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rojasc\Desktop\Victor PC\08. Poblacion\"/>
    </mc:Choice>
  </mc:AlternateContent>
  <bookViews>
    <workbookView xWindow="11505" yWindow="-15" windowWidth="11550" windowHeight="9330"/>
  </bookViews>
  <sheets>
    <sheet name="POB 2016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'POB 2016'!$A$1:$AT$1953</definedName>
  </definedNames>
  <calcPr calcId="152511"/>
</workbook>
</file>

<file path=xl/calcChain.xml><?xml version="1.0" encoding="utf-8"?>
<calcChain xmlns="http://schemas.openxmlformats.org/spreadsheetml/2006/main">
  <c r="AV202" i="1" l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9" i="1"/>
  <c r="J1828" i="1" l="1"/>
  <c r="J1827" i="1"/>
  <c r="J1826" i="1"/>
  <c r="J1825" i="1"/>
  <c r="J1824" i="1"/>
  <c r="J1823" i="1"/>
  <c r="J1831" i="1"/>
  <c r="J1830" i="1"/>
  <c r="J1840" i="1"/>
  <c r="J1839" i="1"/>
  <c r="J1838" i="1"/>
  <c r="J1837" i="1"/>
  <c r="J1836" i="1"/>
  <c r="J1835" i="1"/>
  <c r="J1834" i="1"/>
  <c r="J1833" i="1"/>
  <c r="J1847" i="1"/>
  <c r="J1846" i="1"/>
  <c r="J1845" i="1"/>
  <c r="J1844" i="1"/>
  <c r="J1843" i="1"/>
  <c r="J1842" i="1"/>
  <c r="AT1939" i="1"/>
  <c r="AS1939" i="1"/>
  <c r="AR1939" i="1"/>
  <c r="AQ1939" i="1"/>
  <c r="AP1939" i="1"/>
  <c r="AO1939" i="1"/>
  <c r="AN1939" i="1"/>
  <c r="AM1939" i="1"/>
  <c r="AL1939" i="1"/>
  <c r="AK1939" i="1"/>
  <c r="AJ1939" i="1"/>
  <c r="AI1939" i="1"/>
  <c r="AH1939" i="1"/>
  <c r="AG1939" i="1"/>
  <c r="AF1939" i="1"/>
  <c r="AE1939" i="1"/>
  <c r="AD1939" i="1"/>
  <c r="AC1939" i="1"/>
  <c r="AB1939" i="1"/>
  <c r="AA1939" i="1"/>
  <c r="Z1939" i="1"/>
  <c r="Y1939" i="1"/>
  <c r="X1939" i="1"/>
  <c r="W1939" i="1"/>
  <c r="V1939" i="1"/>
  <c r="U1939" i="1"/>
  <c r="T1939" i="1"/>
  <c r="S1939" i="1"/>
  <c r="R1939" i="1"/>
  <c r="Q1939" i="1"/>
  <c r="P1939" i="1"/>
  <c r="O1939" i="1"/>
  <c r="N1939" i="1"/>
  <c r="M1939" i="1"/>
  <c r="J1939" i="1"/>
  <c r="AT1938" i="1"/>
  <c r="AS1938" i="1"/>
  <c r="AR1938" i="1"/>
  <c r="AQ1938" i="1"/>
  <c r="AP1938" i="1"/>
  <c r="AO1938" i="1"/>
  <c r="AN1938" i="1"/>
  <c r="AM1938" i="1"/>
  <c r="AL1938" i="1"/>
  <c r="AK1938" i="1"/>
  <c r="AJ1938" i="1"/>
  <c r="AI1938" i="1"/>
  <c r="AH1938" i="1"/>
  <c r="AG1938" i="1"/>
  <c r="AF1938" i="1"/>
  <c r="AE1938" i="1"/>
  <c r="AD1938" i="1"/>
  <c r="AC1938" i="1"/>
  <c r="AB1938" i="1"/>
  <c r="AA1938" i="1"/>
  <c r="Z1938" i="1"/>
  <c r="Y1938" i="1"/>
  <c r="X1938" i="1"/>
  <c r="W1938" i="1"/>
  <c r="V1938" i="1"/>
  <c r="U1938" i="1"/>
  <c r="T1938" i="1"/>
  <c r="S1938" i="1"/>
  <c r="R1938" i="1"/>
  <c r="Q1938" i="1"/>
  <c r="P1938" i="1"/>
  <c r="O1938" i="1"/>
  <c r="N1938" i="1"/>
  <c r="M1938" i="1"/>
  <c r="J1938" i="1"/>
  <c r="AT1937" i="1"/>
  <c r="AS1937" i="1"/>
  <c r="AR1937" i="1"/>
  <c r="AQ1937" i="1"/>
  <c r="AP1937" i="1"/>
  <c r="AO1937" i="1"/>
  <c r="AN1937" i="1"/>
  <c r="AM1937" i="1"/>
  <c r="AL1937" i="1"/>
  <c r="AK1937" i="1"/>
  <c r="AJ1937" i="1"/>
  <c r="AI1937" i="1"/>
  <c r="AH1937" i="1"/>
  <c r="AG1937" i="1"/>
  <c r="AF1937" i="1"/>
  <c r="AE1937" i="1"/>
  <c r="AD1937" i="1"/>
  <c r="AC1937" i="1"/>
  <c r="AB1937" i="1"/>
  <c r="AA1937" i="1"/>
  <c r="Z1937" i="1"/>
  <c r="Y1937" i="1"/>
  <c r="X1937" i="1"/>
  <c r="W1937" i="1"/>
  <c r="V1937" i="1"/>
  <c r="U1937" i="1"/>
  <c r="T1937" i="1"/>
  <c r="S1937" i="1"/>
  <c r="R1937" i="1"/>
  <c r="Q1937" i="1"/>
  <c r="P1937" i="1"/>
  <c r="O1937" i="1"/>
  <c r="N1937" i="1"/>
  <c r="M1937" i="1"/>
  <c r="J1937" i="1"/>
  <c r="AT1936" i="1"/>
  <c r="AS1936" i="1"/>
  <c r="AR1936" i="1"/>
  <c r="AQ1936" i="1"/>
  <c r="AP1936" i="1"/>
  <c r="AO1936" i="1"/>
  <c r="AN1936" i="1"/>
  <c r="AM1936" i="1"/>
  <c r="AL1936" i="1"/>
  <c r="AK1936" i="1"/>
  <c r="AJ1936" i="1"/>
  <c r="AI1936" i="1"/>
  <c r="AH1936" i="1"/>
  <c r="AG1936" i="1"/>
  <c r="AF1936" i="1"/>
  <c r="AE1936" i="1"/>
  <c r="AD1936" i="1"/>
  <c r="AC1936" i="1"/>
  <c r="AB1936" i="1"/>
  <c r="AA1936" i="1"/>
  <c r="Z1936" i="1"/>
  <c r="Y1936" i="1"/>
  <c r="X1936" i="1"/>
  <c r="W1936" i="1"/>
  <c r="V1936" i="1"/>
  <c r="U1936" i="1"/>
  <c r="T1936" i="1"/>
  <c r="S1936" i="1"/>
  <c r="R1936" i="1"/>
  <c r="Q1936" i="1"/>
  <c r="P1936" i="1"/>
  <c r="O1936" i="1"/>
  <c r="N1936" i="1"/>
  <c r="M1936" i="1"/>
  <c r="J1936" i="1"/>
  <c r="AT1935" i="1"/>
  <c r="AS1935" i="1"/>
  <c r="AR1935" i="1"/>
  <c r="AQ1935" i="1"/>
  <c r="AP1935" i="1"/>
  <c r="AO1935" i="1"/>
  <c r="AN1935" i="1"/>
  <c r="AM1935" i="1"/>
  <c r="AL1935" i="1"/>
  <c r="AK1935" i="1"/>
  <c r="AJ1935" i="1"/>
  <c r="AI1935" i="1"/>
  <c r="AH1935" i="1"/>
  <c r="AG1935" i="1"/>
  <c r="AF1935" i="1"/>
  <c r="AE1935" i="1"/>
  <c r="AD1935" i="1"/>
  <c r="AC1935" i="1"/>
  <c r="AB1935" i="1"/>
  <c r="AA1935" i="1"/>
  <c r="Z1935" i="1"/>
  <c r="Y1935" i="1"/>
  <c r="X1935" i="1"/>
  <c r="W1935" i="1"/>
  <c r="V1935" i="1"/>
  <c r="U1935" i="1"/>
  <c r="T1935" i="1"/>
  <c r="S1935" i="1"/>
  <c r="R1935" i="1"/>
  <c r="Q1935" i="1"/>
  <c r="P1935" i="1"/>
  <c r="O1935" i="1"/>
  <c r="N1935" i="1"/>
  <c r="M1935" i="1"/>
  <c r="J1935" i="1"/>
  <c r="AT1934" i="1"/>
  <c r="AS1934" i="1"/>
  <c r="AR1934" i="1"/>
  <c r="AQ1934" i="1"/>
  <c r="AP1934" i="1"/>
  <c r="AO1934" i="1"/>
  <c r="AN1934" i="1"/>
  <c r="AM1934" i="1"/>
  <c r="AL1934" i="1"/>
  <c r="AK1934" i="1"/>
  <c r="AJ1934" i="1"/>
  <c r="AI1934" i="1"/>
  <c r="AH1934" i="1"/>
  <c r="AG1934" i="1"/>
  <c r="AF1934" i="1"/>
  <c r="AE1934" i="1"/>
  <c r="AD1934" i="1"/>
  <c r="AC1934" i="1"/>
  <c r="AB1934" i="1"/>
  <c r="AA1934" i="1"/>
  <c r="Z1934" i="1"/>
  <c r="Y1934" i="1"/>
  <c r="X1934" i="1"/>
  <c r="W1934" i="1"/>
  <c r="V1934" i="1"/>
  <c r="U1934" i="1"/>
  <c r="T1934" i="1"/>
  <c r="S1934" i="1"/>
  <c r="R1934" i="1"/>
  <c r="Q1934" i="1"/>
  <c r="P1934" i="1"/>
  <c r="O1934" i="1"/>
  <c r="N1934" i="1"/>
  <c r="M1934" i="1"/>
  <c r="J1934" i="1"/>
  <c r="AT1933" i="1"/>
  <c r="AS1933" i="1"/>
  <c r="AR1933" i="1"/>
  <c r="AQ1933" i="1"/>
  <c r="AP1933" i="1"/>
  <c r="AO1933" i="1"/>
  <c r="AN1933" i="1"/>
  <c r="AM1933" i="1"/>
  <c r="AL1933" i="1"/>
  <c r="AK1933" i="1"/>
  <c r="AJ1933" i="1"/>
  <c r="AI1933" i="1"/>
  <c r="AH1933" i="1"/>
  <c r="AG1933" i="1"/>
  <c r="AF1933" i="1"/>
  <c r="AE1933" i="1"/>
  <c r="AD1933" i="1"/>
  <c r="AC1933" i="1"/>
  <c r="AB1933" i="1"/>
  <c r="AA1933" i="1"/>
  <c r="Z1933" i="1"/>
  <c r="Y1933" i="1"/>
  <c r="X1933" i="1"/>
  <c r="W1933" i="1"/>
  <c r="V1933" i="1"/>
  <c r="U1933" i="1"/>
  <c r="T1933" i="1"/>
  <c r="S1933" i="1"/>
  <c r="R1933" i="1"/>
  <c r="Q1933" i="1"/>
  <c r="P1933" i="1"/>
  <c r="O1933" i="1"/>
  <c r="N1933" i="1"/>
  <c r="M1933" i="1"/>
  <c r="J1933" i="1"/>
  <c r="AT1932" i="1"/>
  <c r="AS1932" i="1"/>
  <c r="AR1932" i="1"/>
  <c r="AQ1932" i="1"/>
  <c r="AP1932" i="1"/>
  <c r="AO1932" i="1"/>
  <c r="AN1932" i="1"/>
  <c r="AM1932" i="1"/>
  <c r="AL1932" i="1"/>
  <c r="AK1932" i="1"/>
  <c r="AJ1932" i="1"/>
  <c r="AI1932" i="1"/>
  <c r="AH1932" i="1"/>
  <c r="AG1932" i="1"/>
  <c r="AF1932" i="1"/>
  <c r="AE1932" i="1"/>
  <c r="AD1932" i="1"/>
  <c r="AC1932" i="1"/>
  <c r="AB1932" i="1"/>
  <c r="AA1932" i="1"/>
  <c r="Z1932" i="1"/>
  <c r="Y1932" i="1"/>
  <c r="X1932" i="1"/>
  <c r="W1932" i="1"/>
  <c r="V1932" i="1"/>
  <c r="U1932" i="1"/>
  <c r="T1932" i="1"/>
  <c r="S1932" i="1"/>
  <c r="R1932" i="1"/>
  <c r="Q1932" i="1"/>
  <c r="P1932" i="1"/>
  <c r="O1932" i="1"/>
  <c r="N1932" i="1"/>
  <c r="M1932" i="1"/>
  <c r="J1932" i="1"/>
  <c r="AT1931" i="1"/>
  <c r="AS1931" i="1"/>
  <c r="AR1931" i="1"/>
  <c r="AQ1931" i="1"/>
  <c r="AP1931" i="1"/>
  <c r="AO1931" i="1"/>
  <c r="AN1931" i="1"/>
  <c r="AM1931" i="1"/>
  <c r="AL1931" i="1"/>
  <c r="AK1931" i="1"/>
  <c r="AJ1931" i="1"/>
  <c r="AI1931" i="1"/>
  <c r="AH1931" i="1"/>
  <c r="AG1931" i="1"/>
  <c r="AF1931" i="1"/>
  <c r="AE1931" i="1"/>
  <c r="AD1931" i="1"/>
  <c r="AC1931" i="1"/>
  <c r="AB1931" i="1"/>
  <c r="AA1931" i="1"/>
  <c r="Z1931" i="1"/>
  <c r="Y1931" i="1"/>
  <c r="X1931" i="1"/>
  <c r="W1931" i="1"/>
  <c r="V1931" i="1"/>
  <c r="U1931" i="1"/>
  <c r="T1931" i="1"/>
  <c r="S1931" i="1"/>
  <c r="R1931" i="1"/>
  <c r="Q1931" i="1"/>
  <c r="P1931" i="1"/>
  <c r="O1931" i="1"/>
  <c r="N1931" i="1"/>
  <c r="M1931" i="1"/>
  <c r="J1931" i="1"/>
  <c r="AT1929" i="1"/>
  <c r="AS1929" i="1"/>
  <c r="AR1929" i="1"/>
  <c r="AQ1929" i="1"/>
  <c r="AP1929" i="1"/>
  <c r="AO1929" i="1"/>
  <c r="AN1929" i="1"/>
  <c r="AM1929" i="1"/>
  <c r="AL1929" i="1"/>
  <c r="AK1929" i="1"/>
  <c r="AJ1929" i="1"/>
  <c r="AI1929" i="1"/>
  <c r="AH1929" i="1"/>
  <c r="AG1929" i="1"/>
  <c r="AF1929" i="1"/>
  <c r="AE1929" i="1"/>
  <c r="AD1929" i="1"/>
  <c r="AC1929" i="1"/>
  <c r="AB1929" i="1"/>
  <c r="AA1929" i="1"/>
  <c r="Z1929" i="1"/>
  <c r="Y1929" i="1"/>
  <c r="X1929" i="1"/>
  <c r="W1929" i="1"/>
  <c r="V1929" i="1"/>
  <c r="U1929" i="1"/>
  <c r="T1929" i="1"/>
  <c r="S1929" i="1"/>
  <c r="R1929" i="1"/>
  <c r="Q1929" i="1"/>
  <c r="P1929" i="1"/>
  <c r="O1929" i="1"/>
  <c r="N1929" i="1"/>
  <c r="M1929" i="1"/>
  <c r="J1929" i="1"/>
  <c r="AT1928" i="1"/>
  <c r="AS1928" i="1"/>
  <c r="AR1928" i="1"/>
  <c r="AQ1928" i="1"/>
  <c r="AP1928" i="1"/>
  <c r="AO1928" i="1"/>
  <c r="AN1928" i="1"/>
  <c r="AM1928" i="1"/>
  <c r="AL1928" i="1"/>
  <c r="AK1928" i="1"/>
  <c r="AJ1928" i="1"/>
  <c r="AI1928" i="1"/>
  <c r="AH1928" i="1"/>
  <c r="AG1928" i="1"/>
  <c r="AF1928" i="1"/>
  <c r="AE1928" i="1"/>
  <c r="AD1928" i="1"/>
  <c r="AC1928" i="1"/>
  <c r="AB1928" i="1"/>
  <c r="AA1928" i="1"/>
  <c r="Z1928" i="1"/>
  <c r="Y1928" i="1"/>
  <c r="X1928" i="1"/>
  <c r="W1928" i="1"/>
  <c r="V1928" i="1"/>
  <c r="U1928" i="1"/>
  <c r="T1928" i="1"/>
  <c r="S1928" i="1"/>
  <c r="R1928" i="1"/>
  <c r="Q1928" i="1"/>
  <c r="P1928" i="1"/>
  <c r="O1928" i="1"/>
  <c r="N1928" i="1"/>
  <c r="M1928" i="1"/>
  <c r="J1928" i="1"/>
  <c r="AT1927" i="1"/>
  <c r="AS1927" i="1"/>
  <c r="AR1927" i="1"/>
  <c r="AQ1927" i="1"/>
  <c r="AP1927" i="1"/>
  <c r="AO1927" i="1"/>
  <c r="AN1927" i="1"/>
  <c r="AM1927" i="1"/>
  <c r="AL1927" i="1"/>
  <c r="AK1927" i="1"/>
  <c r="AJ1927" i="1"/>
  <c r="AI1927" i="1"/>
  <c r="AH1927" i="1"/>
  <c r="AG1927" i="1"/>
  <c r="AF1927" i="1"/>
  <c r="AE1927" i="1"/>
  <c r="AD1927" i="1"/>
  <c r="AC1927" i="1"/>
  <c r="AB1927" i="1"/>
  <c r="AA1927" i="1"/>
  <c r="Z1927" i="1"/>
  <c r="Y1927" i="1"/>
  <c r="X1927" i="1"/>
  <c r="W1927" i="1"/>
  <c r="V1927" i="1"/>
  <c r="U1927" i="1"/>
  <c r="T1927" i="1"/>
  <c r="S1927" i="1"/>
  <c r="R1927" i="1"/>
  <c r="Q1927" i="1"/>
  <c r="P1927" i="1"/>
  <c r="O1927" i="1"/>
  <c r="N1927" i="1"/>
  <c r="M1927" i="1"/>
  <c r="J1927" i="1"/>
  <c r="AT1926" i="1"/>
  <c r="AS1926" i="1"/>
  <c r="AR1926" i="1"/>
  <c r="AQ1926" i="1"/>
  <c r="AP1926" i="1"/>
  <c r="AO1926" i="1"/>
  <c r="AN1926" i="1"/>
  <c r="AM1926" i="1"/>
  <c r="AL1926" i="1"/>
  <c r="AK1926" i="1"/>
  <c r="AJ1926" i="1"/>
  <c r="AI1926" i="1"/>
  <c r="AH1926" i="1"/>
  <c r="AG1926" i="1"/>
  <c r="AF1926" i="1"/>
  <c r="AE1926" i="1"/>
  <c r="AD1926" i="1"/>
  <c r="AC1926" i="1"/>
  <c r="AB1926" i="1"/>
  <c r="AA1926" i="1"/>
  <c r="Z1926" i="1"/>
  <c r="Y1926" i="1"/>
  <c r="X1926" i="1"/>
  <c r="W1926" i="1"/>
  <c r="V1926" i="1"/>
  <c r="U1926" i="1"/>
  <c r="T1926" i="1"/>
  <c r="S1926" i="1"/>
  <c r="R1926" i="1"/>
  <c r="Q1926" i="1"/>
  <c r="P1926" i="1"/>
  <c r="O1926" i="1"/>
  <c r="N1926" i="1"/>
  <c r="M1926" i="1"/>
  <c r="J1926" i="1"/>
  <c r="AT1925" i="1"/>
  <c r="AS1925" i="1"/>
  <c r="AR1925" i="1"/>
  <c r="AQ1925" i="1"/>
  <c r="AP1925" i="1"/>
  <c r="AO1925" i="1"/>
  <c r="AN1925" i="1"/>
  <c r="AM1925" i="1"/>
  <c r="AL1925" i="1"/>
  <c r="AK1925" i="1"/>
  <c r="AJ1925" i="1"/>
  <c r="AI1925" i="1"/>
  <c r="AH1925" i="1"/>
  <c r="AG1925" i="1"/>
  <c r="AF1925" i="1"/>
  <c r="AE1925" i="1"/>
  <c r="AD1925" i="1"/>
  <c r="AC1925" i="1"/>
  <c r="AB1925" i="1"/>
  <c r="AA1925" i="1"/>
  <c r="Z1925" i="1"/>
  <c r="Y1925" i="1"/>
  <c r="X1925" i="1"/>
  <c r="W1925" i="1"/>
  <c r="V1925" i="1"/>
  <c r="U1925" i="1"/>
  <c r="T1925" i="1"/>
  <c r="S1925" i="1"/>
  <c r="R1925" i="1"/>
  <c r="Q1925" i="1"/>
  <c r="P1925" i="1"/>
  <c r="O1925" i="1"/>
  <c r="N1925" i="1"/>
  <c r="M1925" i="1"/>
  <c r="J1925" i="1"/>
  <c r="AT1924" i="1"/>
  <c r="AS1924" i="1"/>
  <c r="AR1924" i="1"/>
  <c r="AQ1924" i="1"/>
  <c r="AP1924" i="1"/>
  <c r="AO1924" i="1"/>
  <c r="AN1924" i="1"/>
  <c r="AM1924" i="1"/>
  <c r="AL1924" i="1"/>
  <c r="AK1924" i="1"/>
  <c r="AJ1924" i="1"/>
  <c r="AI1924" i="1"/>
  <c r="AH1924" i="1"/>
  <c r="AG1924" i="1"/>
  <c r="AF1924" i="1"/>
  <c r="AE1924" i="1"/>
  <c r="AD1924" i="1"/>
  <c r="AC1924" i="1"/>
  <c r="AB1924" i="1"/>
  <c r="AA1924" i="1"/>
  <c r="Z1924" i="1"/>
  <c r="Y1924" i="1"/>
  <c r="X1924" i="1"/>
  <c r="W1924" i="1"/>
  <c r="V1924" i="1"/>
  <c r="U1924" i="1"/>
  <c r="T1924" i="1"/>
  <c r="S1924" i="1"/>
  <c r="R1924" i="1"/>
  <c r="Q1924" i="1"/>
  <c r="P1924" i="1"/>
  <c r="O1924" i="1"/>
  <c r="N1924" i="1"/>
  <c r="M1924" i="1"/>
  <c r="J1924" i="1"/>
  <c r="AT1923" i="1"/>
  <c r="AS1923" i="1"/>
  <c r="AR1923" i="1"/>
  <c r="AQ1923" i="1"/>
  <c r="AP1923" i="1"/>
  <c r="AO1923" i="1"/>
  <c r="AN1923" i="1"/>
  <c r="AM1923" i="1"/>
  <c r="AL1923" i="1"/>
  <c r="AK1923" i="1"/>
  <c r="AJ1923" i="1"/>
  <c r="AI1923" i="1"/>
  <c r="AH1923" i="1"/>
  <c r="AG1923" i="1"/>
  <c r="AF1923" i="1"/>
  <c r="AE1923" i="1"/>
  <c r="AD1923" i="1"/>
  <c r="AC1923" i="1"/>
  <c r="AB1923" i="1"/>
  <c r="AA1923" i="1"/>
  <c r="Z1923" i="1"/>
  <c r="Y1923" i="1"/>
  <c r="X1923" i="1"/>
  <c r="W1923" i="1"/>
  <c r="V1923" i="1"/>
  <c r="U1923" i="1"/>
  <c r="T1923" i="1"/>
  <c r="S1923" i="1"/>
  <c r="R1923" i="1"/>
  <c r="Q1923" i="1"/>
  <c r="P1923" i="1"/>
  <c r="O1923" i="1"/>
  <c r="N1923" i="1"/>
  <c r="M1923" i="1"/>
  <c r="J1923" i="1"/>
  <c r="AT1922" i="1"/>
  <c r="AS1922" i="1"/>
  <c r="AR1922" i="1"/>
  <c r="AQ1922" i="1"/>
  <c r="AP1922" i="1"/>
  <c r="AO1922" i="1"/>
  <c r="AN1922" i="1"/>
  <c r="AM1922" i="1"/>
  <c r="AL1922" i="1"/>
  <c r="AK1922" i="1"/>
  <c r="AJ1922" i="1"/>
  <c r="AI1922" i="1"/>
  <c r="AH1922" i="1"/>
  <c r="AG1922" i="1"/>
  <c r="AF1922" i="1"/>
  <c r="AE1922" i="1"/>
  <c r="AD1922" i="1"/>
  <c r="AC1922" i="1"/>
  <c r="AB1922" i="1"/>
  <c r="AA1922" i="1"/>
  <c r="Z1922" i="1"/>
  <c r="Y1922" i="1"/>
  <c r="X1922" i="1"/>
  <c r="W1922" i="1"/>
  <c r="V1922" i="1"/>
  <c r="U1922" i="1"/>
  <c r="T1922" i="1"/>
  <c r="S1922" i="1"/>
  <c r="R1922" i="1"/>
  <c r="Q1922" i="1"/>
  <c r="P1922" i="1"/>
  <c r="O1922" i="1"/>
  <c r="N1922" i="1"/>
  <c r="M1922" i="1"/>
  <c r="J1922" i="1"/>
  <c r="AT1921" i="1"/>
  <c r="AS1921" i="1"/>
  <c r="AR1921" i="1"/>
  <c r="AQ1921" i="1"/>
  <c r="AP1921" i="1"/>
  <c r="AO1921" i="1"/>
  <c r="AN1921" i="1"/>
  <c r="AM1921" i="1"/>
  <c r="AL1921" i="1"/>
  <c r="AK1921" i="1"/>
  <c r="AJ1921" i="1"/>
  <c r="AI1921" i="1"/>
  <c r="AH1921" i="1"/>
  <c r="AG1921" i="1"/>
  <c r="AF1921" i="1"/>
  <c r="AE1921" i="1"/>
  <c r="AD1921" i="1"/>
  <c r="AC1921" i="1"/>
  <c r="AB1921" i="1"/>
  <c r="AA1921" i="1"/>
  <c r="Z1921" i="1"/>
  <c r="Y1921" i="1"/>
  <c r="X1921" i="1"/>
  <c r="W1921" i="1"/>
  <c r="V1921" i="1"/>
  <c r="U1921" i="1"/>
  <c r="T1921" i="1"/>
  <c r="S1921" i="1"/>
  <c r="R1921" i="1"/>
  <c r="Q1921" i="1"/>
  <c r="P1921" i="1"/>
  <c r="O1921" i="1"/>
  <c r="N1921" i="1"/>
  <c r="M1921" i="1"/>
  <c r="J1921" i="1"/>
  <c r="AT1920" i="1"/>
  <c r="AS1920" i="1"/>
  <c r="AR1920" i="1"/>
  <c r="AQ1920" i="1"/>
  <c r="AP1920" i="1"/>
  <c r="AO1920" i="1"/>
  <c r="AN1920" i="1"/>
  <c r="AM1920" i="1"/>
  <c r="AL1920" i="1"/>
  <c r="AK1920" i="1"/>
  <c r="AJ1920" i="1"/>
  <c r="AI1920" i="1"/>
  <c r="AH1920" i="1"/>
  <c r="AG1920" i="1"/>
  <c r="AF1920" i="1"/>
  <c r="AE1920" i="1"/>
  <c r="AD1920" i="1"/>
  <c r="AC1920" i="1"/>
  <c r="AB1920" i="1"/>
  <c r="AA1920" i="1"/>
  <c r="Z1920" i="1"/>
  <c r="Y1920" i="1"/>
  <c r="X1920" i="1"/>
  <c r="W1920" i="1"/>
  <c r="V1920" i="1"/>
  <c r="U1920" i="1"/>
  <c r="T1920" i="1"/>
  <c r="S1920" i="1"/>
  <c r="R1920" i="1"/>
  <c r="Q1920" i="1"/>
  <c r="P1920" i="1"/>
  <c r="O1920" i="1"/>
  <c r="N1920" i="1"/>
  <c r="M1920" i="1"/>
  <c r="J1920" i="1"/>
  <c r="AT1919" i="1"/>
  <c r="AS1919" i="1"/>
  <c r="AR1919" i="1"/>
  <c r="AQ1919" i="1"/>
  <c r="AP1919" i="1"/>
  <c r="AO1919" i="1"/>
  <c r="AN1919" i="1"/>
  <c r="AM1919" i="1"/>
  <c r="AL1919" i="1"/>
  <c r="AK1919" i="1"/>
  <c r="AJ1919" i="1"/>
  <c r="AI1919" i="1"/>
  <c r="AH1919" i="1"/>
  <c r="AG1919" i="1"/>
  <c r="AF1919" i="1"/>
  <c r="AE1919" i="1"/>
  <c r="AD1919" i="1"/>
  <c r="AC1919" i="1"/>
  <c r="AB1919" i="1"/>
  <c r="AA1919" i="1"/>
  <c r="Z1919" i="1"/>
  <c r="Y1919" i="1"/>
  <c r="X1919" i="1"/>
  <c r="W1919" i="1"/>
  <c r="V1919" i="1"/>
  <c r="U1919" i="1"/>
  <c r="T1919" i="1"/>
  <c r="S1919" i="1"/>
  <c r="R1919" i="1"/>
  <c r="Q1919" i="1"/>
  <c r="P1919" i="1"/>
  <c r="O1919" i="1"/>
  <c r="N1919" i="1"/>
  <c r="M1919" i="1"/>
  <c r="J1919" i="1"/>
  <c r="AT1918" i="1"/>
  <c r="AS1918" i="1"/>
  <c r="AR1918" i="1"/>
  <c r="AQ1918" i="1"/>
  <c r="AP1918" i="1"/>
  <c r="AO1918" i="1"/>
  <c r="AN1918" i="1"/>
  <c r="AM1918" i="1"/>
  <c r="AL1918" i="1"/>
  <c r="AK1918" i="1"/>
  <c r="AJ1918" i="1"/>
  <c r="AI1918" i="1"/>
  <c r="AH1918" i="1"/>
  <c r="AG1918" i="1"/>
  <c r="AF1918" i="1"/>
  <c r="AE1918" i="1"/>
  <c r="AD1918" i="1"/>
  <c r="AC1918" i="1"/>
  <c r="AB1918" i="1"/>
  <c r="AA1918" i="1"/>
  <c r="Z1918" i="1"/>
  <c r="Y1918" i="1"/>
  <c r="X1918" i="1"/>
  <c r="W1918" i="1"/>
  <c r="V1918" i="1"/>
  <c r="U1918" i="1"/>
  <c r="T1918" i="1"/>
  <c r="S1918" i="1"/>
  <c r="R1918" i="1"/>
  <c r="Q1918" i="1"/>
  <c r="P1918" i="1"/>
  <c r="O1918" i="1"/>
  <c r="N1918" i="1"/>
  <c r="M1918" i="1"/>
  <c r="J1918" i="1"/>
  <c r="AT1917" i="1"/>
  <c r="AS1917" i="1"/>
  <c r="AR1917" i="1"/>
  <c r="AQ1917" i="1"/>
  <c r="AP1917" i="1"/>
  <c r="AO1917" i="1"/>
  <c r="AN1917" i="1"/>
  <c r="AM1917" i="1"/>
  <c r="AL1917" i="1"/>
  <c r="AK1917" i="1"/>
  <c r="AJ1917" i="1"/>
  <c r="AI1917" i="1"/>
  <c r="AH1917" i="1"/>
  <c r="AG1917" i="1"/>
  <c r="AF1917" i="1"/>
  <c r="AE1917" i="1"/>
  <c r="AD1917" i="1"/>
  <c r="AC1917" i="1"/>
  <c r="AB1917" i="1"/>
  <c r="AA1917" i="1"/>
  <c r="Z1917" i="1"/>
  <c r="Y1917" i="1"/>
  <c r="X1917" i="1"/>
  <c r="W1917" i="1"/>
  <c r="V1917" i="1"/>
  <c r="U1917" i="1"/>
  <c r="T1917" i="1"/>
  <c r="S1917" i="1"/>
  <c r="R1917" i="1"/>
  <c r="Q1917" i="1"/>
  <c r="P1917" i="1"/>
  <c r="O1917" i="1"/>
  <c r="N1917" i="1"/>
  <c r="M1917" i="1"/>
  <c r="J1917" i="1"/>
  <c r="AT1916" i="1"/>
  <c r="AS1916" i="1"/>
  <c r="AR1916" i="1"/>
  <c r="AQ1916" i="1"/>
  <c r="AP1916" i="1"/>
  <c r="AO1916" i="1"/>
  <c r="AN1916" i="1"/>
  <c r="AM1916" i="1"/>
  <c r="AL1916" i="1"/>
  <c r="AK1916" i="1"/>
  <c r="AJ1916" i="1"/>
  <c r="AI1916" i="1"/>
  <c r="AH1916" i="1"/>
  <c r="AG1916" i="1"/>
  <c r="AF1916" i="1"/>
  <c r="AE1916" i="1"/>
  <c r="AD1916" i="1"/>
  <c r="AC1916" i="1"/>
  <c r="AB1916" i="1"/>
  <c r="AA1916" i="1"/>
  <c r="Z1916" i="1"/>
  <c r="Y1916" i="1"/>
  <c r="X1916" i="1"/>
  <c r="W1916" i="1"/>
  <c r="V1916" i="1"/>
  <c r="U1916" i="1"/>
  <c r="T1916" i="1"/>
  <c r="S1916" i="1"/>
  <c r="R1916" i="1"/>
  <c r="Q1916" i="1"/>
  <c r="P1916" i="1"/>
  <c r="O1916" i="1"/>
  <c r="N1916" i="1"/>
  <c r="M1916" i="1"/>
  <c r="J1916" i="1"/>
  <c r="AT1914" i="1"/>
  <c r="AS1914" i="1"/>
  <c r="AR1914" i="1"/>
  <c r="AQ1914" i="1"/>
  <c r="AP1914" i="1"/>
  <c r="AO1914" i="1"/>
  <c r="AN1914" i="1"/>
  <c r="AM1914" i="1"/>
  <c r="AL1914" i="1"/>
  <c r="AK1914" i="1"/>
  <c r="AJ1914" i="1"/>
  <c r="AI1914" i="1"/>
  <c r="AH1914" i="1"/>
  <c r="AG1914" i="1"/>
  <c r="AF1914" i="1"/>
  <c r="AE1914" i="1"/>
  <c r="AD1914" i="1"/>
  <c r="AC1914" i="1"/>
  <c r="AB1914" i="1"/>
  <c r="AA1914" i="1"/>
  <c r="Z1914" i="1"/>
  <c r="Y1914" i="1"/>
  <c r="X1914" i="1"/>
  <c r="W1914" i="1"/>
  <c r="V1914" i="1"/>
  <c r="U1914" i="1"/>
  <c r="T1914" i="1"/>
  <c r="S1914" i="1"/>
  <c r="R1914" i="1"/>
  <c r="Q1914" i="1"/>
  <c r="P1914" i="1"/>
  <c r="O1914" i="1"/>
  <c r="N1914" i="1"/>
  <c r="M1914" i="1"/>
  <c r="J1914" i="1"/>
  <c r="AT1913" i="1"/>
  <c r="AS1913" i="1"/>
  <c r="AR1913" i="1"/>
  <c r="AQ1913" i="1"/>
  <c r="AP1913" i="1"/>
  <c r="AO1913" i="1"/>
  <c r="AN1913" i="1"/>
  <c r="AM1913" i="1"/>
  <c r="AL1913" i="1"/>
  <c r="AK1913" i="1"/>
  <c r="AJ1913" i="1"/>
  <c r="AI1913" i="1"/>
  <c r="AH1913" i="1"/>
  <c r="AG1913" i="1"/>
  <c r="AF1913" i="1"/>
  <c r="AE1913" i="1"/>
  <c r="AD1913" i="1"/>
  <c r="AC1913" i="1"/>
  <c r="AB1913" i="1"/>
  <c r="AA1913" i="1"/>
  <c r="Z1913" i="1"/>
  <c r="Y1913" i="1"/>
  <c r="X1913" i="1"/>
  <c r="W1913" i="1"/>
  <c r="V1913" i="1"/>
  <c r="U1913" i="1"/>
  <c r="T1913" i="1"/>
  <c r="S1913" i="1"/>
  <c r="R1913" i="1"/>
  <c r="Q1913" i="1"/>
  <c r="P1913" i="1"/>
  <c r="O1913" i="1"/>
  <c r="N1913" i="1"/>
  <c r="M1913" i="1"/>
  <c r="J1913" i="1"/>
  <c r="AT1912" i="1"/>
  <c r="AS1912" i="1"/>
  <c r="AR1912" i="1"/>
  <c r="AQ1912" i="1"/>
  <c r="AP1912" i="1"/>
  <c r="AO1912" i="1"/>
  <c r="AN1912" i="1"/>
  <c r="AM1912" i="1"/>
  <c r="AL1912" i="1"/>
  <c r="AK1912" i="1"/>
  <c r="AJ1912" i="1"/>
  <c r="AI1912" i="1"/>
  <c r="AH1912" i="1"/>
  <c r="AG1912" i="1"/>
  <c r="AF1912" i="1"/>
  <c r="AE1912" i="1"/>
  <c r="AD1912" i="1"/>
  <c r="AC1912" i="1"/>
  <c r="AB1912" i="1"/>
  <c r="AA1912" i="1"/>
  <c r="Z1912" i="1"/>
  <c r="Y1912" i="1"/>
  <c r="X1912" i="1"/>
  <c r="W1912" i="1"/>
  <c r="V1912" i="1"/>
  <c r="U1912" i="1"/>
  <c r="T1912" i="1"/>
  <c r="S1912" i="1"/>
  <c r="R1912" i="1"/>
  <c r="Q1912" i="1"/>
  <c r="P1912" i="1"/>
  <c r="O1912" i="1"/>
  <c r="N1912" i="1"/>
  <c r="M1912" i="1"/>
  <c r="J1912" i="1"/>
  <c r="AT1911" i="1"/>
  <c r="AS1911" i="1"/>
  <c r="AR1911" i="1"/>
  <c r="AQ1911" i="1"/>
  <c r="AP1911" i="1"/>
  <c r="AO1911" i="1"/>
  <c r="AN1911" i="1"/>
  <c r="AM1911" i="1"/>
  <c r="AL1911" i="1"/>
  <c r="AK1911" i="1"/>
  <c r="AJ1911" i="1"/>
  <c r="AI1911" i="1"/>
  <c r="AH1911" i="1"/>
  <c r="AG1911" i="1"/>
  <c r="AF1911" i="1"/>
  <c r="AE1911" i="1"/>
  <c r="AD1911" i="1"/>
  <c r="AC1911" i="1"/>
  <c r="AB1911" i="1"/>
  <c r="AA1911" i="1"/>
  <c r="Z1911" i="1"/>
  <c r="Y1911" i="1"/>
  <c r="X1911" i="1"/>
  <c r="W1911" i="1"/>
  <c r="V1911" i="1"/>
  <c r="U1911" i="1"/>
  <c r="T1911" i="1"/>
  <c r="S1911" i="1"/>
  <c r="R1911" i="1"/>
  <c r="Q1911" i="1"/>
  <c r="P1911" i="1"/>
  <c r="O1911" i="1"/>
  <c r="N1911" i="1"/>
  <c r="M1911" i="1"/>
  <c r="J1911" i="1"/>
  <c r="AT1910" i="1"/>
  <c r="AS1910" i="1"/>
  <c r="AR1910" i="1"/>
  <c r="AQ1910" i="1"/>
  <c r="AP1910" i="1"/>
  <c r="AO1910" i="1"/>
  <c r="AN1910" i="1"/>
  <c r="AM1910" i="1"/>
  <c r="AL1910" i="1"/>
  <c r="AK1910" i="1"/>
  <c r="AJ1910" i="1"/>
  <c r="AI1910" i="1"/>
  <c r="AH1910" i="1"/>
  <c r="AG1910" i="1"/>
  <c r="AF1910" i="1"/>
  <c r="AE1910" i="1"/>
  <c r="AD1910" i="1"/>
  <c r="AC1910" i="1"/>
  <c r="AB1910" i="1"/>
  <c r="AA1910" i="1"/>
  <c r="Z1910" i="1"/>
  <c r="Y1910" i="1"/>
  <c r="X1910" i="1"/>
  <c r="W1910" i="1"/>
  <c r="V1910" i="1"/>
  <c r="U1910" i="1"/>
  <c r="T1910" i="1"/>
  <c r="S1910" i="1"/>
  <c r="R1910" i="1"/>
  <c r="Q1910" i="1"/>
  <c r="P1910" i="1"/>
  <c r="O1910" i="1"/>
  <c r="N1910" i="1"/>
  <c r="M1910" i="1"/>
  <c r="J1910" i="1"/>
  <c r="AT1909" i="1"/>
  <c r="AS1909" i="1"/>
  <c r="AR1909" i="1"/>
  <c r="AQ1909" i="1"/>
  <c r="AP1909" i="1"/>
  <c r="AO1909" i="1"/>
  <c r="AN1909" i="1"/>
  <c r="AM1909" i="1"/>
  <c r="AL1909" i="1"/>
  <c r="AK1909" i="1"/>
  <c r="AJ1909" i="1"/>
  <c r="AI1909" i="1"/>
  <c r="AH1909" i="1"/>
  <c r="AG1909" i="1"/>
  <c r="AF1909" i="1"/>
  <c r="AE1909" i="1"/>
  <c r="AD1909" i="1"/>
  <c r="AC1909" i="1"/>
  <c r="AB1909" i="1"/>
  <c r="AA1909" i="1"/>
  <c r="Z1909" i="1"/>
  <c r="Y1909" i="1"/>
  <c r="X1909" i="1"/>
  <c r="W1909" i="1"/>
  <c r="V1909" i="1"/>
  <c r="U1909" i="1"/>
  <c r="T1909" i="1"/>
  <c r="S1909" i="1"/>
  <c r="R1909" i="1"/>
  <c r="Q1909" i="1"/>
  <c r="P1909" i="1"/>
  <c r="O1909" i="1"/>
  <c r="N1909" i="1"/>
  <c r="M1909" i="1"/>
  <c r="J1909" i="1"/>
  <c r="AT1907" i="1"/>
  <c r="AS1907" i="1"/>
  <c r="AR1907" i="1"/>
  <c r="AQ1907" i="1"/>
  <c r="AP1907" i="1"/>
  <c r="AO1907" i="1"/>
  <c r="AN1907" i="1"/>
  <c r="AM1907" i="1"/>
  <c r="AL1907" i="1"/>
  <c r="AK1907" i="1"/>
  <c r="AJ1907" i="1"/>
  <c r="AI1907" i="1"/>
  <c r="AH1907" i="1"/>
  <c r="AG1907" i="1"/>
  <c r="AF1907" i="1"/>
  <c r="AE1907" i="1"/>
  <c r="AD1907" i="1"/>
  <c r="AC1907" i="1"/>
  <c r="AB1907" i="1"/>
  <c r="AA1907" i="1"/>
  <c r="Z1907" i="1"/>
  <c r="Y1907" i="1"/>
  <c r="X1907" i="1"/>
  <c r="W1907" i="1"/>
  <c r="V1907" i="1"/>
  <c r="U1907" i="1"/>
  <c r="T1907" i="1"/>
  <c r="S1907" i="1"/>
  <c r="R1907" i="1"/>
  <c r="Q1907" i="1"/>
  <c r="P1907" i="1"/>
  <c r="O1907" i="1"/>
  <c r="N1907" i="1"/>
  <c r="M1907" i="1"/>
  <c r="J1907" i="1"/>
  <c r="AT1906" i="1"/>
  <c r="AS1906" i="1"/>
  <c r="AR1906" i="1"/>
  <c r="AQ1906" i="1"/>
  <c r="AP1906" i="1"/>
  <c r="AO1906" i="1"/>
  <c r="AN1906" i="1"/>
  <c r="AM1906" i="1"/>
  <c r="AL1906" i="1"/>
  <c r="AK1906" i="1"/>
  <c r="AJ1906" i="1"/>
  <c r="AI1906" i="1"/>
  <c r="AH1906" i="1"/>
  <c r="AG1906" i="1"/>
  <c r="AF1906" i="1"/>
  <c r="AE1906" i="1"/>
  <c r="AD1906" i="1"/>
  <c r="AC1906" i="1"/>
  <c r="AB1906" i="1"/>
  <c r="AA1906" i="1"/>
  <c r="Z1906" i="1"/>
  <c r="Y1906" i="1"/>
  <c r="X1906" i="1"/>
  <c r="W1906" i="1"/>
  <c r="V1906" i="1"/>
  <c r="U1906" i="1"/>
  <c r="T1906" i="1"/>
  <c r="S1906" i="1"/>
  <c r="R1906" i="1"/>
  <c r="Q1906" i="1"/>
  <c r="P1906" i="1"/>
  <c r="O1906" i="1"/>
  <c r="N1906" i="1"/>
  <c r="M1906" i="1"/>
  <c r="J1906" i="1"/>
  <c r="AT1905" i="1"/>
  <c r="AS1905" i="1"/>
  <c r="AR1905" i="1"/>
  <c r="AQ1905" i="1"/>
  <c r="AP1905" i="1"/>
  <c r="AO1905" i="1"/>
  <c r="AN1905" i="1"/>
  <c r="AM1905" i="1"/>
  <c r="AL1905" i="1"/>
  <c r="AK1905" i="1"/>
  <c r="AJ1905" i="1"/>
  <c r="AI1905" i="1"/>
  <c r="AH1905" i="1"/>
  <c r="AG1905" i="1"/>
  <c r="AF1905" i="1"/>
  <c r="AE1905" i="1"/>
  <c r="AD1905" i="1"/>
  <c r="AC1905" i="1"/>
  <c r="AB1905" i="1"/>
  <c r="AA1905" i="1"/>
  <c r="Z1905" i="1"/>
  <c r="Y1905" i="1"/>
  <c r="X1905" i="1"/>
  <c r="W1905" i="1"/>
  <c r="V1905" i="1"/>
  <c r="U1905" i="1"/>
  <c r="T1905" i="1"/>
  <c r="S1905" i="1"/>
  <c r="R1905" i="1"/>
  <c r="Q1905" i="1"/>
  <c r="P1905" i="1"/>
  <c r="O1905" i="1"/>
  <c r="N1905" i="1"/>
  <c r="M1905" i="1"/>
  <c r="J1905" i="1"/>
  <c r="AT1904" i="1"/>
  <c r="AS1904" i="1"/>
  <c r="AR1904" i="1"/>
  <c r="AQ1904" i="1"/>
  <c r="AP1904" i="1"/>
  <c r="AO1904" i="1"/>
  <c r="AN1904" i="1"/>
  <c r="AM1904" i="1"/>
  <c r="AL1904" i="1"/>
  <c r="AK1904" i="1"/>
  <c r="AJ1904" i="1"/>
  <c r="AI1904" i="1"/>
  <c r="AH1904" i="1"/>
  <c r="AG1904" i="1"/>
  <c r="AF1904" i="1"/>
  <c r="AE1904" i="1"/>
  <c r="AD1904" i="1"/>
  <c r="AC1904" i="1"/>
  <c r="AB1904" i="1"/>
  <c r="AA1904" i="1"/>
  <c r="Z1904" i="1"/>
  <c r="Y1904" i="1"/>
  <c r="X1904" i="1"/>
  <c r="W1904" i="1"/>
  <c r="V1904" i="1"/>
  <c r="U1904" i="1"/>
  <c r="T1904" i="1"/>
  <c r="S1904" i="1"/>
  <c r="R1904" i="1"/>
  <c r="Q1904" i="1"/>
  <c r="P1904" i="1"/>
  <c r="O1904" i="1"/>
  <c r="N1904" i="1"/>
  <c r="M1904" i="1"/>
  <c r="J1904" i="1"/>
  <c r="AT1903" i="1"/>
  <c r="AS1903" i="1"/>
  <c r="AR1903" i="1"/>
  <c r="AQ1903" i="1"/>
  <c r="AP1903" i="1"/>
  <c r="AO1903" i="1"/>
  <c r="AN1903" i="1"/>
  <c r="AM1903" i="1"/>
  <c r="AL1903" i="1"/>
  <c r="AK1903" i="1"/>
  <c r="AJ1903" i="1"/>
  <c r="AI1903" i="1"/>
  <c r="AH1903" i="1"/>
  <c r="AG1903" i="1"/>
  <c r="AF1903" i="1"/>
  <c r="AE1903" i="1"/>
  <c r="AD1903" i="1"/>
  <c r="AC1903" i="1"/>
  <c r="AB1903" i="1"/>
  <c r="AA1903" i="1"/>
  <c r="Z1903" i="1"/>
  <c r="Y1903" i="1"/>
  <c r="X1903" i="1"/>
  <c r="W1903" i="1"/>
  <c r="V1903" i="1"/>
  <c r="U1903" i="1"/>
  <c r="T1903" i="1"/>
  <c r="S1903" i="1"/>
  <c r="R1903" i="1"/>
  <c r="Q1903" i="1"/>
  <c r="P1903" i="1"/>
  <c r="O1903" i="1"/>
  <c r="N1903" i="1"/>
  <c r="M1903" i="1"/>
  <c r="J1903" i="1"/>
  <c r="AT1902" i="1"/>
  <c r="AS1902" i="1"/>
  <c r="AR1902" i="1"/>
  <c r="AQ1902" i="1"/>
  <c r="AP1902" i="1"/>
  <c r="AO1902" i="1"/>
  <c r="AN1902" i="1"/>
  <c r="AM1902" i="1"/>
  <c r="AL1902" i="1"/>
  <c r="AK1902" i="1"/>
  <c r="AJ1902" i="1"/>
  <c r="AI1902" i="1"/>
  <c r="AH1902" i="1"/>
  <c r="AG1902" i="1"/>
  <c r="AF1902" i="1"/>
  <c r="AE1902" i="1"/>
  <c r="AD1902" i="1"/>
  <c r="AC1902" i="1"/>
  <c r="AB1902" i="1"/>
  <c r="AA1902" i="1"/>
  <c r="Z1902" i="1"/>
  <c r="Y1902" i="1"/>
  <c r="X1902" i="1"/>
  <c r="W1902" i="1"/>
  <c r="V1902" i="1"/>
  <c r="U1902" i="1"/>
  <c r="T1902" i="1"/>
  <c r="S1902" i="1"/>
  <c r="R1902" i="1"/>
  <c r="Q1902" i="1"/>
  <c r="P1902" i="1"/>
  <c r="O1902" i="1"/>
  <c r="N1902" i="1"/>
  <c r="M1902" i="1"/>
  <c r="J1902" i="1"/>
  <c r="AT1901" i="1"/>
  <c r="AS1901" i="1"/>
  <c r="AR1901" i="1"/>
  <c r="AQ1901" i="1"/>
  <c r="AP1901" i="1"/>
  <c r="AO1901" i="1"/>
  <c r="AN1901" i="1"/>
  <c r="AM1901" i="1"/>
  <c r="AL1901" i="1"/>
  <c r="AK1901" i="1"/>
  <c r="AJ1901" i="1"/>
  <c r="AI1901" i="1"/>
  <c r="AH1901" i="1"/>
  <c r="AG1901" i="1"/>
  <c r="AF1901" i="1"/>
  <c r="AE1901" i="1"/>
  <c r="AD1901" i="1"/>
  <c r="AC1901" i="1"/>
  <c r="AB1901" i="1"/>
  <c r="AA1901" i="1"/>
  <c r="Z1901" i="1"/>
  <c r="Y1901" i="1"/>
  <c r="X1901" i="1"/>
  <c r="W1901" i="1"/>
  <c r="V1901" i="1"/>
  <c r="U1901" i="1"/>
  <c r="T1901" i="1"/>
  <c r="S1901" i="1"/>
  <c r="R1901" i="1"/>
  <c r="Q1901" i="1"/>
  <c r="P1901" i="1"/>
  <c r="O1901" i="1"/>
  <c r="N1901" i="1"/>
  <c r="M1901" i="1"/>
  <c r="J1901" i="1"/>
  <c r="AT1900" i="1"/>
  <c r="AS1900" i="1"/>
  <c r="AR1900" i="1"/>
  <c r="AQ1900" i="1"/>
  <c r="AP1900" i="1"/>
  <c r="AO1900" i="1"/>
  <c r="AN1900" i="1"/>
  <c r="AM1900" i="1"/>
  <c r="AL1900" i="1"/>
  <c r="AK1900" i="1"/>
  <c r="AJ1900" i="1"/>
  <c r="AI1900" i="1"/>
  <c r="AH1900" i="1"/>
  <c r="AG1900" i="1"/>
  <c r="AF1900" i="1"/>
  <c r="AE1900" i="1"/>
  <c r="AD1900" i="1"/>
  <c r="AC1900" i="1"/>
  <c r="AB1900" i="1"/>
  <c r="AA1900" i="1"/>
  <c r="Z1900" i="1"/>
  <c r="Y1900" i="1"/>
  <c r="X1900" i="1"/>
  <c r="W1900" i="1"/>
  <c r="V1900" i="1"/>
  <c r="U1900" i="1"/>
  <c r="T1900" i="1"/>
  <c r="S1900" i="1"/>
  <c r="R1900" i="1"/>
  <c r="Q1900" i="1"/>
  <c r="P1900" i="1"/>
  <c r="O1900" i="1"/>
  <c r="N1900" i="1"/>
  <c r="M1900" i="1"/>
  <c r="J1900" i="1"/>
  <c r="AT1899" i="1"/>
  <c r="AS1899" i="1"/>
  <c r="AR1899" i="1"/>
  <c r="AQ1899" i="1"/>
  <c r="AP1899" i="1"/>
  <c r="AO1899" i="1"/>
  <c r="AN1899" i="1"/>
  <c r="AM1899" i="1"/>
  <c r="AL1899" i="1"/>
  <c r="AK1899" i="1"/>
  <c r="AJ1899" i="1"/>
  <c r="AI1899" i="1"/>
  <c r="AH1899" i="1"/>
  <c r="AG1899" i="1"/>
  <c r="AF1899" i="1"/>
  <c r="AE1899" i="1"/>
  <c r="AD1899" i="1"/>
  <c r="AC1899" i="1"/>
  <c r="AB1899" i="1"/>
  <c r="AA1899" i="1"/>
  <c r="Z1899" i="1"/>
  <c r="Y1899" i="1"/>
  <c r="X1899" i="1"/>
  <c r="W1899" i="1"/>
  <c r="V1899" i="1"/>
  <c r="U1899" i="1"/>
  <c r="T1899" i="1"/>
  <c r="S1899" i="1"/>
  <c r="R1899" i="1"/>
  <c r="Q1899" i="1"/>
  <c r="P1899" i="1"/>
  <c r="O1899" i="1"/>
  <c r="N1899" i="1"/>
  <c r="M1899" i="1"/>
  <c r="J1899" i="1"/>
  <c r="AT1898" i="1"/>
  <c r="AS1898" i="1"/>
  <c r="AR1898" i="1"/>
  <c r="AQ1898" i="1"/>
  <c r="AP1898" i="1"/>
  <c r="AO1898" i="1"/>
  <c r="AN1898" i="1"/>
  <c r="AM1898" i="1"/>
  <c r="AL1898" i="1"/>
  <c r="AK1898" i="1"/>
  <c r="AJ1898" i="1"/>
  <c r="AI1898" i="1"/>
  <c r="AH1898" i="1"/>
  <c r="AG1898" i="1"/>
  <c r="AF1898" i="1"/>
  <c r="AE1898" i="1"/>
  <c r="AD1898" i="1"/>
  <c r="AC1898" i="1"/>
  <c r="AB1898" i="1"/>
  <c r="AA1898" i="1"/>
  <c r="Z1898" i="1"/>
  <c r="Y1898" i="1"/>
  <c r="X1898" i="1"/>
  <c r="W1898" i="1"/>
  <c r="V1898" i="1"/>
  <c r="U1898" i="1"/>
  <c r="T1898" i="1"/>
  <c r="S1898" i="1"/>
  <c r="R1898" i="1"/>
  <c r="Q1898" i="1"/>
  <c r="P1898" i="1"/>
  <c r="O1898" i="1"/>
  <c r="N1898" i="1"/>
  <c r="M1898" i="1"/>
  <c r="J1898" i="1"/>
  <c r="AT1897" i="1"/>
  <c r="AS1897" i="1"/>
  <c r="AR1897" i="1"/>
  <c r="AQ1897" i="1"/>
  <c r="AP1897" i="1"/>
  <c r="AO1897" i="1"/>
  <c r="AN1897" i="1"/>
  <c r="AM1897" i="1"/>
  <c r="AL1897" i="1"/>
  <c r="AK1897" i="1"/>
  <c r="AJ1897" i="1"/>
  <c r="AI1897" i="1"/>
  <c r="AH1897" i="1"/>
  <c r="AG1897" i="1"/>
  <c r="AF1897" i="1"/>
  <c r="AE1897" i="1"/>
  <c r="AD1897" i="1"/>
  <c r="AC1897" i="1"/>
  <c r="AB1897" i="1"/>
  <c r="AA1897" i="1"/>
  <c r="Z1897" i="1"/>
  <c r="Y1897" i="1"/>
  <c r="X1897" i="1"/>
  <c r="W1897" i="1"/>
  <c r="V1897" i="1"/>
  <c r="U1897" i="1"/>
  <c r="T1897" i="1"/>
  <c r="S1897" i="1"/>
  <c r="R1897" i="1"/>
  <c r="Q1897" i="1"/>
  <c r="P1897" i="1"/>
  <c r="O1897" i="1"/>
  <c r="N1897" i="1"/>
  <c r="M1897" i="1"/>
  <c r="J1897" i="1"/>
  <c r="AT1896" i="1"/>
  <c r="AS1896" i="1"/>
  <c r="AR1896" i="1"/>
  <c r="AQ1896" i="1"/>
  <c r="AP1896" i="1"/>
  <c r="AO1896" i="1"/>
  <c r="AN1896" i="1"/>
  <c r="AM1896" i="1"/>
  <c r="AL1896" i="1"/>
  <c r="AK1896" i="1"/>
  <c r="AJ1896" i="1"/>
  <c r="AI1896" i="1"/>
  <c r="AH1896" i="1"/>
  <c r="AG1896" i="1"/>
  <c r="AF1896" i="1"/>
  <c r="AE1896" i="1"/>
  <c r="AD1896" i="1"/>
  <c r="AC1896" i="1"/>
  <c r="AB1896" i="1"/>
  <c r="AA1896" i="1"/>
  <c r="Z1896" i="1"/>
  <c r="Y1896" i="1"/>
  <c r="X1896" i="1"/>
  <c r="W1896" i="1"/>
  <c r="V1896" i="1"/>
  <c r="U1896" i="1"/>
  <c r="T1896" i="1"/>
  <c r="S1896" i="1"/>
  <c r="R1896" i="1"/>
  <c r="Q1896" i="1"/>
  <c r="P1896" i="1"/>
  <c r="O1896" i="1"/>
  <c r="N1896" i="1"/>
  <c r="M1896" i="1"/>
  <c r="J1896" i="1"/>
  <c r="AT1895" i="1"/>
  <c r="AS1895" i="1"/>
  <c r="AR1895" i="1"/>
  <c r="AQ1895" i="1"/>
  <c r="AP1895" i="1"/>
  <c r="AO1895" i="1"/>
  <c r="AN1895" i="1"/>
  <c r="AM1895" i="1"/>
  <c r="AL1895" i="1"/>
  <c r="AK1895" i="1"/>
  <c r="AJ1895" i="1"/>
  <c r="AI1895" i="1"/>
  <c r="AH1895" i="1"/>
  <c r="AG1895" i="1"/>
  <c r="AF1895" i="1"/>
  <c r="AE1895" i="1"/>
  <c r="AD1895" i="1"/>
  <c r="AC1895" i="1"/>
  <c r="AB1895" i="1"/>
  <c r="AA1895" i="1"/>
  <c r="Z1895" i="1"/>
  <c r="Y1895" i="1"/>
  <c r="X1895" i="1"/>
  <c r="W1895" i="1"/>
  <c r="V1895" i="1"/>
  <c r="U1895" i="1"/>
  <c r="T1895" i="1"/>
  <c r="S1895" i="1"/>
  <c r="R1895" i="1"/>
  <c r="Q1895" i="1"/>
  <c r="P1895" i="1"/>
  <c r="O1895" i="1"/>
  <c r="N1895" i="1"/>
  <c r="M1895" i="1"/>
  <c r="J1895" i="1"/>
  <c r="AT1894" i="1"/>
  <c r="AS1894" i="1"/>
  <c r="AR1894" i="1"/>
  <c r="AQ1894" i="1"/>
  <c r="AP1894" i="1"/>
  <c r="AO1894" i="1"/>
  <c r="AN1894" i="1"/>
  <c r="AM1894" i="1"/>
  <c r="AL1894" i="1"/>
  <c r="AK1894" i="1"/>
  <c r="AJ1894" i="1"/>
  <c r="AI1894" i="1"/>
  <c r="AH1894" i="1"/>
  <c r="AG1894" i="1"/>
  <c r="AF1894" i="1"/>
  <c r="AE1894" i="1"/>
  <c r="AD1894" i="1"/>
  <c r="AC1894" i="1"/>
  <c r="AB1894" i="1"/>
  <c r="AA1894" i="1"/>
  <c r="Z1894" i="1"/>
  <c r="Y1894" i="1"/>
  <c r="X1894" i="1"/>
  <c r="W1894" i="1"/>
  <c r="V1894" i="1"/>
  <c r="U1894" i="1"/>
  <c r="T1894" i="1"/>
  <c r="S1894" i="1"/>
  <c r="R1894" i="1"/>
  <c r="Q1894" i="1"/>
  <c r="P1894" i="1"/>
  <c r="O1894" i="1"/>
  <c r="N1894" i="1"/>
  <c r="M1894" i="1"/>
  <c r="J1894" i="1"/>
  <c r="AT1893" i="1"/>
  <c r="AS1893" i="1"/>
  <c r="AR1893" i="1"/>
  <c r="AQ1893" i="1"/>
  <c r="AP1893" i="1"/>
  <c r="AO1893" i="1"/>
  <c r="AN1893" i="1"/>
  <c r="AM1893" i="1"/>
  <c r="AL1893" i="1"/>
  <c r="AK1893" i="1"/>
  <c r="AJ1893" i="1"/>
  <c r="AI1893" i="1"/>
  <c r="AH1893" i="1"/>
  <c r="AG1893" i="1"/>
  <c r="AF1893" i="1"/>
  <c r="AE1893" i="1"/>
  <c r="AD1893" i="1"/>
  <c r="AC1893" i="1"/>
  <c r="AB1893" i="1"/>
  <c r="AA1893" i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J1893" i="1"/>
  <c r="AT1892" i="1"/>
  <c r="AS1892" i="1"/>
  <c r="AR1892" i="1"/>
  <c r="AQ1892" i="1"/>
  <c r="AP1892" i="1"/>
  <c r="AO1892" i="1"/>
  <c r="AN1892" i="1"/>
  <c r="AM1892" i="1"/>
  <c r="AL1892" i="1"/>
  <c r="AK1892" i="1"/>
  <c r="AJ1892" i="1"/>
  <c r="AI1892" i="1"/>
  <c r="AH1892" i="1"/>
  <c r="AG1892" i="1"/>
  <c r="AF1892" i="1"/>
  <c r="AE1892" i="1"/>
  <c r="AD1892" i="1"/>
  <c r="AC1892" i="1"/>
  <c r="AB1892" i="1"/>
  <c r="AA1892" i="1"/>
  <c r="Z1892" i="1"/>
  <c r="Y1892" i="1"/>
  <c r="X1892" i="1"/>
  <c r="W1892" i="1"/>
  <c r="V1892" i="1"/>
  <c r="U1892" i="1"/>
  <c r="T1892" i="1"/>
  <c r="S1892" i="1"/>
  <c r="R1892" i="1"/>
  <c r="Q1892" i="1"/>
  <c r="P1892" i="1"/>
  <c r="O1892" i="1"/>
  <c r="N1892" i="1"/>
  <c r="M1892" i="1"/>
  <c r="J1892" i="1"/>
  <c r="AT1891" i="1"/>
  <c r="AS1891" i="1"/>
  <c r="AR1891" i="1"/>
  <c r="AQ1891" i="1"/>
  <c r="AP1891" i="1"/>
  <c r="AO1891" i="1"/>
  <c r="AN1891" i="1"/>
  <c r="AM1891" i="1"/>
  <c r="AL1891" i="1"/>
  <c r="AK1891" i="1"/>
  <c r="AJ1891" i="1"/>
  <c r="AI1891" i="1"/>
  <c r="AH1891" i="1"/>
  <c r="AG1891" i="1"/>
  <c r="AF1891" i="1"/>
  <c r="AE1891" i="1"/>
  <c r="AD1891" i="1"/>
  <c r="AC1891" i="1"/>
  <c r="AB1891" i="1"/>
  <c r="AA1891" i="1"/>
  <c r="Z1891" i="1"/>
  <c r="Y1891" i="1"/>
  <c r="X1891" i="1"/>
  <c r="W1891" i="1"/>
  <c r="V1891" i="1"/>
  <c r="U1891" i="1"/>
  <c r="T1891" i="1"/>
  <c r="S1891" i="1"/>
  <c r="R1891" i="1"/>
  <c r="Q1891" i="1"/>
  <c r="P1891" i="1"/>
  <c r="O1891" i="1"/>
  <c r="N1891" i="1"/>
  <c r="M1891" i="1"/>
  <c r="J1891" i="1"/>
  <c r="AT1889" i="1"/>
  <c r="AS1889" i="1"/>
  <c r="AR1889" i="1"/>
  <c r="AQ1889" i="1"/>
  <c r="AP1889" i="1"/>
  <c r="AO1889" i="1"/>
  <c r="AN1889" i="1"/>
  <c r="AM1889" i="1"/>
  <c r="AL1889" i="1"/>
  <c r="AK1889" i="1"/>
  <c r="AJ1889" i="1"/>
  <c r="AI1889" i="1"/>
  <c r="AH1889" i="1"/>
  <c r="AG1889" i="1"/>
  <c r="AF1889" i="1"/>
  <c r="AE1889" i="1"/>
  <c r="AD1889" i="1"/>
  <c r="AC1889" i="1"/>
  <c r="AB1889" i="1"/>
  <c r="AA1889" i="1"/>
  <c r="Z1889" i="1"/>
  <c r="Y1889" i="1"/>
  <c r="X1889" i="1"/>
  <c r="W1889" i="1"/>
  <c r="V1889" i="1"/>
  <c r="U1889" i="1"/>
  <c r="T1889" i="1"/>
  <c r="S1889" i="1"/>
  <c r="R1889" i="1"/>
  <c r="Q1889" i="1"/>
  <c r="P1889" i="1"/>
  <c r="O1889" i="1"/>
  <c r="N1889" i="1"/>
  <c r="M1889" i="1"/>
  <c r="J1889" i="1"/>
  <c r="AT1888" i="1"/>
  <c r="AS1888" i="1"/>
  <c r="AR1888" i="1"/>
  <c r="AQ1888" i="1"/>
  <c r="AP1888" i="1"/>
  <c r="AO1888" i="1"/>
  <c r="AN1888" i="1"/>
  <c r="AM1888" i="1"/>
  <c r="AL1888" i="1"/>
  <c r="AK1888" i="1"/>
  <c r="AJ1888" i="1"/>
  <c r="AI1888" i="1"/>
  <c r="AH1888" i="1"/>
  <c r="AG1888" i="1"/>
  <c r="AF1888" i="1"/>
  <c r="AE1888" i="1"/>
  <c r="AD1888" i="1"/>
  <c r="AC1888" i="1"/>
  <c r="AB1888" i="1"/>
  <c r="AA1888" i="1"/>
  <c r="Z1888" i="1"/>
  <c r="Y1888" i="1"/>
  <c r="X1888" i="1"/>
  <c r="W1888" i="1"/>
  <c r="V1888" i="1"/>
  <c r="U1888" i="1"/>
  <c r="T1888" i="1"/>
  <c r="S1888" i="1"/>
  <c r="R1888" i="1"/>
  <c r="Q1888" i="1"/>
  <c r="P1888" i="1"/>
  <c r="O1888" i="1"/>
  <c r="N1888" i="1"/>
  <c r="M1888" i="1"/>
  <c r="J1888" i="1"/>
  <c r="AT1887" i="1"/>
  <c r="AS1887" i="1"/>
  <c r="AR1887" i="1"/>
  <c r="AQ1887" i="1"/>
  <c r="AP1887" i="1"/>
  <c r="AO1887" i="1"/>
  <c r="AN1887" i="1"/>
  <c r="AM1887" i="1"/>
  <c r="AL1887" i="1"/>
  <c r="AK1887" i="1"/>
  <c r="AJ1887" i="1"/>
  <c r="AI1887" i="1"/>
  <c r="AH1887" i="1"/>
  <c r="AG1887" i="1"/>
  <c r="AF1887" i="1"/>
  <c r="AE1887" i="1"/>
  <c r="AD1887" i="1"/>
  <c r="AC1887" i="1"/>
  <c r="AB1887" i="1"/>
  <c r="AA1887" i="1"/>
  <c r="Z1887" i="1"/>
  <c r="Y1887" i="1"/>
  <c r="X1887" i="1"/>
  <c r="W1887" i="1"/>
  <c r="V1887" i="1"/>
  <c r="U1887" i="1"/>
  <c r="T1887" i="1"/>
  <c r="S1887" i="1"/>
  <c r="R1887" i="1"/>
  <c r="Q1887" i="1"/>
  <c r="P1887" i="1"/>
  <c r="O1887" i="1"/>
  <c r="N1887" i="1"/>
  <c r="M1887" i="1"/>
  <c r="J1887" i="1"/>
  <c r="AT1886" i="1"/>
  <c r="AS1886" i="1"/>
  <c r="AR1886" i="1"/>
  <c r="AQ1886" i="1"/>
  <c r="AP1886" i="1"/>
  <c r="AO1886" i="1"/>
  <c r="AN1886" i="1"/>
  <c r="AM1886" i="1"/>
  <c r="AL1886" i="1"/>
  <c r="AK1886" i="1"/>
  <c r="AJ1886" i="1"/>
  <c r="AI1886" i="1"/>
  <c r="AH1886" i="1"/>
  <c r="AG1886" i="1"/>
  <c r="AF1886" i="1"/>
  <c r="AE1886" i="1"/>
  <c r="AD1886" i="1"/>
  <c r="AC1886" i="1"/>
  <c r="AB1886" i="1"/>
  <c r="AA1886" i="1"/>
  <c r="Z1886" i="1"/>
  <c r="Y1886" i="1"/>
  <c r="X1886" i="1"/>
  <c r="W1886" i="1"/>
  <c r="V1886" i="1"/>
  <c r="U1886" i="1"/>
  <c r="T1886" i="1"/>
  <c r="S1886" i="1"/>
  <c r="R1886" i="1"/>
  <c r="Q1886" i="1"/>
  <c r="P1886" i="1"/>
  <c r="O1886" i="1"/>
  <c r="N1886" i="1"/>
  <c r="M1886" i="1"/>
  <c r="J1886" i="1"/>
  <c r="AT1885" i="1"/>
  <c r="AS1885" i="1"/>
  <c r="AR1885" i="1"/>
  <c r="AQ1885" i="1"/>
  <c r="AP1885" i="1"/>
  <c r="AO1885" i="1"/>
  <c r="AN1885" i="1"/>
  <c r="AM1885" i="1"/>
  <c r="AL1885" i="1"/>
  <c r="AK1885" i="1"/>
  <c r="AJ1885" i="1"/>
  <c r="AI1885" i="1"/>
  <c r="AH1885" i="1"/>
  <c r="AG1885" i="1"/>
  <c r="AF1885" i="1"/>
  <c r="AE1885" i="1"/>
  <c r="AD1885" i="1"/>
  <c r="AC1885" i="1"/>
  <c r="AB1885" i="1"/>
  <c r="AA1885" i="1"/>
  <c r="Z1885" i="1"/>
  <c r="Y1885" i="1"/>
  <c r="X1885" i="1"/>
  <c r="W1885" i="1"/>
  <c r="V1885" i="1"/>
  <c r="U1885" i="1"/>
  <c r="T1885" i="1"/>
  <c r="S1885" i="1"/>
  <c r="R1885" i="1"/>
  <c r="Q1885" i="1"/>
  <c r="P1885" i="1"/>
  <c r="O1885" i="1"/>
  <c r="N1885" i="1"/>
  <c r="M1885" i="1"/>
  <c r="J1885" i="1"/>
  <c r="AT1884" i="1"/>
  <c r="AS1884" i="1"/>
  <c r="AR1884" i="1"/>
  <c r="AQ1884" i="1"/>
  <c r="AP1884" i="1"/>
  <c r="AO1884" i="1"/>
  <c r="AN1884" i="1"/>
  <c r="AM1884" i="1"/>
  <c r="AL1884" i="1"/>
  <c r="AK1884" i="1"/>
  <c r="AJ1884" i="1"/>
  <c r="AI1884" i="1"/>
  <c r="AH1884" i="1"/>
  <c r="AG1884" i="1"/>
  <c r="AF1884" i="1"/>
  <c r="AE1884" i="1"/>
  <c r="AD1884" i="1"/>
  <c r="AC1884" i="1"/>
  <c r="AB1884" i="1"/>
  <c r="AA1884" i="1"/>
  <c r="Z1884" i="1"/>
  <c r="Y1884" i="1"/>
  <c r="X1884" i="1"/>
  <c r="W1884" i="1"/>
  <c r="V1884" i="1"/>
  <c r="U1884" i="1"/>
  <c r="T1884" i="1"/>
  <c r="S1884" i="1"/>
  <c r="R1884" i="1"/>
  <c r="Q1884" i="1"/>
  <c r="P1884" i="1"/>
  <c r="O1884" i="1"/>
  <c r="N1884" i="1"/>
  <c r="M1884" i="1"/>
  <c r="J1884" i="1"/>
  <c r="AT1883" i="1"/>
  <c r="AS1883" i="1"/>
  <c r="AR1883" i="1"/>
  <c r="AQ1883" i="1"/>
  <c r="AP1883" i="1"/>
  <c r="AO1883" i="1"/>
  <c r="AN1883" i="1"/>
  <c r="AM1883" i="1"/>
  <c r="AL1883" i="1"/>
  <c r="AK1883" i="1"/>
  <c r="AJ1883" i="1"/>
  <c r="AI1883" i="1"/>
  <c r="AH1883" i="1"/>
  <c r="AG1883" i="1"/>
  <c r="AF1883" i="1"/>
  <c r="AE1883" i="1"/>
  <c r="AD1883" i="1"/>
  <c r="AC1883" i="1"/>
  <c r="AB1883" i="1"/>
  <c r="AA1883" i="1"/>
  <c r="Z1883" i="1"/>
  <c r="Y1883" i="1"/>
  <c r="X1883" i="1"/>
  <c r="W1883" i="1"/>
  <c r="V1883" i="1"/>
  <c r="U1883" i="1"/>
  <c r="T1883" i="1"/>
  <c r="S1883" i="1"/>
  <c r="R1883" i="1"/>
  <c r="Q1883" i="1"/>
  <c r="P1883" i="1"/>
  <c r="O1883" i="1"/>
  <c r="N1883" i="1"/>
  <c r="M1883" i="1"/>
  <c r="J1883" i="1"/>
  <c r="AT1882" i="1"/>
  <c r="AS1882" i="1"/>
  <c r="AR1882" i="1"/>
  <c r="AQ1882" i="1"/>
  <c r="AP1882" i="1"/>
  <c r="AO1882" i="1"/>
  <c r="AN1882" i="1"/>
  <c r="AM1882" i="1"/>
  <c r="AL1882" i="1"/>
  <c r="AK1882" i="1"/>
  <c r="AJ1882" i="1"/>
  <c r="AI1882" i="1"/>
  <c r="AH1882" i="1"/>
  <c r="AG1882" i="1"/>
  <c r="AF1882" i="1"/>
  <c r="AE1882" i="1"/>
  <c r="AD1882" i="1"/>
  <c r="AC1882" i="1"/>
  <c r="AB1882" i="1"/>
  <c r="AA1882" i="1"/>
  <c r="Z1882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M1882" i="1"/>
  <c r="J1882" i="1"/>
  <c r="AT1881" i="1"/>
  <c r="AS1881" i="1"/>
  <c r="AR1881" i="1"/>
  <c r="AQ1881" i="1"/>
  <c r="AP1881" i="1"/>
  <c r="AO1881" i="1"/>
  <c r="AN1881" i="1"/>
  <c r="AM1881" i="1"/>
  <c r="AL1881" i="1"/>
  <c r="AK1881" i="1"/>
  <c r="AJ1881" i="1"/>
  <c r="AI1881" i="1"/>
  <c r="AH1881" i="1"/>
  <c r="AG1881" i="1"/>
  <c r="AF1881" i="1"/>
  <c r="AE1881" i="1"/>
  <c r="AD1881" i="1"/>
  <c r="AC1881" i="1"/>
  <c r="AB1881" i="1"/>
  <c r="AA1881" i="1"/>
  <c r="Z1881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M1881" i="1"/>
  <c r="J1881" i="1"/>
  <c r="AT1880" i="1"/>
  <c r="AS1880" i="1"/>
  <c r="AR1880" i="1"/>
  <c r="AQ1880" i="1"/>
  <c r="AP1880" i="1"/>
  <c r="AO1880" i="1"/>
  <c r="AN1880" i="1"/>
  <c r="AM1880" i="1"/>
  <c r="AL1880" i="1"/>
  <c r="AK1880" i="1"/>
  <c r="AJ1880" i="1"/>
  <c r="AI1880" i="1"/>
  <c r="AH1880" i="1"/>
  <c r="AG1880" i="1"/>
  <c r="AF1880" i="1"/>
  <c r="AE1880" i="1"/>
  <c r="AD1880" i="1"/>
  <c r="AC1880" i="1"/>
  <c r="AB1880" i="1"/>
  <c r="AA1880" i="1"/>
  <c r="Z1880" i="1"/>
  <c r="Y1880" i="1"/>
  <c r="X1880" i="1"/>
  <c r="W1880" i="1"/>
  <c r="V1880" i="1"/>
  <c r="U1880" i="1"/>
  <c r="T1880" i="1"/>
  <c r="S1880" i="1"/>
  <c r="R1880" i="1"/>
  <c r="Q1880" i="1"/>
  <c r="P1880" i="1"/>
  <c r="O1880" i="1"/>
  <c r="N1880" i="1"/>
  <c r="M1880" i="1"/>
  <c r="J1880" i="1"/>
  <c r="AT1879" i="1"/>
  <c r="AS1879" i="1"/>
  <c r="AR1879" i="1"/>
  <c r="AQ1879" i="1"/>
  <c r="AP1879" i="1"/>
  <c r="AO1879" i="1"/>
  <c r="AN1879" i="1"/>
  <c r="AM1879" i="1"/>
  <c r="AL1879" i="1"/>
  <c r="AK1879" i="1"/>
  <c r="AJ1879" i="1"/>
  <c r="AI1879" i="1"/>
  <c r="AH1879" i="1"/>
  <c r="AG1879" i="1"/>
  <c r="AF1879" i="1"/>
  <c r="AE1879" i="1"/>
  <c r="AD1879" i="1"/>
  <c r="AC1879" i="1"/>
  <c r="AB1879" i="1"/>
  <c r="AA1879" i="1"/>
  <c r="Z1879" i="1"/>
  <c r="Y1879" i="1"/>
  <c r="X1879" i="1"/>
  <c r="W1879" i="1"/>
  <c r="V1879" i="1"/>
  <c r="U1879" i="1"/>
  <c r="T1879" i="1"/>
  <c r="S1879" i="1"/>
  <c r="R1879" i="1"/>
  <c r="Q1879" i="1"/>
  <c r="P1879" i="1"/>
  <c r="O1879" i="1"/>
  <c r="N1879" i="1"/>
  <c r="M1879" i="1"/>
  <c r="J1879" i="1"/>
  <c r="AT1878" i="1"/>
  <c r="AS1878" i="1"/>
  <c r="AR1878" i="1"/>
  <c r="AQ1878" i="1"/>
  <c r="AP1878" i="1"/>
  <c r="AO1878" i="1"/>
  <c r="AN1878" i="1"/>
  <c r="AM1878" i="1"/>
  <c r="AL1878" i="1"/>
  <c r="AK1878" i="1"/>
  <c r="AJ1878" i="1"/>
  <c r="AI1878" i="1"/>
  <c r="AH1878" i="1"/>
  <c r="AG1878" i="1"/>
  <c r="AF1878" i="1"/>
  <c r="AE1878" i="1"/>
  <c r="AD1878" i="1"/>
  <c r="AC1878" i="1"/>
  <c r="AB1878" i="1"/>
  <c r="AA1878" i="1"/>
  <c r="Z1878" i="1"/>
  <c r="Y1878" i="1"/>
  <c r="X1878" i="1"/>
  <c r="W1878" i="1"/>
  <c r="V1878" i="1"/>
  <c r="U1878" i="1"/>
  <c r="T1878" i="1"/>
  <c r="S1878" i="1"/>
  <c r="R1878" i="1"/>
  <c r="Q1878" i="1"/>
  <c r="P1878" i="1"/>
  <c r="O1878" i="1"/>
  <c r="N1878" i="1"/>
  <c r="M1878" i="1"/>
  <c r="J1878" i="1"/>
  <c r="AT1877" i="1"/>
  <c r="AS1877" i="1"/>
  <c r="AR1877" i="1"/>
  <c r="AQ1877" i="1"/>
  <c r="AP1877" i="1"/>
  <c r="AO1877" i="1"/>
  <c r="AN1877" i="1"/>
  <c r="AM1877" i="1"/>
  <c r="AL1877" i="1"/>
  <c r="AK1877" i="1"/>
  <c r="AJ1877" i="1"/>
  <c r="AI1877" i="1"/>
  <c r="AH1877" i="1"/>
  <c r="AG1877" i="1"/>
  <c r="AF1877" i="1"/>
  <c r="AE1877" i="1"/>
  <c r="AD1877" i="1"/>
  <c r="AC1877" i="1"/>
  <c r="AB1877" i="1"/>
  <c r="AA1877" i="1"/>
  <c r="Z1877" i="1"/>
  <c r="Y1877" i="1"/>
  <c r="X1877" i="1"/>
  <c r="W1877" i="1"/>
  <c r="V1877" i="1"/>
  <c r="U1877" i="1"/>
  <c r="T1877" i="1"/>
  <c r="S1877" i="1"/>
  <c r="R1877" i="1"/>
  <c r="Q1877" i="1"/>
  <c r="P1877" i="1"/>
  <c r="O1877" i="1"/>
  <c r="N1877" i="1"/>
  <c r="M1877" i="1"/>
  <c r="J1877" i="1"/>
  <c r="AT1875" i="1"/>
  <c r="AS1875" i="1"/>
  <c r="AR1875" i="1"/>
  <c r="AQ1875" i="1"/>
  <c r="AP1875" i="1"/>
  <c r="AO1875" i="1"/>
  <c r="AN1875" i="1"/>
  <c r="AM1875" i="1"/>
  <c r="AL1875" i="1"/>
  <c r="AK1875" i="1"/>
  <c r="AJ1875" i="1"/>
  <c r="AI1875" i="1"/>
  <c r="AH1875" i="1"/>
  <c r="AG1875" i="1"/>
  <c r="AF1875" i="1"/>
  <c r="AE1875" i="1"/>
  <c r="AD1875" i="1"/>
  <c r="AC1875" i="1"/>
  <c r="AB1875" i="1"/>
  <c r="AA1875" i="1"/>
  <c r="Z1875" i="1"/>
  <c r="Y1875" i="1"/>
  <c r="X1875" i="1"/>
  <c r="W1875" i="1"/>
  <c r="V1875" i="1"/>
  <c r="U1875" i="1"/>
  <c r="T1875" i="1"/>
  <c r="S1875" i="1"/>
  <c r="R1875" i="1"/>
  <c r="Q1875" i="1"/>
  <c r="P1875" i="1"/>
  <c r="O1875" i="1"/>
  <c r="N1875" i="1"/>
  <c r="M1875" i="1"/>
  <c r="J1875" i="1"/>
  <c r="AT1874" i="1"/>
  <c r="AS1874" i="1"/>
  <c r="AR1874" i="1"/>
  <c r="AQ1874" i="1"/>
  <c r="AP1874" i="1"/>
  <c r="AO1874" i="1"/>
  <c r="AN1874" i="1"/>
  <c r="AM1874" i="1"/>
  <c r="AL1874" i="1"/>
  <c r="AK1874" i="1"/>
  <c r="AJ1874" i="1"/>
  <c r="AI1874" i="1"/>
  <c r="AH1874" i="1"/>
  <c r="AG1874" i="1"/>
  <c r="AF1874" i="1"/>
  <c r="AE1874" i="1"/>
  <c r="AD1874" i="1"/>
  <c r="AC1874" i="1"/>
  <c r="AB1874" i="1"/>
  <c r="AA1874" i="1"/>
  <c r="Z1874" i="1"/>
  <c r="Y1874" i="1"/>
  <c r="X1874" i="1"/>
  <c r="W1874" i="1"/>
  <c r="V1874" i="1"/>
  <c r="U1874" i="1"/>
  <c r="T1874" i="1"/>
  <c r="S1874" i="1"/>
  <c r="R1874" i="1"/>
  <c r="Q1874" i="1"/>
  <c r="P1874" i="1"/>
  <c r="O1874" i="1"/>
  <c r="N1874" i="1"/>
  <c r="M1874" i="1"/>
  <c r="J1874" i="1"/>
  <c r="AT1873" i="1"/>
  <c r="AS1873" i="1"/>
  <c r="AR1873" i="1"/>
  <c r="AQ1873" i="1"/>
  <c r="AP1873" i="1"/>
  <c r="AO1873" i="1"/>
  <c r="AN1873" i="1"/>
  <c r="AM1873" i="1"/>
  <c r="AL1873" i="1"/>
  <c r="AK1873" i="1"/>
  <c r="AJ1873" i="1"/>
  <c r="AI1873" i="1"/>
  <c r="AH1873" i="1"/>
  <c r="AG1873" i="1"/>
  <c r="AF1873" i="1"/>
  <c r="AE1873" i="1"/>
  <c r="AD1873" i="1"/>
  <c r="AC1873" i="1"/>
  <c r="AB1873" i="1"/>
  <c r="AA1873" i="1"/>
  <c r="Z1873" i="1"/>
  <c r="Y1873" i="1"/>
  <c r="X1873" i="1"/>
  <c r="W1873" i="1"/>
  <c r="V1873" i="1"/>
  <c r="U1873" i="1"/>
  <c r="T1873" i="1"/>
  <c r="S1873" i="1"/>
  <c r="R1873" i="1"/>
  <c r="Q1873" i="1"/>
  <c r="P1873" i="1"/>
  <c r="O1873" i="1"/>
  <c r="N1873" i="1"/>
  <c r="M1873" i="1"/>
  <c r="J1873" i="1"/>
  <c r="AT1872" i="1"/>
  <c r="AS1872" i="1"/>
  <c r="AR1872" i="1"/>
  <c r="AQ1872" i="1"/>
  <c r="AP1872" i="1"/>
  <c r="AO1872" i="1"/>
  <c r="AN1872" i="1"/>
  <c r="AM1872" i="1"/>
  <c r="AL1872" i="1"/>
  <c r="AK1872" i="1"/>
  <c r="AJ1872" i="1"/>
  <c r="AI1872" i="1"/>
  <c r="AH1872" i="1"/>
  <c r="AG1872" i="1"/>
  <c r="AF1872" i="1"/>
  <c r="AE1872" i="1"/>
  <c r="AD1872" i="1"/>
  <c r="AC1872" i="1"/>
  <c r="AB1872" i="1"/>
  <c r="AA1872" i="1"/>
  <c r="Z1872" i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J1872" i="1"/>
  <c r="AT1871" i="1"/>
  <c r="AS1871" i="1"/>
  <c r="AR1871" i="1"/>
  <c r="AQ1871" i="1"/>
  <c r="AP1871" i="1"/>
  <c r="AO1871" i="1"/>
  <c r="AN1871" i="1"/>
  <c r="AM1871" i="1"/>
  <c r="AL1871" i="1"/>
  <c r="AK1871" i="1"/>
  <c r="AJ1871" i="1"/>
  <c r="AI1871" i="1"/>
  <c r="AH1871" i="1"/>
  <c r="AG1871" i="1"/>
  <c r="AF1871" i="1"/>
  <c r="AE1871" i="1"/>
  <c r="AD1871" i="1"/>
  <c r="AC1871" i="1"/>
  <c r="AB1871" i="1"/>
  <c r="AA1871" i="1"/>
  <c r="Z1871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J1871" i="1"/>
  <c r="AT1870" i="1"/>
  <c r="AS1870" i="1"/>
  <c r="AR1870" i="1"/>
  <c r="AQ1870" i="1"/>
  <c r="AP1870" i="1"/>
  <c r="AO1870" i="1"/>
  <c r="AN1870" i="1"/>
  <c r="AM1870" i="1"/>
  <c r="AL1870" i="1"/>
  <c r="AK1870" i="1"/>
  <c r="AJ1870" i="1"/>
  <c r="AI1870" i="1"/>
  <c r="AH1870" i="1"/>
  <c r="AG1870" i="1"/>
  <c r="AF1870" i="1"/>
  <c r="AE1870" i="1"/>
  <c r="AD1870" i="1"/>
  <c r="AC1870" i="1"/>
  <c r="AB1870" i="1"/>
  <c r="AA1870" i="1"/>
  <c r="Z1870" i="1"/>
  <c r="Y1870" i="1"/>
  <c r="X1870" i="1"/>
  <c r="W1870" i="1"/>
  <c r="V1870" i="1"/>
  <c r="U1870" i="1"/>
  <c r="T1870" i="1"/>
  <c r="S1870" i="1"/>
  <c r="R1870" i="1"/>
  <c r="Q1870" i="1"/>
  <c r="P1870" i="1"/>
  <c r="O1870" i="1"/>
  <c r="N1870" i="1"/>
  <c r="M1870" i="1"/>
  <c r="J1870" i="1"/>
  <c r="AT1869" i="1"/>
  <c r="AS1869" i="1"/>
  <c r="AR1869" i="1"/>
  <c r="AQ1869" i="1"/>
  <c r="AP1869" i="1"/>
  <c r="AO1869" i="1"/>
  <c r="AN1869" i="1"/>
  <c r="AM1869" i="1"/>
  <c r="AL1869" i="1"/>
  <c r="AK1869" i="1"/>
  <c r="AJ1869" i="1"/>
  <c r="AI1869" i="1"/>
  <c r="AH1869" i="1"/>
  <c r="AG1869" i="1"/>
  <c r="AF1869" i="1"/>
  <c r="AE1869" i="1"/>
  <c r="AD1869" i="1"/>
  <c r="AC1869" i="1"/>
  <c r="AB1869" i="1"/>
  <c r="AA1869" i="1"/>
  <c r="Z1869" i="1"/>
  <c r="Y1869" i="1"/>
  <c r="X1869" i="1"/>
  <c r="W1869" i="1"/>
  <c r="V1869" i="1"/>
  <c r="U1869" i="1"/>
  <c r="T1869" i="1"/>
  <c r="S1869" i="1"/>
  <c r="R1869" i="1"/>
  <c r="Q1869" i="1"/>
  <c r="P1869" i="1"/>
  <c r="O1869" i="1"/>
  <c r="N1869" i="1"/>
  <c r="M1869" i="1"/>
  <c r="J1869" i="1"/>
  <c r="AT1868" i="1"/>
  <c r="AS1868" i="1"/>
  <c r="AR1868" i="1"/>
  <c r="AQ1868" i="1"/>
  <c r="AP1868" i="1"/>
  <c r="AO1868" i="1"/>
  <c r="AN1868" i="1"/>
  <c r="AM1868" i="1"/>
  <c r="AL1868" i="1"/>
  <c r="AK1868" i="1"/>
  <c r="AJ1868" i="1"/>
  <c r="AI1868" i="1"/>
  <c r="AH1868" i="1"/>
  <c r="AG1868" i="1"/>
  <c r="AF1868" i="1"/>
  <c r="AE1868" i="1"/>
  <c r="AD1868" i="1"/>
  <c r="AC1868" i="1"/>
  <c r="AB1868" i="1"/>
  <c r="AA1868" i="1"/>
  <c r="Z1868" i="1"/>
  <c r="Y1868" i="1"/>
  <c r="X1868" i="1"/>
  <c r="W1868" i="1"/>
  <c r="V1868" i="1"/>
  <c r="U1868" i="1"/>
  <c r="T1868" i="1"/>
  <c r="S1868" i="1"/>
  <c r="R1868" i="1"/>
  <c r="Q1868" i="1"/>
  <c r="P1868" i="1"/>
  <c r="O1868" i="1"/>
  <c r="N1868" i="1"/>
  <c r="M1868" i="1"/>
  <c r="J1868" i="1"/>
  <c r="AT1866" i="1"/>
  <c r="AS1866" i="1"/>
  <c r="AR1866" i="1"/>
  <c r="AQ1866" i="1"/>
  <c r="AP1866" i="1"/>
  <c r="AO1866" i="1"/>
  <c r="AN1866" i="1"/>
  <c r="AM1866" i="1"/>
  <c r="AL1866" i="1"/>
  <c r="AK1866" i="1"/>
  <c r="AJ1866" i="1"/>
  <c r="AI1866" i="1"/>
  <c r="AH1866" i="1"/>
  <c r="AG1866" i="1"/>
  <c r="AF1866" i="1"/>
  <c r="AE1866" i="1"/>
  <c r="AD1866" i="1"/>
  <c r="AC1866" i="1"/>
  <c r="AB1866" i="1"/>
  <c r="AA1866" i="1"/>
  <c r="Z1866" i="1"/>
  <c r="Y1866" i="1"/>
  <c r="X1866" i="1"/>
  <c r="W1866" i="1"/>
  <c r="V1866" i="1"/>
  <c r="U1866" i="1"/>
  <c r="T1866" i="1"/>
  <c r="S1866" i="1"/>
  <c r="R1866" i="1"/>
  <c r="Q1866" i="1"/>
  <c r="P1866" i="1"/>
  <c r="O1866" i="1"/>
  <c r="N1866" i="1"/>
  <c r="M1866" i="1"/>
  <c r="J1866" i="1"/>
  <c r="AT1865" i="1"/>
  <c r="AS1865" i="1"/>
  <c r="AR1865" i="1"/>
  <c r="AQ1865" i="1"/>
  <c r="AP1865" i="1"/>
  <c r="AO1865" i="1"/>
  <c r="AN1865" i="1"/>
  <c r="AM1865" i="1"/>
  <c r="AL1865" i="1"/>
  <c r="AK1865" i="1"/>
  <c r="AJ1865" i="1"/>
  <c r="AI1865" i="1"/>
  <c r="AH1865" i="1"/>
  <c r="AG1865" i="1"/>
  <c r="AF1865" i="1"/>
  <c r="AE1865" i="1"/>
  <c r="AD1865" i="1"/>
  <c r="AC1865" i="1"/>
  <c r="AB1865" i="1"/>
  <c r="AA1865" i="1"/>
  <c r="Z1865" i="1"/>
  <c r="Y1865" i="1"/>
  <c r="X1865" i="1"/>
  <c r="W1865" i="1"/>
  <c r="V1865" i="1"/>
  <c r="U1865" i="1"/>
  <c r="T1865" i="1"/>
  <c r="S1865" i="1"/>
  <c r="R1865" i="1"/>
  <c r="Q1865" i="1"/>
  <c r="P1865" i="1"/>
  <c r="O1865" i="1"/>
  <c r="N1865" i="1"/>
  <c r="M1865" i="1"/>
  <c r="J1865" i="1"/>
  <c r="AT1864" i="1"/>
  <c r="AS1864" i="1"/>
  <c r="AR1864" i="1"/>
  <c r="AQ1864" i="1"/>
  <c r="AP1864" i="1"/>
  <c r="AO1864" i="1"/>
  <c r="AN1864" i="1"/>
  <c r="AM1864" i="1"/>
  <c r="AL1864" i="1"/>
  <c r="AK1864" i="1"/>
  <c r="AJ1864" i="1"/>
  <c r="AI1864" i="1"/>
  <c r="AH1864" i="1"/>
  <c r="AG1864" i="1"/>
  <c r="AF1864" i="1"/>
  <c r="AE1864" i="1"/>
  <c r="AD1864" i="1"/>
  <c r="AC1864" i="1"/>
  <c r="AB1864" i="1"/>
  <c r="AA1864" i="1"/>
  <c r="Z1864" i="1"/>
  <c r="Y1864" i="1"/>
  <c r="X1864" i="1"/>
  <c r="W1864" i="1"/>
  <c r="V1864" i="1"/>
  <c r="U1864" i="1"/>
  <c r="T1864" i="1"/>
  <c r="S1864" i="1"/>
  <c r="R1864" i="1"/>
  <c r="Q1864" i="1"/>
  <c r="P1864" i="1"/>
  <c r="O1864" i="1"/>
  <c r="N1864" i="1"/>
  <c r="M1864" i="1"/>
  <c r="J1864" i="1"/>
  <c r="AT1863" i="1"/>
  <c r="AS1863" i="1"/>
  <c r="AR1863" i="1"/>
  <c r="AQ1863" i="1"/>
  <c r="AP1863" i="1"/>
  <c r="AO1863" i="1"/>
  <c r="AN1863" i="1"/>
  <c r="AM1863" i="1"/>
  <c r="AL1863" i="1"/>
  <c r="AK1863" i="1"/>
  <c r="AJ1863" i="1"/>
  <c r="AI1863" i="1"/>
  <c r="AH1863" i="1"/>
  <c r="AG1863" i="1"/>
  <c r="AF1863" i="1"/>
  <c r="AE1863" i="1"/>
  <c r="AD1863" i="1"/>
  <c r="AC1863" i="1"/>
  <c r="AB1863" i="1"/>
  <c r="AA1863" i="1"/>
  <c r="Z1863" i="1"/>
  <c r="Y1863" i="1"/>
  <c r="X1863" i="1"/>
  <c r="W1863" i="1"/>
  <c r="V1863" i="1"/>
  <c r="U1863" i="1"/>
  <c r="T1863" i="1"/>
  <c r="S1863" i="1"/>
  <c r="R1863" i="1"/>
  <c r="Q1863" i="1"/>
  <c r="P1863" i="1"/>
  <c r="O1863" i="1"/>
  <c r="N1863" i="1"/>
  <c r="M1863" i="1"/>
  <c r="J1863" i="1"/>
  <c r="AT1862" i="1"/>
  <c r="AS1862" i="1"/>
  <c r="AR1862" i="1"/>
  <c r="AQ1862" i="1"/>
  <c r="AP1862" i="1"/>
  <c r="AO1862" i="1"/>
  <c r="AN1862" i="1"/>
  <c r="AM1862" i="1"/>
  <c r="AL1862" i="1"/>
  <c r="AK1862" i="1"/>
  <c r="AJ1862" i="1"/>
  <c r="AI1862" i="1"/>
  <c r="AH1862" i="1"/>
  <c r="AG1862" i="1"/>
  <c r="AF1862" i="1"/>
  <c r="AE1862" i="1"/>
  <c r="AD1862" i="1"/>
  <c r="AC1862" i="1"/>
  <c r="AB1862" i="1"/>
  <c r="AA1862" i="1"/>
  <c r="Z1862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M1862" i="1"/>
  <c r="J1862" i="1"/>
  <c r="AT1861" i="1"/>
  <c r="AS1861" i="1"/>
  <c r="AR1861" i="1"/>
  <c r="AQ1861" i="1"/>
  <c r="AP1861" i="1"/>
  <c r="AO1861" i="1"/>
  <c r="AN1861" i="1"/>
  <c r="AM1861" i="1"/>
  <c r="AL1861" i="1"/>
  <c r="AK1861" i="1"/>
  <c r="AJ1861" i="1"/>
  <c r="AI1861" i="1"/>
  <c r="AH1861" i="1"/>
  <c r="AG1861" i="1"/>
  <c r="AF1861" i="1"/>
  <c r="AE1861" i="1"/>
  <c r="AD1861" i="1"/>
  <c r="AC1861" i="1"/>
  <c r="AB1861" i="1"/>
  <c r="AA1861" i="1"/>
  <c r="Z1861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M1861" i="1"/>
  <c r="J1861" i="1"/>
  <c r="AT1860" i="1"/>
  <c r="AS1860" i="1"/>
  <c r="AR1860" i="1"/>
  <c r="AQ1860" i="1"/>
  <c r="AP1860" i="1"/>
  <c r="AO1860" i="1"/>
  <c r="AN1860" i="1"/>
  <c r="AM1860" i="1"/>
  <c r="AL1860" i="1"/>
  <c r="AK1860" i="1"/>
  <c r="AJ1860" i="1"/>
  <c r="AI1860" i="1"/>
  <c r="AH1860" i="1"/>
  <c r="AG1860" i="1"/>
  <c r="AF1860" i="1"/>
  <c r="AE1860" i="1"/>
  <c r="AD1860" i="1"/>
  <c r="AC1860" i="1"/>
  <c r="AB1860" i="1"/>
  <c r="AA1860" i="1"/>
  <c r="Z1860" i="1"/>
  <c r="Y1860" i="1"/>
  <c r="X1860" i="1"/>
  <c r="W1860" i="1"/>
  <c r="V1860" i="1"/>
  <c r="U1860" i="1"/>
  <c r="T1860" i="1"/>
  <c r="S1860" i="1"/>
  <c r="R1860" i="1"/>
  <c r="Q1860" i="1"/>
  <c r="P1860" i="1"/>
  <c r="O1860" i="1"/>
  <c r="N1860" i="1"/>
  <c r="M1860" i="1"/>
  <c r="J1860" i="1"/>
  <c r="AT1859" i="1"/>
  <c r="AS1859" i="1"/>
  <c r="AR1859" i="1"/>
  <c r="AQ1859" i="1"/>
  <c r="AP1859" i="1"/>
  <c r="AO1859" i="1"/>
  <c r="AN1859" i="1"/>
  <c r="AM1859" i="1"/>
  <c r="AL1859" i="1"/>
  <c r="AK1859" i="1"/>
  <c r="AJ1859" i="1"/>
  <c r="AI1859" i="1"/>
  <c r="AH1859" i="1"/>
  <c r="AG1859" i="1"/>
  <c r="AF1859" i="1"/>
  <c r="AE1859" i="1"/>
  <c r="AD1859" i="1"/>
  <c r="AC1859" i="1"/>
  <c r="AB1859" i="1"/>
  <c r="AA1859" i="1"/>
  <c r="Z1859" i="1"/>
  <c r="Y1859" i="1"/>
  <c r="X1859" i="1"/>
  <c r="W1859" i="1"/>
  <c r="V1859" i="1"/>
  <c r="U1859" i="1"/>
  <c r="T1859" i="1"/>
  <c r="S1859" i="1"/>
  <c r="R1859" i="1"/>
  <c r="Q1859" i="1"/>
  <c r="P1859" i="1"/>
  <c r="O1859" i="1"/>
  <c r="N1859" i="1"/>
  <c r="M1859" i="1"/>
  <c r="J1859" i="1"/>
  <c r="AT1858" i="1"/>
  <c r="AS1858" i="1"/>
  <c r="AR1858" i="1"/>
  <c r="AQ1858" i="1"/>
  <c r="AP1858" i="1"/>
  <c r="AO1858" i="1"/>
  <c r="AN1858" i="1"/>
  <c r="AM1858" i="1"/>
  <c r="AL1858" i="1"/>
  <c r="AK1858" i="1"/>
  <c r="AJ1858" i="1"/>
  <c r="AI1858" i="1"/>
  <c r="AH1858" i="1"/>
  <c r="AG1858" i="1"/>
  <c r="AF1858" i="1"/>
  <c r="AE1858" i="1"/>
  <c r="AD1858" i="1"/>
  <c r="AC1858" i="1"/>
  <c r="AB1858" i="1"/>
  <c r="AA1858" i="1"/>
  <c r="Z1858" i="1"/>
  <c r="Y1858" i="1"/>
  <c r="X1858" i="1"/>
  <c r="W1858" i="1"/>
  <c r="V1858" i="1"/>
  <c r="U1858" i="1"/>
  <c r="T1858" i="1"/>
  <c r="S1858" i="1"/>
  <c r="R1858" i="1"/>
  <c r="Q1858" i="1"/>
  <c r="P1858" i="1"/>
  <c r="O1858" i="1"/>
  <c r="N1858" i="1"/>
  <c r="M1858" i="1"/>
  <c r="J1858" i="1"/>
  <c r="AT1857" i="1"/>
  <c r="AS1857" i="1"/>
  <c r="AR1857" i="1"/>
  <c r="AQ1857" i="1"/>
  <c r="AP1857" i="1"/>
  <c r="AO1857" i="1"/>
  <c r="AN1857" i="1"/>
  <c r="AM1857" i="1"/>
  <c r="AL1857" i="1"/>
  <c r="AK1857" i="1"/>
  <c r="AJ1857" i="1"/>
  <c r="AI1857" i="1"/>
  <c r="AH1857" i="1"/>
  <c r="AG1857" i="1"/>
  <c r="AF1857" i="1"/>
  <c r="AE1857" i="1"/>
  <c r="AD1857" i="1"/>
  <c r="AC1857" i="1"/>
  <c r="AB1857" i="1"/>
  <c r="AA1857" i="1"/>
  <c r="Z1857" i="1"/>
  <c r="Y1857" i="1"/>
  <c r="X1857" i="1"/>
  <c r="W1857" i="1"/>
  <c r="V1857" i="1"/>
  <c r="U1857" i="1"/>
  <c r="T1857" i="1"/>
  <c r="S1857" i="1"/>
  <c r="R1857" i="1"/>
  <c r="Q1857" i="1"/>
  <c r="P1857" i="1"/>
  <c r="O1857" i="1"/>
  <c r="N1857" i="1"/>
  <c r="M1857" i="1"/>
  <c r="J1857" i="1"/>
  <c r="AT1856" i="1"/>
  <c r="AS1856" i="1"/>
  <c r="AR1856" i="1"/>
  <c r="AQ1856" i="1"/>
  <c r="AP1856" i="1"/>
  <c r="AO1856" i="1"/>
  <c r="AN1856" i="1"/>
  <c r="AM1856" i="1"/>
  <c r="AL1856" i="1"/>
  <c r="AK1856" i="1"/>
  <c r="AJ1856" i="1"/>
  <c r="AI1856" i="1"/>
  <c r="AH1856" i="1"/>
  <c r="AG1856" i="1"/>
  <c r="AF1856" i="1"/>
  <c r="AE1856" i="1"/>
  <c r="AD1856" i="1"/>
  <c r="AC1856" i="1"/>
  <c r="AB1856" i="1"/>
  <c r="AA1856" i="1"/>
  <c r="Z1856" i="1"/>
  <c r="Y1856" i="1"/>
  <c r="X1856" i="1"/>
  <c r="W1856" i="1"/>
  <c r="V1856" i="1"/>
  <c r="U1856" i="1"/>
  <c r="T1856" i="1"/>
  <c r="S1856" i="1"/>
  <c r="R1856" i="1"/>
  <c r="Q1856" i="1"/>
  <c r="P1856" i="1"/>
  <c r="O1856" i="1"/>
  <c r="N1856" i="1"/>
  <c r="M1856" i="1"/>
  <c r="J1856" i="1"/>
  <c r="AT1855" i="1"/>
  <c r="AS1855" i="1"/>
  <c r="AR1855" i="1"/>
  <c r="AQ1855" i="1"/>
  <c r="AP1855" i="1"/>
  <c r="AO1855" i="1"/>
  <c r="AN1855" i="1"/>
  <c r="AM1855" i="1"/>
  <c r="AL1855" i="1"/>
  <c r="AK1855" i="1"/>
  <c r="AJ1855" i="1"/>
  <c r="AI1855" i="1"/>
  <c r="AH1855" i="1"/>
  <c r="AG1855" i="1"/>
  <c r="AF1855" i="1"/>
  <c r="AE1855" i="1"/>
  <c r="AD1855" i="1"/>
  <c r="AC1855" i="1"/>
  <c r="AB1855" i="1"/>
  <c r="AA1855" i="1"/>
  <c r="Z1855" i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J1855" i="1"/>
  <c r="AT1854" i="1"/>
  <c r="AS1854" i="1"/>
  <c r="AR1854" i="1"/>
  <c r="AQ1854" i="1"/>
  <c r="AP1854" i="1"/>
  <c r="AO1854" i="1"/>
  <c r="AN1854" i="1"/>
  <c r="AM1854" i="1"/>
  <c r="AL1854" i="1"/>
  <c r="AK1854" i="1"/>
  <c r="AJ1854" i="1"/>
  <c r="AI1854" i="1"/>
  <c r="AH1854" i="1"/>
  <c r="AG1854" i="1"/>
  <c r="AF1854" i="1"/>
  <c r="AE1854" i="1"/>
  <c r="AD1854" i="1"/>
  <c r="AC1854" i="1"/>
  <c r="AB1854" i="1"/>
  <c r="AA1854" i="1"/>
  <c r="Z1854" i="1"/>
  <c r="Y1854" i="1"/>
  <c r="X1854" i="1"/>
  <c r="W1854" i="1"/>
  <c r="V1854" i="1"/>
  <c r="U1854" i="1"/>
  <c r="T1854" i="1"/>
  <c r="S1854" i="1"/>
  <c r="R1854" i="1"/>
  <c r="Q1854" i="1"/>
  <c r="P1854" i="1"/>
  <c r="O1854" i="1"/>
  <c r="N1854" i="1"/>
  <c r="M1854" i="1"/>
  <c r="J1854" i="1"/>
  <c r="AT1853" i="1"/>
  <c r="AS1853" i="1"/>
  <c r="AR1853" i="1"/>
  <c r="AQ1853" i="1"/>
  <c r="AP1853" i="1"/>
  <c r="AO1853" i="1"/>
  <c r="AN1853" i="1"/>
  <c r="AM1853" i="1"/>
  <c r="AL1853" i="1"/>
  <c r="AK1853" i="1"/>
  <c r="AJ1853" i="1"/>
  <c r="AI1853" i="1"/>
  <c r="AH1853" i="1"/>
  <c r="AG1853" i="1"/>
  <c r="AF1853" i="1"/>
  <c r="AE1853" i="1"/>
  <c r="AD1853" i="1"/>
  <c r="AC1853" i="1"/>
  <c r="AB1853" i="1"/>
  <c r="AA1853" i="1"/>
  <c r="Z1853" i="1"/>
  <c r="Y1853" i="1"/>
  <c r="X1853" i="1"/>
  <c r="W1853" i="1"/>
  <c r="V1853" i="1"/>
  <c r="U1853" i="1"/>
  <c r="T1853" i="1"/>
  <c r="S1853" i="1"/>
  <c r="R1853" i="1"/>
  <c r="Q1853" i="1"/>
  <c r="P1853" i="1"/>
  <c r="O1853" i="1"/>
  <c r="N1853" i="1"/>
  <c r="M1853" i="1"/>
  <c r="J1853" i="1"/>
  <c r="AT1852" i="1"/>
  <c r="AS1852" i="1"/>
  <c r="AR1852" i="1"/>
  <c r="AQ1852" i="1"/>
  <c r="AP1852" i="1"/>
  <c r="AO1852" i="1"/>
  <c r="AN1852" i="1"/>
  <c r="AM1852" i="1"/>
  <c r="AL1852" i="1"/>
  <c r="AK1852" i="1"/>
  <c r="AJ1852" i="1"/>
  <c r="AI1852" i="1"/>
  <c r="AH1852" i="1"/>
  <c r="AG1852" i="1"/>
  <c r="AF1852" i="1"/>
  <c r="AE1852" i="1"/>
  <c r="AD1852" i="1"/>
  <c r="AC1852" i="1"/>
  <c r="AB1852" i="1"/>
  <c r="AA1852" i="1"/>
  <c r="Z1852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J1852" i="1"/>
  <c r="AT1851" i="1"/>
  <c r="AS1851" i="1"/>
  <c r="AR1851" i="1"/>
  <c r="AQ1851" i="1"/>
  <c r="AP1851" i="1"/>
  <c r="AO1851" i="1"/>
  <c r="AN1851" i="1"/>
  <c r="AM1851" i="1"/>
  <c r="AL1851" i="1"/>
  <c r="AK1851" i="1"/>
  <c r="AJ1851" i="1"/>
  <c r="AI1851" i="1"/>
  <c r="AH1851" i="1"/>
  <c r="AG1851" i="1"/>
  <c r="AF1851" i="1"/>
  <c r="AE1851" i="1"/>
  <c r="AD1851" i="1"/>
  <c r="AC1851" i="1"/>
  <c r="AB1851" i="1"/>
  <c r="AA1851" i="1"/>
  <c r="Z1851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M1851" i="1"/>
  <c r="J1851" i="1"/>
  <c r="AT1850" i="1"/>
  <c r="AS1850" i="1"/>
  <c r="AR1850" i="1"/>
  <c r="AQ1850" i="1"/>
  <c r="AP1850" i="1"/>
  <c r="AO1850" i="1"/>
  <c r="AN1850" i="1"/>
  <c r="AM1850" i="1"/>
  <c r="AL1850" i="1"/>
  <c r="AK1850" i="1"/>
  <c r="AJ1850" i="1"/>
  <c r="AI1850" i="1"/>
  <c r="AH1850" i="1"/>
  <c r="AG1850" i="1"/>
  <c r="AF1850" i="1"/>
  <c r="AE1850" i="1"/>
  <c r="AD1850" i="1"/>
  <c r="AC1850" i="1"/>
  <c r="AB1850" i="1"/>
  <c r="AA1850" i="1"/>
  <c r="Z1850" i="1"/>
  <c r="Y1850" i="1"/>
  <c r="X1850" i="1"/>
  <c r="W1850" i="1"/>
  <c r="V1850" i="1"/>
  <c r="U1850" i="1"/>
  <c r="T1850" i="1"/>
  <c r="S1850" i="1"/>
  <c r="R1850" i="1"/>
  <c r="Q1850" i="1"/>
  <c r="P1850" i="1"/>
  <c r="O1850" i="1"/>
  <c r="N1850" i="1"/>
  <c r="M1850" i="1"/>
  <c r="J1850" i="1"/>
  <c r="AT1847" i="1"/>
  <c r="AS1847" i="1"/>
  <c r="AR1847" i="1"/>
  <c r="AQ1847" i="1"/>
  <c r="AP1847" i="1"/>
  <c r="AO1847" i="1"/>
  <c r="AN1847" i="1"/>
  <c r="AM1847" i="1"/>
  <c r="AL1847" i="1"/>
  <c r="AK1847" i="1"/>
  <c r="AJ1847" i="1"/>
  <c r="AI1847" i="1"/>
  <c r="AH1847" i="1"/>
  <c r="AG1847" i="1"/>
  <c r="AF1847" i="1"/>
  <c r="AE1847" i="1"/>
  <c r="AD1847" i="1"/>
  <c r="AC1847" i="1"/>
  <c r="AB1847" i="1"/>
  <c r="AA1847" i="1"/>
  <c r="Z1847" i="1"/>
  <c r="Y1847" i="1"/>
  <c r="X1847" i="1"/>
  <c r="W1847" i="1"/>
  <c r="V1847" i="1"/>
  <c r="U1847" i="1"/>
  <c r="T1847" i="1"/>
  <c r="S1847" i="1"/>
  <c r="R1847" i="1"/>
  <c r="Q1847" i="1"/>
  <c r="P1847" i="1"/>
  <c r="O1847" i="1"/>
  <c r="N1847" i="1"/>
  <c r="M1847" i="1"/>
  <c r="AT1846" i="1"/>
  <c r="AS1846" i="1"/>
  <c r="AR1846" i="1"/>
  <c r="AQ1846" i="1"/>
  <c r="AP1846" i="1"/>
  <c r="AO1846" i="1"/>
  <c r="AN1846" i="1"/>
  <c r="AM1846" i="1"/>
  <c r="AL1846" i="1"/>
  <c r="AK1846" i="1"/>
  <c r="AJ1846" i="1"/>
  <c r="AI1846" i="1"/>
  <c r="AH1846" i="1"/>
  <c r="AG1846" i="1"/>
  <c r="AF1846" i="1"/>
  <c r="AE1846" i="1"/>
  <c r="AD1846" i="1"/>
  <c r="AC1846" i="1"/>
  <c r="AB1846" i="1"/>
  <c r="AA1846" i="1"/>
  <c r="Z1846" i="1"/>
  <c r="Y1846" i="1"/>
  <c r="X1846" i="1"/>
  <c r="W1846" i="1"/>
  <c r="V1846" i="1"/>
  <c r="U1846" i="1"/>
  <c r="T1846" i="1"/>
  <c r="S1846" i="1"/>
  <c r="R1846" i="1"/>
  <c r="Q1846" i="1"/>
  <c r="P1846" i="1"/>
  <c r="O1846" i="1"/>
  <c r="N1846" i="1"/>
  <c r="M1846" i="1"/>
  <c r="AT1845" i="1"/>
  <c r="AS1845" i="1"/>
  <c r="AR1845" i="1"/>
  <c r="AQ1845" i="1"/>
  <c r="AP1845" i="1"/>
  <c r="AO1845" i="1"/>
  <c r="AN1845" i="1"/>
  <c r="AM1845" i="1"/>
  <c r="AL1845" i="1"/>
  <c r="AK1845" i="1"/>
  <c r="AJ1845" i="1"/>
  <c r="AI1845" i="1"/>
  <c r="AH1845" i="1"/>
  <c r="AG1845" i="1"/>
  <c r="AF1845" i="1"/>
  <c r="AE1845" i="1"/>
  <c r="AD1845" i="1"/>
  <c r="AC1845" i="1"/>
  <c r="AB1845" i="1"/>
  <c r="AA1845" i="1"/>
  <c r="Z1845" i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AT1844" i="1"/>
  <c r="AS1844" i="1"/>
  <c r="AR1844" i="1"/>
  <c r="AQ1844" i="1"/>
  <c r="AP1844" i="1"/>
  <c r="AO1844" i="1"/>
  <c r="AN1844" i="1"/>
  <c r="AM1844" i="1"/>
  <c r="AL1844" i="1"/>
  <c r="AK1844" i="1"/>
  <c r="AJ1844" i="1"/>
  <c r="AI1844" i="1"/>
  <c r="AH1844" i="1"/>
  <c r="AG1844" i="1"/>
  <c r="AF1844" i="1"/>
  <c r="AE1844" i="1"/>
  <c r="AD1844" i="1"/>
  <c r="AC1844" i="1"/>
  <c r="AB1844" i="1"/>
  <c r="AA1844" i="1"/>
  <c r="Z1844" i="1"/>
  <c r="Y1844" i="1"/>
  <c r="X1844" i="1"/>
  <c r="W1844" i="1"/>
  <c r="V1844" i="1"/>
  <c r="U1844" i="1"/>
  <c r="T1844" i="1"/>
  <c r="S1844" i="1"/>
  <c r="R1844" i="1"/>
  <c r="Q1844" i="1"/>
  <c r="P1844" i="1"/>
  <c r="O1844" i="1"/>
  <c r="N1844" i="1"/>
  <c r="M1844" i="1"/>
  <c r="AT1843" i="1"/>
  <c r="AS1843" i="1"/>
  <c r="AR1843" i="1"/>
  <c r="AQ1843" i="1"/>
  <c r="AP1843" i="1"/>
  <c r="AO1843" i="1"/>
  <c r="AN1843" i="1"/>
  <c r="AM1843" i="1"/>
  <c r="AL1843" i="1"/>
  <c r="AK1843" i="1"/>
  <c r="AJ1843" i="1"/>
  <c r="AI1843" i="1"/>
  <c r="AH1843" i="1"/>
  <c r="AG1843" i="1"/>
  <c r="AF1843" i="1"/>
  <c r="AE1843" i="1"/>
  <c r="AD1843" i="1"/>
  <c r="AC1843" i="1"/>
  <c r="AB1843" i="1"/>
  <c r="AA1843" i="1"/>
  <c r="Z1843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M1843" i="1"/>
  <c r="AT1842" i="1"/>
  <c r="AS1842" i="1"/>
  <c r="AR1842" i="1"/>
  <c r="AQ1842" i="1"/>
  <c r="AP1842" i="1"/>
  <c r="AO1842" i="1"/>
  <c r="AN1842" i="1"/>
  <c r="AM1842" i="1"/>
  <c r="AL1842" i="1"/>
  <c r="AK1842" i="1"/>
  <c r="AJ1842" i="1"/>
  <c r="AI1842" i="1"/>
  <c r="AH1842" i="1"/>
  <c r="AG1842" i="1"/>
  <c r="AF1842" i="1"/>
  <c r="AE1842" i="1"/>
  <c r="AD1842" i="1"/>
  <c r="AC1842" i="1"/>
  <c r="AB1842" i="1"/>
  <c r="AA1842" i="1"/>
  <c r="Z1842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AT1840" i="1"/>
  <c r="AS1840" i="1"/>
  <c r="AR1840" i="1"/>
  <c r="AQ1840" i="1"/>
  <c r="AP1840" i="1"/>
  <c r="AO1840" i="1"/>
  <c r="AN1840" i="1"/>
  <c r="AM1840" i="1"/>
  <c r="AL1840" i="1"/>
  <c r="AK1840" i="1"/>
  <c r="AJ1840" i="1"/>
  <c r="AI1840" i="1"/>
  <c r="AH1840" i="1"/>
  <c r="AG1840" i="1"/>
  <c r="AF1840" i="1"/>
  <c r="AE1840" i="1"/>
  <c r="AD1840" i="1"/>
  <c r="AC1840" i="1"/>
  <c r="AB1840" i="1"/>
  <c r="AA1840" i="1"/>
  <c r="Z1840" i="1"/>
  <c r="Y1840" i="1"/>
  <c r="X1840" i="1"/>
  <c r="W1840" i="1"/>
  <c r="V1840" i="1"/>
  <c r="U1840" i="1"/>
  <c r="T1840" i="1"/>
  <c r="S1840" i="1"/>
  <c r="R1840" i="1"/>
  <c r="Q1840" i="1"/>
  <c r="P1840" i="1"/>
  <c r="O1840" i="1"/>
  <c r="N1840" i="1"/>
  <c r="M1840" i="1"/>
  <c r="AT1839" i="1"/>
  <c r="AS1839" i="1"/>
  <c r="AR1839" i="1"/>
  <c r="AQ1839" i="1"/>
  <c r="AP1839" i="1"/>
  <c r="AO1839" i="1"/>
  <c r="AN1839" i="1"/>
  <c r="AM1839" i="1"/>
  <c r="AL1839" i="1"/>
  <c r="AK1839" i="1"/>
  <c r="AJ1839" i="1"/>
  <c r="AI1839" i="1"/>
  <c r="AH1839" i="1"/>
  <c r="AG1839" i="1"/>
  <c r="AF1839" i="1"/>
  <c r="AE1839" i="1"/>
  <c r="AD1839" i="1"/>
  <c r="AC1839" i="1"/>
  <c r="AB1839" i="1"/>
  <c r="AA1839" i="1"/>
  <c r="Z1839" i="1"/>
  <c r="Y1839" i="1"/>
  <c r="X1839" i="1"/>
  <c r="W1839" i="1"/>
  <c r="V1839" i="1"/>
  <c r="U1839" i="1"/>
  <c r="T1839" i="1"/>
  <c r="S1839" i="1"/>
  <c r="R1839" i="1"/>
  <c r="Q1839" i="1"/>
  <c r="P1839" i="1"/>
  <c r="O1839" i="1"/>
  <c r="N1839" i="1"/>
  <c r="M1839" i="1"/>
  <c r="AT1838" i="1"/>
  <c r="AS1838" i="1"/>
  <c r="AR1838" i="1"/>
  <c r="AQ1838" i="1"/>
  <c r="AP1838" i="1"/>
  <c r="AO1838" i="1"/>
  <c r="AN1838" i="1"/>
  <c r="AM1838" i="1"/>
  <c r="AL1838" i="1"/>
  <c r="AK1838" i="1"/>
  <c r="AJ1838" i="1"/>
  <c r="AI1838" i="1"/>
  <c r="AH1838" i="1"/>
  <c r="AG1838" i="1"/>
  <c r="AF1838" i="1"/>
  <c r="AE1838" i="1"/>
  <c r="AD1838" i="1"/>
  <c r="AC1838" i="1"/>
  <c r="AB1838" i="1"/>
  <c r="AA1838" i="1"/>
  <c r="Z1838" i="1"/>
  <c r="Y1838" i="1"/>
  <c r="X1838" i="1"/>
  <c r="W1838" i="1"/>
  <c r="V1838" i="1"/>
  <c r="U1838" i="1"/>
  <c r="T1838" i="1"/>
  <c r="S1838" i="1"/>
  <c r="R1838" i="1"/>
  <c r="Q1838" i="1"/>
  <c r="P1838" i="1"/>
  <c r="O1838" i="1"/>
  <c r="N1838" i="1"/>
  <c r="M1838" i="1"/>
  <c r="AT1837" i="1"/>
  <c r="AS1837" i="1"/>
  <c r="AR1837" i="1"/>
  <c r="AQ1837" i="1"/>
  <c r="AP1837" i="1"/>
  <c r="AO1837" i="1"/>
  <c r="AN1837" i="1"/>
  <c r="AM1837" i="1"/>
  <c r="AL1837" i="1"/>
  <c r="AK1837" i="1"/>
  <c r="AJ1837" i="1"/>
  <c r="AI1837" i="1"/>
  <c r="AH1837" i="1"/>
  <c r="AG1837" i="1"/>
  <c r="AF1837" i="1"/>
  <c r="AE1837" i="1"/>
  <c r="AD1837" i="1"/>
  <c r="AC1837" i="1"/>
  <c r="AB1837" i="1"/>
  <c r="AA1837" i="1"/>
  <c r="Z1837" i="1"/>
  <c r="Y1837" i="1"/>
  <c r="X1837" i="1"/>
  <c r="W1837" i="1"/>
  <c r="V1837" i="1"/>
  <c r="U1837" i="1"/>
  <c r="T1837" i="1"/>
  <c r="S1837" i="1"/>
  <c r="R1837" i="1"/>
  <c r="Q1837" i="1"/>
  <c r="P1837" i="1"/>
  <c r="O1837" i="1"/>
  <c r="N1837" i="1"/>
  <c r="M1837" i="1"/>
  <c r="AT1836" i="1"/>
  <c r="AS1836" i="1"/>
  <c r="AR1836" i="1"/>
  <c r="AQ1836" i="1"/>
  <c r="AP1836" i="1"/>
  <c r="AO1836" i="1"/>
  <c r="AN1836" i="1"/>
  <c r="AM1836" i="1"/>
  <c r="AL1836" i="1"/>
  <c r="AK1836" i="1"/>
  <c r="AJ1836" i="1"/>
  <c r="AI1836" i="1"/>
  <c r="AH1836" i="1"/>
  <c r="AG1836" i="1"/>
  <c r="AF1836" i="1"/>
  <c r="AE1836" i="1"/>
  <c r="AD1836" i="1"/>
  <c r="AC1836" i="1"/>
  <c r="AB1836" i="1"/>
  <c r="AA1836" i="1"/>
  <c r="Z1836" i="1"/>
  <c r="Y1836" i="1"/>
  <c r="X1836" i="1"/>
  <c r="W1836" i="1"/>
  <c r="V1836" i="1"/>
  <c r="U1836" i="1"/>
  <c r="T1836" i="1"/>
  <c r="S1836" i="1"/>
  <c r="R1836" i="1"/>
  <c r="Q1836" i="1"/>
  <c r="P1836" i="1"/>
  <c r="O1836" i="1"/>
  <c r="N1836" i="1"/>
  <c r="M1836" i="1"/>
  <c r="AT1835" i="1"/>
  <c r="AS1835" i="1"/>
  <c r="AR1835" i="1"/>
  <c r="AQ1835" i="1"/>
  <c r="AP1835" i="1"/>
  <c r="AO1835" i="1"/>
  <c r="AN1835" i="1"/>
  <c r="AM1835" i="1"/>
  <c r="AL1835" i="1"/>
  <c r="AK1835" i="1"/>
  <c r="AJ1835" i="1"/>
  <c r="AI1835" i="1"/>
  <c r="AH1835" i="1"/>
  <c r="AG1835" i="1"/>
  <c r="AF1835" i="1"/>
  <c r="AE1835" i="1"/>
  <c r="AD1835" i="1"/>
  <c r="AC1835" i="1"/>
  <c r="AB1835" i="1"/>
  <c r="AA1835" i="1"/>
  <c r="Z1835" i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AT1834" i="1"/>
  <c r="AS1834" i="1"/>
  <c r="AR1834" i="1"/>
  <c r="AQ1834" i="1"/>
  <c r="AP1834" i="1"/>
  <c r="AO1834" i="1"/>
  <c r="AN1834" i="1"/>
  <c r="AM1834" i="1"/>
  <c r="AL1834" i="1"/>
  <c r="AK1834" i="1"/>
  <c r="AJ1834" i="1"/>
  <c r="AI1834" i="1"/>
  <c r="AH1834" i="1"/>
  <c r="AG1834" i="1"/>
  <c r="AF1834" i="1"/>
  <c r="AE1834" i="1"/>
  <c r="AD1834" i="1"/>
  <c r="AC1834" i="1"/>
  <c r="AB1834" i="1"/>
  <c r="AA1834" i="1"/>
  <c r="Z1834" i="1"/>
  <c r="Y1834" i="1"/>
  <c r="X1834" i="1"/>
  <c r="W1834" i="1"/>
  <c r="V1834" i="1"/>
  <c r="U1834" i="1"/>
  <c r="T1834" i="1"/>
  <c r="S1834" i="1"/>
  <c r="R1834" i="1"/>
  <c r="Q1834" i="1"/>
  <c r="P1834" i="1"/>
  <c r="O1834" i="1"/>
  <c r="N1834" i="1"/>
  <c r="M1834" i="1"/>
  <c r="AT1833" i="1"/>
  <c r="AS1833" i="1"/>
  <c r="AR1833" i="1"/>
  <c r="AQ1833" i="1"/>
  <c r="AP1833" i="1"/>
  <c r="AO1833" i="1"/>
  <c r="AN1833" i="1"/>
  <c r="AM1833" i="1"/>
  <c r="AL1833" i="1"/>
  <c r="AK1833" i="1"/>
  <c r="AJ1833" i="1"/>
  <c r="AI1833" i="1"/>
  <c r="AH1833" i="1"/>
  <c r="AG1833" i="1"/>
  <c r="AF1833" i="1"/>
  <c r="AE1833" i="1"/>
  <c r="AD1833" i="1"/>
  <c r="AC1833" i="1"/>
  <c r="AB1833" i="1"/>
  <c r="AA1833" i="1"/>
  <c r="Z1833" i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AT1831" i="1"/>
  <c r="AS1831" i="1"/>
  <c r="AR1831" i="1"/>
  <c r="AQ1831" i="1"/>
  <c r="AP1831" i="1"/>
  <c r="AO1831" i="1"/>
  <c r="AN1831" i="1"/>
  <c r="AM1831" i="1"/>
  <c r="AL1831" i="1"/>
  <c r="AK1831" i="1"/>
  <c r="AJ1831" i="1"/>
  <c r="AI1831" i="1"/>
  <c r="AH1831" i="1"/>
  <c r="AG1831" i="1"/>
  <c r="AF1831" i="1"/>
  <c r="AE1831" i="1"/>
  <c r="AD1831" i="1"/>
  <c r="AC1831" i="1"/>
  <c r="AB1831" i="1"/>
  <c r="AA1831" i="1"/>
  <c r="Z1831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M1831" i="1"/>
  <c r="AT1830" i="1"/>
  <c r="AS1830" i="1"/>
  <c r="AR1830" i="1"/>
  <c r="AQ1830" i="1"/>
  <c r="AP1830" i="1"/>
  <c r="AO1830" i="1"/>
  <c r="AN1830" i="1"/>
  <c r="AM1830" i="1"/>
  <c r="AL1830" i="1"/>
  <c r="AK1830" i="1"/>
  <c r="AJ1830" i="1"/>
  <c r="AI1830" i="1"/>
  <c r="AH1830" i="1"/>
  <c r="AG1830" i="1"/>
  <c r="AF1830" i="1"/>
  <c r="AE1830" i="1"/>
  <c r="AD1830" i="1"/>
  <c r="AC1830" i="1"/>
  <c r="AB1830" i="1"/>
  <c r="AA1830" i="1"/>
  <c r="Z1830" i="1"/>
  <c r="Y1830" i="1"/>
  <c r="X1830" i="1"/>
  <c r="W1830" i="1"/>
  <c r="V1830" i="1"/>
  <c r="U1830" i="1"/>
  <c r="T1830" i="1"/>
  <c r="S1830" i="1"/>
  <c r="R1830" i="1"/>
  <c r="Q1830" i="1"/>
  <c r="P1830" i="1"/>
  <c r="O1830" i="1"/>
  <c r="N1830" i="1"/>
  <c r="M1830" i="1"/>
  <c r="AT1828" i="1"/>
  <c r="AS1828" i="1"/>
  <c r="AR1828" i="1"/>
  <c r="AQ1828" i="1"/>
  <c r="AP1828" i="1"/>
  <c r="AO1828" i="1"/>
  <c r="AN1828" i="1"/>
  <c r="AM1828" i="1"/>
  <c r="AL1828" i="1"/>
  <c r="AK1828" i="1"/>
  <c r="AJ1828" i="1"/>
  <c r="AI1828" i="1"/>
  <c r="AH1828" i="1"/>
  <c r="AG1828" i="1"/>
  <c r="AF1828" i="1"/>
  <c r="AE1828" i="1"/>
  <c r="AD1828" i="1"/>
  <c r="AC1828" i="1"/>
  <c r="AB1828" i="1"/>
  <c r="AA1828" i="1"/>
  <c r="Z1828" i="1"/>
  <c r="Y1828" i="1"/>
  <c r="X1828" i="1"/>
  <c r="W1828" i="1"/>
  <c r="V1828" i="1"/>
  <c r="U1828" i="1"/>
  <c r="T1828" i="1"/>
  <c r="S1828" i="1"/>
  <c r="R1828" i="1"/>
  <c r="Q1828" i="1"/>
  <c r="P1828" i="1"/>
  <c r="O1828" i="1"/>
  <c r="N1828" i="1"/>
  <c r="M1828" i="1"/>
  <c r="AT1827" i="1"/>
  <c r="AS1827" i="1"/>
  <c r="AR1827" i="1"/>
  <c r="AQ1827" i="1"/>
  <c r="AP1827" i="1"/>
  <c r="AO1827" i="1"/>
  <c r="AN1827" i="1"/>
  <c r="AM1827" i="1"/>
  <c r="AL1827" i="1"/>
  <c r="AK1827" i="1"/>
  <c r="AJ1827" i="1"/>
  <c r="AI1827" i="1"/>
  <c r="AH1827" i="1"/>
  <c r="AG1827" i="1"/>
  <c r="AF1827" i="1"/>
  <c r="AE1827" i="1"/>
  <c r="AD1827" i="1"/>
  <c r="AC1827" i="1"/>
  <c r="AB1827" i="1"/>
  <c r="AA1827" i="1"/>
  <c r="Z1827" i="1"/>
  <c r="Y1827" i="1"/>
  <c r="X1827" i="1"/>
  <c r="W1827" i="1"/>
  <c r="V1827" i="1"/>
  <c r="U1827" i="1"/>
  <c r="T1827" i="1"/>
  <c r="S1827" i="1"/>
  <c r="R1827" i="1"/>
  <c r="Q1827" i="1"/>
  <c r="P1827" i="1"/>
  <c r="O1827" i="1"/>
  <c r="N1827" i="1"/>
  <c r="M1827" i="1"/>
  <c r="AT1826" i="1"/>
  <c r="AS1826" i="1"/>
  <c r="AR1826" i="1"/>
  <c r="AQ1826" i="1"/>
  <c r="AP1826" i="1"/>
  <c r="AO1826" i="1"/>
  <c r="AN1826" i="1"/>
  <c r="AM1826" i="1"/>
  <c r="AL1826" i="1"/>
  <c r="AK1826" i="1"/>
  <c r="AJ1826" i="1"/>
  <c r="AI1826" i="1"/>
  <c r="AH1826" i="1"/>
  <c r="AG1826" i="1"/>
  <c r="AF1826" i="1"/>
  <c r="AE1826" i="1"/>
  <c r="AD1826" i="1"/>
  <c r="AC1826" i="1"/>
  <c r="AB1826" i="1"/>
  <c r="AA1826" i="1"/>
  <c r="Z1826" i="1"/>
  <c r="Y1826" i="1"/>
  <c r="X1826" i="1"/>
  <c r="W1826" i="1"/>
  <c r="V1826" i="1"/>
  <c r="U1826" i="1"/>
  <c r="T1826" i="1"/>
  <c r="S1826" i="1"/>
  <c r="R1826" i="1"/>
  <c r="Q1826" i="1"/>
  <c r="P1826" i="1"/>
  <c r="O1826" i="1"/>
  <c r="N1826" i="1"/>
  <c r="M1826" i="1"/>
  <c r="AT1825" i="1"/>
  <c r="AS1825" i="1"/>
  <c r="AR1825" i="1"/>
  <c r="AQ1825" i="1"/>
  <c r="AP1825" i="1"/>
  <c r="AO1825" i="1"/>
  <c r="AN1825" i="1"/>
  <c r="AM1825" i="1"/>
  <c r="AL1825" i="1"/>
  <c r="AK1825" i="1"/>
  <c r="AJ1825" i="1"/>
  <c r="AI1825" i="1"/>
  <c r="AH1825" i="1"/>
  <c r="AG1825" i="1"/>
  <c r="AF1825" i="1"/>
  <c r="AE1825" i="1"/>
  <c r="AD1825" i="1"/>
  <c r="AC1825" i="1"/>
  <c r="AB1825" i="1"/>
  <c r="AA1825" i="1"/>
  <c r="Z1825" i="1"/>
  <c r="Y1825" i="1"/>
  <c r="X1825" i="1"/>
  <c r="W1825" i="1"/>
  <c r="V1825" i="1"/>
  <c r="U1825" i="1"/>
  <c r="T1825" i="1"/>
  <c r="S1825" i="1"/>
  <c r="R1825" i="1"/>
  <c r="Q1825" i="1"/>
  <c r="P1825" i="1"/>
  <c r="O1825" i="1"/>
  <c r="N1825" i="1"/>
  <c r="M1825" i="1"/>
  <c r="AT1824" i="1"/>
  <c r="AS1824" i="1"/>
  <c r="AR1824" i="1"/>
  <c r="AQ1824" i="1"/>
  <c r="AP1824" i="1"/>
  <c r="AO1824" i="1"/>
  <c r="AN1824" i="1"/>
  <c r="AM1824" i="1"/>
  <c r="AL1824" i="1"/>
  <c r="AK1824" i="1"/>
  <c r="AJ1824" i="1"/>
  <c r="AI1824" i="1"/>
  <c r="AH1824" i="1"/>
  <c r="AG1824" i="1"/>
  <c r="AF1824" i="1"/>
  <c r="AE1824" i="1"/>
  <c r="AD1824" i="1"/>
  <c r="AC1824" i="1"/>
  <c r="AB1824" i="1"/>
  <c r="AA1824" i="1"/>
  <c r="Z1824" i="1"/>
  <c r="Y1824" i="1"/>
  <c r="X1824" i="1"/>
  <c r="W1824" i="1"/>
  <c r="V1824" i="1"/>
  <c r="U1824" i="1"/>
  <c r="T1824" i="1"/>
  <c r="S1824" i="1"/>
  <c r="R1824" i="1"/>
  <c r="Q1824" i="1"/>
  <c r="P1824" i="1"/>
  <c r="O1824" i="1"/>
  <c r="N1824" i="1"/>
  <c r="M1824" i="1"/>
  <c r="AT1823" i="1"/>
  <c r="AS1823" i="1"/>
  <c r="AR1823" i="1"/>
  <c r="AQ1823" i="1"/>
  <c r="AP1823" i="1"/>
  <c r="AO1823" i="1"/>
  <c r="AN1823" i="1"/>
  <c r="AM1823" i="1"/>
  <c r="AL1823" i="1"/>
  <c r="AK1823" i="1"/>
  <c r="AJ1823" i="1"/>
  <c r="AI1823" i="1"/>
  <c r="AH1823" i="1"/>
  <c r="AG1823" i="1"/>
  <c r="AF1823" i="1"/>
  <c r="AE1823" i="1"/>
  <c r="AD1823" i="1"/>
  <c r="AC1823" i="1"/>
  <c r="AB1823" i="1"/>
  <c r="AA1823" i="1"/>
  <c r="Z1823" i="1"/>
  <c r="Y1823" i="1"/>
  <c r="X1823" i="1"/>
  <c r="W1823" i="1"/>
  <c r="V1823" i="1"/>
  <c r="U1823" i="1"/>
  <c r="T1823" i="1"/>
  <c r="S1823" i="1"/>
  <c r="R1823" i="1"/>
  <c r="Q1823" i="1"/>
  <c r="P1823" i="1"/>
  <c r="O1823" i="1"/>
  <c r="N1823" i="1"/>
  <c r="M1823" i="1"/>
  <c r="AT1821" i="1"/>
  <c r="AS1821" i="1"/>
  <c r="AR1821" i="1"/>
  <c r="AQ1821" i="1"/>
  <c r="AP1821" i="1"/>
  <c r="AO1821" i="1"/>
  <c r="AN1821" i="1"/>
  <c r="AM1821" i="1"/>
  <c r="AL1821" i="1"/>
  <c r="AK1821" i="1"/>
  <c r="AJ1821" i="1"/>
  <c r="AI1821" i="1"/>
  <c r="AH1821" i="1"/>
  <c r="AG1821" i="1"/>
  <c r="AF1821" i="1"/>
  <c r="AE1821" i="1"/>
  <c r="AD1821" i="1"/>
  <c r="AC1821" i="1"/>
  <c r="AB1821" i="1"/>
  <c r="AA1821" i="1"/>
  <c r="Z1821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M1821" i="1"/>
  <c r="J1821" i="1"/>
  <c r="AT1819" i="1"/>
  <c r="AS1819" i="1"/>
  <c r="AR1819" i="1"/>
  <c r="AQ1819" i="1"/>
  <c r="AP1819" i="1"/>
  <c r="AO1819" i="1"/>
  <c r="AN1819" i="1"/>
  <c r="AM1819" i="1"/>
  <c r="AL1819" i="1"/>
  <c r="AK1819" i="1"/>
  <c r="AJ1819" i="1"/>
  <c r="AI1819" i="1"/>
  <c r="AH1819" i="1"/>
  <c r="AG1819" i="1"/>
  <c r="AF1819" i="1"/>
  <c r="AE1819" i="1"/>
  <c r="AD1819" i="1"/>
  <c r="AC1819" i="1"/>
  <c r="AB1819" i="1"/>
  <c r="AA1819" i="1"/>
  <c r="Z1819" i="1"/>
  <c r="Y1819" i="1"/>
  <c r="X1819" i="1"/>
  <c r="W1819" i="1"/>
  <c r="V1819" i="1"/>
  <c r="U1819" i="1"/>
  <c r="T1819" i="1"/>
  <c r="S1819" i="1"/>
  <c r="R1819" i="1"/>
  <c r="Q1819" i="1"/>
  <c r="P1819" i="1"/>
  <c r="O1819" i="1"/>
  <c r="N1819" i="1"/>
  <c r="M1819" i="1"/>
  <c r="J1819" i="1"/>
  <c r="AT1818" i="1"/>
  <c r="AS1818" i="1"/>
  <c r="AR1818" i="1"/>
  <c r="AQ1818" i="1"/>
  <c r="AP1818" i="1"/>
  <c r="AO1818" i="1"/>
  <c r="AN1818" i="1"/>
  <c r="AM1818" i="1"/>
  <c r="AL1818" i="1"/>
  <c r="AK1818" i="1"/>
  <c r="AJ1818" i="1"/>
  <c r="AI1818" i="1"/>
  <c r="AH1818" i="1"/>
  <c r="AG1818" i="1"/>
  <c r="AF1818" i="1"/>
  <c r="AE1818" i="1"/>
  <c r="AD1818" i="1"/>
  <c r="AC1818" i="1"/>
  <c r="AB1818" i="1"/>
  <c r="AA1818" i="1"/>
  <c r="Z1818" i="1"/>
  <c r="Y1818" i="1"/>
  <c r="X1818" i="1"/>
  <c r="W1818" i="1"/>
  <c r="V1818" i="1"/>
  <c r="U1818" i="1"/>
  <c r="T1818" i="1"/>
  <c r="S1818" i="1"/>
  <c r="R1818" i="1"/>
  <c r="Q1818" i="1"/>
  <c r="P1818" i="1"/>
  <c r="O1818" i="1"/>
  <c r="N1818" i="1"/>
  <c r="M1818" i="1"/>
  <c r="J1818" i="1"/>
  <c r="AT1817" i="1"/>
  <c r="AS1817" i="1"/>
  <c r="AR1817" i="1"/>
  <c r="AQ1817" i="1"/>
  <c r="AP1817" i="1"/>
  <c r="AO1817" i="1"/>
  <c r="AN1817" i="1"/>
  <c r="AM1817" i="1"/>
  <c r="AL1817" i="1"/>
  <c r="AK1817" i="1"/>
  <c r="AJ1817" i="1"/>
  <c r="AI1817" i="1"/>
  <c r="AH1817" i="1"/>
  <c r="AG1817" i="1"/>
  <c r="AF1817" i="1"/>
  <c r="AE1817" i="1"/>
  <c r="AD1817" i="1"/>
  <c r="AC1817" i="1"/>
  <c r="AB1817" i="1"/>
  <c r="AA1817" i="1"/>
  <c r="Z1817" i="1"/>
  <c r="Y1817" i="1"/>
  <c r="X1817" i="1"/>
  <c r="W1817" i="1"/>
  <c r="V1817" i="1"/>
  <c r="U1817" i="1"/>
  <c r="T1817" i="1"/>
  <c r="S1817" i="1"/>
  <c r="R1817" i="1"/>
  <c r="Q1817" i="1"/>
  <c r="P1817" i="1"/>
  <c r="O1817" i="1"/>
  <c r="N1817" i="1"/>
  <c r="M1817" i="1"/>
  <c r="J1817" i="1"/>
  <c r="AT1816" i="1"/>
  <c r="AS1816" i="1"/>
  <c r="AR1816" i="1"/>
  <c r="AQ1816" i="1"/>
  <c r="AP1816" i="1"/>
  <c r="AO1816" i="1"/>
  <c r="AN1816" i="1"/>
  <c r="AM1816" i="1"/>
  <c r="AL1816" i="1"/>
  <c r="AK1816" i="1"/>
  <c r="AJ1816" i="1"/>
  <c r="AI1816" i="1"/>
  <c r="AH1816" i="1"/>
  <c r="AG1816" i="1"/>
  <c r="AF1816" i="1"/>
  <c r="AE1816" i="1"/>
  <c r="AD1816" i="1"/>
  <c r="AC1816" i="1"/>
  <c r="AB1816" i="1"/>
  <c r="AA1816" i="1"/>
  <c r="Z1816" i="1"/>
  <c r="Y1816" i="1"/>
  <c r="X1816" i="1"/>
  <c r="W1816" i="1"/>
  <c r="V1816" i="1"/>
  <c r="U1816" i="1"/>
  <c r="T1816" i="1"/>
  <c r="S1816" i="1"/>
  <c r="R1816" i="1"/>
  <c r="Q1816" i="1"/>
  <c r="P1816" i="1"/>
  <c r="O1816" i="1"/>
  <c r="N1816" i="1"/>
  <c r="M1816" i="1"/>
  <c r="J1816" i="1"/>
  <c r="AT1815" i="1"/>
  <c r="AS1815" i="1"/>
  <c r="AR1815" i="1"/>
  <c r="AQ1815" i="1"/>
  <c r="AP1815" i="1"/>
  <c r="AO1815" i="1"/>
  <c r="AN1815" i="1"/>
  <c r="AM1815" i="1"/>
  <c r="AL1815" i="1"/>
  <c r="AK1815" i="1"/>
  <c r="AJ1815" i="1"/>
  <c r="AI1815" i="1"/>
  <c r="AH1815" i="1"/>
  <c r="AG1815" i="1"/>
  <c r="AF1815" i="1"/>
  <c r="AE1815" i="1"/>
  <c r="AD1815" i="1"/>
  <c r="AC1815" i="1"/>
  <c r="AB1815" i="1"/>
  <c r="AA1815" i="1"/>
  <c r="Z1815" i="1"/>
  <c r="Y1815" i="1"/>
  <c r="X1815" i="1"/>
  <c r="W1815" i="1"/>
  <c r="V1815" i="1"/>
  <c r="U1815" i="1"/>
  <c r="T1815" i="1"/>
  <c r="S1815" i="1"/>
  <c r="R1815" i="1"/>
  <c r="Q1815" i="1"/>
  <c r="P1815" i="1"/>
  <c r="O1815" i="1"/>
  <c r="N1815" i="1"/>
  <c r="M1815" i="1"/>
  <c r="J1815" i="1"/>
  <c r="AT1814" i="1"/>
  <c r="AS1814" i="1"/>
  <c r="AR1814" i="1"/>
  <c r="AQ1814" i="1"/>
  <c r="AP1814" i="1"/>
  <c r="AO1814" i="1"/>
  <c r="AN1814" i="1"/>
  <c r="AM1814" i="1"/>
  <c r="AL1814" i="1"/>
  <c r="AK1814" i="1"/>
  <c r="AJ1814" i="1"/>
  <c r="AI1814" i="1"/>
  <c r="AH1814" i="1"/>
  <c r="AG1814" i="1"/>
  <c r="AF1814" i="1"/>
  <c r="AE1814" i="1"/>
  <c r="AD1814" i="1"/>
  <c r="AC1814" i="1"/>
  <c r="AB1814" i="1"/>
  <c r="AA1814" i="1"/>
  <c r="Z1814" i="1"/>
  <c r="Y1814" i="1"/>
  <c r="X1814" i="1"/>
  <c r="W1814" i="1"/>
  <c r="V1814" i="1"/>
  <c r="U1814" i="1"/>
  <c r="T1814" i="1"/>
  <c r="S1814" i="1"/>
  <c r="R1814" i="1"/>
  <c r="Q1814" i="1"/>
  <c r="P1814" i="1"/>
  <c r="O1814" i="1"/>
  <c r="N1814" i="1"/>
  <c r="M1814" i="1"/>
  <c r="J1814" i="1"/>
  <c r="AT1812" i="1"/>
  <c r="AS1812" i="1"/>
  <c r="AR1812" i="1"/>
  <c r="AQ1812" i="1"/>
  <c r="AP1812" i="1"/>
  <c r="AO1812" i="1"/>
  <c r="AN1812" i="1"/>
  <c r="AM1812" i="1"/>
  <c r="AL1812" i="1"/>
  <c r="AK1812" i="1"/>
  <c r="AJ1812" i="1"/>
  <c r="AI1812" i="1"/>
  <c r="AH1812" i="1"/>
  <c r="AG1812" i="1"/>
  <c r="AF1812" i="1"/>
  <c r="AE1812" i="1"/>
  <c r="AD1812" i="1"/>
  <c r="AC1812" i="1"/>
  <c r="AB1812" i="1"/>
  <c r="AA1812" i="1"/>
  <c r="Z1812" i="1"/>
  <c r="Y1812" i="1"/>
  <c r="X1812" i="1"/>
  <c r="W1812" i="1"/>
  <c r="V1812" i="1"/>
  <c r="U1812" i="1"/>
  <c r="T1812" i="1"/>
  <c r="S1812" i="1"/>
  <c r="R1812" i="1"/>
  <c r="Q1812" i="1"/>
  <c r="P1812" i="1"/>
  <c r="O1812" i="1"/>
  <c r="N1812" i="1"/>
  <c r="M1812" i="1"/>
  <c r="J1812" i="1"/>
  <c r="AT1811" i="1"/>
  <c r="AS1811" i="1"/>
  <c r="AR1811" i="1"/>
  <c r="AQ1811" i="1"/>
  <c r="AP1811" i="1"/>
  <c r="AO1811" i="1"/>
  <c r="AN1811" i="1"/>
  <c r="AM1811" i="1"/>
  <c r="AL1811" i="1"/>
  <c r="AK1811" i="1"/>
  <c r="AJ1811" i="1"/>
  <c r="AI1811" i="1"/>
  <c r="AH1811" i="1"/>
  <c r="AG1811" i="1"/>
  <c r="AF1811" i="1"/>
  <c r="AE1811" i="1"/>
  <c r="AD1811" i="1"/>
  <c r="AC1811" i="1"/>
  <c r="AB1811" i="1"/>
  <c r="AA1811" i="1"/>
  <c r="Z1811" i="1"/>
  <c r="Y1811" i="1"/>
  <c r="X1811" i="1"/>
  <c r="W1811" i="1"/>
  <c r="V1811" i="1"/>
  <c r="U1811" i="1"/>
  <c r="T1811" i="1"/>
  <c r="S1811" i="1"/>
  <c r="R1811" i="1"/>
  <c r="Q1811" i="1"/>
  <c r="P1811" i="1"/>
  <c r="O1811" i="1"/>
  <c r="N1811" i="1"/>
  <c r="M1811" i="1"/>
  <c r="J1811" i="1"/>
  <c r="AT1809" i="1"/>
  <c r="AS1809" i="1"/>
  <c r="AR1809" i="1"/>
  <c r="AQ1809" i="1"/>
  <c r="AP1809" i="1"/>
  <c r="AO1809" i="1"/>
  <c r="AN1809" i="1"/>
  <c r="AM1809" i="1"/>
  <c r="AL1809" i="1"/>
  <c r="AK1809" i="1"/>
  <c r="AJ1809" i="1"/>
  <c r="AI1809" i="1"/>
  <c r="AH1809" i="1"/>
  <c r="AG1809" i="1"/>
  <c r="AF1809" i="1"/>
  <c r="AE1809" i="1"/>
  <c r="AD1809" i="1"/>
  <c r="AC1809" i="1"/>
  <c r="AB1809" i="1"/>
  <c r="AA1809" i="1"/>
  <c r="Z1809" i="1"/>
  <c r="Y1809" i="1"/>
  <c r="X1809" i="1"/>
  <c r="W1809" i="1"/>
  <c r="V1809" i="1"/>
  <c r="U1809" i="1"/>
  <c r="T1809" i="1"/>
  <c r="S1809" i="1"/>
  <c r="R1809" i="1"/>
  <c r="Q1809" i="1"/>
  <c r="P1809" i="1"/>
  <c r="O1809" i="1"/>
  <c r="N1809" i="1"/>
  <c r="M1809" i="1"/>
  <c r="J1809" i="1"/>
  <c r="AT1808" i="1"/>
  <c r="AS1808" i="1"/>
  <c r="AR1808" i="1"/>
  <c r="AQ1808" i="1"/>
  <c r="AP1808" i="1"/>
  <c r="AO1808" i="1"/>
  <c r="AN1808" i="1"/>
  <c r="AM1808" i="1"/>
  <c r="AL1808" i="1"/>
  <c r="AK1808" i="1"/>
  <c r="AJ1808" i="1"/>
  <c r="AI1808" i="1"/>
  <c r="AH1808" i="1"/>
  <c r="AG1808" i="1"/>
  <c r="AF1808" i="1"/>
  <c r="AE1808" i="1"/>
  <c r="AD1808" i="1"/>
  <c r="AC1808" i="1"/>
  <c r="AB1808" i="1"/>
  <c r="AA1808" i="1"/>
  <c r="Z1808" i="1"/>
  <c r="Y1808" i="1"/>
  <c r="X1808" i="1"/>
  <c r="W1808" i="1"/>
  <c r="V1808" i="1"/>
  <c r="U1808" i="1"/>
  <c r="T1808" i="1"/>
  <c r="S1808" i="1"/>
  <c r="R1808" i="1"/>
  <c r="Q1808" i="1"/>
  <c r="P1808" i="1"/>
  <c r="O1808" i="1"/>
  <c r="N1808" i="1"/>
  <c r="M1808" i="1"/>
  <c r="J1808" i="1"/>
  <c r="AT1807" i="1"/>
  <c r="AS1807" i="1"/>
  <c r="AR1807" i="1"/>
  <c r="AQ1807" i="1"/>
  <c r="AP1807" i="1"/>
  <c r="AO1807" i="1"/>
  <c r="AN1807" i="1"/>
  <c r="AM1807" i="1"/>
  <c r="AL1807" i="1"/>
  <c r="AK1807" i="1"/>
  <c r="AJ1807" i="1"/>
  <c r="AI1807" i="1"/>
  <c r="AH1807" i="1"/>
  <c r="AG1807" i="1"/>
  <c r="AF1807" i="1"/>
  <c r="AE1807" i="1"/>
  <c r="AD1807" i="1"/>
  <c r="AC1807" i="1"/>
  <c r="AB1807" i="1"/>
  <c r="AA1807" i="1"/>
  <c r="Z1807" i="1"/>
  <c r="Y1807" i="1"/>
  <c r="X1807" i="1"/>
  <c r="W1807" i="1"/>
  <c r="V1807" i="1"/>
  <c r="U1807" i="1"/>
  <c r="T1807" i="1"/>
  <c r="S1807" i="1"/>
  <c r="R1807" i="1"/>
  <c r="Q1807" i="1"/>
  <c r="P1807" i="1"/>
  <c r="O1807" i="1"/>
  <c r="N1807" i="1"/>
  <c r="M1807" i="1"/>
  <c r="J1807" i="1"/>
  <c r="AT1806" i="1"/>
  <c r="AS1806" i="1"/>
  <c r="AR1806" i="1"/>
  <c r="AQ1806" i="1"/>
  <c r="AP1806" i="1"/>
  <c r="AO1806" i="1"/>
  <c r="AN1806" i="1"/>
  <c r="AM1806" i="1"/>
  <c r="AL1806" i="1"/>
  <c r="AK1806" i="1"/>
  <c r="AJ1806" i="1"/>
  <c r="AI1806" i="1"/>
  <c r="AH1806" i="1"/>
  <c r="AG1806" i="1"/>
  <c r="AF1806" i="1"/>
  <c r="AE1806" i="1"/>
  <c r="AD1806" i="1"/>
  <c r="AC1806" i="1"/>
  <c r="AB1806" i="1"/>
  <c r="AA1806" i="1"/>
  <c r="Z1806" i="1"/>
  <c r="Y1806" i="1"/>
  <c r="X1806" i="1"/>
  <c r="W1806" i="1"/>
  <c r="V1806" i="1"/>
  <c r="U1806" i="1"/>
  <c r="T1806" i="1"/>
  <c r="S1806" i="1"/>
  <c r="R1806" i="1"/>
  <c r="Q1806" i="1"/>
  <c r="P1806" i="1"/>
  <c r="O1806" i="1"/>
  <c r="N1806" i="1"/>
  <c r="M1806" i="1"/>
  <c r="J1806" i="1"/>
  <c r="AT1805" i="1"/>
  <c r="AS1805" i="1"/>
  <c r="AR1805" i="1"/>
  <c r="AQ1805" i="1"/>
  <c r="AP1805" i="1"/>
  <c r="AO1805" i="1"/>
  <c r="AN1805" i="1"/>
  <c r="AM1805" i="1"/>
  <c r="AL1805" i="1"/>
  <c r="AK1805" i="1"/>
  <c r="AJ1805" i="1"/>
  <c r="AI1805" i="1"/>
  <c r="AH1805" i="1"/>
  <c r="AG1805" i="1"/>
  <c r="AF1805" i="1"/>
  <c r="AE1805" i="1"/>
  <c r="AD1805" i="1"/>
  <c r="AC1805" i="1"/>
  <c r="AB1805" i="1"/>
  <c r="AA1805" i="1"/>
  <c r="Z1805" i="1"/>
  <c r="Y1805" i="1"/>
  <c r="X1805" i="1"/>
  <c r="W1805" i="1"/>
  <c r="V1805" i="1"/>
  <c r="U1805" i="1"/>
  <c r="T1805" i="1"/>
  <c r="S1805" i="1"/>
  <c r="R1805" i="1"/>
  <c r="Q1805" i="1"/>
  <c r="P1805" i="1"/>
  <c r="O1805" i="1"/>
  <c r="N1805" i="1"/>
  <c r="M1805" i="1"/>
  <c r="J1805" i="1"/>
  <c r="AT1804" i="1"/>
  <c r="AS1804" i="1"/>
  <c r="AR1804" i="1"/>
  <c r="AQ1804" i="1"/>
  <c r="AP1804" i="1"/>
  <c r="AO1804" i="1"/>
  <c r="AN1804" i="1"/>
  <c r="AM1804" i="1"/>
  <c r="AL1804" i="1"/>
  <c r="AK1804" i="1"/>
  <c r="AJ1804" i="1"/>
  <c r="AI1804" i="1"/>
  <c r="AH1804" i="1"/>
  <c r="AG1804" i="1"/>
  <c r="AF1804" i="1"/>
  <c r="AE1804" i="1"/>
  <c r="AD1804" i="1"/>
  <c r="AC1804" i="1"/>
  <c r="AB1804" i="1"/>
  <c r="AA1804" i="1"/>
  <c r="Z1804" i="1"/>
  <c r="Y1804" i="1"/>
  <c r="X1804" i="1"/>
  <c r="W1804" i="1"/>
  <c r="V1804" i="1"/>
  <c r="U1804" i="1"/>
  <c r="T1804" i="1"/>
  <c r="S1804" i="1"/>
  <c r="R1804" i="1"/>
  <c r="Q1804" i="1"/>
  <c r="P1804" i="1"/>
  <c r="O1804" i="1"/>
  <c r="N1804" i="1"/>
  <c r="M1804" i="1"/>
  <c r="J1804" i="1"/>
  <c r="AT1803" i="1"/>
  <c r="AS1803" i="1"/>
  <c r="AR1803" i="1"/>
  <c r="AQ1803" i="1"/>
  <c r="AP1803" i="1"/>
  <c r="AO1803" i="1"/>
  <c r="AN1803" i="1"/>
  <c r="AM1803" i="1"/>
  <c r="AL1803" i="1"/>
  <c r="AK1803" i="1"/>
  <c r="AJ1803" i="1"/>
  <c r="AI1803" i="1"/>
  <c r="AH1803" i="1"/>
  <c r="AG1803" i="1"/>
  <c r="AF1803" i="1"/>
  <c r="AE1803" i="1"/>
  <c r="AD1803" i="1"/>
  <c r="AC1803" i="1"/>
  <c r="AB1803" i="1"/>
  <c r="AA1803" i="1"/>
  <c r="Z1803" i="1"/>
  <c r="Y1803" i="1"/>
  <c r="X1803" i="1"/>
  <c r="W1803" i="1"/>
  <c r="V1803" i="1"/>
  <c r="U1803" i="1"/>
  <c r="T1803" i="1"/>
  <c r="S1803" i="1"/>
  <c r="R1803" i="1"/>
  <c r="Q1803" i="1"/>
  <c r="P1803" i="1"/>
  <c r="O1803" i="1"/>
  <c r="N1803" i="1"/>
  <c r="M1803" i="1"/>
  <c r="J1803" i="1"/>
  <c r="AT1801" i="1"/>
  <c r="AS1801" i="1"/>
  <c r="AR1801" i="1"/>
  <c r="AQ1801" i="1"/>
  <c r="AP1801" i="1"/>
  <c r="AO1801" i="1"/>
  <c r="AN1801" i="1"/>
  <c r="AM1801" i="1"/>
  <c r="AL1801" i="1"/>
  <c r="AK1801" i="1"/>
  <c r="AJ1801" i="1"/>
  <c r="AI1801" i="1"/>
  <c r="AH1801" i="1"/>
  <c r="AG1801" i="1"/>
  <c r="AF1801" i="1"/>
  <c r="AE1801" i="1"/>
  <c r="AD1801" i="1"/>
  <c r="AC1801" i="1"/>
  <c r="AB1801" i="1"/>
  <c r="AA1801" i="1"/>
  <c r="Z1801" i="1"/>
  <c r="Y1801" i="1"/>
  <c r="X1801" i="1"/>
  <c r="W1801" i="1"/>
  <c r="V1801" i="1"/>
  <c r="U1801" i="1"/>
  <c r="T1801" i="1"/>
  <c r="S1801" i="1"/>
  <c r="R1801" i="1"/>
  <c r="Q1801" i="1"/>
  <c r="P1801" i="1"/>
  <c r="O1801" i="1"/>
  <c r="N1801" i="1"/>
  <c r="M1801" i="1"/>
  <c r="J1801" i="1"/>
  <c r="AT1800" i="1"/>
  <c r="AS1800" i="1"/>
  <c r="AR1800" i="1"/>
  <c r="AQ1800" i="1"/>
  <c r="AP1800" i="1"/>
  <c r="AO1800" i="1"/>
  <c r="AN1800" i="1"/>
  <c r="AM1800" i="1"/>
  <c r="AL1800" i="1"/>
  <c r="AK1800" i="1"/>
  <c r="AJ1800" i="1"/>
  <c r="AI1800" i="1"/>
  <c r="AH1800" i="1"/>
  <c r="AG1800" i="1"/>
  <c r="AF1800" i="1"/>
  <c r="AE1800" i="1"/>
  <c r="AD1800" i="1"/>
  <c r="AC1800" i="1"/>
  <c r="AB1800" i="1"/>
  <c r="AA1800" i="1"/>
  <c r="Z1800" i="1"/>
  <c r="Y1800" i="1"/>
  <c r="X1800" i="1"/>
  <c r="W1800" i="1"/>
  <c r="V1800" i="1"/>
  <c r="U1800" i="1"/>
  <c r="T1800" i="1"/>
  <c r="S1800" i="1"/>
  <c r="R1800" i="1"/>
  <c r="Q1800" i="1"/>
  <c r="P1800" i="1"/>
  <c r="O1800" i="1"/>
  <c r="N1800" i="1"/>
  <c r="M1800" i="1"/>
  <c r="J1800" i="1"/>
  <c r="AT1799" i="1"/>
  <c r="AS1799" i="1"/>
  <c r="AR1799" i="1"/>
  <c r="AQ1799" i="1"/>
  <c r="AP1799" i="1"/>
  <c r="AO1799" i="1"/>
  <c r="AN1799" i="1"/>
  <c r="AM1799" i="1"/>
  <c r="AL1799" i="1"/>
  <c r="AK1799" i="1"/>
  <c r="AJ1799" i="1"/>
  <c r="AI1799" i="1"/>
  <c r="AH1799" i="1"/>
  <c r="AG1799" i="1"/>
  <c r="AF1799" i="1"/>
  <c r="AE1799" i="1"/>
  <c r="AD1799" i="1"/>
  <c r="AC1799" i="1"/>
  <c r="AB1799" i="1"/>
  <c r="AA1799" i="1"/>
  <c r="Z1799" i="1"/>
  <c r="Y1799" i="1"/>
  <c r="X1799" i="1"/>
  <c r="W1799" i="1"/>
  <c r="V1799" i="1"/>
  <c r="U1799" i="1"/>
  <c r="T1799" i="1"/>
  <c r="S1799" i="1"/>
  <c r="R1799" i="1"/>
  <c r="Q1799" i="1"/>
  <c r="P1799" i="1"/>
  <c r="O1799" i="1"/>
  <c r="N1799" i="1"/>
  <c r="M1799" i="1"/>
  <c r="J1799" i="1"/>
  <c r="AT1798" i="1"/>
  <c r="AS1798" i="1"/>
  <c r="AR1798" i="1"/>
  <c r="AQ1798" i="1"/>
  <c r="AP1798" i="1"/>
  <c r="AO1798" i="1"/>
  <c r="AN1798" i="1"/>
  <c r="AM1798" i="1"/>
  <c r="AL1798" i="1"/>
  <c r="AK1798" i="1"/>
  <c r="AJ1798" i="1"/>
  <c r="AI1798" i="1"/>
  <c r="AH1798" i="1"/>
  <c r="AG1798" i="1"/>
  <c r="AF1798" i="1"/>
  <c r="AE1798" i="1"/>
  <c r="AD1798" i="1"/>
  <c r="AC1798" i="1"/>
  <c r="AB1798" i="1"/>
  <c r="AA1798" i="1"/>
  <c r="Z1798" i="1"/>
  <c r="Y1798" i="1"/>
  <c r="X1798" i="1"/>
  <c r="W1798" i="1"/>
  <c r="V1798" i="1"/>
  <c r="U1798" i="1"/>
  <c r="T1798" i="1"/>
  <c r="S1798" i="1"/>
  <c r="R1798" i="1"/>
  <c r="Q1798" i="1"/>
  <c r="P1798" i="1"/>
  <c r="O1798" i="1"/>
  <c r="N1798" i="1"/>
  <c r="M1798" i="1"/>
  <c r="J1798" i="1"/>
  <c r="AT1797" i="1"/>
  <c r="AS1797" i="1"/>
  <c r="AR1797" i="1"/>
  <c r="AQ1797" i="1"/>
  <c r="AP1797" i="1"/>
  <c r="AO1797" i="1"/>
  <c r="AN1797" i="1"/>
  <c r="AM1797" i="1"/>
  <c r="AL1797" i="1"/>
  <c r="AK1797" i="1"/>
  <c r="AJ1797" i="1"/>
  <c r="AI1797" i="1"/>
  <c r="AH1797" i="1"/>
  <c r="AG1797" i="1"/>
  <c r="AF1797" i="1"/>
  <c r="AE1797" i="1"/>
  <c r="AD1797" i="1"/>
  <c r="AC1797" i="1"/>
  <c r="AB1797" i="1"/>
  <c r="AA1797" i="1"/>
  <c r="Z1797" i="1"/>
  <c r="Y1797" i="1"/>
  <c r="X1797" i="1"/>
  <c r="W1797" i="1"/>
  <c r="V1797" i="1"/>
  <c r="U1797" i="1"/>
  <c r="T1797" i="1"/>
  <c r="S1797" i="1"/>
  <c r="R1797" i="1"/>
  <c r="Q1797" i="1"/>
  <c r="P1797" i="1"/>
  <c r="O1797" i="1"/>
  <c r="N1797" i="1"/>
  <c r="M1797" i="1"/>
  <c r="J1797" i="1"/>
  <c r="AT1796" i="1"/>
  <c r="AS1796" i="1"/>
  <c r="AR1796" i="1"/>
  <c r="AQ1796" i="1"/>
  <c r="AP1796" i="1"/>
  <c r="AO1796" i="1"/>
  <c r="AN1796" i="1"/>
  <c r="AM1796" i="1"/>
  <c r="AL1796" i="1"/>
  <c r="AK1796" i="1"/>
  <c r="AJ1796" i="1"/>
  <c r="AI1796" i="1"/>
  <c r="AH1796" i="1"/>
  <c r="AG1796" i="1"/>
  <c r="AF1796" i="1"/>
  <c r="AE1796" i="1"/>
  <c r="AD1796" i="1"/>
  <c r="AC1796" i="1"/>
  <c r="AB1796" i="1"/>
  <c r="AA1796" i="1"/>
  <c r="Z1796" i="1"/>
  <c r="Y1796" i="1"/>
  <c r="X1796" i="1"/>
  <c r="W1796" i="1"/>
  <c r="V1796" i="1"/>
  <c r="U1796" i="1"/>
  <c r="T1796" i="1"/>
  <c r="S1796" i="1"/>
  <c r="R1796" i="1"/>
  <c r="Q1796" i="1"/>
  <c r="P1796" i="1"/>
  <c r="O1796" i="1"/>
  <c r="N1796" i="1"/>
  <c r="M1796" i="1"/>
  <c r="J1796" i="1"/>
  <c r="AT1795" i="1"/>
  <c r="AS1795" i="1"/>
  <c r="AR1795" i="1"/>
  <c r="AQ1795" i="1"/>
  <c r="AP1795" i="1"/>
  <c r="AO1795" i="1"/>
  <c r="AN1795" i="1"/>
  <c r="AM1795" i="1"/>
  <c r="AL1795" i="1"/>
  <c r="AK1795" i="1"/>
  <c r="AJ1795" i="1"/>
  <c r="AI1795" i="1"/>
  <c r="AH1795" i="1"/>
  <c r="AG1795" i="1"/>
  <c r="AF1795" i="1"/>
  <c r="AE1795" i="1"/>
  <c r="AD1795" i="1"/>
  <c r="AC1795" i="1"/>
  <c r="AB1795" i="1"/>
  <c r="AA1795" i="1"/>
  <c r="Z1795" i="1"/>
  <c r="Y1795" i="1"/>
  <c r="X1795" i="1"/>
  <c r="W1795" i="1"/>
  <c r="V1795" i="1"/>
  <c r="U1795" i="1"/>
  <c r="T1795" i="1"/>
  <c r="S1795" i="1"/>
  <c r="R1795" i="1"/>
  <c r="Q1795" i="1"/>
  <c r="P1795" i="1"/>
  <c r="O1795" i="1"/>
  <c r="N1795" i="1"/>
  <c r="M1795" i="1"/>
  <c r="J1795" i="1"/>
  <c r="AT1793" i="1"/>
  <c r="AS1793" i="1"/>
  <c r="AR1793" i="1"/>
  <c r="AQ1793" i="1"/>
  <c r="AP1793" i="1"/>
  <c r="AO1793" i="1"/>
  <c r="AN1793" i="1"/>
  <c r="AM1793" i="1"/>
  <c r="AL1793" i="1"/>
  <c r="AK1793" i="1"/>
  <c r="AJ1793" i="1"/>
  <c r="AI1793" i="1"/>
  <c r="AH1793" i="1"/>
  <c r="AG1793" i="1"/>
  <c r="AF1793" i="1"/>
  <c r="AE1793" i="1"/>
  <c r="AD1793" i="1"/>
  <c r="AC1793" i="1"/>
  <c r="AB1793" i="1"/>
  <c r="AA1793" i="1"/>
  <c r="Z1793" i="1"/>
  <c r="Y1793" i="1"/>
  <c r="X1793" i="1"/>
  <c r="W1793" i="1"/>
  <c r="V1793" i="1"/>
  <c r="U1793" i="1"/>
  <c r="T1793" i="1"/>
  <c r="S1793" i="1"/>
  <c r="R1793" i="1"/>
  <c r="Q1793" i="1"/>
  <c r="P1793" i="1"/>
  <c r="O1793" i="1"/>
  <c r="N1793" i="1"/>
  <c r="M1793" i="1"/>
  <c r="J1793" i="1"/>
  <c r="AT1792" i="1"/>
  <c r="AS1792" i="1"/>
  <c r="AR1792" i="1"/>
  <c r="AQ1792" i="1"/>
  <c r="AP1792" i="1"/>
  <c r="AO1792" i="1"/>
  <c r="AN1792" i="1"/>
  <c r="AM1792" i="1"/>
  <c r="AL1792" i="1"/>
  <c r="AK1792" i="1"/>
  <c r="AJ1792" i="1"/>
  <c r="AI1792" i="1"/>
  <c r="AH1792" i="1"/>
  <c r="AG1792" i="1"/>
  <c r="AF1792" i="1"/>
  <c r="AE1792" i="1"/>
  <c r="AD1792" i="1"/>
  <c r="AC1792" i="1"/>
  <c r="AB1792" i="1"/>
  <c r="AA1792" i="1"/>
  <c r="Z1792" i="1"/>
  <c r="Y1792" i="1"/>
  <c r="X1792" i="1"/>
  <c r="W1792" i="1"/>
  <c r="V1792" i="1"/>
  <c r="U1792" i="1"/>
  <c r="T1792" i="1"/>
  <c r="S1792" i="1"/>
  <c r="R1792" i="1"/>
  <c r="Q1792" i="1"/>
  <c r="P1792" i="1"/>
  <c r="O1792" i="1"/>
  <c r="N1792" i="1"/>
  <c r="M1792" i="1"/>
  <c r="J1792" i="1"/>
  <c r="AT1791" i="1"/>
  <c r="AS1791" i="1"/>
  <c r="AR1791" i="1"/>
  <c r="AQ1791" i="1"/>
  <c r="AP1791" i="1"/>
  <c r="AO1791" i="1"/>
  <c r="AN1791" i="1"/>
  <c r="AM1791" i="1"/>
  <c r="AL1791" i="1"/>
  <c r="AK1791" i="1"/>
  <c r="AJ1791" i="1"/>
  <c r="AI1791" i="1"/>
  <c r="AH1791" i="1"/>
  <c r="AG1791" i="1"/>
  <c r="AF1791" i="1"/>
  <c r="AE1791" i="1"/>
  <c r="AD1791" i="1"/>
  <c r="AC1791" i="1"/>
  <c r="AB1791" i="1"/>
  <c r="AA1791" i="1"/>
  <c r="Z1791" i="1"/>
  <c r="Y1791" i="1"/>
  <c r="X1791" i="1"/>
  <c r="W1791" i="1"/>
  <c r="V1791" i="1"/>
  <c r="U1791" i="1"/>
  <c r="T1791" i="1"/>
  <c r="S1791" i="1"/>
  <c r="R1791" i="1"/>
  <c r="Q1791" i="1"/>
  <c r="P1791" i="1"/>
  <c r="O1791" i="1"/>
  <c r="N1791" i="1"/>
  <c r="M1791" i="1"/>
  <c r="J1791" i="1"/>
  <c r="AT1790" i="1"/>
  <c r="AS1790" i="1"/>
  <c r="AR1790" i="1"/>
  <c r="AQ1790" i="1"/>
  <c r="AP1790" i="1"/>
  <c r="AO1790" i="1"/>
  <c r="AN1790" i="1"/>
  <c r="AM1790" i="1"/>
  <c r="AL1790" i="1"/>
  <c r="AK1790" i="1"/>
  <c r="AJ1790" i="1"/>
  <c r="AI1790" i="1"/>
  <c r="AH1790" i="1"/>
  <c r="AG1790" i="1"/>
  <c r="AF1790" i="1"/>
  <c r="AE1790" i="1"/>
  <c r="AD1790" i="1"/>
  <c r="AC1790" i="1"/>
  <c r="AB1790" i="1"/>
  <c r="AA1790" i="1"/>
  <c r="Z1790" i="1"/>
  <c r="Y1790" i="1"/>
  <c r="X1790" i="1"/>
  <c r="W1790" i="1"/>
  <c r="V1790" i="1"/>
  <c r="U1790" i="1"/>
  <c r="T1790" i="1"/>
  <c r="S1790" i="1"/>
  <c r="R1790" i="1"/>
  <c r="Q1790" i="1"/>
  <c r="P1790" i="1"/>
  <c r="O1790" i="1"/>
  <c r="N1790" i="1"/>
  <c r="M1790" i="1"/>
  <c r="J1790" i="1"/>
  <c r="AT1788" i="1"/>
  <c r="AS1788" i="1"/>
  <c r="AR1788" i="1"/>
  <c r="AQ1788" i="1"/>
  <c r="AP1788" i="1"/>
  <c r="AO1788" i="1"/>
  <c r="AN1788" i="1"/>
  <c r="AM1788" i="1"/>
  <c r="AL1788" i="1"/>
  <c r="AK1788" i="1"/>
  <c r="AJ1788" i="1"/>
  <c r="AI1788" i="1"/>
  <c r="AH1788" i="1"/>
  <c r="AG1788" i="1"/>
  <c r="AF1788" i="1"/>
  <c r="AE1788" i="1"/>
  <c r="AD1788" i="1"/>
  <c r="AC1788" i="1"/>
  <c r="AB1788" i="1"/>
  <c r="AA1788" i="1"/>
  <c r="Z1788" i="1"/>
  <c r="Y1788" i="1"/>
  <c r="X1788" i="1"/>
  <c r="W1788" i="1"/>
  <c r="V1788" i="1"/>
  <c r="U1788" i="1"/>
  <c r="T1788" i="1"/>
  <c r="S1788" i="1"/>
  <c r="R1788" i="1"/>
  <c r="Q1788" i="1"/>
  <c r="P1788" i="1"/>
  <c r="O1788" i="1"/>
  <c r="N1788" i="1"/>
  <c r="M1788" i="1"/>
  <c r="J1788" i="1"/>
  <c r="AT1787" i="1"/>
  <c r="AS1787" i="1"/>
  <c r="AR1787" i="1"/>
  <c r="AQ1787" i="1"/>
  <c r="AP1787" i="1"/>
  <c r="AO1787" i="1"/>
  <c r="AN1787" i="1"/>
  <c r="AM1787" i="1"/>
  <c r="AL1787" i="1"/>
  <c r="AK1787" i="1"/>
  <c r="AJ1787" i="1"/>
  <c r="AI1787" i="1"/>
  <c r="AH1787" i="1"/>
  <c r="AG1787" i="1"/>
  <c r="AF1787" i="1"/>
  <c r="AE1787" i="1"/>
  <c r="AD1787" i="1"/>
  <c r="AC1787" i="1"/>
  <c r="AB1787" i="1"/>
  <c r="AA1787" i="1"/>
  <c r="Z1787" i="1"/>
  <c r="Y1787" i="1"/>
  <c r="X1787" i="1"/>
  <c r="W1787" i="1"/>
  <c r="V1787" i="1"/>
  <c r="U1787" i="1"/>
  <c r="T1787" i="1"/>
  <c r="S1787" i="1"/>
  <c r="R1787" i="1"/>
  <c r="Q1787" i="1"/>
  <c r="P1787" i="1"/>
  <c r="O1787" i="1"/>
  <c r="N1787" i="1"/>
  <c r="M1787" i="1"/>
  <c r="J1787" i="1"/>
  <c r="AT1786" i="1"/>
  <c r="AS1786" i="1"/>
  <c r="AR1786" i="1"/>
  <c r="AQ1786" i="1"/>
  <c r="AP1786" i="1"/>
  <c r="AO1786" i="1"/>
  <c r="AN1786" i="1"/>
  <c r="AM1786" i="1"/>
  <c r="AL1786" i="1"/>
  <c r="AK1786" i="1"/>
  <c r="AJ1786" i="1"/>
  <c r="AI1786" i="1"/>
  <c r="AH1786" i="1"/>
  <c r="AG1786" i="1"/>
  <c r="AF1786" i="1"/>
  <c r="AE1786" i="1"/>
  <c r="AD1786" i="1"/>
  <c r="AC1786" i="1"/>
  <c r="AB1786" i="1"/>
  <c r="AA1786" i="1"/>
  <c r="Z1786" i="1"/>
  <c r="Y1786" i="1"/>
  <c r="X1786" i="1"/>
  <c r="W1786" i="1"/>
  <c r="V1786" i="1"/>
  <c r="U1786" i="1"/>
  <c r="T1786" i="1"/>
  <c r="S1786" i="1"/>
  <c r="R1786" i="1"/>
  <c r="Q1786" i="1"/>
  <c r="P1786" i="1"/>
  <c r="O1786" i="1"/>
  <c r="N1786" i="1"/>
  <c r="M1786" i="1"/>
  <c r="J1786" i="1"/>
  <c r="AT1785" i="1"/>
  <c r="AS1785" i="1"/>
  <c r="AR1785" i="1"/>
  <c r="AQ1785" i="1"/>
  <c r="AP1785" i="1"/>
  <c r="AO1785" i="1"/>
  <c r="AN1785" i="1"/>
  <c r="AM1785" i="1"/>
  <c r="AL1785" i="1"/>
  <c r="AK1785" i="1"/>
  <c r="AJ1785" i="1"/>
  <c r="AI1785" i="1"/>
  <c r="AH1785" i="1"/>
  <c r="AG1785" i="1"/>
  <c r="AF1785" i="1"/>
  <c r="AE1785" i="1"/>
  <c r="AD1785" i="1"/>
  <c r="AC1785" i="1"/>
  <c r="AB1785" i="1"/>
  <c r="AA1785" i="1"/>
  <c r="Z1785" i="1"/>
  <c r="Y1785" i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J1785" i="1"/>
  <c r="AT1784" i="1"/>
  <c r="AS1784" i="1"/>
  <c r="AR1784" i="1"/>
  <c r="AQ1784" i="1"/>
  <c r="AP1784" i="1"/>
  <c r="AO1784" i="1"/>
  <c r="AN1784" i="1"/>
  <c r="AM1784" i="1"/>
  <c r="AL1784" i="1"/>
  <c r="AK1784" i="1"/>
  <c r="AJ1784" i="1"/>
  <c r="AI1784" i="1"/>
  <c r="AH1784" i="1"/>
  <c r="AG1784" i="1"/>
  <c r="AF1784" i="1"/>
  <c r="AE1784" i="1"/>
  <c r="AD1784" i="1"/>
  <c r="AC1784" i="1"/>
  <c r="AB1784" i="1"/>
  <c r="AA1784" i="1"/>
  <c r="Z1784" i="1"/>
  <c r="Y1784" i="1"/>
  <c r="X1784" i="1"/>
  <c r="W1784" i="1"/>
  <c r="V1784" i="1"/>
  <c r="U1784" i="1"/>
  <c r="T1784" i="1"/>
  <c r="S1784" i="1"/>
  <c r="R1784" i="1"/>
  <c r="Q1784" i="1"/>
  <c r="P1784" i="1"/>
  <c r="O1784" i="1"/>
  <c r="N1784" i="1"/>
  <c r="M1784" i="1"/>
  <c r="J1784" i="1"/>
  <c r="AT1783" i="1"/>
  <c r="AS1783" i="1"/>
  <c r="AR1783" i="1"/>
  <c r="AQ1783" i="1"/>
  <c r="AP1783" i="1"/>
  <c r="AO1783" i="1"/>
  <c r="AN1783" i="1"/>
  <c r="AM1783" i="1"/>
  <c r="AL1783" i="1"/>
  <c r="AK1783" i="1"/>
  <c r="AJ1783" i="1"/>
  <c r="AI1783" i="1"/>
  <c r="AH1783" i="1"/>
  <c r="AG1783" i="1"/>
  <c r="AF1783" i="1"/>
  <c r="AE1783" i="1"/>
  <c r="AD1783" i="1"/>
  <c r="AC1783" i="1"/>
  <c r="AB1783" i="1"/>
  <c r="AA1783" i="1"/>
  <c r="Z1783" i="1"/>
  <c r="Y1783" i="1"/>
  <c r="X1783" i="1"/>
  <c r="W1783" i="1"/>
  <c r="V1783" i="1"/>
  <c r="U1783" i="1"/>
  <c r="T1783" i="1"/>
  <c r="S1783" i="1"/>
  <c r="R1783" i="1"/>
  <c r="Q1783" i="1"/>
  <c r="P1783" i="1"/>
  <c r="O1783" i="1"/>
  <c r="N1783" i="1"/>
  <c r="M1783" i="1"/>
  <c r="J1783" i="1"/>
  <c r="AT1782" i="1"/>
  <c r="AS1782" i="1"/>
  <c r="AR1782" i="1"/>
  <c r="AQ1782" i="1"/>
  <c r="AP1782" i="1"/>
  <c r="AO1782" i="1"/>
  <c r="AN1782" i="1"/>
  <c r="AM1782" i="1"/>
  <c r="AL1782" i="1"/>
  <c r="AK1782" i="1"/>
  <c r="AJ1782" i="1"/>
  <c r="AI1782" i="1"/>
  <c r="AH1782" i="1"/>
  <c r="AG1782" i="1"/>
  <c r="AF1782" i="1"/>
  <c r="AE1782" i="1"/>
  <c r="AD1782" i="1"/>
  <c r="AC1782" i="1"/>
  <c r="AB1782" i="1"/>
  <c r="AA1782" i="1"/>
  <c r="Z1782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M1782" i="1"/>
  <c r="J1782" i="1"/>
  <c r="AT1781" i="1"/>
  <c r="AS1781" i="1"/>
  <c r="AR1781" i="1"/>
  <c r="AQ1781" i="1"/>
  <c r="AP1781" i="1"/>
  <c r="AO1781" i="1"/>
  <c r="AN1781" i="1"/>
  <c r="AM1781" i="1"/>
  <c r="AL1781" i="1"/>
  <c r="AK1781" i="1"/>
  <c r="AJ1781" i="1"/>
  <c r="AI1781" i="1"/>
  <c r="AH1781" i="1"/>
  <c r="AG1781" i="1"/>
  <c r="AF1781" i="1"/>
  <c r="AE1781" i="1"/>
  <c r="AD1781" i="1"/>
  <c r="AC1781" i="1"/>
  <c r="AB1781" i="1"/>
  <c r="AA1781" i="1"/>
  <c r="Z1781" i="1"/>
  <c r="Y1781" i="1"/>
  <c r="X1781" i="1"/>
  <c r="W1781" i="1"/>
  <c r="V1781" i="1"/>
  <c r="U1781" i="1"/>
  <c r="T1781" i="1"/>
  <c r="S1781" i="1"/>
  <c r="R1781" i="1"/>
  <c r="Q1781" i="1"/>
  <c r="P1781" i="1"/>
  <c r="O1781" i="1"/>
  <c r="N1781" i="1"/>
  <c r="M1781" i="1"/>
  <c r="J1781" i="1"/>
  <c r="AT1780" i="1"/>
  <c r="AS1780" i="1"/>
  <c r="AR1780" i="1"/>
  <c r="AQ1780" i="1"/>
  <c r="AP1780" i="1"/>
  <c r="AO1780" i="1"/>
  <c r="AN1780" i="1"/>
  <c r="AM1780" i="1"/>
  <c r="AL1780" i="1"/>
  <c r="AK1780" i="1"/>
  <c r="AJ1780" i="1"/>
  <c r="AI1780" i="1"/>
  <c r="AH1780" i="1"/>
  <c r="AG1780" i="1"/>
  <c r="AF1780" i="1"/>
  <c r="AE1780" i="1"/>
  <c r="AD1780" i="1"/>
  <c r="AC1780" i="1"/>
  <c r="AB1780" i="1"/>
  <c r="AA1780" i="1"/>
  <c r="Z1780" i="1"/>
  <c r="Y1780" i="1"/>
  <c r="X1780" i="1"/>
  <c r="W1780" i="1"/>
  <c r="V1780" i="1"/>
  <c r="U1780" i="1"/>
  <c r="T1780" i="1"/>
  <c r="S1780" i="1"/>
  <c r="R1780" i="1"/>
  <c r="Q1780" i="1"/>
  <c r="P1780" i="1"/>
  <c r="O1780" i="1"/>
  <c r="N1780" i="1"/>
  <c r="M1780" i="1"/>
  <c r="J1780" i="1"/>
  <c r="AT1778" i="1"/>
  <c r="AS1778" i="1"/>
  <c r="AR1778" i="1"/>
  <c r="AQ1778" i="1"/>
  <c r="AP1778" i="1"/>
  <c r="AO1778" i="1"/>
  <c r="AN1778" i="1"/>
  <c r="AM1778" i="1"/>
  <c r="AL1778" i="1"/>
  <c r="AK1778" i="1"/>
  <c r="AJ1778" i="1"/>
  <c r="AI1778" i="1"/>
  <c r="AH1778" i="1"/>
  <c r="AG1778" i="1"/>
  <c r="AF1778" i="1"/>
  <c r="AE1778" i="1"/>
  <c r="AD1778" i="1"/>
  <c r="AC1778" i="1"/>
  <c r="AB1778" i="1"/>
  <c r="AA1778" i="1"/>
  <c r="Z1778" i="1"/>
  <c r="Y1778" i="1"/>
  <c r="X1778" i="1"/>
  <c r="W1778" i="1"/>
  <c r="V1778" i="1"/>
  <c r="U1778" i="1"/>
  <c r="T1778" i="1"/>
  <c r="S1778" i="1"/>
  <c r="R1778" i="1"/>
  <c r="Q1778" i="1"/>
  <c r="P1778" i="1"/>
  <c r="O1778" i="1"/>
  <c r="N1778" i="1"/>
  <c r="M1778" i="1"/>
  <c r="J1778" i="1"/>
  <c r="AT1777" i="1"/>
  <c r="AS1777" i="1"/>
  <c r="AR1777" i="1"/>
  <c r="AQ1777" i="1"/>
  <c r="AP1777" i="1"/>
  <c r="AO1777" i="1"/>
  <c r="AN1777" i="1"/>
  <c r="AM1777" i="1"/>
  <c r="AL1777" i="1"/>
  <c r="AK1777" i="1"/>
  <c r="AJ1777" i="1"/>
  <c r="AI1777" i="1"/>
  <c r="AH1777" i="1"/>
  <c r="AG1777" i="1"/>
  <c r="AF1777" i="1"/>
  <c r="AE1777" i="1"/>
  <c r="AD1777" i="1"/>
  <c r="AC1777" i="1"/>
  <c r="AB1777" i="1"/>
  <c r="AA1777" i="1"/>
  <c r="Z1777" i="1"/>
  <c r="Y1777" i="1"/>
  <c r="X1777" i="1"/>
  <c r="W1777" i="1"/>
  <c r="V1777" i="1"/>
  <c r="U1777" i="1"/>
  <c r="T1777" i="1"/>
  <c r="S1777" i="1"/>
  <c r="R1777" i="1"/>
  <c r="Q1777" i="1"/>
  <c r="P1777" i="1"/>
  <c r="O1777" i="1"/>
  <c r="N1777" i="1"/>
  <c r="M1777" i="1"/>
  <c r="J1777" i="1"/>
  <c r="AT1776" i="1"/>
  <c r="AS1776" i="1"/>
  <c r="AR1776" i="1"/>
  <c r="AQ1776" i="1"/>
  <c r="AP1776" i="1"/>
  <c r="AO1776" i="1"/>
  <c r="AN1776" i="1"/>
  <c r="AM1776" i="1"/>
  <c r="AL1776" i="1"/>
  <c r="AK1776" i="1"/>
  <c r="AJ1776" i="1"/>
  <c r="AI1776" i="1"/>
  <c r="AH1776" i="1"/>
  <c r="AG1776" i="1"/>
  <c r="AF1776" i="1"/>
  <c r="AE1776" i="1"/>
  <c r="AD1776" i="1"/>
  <c r="AC1776" i="1"/>
  <c r="AB1776" i="1"/>
  <c r="AA1776" i="1"/>
  <c r="Z1776" i="1"/>
  <c r="Y1776" i="1"/>
  <c r="X1776" i="1"/>
  <c r="W1776" i="1"/>
  <c r="V1776" i="1"/>
  <c r="U1776" i="1"/>
  <c r="T1776" i="1"/>
  <c r="S1776" i="1"/>
  <c r="R1776" i="1"/>
  <c r="Q1776" i="1"/>
  <c r="P1776" i="1"/>
  <c r="O1776" i="1"/>
  <c r="N1776" i="1"/>
  <c r="M1776" i="1"/>
  <c r="J1776" i="1"/>
  <c r="AT1775" i="1"/>
  <c r="AS1775" i="1"/>
  <c r="AR1775" i="1"/>
  <c r="AQ1775" i="1"/>
  <c r="AP1775" i="1"/>
  <c r="AO1775" i="1"/>
  <c r="AN1775" i="1"/>
  <c r="AM1775" i="1"/>
  <c r="AL1775" i="1"/>
  <c r="AK1775" i="1"/>
  <c r="AJ1775" i="1"/>
  <c r="AI1775" i="1"/>
  <c r="AH1775" i="1"/>
  <c r="AG1775" i="1"/>
  <c r="AF1775" i="1"/>
  <c r="AE1775" i="1"/>
  <c r="AD1775" i="1"/>
  <c r="AC1775" i="1"/>
  <c r="AB1775" i="1"/>
  <c r="AA1775" i="1"/>
  <c r="Z1775" i="1"/>
  <c r="Y1775" i="1"/>
  <c r="X1775" i="1"/>
  <c r="W1775" i="1"/>
  <c r="V1775" i="1"/>
  <c r="U1775" i="1"/>
  <c r="T1775" i="1"/>
  <c r="S1775" i="1"/>
  <c r="R1775" i="1"/>
  <c r="Q1775" i="1"/>
  <c r="P1775" i="1"/>
  <c r="O1775" i="1"/>
  <c r="N1775" i="1"/>
  <c r="M1775" i="1"/>
  <c r="J1775" i="1"/>
  <c r="AT1774" i="1"/>
  <c r="AS1774" i="1"/>
  <c r="AR1774" i="1"/>
  <c r="AQ1774" i="1"/>
  <c r="AP1774" i="1"/>
  <c r="AO1774" i="1"/>
  <c r="AN1774" i="1"/>
  <c r="AM1774" i="1"/>
  <c r="AL1774" i="1"/>
  <c r="AK1774" i="1"/>
  <c r="AJ1774" i="1"/>
  <c r="AI1774" i="1"/>
  <c r="AH1774" i="1"/>
  <c r="AG1774" i="1"/>
  <c r="AF1774" i="1"/>
  <c r="AE1774" i="1"/>
  <c r="AD1774" i="1"/>
  <c r="AC1774" i="1"/>
  <c r="AB1774" i="1"/>
  <c r="AA1774" i="1"/>
  <c r="Z1774" i="1"/>
  <c r="Y1774" i="1"/>
  <c r="X1774" i="1"/>
  <c r="W1774" i="1"/>
  <c r="V1774" i="1"/>
  <c r="U1774" i="1"/>
  <c r="T1774" i="1"/>
  <c r="S1774" i="1"/>
  <c r="R1774" i="1"/>
  <c r="Q1774" i="1"/>
  <c r="P1774" i="1"/>
  <c r="O1774" i="1"/>
  <c r="N1774" i="1"/>
  <c r="M1774" i="1"/>
  <c r="J1774" i="1"/>
  <c r="AT1773" i="1"/>
  <c r="AS1773" i="1"/>
  <c r="AR1773" i="1"/>
  <c r="AQ1773" i="1"/>
  <c r="AP1773" i="1"/>
  <c r="AO1773" i="1"/>
  <c r="AN1773" i="1"/>
  <c r="AM1773" i="1"/>
  <c r="AL1773" i="1"/>
  <c r="AK1773" i="1"/>
  <c r="AJ1773" i="1"/>
  <c r="AI1773" i="1"/>
  <c r="AH1773" i="1"/>
  <c r="AG1773" i="1"/>
  <c r="AF1773" i="1"/>
  <c r="AE1773" i="1"/>
  <c r="AD1773" i="1"/>
  <c r="AC1773" i="1"/>
  <c r="AB1773" i="1"/>
  <c r="AA1773" i="1"/>
  <c r="Z1773" i="1"/>
  <c r="Y1773" i="1"/>
  <c r="X1773" i="1"/>
  <c r="W1773" i="1"/>
  <c r="V1773" i="1"/>
  <c r="U1773" i="1"/>
  <c r="T1773" i="1"/>
  <c r="S1773" i="1"/>
  <c r="R1773" i="1"/>
  <c r="Q1773" i="1"/>
  <c r="P1773" i="1"/>
  <c r="O1773" i="1"/>
  <c r="N1773" i="1"/>
  <c r="M1773" i="1"/>
  <c r="J1773" i="1"/>
  <c r="AT1772" i="1"/>
  <c r="AS1772" i="1"/>
  <c r="AR1772" i="1"/>
  <c r="AQ1772" i="1"/>
  <c r="AP1772" i="1"/>
  <c r="AO1772" i="1"/>
  <c r="AN1772" i="1"/>
  <c r="AM1772" i="1"/>
  <c r="AL1772" i="1"/>
  <c r="AK1772" i="1"/>
  <c r="AJ1772" i="1"/>
  <c r="AI1772" i="1"/>
  <c r="AH1772" i="1"/>
  <c r="AG1772" i="1"/>
  <c r="AF1772" i="1"/>
  <c r="AE1772" i="1"/>
  <c r="AD1772" i="1"/>
  <c r="AC1772" i="1"/>
  <c r="AB1772" i="1"/>
  <c r="AA1772" i="1"/>
  <c r="Z1772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J1772" i="1"/>
  <c r="AT1771" i="1"/>
  <c r="AS1771" i="1"/>
  <c r="AR1771" i="1"/>
  <c r="AQ1771" i="1"/>
  <c r="AP1771" i="1"/>
  <c r="AO1771" i="1"/>
  <c r="AN1771" i="1"/>
  <c r="AM1771" i="1"/>
  <c r="AL1771" i="1"/>
  <c r="AK1771" i="1"/>
  <c r="AJ1771" i="1"/>
  <c r="AI1771" i="1"/>
  <c r="AH1771" i="1"/>
  <c r="AG1771" i="1"/>
  <c r="AF1771" i="1"/>
  <c r="AE1771" i="1"/>
  <c r="AD1771" i="1"/>
  <c r="AC1771" i="1"/>
  <c r="AB1771" i="1"/>
  <c r="AA1771" i="1"/>
  <c r="Z1771" i="1"/>
  <c r="Y1771" i="1"/>
  <c r="X1771" i="1"/>
  <c r="W1771" i="1"/>
  <c r="V1771" i="1"/>
  <c r="U1771" i="1"/>
  <c r="T1771" i="1"/>
  <c r="S1771" i="1"/>
  <c r="R1771" i="1"/>
  <c r="Q1771" i="1"/>
  <c r="P1771" i="1"/>
  <c r="O1771" i="1"/>
  <c r="N1771" i="1"/>
  <c r="M1771" i="1"/>
  <c r="J1771" i="1"/>
  <c r="AT1770" i="1"/>
  <c r="AS1770" i="1"/>
  <c r="AR1770" i="1"/>
  <c r="AQ1770" i="1"/>
  <c r="AP1770" i="1"/>
  <c r="AO1770" i="1"/>
  <c r="AN1770" i="1"/>
  <c r="AM1770" i="1"/>
  <c r="AL1770" i="1"/>
  <c r="AK1770" i="1"/>
  <c r="AJ1770" i="1"/>
  <c r="AI1770" i="1"/>
  <c r="AH1770" i="1"/>
  <c r="AG1770" i="1"/>
  <c r="AF1770" i="1"/>
  <c r="AE1770" i="1"/>
  <c r="AD1770" i="1"/>
  <c r="AC1770" i="1"/>
  <c r="AB1770" i="1"/>
  <c r="AA1770" i="1"/>
  <c r="Z1770" i="1"/>
  <c r="Y1770" i="1"/>
  <c r="X1770" i="1"/>
  <c r="W1770" i="1"/>
  <c r="V1770" i="1"/>
  <c r="U1770" i="1"/>
  <c r="T1770" i="1"/>
  <c r="S1770" i="1"/>
  <c r="R1770" i="1"/>
  <c r="Q1770" i="1"/>
  <c r="P1770" i="1"/>
  <c r="O1770" i="1"/>
  <c r="N1770" i="1"/>
  <c r="M1770" i="1"/>
  <c r="J1770" i="1"/>
  <c r="AT1769" i="1"/>
  <c r="AS1769" i="1"/>
  <c r="AR1769" i="1"/>
  <c r="AQ1769" i="1"/>
  <c r="AP1769" i="1"/>
  <c r="AO1769" i="1"/>
  <c r="AN1769" i="1"/>
  <c r="AM1769" i="1"/>
  <c r="AL1769" i="1"/>
  <c r="AK1769" i="1"/>
  <c r="AJ1769" i="1"/>
  <c r="AI1769" i="1"/>
  <c r="AH1769" i="1"/>
  <c r="AG1769" i="1"/>
  <c r="AF1769" i="1"/>
  <c r="AE1769" i="1"/>
  <c r="AD1769" i="1"/>
  <c r="AC1769" i="1"/>
  <c r="AB1769" i="1"/>
  <c r="AA1769" i="1"/>
  <c r="Z1769" i="1"/>
  <c r="Y1769" i="1"/>
  <c r="X1769" i="1"/>
  <c r="W1769" i="1"/>
  <c r="V1769" i="1"/>
  <c r="U1769" i="1"/>
  <c r="T1769" i="1"/>
  <c r="S1769" i="1"/>
  <c r="R1769" i="1"/>
  <c r="Q1769" i="1"/>
  <c r="P1769" i="1"/>
  <c r="O1769" i="1"/>
  <c r="N1769" i="1"/>
  <c r="M1769" i="1"/>
  <c r="J1769" i="1"/>
  <c r="AT1768" i="1"/>
  <c r="AS1768" i="1"/>
  <c r="AR1768" i="1"/>
  <c r="AQ1768" i="1"/>
  <c r="AP1768" i="1"/>
  <c r="AO1768" i="1"/>
  <c r="AN1768" i="1"/>
  <c r="AM1768" i="1"/>
  <c r="AL1768" i="1"/>
  <c r="AK1768" i="1"/>
  <c r="AJ1768" i="1"/>
  <c r="AI1768" i="1"/>
  <c r="AH1768" i="1"/>
  <c r="AG1768" i="1"/>
  <c r="AF1768" i="1"/>
  <c r="AE1768" i="1"/>
  <c r="AD1768" i="1"/>
  <c r="AC1768" i="1"/>
  <c r="AB1768" i="1"/>
  <c r="AA1768" i="1"/>
  <c r="Z1768" i="1"/>
  <c r="Y1768" i="1"/>
  <c r="X1768" i="1"/>
  <c r="W1768" i="1"/>
  <c r="V1768" i="1"/>
  <c r="U1768" i="1"/>
  <c r="T1768" i="1"/>
  <c r="S1768" i="1"/>
  <c r="R1768" i="1"/>
  <c r="Q1768" i="1"/>
  <c r="P1768" i="1"/>
  <c r="O1768" i="1"/>
  <c r="N1768" i="1"/>
  <c r="M1768" i="1"/>
  <c r="J1768" i="1"/>
  <c r="AT1767" i="1"/>
  <c r="AS1767" i="1"/>
  <c r="AR1767" i="1"/>
  <c r="AQ1767" i="1"/>
  <c r="AP1767" i="1"/>
  <c r="AO1767" i="1"/>
  <c r="AN1767" i="1"/>
  <c r="AM1767" i="1"/>
  <c r="AL1767" i="1"/>
  <c r="AK1767" i="1"/>
  <c r="AJ1767" i="1"/>
  <c r="AI1767" i="1"/>
  <c r="AH1767" i="1"/>
  <c r="AG1767" i="1"/>
  <c r="AF1767" i="1"/>
  <c r="AE1767" i="1"/>
  <c r="AD1767" i="1"/>
  <c r="AC1767" i="1"/>
  <c r="AB1767" i="1"/>
  <c r="AA1767" i="1"/>
  <c r="Z1767" i="1"/>
  <c r="Y1767" i="1"/>
  <c r="X1767" i="1"/>
  <c r="W1767" i="1"/>
  <c r="V1767" i="1"/>
  <c r="U1767" i="1"/>
  <c r="T1767" i="1"/>
  <c r="S1767" i="1"/>
  <c r="R1767" i="1"/>
  <c r="Q1767" i="1"/>
  <c r="P1767" i="1"/>
  <c r="O1767" i="1"/>
  <c r="N1767" i="1"/>
  <c r="M1767" i="1"/>
  <c r="J1767" i="1"/>
  <c r="AT1766" i="1"/>
  <c r="AS1766" i="1"/>
  <c r="AR1766" i="1"/>
  <c r="AQ1766" i="1"/>
  <c r="AP1766" i="1"/>
  <c r="AO1766" i="1"/>
  <c r="AN1766" i="1"/>
  <c r="AM1766" i="1"/>
  <c r="AL1766" i="1"/>
  <c r="AK1766" i="1"/>
  <c r="AJ1766" i="1"/>
  <c r="AI1766" i="1"/>
  <c r="AH1766" i="1"/>
  <c r="AG1766" i="1"/>
  <c r="AF1766" i="1"/>
  <c r="AE1766" i="1"/>
  <c r="AD1766" i="1"/>
  <c r="AC1766" i="1"/>
  <c r="AB1766" i="1"/>
  <c r="AA1766" i="1"/>
  <c r="Z1766" i="1"/>
  <c r="Y1766" i="1"/>
  <c r="X1766" i="1"/>
  <c r="W1766" i="1"/>
  <c r="V1766" i="1"/>
  <c r="U1766" i="1"/>
  <c r="T1766" i="1"/>
  <c r="S1766" i="1"/>
  <c r="R1766" i="1"/>
  <c r="Q1766" i="1"/>
  <c r="P1766" i="1"/>
  <c r="O1766" i="1"/>
  <c r="N1766" i="1"/>
  <c r="M1766" i="1"/>
  <c r="J1766" i="1"/>
  <c r="AT1765" i="1"/>
  <c r="AS1765" i="1"/>
  <c r="AR1765" i="1"/>
  <c r="AQ1765" i="1"/>
  <c r="AP1765" i="1"/>
  <c r="AO1765" i="1"/>
  <c r="AN1765" i="1"/>
  <c r="AM1765" i="1"/>
  <c r="AL1765" i="1"/>
  <c r="AK1765" i="1"/>
  <c r="AJ1765" i="1"/>
  <c r="AI1765" i="1"/>
  <c r="AH1765" i="1"/>
  <c r="AG1765" i="1"/>
  <c r="AF1765" i="1"/>
  <c r="AE1765" i="1"/>
  <c r="AD1765" i="1"/>
  <c r="AC1765" i="1"/>
  <c r="AB1765" i="1"/>
  <c r="AA1765" i="1"/>
  <c r="Z1765" i="1"/>
  <c r="Y1765" i="1"/>
  <c r="X1765" i="1"/>
  <c r="W1765" i="1"/>
  <c r="V1765" i="1"/>
  <c r="U1765" i="1"/>
  <c r="T1765" i="1"/>
  <c r="S1765" i="1"/>
  <c r="R1765" i="1"/>
  <c r="Q1765" i="1"/>
  <c r="P1765" i="1"/>
  <c r="O1765" i="1"/>
  <c r="N1765" i="1"/>
  <c r="M1765" i="1"/>
  <c r="J1765" i="1"/>
  <c r="AT1764" i="1"/>
  <c r="AS1764" i="1"/>
  <c r="AR1764" i="1"/>
  <c r="AQ1764" i="1"/>
  <c r="AP1764" i="1"/>
  <c r="AO1764" i="1"/>
  <c r="AN1764" i="1"/>
  <c r="AM1764" i="1"/>
  <c r="AL1764" i="1"/>
  <c r="AK1764" i="1"/>
  <c r="AJ1764" i="1"/>
  <c r="AI1764" i="1"/>
  <c r="AH1764" i="1"/>
  <c r="AG1764" i="1"/>
  <c r="AF1764" i="1"/>
  <c r="AE1764" i="1"/>
  <c r="AD1764" i="1"/>
  <c r="AC1764" i="1"/>
  <c r="AB1764" i="1"/>
  <c r="AA1764" i="1"/>
  <c r="Z1764" i="1"/>
  <c r="Y1764" i="1"/>
  <c r="X1764" i="1"/>
  <c r="W1764" i="1"/>
  <c r="V1764" i="1"/>
  <c r="U1764" i="1"/>
  <c r="T1764" i="1"/>
  <c r="S1764" i="1"/>
  <c r="R1764" i="1"/>
  <c r="Q1764" i="1"/>
  <c r="P1764" i="1"/>
  <c r="O1764" i="1"/>
  <c r="N1764" i="1"/>
  <c r="M1764" i="1"/>
  <c r="J1764" i="1"/>
  <c r="AT1763" i="1"/>
  <c r="AS1763" i="1"/>
  <c r="AR1763" i="1"/>
  <c r="AQ1763" i="1"/>
  <c r="AP1763" i="1"/>
  <c r="AO1763" i="1"/>
  <c r="AN1763" i="1"/>
  <c r="AM1763" i="1"/>
  <c r="AL1763" i="1"/>
  <c r="AK1763" i="1"/>
  <c r="AJ1763" i="1"/>
  <c r="AI1763" i="1"/>
  <c r="AH1763" i="1"/>
  <c r="AG1763" i="1"/>
  <c r="AF1763" i="1"/>
  <c r="AE1763" i="1"/>
  <c r="AD1763" i="1"/>
  <c r="AC1763" i="1"/>
  <c r="AB1763" i="1"/>
  <c r="AA1763" i="1"/>
  <c r="Z1763" i="1"/>
  <c r="Y1763" i="1"/>
  <c r="X1763" i="1"/>
  <c r="W1763" i="1"/>
  <c r="V1763" i="1"/>
  <c r="U1763" i="1"/>
  <c r="T1763" i="1"/>
  <c r="S1763" i="1"/>
  <c r="R1763" i="1"/>
  <c r="Q1763" i="1"/>
  <c r="P1763" i="1"/>
  <c r="O1763" i="1"/>
  <c r="N1763" i="1"/>
  <c r="M1763" i="1"/>
  <c r="J1763" i="1"/>
  <c r="AT1762" i="1"/>
  <c r="AS1762" i="1"/>
  <c r="AR1762" i="1"/>
  <c r="AQ1762" i="1"/>
  <c r="AP1762" i="1"/>
  <c r="AO1762" i="1"/>
  <c r="AN1762" i="1"/>
  <c r="AM1762" i="1"/>
  <c r="AL1762" i="1"/>
  <c r="AK1762" i="1"/>
  <c r="AJ1762" i="1"/>
  <c r="AI1762" i="1"/>
  <c r="AH1762" i="1"/>
  <c r="AG1762" i="1"/>
  <c r="AF1762" i="1"/>
  <c r="AE1762" i="1"/>
  <c r="AD1762" i="1"/>
  <c r="AC1762" i="1"/>
  <c r="AB1762" i="1"/>
  <c r="AA1762" i="1"/>
  <c r="Z1762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J1762" i="1"/>
  <c r="AT1761" i="1"/>
  <c r="AS1761" i="1"/>
  <c r="AR1761" i="1"/>
  <c r="AQ1761" i="1"/>
  <c r="AP1761" i="1"/>
  <c r="AO1761" i="1"/>
  <c r="AN1761" i="1"/>
  <c r="AM1761" i="1"/>
  <c r="AL1761" i="1"/>
  <c r="AK1761" i="1"/>
  <c r="AJ1761" i="1"/>
  <c r="AI1761" i="1"/>
  <c r="AH1761" i="1"/>
  <c r="AG1761" i="1"/>
  <c r="AF1761" i="1"/>
  <c r="AE1761" i="1"/>
  <c r="AD1761" i="1"/>
  <c r="AC1761" i="1"/>
  <c r="AB1761" i="1"/>
  <c r="AA1761" i="1"/>
  <c r="Z1761" i="1"/>
  <c r="Y1761" i="1"/>
  <c r="X1761" i="1"/>
  <c r="W1761" i="1"/>
  <c r="V1761" i="1"/>
  <c r="U1761" i="1"/>
  <c r="T1761" i="1"/>
  <c r="S1761" i="1"/>
  <c r="R1761" i="1"/>
  <c r="Q1761" i="1"/>
  <c r="P1761" i="1"/>
  <c r="O1761" i="1"/>
  <c r="N1761" i="1"/>
  <c r="M1761" i="1"/>
  <c r="J1761" i="1"/>
  <c r="AT1760" i="1"/>
  <c r="AS1760" i="1"/>
  <c r="AR1760" i="1"/>
  <c r="AQ1760" i="1"/>
  <c r="AP1760" i="1"/>
  <c r="AO1760" i="1"/>
  <c r="AN1760" i="1"/>
  <c r="AM1760" i="1"/>
  <c r="AL1760" i="1"/>
  <c r="AK1760" i="1"/>
  <c r="AJ1760" i="1"/>
  <c r="AI1760" i="1"/>
  <c r="AH1760" i="1"/>
  <c r="AG1760" i="1"/>
  <c r="AF1760" i="1"/>
  <c r="AE1760" i="1"/>
  <c r="AD1760" i="1"/>
  <c r="AC1760" i="1"/>
  <c r="AB1760" i="1"/>
  <c r="AA1760" i="1"/>
  <c r="Z1760" i="1"/>
  <c r="Y1760" i="1"/>
  <c r="X1760" i="1"/>
  <c r="W1760" i="1"/>
  <c r="V1760" i="1"/>
  <c r="U1760" i="1"/>
  <c r="T1760" i="1"/>
  <c r="S1760" i="1"/>
  <c r="R1760" i="1"/>
  <c r="Q1760" i="1"/>
  <c r="P1760" i="1"/>
  <c r="O1760" i="1"/>
  <c r="N1760" i="1"/>
  <c r="M1760" i="1"/>
  <c r="J1760" i="1"/>
  <c r="AT1759" i="1"/>
  <c r="AS1759" i="1"/>
  <c r="AR1759" i="1"/>
  <c r="AQ1759" i="1"/>
  <c r="AP1759" i="1"/>
  <c r="AO1759" i="1"/>
  <c r="AN1759" i="1"/>
  <c r="AM1759" i="1"/>
  <c r="AL1759" i="1"/>
  <c r="AK1759" i="1"/>
  <c r="AJ1759" i="1"/>
  <c r="AI1759" i="1"/>
  <c r="AH1759" i="1"/>
  <c r="AG1759" i="1"/>
  <c r="AF1759" i="1"/>
  <c r="AE1759" i="1"/>
  <c r="AD1759" i="1"/>
  <c r="AC1759" i="1"/>
  <c r="AB1759" i="1"/>
  <c r="AA1759" i="1"/>
  <c r="Z1759" i="1"/>
  <c r="Y1759" i="1"/>
  <c r="X1759" i="1"/>
  <c r="W1759" i="1"/>
  <c r="V1759" i="1"/>
  <c r="U1759" i="1"/>
  <c r="T1759" i="1"/>
  <c r="S1759" i="1"/>
  <c r="R1759" i="1"/>
  <c r="Q1759" i="1"/>
  <c r="P1759" i="1"/>
  <c r="O1759" i="1"/>
  <c r="N1759" i="1"/>
  <c r="M1759" i="1"/>
  <c r="J1759" i="1"/>
  <c r="AT1758" i="1"/>
  <c r="AS1758" i="1"/>
  <c r="AR1758" i="1"/>
  <c r="AQ1758" i="1"/>
  <c r="AP1758" i="1"/>
  <c r="AO1758" i="1"/>
  <c r="AN1758" i="1"/>
  <c r="AM1758" i="1"/>
  <c r="AL1758" i="1"/>
  <c r="AK1758" i="1"/>
  <c r="AJ1758" i="1"/>
  <c r="AI1758" i="1"/>
  <c r="AH1758" i="1"/>
  <c r="AG1758" i="1"/>
  <c r="AF1758" i="1"/>
  <c r="AE1758" i="1"/>
  <c r="AD1758" i="1"/>
  <c r="AC1758" i="1"/>
  <c r="AB1758" i="1"/>
  <c r="AA1758" i="1"/>
  <c r="Z1758" i="1"/>
  <c r="Y1758" i="1"/>
  <c r="X1758" i="1"/>
  <c r="W1758" i="1"/>
  <c r="V1758" i="1"/>
  <c r="U1758" i="1"/>
  <c r="T1758" i="1"/>
  <c r="S1758" i="1"/>
  <c r="R1758" i="1"/>
  <c r="Q1758" i="1"/>
  <c r="P1758" i="1"/>
  <c r="O1758" i="1"/>
  <c r="N1758" i="1"/>
  <c r="M1758" i="1"/>
  <c r="J1758" i="1"/>
  <c r="AT1556" i="1" l="1"/>
  <c r="AS1556" i="1"/>
  <c r="AR1556" i="1"/>
  <c r="AQ1556" i="1"/>
  <c r="AP1556" i="1"/>
  <c r="AO1556" i="1"/>
  <c r="AN1556" i="1"/>
  <c r="AM1556" i="1"/>
  <c r="AL1556" i="1"/>
  <c r="AK1556" i="1"/>
  <c r="AJ1556" i="1"/>
  <c r="AI1556" i="1"/>
  <c r="AH1556" i="1"/>
  <c r="AG1556" i="1"/>
  <c r="AF1556" i="1"/>
  <c r="AE1556" i="1"/>
  <c r="AD1556" i="1"/>
  <c r="AC1556" i="1"/>
  <c r="AB1556" i="1"/>
  <c r="AA1556" i="1"/>
  <c r="Z1556" i="1"/>
  <c r="Y1556" i="1"/>
  <c r="X1556" i="1"/>
  <c r="W1556" i="1"/>
  <c r="V1556" i="1"/>
  <c r="U1556" i="1"/>
  <c r="T1556" i="1"/>
  <c r="S1556" i="1"/>
  <c r="R1556" i="1"/>
  <c r="Q1556" i="1"/>
  <c r="P1556" i="1"/>
  <c r="O1556" i="1"/>
  <c r="N1556" i="1"/>
  <c r="M1556" i="1"/>
  <c r="L1556" i="1"/>
  <c r="K1556" i="1"/>
  <c r="J1556" i="1"/>
  <c r="AT1754" i="1"/>
  <c r="AS1754" i="1"/>
  <c r="AR1754" i="1"/>
  <c r="AQ1754" i="1"/>
  <c r="AP1754" i="1"/>
  <c r="AO1754" i="1"/>
  <c r="AN1754" i="1"/>
  <c r="AM1754" i="1"/>
  <c r="AL1754" i="1"/>
  <c r="AK1754" i="1"/>
  <c r="AJ1754" i="1"/>
  <c r="AI1754" i="1"/>
  <c r="AH1754" i="1"/>
  <c r="AG1754" i="1"/>
  <c r="AF1754" i="1"/>
  <c r="AE1754" i="1"/>
  <c r="AD1754" i="1"/>
  <c r="AC1754" i="1"/>
  <c r="AB1754" i="1"/>
  <c r="AA1754" i="1"/>
  <c r="Z1754" i="1"/>
  <c r="Y1754" i="1"/>
  <c r="X1754" i="1"/>
  <c r="W1754" i="1"/>
  <c r="V1754" i="1"/>
  <c r="U1754" i="1"/>
  <c r="T1754" i="1"/>
  <c r="S1754" i="1"/>
  <c r="R1754" i="1"/>
  <c r="Q1754" i="1"/>
  <c r="P1754" i="1"/>
  <c r="O1754" i="1"/>
  <c r="N1754" i="1"/>
  <c r="M1754" i="1"/>
  <c r="L1754" i="1"/>
  <c r="K1754" i="1"/>
  <c r="J1754" i="1"/>
  <c r="AT1753" i="1"/>
  <c r="AS1753" i="1"/>
  <c r="AR1753" i="1"/>
  <c r="AQ1753" i="1"/>
  <c r="AP1753" i="1"/>
  <c r="AO1753" i="1"/>
  <c r="AN1753" i="1"/>
  <c r="AM1753" i="1"/>
  <c r="AL1753" i="1"/>
  <c r="AK1753" i="1"/>
  <c r="AJ1753" i="1"/>
  <c r="AI1753" i="1"/>
  <c r="AH1753" i="1"/>
  <c r="AG1753" i="1"/>
  <c r="AF1753" i="1"/>
  <c r="AE1753" i="1"/>
  <c r="AD1753" i="1"/>
  <c r="AC1753" i="1"/>
  <c r="AB1753" i="1"/>
  <c r="AA1753" i="1"/>
  <c r="Z1753" i="1"/>
  <c r="Y1753" i="1"/>
  <c r="X1753" i="1"/>
  <c r="W1753" i="1"/>
  <c r="V1753" i="1"/>
  <c r="U1753" i="1"/>
  <c r="T1753" i="1"/>
  <c r="S1753" i="1"/>
  <c r="R1753" i="1"/>
  <c r="Q1753" i="1"/>
  <c r="P1753" i="1"/>
  <c r="O1753" i="1"/>
  <c r="N1753" i="1"/>
  <c r="M1753" i="1"/>
  <c r="L1753" i="1"/>
  <c r="K1753" i="1"/>
  <c r="J1753" i="1"/>
  <c r="AT1751" i="1"/>
  <c r="AS1751" i="1"/>
  <c r="AR1751" i="1"/>
  <c r="AQ1751" i="1"/>
  <c r="AP1751" i="1"/>
  <c r="AO1751" i="1"/>
  <c r="AN1751" i="1"/>
  <c r="AM1751" i="1"/>
  <c r="AL1751" i="1"/>
  <c r="AK1751" i="1"/>
  <c r="AJ1751" i="1"/>
  <c r="AI1751" i="1"/>
  <c r="AH1751" i="1"/>
  <c r="AG1751" i="1"/>
  <c r="AF1751" i="1"/>
  <c r="AE1751" i="1"/>
  <c r="AD1751" i="1"/>
  <c r="AC1751" i="1"/>
  <c r="AB1751" i="1"/>
  <c r="AA1751" i="1"/>
  <c r="Z1751" i="1"/>
  <c r="Y1751" i="1"/>
  <c r="X1751" i="1"/>
  <c r="W1751" i="1"/>
  <c r="V1751" i="1"/>
  <c r="U1751" i="1"/>
  <c r="T1751" i="1"/>
  <c r="S1751" i="1"/>
  <c r="R1751" i="1"/>
  <c r="Q1751" i="1"/>
  <c r="P1751" i="1"/>
  <c r="O1751" i="1"/>
  <c r="N1751" i="1"/>
  <c r="M1751" i="1"/>
  <c r="L1751" i="1"/>
  <c r="K1751" i="1"/>
  <c r="J1751" i="1"/>
  <c r="AT1750" i="1"/>
  <c r="AS1750" i="1"/>
  <c r="AR1750" i="1"/>
  <c r="AQ1750" i="1"/>
  <c r="AP1750" i="1"/>
  <c r="AO1750" i="1"/>
  <c r="AN1750" i="1"/>
  <c r="AM1750" i="1"/>
  <c r="AL1750" i="1"/>
  <c r="AK1750" i="1"/>
  <c r="AJ1750" i="1"/>
  <c r="AI1750" i="1"/>
  <c r="AH1750" i="1"/>
  <c r="AG1750" i="1"/>
  <c r="AF1750" i="1"/>
  <c r="AE1750" i="1"/>
  <c r="AD1750" i="1"/>
  <c r="AC1750" i="1"/>
  <c r="AB1750" i="1"/>
  <c r="AA1750" i="1"/>
  <c r="Z1750" i="1"/>
  <c r="Y1750" i="1"/>
  <c r="X1750" i="1"/>
  <c r="W1750" i="1"/>
  <c r="V1750" i="1"/>
  <c r="U1750" i="1"/>
  <c r="T1750" i="1"/>
  <c r="S1750" i="1"/>
  <c r="R1750" i="1"/>
  <c r="Q1750" i="1"/>
  <c r="P1750" i="1"/>
  <c r="O1750" i="1"/>
  <c r="N1750" i="1"/>
  <c r="M1750" i="1"/>
  <c r="L1750" i="1"/>
  <c r="K1750" i="1"/>
  <c r="J1750" i="1"/>
  <c r="AT1749" i="1"/>
  <c r="AS1749" i="1"/>
  <c r="AR1749" i="1"/>
  <c r="AQ1749" i="1"/>
  <c r="AP1749" i="1"/>
  <c r="AO1749" i="1"/>
  <c r="AN1749" i="1"/>
  <c r="AM1749" i="1"/>
  <c r="AL1749" i="1"/>
  <c r="AK1749" i="1"/>
  <c r="AJ1749" i="1"/>
  <c r="AI1749" i="1"/>
  <c r="AH1749" i="1"/>
  <c r="AG1749" i="1"/>
  <c r="AF1749" i="1"/>
  <c r="AE1749" i="1"/>
  <c r="AD1749" i="1"/>
  <c r="AC1749" i="1"/>
  <c r="AB1749" i="1"/>
  <c r="AA1749" i="1"/>
  <c r="Z1749" i="1"/>
  <c r="Y1749" i="1"/>
  <c r="X1749" i="1"/>
  <c r="W1749" i="1"/>
  <c r="V1749" i="1"/>
  <c r="U1749" i="1"/>
  <c r="T1749" i="1"/>
  <c r="S1749" i="1"/>
  <c r="R1749" i="1"/>
  <c r="Q1749" i="1"/>
  <c r="P1749" i="1"/>
  <c r="O1749" i="1"/>
  <c r="N1749" i="1"/>
  <c r="M1749" i="1"/>
  <c r="L1749" i="1"/>
  <c r="K1749" i="1"/>
  <c r="J1749" i="1"/>
  <c r="AT1748" i="1"/>
  <c r="AS1748" i="1"/>
  <c r="AR1748" i="1"/>
  <c r="AQ1748" i="1"/>
  <c r="AP1748" i="1"/>
  <c r="AO1748" i="1"/>
  <c r="AN1748" i="1"/>
  <c r="AM1748" i="1"/>
  <c r="AL1748" i="1"/>
  <c r="AK1748" i="1"/>
  <c r="AJ1748" i="1"/>
  <c r="AI1748" i="1"/>
  <c r="AH1748" i="1"/>
  <c r="AG1748" i="1"/>
  <c r="AF1748" i="1"/>
  <c r="AE1748" i="1"/>
  <c r="AD1748" i="1"/>
  <c r="AC1748" i="1"/>
  <c r="AB1748" i="1"/>
  <c r="AA1748" i="1"/>
  <c r="Z1748" i="1"/>
  <c r="Y1748" i="1"/>
  <c r="X1748" i="1"/>
  <c r="W1748" i="1"/>
  <c r="V1748" i="1"/>
  <c r="U1748" i="1"/>
  <c r="T1748" i="1"/>
  <c r="S1748" i="1"/>
  <c r="R1748" i="1"/>
  <c r="Q1748" i="1"/>
  <c r="P1748" i="1"/>
  <c r="O1748" i="1"/>
  <c r="N1748" i="1"/>
  <c r="M1748" i="1"/>
  <c r="L1748" i="1"/>
  <c r="K1748" i="1"/>
  <c r="J1748" i="1"/>
  <c r="AT1747" i="1"/>
  <c r="AS1747" i="1"/>
  <c r="AR1747" i="1"/>
  <c r="AQ1747" i="1"/>
  <c r="AP1747" i="1"/>
  <c r="AO1747" i="1"/>
  <c r="AN1747" i="1"/>
  <c r="AM1747" i="1"/>
  <c r="AL1747" i="1"/>
  <c r="AK1747" i="1"/>
  <c r="AJ1747" i="1"/>
  <c r="AI1747" i="1"/>
  <c r="AH1747" i="1"/>
  <c r="AG1747" i="1"/>
  <c r="AF1747" i="1"/>
  <c r="AE1747" i="1"/>
  <c r="AD1747" i="1"/>
  <c r="AC1747" i="1"/>
  <c r="AB1747" i="1"/>
  <c r="AA1747" i="1"/>
  <c r="Z1747" i="1"/>
  <c r="Y1747" i="1"/>
  <c r="X1747" i="1"/>
  <c r="W1747" i="1"/>
  <c r="V1747" i="1"/>
  <c r="U1747" i="1"/>
  <c r="T1747" i="1"/>
  <c r="S1747" i="1"/>
  <c r="R1747" i="1"/>
  <c r="Q1747" i="1"/>
  <c r="P1747" i="1"/>
  <c r="O1747" i="1"/>
  <c r="N1747" i="1"/>
  <c r="M1747" i="1"/>
  <c r="L1747" i="1"/>
  <c r="K1747" i="1"/>
  <c r="J1747" i="1"/>
  <c r="AT1746" i="1"/>
  <c r="AS1746" i="1"/>
  <c r="AR1746" i="1"/>
  <c r="AQ1746" i="1"/>
  <c r="AP1746" i="1"/>
  <c r="AO1746" i="1"/>
  <c r="AN1746" i="1"/>
  <c r="AM1746" i="1"/>
  <c r="AL1746" i="1"/>
  <c r="AK1746" i="1"/>
  <c r="AJ1746" i="1"/>
  <c r="AI1746" i="1"/>
  <c r="AH1746" i="1"/>
  <c r="AG1746" i="1"/>
  <c r="AF1746" i="1"/>
  <c r="AE1746" i="1"/>
  <c r="AD1746" i="1"/>
  <c r="AC1746" i="1"/>
  <c r="AB1746" i="1"/>
  <c r="AA1746" i="1"/>
  <c r="Z1746" i="1"/>
  <c r="Y1746" i="1"/>
  <c r="X1746" i="1"/>
  <c r="W1746" i="1"/>
  <c r="V1746" i="1"/>
  <c r="U1746" i="1"/>
  <c r="T1746" i="1"/>
  <c r="S1746" i="1"/>
  <c r="R1746" i="1"/>
  <c r="Q1746" i="1"/>
  <c r="P1746" i="1"/>
  <c r="O1746" i="1"/>
  <c r="N1746" i="1"/>
  <c r="M1746" i="1"/>
  <c r="L1746" i="1"/>
  <c r="K1746" i="1"/>
  <c r="J1746" i="1"/>
  <c r="AT1745" i="1"/>
  <c r="AS1745" i="1"/>
  <c r="AR1745" i="1"/>
  <c r="AQ1745" i="1"/>
  <c r="AP1745" i="1"/>
  <c r="AO1745" i="1"/>
  <c r="AN1745" i="1"/>
  <c r="AM1745" i="1"/>
  <c r="AL1745" i="1"/>
  <c r="AK1745" i="1"/>
  <c r="AJ1745" i="1"/>
  <c r="AI1745" i="1"/>
  <c r="AH1745" i="1"/>
  <c r="AG1745" i="1"/>
  <c r="AF1745" i="1"/>
  <c r="AE1745" i="1"/>
  <c r="AD1745" i="1"/>
  <c r="AC1745" i="1"/>
  <c r="AB1745" i="1"/>
  <c r="AA1745" i="1"/>
  <c r="Z1745" i="1"/>
  <c r="Y1745" i="1"/>
  <c r="X1745" i="1"/>
  <c r="W1745" i="1"/>
  <c r="V1745" i="1"/>
  <c r="U1745" i="1"/>
  <c r="T1745" i="1"/>
  <c r="S1745" i="1"/>
  <c r="R1745" i="1"/>
  <c r="Q1745" i="1"/>
  <c r="P1745" i="1"/>
  <c r="O1745" i="1"/>
  <c r="N1745" i="1"/>
  <c r="M1745" i="1"/>
  <c r="L1745" i="1"/>
  <c r="K1745" i="1"/>
  <c r="J1745" i="1"/>
  <c r="AT1744" i="1"/>
  <c r="AS1744" i="1"/>
  <c r="AR1744" i="1"/>
  <c r="AQ1744" i="1"/>
  <c r="AP1744" i="1"/>
  <c r="AO1744" i="1"/>
  <c r="AN1744" i="1"/>
  <c r="AM1744" i="1"/>
  <c r="AL1744" i="1"/>
  <c r="AK1744" i="1"/>
  <c r="AJ1744" i="1"/>
  <c r="AI1744" i="1"/>
  <c r="AH1744" i="1"/>
  <c r="AG1744" i="1"/>
  <c r="AF1744" i="1"/>
  <c r="AE1744" i="1"/>
  <c r="AD1744" i="1"/>
  <c r="AC1744" i="1"/>
  <c r="AB1744" i="1"/>
  <c r="AA1744" i="1"/>
  <c r="Z1744" i="1"/>
  <c r="Y1744" i="1"/>
  <c r="X1744" i="1"/>
  <c r="W1744" i="1"/>
  <c r="V1744" i="1"/>
  <c r="U1744" i="1"/>
  <c r="T1744" i="1"/>
  <c r="S1744" i="1"/>
  <c r="R1744" i="1"/>
  <c r="Q1744" i="1"/>
  <c r="P1744" i="1"/>
  <c r="O1744" i="1"/>
  <c r="N1744" i="1"/>
  <c r="M1744" i="1"/>
  <c r="L1744" i="1"/>
  <c r="K1744" i="1"/>
  <c r="J1744" i="1"/>
  <c r="AT1743" i="1"/>
  <c r="AS1743" i="1"/>
  <c r="AR1743" i="1"/>
  <c r="AQ1743" i="1"/>
  <c r="AP1743" i="1"/>
  <c r="AO1743" i="1"/>
  <c r="AN1743" i="1"/>
  <c r="AM1743" i="1"/>
  <c r="AL1743" i="1"/>
  <c r="AK1743" i="1"/>
  <c r="AJ1743" i="1"/>
  <c r="AI1743" i="1"/>
  <c r="AH1743" i="1"/>
  <c r="AG1743" i="1"/>
  <c r="AF1743" i="1"/>
  <c r="AE1743" i="1"/>
  <c r="AD1743" i="1"/>
  <c r="AC1743" i="1"/>
  <c r="AB1743" i="1"/>
  <c r="AA1743" i="1"/>
  <c r="Z1743" i="1"/>
  <c r="Y1743" i="1"/>
  <c r="X1743" i="1"/>
  <c r="W1743" i="1"/>
  <c r="V1743" i="1"/>
  <c r="U1743" i="1"/>
  <c r="T1743" i="1"/>
  <c r="S1743" i="1"/>
  <c r="R1743" i="1"/>
  <c r="Q1743" i="1"/>
  <c r="P1743" i="1"/>
  <c r="O1743" i="1"/>
  <c r="N1743" i="1"/>
  <c r="M1743" i="1"/>
  <c r="L1743" i="1"/>
  <c r="K1743" i="1"/>
  <c r="J1743" i="1"/>
  <c r="AT1742" i="1"/>
  <c r="AS1742" i="1"/>
  <c r="AR1742" i="1"/>
  <c r="AQ1742" i="1"/>
  <c r="AP1742" i="1"/>
  <c r="AO1742" i="1"/>
  <c r="AN1742" i="1"/>
  <c r="AM1742" i="1"/>
  <c r="AL1742" i="1"/>
  <c r="AK1742" i="1"/>
  <c r="AJ1742" i="1"/>
  <c r="AI1742" i="1"/>
  <c r="AH1742" i="1"/>
  <c r="AG1742" i="1"/>
  <c r="AF1742" i="1"/>
  <c r="AE1742" i="1"/>
  <c r="AD1742" i="1"/>
  <c r="AC1742" i="1"/>
  <c r="AB1742" i="1"/>
  <c r="AA1742" i="1"/>
  <c r="Z1742" i="1"/>
  <c r="Y1742" i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AT1741" i="1"/>
  <c r="AS1741" i="1"/>
  <c r="AR1741" i="1"/>
  <c r="AQ1741" i="1"/>
  <c r="AP1741" i="1"/>
  <c r="AO1741" i="1"/>
  <c r="AN1741" i="1"/>
  <c r="AM1741" i="1"/>
  <c r="AL1741" i="1"/>
  <c r="AK1741" i="1"/>
  <c r="AJ1741" i="1"/>
  <c r="AI1741" i="1"/>
  <c r="AH1741" i="1"/>
  <c r="AG1741" i="1"/>
  <c r="AF1741" i="1"/>
  <c r="AE1741" i="1"/>
  <c r="AD1741" i="1"/>
  <c r="AC1741" i="1"/>
  <c r="AB1741" i="1"/>
  <c r="AA1741" i="1"/>
  <c r="Z1741" i="1"/>
  <c r="Y1741" i="1"/>
  <c r="X1741" i="1"/>
  <c r="W1741" i="1"/>
  <c r="V1741" i="1"/>
  <c r="U1741" i="1"/>
  <c r="T1741" i="1"/>
  <c r="S1741" i="1"/>
  <c r="R1741" i="1"/>
  <c r="Q1741" i="1"/>
  <c r="P1741" i="1"/>
  <c r="O1741" i="1"/>
  <c r="N1741" i="1"/>
  <c r="M1741" i="1"/>
  <c r="L1741" i="1"/>
  <c r="K1741" i="1"/>
  <c r="J1741" i="1"/>
  <c r="AT1740" i="1"/>
  <c r="AS1740" i="1"/>
  <c r="AR1740" i="1"/>
  <c r="AQ1740" i="1"/>
  <c r="AP1740" i="1"/>
  <c r="AO1740" i="1"/>
  <c r="AN1740" i="1"/>
  <c r="AM1740" i="1"/>
  <c r="AL1740" i="1"/>
  <c r="AK1740" i="1"/>
  <c r="AJ1740" i="1"/>
  <c r="AI1740" i="1"/>
  <c r="AH1740" i="1"/>
  <c r="AG1740" i="1"/>
  <c r="AF1740" i="1"/>
  <c r="AE1740" i="1"/>
  <c r="AD1740" i="1"/>
  <c r="AC1740" i="1"/>
  <c r="AB1740" i="1"/>
  <c r="AA1740" i="1"/>
  <c r="Z1740" i="1"/>
  <c r="Y1740" i="1"/>
  <c r="X1740" i="1"/>
  <c r="W1740" i="1"/>
  <c r="V1740" i="1"/>
  <c r="U1740" i="1"/>
  <c r="T1740" i="1"/>
  <c r="S1740" i="1"/>
  <c r="R1740" i="1"/>
  <c r="Q1740" i="1"/>
  <c r="P1740" i="1"/>
  <c r="O1740" i="1"/>
  <c r="N1740" i="1"/>
  <c r="M1740" i="1"/>
  <c r="L1740" i="1"/>
  <c r="K1740" i="1"/>
  <c r="J1740" i="1"/>
  <c r="AT1738" i="1"/>
  <c r="AS1738" i="1"/>
  <c r="AR1738" i="1"/>
  <c r="AQ1738" i="1"/>
  <c r="AP1738" i="1"/>
  <c r="AO1738" i="1"/>
  <c r="AN1738" i="1"/>
  <c r="AM1738" i="1"/>
  <c r="AL1738" i="1"/>
  <c r="AK1738" i="1"/>
  <c r="AJ1738" i="1"/>
  <c r="AI1738" i="1"/>
  <c r="AH1738" i="1"/>
  <c r="AG1738" i="1"/>
  <c r="AF1738" i="1"/>
  <c r="AE1738" i="1"/>
  <c r="AD1738" i="1"/>
  <c r="AC1738" i="1"/>
  <c r="AB1738" i="1"/>
  <c r="AA1738" i="1"/>
  <c r="Z1738" i="1"/>
  <c r="Y1738" i="1"/>
  <c r="X1738" i="1"/>
  <c r="W1738" i="1"/>
  <c r="V1738" i="1"/>
  <c r="U1738" i="1"/>
  <c r="T1738" i="1"/>
  <c r="S1738" i="1"/>
  <c r="R1738" i="1"/>
  <c r="Q1738" i="1"/>
  <c r="P1738" i="1"/>
  <c r="O1738" i="1"/>
  <c r="N1738" i="1"/>
  <c r="M1738" i="1"/>
  <c r="L1738" i="1"/>
  <c r="K1738" i="1"/>
  <c r="J1738" i="1"/>
  <c r="AT1737" i="1"/>
  <c r="AS1737" i="1"/>
  <c r="AR1737" i="1"/>
  <c r="AQ1737" i="1"/>
  <c r="AP1737" i="1"/>
  <c r="AO1737" i="1"/>
  <c r="AN1737" i="1"/>
  <c r="AM1737" i="1"/>
  <c r="AL1737" i="1"/>
  <c r="AK1737" i="1"/>
  <c r="AJ1737" i="1"/>
  <c r="AI1737" i="1"/>
  <c r="AH1737" i="1"/>
  <c r="AG1737" i="1"/>
  <c r="AF1737" i="1"/>
  <c r="AE1737" i="1"/>
  <c r="AD1737" i="1"/>
  <c r="AC1737" i="1"/>
  <c r="AB1737" i="1"/>
  <c r="AA1737" i="1"/>
  <c r="Z1737" i="1"/>
  <c r="Y1737" i="1"/>
  <c r="X1737" i="1"/>
  <c r="W1737" i="1"/>
  <c r="V1737" i="1"/>
  <c r="U1737" i="1"/>
  <c r="T1737" i="1"/>
  <c r="S1737" i="1"/>
  <c r="R1737" i="1"/>
  <c r="Q1737" i="1"/>
  <c r="P1737" i="1"/>
  <c r="O1737" i="1"/>
  <c r="N1737" i="1"/>
  <c r="M1737" i="1"/>
  <c r="L1737" i="1"/>
  <c r="K1737" i="1"/>
  <c r="J1737" i="1"/>
  <c r="AT1736" i="1"/>
  <c r="AS1736" i="1"/>
  <c r="AR1736" i="1"/>
  <c r="AQ1736" i="1"/>
  <c r="AP1736" i="1"/>
  <c r="AO1736" i="1"/>
  <c r="AN1736" i="1"/>
  <c r="AM1736" i="1"/>
  <c r="AL1736" i="1"/>
  <c r="AK1736" i="1"/>
  <c r="AJ1736" i="1"/>
  <c r="AI1736" i="1"/>
  <c r="AH1736" i="1"/>
  <c r="AG1736" i="1"/>
  <c r="AF1736" i="1"/>
  <c r="AE1736" i="1"/>
  <c r="AD1736" i="1"/>
  <c r="AC1736" i="1"/>
  <c r="AB1736" i="1"/>
  <c r="AA1736" i="1"/>
  <c r="Z1736" i="1"/>
  <c r="Y1736" i="1"/>
  <c r="X1736" i="1"/>
  <c r="W1736" i="1"/>
  <c r="V1736" i="1"/>
  <c r="U1736" i="1"/>
  <c r="T1736" i="1"/>
  <c r="S1736" i="1"/>
  <c r="R1736" i="1"/>
  <c r="Q1736" i="1"/>
  <c r="P1736" i="1"/>
  <c r="O1736" i="1"/>
  <c r="N1736" i="1"/>
  <c r="M1736" i="1"/>
  <c r="L1736" i="1"/>
  <c r="K1736" i="1"/>
  <c r="J1736" i="1"/>
  <c r="AT1735" i="1"/>
  <c r="AS1735" i="1"/>
  <c r="AR1735" i="1"/>
  <c r="AQ1735" i="1"/>
  <c r="AP1735" i="1"/>
  <c r="AO1735" i="1"/>
  <c r="AN1735" i="1"/>
  <c r="AM1735" i="1"/>
  <c r="AL1735" i="1"/>
  <c r="AK1735" i="1"/>
  <c r="AJ1735" i="1"/>
  <c r="AI1735" i="1"/>
  <c r="AH1735" i="1"/>
  <c r="AG1735" i="1"/>
  <c r="AF1735" i="1"/>
  <c r="AE1735" i="1"/>
  <c r="AD1735" i="1"/>
  <c r="AC1735" i="1"/>
  <c r="AB1735" i="1"/>
  <c r="AA1735" i="1"/>
  <c r="Z1735" i="1"/>
  <c r="Y1735" i="1"/>
  <c r="X1735" i="1"/>
  <c r="W1735" i="1"/>
  <c r="V1735" i="1"/>
  <c r="U1735" i="1"/>
  <c r="T1735" i="1"/>
  <c r="S1735" i="1"/>
  <c r="R1735" i="1"/>
  <c r="Q1735" i="1"/>
  <c r="P1735" i="1"/>
  <c r="O1735" i="1"/>
  <c r="N1735" i="1"/>
  <c r="M1735" i="1"/>
  <c r="L1735" i="1"/>
  <c r="K1735" i="1"/>
  <c r="J1735" i="1"/>
  <c r="AT1733" i="1"/>
  <c r="AS1733" i="1"/>
  <c r="AR1733" i="1"/>
  <c r="AQ1733" i="1"/>
  <c r="AP1733" i="1"/>
  <c r="AO1733" i="1"/>
  <c r="AN1733" i="1"/>
  <c r="AM1733" i="1"/>
  <c r="AL1733" i="1"/>
  <c r="AK1733" i="1"/>
  <c r="AJ1733" i="1"/>
  <c r="AI1733" i="1"/>
  <c r="AH1733" i="1"/>
  <c r="AG1733" i="1"/>
  <c r="AF1733" i="1"/>
  <c r="AE1733" i="1"/>
  <c r="AD1733" i="1"/>
  <c r="AC1733" i="1"/>
  <c r="AB1733" i="1"/>
  <c r="AA1733" i="1"/>
  <c r="Z1733" i="1"/>
  <c r="Y1733" i="1"/>
  <c r="X1733" i="1"/>
  <c r="W1733" i="1"/>
  <c r="V1733" i="1"/>
  <c r="U1733" i="1"/>
  <c r="T1733" i="1"/>
  <c r="S1733" i="1"/>
  <c r="R1733" i="1"/>
  <c r="Q1733" i="1"/>
  <c r="P1733" i="1"/>
  <c r="O1733" i="1"/>
  <c r="N1733" i="1"/>
  <c r="M1733" i="1"/>
  <c r="L1733" i="1"/>
  <c r="K1733" i="1"/>
  <c r="J1733" i="1"/>
  <c r="AT1732" i="1"/>
  <c r="AS1732" i="1"/>
  <c r="AR1732" i="1"/>
  <c r="AQ1732" i="1"/>
  <c r="AP1732" i="1"/>
  <c r="AO1732" i="1"/>
  <c r="AN1732" i="1"/>
  <c r="AM1732" i="1"/>
  <c r="AL1732" i="1"/>
  <c r="AK1732" i="1"/>
  <c r="AJ1732" i="1"/>
  <c r="AI1732" i="1"/>
  <c r="AH1732" i="1"/>
  <c r="AG1732" i="1"/>
  <c r="AF1732" i="1"/>
  <c r="AE1732" i="1"/>
  <c r="AD1732" i="1"/>
  <c r="AC1732" i="1"/>
  <c r="AB1732" i="1"/>
  <c r="AA1732" i="1"/>
  <c r="Z1732" i="1"/>
  <c r="Y1732" i="1"/>
  <c r="X1732" i="1"/>
  <c r="W1732" i="1"/>
  <c r="V1732" i="1"/>
  <c r="U1732" i="1"/>
  <c r="T1732" i="1"/>
  <c r="S1732" i="1"/>
  <c r="R1732" i="1"/>
  <c r="Q1732" i="1"/>
  <c r="P1732" i="1"/>
  <c r="O1732" i="1"/>
  <c r="N1732" i="1"/>
  <c r="M1732" i="1"/>
  <c r="L1732" i="1"/>
  <c r="K1732" i="1"/>
  <c r="J1732" i="1"/>
  <c r="AT1731" i="1"/>
  <c r="AS1731" i="1"/>
  <c r="AR1731" i="1"/>
  <c r="AQ1731" i="1"/>
  <c r="AP1731" i="1"/>
  <c r="AO1731" i="1"/>
  <c r="AN1731" i="1"/>
  <c r="AM1731" i="1"/>
  <c r="AL1731" i="1"/>
  <c r="AK1731" i="1"/>
  <c r="AJ1731" i="1"/>
  <c r="AI1731" i="1"/>
  <c r="AH1731" i="1"/>
  <c r="AG1731" i="1"/>
  <c r="AF1731" i="1"/>
  <c r="AE1731" i="1"/>
  <c r="AD1731" i="1"/>
  <c r="AC1731" i="1"/>
  <c r="AB1731" i="1"/>
  <c r="AA1731" i="1"/>
  <c r="Z1731" i="1"/>
  <c r="Y1731" i="1"/>
  <c r="X1731" i="1"/>
  <c r="W1731" i="1"/>
  <c r="V1731" i="1"/>
  <c r="U1731" i="1"/>
  <c r="T1731" i="1"/>
  <c r="S1731" i="1"/>
  <c r="R1731" i="1"/>
  <c r="Q1731" i="1"/>
  <c r="P1731" i="1"/>
  <c r="O1731" i="1"/>
  <c r="N1731" i="1"/>
  <c r="M1731" i="1"/>
  <c r="L1731" i="1"/>
  <c r="K1731" i="1"/>
  <c r="J1731" i="1"/>
  <c r="AT1730" i="1"/>
  <c r="AS1730" i="1"/>
  <c r="AR1730" i="1"/>
  <c r="AQ1730" i="1"/>
  <c r="AP1730" i="1"/>
  <c r="AO1730" i="1"/>
  <c r="AN1730" i="1"/>
  <c r="AM1730" i="1"/>
  <c r="AL1730" i="1"/>
  <c r="AK1730" i="1"/>
  <c r="AJ1730" i="1"/>
  <c r="AI1730" i="1"/>
  <c r="AH1730" i="1"/>
  <c r="AG1730" i="1"/>
  <c r="AF1730" i="1"/>
  <c r="AE1730" i="1"/>
  <c r="AD1730" i="1"/>
  <c r="AC1730" i="1"/>
  <c r="AB1730" i="1"/>
  <c r="AA1730" i="1"/>
  <c r="Z1730" i="1"/>
  <c r="Y1730" i="1"/>
  <c r="X1730" i="1"/>
  <c r="W1730" i="1"/>
  <c r="V1730" i="1"/>
  <c r="U1730" i="1"/>
  <c r="T1730" i="1"/>
  <c r="S1730" i="1"/>
  <c r="R1730" i="1"/>
  <c r="Q1730" i="1"/>
  <c r="P1730" i="1"/>
  <c r="O1730" i="1"/>
  <c r="N1730" i="1"/>
  <c r="M1730" i="1"/>
  <c r="L1730" i="1"/>
  <c r="K1730" i="1"/>
  <c r="J1730" i="1"/>
  <c r="AT1729" i="1"/>
  <c r="AS1729" i="1"/>
  <c r="AR1729" i="1"/>
  <c r="AQ1729" i="1"/>
  <c r="AP1729" i="1"/>
  <c r="AO1729" i="1"/>
  <c r="AN1729" i="1"/>
  <c r="AM1729" i="1"/>
  <c r="AL1729" i="1"/>
  <c r="AK1729" i="1"/>
  <c r="AJ1729" i="1"/>
  <c r="AI1729" i="1"/>
  <c r="AH1729" i="1"/>
  <c r="AG1729" i="1"/>
  <c r="AF1729" i="1"/>
  <c r="AE1729" i="1"/>
  <c r="AD1729" i="1"/>
  <c r="AC1729" i="1"/>
  <c r="AB1729" i="1"/>
  <c r="AA1729" i="1"/>
  <c r="Z1729" i="1"/>
  <c r="Y1729" i="1"/>
  <c r="X1729" i="1"/>
  <c r="W1729" i="1"/>
  <c r="V1729" i="1"/>
  <c r="U1729" i="1"/>
  <c r="T1729" i="1"/>
  <c r="S1729" i="1"/>
  <c r="R1729" i="1"/>
  <c r="Q1729" i="1"/>
  <c r="P1729" i="1"/>
  <c r="O1729" i="1"/>
  <c r="N1729" i="1"/>
  <c r="M1729" i="1"/>
  <c r="L1729" i="1"/>
  <c r="K1729" i="1"/>
  <c r="J1729" i="1"/>
  <c r="AT1728" i="1"/>
  <c r="AS1728" i="1"/>
  <c r="AR1728" i="1"/>
  <c r="AQ1728" i="1"/>
  <c r="AP1728" i="1"/>
  <c r="AO1728" i="1"/>
  <c r="AN1728" i="1"/>
  <c r="AM1728" i="1"/>
  <c r="AL1728" i="1"/>
  <c r="AK1728" i="1"/>
  <c r="AJ1728" i="1"/>
  <c r="AI1728" i="1"/>
  <c r="AH1728" i="1"/>
  <c r="AG1728" i="1"/>
  <c r="AF1728" i="1"/>
  <c r="AE1728" i="1"/>
  <c r="AD1728" i="1"/>
  <c r="AC1728" i="1"/>
  <c r="AB1728" i="1"/>
  <c r="AA1728" i="1"/>
  <c r="Z1728" i="1"/>
  <c r="Y1728" i="1"/>
  <c r="X1728" i="1"/>
  <c r="W1728" i="1"/>
  <c r="V1728" i="1"/>
  <c r="U1728" i="1"/>
  <c r="T1728" i="1"/>
  <c r="S1728" i="1"/>
  <c r="R1728" i="1"/>
  <c r="Q1728" i="1"/>
  <c r="P1728" i="1"/>
  <c r="O1728" i="1"/>
  <c r="N1728" i="1"/>
  <c r="M1728" i="1"/>
  <c r="L1728" i="1"/>
  <c r="K1728" i="1"/>
  <c r="J1728" i="1"/>
  <c r="AT1727" i="1"/>
  <c r="AS1727" i="1"/>
  <c r="AR1727" i="1"/>
  <c r="AQ1727" i="1"/>
  <c r="AP1727" i="1"/>
  <c r="AO1727" i="1"/>
  <c r="AN1727" i="1"/>
  <c r="AM1727" i="1"/>
  <c r="AL1727" i="1"/>
  <c r="AK1727" i="1"/>
  <c r="AJ1727" i="1"/>
  <c r="AI1727" i="1"/>
  <c r="AH1727" i="1"/>
  <c r="AG1727" i="1"/>
  <c r="AF1727" i="1"/>
  <c r="AE1727" i="1"/>
  <c r="AD1727" i="1"/>
  <c r="AC1727" i="1"/>
  <c r="AB1727" i="1"/>
  <c r="AA1727" i="1"/>
  <c r="Z1727" i="1"/>
  <c r="Y1727" i="1"/>
  <c r="X1727" i="1"/>
  <c r="W1727" i="1"/>
  <c r="V1727" i="1"/>
  <c r="U1727" i="1"/>
  <c r="T1727" i="1"/>
  <c r="S1727" i="1"/>
  <c r="R1727" i="1"/>
  <c r="Q1727" i="1"/>
  <c r="P1727" i="1"/>
  <c r="O1727" i="1"/>
  <c r="N1727" i="1"/>
  <c r="M1727" i="1"/>
  <c r="L1727" i="1"/>
  <c r="K1727" i="1"/>
  <c r="J1727" i="1"/>
  <c r="AT1726" i="1"/>
  <c r="AS1726" i="1"/>
  <c r="AR1726" i="1"/>
  <c r="AQ1726" i="1"/>
  <c r="AP1726" i="1"/>
  <c r="AO1726" i="1"/>
  <c r="AN1726" i="1"/>
  <c r="AM1726" i="1"/>
  <c r="AL1726" i="1"/>
  <c r="AK1726" i="1"/>
  <c r="AJ1726" i="1"/>
  <c r="AI1726" i="1"/>
  <c r="AH1726" i="1"/>
  <c r="AG1726" i="1"/>
  <c r="AF1726" i="1"/>
  <c r="AE1726" i="1"/>
  <c r="AD1726" i="1"/>
  <c r="AC1726" i="1"/>
  <c r="AB1726" i="1"/>
  <c r="AA1726" i="1"/>
  <c r="Z1726" i="1"/>
  <c r="Y1726" i="1"/>
  <c r="X1726" i="1"/>
  <c r="W1726" i="1"/>
  <c r="V1726" i="1"/>
  <c r="U1726" i="1"/>
  <c r="T1726" i="1"/>
  <c r="S1726" i="1"/>
  <c r="R1726" i="1"/>
  <c r="Q1726" i="1"/>
  <c r="P1726" i="1"/>
  <c r="O1726" i="1"/>
  <c r="N1726" i="1"/>
  <c r="M1726" i="1"/>
  <c r="L1726" i="1"/>
  <c r="K1726" i="1"/>
  <c r="J1726" i="1"/>
  <c r="AT1724" i="1"/>
  <c r="AS1724" i="1"/>
  <c r="AR1724" i="1"/>
  <c r="AQ1724" i="1"/>
  <c r="AP1724" i="1"/>
  <c r="AO1724" i="1"/>
  <c r="AN1724" i="1"/>
  <c r="AM1724" i="1"/>
  <c r="AL1724" i="1"/>
  <c r="AK1724" i="1"/>
  <c r="AJ1724" i="1"/>
  <c r="AI1724" i="1"/>
  <c r="AH1724" i="1"/>
  <c r="AG1724" i="1"/>
  <c r="AF1724" i="1"/>
  <c r="AE1724" i="1"/>
  <c r="AD1724" i="1"/>
  <c r="AC1724" i="1"/>
  <c r="AB1724" i="1"/>
  <c r="AA1724" i="1"/>
  <c r="Z1724" i="1"/>
  <c r="Y1724" i="1"/>
  <c r="X1724" i="1"/>
  <c r="W1724" i="1"/>
  <c r="V1724" i="1"/>
  <c r="U1724" i="1"/>
  <c r="T1724" i="1"/>
  <c r="S1724" i="1"/>
  <c r="R1724" i="1"/>
  <c r="Q1724" i="1"/>
  <c r="P1724" i="1"/>
  <c r="O1724" i="1"/>
  <c r="N1724" i="1"/>
  <c r="M1724" i="1"/>
  <c r="L1724" i="1"/>
  <c r="K1724" i="1"/>
  <c r="J1724" i="1"/>
  <c r="AT1723" i="1"/>
  <c r="AS1723" i="1"/>
  <c r="AR1723" i="1"/>
  <c r="AQ1723" i="1"/>
  <c r="AP1723" i="1"/>
  <c r="AO1723" i="1"/>
  <c r="AN1723" i="1"/>
  <c r="AM1723" i="1"/>
  <c r="AL1723" i="1"/>
  <c r="AK1723" i="1"/>
  <c r="AJ1723" i="1"/>
  <c r="AI1723" i="1"/>
  <c r="AH1723" i="1"/>
  <c r="AG1723" i="1"/>
  <c r="AF1723" i="1"/>
  <c r="AE1723" i="1"/>
  <c r="AD1723" i="1"/>
  <c r="AC1723" i="1"/>
  <c r="AB1723" i="1"/>
  <c r="AA1723" i="1"/>
  <c r="Z1723" i="1"/>
  <c r="Y1723" i="1"/>
  <c r="X1723" i="1"/>
  <c r="W1723" i="1"/>
  <c r="V1723" i="1"/>
  <c r="U1723" i="1"/>
  <c r="T1723" i="1"/>
  <c r="S1723" i="1"/>
  <c r="R1723" i="1"/>
  <c r="Q1723" i="1"/>
  <c r="P1723" i="1"/>
  <c r="O1723" i="1"/>
  <c r="N1723" i="1"/>
  <c r="M1723" i="1"/>
  <c r="L1723" i="1"/>
  <c r="K1723" i="1"/>
  <c r="J1723" i="1"/>
  <c r="AT1722" i="1"/>
  <c r="AS1722" i="1"/>
  <c r="AR1722" i="1"/>
  <c r="AQ1722" i="1"/>
  <c r="AP1722" i="1"/>
  <c r="AO1722" i="1"/>
  <c r="AN1722" i="1"/>
  <c r="AM1722" i="1"/>
  <c r="AL1722" i="1"/>
  <c r="AK1722" i="1"/>
  <c r="AJ1722" i="1"/>
  <c r="AI1722" i="1"/>
  <c r="AH1722" i="1"/>
  <c r="AG1722" i="1"/>
  <c r="AF1722" i="1"/>
  <c r="AE1722" i="1"/>
  <c r="AD1722" i="1"/>
  <c r="AC1722" i="1"/>
  <c r="AB1722" i="1"/>
  <c r="AA1722" i="1"/>
  <c r="Z1722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AT1721" i="1"/>
  <c r="AS1721" i="1"/>
  <c r="AR1721" i="1"/>
  <c r="AQ1721" i="1"/>
  <c r="AP1721" i="1"/>
  <c r="AO1721" i="1"/>
  <c r="AN1721" i="1"/>
  <c r="AM1721" i="1"/>
  <c r="AL1721" i="1"/>
  <c r="AK1721" i="1"/>
  <c r="AJ1721" i="1"/>
  <c r="AI1721" i="1"/>
  <c r="AH1721" i="1"/>
  <c r="AG1721" i="1"/>
  <c r="AF1721" i="1"/>
  <c r="AE1721" i="1"/>
  <c r="AD1721" i="1"/>
  <c r="AC1721" i="1"/>
  <c r="AB1721" i="1"/>
  <c r="AA1721" i="1"/>
  <c r="Z1721" i="1"/>
  <c r="Y1721" i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L1721" i="1"/>
  <c r="K1721" i="1"/>
  <c r="J1721" i="1"/>
  <c r="AT1719" i="1"/>
  <c r="AS1719" i="1"/>
  <c r="AR1719" i="1"/>
  <c r="AQ1719" i="1"/>
  <c r="AP1719" i="1"/>
  <c r="AO1719" i="1"/>
  <c r="AN1719" i="1"/>
  <c r="AM1719" i="1"/>
  <c r="AL1719" i="1"/>
  <c r="AK1719" i="1"/>
  <c r="AJ1719" i="1"/>
  <c r="AI1719" i="1"/>
  <c r="AH1719" i="1"/>
  <c r="AG1719" i="1"/>
  <c r="AF1719" i="1"/>
  <c r="AE1719" i="1"/>
  <c r="AD1719" i="1"/>
  <c r="AC1719" i="1"/>
  <c r="AB1719" i="1"/>
  <c r="AA1719" i="1"/>
  <c r="Z1719" i="1"/>
  <c r="Y1719" i="1"/>
  <c r="X1719" i="1"/>
  <c r="W1719" i="1"/>
  <c r="V1719" i="1"/>
  <c r="U1719" i="1"/>
  <c r="T1719" i="1"/>
  <c r="S1719" i="1"/>
  <c r="R1719" i="1"/>
  <c r="Q1719" i="1"/>
  <c r="P1719" i="1"/>
  <c r="O1719" i="1"/>
  <c r="N1719" i="1"/>
  <c r="M1719" i="1"/>
  <c r="L1719" i="1"/>
  <c r="K1719" i="1"/>
  <c r="J1719" i="1"/>
  <c r="AT1718" i="1"/>
  <c r="AS1718" i="1"/>
  <c r="AR1718" i="1"/>
  <c r="AQ1718" i="1"/>
  <c r="AP1718" i="1"/>
  <c r="AO1718" i="1"/>
  <c r="AN1718" i="1"/>
  <c r="AM1718" i="1"/>
  <c r="AL1718" i="1"/>
  <c r="AK1718" i="1"/>
  <c r="AJ1718" i="1"/>
  <c r="AI1718" i="1"/>
  <c r="AH1718" i="1"/>
  <c r="AG1718" i="1"/>
  <c r="AF1718" i="1"/>
  <c r="AE1718" i="1"/>
  <c r="AD1718" i="1"/>
  <c r="AC1718" i="1"/>
  <c r="AB1718" i="1"/>
  <c r="AA1718" i="1"/>
  <c r="Z1718" i="1"/>
  <c r="Y1718" i="1"/>
  <c r="X1718" i="1"/>
  <c r="W1718" i="1"/>
  <c r="V1718" i="1"/>
  <c r="U1718" i="1"/>
  <c r="T1718" i="1"/>
  <c r="S1718" i="1"/>
  <c r="R1718" i="1"/>
  <c r="Q1718" i="1"/>
  <c r="P1718" i="1"/>
  <c r="O1718" i="1"/>
  <c r="N1718" i="1"/>
  <c r="M1718" i="1"/>
  <c r="L1718" i="1"/>
  <c r="K1718" i="1"/>
  <c r="J1718" i="1"/>
  <c r="AT1717" i="1"/>
  <c r="AS1717" i="1"/>
  <c r="AR1717" i="1"/>
  <c r="AQ1717" i="1"/>
  <c r="AP1717" i="1"/>
  <c r="AO1717" i="1"/>
  <c r="AN1717" i="1"/>
  <c r="AM1717" i="1"/>
  <c r="AL1717" i="1"/>
  <c r="AK1717" i="1"/>
  <c r="AJ1717" i="1"/>
  <c r="AI1717" i="1"/>
  <c r="AH1717" i="1"/>
  <c r="AG1717" i="1"/>
  <c r="AF1717" i="1"/>
  <c r="AE1717" i="1"/>
  <c r="AD1717" i="1"/>
  <c r="AC1717" i="1"/>
  <c r="AB1717" i="1"/>
  <c r="AA1717" i="1"/>
  <c r="Z1717" i="1"/>
  <c r="Y1717" i="1"/>
  <c r="X1717" i="1"/>
  <c r="W1717" i="1"/>
  <c r="V1717" i="1"/>
  <c r="U1717" i="1"/>
  <c r="T1717" i="1"/>
  <c r="S1717" i="1"/>
  <c r="R1717" i="1"/>
  <c r="Q1717" i="1"/>
  <c r="P1717" i="1"/>
  <c r="O1717" i="1"/>
  <c r="N1717" i="1"/>
  <c r="M1717" i="1"/>
  <c r="L1717" i="1"/>
  <c r="K1717" i="1"/>
  <c r="J1717" i="1"/>
  <c r="AT1716" i="1"/>
  <c r="AS1716" i="1"/>
  <c r="AR1716" i="1"/>
  <c r="AQ1716" i="1"/>
  <c r="AP1716" i="1"/>
  <c r="AO1716" i="1"/>
  <c r="AN1716" i="1"/>
  <c r="AM1716" i="1"/>
  <c r="AL1716" i="1"/>
  <c r="AK1716" i="1"/>
  <c r="AJ1716" i="1"/>
  <c r="AI1716" i="1"/>
  <c r="AH1716" i="1"/>
  <c r="AG1716" i="1"/>
  <c r="AF1716" i="1"/>
  <c r="AE1716" i="1"/>
  <c r="AD1716" i="1"/>
  <c r="AC1716" i="1"/>
  <c r="AB1716" i="1"/>
  <c r="AA1716" i="1"/>
  <c r="Z1716" i="1"/>
  <c r="Y1716" i="1"/>
  <c r="X1716" i="1"/>
  <c r="W1716" i="1"/>
  <c r="V1716" i="1"/>
  <c r="U1716" i="1"/>
  <c r="T1716" i="1"/>
  <c r="S1716" i="1"/>
  <c r="R1716" i="1"/>
  <c r="Q1716" i="1"/>
  <c r="P1716" i="1"/>
  <c r="O1716" i="1"/>
  <c r="N1716" i="1"/>
  <c r="M1716" i="1"/>
  <c r="L1716" i="1"/>
  <c r="K1716" i="1"/>
  <c r="J1716" i="1"/>
  <c r="AT1715" i="1"/>
  <c r="AS1715" i="1"/>
  <c r="AR1715" i="1"/>
  <c r="AQ1715" i="1"/>
  <c r="AP1715" i="1"/>
  <c r="AO1715" i="1"/>
  <c r="AN1715" i="1"/>
  <c r="AM1715" i="1"/>
  <c r="AL1715" i="1"/>
  <c r="AK1715" i="1"/>
  <c r="AJ1715" i="1"/>
  <c r="AI1715" i="1"/>
  <c r="AH1715" i="1"/>
  <c r="AG1715" i="1"/>
  <c r="AF1715" i="1"/>
  <c r="AE1715" i="1"/>
  <c r="AD1715" i="1"/>
  <c r="AC1715" i="1"/>
  <c r="AB1715" i="1"/>
  <c r="AA1715" i="1"/>
  <c r="Z1715" i="1"/>
  <c r="Y1715" i="1"/>
  <c r="X1715" i="1"/>
  <c r="W1715" i="1"/>
  <c r="V1715" i="1"/>
  <c r="U1715" i="1"/>
  <c r="T1715" i="1"/>
  <c r="S1715" i="1"/>
  <c r="R1715" i="1"/>
  <c r="Q1715" i="1"/>
  <c r="P1715" i="1"/>
  <c r="O1715" i="1"/>
  <c r="N1715" i="1"/>
  <c r="M1715" i="1"/>
  <c r="L1715" i="1"/>
  <c r="K1715" i="1"/>
  <c r="J1715" i="1"/>
  <c r="AT1713" i="1"/>
  <c r="AS1713" i="1"/>
  <c r="AR1713" i="1"/>
  <c r="AQ1713" i="1"/>
  <c r="AP1713" i="1"/>
  <c r="AO1713" i="1"/>
  <c r="AN1713" i="1"/>
  <c r="AM1713" i="1"/>
  <c r="AL1713" i="1"/>
  <c r="AK1713" i="1"/>
  <c r="AJ1713" i="1"/>
  <c r="AI1713" i="1"/>
  <c r="AH1713" i="1"/>
  <c r="AG1713" i="1"/>
  <c r="AF1713" i="1"/>
  <c r="AE1713" i="1"/>
  <c r="AD1713" i="1"/>
  <c r="AC1713" i="1"/>
  <c r="AB1713" i="1"/>
  <c r="AA1713" i="1"/>
  <c r="Z1713" i="1"/>
  <c r="Y1713" i="1"/>
  <c r="X1713" i="1"/>
  <c r="W1713" i="1"/>
  <c r="V1713" i="1"/>
  <c r="U1713" i="1"/>
  <c r="T1713" i="1"/>
  <c r="S1713" i="1"/>
  <c r="R1713" i="1"/>
  <c r="Q1713" i="1"/>
  <c r="P1713" i="1"/>
  <c r="O1713" i="1"/>
  <c r="N1713" i="1"/>
  <c r="M1713" i="1"/>
  <c r="L1713" i="1"/>
  <c r="K1713" i="1"/>
  <c r="J1713" i="1"/>
  <c r="AT1712" i="1"/>
  <c r="AS1712" i="1"/>
  <c r="AR1712" i="1"/>
  <c r="AQ1712" i="1"/>
  <c r="AP1712" i="1"/>
  <c r="AO1712" i="1"/>
  <c r="AN1712" i="1"/>
  <c r="AM1712" i="1"/>
  <c r="AL1712" i="1"/>
  <c r="AK1712" i="1"/>
  <c r="AJ1712" i="1"/>
  <c r="AI1712" i="1"/>
  <c r="AH1712" i="1"/>
  <c r="AG1712" i="1"/>
  <c r="AF1712" i="1"/>
  <c r="AE1712" i="1"/>
  <c r="AD1712" i="1"/>
  <c r="AC1712" i="1"/>
  <c r="AB1712" i="1"/>
  <c r="AA1712" i="1"/>
  <c r="Z1712" i="1"/>
  <c r="Y1712" i="1"/>
  <c r="X1712" i="1"/>
  <c r="W1712" i="1"/>
  <c r="V1712" i="1"/>
  <c r="U1712" i="1"/>
  <c r="T1712" i="1"/>
  <c r="S1712" i="1"/>
  <c r="R1712" i="1"/>
  <c r="Q1712" i="1"/>
  <c r="P1712" i="1"/>
  <c r="O1712" i="1"/>
  <c r="N1712" i="1"/>
  <c r="M1712" i="1"/>
  <c r="L1712" i="1"/>
  <c r="K1712" i="1"/>
  <c r="J1712" i="1"/>
  <c r="AT1711" i="1"/>
  <c r="AS1711" i="1"/>
  <c r="AR1711" i="1"/>
  <c r="AQ1711" i="1"/>
  <c r="AP1711" i="1"/>
  <c r="AO1711" i="1"/>
  <c r="AN1711" i="1"/>
  <c r="AM1711" i="1"/>
  <c r="AL1711" i="1"/>
  <c r="AK1711" i="1"/>
  <c r="AJ1711" i="1"/>
  <c r="AI1711" i="1"/>
  <c r="AH1711" i="1"/>
  <c r="AG1711" i="1"/>
  <c r="AF1711" i="1"/>
  <c r="AE1711" i="1"/>
  <c r="AD1711" i="1"/>
  <c r="AC1711" i="1"/>
  <c r="AB1711" i="1"/>
  <c r="AA1711" i="1"/>
  <c r="Z1711" i="1"/>
  <c r="Y1711" i="1"/>
  <c r="X1711" i="1"/>
  <c r="W1711" i="1"/>
  <c r="V1711" i="1"/>
  <c r="U1711" i="1"/>
  <c r="T1711" i="1"/>
  <c r="S1711" i="1"/>
  <c r="R1711" i="1"/>
  <c r="Q1711" i="1"/>
  <c r="P1711" i="1"/>
  <c r="O1711" i="1"/>
  <c r="N1711" i="1"/>
  <c r="M1711" i="1"/>
  <c r="L1711" i="1"/>
  <c r="K1711" i="1"/>
  <c r="J1711" i="1"/>
  <c r="AT1710" i="1"/>
  <c r="AS1710" i="1"/>
  <c r="AR1710" i="1"/>
  <c r="AQ1710" i="1"/>
  <c r="AP1710" i="1"/>
  <c r="AO1710" i="1"/>
  <c r="AN1710" i="1"/>
  <c r="AM1710" i="1"/>
  <c r="AL1710" i="1"/>
  <c r="AK1710" i="1"/>
  <c r="AJ1710" i="1"/>
  <c r="AI1710" i="1"/>
  <c r="AH1710" i="1"/>
  <c r="AG1710" i="1"/>
  <c r="AF1710" i="1"/>
  <c r="AE1710" i="1"/>
  <c r="AD1710" i="1"/>
  <c r="AC1710" i="1"/>
  <c r="AB1710" i="1"/>
  <c r="AA1710" i="1"/>
  <c r="Z1710" i="1"/>
  <c r="Y1710" i="1"/>
  <c r="X1710" i="1"/>
  <c r="W1710" i="1"/>
  <c r="V1710" i="1"/>
  <c r="U1710" i="1"/>
  <c r="T1710" i="1"/>
  <c r="S1710" i="1"/>
  <c r="R1710" i="1"/>
  <c r="Q1710" i="1"/>
  <c r="P1710" i="1"/>
  <c r="O1710" i="1"/>
  <c r="N1710" i="1"/>
  <c r="M1710" i="1"/>
  <c r="L1710" i="1"/>
  <c r="K1710" i="1"/>
  <c r="J1710" i="1"/>
  <c r="AT1709" i="1"/>
  <c r="AS1709" i="1"/>
  <c r="AR1709" i="1"/>
  <c r="AQ1709" i="1"/>
  <c r="AP1709" i="1"/>
  <c r="AO1709" i="1"/>
  <c r="AN1709" i="1"/>
  <c r="AM1709" i="1"/>
  <c r="AL1709" i="1"/>
  <c r="AK1709" i="1"/>
  <c r="AJ1709" i="1"/>
  <c r="AI1709" i="1"/>
  <c r="AH1709" i="1"/>
  <c r="AG1709" i="1"/>
  <c r="AF1709" i="1"/>
  <c r="AE1709" i="1"/>
  <c r="AD1709" i="1"/>
  <c r="AC1709" i="1"/>
  <c r="AB1709" i="1"/>
  <c r="AA1709" i="1"/>
  <c r="Z1709" i="1"/>
  <c r="Y1709" i="1"/>
  <c r="X1709" i="1"/>
  <c r="W1709" i="1"/>
  <c r="V1709" i="1"/>
  <c r="U1709" i="1"/>
  <c r="T1709" i="1"/>
  <c r="S1709" i="1"/>
  <c r="R1709" i="1"/>
  <c r="Q1709" i="1"/>
  <c r="P1709" i="1"/>
  <c r="O1709" i="1"/>
  <c r="N1709" i="1"/>
  <c r="M1709" i="1"/>
  <c r="L1709" i="1"/>
  <c r="K1709" i="1"/>
  <c r="J1709" i="1"/>
  <c r="AT1708" i="1"/>
  <c r="AS1708" i="1"/>
  <c r="AR1708" i="1"/>
  <c r="AQ1708" i="1"/>
  <c r="AP1708" i="1"/>
  <c r="AO1708" i="1"/>
  <c r="AN1708" i="1"/>
  <c r="AM1708" i="1"/>
  <c r="AL1708" i="1"/>
  <c r="AK1708" i="1"/>
  <c r="AJ1708" i="1"/>
  <c r="AI1708" i="1"/>
  <c r="AH1708" i="1"/>
  <c r="AG1708" i="1"/>
  <c r="AF1708" i="1"/>
  <c r="AE1708" i="1"/>
  <c r="AD1708" i="1"/>
  <c r="AC1708" i="1"/>
  <c r="AB1708" i="1"/>
  <c r="AA1708" i="1"/>
  <c r="Z1708" i="1"/>
  <c r="Y1708" i="1"/>
  <c r="X1708" i="1"/>
  <c r="W1708" i="1"/>
  <c r="V1708" i="1"/>
  <c r="U1708" i="1"/>
  <c r="T1708" i="1"/>
  <c r="S1708" i="1"/>
  <c r="R1708" i="1"/>
  <c r="Q1708" i="1"/>
  <c r="P1708" i="1"/>
  <c r="O1708" i="1"/>
  <c r="N1708" i="1"/>
  <c r="M1708" i="1"/>
  <c r="L1708" i="1"/>
  <c r="K1708" i="1"/>
  <c r="J1708" i="1"/>
  <c r="AT1707" i="1"/>
  <c r="AS1707" i="1"/>
  <c r="AR1707" i="1"/>
  <c r="AQ1707" i="1"/>
  <c r="AP1707" i="1"/>
  <c r="AO1707" i="1"/>
  <c r="AN1707" i="1"/>
  <c r="AM1707" i="1"/>
  <c r="AL1707" i="1"/>
  <c r="AK1707" i="1"/>
  <c r="AJ1707" i="1"/>
  <c r="AI1707" i="1"/>
  <c r="AH1707" i="1"/>
  <c r="AG1707" i="1"/>
  <c r="AF1707" i="1"/>
  <c r="AE1707" i="1"/>
  <c r="AD1707" i="1"/>
  <c r="AC1707" i="1"/>
  <c r="AB1707" i="1"/>
  <c r="AA1707" i="1"/>
  <c r="Z1707" i="1"/>
  <c r="Y1707" i="1"/>
  <c r="X1707" i="1"/>
  <c r="W1707" i="1"/>
  <c r="V1707" i="1"/>
  <c r="U1707" i="1"/>
  <c r="T1707" i="1"/>
  <c r="S1707" i="1"/>
  <c r="R1707" i="1"/>
  <c r="Q1707" i="1"/>
  <c r="P1707" i="1"/>
  <c r="O1707" i="1"/>
  <c r="N1707" i="1"/>
  <c r="M1707" i="1"/>
  <c r="L1707" i="1"/>
  <c r="K1707" i="1"/>
  <c r="J1707" i="1"/>
  <c r="AT1706" i="1"/>
  <c r="AS1706" i="1"/>
  <c r="AR1706" i="1"/>
  <c r="AQ1706" i="1"/>
  <c r="AP1706" i="1"/>
  <c r="AO1706" i="1"/>
  <c r="AN1706" i="1"/>
  <c r="AM1706" i="1"/>
  <c r="AL1706" i="1"/>
  <c r="AK1706" i="1"/>
  <c r="AJ1706" i="1"/>
  <c r="AI1706" i="1"/>
  <c r="AH1706" i="1"/>
  <c r="AG1706" i="1"/>
  <c r="AF1706" i="1"/>
  <c r="AE1706" i="1"/>
  <c r="AD1706" i="1"/>
  <c r="AC1706" i="1"/>
  <c r="AB1706" i="1"/>
  <c r="AA1706" i="1"/>
  <c r="Z1706" i="1"/>
  <c r="Y1706" i="1"/>
  <c r="X1706" i="1"/>
  <c r="W1706" i="1"/>
  <c r="V1706" i="1"/>
  <c r="U1706" i="1"/>
  <c r="T1706" i="1"/>
  <c r="S1706" i="1"/>
  <c r="R1706" i="1"/>
  <c r="Q1706" i="1"/>
  <c r="P1706" i="1"/>
  <c r="O1706" i="1"/>
  <c r="N1706" i="1"/>
  <c r="M1706" i="1"/>
  <c r="L1706" i="1"/>
  <c r="K1706" i="1"/>
  <c r="J1706" i="1"/>
  <c r="AT1705" i="1"/>
  <c r="AS1705" i="1"/>
  <c r="AR1705" i="1"/>
  <c r="AQ1705" i="1"/>
  <c r="AP1705" i="1"/>
  <c r="AO1705" i="1"/>
  <c r="AN1705" i="1"/>
  <c r="AM1705" i="1"/>
  <c r="AL1705" i="1"/>
  <c r="AK1705" i="1"/>
  <c r="AJ1705" i="1"/>
  <c r="AI1705" i="1"/>
  <c r="AH1705" i="1"/>
  <c r="AG1705" i="1"/>
  <c r="AF1705" i="1"/>
  <c r="AE1705" i="1"/>
  <c r="AD1705" i="1"/>
  <c r="AC1705" i="1"/>
  <c r="AB1705" i="1"/>
  <c r="AA1705" i="1"/>
  <c r="Z1705" i="1"/>
  <c r="Y1705" i="1"/>
  <c r="X1705" i="1"/>
  <c r="W1705" i="1"/>
  <c r="V1705" i="1"/>
  <c r="U1705" i="1"/>
  <c r="T1705" i="1"/>
  <c r="S1705" i="1"/>
  <c r="R1705" i="1"/>
  <c r="Q1705" i="1"/>
  <c r="P1705" i="1"/>
  <c r="O1705" i="1"/>
  <c r="N1705" i="1"/>
  <c r="M1705" i="1"/>
  <c r="L1705" i="1"/>
  <c r="K1705" i="1"/>
  <c r="J1705" i="1"/>
  <c r="AT1704" i="1"/>
  <c r="AS1704" i="1"/>
  <c r="AR1704" i="1"/>
  <c r="AQ1704" i="1"/>
  <c r="AP1704" i="1"/>
  <c r="AO1704" i="1"/>
  <c r="AN1704" i="1"/>
  <c r="AM1704" i="1"/>
  <c r="AL1704" i="1"/>
  <c r="AK1704" i="1"/>
  <c r="AJ1704" i="1"/>
  <c r="AI1704" i="1"/>
  <c r="AH1704" i="1"/>
  <c r="AG1704" i="1"/>
  <c r="AF1704" i="1"/>
  <c r="AE1704" i="1"/>
  <c r="AD1704" i="1"/>
  <c r="AC1704" i="1"/>
  <c r="AB1704" i="1"/>
  <c r="AA1704" i="1"/>
  <c r="Z1704" i="1"/>
  <c r="Y1704" i="1"/>
  <c r="X1704" i="1"/>
  <c r="W1704" i="1"/>
  <c r="V1704" i="1"/>
  <c r="U1704" i="1"/>
  <c r="T1704" i="1"/>
  <c r="S1704" i="1"/>
  <c r="R1704" i="1"/>
  <c r="Q1704" i="1"/>
  <c r="P1704" i="1"/>
  <c r="O1704" i="1"/>
  <c r="N1704" i="1"/>
  <c r="M1704" i="1"/>
  <c r="L1704" i="1"/>
  <c r="K1704" i="1"/>
  <c r="J1704" i="1"/>
  <c r="AT1703" i="1"/>
  <c r="AS1703" i="1"/>
  <c r="AR1703" i="1"/>
  <c r="AQ1703" i="1"/>
  <c r="AP1703" i="1"/>
  <c r="AO1703" i="1"/>
  <c r="AN1703" i="1"/>
  <c r="AM1703" i="1"/>
  <c r="AL1703" i="1"/>
  <c r="AK1703" i="1"/>
  <c r="AJ1703" i="1"/>
  <c r="AI1703" i="1"/>
  <c r="AH1703" i="1"/>
  <c r="AG1703" i="1"/>
  <c r="AF1703" i="1"/>
  <c r="AE1703" i="1"/>
  <c r="AD1703" i="1"/>
  <c r="AC1703" i="1"/>
  <c r="AB1703" i="1"/>
  <c r="AA1703" i="1"/>
  <c r="Z1703" i="1"/>
  <c r="Y1703" i="1"/>
  <c r="X1703" i="1"/>
  <c r="W1703" i="1"/>
  <c r="V1703" i="1"/>
  <c r="U1703" i="1"/>
  <c r="T1703" i="1"/>
  <c r="S1703" i="1"/>
  <c r="R1703" i="1"/>
  <c r="Q1703" i="1"/>
  <c r="P1703" i="1"/>
  <c r="O1703" i="1"/>
  <c r="N1703" i="1"/>
  <c r="M1703" i="1"/>
  <c r="L1703" i="1"/>
  <c r="K1703" i="1"/>
  <c r="J1703" i="1"/>
  <c r="AT1702" i="1"/>
  <c r="AS1702" i="1"/>
  <c r="AR1702" i="1"/>
  <c r="AQ1702" i="1"/>
  <c r="AP1702" i="1"/>
  <c r="AO1702" i="1"/>
  <c r="AN1702" i="1"/>
  <c r="AM1702" i="1"/>
  <c r="AL1702" i="1"/>
  <c r="AK1702" i="1"/>
  <c r="AJ1702" i="1"/>
  <c r="AI1702" i="1"/>
  <c r="AH1702" i="1"/>
  <c r="AG1702" i="1"/>
  <c r="AF1702" i="1"/>
  <c r="AE1702" i="1"/>
  <c r="AD1702" i="1"/>
  <c r="AC1702" i="1"/>
  <c r="AB1702" i="1"/>
  <c r="AA1702" i="1"/>
  <c r="Z1702" i="1"/>
  <c r="Y1702" i="1"/>
  <c r="X1702" i="1"/>
  <c r="W1702" i="1"/>
  <c r="V1702" i="1"/>
  <c r="U1702" i="1"/>
  <c r="T1702" i="1"/>
  <c r="S1702" i="1"/>
  <c r="R1702" i="1"/>
  <c r="Q1702" i="1"/>
  <c r="P1702" i="1"/>
  <c r="O1702" i="1"/>
  <c r="N1702" i="1"/>
  <c r="M1702" i="1"/>
  <c r="L1702" i="1"/>
  <c r="K1702" i="1"/>
  <c r="J1702" i="1"/>
  <c r="AT1701" i="1"/>
  <c r="AS1701" i="1"/>
  <c r="AR1701" i="1"/>
  <c r="AQ1701" i="1"/>
  <c r="AP1701" i="1"/>
  <c r="AO1701" i="1"/>
  <c r="AN1701" i="1"/>
  <c r="AM1701" i="1"/>
  <c r="AL1701" i="1"/>
  <c r="AK1701" i="1"/>
  <c r="AJ1701" i="1"/>
  <c r="AI1701" i="1"/>
  <c r="AH1701" i="1"/>
  <c r="AG1701" i="1"/>
  <c r="AF1701" i="1"/>
  <c r="AE1701" i="1"/>
  <c r="AD1701" i="1"/>
  <c r="AC1701" i="1"/>
  <c r="AB1701" i="1"/>
  <c r="AA1701" i="1"/>
  <c r="Z1701" i="1"/>
  <c r="Y1701" i="1"/>
  <c r="X1701" i="1"/>
  <c r="W1701" i="1"/>
  <c r="V1701" i="1"/>
  <c r="U1701" i="1"/>
  <c r="T1701" i="1"/>
  <c r="S1701" i="1"/>
  <c r="R1701" i="1"/>
  <c r="Q1701" i="1"/>
  <c r="P1701" i="1"/>
  <c r="O1701" i="1"/>
  <c r="N1701" i="1"/>
  <c r="M1701" i="1"/>
  <c r="L1701" i="1"/>
  <c r="K1701" i="1"/>
  <c r="J1701" i="1"/>
  <c r="AT1700" i="1"/>
  <c r="AS1700" i="1"/>
  <c r="AR1700" i="1"/>
  <c r="AQ1700" i="1"/>
  <c r="AP1700" i="1"/>
  <c r="AO1700" i="1"/>
  <c r="AN1700" i="1"/>
  <c r="AM1700" i="1"/>
  <c r="AL1700" i="1"/>
  <c r="AK1700" i="1"/>
  <c r="AJ1700" i="1"/>
  <c r="AI1700" i="1"/>
  <c r="AH1700" i="1"/>
  <c r="AG1700" i="1"/>
  <c r="AF1700" i="1"/>
  <c r="AE1700" i="1"/>
  <c r="AD1700" i="1"/>
  <c r="AC1700" i="1"/>
  <c r="AB1700" i="1"/>
  <c r="AA1700" i="1"/>
  <c r="Z1700" i="1"/>
  <c r="Y1700" i="1"/>
  <c r="X1700" i="1"/>
  <c r="W1700" i="1"/>
  <c r="V1700" i="1"/>
  <c r="U1700" i="1"/>
  <c r="T1700" i="1"/>
  <c r="S1700" i="1"/>
  <c r="R1700" i="1"/>
  <c r="Q1700" i="1"/>
  <c r="P1700" i="1"/>
  <c r="O1700" i="1"/>
  <c r="N1700" i="1"/>
  <c r="M1700" i="1"/>
  <c r="L1700" i="1"/>
  <c r="K1700" i="1"/>
  <c r="J1700" i="1"/>
  <c r="AT1699" i="1"/>
  <c r="AS1699" i="1"/>
  <c r="AR1699" i="1"/>
  <c r="AQ1699" i="1"/>
  <c r="AP1699" i="1"/>
  <c r="AO1699" i="1"/>
  <c r="AN1699" i="1"/>
  <c r="AM1699" i="1"/>
  <c r="AL1699" i="1"/>
  <c r="AK1699" i="1"/>
  <c r="AJ1699" i="1"/>
  <c r="AI1699" i="1"/>
  <c r="AH1699" i="1"/>
  <c r="AG1699" i="1"/>
  <c r="AF1699" i="1"/>
  <c r="AE1699" i="1"/>
  <c r="AD1699" i="1"/>
  <c r="AC1699" i="1"/>
  <c r="AB1699" i="1"/>
  <c r="AA1699" i="1"/>
  <c r="Z1699" i="1"/>
  <c r="Y1699" i="1"/>
  <c r="X1699" i="1"/>
  <c r="W1699" i="1"/>
  <c r="V1699" i="1"/>
  <c r="U1699" i="1"/>
  <c r="T1699" i="1"/>
  <c r="S1699" i="1"/>
  <c r="R1699" i="1"/>
  <c r="Q1699" i="1"/>
  <c r="P1699" i="1"/>
  <c r="O1699" i="1"/>
  <c r="N1699" i="1"/>
  <c r="M1699" i="1"/>
  <c r="L1699" i="1"/>
  <c r="K1699" i="1"/>
  <c r="J1699" i="1"/>
  <c r="AT1698" i="1"/>
  <c r="AS1698" i="1"/>
  <c r="AR1698" i="1"/>
  <c r="AQ1698" i="1"/>
  <c r="AP1698" i="1"/>
  <c r="AO1698" i="1"/>
  <c r="AN1698" i="1"/>
  <c r="AM1698" i="1"/>
  <c r="AL1698" i="1"/>
  <c r="AK1698" i="1"/>
  <c r="AJ1698" i="1"/>
  <c r="AI1698" i="1"/>
  <c r="AH1698" i="1"/>
  <c r="AG1698" i="1"/>
  <c r="AF1698" i="1"/>
  <c r="AE1698" i="1"/>
  <c r="AD1698" i="1"/>
  <c r="AC1698" i="1"/>
  <c r="AB1698" i="1"/>
  <c r="AA1698" i="1"/>
  <c r="Z1698" i="1"/>
  <c r="Y1698" i="1"/>
  <c r="X1698" i="1"/>
  <c r="W1698" i="1"/>
  <c r="V1698" i="1"/>
  <c r="U1698" i="1"/>
  <c r="T1698" i="1"/>
  <c r="S1698" i="1"/>
  <c r="R1698" i="1"/>
  <c r="Q1698" i="1"/>
  <c r="P1698" i="1"/>
  <c r="O1698" i="1"/>
  <c r="N1698" i="1"/>
  <c r="M1698" i="1"/>
  <c r="L1698" i="1"/>
  <c r="K1698" i="1"/>
  <c r="J1698" i="1"/>
  <c r="AT1697" i="1"/>
  <c r="AS1697" i="1"/>
  <c r="AR1697" i="1"/>
  <c r="AQ1697" i="1"/>
  <c r="AP1697" i="1"/>
  <c r="AO1697" i="1"/>
  <c r="AN1697" i="1"/>
  <c r="AM1697" i="1"/>
  <c r="AL1697" i="1"/>
  <c r="AK1697" i="1"/>
  <c r="AJ1697" i="1"/>
  <c r="AI1697" i="1"/>
  <c r="AH1697" i="1"/>
  <c r="AG1697" i="1"/>
  <c r="AF1697" i="1"/>
  <c r="AE1697" i="1"/>
  <c r="AD1697" i="1"/>
  <c r="AC1697" i="1"/>
  <c r="AB1697" i="1"/>
  <c r="AA1697" i="1"/>
  <c r="Z1697" i="1"/>
  <c r="Y1697" i="1"/>
  <c r="X1697" i="1"/>
  <c r="W1697" i="1"/>
  <c r="V1697" i="1"/>
  <c r="U1697" i="1"/>
  <c r="T1697" i="1"/>
  <c r="S1697" i="1"/>
  <c r="R1697" i="1"/>
  <c r="Q1697" i="1"/>
  <c r="P1697" i="1"/>
  <c r="O1697" i="1"/>
  <c r="N1697" i="1"/>
  <c r="M1697" i="1"/>
  <c r="L1697" i="1"/>
  <c r="K1697" i="1"/>
  <c r="J1697" i="1"/>
  <c r="AT1695" i="1"/>
  <c r="AS1695" i="1"/>
  <c r="AR1695" i="1"/>
  <c r="AQ1695" i="1"/>
  <c r="AP1695" i="1"/>
  <c r="AO1695" i="1"/>
  <c r="AN1695" i="1"/>
  <c r="AM1695" i="1"/>
  <c r="AL1695" i="1"/>
  <c r="AK1695" i="1"/>
  <c r="AJ1695" i="1"/>
  <c r="AI1695" i="1"/>
  <c r="AH1695" i="1"/>
  <c r="AG1695" i="1"/>
  <c r="AF1695" i="1"/>
  <c r="AE1695" i="1"/>
  <c r="AD1695" i="1"/>
  <c r="AC1695" i="1"/>
  <c r="AB1695" i="1"/>
  <c r="AA1695" i="1"/>
  <c r="Z1695" i="1"/>
  <c r="Y1695" i="1"/>
  <c r="X1695" i="1"/>
  <c r="W1695" i="1"/>
  <c r="V1695" i="1"/>
  <c r="U1695" i="1"/>
  <c r="T1695" i="1"/>
  <c r="S1695" i="1"/>
  <c r="R1695" i="1"/>
  <c r="Q1695" i="1"/>
  <c r="P1695" i="1"/>
  <c r="O1695" i="1"/>
  <c r="N1695" i="1"/>
  <c r="M1695" i="1"/>
  <c r="L1695" i="1"/>
  <c r="K1695" i="1"/>
  <c r="J1695" i="1"/>
  <c r="AT1694" i="1"/>
  <c r="AS1694" i="1"/>
  <c r="AR1694" i="1"/>
  <c r="AQ1694" i="1"/>
  <c r="AP1694" i="1"/>
  <c r="AO1694" i="1"/>
  <c r="AN1694" i="1"/>
  <c r="AM1694" i="1"/>
  <c r="AL1694" i="1"/>
  <c r="AK1694" i="1"/>
  <c r="AJ1694" i="1"/>
  <c r="AI1694" i="1"/>
  <c r="AH1694" i="1"/>
  <c r="AG1694" i="1"/>
  <c r="AF1694" i="1"/>
  <c r="AE1694" i="1"/>
  <c r="AD1694" i="1"/>
  <c r="AC1694" i="1"/>
  <c r="AB1694" i="1"/>
  <c r="AA1694" i="1"/>
  <c r="Z1694" i="1"/>
  <c r="Y1694" i="1"/>
  <c r="X1694" i="1"/>
  <c r="W1694" i="1"/>
  <c r="V1694" i="1"/>
  <c r="U1694" i="1"/>
  <c r="T1694" i="1"/>
  <c r="S1694" i="1"/>
  <c r="R1694" i="1"/>
  <c r="Q1694" i="1"/>
  <c r="P1694" i="1"/>
  <c r="O1694" i="1"/>
  <c r="N1694" i="1"/>
  <c r="M1694" i="1"/>
  <c r="L1694" i="1"/>
  <c r="K1694" i="1"/>
  <c r="J1694" i="1"/>
  <c r="AT1693" i="1"/>
  <c r="AS1693" i="1"/>
  <c r="AR1693" i="1"/>
  <c r="AQ1693" i="1"/>
  <c r="AP1693" i="1"/>
  <c r="AO1693" i="1"/>
  <c r="AN1693" i="1"/>
  <c r="AM1693" i="1"/>
  <c r="AL1693" i="1"/>
  <c r="AK1693" i="1"/>
  <c r="AJ1693" i="1"/>
  <c r="AI1693" i="1"/>
  <c r="AH1693" i="1"/>
  <c r="AG1693" i="1"/>
  <c r="AF1693" i="1"/>
  <c r="AE1693" i="1"/>
  <c r="AD1693" i="1"/>
  <c r="AC1693" i="1"/>
  <c r="AB1693" i="1"/>
  <c r="AA1693" i="1"/>
  <c r="Z1693" i="1"/>
  <c r="Y1693" i="1"/>
  <c r="X1693" i="1"/>
  <c r="W1693" i="1"/>
  <c r="V1693" i="1"/>
  <c r="U1693" i="1"/>
  <c r="T1693" i="1"/>
  <c r="S1693" i="1"/>
  <c r="R1693" i="1"/>
  <c r="Q1693" i="1"/>
  <c r="P1693" i="1"/>
  <c r="O1693" i="1"/>
  <c r="N1693" i="1"/>
  <c r="M1693" i="1"/>
  <c r="L1693" i="1"/>
  <c r="K1693" i="1"/>
  <c r="J1693" i="1"/>
  <c r="AT1692" i="1"/>
  <c r="AS1692" i="1"/>
  <c r="AR1692" i="1"/>
  <c r="AQ1692" i="1"/>
  <c r="AP1692" i="1"/>
  <c r="AO1692" i="1"/>
  <c r="AN1692" i="1"/>
  <c r="AM1692" i="1"/>
  <c r="AL1692" i="1"/>
  <c r="AK1692" i="1"/>
  <c r="AJ1692" i="1"/>
  <c r="AI1692" i="1"/>
  <c r="AH1692" i="1"/>
  <c r="AG1692" i="1"/>
  <c r="AF1692" i="1"/>
  <c r="AE1692" i="1"/>
  <c r="AD1692" i="1"/>
  <c r="AC1692" i="1"/>
  <c r="AB1692" i="1"/>
  <c r="AA1692" i="1"/>
  <c r="Z1692" i="1"/>
  <c r="Y1692" i="1"/>
  <c r="X1692" i="1"/>
  <c r="W1692" i="1"/>
  <c r="V1692" i="1"/>
  <c r="U1692" i="1"/>
  <c r="T1692" i="1"/>
  <c r="S1692" i="1"/>
  <c r="R1692" i="1"/>
  <c r="Q1692" i="1"/>
  <c r="P1692" i="1"/>
  <c r="O1692" i="1"/>
  <c r="N1692" i="1"/>
  <c r="M1692" i="1"/>
  <c r="L1692" i="1"/>
  <c r="K1692" i="1"/>
  <c r="J1692" i="1"/>
  <c r="AT1691" i="1"/>
  <c r="AS1691" i="1"/>
  <c r="AR1691" i="1"/>
  <c r="AQ1691" i="1"/>
  <c r="AP1691" i="1"/>
  <c r="AO1691" i="1"/>
  <c r="AN1691" i="1"/>
  <c r="AM1691" i="1"/>
  <c r="AL1691" i="1"/>
  <c r="AK1691" i="1"/>
  <c r="AJ1691" i="1"/>
  <c r="AI1691" i="1"/>
  <c r="AH1691" i="1"/>
  <c r="AG1691" i="1"/>
  <c r="AF1691" i="1"/>
  <c r="AE1691" i="1"/>
  <c r="AD1691" i="1"/>
  <c r="AC1691" i="1"/>
  <c r="AB1691" i="1"/>
  <c r="AA1691" i="1"/>
  <c r="Z1691" i="1"/>
  <c r="Y1691" i="1"/>
  <c r="X1691" i="1"/>
  <c r="W1691" i="1"/>
  <c r="V1691" i="1"/>
  <c r="U1691" i="1"/>
  <c r="T1691" i="1"/>
  <c r="S1691" i="1"/>
  <c r="R1691" i="1"/>
  <c r="Q1691" i="1"/>
  <c r="P1691" i="1"/>
  <c r="O1691" i="1"/>
  <c r="N1691" i="1"/>
  <c r="M1691" i="1"/>
  <c r="L1691" i="1"/>
  <c r="K1691" i="1"/>
  <c r="J1691" i="1"/>
  <c r="AT1689" i="1"/>
  <c r="AS1689" i="1"/>
  <c r="AR1689" i="1"/>
  <c r="AQ1689" i="1"/>
  <c r="AP1689" i="1"/>
  <c r="AO1689" i="1"/>
  <c r="AN1689" i="1"/>
  <c r="AM1689" i="1"/>
  <c r="AL1689" i="1"/>
  <c r="AK1689" i="1"/>
  <c r="AJ1689" i="1"/>
  <c r="AI1689" i="1"/>
  <c r="AH1689" i="1"/>
  <c r="AG1689" i="1"/>
  <c r="AF1689" i="1"/>
  <c r="AE1689" i="1"/>
  <c r="AD1689" i="1"/>
  <c r="AC1689" i="1"/>
  <c r="AB1689" i="1"/>
  <c r="AA1689" i="1"/>
  <c r="Z1689" i="1"/>
  <c r="Y1689" i="1"/>
  <c r="X1689" i="1"/>
  <c r="W1689" i="1"/>
  <c r="V1689" i="1"/>
  <c r="U1689" i="1"/>
  <c r="T1689" i="1"/>
  <c r="S1689" i="1"/>
  <c r="R1689" i="1"/>
  <c r="Q1689" i="1"/>
  <c r="P1689" i="1"/>
  <c r="O1689" i="1"/>
  <c r="N1689" i="1"/>
  <c r="M1689" i="1"/>
  <c r="L1689" i="1"/>
  <c r="K1689" i="1"/>
  <c r="J1689" i="1"/>
  <c r="AT1688" i="1"/>
  <c r="AS1688" i="1"/>
  <c r="AR1688" i="1"/>
  <c r="AQ1688" i="1"/>
  <c r="AP1688" i="1"/>
  <c r="AO1688" i="1"/>
  <c r="AN1688" i="1"/>
  <c r="AM1688" i="1"/>
  <c r="AL1688" i="1"/>
  <c r="AK1688" i="1"/>
  <c r="AJ1688" i="1"/>
  <c r="AI1688" i="1"/>
  <c r="AH1688" i="1"/>
  <c r="AG1688" i="1"/>
  <c r="AF1688" i="1"/>
  <c r="AE1688" i="1"/>
  <c r="AD1688" i="1"/>
  <c r="AC1688" i="1"/>
  <c r="AB1688" i="1"/>
  <c r="AA1688" i="1"/>
  <c r="Z1688" i="1"/>
  <c r="Y1688" i="1"/>
  <c r="X1688" i="1"/>
  <c r="W1688" i="1"/>
  <c r="V1688" i="1"/>
  <c r="U1688" i="1"/>
  <c r="T1688" i="1"/>
  <c r="S1688" i="1"/>
  <c r="R1688" i="1"/>
  <c r="Q1688" i="1"/>
  <c r="P1688" i="1"/>
  <c r="O1688" i="1"/>
  <c r="N1688" i="1"/>
  <c r="M1688" i="1"/>
  <c r="L1688" i="1"/>
  <c r="K1688" i="1"/>
  <c r="J1688" i="1"/>
  <c r="AT1687" i="1"/>
  <c r="AS1687" i="1"/>
  <c r="AR1687" i="1"/>
  <c r="AQ1687" i="1"/>
  <c r="AP1687" i="1"/>
  <c r="AO1687" i="1"/>
  <c r="AN1687" i="1"/>
  <c r="AM1687" i="1"/>
  <c r="AL1687" i="1"/>
  <c r="AK1687" i="1"/>
  <c r="AJ1687" i="1"/>
  <c r="AI1687" i="1"/>
  <c r="AH1687" i="1"/>
  <c r="AG1687" i="1"/>
  <c r="AF1687" i="1"/>
  <c r="AE1687" i="1"/>
  <c r="AD1687" i="1"/>
  <c r="AC1687" i="1"/>
  <c r="AB1687" i="1"/>
  <c r="AA1687" i="1"/>
  <c r="Z1687" i="1"/>
  <c r="Y1687" i="1"/>
  <c r="X1687" i="1"/>
  <c r="W1687" i="1"/>
  <c r="V1687" i="1"/>
  <c r="U1687" i="1"/>
  <c r="T1687" i="1"/>
  <c r="S1687" i="1"/>
  <c r="R1687" i="1"/>
  <c r="Q1687" i="1"/>
  <c r="P1687" i="1"/>
  <c r="O1687" i="1"/>
  <c r="N1687" i="1"/>
  <c r="M1687" i="1"/>
  <c r="L1687" i="1"/>
  <c r="K1687" i="1"/>
  <c r="J1687" i="1"/>
  <c r="AT1686" i="1"/>
  <c r="AS1686" i="1"/>
  <c r="AR1686" i="1"/>
  <c r="AQ1686" i="1"/>
  <c r="AP1686" i="1"/>
  <c r="AO1686" i="1"/>
  <c r="AN1686" i="1"/>
  <c r="AM1686" i="1"/>
  <c r="AL1686" i="1"/>
  <c r="AK1686" i="1"/>
  <c r="AJ1686" i="1"/>
  <c r="AI1686" i="1"/>
  <c r="AH1686" i="1"/>
  <c r="AG1686" i="1"/>
  <c r="AF1686" i="1"/>
  <c r="AE1686" i="1"/>
  <c r="AD1686" i="1"/>
  <c r="AC1686" i="1"/>
  <c r="AB1686" i="1"/>
  <c r="AA1686" i="1"/>
  <c r="Z1686" i="1"/>
  <c r="Y1686" i="1"/>
  <c r="X1686" i="1"/>
  <c r="W1686" i="1"/>
  <c r="V1686" i="1"/>
  <c r="U1686" i="1"/>
  <c r="T1686" i="1"/>
  <c r="S1686" i="1"/>
  <c r="R1686" i="1"/>
  <c r="Q1686" i="1"/>
  <c r="P1686" i="1"/>
  <c r="O1686" i="1"/>
  <c r="N1686" i="1"/>
  <c r="M1686" i="1"/>
  <c r="L1686" i="1"/>
  <c r="K1686" i="1"/>
  <c r="J1686" i="1"/>
  <c r="AT1685" i="1"/>
  <c r="AS1685" i="1"/>
  <c r="AR1685" i="1"/>
  <c r="AQ1685" i="1"/>
  <c r="AP1685" i="1"/>
  <c r="AO1685" i="1"/>
  <c r="AN1685" i="1"/>
  <c r="AM1685" i="1"/>
  <c r="AL1685" i="1"/>
  <c r="AK1685" i="1"/>
  <c r="AJ1685" i="1"/>
  <c r="AI1685" i="1"/>
  <c r="AH1685" i="1"/>
  <c r="AG1685" i="1"/>
  <c r="AF1685" i="1"/>
  <c r="AE1685" i="1"/>
  <c r="AD1685" i="1"/>
  <c r="AC1685" i="1"/>
  <c r="AB1685" i="1"/>
  <c r="AA1685" i="1"/>
  <c r="Z1685" i="1"/>
  <c r="Y1685" i="1"/>
  <c r="X1685" i="1"/>
  <c r="W1685" i="1"/>
  <c r="V1685" i="1"/>
  <c r="U1685" i="1"/>
  <c r="T1685" i="1"/>
  <c r="S1685" i="1"/>
  <c r="R1685" i="1"/>
  <c r="Q1685" i="1"/>
  <c r="P1685" i="1"/>
  <c r="O1685" i="1"/>
  <c r="N1685" i="1"/>
  <c r="M1685" i="1"/>
  <c r="L1685" i="1"/>
  <c r="K1685" i="1"/>
  <c r="J1685" i="1"/>
  <c r="AT1684" i="1"/>
  <c r="AS1684" i="1"/>
  <c r="AR1684" i="1"/>
  <c r="AQ1684" i="1"/>
  <c r="AP1684" i="1"/>
  <c r="AO1684" i="1"/>
  <c r="AN1684" i="1"/>
  <c r="AM1684" i="1"/>
  <c r="AL1684" i="1"/>
  <c r="AK1684" i="1"/>
  <c r="AJ1684" i="1"/>
  <c r="AI1684" i="1"/>
  <c r="AH1684" i="1"/>
  <c r="AG1684" i="1"/>
  <c r="AF1684" i="1"/>
  <c r="AE1684" i="1"/>
  <c r="AD1684" i="1"/>
  <c r="AC1684" i="1"/>
  <c r="AB1684" i="1"/>
  <c r="AA1684" i="1"/>
  <c r="Z1684" i="1"/>
  <c r="Y1684" i="1"/>
  <c r="X1684" i="1"/>
  <c r="W1684" i="1"/>
  <c r="V1684" i="1"/>
  <c r="U1684" i="1"/>
  <c r="T1684" i="1"/>
  <c r="S1684" i="1"/>
  <c r="R1684" i="1"/>
  <c r="Q1684" i="1"/>
  <c r="P1684" i="1"/>
  <c r="O1684" i="1"/>
  <c r="N1684" i="1"/>
  <c r="M1684" i="1"/>
  <c r="L1684" i="1"/>
  <c r="K1684" i="1"/>
  <c r="J1684" i="1"/>
  <c r="AT1683" i="1"/>
  <c r="AS1683" i="1"/>
  <c r="AR1683" i="1"/>
  <c r="AQ1683" i="1"/>
  <c r="AP1683" i="1"/>
  <c r="AO1683" i="1"/>
  <c r="AN1683" i="1"/>
  <c r="AM1683" i="1"/>
  <c r="AL1683" i="1"/>
  <c r="AK1683" i="1"/>
  <c r="AJ1683" i="1"/>
  <c r="AI1683" i="1"/>
  <c r="AH1683" i="1"/>
  <c r="AG1683" i="1"/>
  <c r="AF1683" i="1"/>
  <c r="AE1683" i="1"/>
  <c r="AD1683" i="1"/>
  <c r="AC1683" i="1"/>
  <c r="AB1683" i="1"/>
  <c r="AA1683" i="1"/>
  <c r="Z1683" i="1"/>
  <c r="Y1683" i="1"/>
  <c r="X1683" i="1"/>
  <c r="W1683" i="1"/>
  <c r="V1683" i="1"/>
  <c r="U1683" i="1"/>
  <c r="T1683" i="1"/>
  <c r="S1683" i="1"/>
  <c r="R1683" i="1"/>
  <c r="Q1683" i="1"/>
  <c r="P1683" i="1"/>
  <c r="O1683" i="1"/>
  <c r="N1683" i="1"/>
  <c r="M1683" i="1"/>
  <c r="L1683" i="1"/>
  <c r="K1683" i="1"/>
  <c r="J1683" i="1"/>
  <c r="AT1682" i="1"/>
  <c r="AS1682" i="1"/>
  <c r="AR1682" i="1"/>
  <c r="AQ1682" i="1"/>
  <c r="AP1682" i="1"/>
  <c r="AO1682" i="1"/>
  <c r="AN1682" i="1"/>
  <c r="AM1682" i="1"/>
  <c r="AL1682" i="1"/>
  <c r="AK1682" i="1"/>
  <c r="AJ1682" i="1"/>
  <c r="AI1682" i="1"/>
  <c r="AH1682" i="1"/>
  <c r="AG1682" i="1"/>
  <c r="AF1682" i="1"/>
  <c r="AE1682" i="1"/>
  <c r="AD1682" i="1"/>
  <c r="AC1682" i="1"/>
  <c r="AB1682" i="1"/>
  <c r="AA1682" i="1"/>
  <c r="Z1682" i="1"/>
  <c r="Y1682" i="1"/>
  <c r="X1682" i="1"/>
  <c r="W1682" i="1"/>
  <c r="V1682" i="1"/>
  <c r="U1682" i="1"/>
  <c r="T1682" i="1"/>
  <c r="S1682" i="1"/>
  <c r="R1682" i="1"/>
  <c r="Q1682" i="1"/>
  <c r="P1682" i="1"/>
  <c r="O1682" i="1"/>
  <c r="N1682" i="1"/>
  <c r="M1682" i="1"/>
  <c r="L1682" i="1"/>
  <c r="K1682" i="1"/>
  <c r="J1682" i="1"/>
  <c r="AT1681" i="1"/>
  <c r="AS1681" i="1"/>
  <c r="AR1681" i="1"/>
  <c r="AQ1681" i="1"/>
  <c r="AP1681" i="1"/>
  <c r="AO1681" i="1"/>
  <c r="AN1681" i="1"/>
  <c r="AM1681" i="1"/>
  <c r="AL1681" i="1"/>
  <c r="AK1681" i="1"/>
  <c r="AJ1681" i="1"/>
  <c r="AI1681" i="1"/>
  <c r="AH1681" i="1"/>
  <c r="AG1681" i="1"/>
  <c r="AF1681" i="1"/>
  <c r="AE1681" i="1"/>
  <c r="AD1681" i="1"/>
  <c r="AC1681" i="1"/>
  <c r="AB1681" i="1"/>
  <c r="AA1681" i="1"/>
  <c r="Z1681" i="1"/>
  <c r="Y1681" i="1"/>
  <c r="X1681" i="1"/>
  <c r="W1681" i="1"/>
  <c r="V1681" i="1"/>
  <c r="U1681" i="1"/>
  <c r="T1681" i="1"/>
  <c r="S1681" i="1"/>
  <c r="R1681" i="1"/>
  <c r="Q1681" i="1"/>
  <c r="P1681" i="1"/>
  <c r="O1681" i="1"/>
  <c r="N1681" i="1"/>
  <c r="M1681" i="1"/>
  <c r="L1681" i="1"/>
  <c r="K1681" i="1"/>
  <c r="J1681" i="1"/>
  <c r="AT1680" i="1"/>
  <c r="AS1680" i="1"/>
  <c r="AR1680" i="1"/>
  <c r="AQ1680" i="1"/>
  <c r="AP1680" i="1"/>
  <c r="AO1680" i="1"/>
  <c r="AN1680" i="1"/>
  <c r="AM1680" i="1"/>
  <c r="AL1680" i="1"/>
  <c r="AK1680" i="1"/>
  <c r="AJ1680" i="1"/>
  <c r="AI1680" i="1"/>
  <c r="AH1680" i="1"/>
  <c r="AG1680" i="1"/>
  <c r="AF1680" i="1"/>
  <c r="AE1680" i="1"/>
  <c r="AD1680" i="1"/>
  <c r="AC1680" i="1"/>
  <c r="AB1680" i="1"/>
  <c r="AA1680" i="1"/>
  <c r="Z1680" i="1"/>
  <c r="Y1680" i="1"/>
  <c r="X1680" i="1"/>
  <c r="W1680" i="1"/>
  <c r="V1680" i="1"/>
  <c r="U1680" i="1"/>
  <c r="T1680" i="1"/>
  <c r="S1680" i="1"/>
  <c r="R1680" i="1"/>
  <c r="Q1680" i="1"/>
  <c r="P1680" i="1"/>
  <c r="O1680" i="1"/>
  <c r="N1680" i="1"/>
  <c r="M1680" i="1"/>
  <c r="L1680" i="1"/>
  <c r="K1680" i="1"/>
  <c r="J1680" i="1"/>
  <c r="AT1679" i="1"/>
  <c r="AS1679" i="1"/>
  <c r="AR1679" i="1"/>
  <c r="AQ1679" i="1"/>
  <c r="AP1679" i="1"/>
  <c r="AO1679" i="1"/>
  <c r="AN1679" i="1"/>
  <c r="AM1679" i="1"/>
  <c r="AL1679" i="1"/>
  <c r="AK1679" i="1"/>
  <c r="AJ1679" i="1"/>
  <c r="AI1679" i="1"/>
  <c r="AH1679" i="1"/>
  <c r="AG1679" i="1"/>
  <c r="AF1679" i="1"/>
  <c r="AE1679" i="1"/>
  <c r="AD1679" i="1"/>
  <c r="AC1679" i="1"/>
  <c r="AB1679" i="1"/>
  <c r="AA1679" i="1"/>
  <c r="Z1679" i="1"/>
  <c r="Y1679" i="1"/>
  <c r="X1679" i="1"/>
  <c r="W1679" i="1"/>
  <c r="V1679" i="1"/>
  <c r="U1679" i="1"/>
  <c r="T1679" i="1"/>
  <c r="S1679" i="1"/>
  <c r="R1679" i="1"/>
  <c r="Q1679" i="1"/>
  <c r="P1679" i="1"/>
  <c r="O1679" i="1"/>
  <c r="N1679" i="1"/>
  <c r="M1679" i="1"/>
  <c r="L1679" i="1"/>
  <c r="K1679" i="1"/>
  <c r="J1679" i="1"/>
  <c r="AT1678" i="1"/>
  <c r="AS1678" i="1"/>
  <c r="AR1678" i="1"/>
  <c r="AQ1678" i="1"/>
  <c r="AP1678" i="1"/>
  <c r="AO1678" i="1"/>
  <c r="AN1678" i="1"/>
  <c r="AM1678" i="1"/>
  <c r="AL1678" i="1"/>
  <c r="AK1678" i="1"/>
  <c r="AJ1678" i="1"/>
  <c r="AI1678" i="1"/>
  <c r="AH1678" i="1"/>
  <c r="AG1678" i="1"/>
  <c r="AF1678" i="1"/>
  <c r="AE1678" i="1"/>
  <c r="AD1678" i="1"/>
  <c r="AC1678" i="1"/>
  <c r="AB1678" i="1"/>
  <c r="AA1678" i="1"/>
  <c r="Z1678" i="1"/>
  <c r="Y1678" i="1"/>
  <c r="X1678" i="1"/>
  <c r="W1678" i="1"/>
  <c r="V1678" i="1"/>
  <c r="U1678" i="1"/>
  <c r="T1678" i="1"/>
  <c r="S1678" i="1"/>
  <c r="R1678" i="1"/>
  <c r="Q1678" i="1"/>
  <c r="P1678" i="1"/>
  <c r="O1678" i="1"/>
  <c r="N1678" i="1"/>
  <c r="M1678" i="1"/>
  <c r="L1678" i="1"/>
  <c r="K1678" i="1"/>
  <c r="J1678" i="1"/>
  <c r="AT1676" i="1"/>
  <c r="AS1676" i="1"/>
  <c r="AR1676" i="1"/>
  <c r="AQ1676" i="1"/>
  <c r="AP1676" i="1"/>
  <c r="AO1676" i="1"/>
  <c r="AN1676" i="1"/>
  <c r="AM1676" i="1"/>
  <c r="AL1676" i="1"/>
  <c r="AK1676" i="1"/>
  <c r="AJ1676" i="1"/>
  <c r="AI1676" i="1"/>
  <c r="AH1676" i="1"/>
  <c r="AG1676" i="1"/>
  <c r="AF1676" i="1"/>
  <c r="AE1676" i="1"/>
  <c r="AD1676" i="1"/>
  <c r="AC1676" i="1"/>
  <c r="AB1676" i="1"/>
  <c r="AA1676" i="1"/>
  <c r="Z1676" i="1"/>
  <c r="Y1676" i="1"/>
  <c r="X1676" i="1"/>
  <c r="W1676" i="1"/>
  <c r="V1676" i="1"/>
  <c r="U1676" i="1"/>
  <c r="T1676" i="1"/>
  <c r="S1676" i="1"/>
  <c r="R1676" i="1"/>
  <c r="Q1676" i="1"/>
  <c r="P1676" i="1"/>
  <c r="O1676" i="1"/>
  <c r="N1676" i="1"/>
  <c r="M1676" i="1"/>
  <c r="L1676" i="1"/>
  <c r="K1676" i="1"/>
  <c r="J1676" i="1"/>
  <c r="AT1675" i="1"/>
  <c r="AS1675" i="1"/>
  <c r="AR1675" i="1"/>
  <c r="AQ1675" i="1"/>
  <c r="AP1675" i="1"/>
  <c r="AO1675" i="1"/>
  <c r="AN1675" i="1"/>
  <c r="AM1675" i="1"/>
  <c r="AL1675" i="1"/>
  <c r="AK1675" i="1"/>
  <c r="AJ1675" i="1"/>
  <c r="AI1675" i="1"/>
  <c r="AH1675" i="1"/>
  <c r="AG1675" i="1"/>
  <c r="AF1675" i="1"/>
  <c r="AE1675" i="1"/>
  <c r="AD1675" i="1"/>
  <c r="AC1675" i="1"/>
  <c r="AB1675" i="1"/>
  <c r="AA1675" i="1"/>
  <c r="Z1675" i="1"/>
  <c r="Y1675" i="1"/>
  <c r="X1675" i="1"/>
  <c r="W1675" i="1"/>
  <c r="V1675" i="1"/>
  <c r="U1675" i="1"/>
  <c r="T1675" i="1"/>
  <c r="S1675" i="1"/>
  <c r="R1675" i="1"/>
  <c r="Q1675" i="1"/>
  <c r="P1675" i="1"/>
  <c r="O1675" i="1"/>
  <c r="N1675" i="1"/>
  <c r="M1675" i="1"/>
  <c r="L1675" i="1"/>
  <c r="K1675" i="1"/>
  <c r="J1675" i="1"/>
  <c r="AT1674" i="1"/>
  <c r="AS1674" i="1"/>
  <c r="AR1674" i="1"/>
  <c r="AQ1674" i="1"/>
  <c r="AP1674" i="1"/>
  <c r="AO1674" i="1"/>
  <c r="AN1674" i="1"/>
  <c r="AM1674" i="1"/>
  <c r="AL1674" i="1"/>
  <c r="AK1674" i="1"/>
  <c r="AJ1674" i="1"/>
  <c r="AI1674" i="1"/>
  <c r="AH1674" i="1"/>
  <c r="AG1674" i="1"/>
  <c r="AF1674" i="1"/>
  <c r="AE1674" i="1"/>
  <c r="AD1674" i="1"/>
  <c r="AC1674" i="1"/>
  <c r="AB1674" i="1"/>
  <c r="AA1674" i="1"/>
  <c r="Z1674" i="1"/>
  <c r="Y1674" i="1"/>
  <c r="X1674" i="1"/>
  <c r="W1674" i="1"/>
  <c r="V1674" i="1"/>
  <c r="U1674" i="1"/>
  <c r="T1674" i="1"/>
  <c r="S1674" i="1"/>
  <c r="R1674" i="1"/>
  <c r="Q1674" i="1"/>
  <c r="P1674" i="1"/>
  <c r="O1674" i="1"/>
  <c r="N1674" i="1"/>
  <c r="M1674" i="1"/>
  <c r="L1674" i="1"/>
  <c r="K1674" i="1"/>
  <c r="J1674" i="1"/>
  <c r="AT1673" i="1"/>
  <c r="AS1673" i="1"/>
  <c r="AR1673" i="1"/>
  <c r="AQ1673" i="1"/>
  <c r="AP1673" i="1"/>
  <c r="AO1673" i="1"/>
  <c r="AN1673" i="1"/>
  <c r="AM1673" i="1"/>
  <c r="AL1673" i="1"/>
  <c r="AK1673" i="1"/>
  <c r="AJ1673" i="1"/>
  <c r="AI1673" i="1"/>
  <c r="AH1673" i="1"/>
  <c r="AG1673" i="1"/>
  <c r="AF1673" i="1"/>
  <c r="AE1673" i="1"/>
  <c r="AD1673" i="1"/>
  <c r="AC1673" i="1"/>
  <c r="AB1673" i="1"/>
  <c r="AA1673" i="1"/>
  <c r="Z1673" i="1"/>
  <c r="Y1673" i="1"/>
  <c r="X1673" i="1"/>
  <c r="W1673" i="1"/>
  <c r="V1673" i="1"/>
  <c r="U1673" i="1"/>
  <c r="T1673" i="1"/>
  <c r="S1673" i="1"/>
  <c r="R1673" i="1"/>
  <c r="Q1673" i="1"/>
  <c r="P1673" i="1"/>
  <c r="O1673" i="1"/>
  <c r="N1673" i="1"/>
  <c r="M1673" i="1"/>
  <c r="L1673" i="1"/>
  <c r="K1673" i="1"/>
  <c r="J1673" i="1"/>
  <c r="AT1672" i="1"/>
  <c r="AS1672" i="1"/>
  <c r="AR1672" i="1"/>
  <c r="AQ1672" i="1"/>
  <c r="AP1672" i="1"/>
  <c r="AO1672" i="1"/>
  <c r="AN1672" i="1"/>
  <c r="AM1672" i="1"/>
  <c r="AL1672" i="1"/>
  <c r="AK1672" i="1"/>
  <c r="AJ1672" i="1"/>
  <c r="AI1672" i="1"/>
  <c r="AH1672" i="1"/>
  <c r="AG1672" i="1"/>
  <c r="AF1672" i="1"/>
  <c r="AE1672" i="1"/>
  <c r="AD1672" i="1"/>
  <c r="AC1672" i="1"/>
  <c r="AB1672" i="1"/>
  <c r="AA1672" i="1"/>
  <c r="Z1672" i="1"/>
  <c r="Y1672" i="1"/>
  <c r="X1672" i="1"/>
  <c r="W1672" i="1"/>
  <c r="V1672" i="1"/>
  <c r="U1672" i="1"/>
  <c r="T1672" i="1"/>
  <c r="S1672" i="1"/>
  <c r="R1672" i="1"/>
  <c r="Q1672" i="1"/>
  <c r="P1672" i="1"/>
  <c r="O1672" i="1"/>
  <c r="N1672" i="1"/>
  <c r="M1672" i="1"/>
  <c r="L1672" i="1"/>
  <c r="K1672" i="1"/>
  <c r="J1672" i="1"/>
  <c r="AT1671" i="1"/>
  <c r="AS1671" i="1"/>
  <c r="AR1671" i="1"/>
  <c r="AQ1671" i="1"/>
  <c r="AP1671" i="1"/>
  <c r="AO1671" i="1"/>
  <c r="AN1671" i="1"/>
  <c r="AM1671" i="1"/>
  <c r="AL1671" i="1"/>
  <c r="AK1671" i="1"/>
  <c r="AJ1671" i="1"/>
  <c r="AI1671" i="1"/>
  <c r="AH1671" i="1"/>
  <c r="AG1671" i="1"/>
  <c r="AF1671" i="1"/>
  <c r="AE1671" i="1"/>
  <c r="AD1671" i="1"/>
  <c r="AC1671" i="1"/>
  <c r="AB1671" i="1"/>
  <c r="AA1671" i="1"/>
  <c r="Z1671" i="1"/>
  <c r="Y1671" i="1"/>
  <c r="X1671" i="1"/>
  <c r="W1671" i="1"/>
  <c r="V1671" i="1"/>
  <c r="U1671" i="1"/>
  <c r="T1671" i="1"/>
  <c r="S1671" i="1"/>
  <c r="R1671" i="1"/>
  <c r="Q1671" i="1"/>
  <c r="P1671" i="1"/>
  <c r="O1671" i="1"/>
  <c r="N1671" i="1"/>
  <c r="M1671" i="1"/>
  <c r="L1671" i="1"/>
  <c r="K1671" i="1"/>
  <c r="J1671" i="1"/>
  <c r="AT1670" i="1"/>
  <c r="AS1670" i="1"/>
  <c r="AR1670" i="1"/>
  <c r="AQ1670" i="1"/>
  <c r="AP1670" i="1"/>
  <c r="AO1670" i="1"/>
  <c r="AN1670" i="1"/>
  <c r="AM1670" i="1"/>
  <c r="AL1670" i="1"/>
  <c r="AK1670" i="1"/>
  <c r="AJ1670" i="1"/>
  <c r="AI1670" i="1"/>
  <c r="AH1670" i="1"/>
  <c r="AG1670" i="1"/>
  <c r="AF1670" i="1"/>
  <c r="AE1670" i="1"/>
  <c r="AD1670" i="1"/>
  <c r="AC1670" i="1"/>
  <c r="AB1670" i="1"/>
  <c r="AA1670" i="1"/>
  <c r="Z1670" i="1"/>
  <c r="Y1670" i="1"/>
  <c r="X1670" i="1"/>
  <c r="W1670" i="1"/>
  <c r="V1670" i="1"/>
  <c r="U1670" i="1"/>
  <c r="T1670" i="1"/>
  <c r="S1670" i="1"/>
  <c r="R1670" i="1"/>
  <c r="Q1670" i="1"/>
  <c r="P1670" i="1"/>
  <c r="O1670" i="1"/>
  <c r="N1670" i="1"/>
  <c r="M1670" i="1"/>
  <c r="L1670" i="1"/>
  <c r="K1670" i="1"/>
  <c r="J1670" i="1"/>
  <c r="AT1668" i="1"/>
  <c r="AS1668" i="1"/>
  <c r="AR1668" i="1"/>
  <c r="AQ1668" i="1"/>
  <c r="AP1668" i="1"/>
  <c r="AO1668" i="1"/>
  <c r="AN1668" i="1"/>
  <c r="AM1668" i="1"/>
  <c r="AL1668" i="1"/>
  <c r="AK1668" i="1"/>
  <c r="AJ1668" i="1"/>
  <c r="AI1668" i="1"/>
  <c r="AH1668" i="1"/>
  <c r="AG1668" i="1"/>
  <c r="AF1668" i="1"/>
  <c r="AE1668" i="1"/>
  <c r="AD1668" i="1"/>
  <c r="AC1668" i="1"/>
  <c r="AB1668" i="1"/>
  <c r="AA1668" i="1"/>
  <c r="Z1668" i="1"/>
  <c r="Y1668" i="1"/>
  <c r="X1668" i="1"/>
  <c r="W1668" i="1"/>
  <c r="V1668" i="1"/>
  <c r="U1668" i="1"/>
  <c r="T1668" i="1"/>
  <c r="S1668" i="1"/>
  <c r="R1668" i="1"/>
  <c r="Q1668" i="1"/>
  <c r="P1668" i="1"/>
  <c r="O1668" i="1"/>
  <c r="N1668" i="1"/>
  <c r="M1668" i="1"/>
  <c r="L1668" i="1"/>
  <c r="K1668" i="1"/>
  <c r="J1668" i="1"/>
  <c r="AT1667" i="1"/>
  <c r="AS1667" i="1"/>
  <c r="AR1667" i="1"/>
  <c r="AQ1667" i="1"/>
  <c r="AP1667" i="1"/>
  <c r="AO1667" i="1"/>
  <c r="AN1667" i="1"/>
  <c r="AM1667" i="1"/>
  <c r="AL1667" i="1"/>
  <c r="AK1667" i="1"/>
  <c r="AJ1667" i="1"/>
  <c r="AI1667" i="1"/>
  <c r="AH1667" i="1"/>
  <c r="AG1667" i="1"/>
  <c r="AF1667" i="1"/>
  <c r="AE1667" i="1"/>
  <c r="AD1667" i="1"/>
  <c r="AC1667" i="1"/>
  <c r="AB1667" i="1"/>
  <c r="AA1667" i="1"/>
  <c r="Z1667" i="1"/>
  <c r="Y1667" i="1"/>
  <c r="X1667" i="1"/>
  <c r="W1667" i="1"/>
  <c r="V1667" i="1"/>
  <c r="U1667" i="1"/>
  <c r="T1667" i="1"/>
  <c r="S1667" i="1"/>
  <c r="R1667" i="1"/>
  <c r="Q1667" i="1"/>
  <c r="P1667" i="1"/>
  <c r="O1667" i="1"/>
  <c r="N1667" i="1"/>
  <c r="M1667" i="1"/>
  <c r="L1667" i="1"/>
  <c r="K1667" i="1"/>
  <c r="J1667" i="1"/>
  <c r="AT1666" i="1"/>
  <c r="AS1666" i="1"/>
  <c r="AR1666" i="1"/>
  <c r="AQ1666" i="1"/>
  <c r="AP1666" i="1"/>
  <c r="AO1666" i="1"/>
  <c r="AN1666" i="1"/>
  <c r="AM1666" i="1"/>
  <c r="AL1666" i="1"/>
  <c r="AK1666" i="1"/>
  <c r="AJ1666" i="1"/>
  <c r="AI1666" i="1"/>
  <c r="AH1666" i="1"/>
  <c r="AG1666" i="1"/>
  <c r="AF1666" i="1"/>
  <c r="AE1666" i="1"/>
  <c r="AD1666" i="1"/>
  <c r="AC1666" i="1"/>
  <c r="AB1666" i="1"/>
  <c r="AA1666" i="1"/>
  <c r="Z1666" i="1"/>
  <c r="Y1666" i="1"/>
  <c r="X1666" i="1"/>
  <c r="W1666" i="1"/>
  <c r="V1666" i="1"/>
  <c r="U1666" i="1"/>
  <c r="T1666" i="1"/>
  <c r="S1666" i="1"/>
  <c r="R1666" i="1"/>
  <c r="Q1666" i="1"/>
  <c r="P1666" i="1"/>
  <c r="O1666" i="1"/>
  <c r="N1666" i="1"/>
  <c r="M1666" i="1"/>
  <c r="L1666" i="1"/>
  <c r="K1666" i="1"/>
  <c r="J1666" i="1"/>
  <c r="AT1665" i="1"/>
  <c r="AS1665" i="1"/>
  <c r="AR1665" i="1"/>
  <c r="AQ1665" i="1"/>
  <c r="AP1665" i="1"/>
  <c r="AO1665" i="1"/>
  <c r="AN1665" i="1"/>
  <c r="AM1665" i="1"/>
  <c r="AL1665" i="1"/>
  <c r="AK1665" i="1"/>
  <c r="AJ1665" i="1"/>
  <c r="AI1665" i="1"/>
  <c r="AH1665" i="1"/>
  <c r="AG1665" i="1"/>
  <c r="AF1665" i="1"/>
  <c r="AE1665" i="1"/>
  <c r="AD1665" i="1"/>
  <c r="AC1665" i="1"/>
  <c r="AB1665" i="1"/>
  <c r="AA1665" i="1"/>
  <c r="Z1665" i="1"/>
  <c r="Y1665" i="1"/>
  <c r="X1665" i="1"/>
  <c r="W1665" i="1"/>
  <c r="V1665" i="1"/>
  <c r="U1665" i="1"/>
  <c r="T1665" i="1"/>
  <c r="S1665" i="1"/>
  <c r="R1665" i="1"/>
  <c r="Q1665" i="1"/>
  <c r="P1665" i="1"/>
  <c r="O1665" i="1"/>
  <c r="N1665" i="1"/>
  <c r="M1665" i="1"/>
  <c r="L1665" i="1"/>
  <c r="K1665" i="1"/>
  <c r="J1665" i="1"/>
  <c r="AT1664" i="1"/>
  <c r="AS1664" i="1"/>
  <c r="AR1664" i="1"/>
  <c r="AQ1664" i="1"/>
  <c r="AP1664" i="1"/>
  <c r="AO1664" i="1"/>
  <c r="AN1664" i="1"/>
  <c r="AM1664" i="1"/>
  <c r="AL1664" i="1"/>
  <c r="AK1664" i="1"/>
  <c r="AJ1664" i="1"/>
  <c r="AI1664" i="1"/>
  <c r="AH1664" i="1"/>
  <c r="AG1664" i="1"/>
  <c r="AF1664" i="1"/>
  <c r="AE1664" i="1"/>
  <c r="AD1664" i="1"/>
  <c r="AC1664" i="1"/>
  <c r="AB1664" i="1"/>
  <c r="AA1664" i="1"/>
  <c r="Z1664" i="1"/>
  <c r="Y1664" i="1"/>
  <c r="X1664" i="1"/>
  <c r="W1664" i="1"/>
  <c r="V1664" i="1"/>
  <c r="U1664" i="1"/>
  <c r="T1664" i="1"/>
  <c r="S1664" i="1"/>
  <c r="R1664" i="1"/>
  <c r="Q1664" i="1"/>
  <c r="P1664" i="1"/>
  <c r="O1664" i="1"/>
  <c r="N1664" i="1"/>
  <c r="M1664" i="1"/>
  <c r="L1664" i="1"/>
  <c r="K1664" i="1"/>
  <c r="J1664" i="1"/>
  <c r="AT1663" i="1"/>
  <c r="AS1663" i="1"/>
  <c r="AR1663" i="1"/>
  <c r="AQ1663" i="1"/>
  <c r="AP1663" i="1"/>
  <c r="AO1663" i="1"/>
  <c r="AN1663" i="1"/>
  <c r="AM1663" i="1"/>
  <c r="AL1663" i="1"/>
  <c r="AK1663" i="1"/>
  <c r="AJ1663" i="1"/>
  <c r="AI1663" i="1"/>
  <c r="AH1663" i="1"/>
  <c r="AG1663" i="1"/>
  <c r="AF1663" i="1"/>
  <c r="AE1663" i="1"/>
  <c r="AD1663" i="1"/>
  <c r="AC1663" i="1"/>
  <c r="AB1663" i="1"/>
  <c r="AA1663" i="1"/>
  <c r="Z1663" i="1"/>
  <c r="Y1663" i="1"/>
  <c r="X1663" i="1"/>
  <c r="W1663" i="1"/>
  <c r="V1663" i="1"/>
  <c r="U1663" i="1"/>
  <c r="T1663" i="1"/>
  <c r="S1663" i="1"/>
  <c r="R1663" i="1"/>
  <c r="Q1663" i="1"/>
  <c r="P1663" i="1"/>
  <c r="O1663" i="1"/>
  <c r="N1663" i="1"/>
  <c r="M1663" i="1"/>
  <c r="L1663" i="1"/>
  <c r="K1663" i="1"/>
  <c r="J1663" i="1"/>
  <c r="AT1662" i="1"/>
  <c r="AS1662" i="1"/>
  <c r="AR1662" i="1"/>
  <c r="AQ1662" i="1"/>
  <c r="AP1662" i="1"/>
  <c r="AO1662" i="1"/>
  <c r="AN1662" i="1"/>
  <c r="AM1662" i="1"/>
  <c r="AL1662" i="1"/>
  <c r="AK1662" i="1"/>
  <c r="AJ1662" i="1"/>
  <c r="AI1662" i="1"/>
  <c r="AH1662" i="1"/>
  <c r="AG1662" i="1"/>
  <c r="AF1662" i="1"/>
  <c r="AE1662" i="1"/>
  <c r="AD1662" i="1"/>
  <c r="AC1662" i="1"/>
  <c r="AB1662" i="1"/>
  <c r="AA1662" i="1"/>
  <c r="Z1662" i="1"/>
  <c r="Y1662" i="1"/>
  <c r="X1662" i="1"/>
  <c r="W1662" i="1"/>
  <c r="V1662" i="1"/>
  <c r="U1662" i="1"/>
  <c r="T1662" i="1"/>
  <c r="S1662" i="1"/>
  <c r="R1662" i="1"/>
  <c r="Q1662" i="1"/>
  <c r="P1662" i="1"/>
  <c r="O1662" i="1"/>
  <c r="N1662" i="1"/>
  <c r="M1662" i="1"/>
  <c r="L1662" i="1"/>
  <c r="K1662" i="1"/>
  <c r="J1662" i="1"/>
  <c r="AT1661" i="1"/>
  <c r="AS1661" i="1"/>
  <c r="AR1661" i="1"/>
  <c r="AQ1661" i="1"/>
  <c r="AP1661" i="1"/>
  <c r="AO1661" i="1"/>
  <c r="AN1661" i="1"/>
  <c r="AM1661" i="1"/>
  <c r="AL1661" i="1"/>
  <c r="AK1661" i="1"/>
  <c r="AJ1661" i="1"/>
  <c r="AI1661" i="1"/>
  <c r="AH1661" i="1"/>
  <c r="AG1661" i="1"/>
  <c r="AF1661" i="1"/>
  <c r="AE1661" i="1"/>
  <c r="AD1661" i="1"/>
  <c r="AC1661" i="1"/>
  <c r="AB1661" i="1"/>
  <c r="AA1661" i="1"/>
  <c r="Z1661" i="1"/>
  <c r="Y1661" i="1"/>
  <c r="X1661" i="1"/>
  <c r="W1661" i="1"/>
  <c r="V1661" i="1"/>
  <c r="U1661" i="1"/>
  <c r="T1661" i="1"/>
  <c r="S1661" i="1"/>
  <c r="R1661" i="1"/>
  <c r="Q1661" i="1"/>
  <c r="P1661" i="1"/>
  <c r="O1661" i="1"/>
  <c r="N1661" i="1"/>
  <c r="M1661" i="1"/>
  <c r="L1661" i="1"/>
  <c r="K1661" i="1"/>
  <c r="J1661" i="1"/>
  <c r="AT1659" i="1"/>
  <c r="AS1659" i="1"/>
  <c r="AR1659" i="1"/>
  <c r="AQ1659" i="1"/>
  <c r="AP1659" i="1"/>
  <c r="AO1659" i="1"/>
  <c r="AN1659" i="1"/>
  <c r="AM1659" i="1"/>
  <c r="AL1659" i="1"/>
  <c r="AK1659" i="1"/>
  <c r="AJ1659" i="1"/>
  <c r="AI1659" i="1"/>
  <c r="AH1659" i="1"/>
  <c r="AG1659" i="1"/>
  <c r="AF1659" i="1"/>
  <c r="AE1659" i="1"/>
  <c r="AD1659" i="1"/>
  <c r="AC1659" i="1"/>
  <c r="AB1659" i="1"/>
  <c r="AA1659" i="1"/>
  <c r="Z1659" i="1"/>
  <c r="Y1659" i="1"/>
  <c r="X1659" i="1"/>
  <c r="W1659" i="1"/>
  <c r="V1659" i="1"/>
  <c r="U1659" i="1"/>
  <c r="T1659" i="1"/>
  <c r="S1659" i="1"/>
  <c r="R1659" i="1"/>
  <c r="Q1659" i="1"/>
  <c r="P1659" i="1"/>
  <c r="O1659" i="1"/>
  <c r="N1659" i="1"/>
  <c r="M1659" i="1"/>
  <c r="L1659" i="1"/>
  <c r="K1659" i="1"/>
  <c r="J1659" i="1"/>
  <c r="AT1658" i="1"/>
  <c r="AS1658" i="1"/>
  <c r="AR1658" i="1"/>
  <c r="AQ1658" i="1"/>
  <c r="AP1658" i="1"/>
  <c r="AO1658" i="1"/>
  <c r="AN1658" i="1"/>
  <c r="AM1658" i="1"/>
  <c r="AL1658" i="1"/>
  <c r="AK1658" i="1"/>
  <c r="AJ1658" i="1"/>
  <c r="AI1658" i="1"/>
  <c r="AH1658" i="1"/>
  <c r="AG1658" i="1"/>
  <c r="AF1658" i="1"/>
  <c r="AE1658" i="1"/>
  <c r="AD1658" i="1"/>
  <c r="AC1658" i="1"/>
  <c r="AB1658" i="1"/>
  <c r="AA1658" i="1"/>
  <c r="Z1658" i="1"/>
  <c r="Y1658" i="1"/>
  <c r="X1658" i="1"/>
  <c r="W1658" i="1"/>
  <c r="V1658" i="1"/>
  <c r="U1658" i="1"/>
  <c r="T1658" i="1"/>
  <c r="S1658" i="1"/>
  <c r="R1658" i="1"/>
  <c r="Q1658" i="1"/>
  <c r="P1658" i="1"/>
  <c r="O1658" i="1"/>
  <c r="N1658" i="1"/>
  <c r="M1658" i="1"/>
  <c r="L1658" i="1"/>
  <c r="K1658" i="1"/>
  <c r="J1658" i="1"/>
  <c r="AT1657" i="1"/>
  <c r="AS1657" i="1"/>
  <c r="AR1657" i="1"/>
  <c r="AQ1657" i="1"/>
  <c r="AP1657" i="1"/>
  <c r="AO1657" i="1"/>
  <c r="AN1657" i="1"/>
  <c r="AM1657" i="1"/>
  <c r="AL1657" i="1"/>
  <c r="AK1657" i="1"/>
  <c r="AJ1657" i="1"/>
  <c r="AI1657" i="1"/>
  <c r="AH1657" i="1"/>
  <c r="AG1657" i="1"/>
  <c r="AF1657" i="1"/>
  <c r="AE1657" i="1"/>
  <c r="AD1657" i="1"/>
  <c r="AC1657" i="1"/>
  <c r="AB1657" i="1"/>
  <c r="AA1657" i="1"/>
  <c r="Z1657" i="1"/>
  <c r="Y1657" i="1"/>
  <c r="X1657" i="1"/>
  <c r="W1657" i="1"/>
  <c r="V1657" i="1"/>
  <c r="U1657" i="1"/>
  <c r="T1657" i="1"/>
  <c r="S1657" i="1"/>
  <c r="R1657" i="1"/>
  <c r="Q1657" i="1"/>
  <c r="P1657" i="1"/>
  <c r="O1657" i="1"/>
  <c r="N1657" i="1"/>
  <c r="M1657" i="1"/>
  <c r="L1657" i="1"/>
  <c r="K1657" i="1"/>
  <c r="J1657" i="1"/>
  <c r="AT1656" i="1"/>
  <c r="AS1656" i="1"/>
  <c r="AR1656" i="1"/>
  <c r="AQ1656" i="1"/>
  <c r="AP1656" i="1"/>
  <c r="AO1656" i="1"/>
  <c r="AN1656" i="1"/>
  <c r="AM1656" i="1"/>
  <c r="AL1656" i="1"/>
  <c r="AK1656" i="1"/>
  <c r="AJ1656" i="1"/>
  <c r="AI1656" i="1"/>
  <c r="AH1656" i="1"/>
  <c r="AG1656" i="1"/>
  <c r="AF1656" i="1"/>
  <c r="AE1656" i="1"/>
  <c r="AD1656" i="1"/>
  <c r="AC1656" i="1"/>
  <c r="AB1656" i="1"/>
  <c r="AA1656" i="1"/>
  <c r="Z1656" i="1"/>
  <c r="Y1656" i="1"/>
  <c r="X1656" i="1"/>
  <c r="W1656" i="1"/>
  <c r="V1656" i="1"/>
  <c r="U1656" i="1"/>
  <c r="T1656" i="1"/>
  <c r="S1656" i="1"/>
  <c r="R1656" i="1"/>
  <c r="Q1656" i="1"/>
  <c r="P1656" i="1"/>
  <c r="O1656" i="1"/>
  <c r="N1656" i="1"/>
  <c r="M1656" i="1"/>
  <c r="L1656" i="1"/>
  <c r="K1656" i="1"/>
  <c r="J1656" i="1"/>
  <c r="AT1654" i="1"/>
  <c r="AS1654" i="1"/>
  <c r="AR1654" i="1"/>
  <c r="AQ1654" i="1"/>
  <c r="AP1654" i="1"/>
  <c r="AO1654" i="1"/>
  <c r="AN1654" i="1"/>
  <c r="AM1654" i="1"/>
  <c r="AL1654" i="1"/>
  <c r="AK1654" i="1"/>
  <c r="AJ1654" i="1"/>
  <c r="AI1654" i="1"/>
  <c r="AH1654" i="1"/>
  <c r="AG1654" i="1"/>
  <c r="AF1654" i="1"/>
  <c r="AE1654" i="1"/>
  <c r="AD1654" i="1"/>
  <c r="AC1654" i="1"/>
  <c r="AB1654" i="1"/>
  <c r="AA1654" i="1"/>
  <c r="Z1654" i="1"/>
  <c r="Y1654" i="1"/>
  <c r="X1654" i="1"/>
  <c r="W1654" i="1"/>
  <c r="V1654" i="1"/>
  <c r="U1654" i="1"/>
  <c r="T1654" i="1"/>
  <c r="S1654" i="1"/>
  <c r="R1654" i="1"/>
  <c r="Q1654" i="1"/>
  <c r="P1654" i="1"/>
  <c r="O1654" i="1"/>
  <c r="N1654" i="1"/>
  <c r="M1654" i="1"/>
  <c r="L1654" i="1"/>
  <c r="K1654" i="1"/>
  <c r="J1654" i="1"/>
  <c r="AT1653" i="1"/>
  <c r="AS1653" i="1"/>
  <c r="AR1653" i="1"/>
  <c r="AQ1653" i="1"/>
  <c r="AP1653" i="1"/>
  <c r="AO1653" i="1"/>
  <c r="AN1653" i="1"/>
  <c r="AM1653" i="1"/>
  <c r="AL1653" i="1"/>
  <c r="AK1653" i="1"/>
  <c r="AJ1653" i="1"/>
  <c r="AI1653" i="1"/>
  <c r="AH1653" i="1"/>
  <c r="AG1653" i="1"/>
  <c r="AF1653" i="1"/>
  <c r="AE1653" i="1"/>
  <c r="AD1653" i="1"/>
  <c r="AC1653" i="1"/>
  <c r="AB1653" i="1"/>
  <c r="AA1653" i="1"/>
  <c r="Z1653" i="1"/>
  <c r="Y1653" i="1"/>
  <c r="X1653" i="1"/>
  <c r="W1653" i="1"/>
  <c r="V1653" i="1"/>
  <c r="U1653" i="1"/>
  <c r="T1653" i="1"/>
  <c r="S1653" i="1"/>
  <c r="R1653" i="1"/>
  <c r="Q1653" i="1"/>
  <c r="P1653" i="1"/>
  <c r="O1653" i="1"/>
  <c r="N1653" i="1"/>
  <c r="M1653" i="1"/>
  <c r="L1653" i="1"/>
  <c r="K1653" i="1"/>
  <c r="J1653" i="1"/>
  <c r="AT1652" i="1"/>
  <c r="AS1652" i="1"/>
  <c r="AR1652" i="1"/>
  <c r="AQ1652" i="1"/>
  <c r="AP1652" i="1"/>
  <c r="AO1652" i="1"/>
  <c r="AN1652" i="1"/>
  <c r="AM1652" i="1"/>
  <c r="AL1652" i="1"/>
  <c r="AK1652" i="1"/>
  <c r="AJ1652" i="1"/>
  <c r="AI1652" i="1"/>
  <c r="AH1652" i="1"/>
  <c r="AG1652" i="1"/>
  <c r="AF1652" i="1"/>
  <c r="AE1652" i="1"/>
  <c r="AD1652" i="1"/>
  <c r="AC1652" i="1"/>
  <c r="AB1652" i="1"/>
  <c r="AA1652" i="1"/>
  <c r="Z1652" i="1"/>
  <c r="Y1652" i="1"/>
  <c r="X1652" i="1"/>
  <c r="W1652" i="1"/>
  <c r="V1652" i="1"/>
  <c r="U1652" i="1"/>
  <c r="T1652" i="1"/>
  <c r="S1652" i="1"/>
  <c r="R1652" i="1"/>
  <c r="Q1652" i="1"/>
  <c r="P1652" i="1"/>
  <c r="O1652" i="1"/>
  <c r="N1652" i="1"/>
  <c r="M1652" i="1"/>
  <c r="L1652" i="1"/>
  <c r="K1652" i="1"/>
  <c r="J1652" i="1"/>
  <c r="AT1651" i="1"/>
  <c r="AS1651" i="1"/>
  <c r="AR1651" i="1"/>
  <c r="AQ1651" i="1"/>
  <c r="AP1651" i="1"/>
  <c r="AO1651" i="1"/>
  <c r="AN1651" i="1"/>
  <c r="AM1651" i="1"/>
  <c r="AL1651" i="1"/>
  <c r="AK1651" i="1"/>
  <c r="AJ1651" i="1"/>
  <c r="AI1651" i="1"/>
  <c r="AH1651" i="1"/>
  <c r="AG1651" i="1"/>
  <c r="AF1651" i="1"/>
  <c r="AE1651" i="1"/>
  <c r="AD1651" i="1"/>
  <c r="AC1651" i="1"/>
  <c r="AB1651" i="1"/>
  <c r="AA1651" i="1"/>
  <c r="Z1651" i="1"/>
  <c r="Y1651" i="1"/>
  <c r="X1651" i="1"/>
  <c r="W1651" i="1"/>
  <c r="V1651" i="1"/>
  <c r="U1651" i="1"/>
  <c r="T1651" i="1"/>
  <c r="S1651" i="1"/>
  <c r="R1651" i="1"/>
  <c r="Q1651" i="1"/>
  <c r="P1651" i="1"/>
  <c r="O1651" i="1"/>
  <c r="N1651" i="1"/>
  <c r="M1651" i="1"/>
  <c r="L1651" i="1"/>
  <c r="K1651" i="1"/>
  <c r="J1651" i="1"/>
  <c r="AT1650" i="1"/>
  <c r="AS1650" i="1"/>
  <c r="AR1650" i="1"/>
  <c r="AQ1650" i="1"/>
  <c r="AP1650" i="1"/>
  <c r="AO1650" i="1"/>
  <c r="AN1650" i="1"/>
  <c r="AM1650" i="1"/>
  <c r="AL1650" i="1"/>
  <c r="AK1650" i="1"/>
  <c r="AJ1650" i="1"/>
  <c r="AI1650" i="1"/>
  <c r="AH1650" i="1"/>
  <c r="AG1650" i="1"/>
  <c r="AF1650" i="1"/>
  <c r="AE1650" i="1"/>
  <c r="AD1650" i="1"/>
  <c r="AC1650" i="1"/>
  <c r="AB1650" i="1"/>
  <c r="AA1650" i="1"/>
  <c r="Z1650" i="1"/>
  <c r="Y1650" i="1"/>
  <c r="X1650" i="1"/>
  <c r="W1650" i="1"/>
  <c r="V1650" i="1"/>
  <c r="U1650" i="1"/>
  <c r="T1650" i="1"/>
  <c r="S1650" i="1"/>
  <c r="R1650" i="1"/>
  <c r="Q1650" i="1"/>
  <c r="P1650" i="1"/>
  <c r="O1650" i="1"/>
  <c r="N1650" i="1"/>
  <c r="M1650" i="1"/>
  <c r="L1650" i="1"/>
  <c r="K1650" i="1"/>
  <c r="J1650" i="1"/>
  <c r="AT1649" i="1"/>
  <c r="AS1649" i="1"/>
  <c r="AR1649" i="1"/>
  <c r="AQ1649" i="1"/>
  <c r="AP1649" i="1"/>
  <c r="AO1649" i="1"/>
  <c r="AN1649" i="1"/>
  <c r="AM1649" i="1"/>
  <c r="AL1649" i="1"/>
  <c r="AK1649" i="1"/>
  <c r="AJ1649" i="1"/>
  <c r="AI1649" i="1"/>
  <c r="AH1649" i="1"/>
  <c r="AG1649" i="1"/>
  <c r="AF1649" i="1"/>
  <c r="AE1649" i="1"/>
  <c r="AD1649" i="1"/>
  <c r="AC1649" i="1"/>
  <c r="AB1649" i="1"/>
  <c r="AA1649" i="1"/>
  <c r="Z1649" i="1"/>
  <c r="Y1649" i="1"/>
  <c r="X1649" i="1"/>
  <c r="W1649" i="1"/>
  <c r="V1649" i="1"/>
  <c r="U1649" i="1"/>
  <c r="T1649" i="1"/>
  <c r="S1649" i="1"/>
  <c r="R1649" i="1"/>
  <c r="Q1649" i="1"/>
  <c r="P1649" i="1"/>
  <c r="O1649" i="1"/>
  <c r="N1649" i="1"/>
  <c r="M1649" i="1"/>
  <c r="L1649" i="1"/>
  <c r="K1649" i="1"/>
  <c r="J1649" i="1"/>
  <c r="AT1648" i="1"/>
  <c r="AS1648" i="1"/>
  <c r="AR1648" i="1"/>
  <c r="AQ1648" i="1"/>
  <c r="AP1648" i="1"/>
  <c r="AO1648" i="1"/>
  <c r="AN1648" i="1"/>
  <c r="AM1648" i="1"/>
  <c r="AL1648" i="1"/>
  <c r="AK1648" i="1"/>
  <c r="AJ1648" i="1"/>
  <c r="AI1648" i="1"/>
  <c r="AH1648" i="1"/>
  <c r="AG1648" i="1"/>
  <c r="AF1648" i="1"/>
  <c r="AE1648" i="1"/>
  <c r="AD1648" i="1"/>
  <c r="AC1648" i="1"/>
  <c r="AB1648" i="1"/>
  <c r="AA1648" i="1"/>
  <c r="Z1648" i="1"/>
  <c r="Y1648" i="1"/>
  <c r="X1648" i="1"/>
  <c r="W1648" i="1"/>
  <c r="V1648" i="1"/>
  <c r="U1648" i="1"/>
  <c r="T1648" i="1"/>
  <c r="S1648" i="1"/>
  <c r="R1648" i="1"/>
  <c r="Q1648" i="1"/>
  <c r="P1648" i="1"/>
  <c r="O1648" i="1"/>
  <c r="N1648" i="1"/>
  <c r="M1648" i="1"/>
  <c r="L1648" i="1"/>
  <c r="K1648" i="1"/>
  <c r="J1648" i="1"/>
  <c r="AT1647" i="1"/>
  <c r="AS1647" i="1"/>
  <c r="AR1647" i="1"/>
  <c r="AQ1647" i="1"/>
  <c r="AP1647" i="1"/>
  <c r="AO1647" i="1"/>
  <c r="AN1647" i="1"/>
  <c r="AM1647" i="1"/>
  <c r="AL1647" i="1"/>
  <c r="AK1647" i="1"/>
  <c r="AJ1647" i="1"/>
  <c r="AI1647" i="1"/>
  <c r="AH1647" i="1"/>
  <c r="AG1647" i="1"/>
  <c r="AF1647" i="1"/>
  <c r="AE1647" i="1"/>
  <c r="AD1647" i="1"/>
  <c r="AC1647" i="1"/>
  <c r="AB1647" i="1"/>
  <c r="AA1647" i="1"/>
  <c r="Z1647" i="1"/>
  <c r="Y1647" i="1"/>
  <c r="X1647" i="1"/>
  <c r="W1647" i="1"/>
  <c r="V1647" i="1"/>
  <c r="U1647" i="1"/>
  <c r="T1647" i="1"/>
  <c r="S1647" i="1"/>
  <c r="R1647" i="1"/>
  <c r="Q1647" i="1"/>
  <c r="P1647" i="1"/>
  <c r="O1647" i="1"/>
  <c r="N1647" i="1"/>
  <c r="M1647" i="1"/>
  <c r="L1647" i="1"/>
  <c r="K1647" i="1"/>
  <c r="J1647" i="1"/>
  <c r="AT1646" i="1"/>
  <c r="AS1646" i="1"/>
  <c r="AR1646" i="1"/>
  <c r="AQ1646" i="1"/>
  <c r="AP1646" i="1"/>
  <c r="AO1646" i="1"/>
  <c r="AN1646" i="1"/>
  <c r="AM1646" i="1"/>
  <c r="AL1646" i="1"/>
  <c r="AK1646" i="1"/>
  <c r="AJ1646" i="1"/>
  <c r="AI1646" i="1"/>
  <c r="AH1646" i="1"/>
  <c r="AG1646" i="1"/>
  <c r="AF1646" i="1"/>
  <c r="AE1646" i="1"/>
  <c r="AD1646" i="1"/>
  <c r="AC1646" i="1"/>
  <c r="AB1646" i="1"/>
  <c r="AA1646" i="1"/>
  <c r="Z1646" i="1"/>
  <c r="Y1646" i="1"/>
  <c r="X1646" i="1"/>
  <c r="W1646" i="1"/>
  <c r="V1646" i="1"/>
  <c r="U1646" i="1"/>
  <c r="T1646" i="1"/>
  <c r="S1646" i="1"/>
  <c r="R1646" i="1"/>
  <c r="Q1646" i="1"/>
  <c r="P1646" i="1"/>
  <c r="O1646" i="1"/>
  <c r="N1646" i="1"/>
  <c r="M1646" i="1"/>
  <c r="L1646" i="1"/>
  <c r="K1646" i="1"/>
  <c r="J1646" i="1"/>
  <c r="AT1645" i="1"/>
  <c r="AS1645" i="1"/>
  <c r="AR1645" i="1"/>
  <c r="AQ1645" i="1"/>
  <c r="AP1645" i="1"/>
  <c r="AO1645" i="1"/>
  <c r="AN1645" i="1"/>
  <c r="AM1645" i="1"/>
  <c r="AL1645" i="1"/>
  <c r="AK1645" i="1"/>
  <c r="AJ1645" i="1"/>
  <c r="AI1645" i="1"/>
  <c r="AH1645" i="1"/>
  <c r="AG1645" i="1"/>
  <c r="AF1645" i="1"/>
  <c r="AE1645" i="1"/>
  <c r="AD1645" i="1"/>
  <c r="AC1645" i="1"/>
  <c r="AB1645" i="1"/>
  <c r="AA1645" i="1"/>
  <c r="Z1645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L1645" i="1"/>
  <c r="K1645" i="1"/>
  <c r="J1645" i="1"/>
  <c r="AT1644" i="1"/>
  <c r="AS1644" i="1"/>
  <c r="AR1644" i="1"/>
  <c r="AQ1644" i="1"/>
  <c r="AP1644" i="1"/>
  <c r="AO1644" i="1"/>
  <c r="AN1644" i="1"/>
  <c r="AM1644" i="1"/>
  <c r="AL1644" i="1"/>
  <c r="AK1644" i="1"/>
  <c r="AJ1644" i="1"/>
  <c r="AI1644" i="1"/>
  <c r="AH1644" i="1"/>
  <c r="AG1644" i="1"/>
  <c r="AF1644" i="1"/>
  <c r="AE1644" i="1"/>
  <c r="AD1644" i="1"/>
  <c r="AC1644" i="1"/>
  <c r="AB1644" i="1"/>
  <c r="AA1644" i="1"/>
  <c r="Z1644" i="1"/>
  <c r="Y1644" i="1"/>
  <c r="X1644" i="1"/>
  <c r="W1644" i="1"/>
  <c r="V1644" i="1"/>
  <c r="U1644" i="1"/>
  <c r="T1644" i="1"/>
  <c r="S1644" i="1"/>
  <c r="R1644" i="1"/>
  <c r="Q1644" i="1"/>
  <c r="P1644" i="1"/>
  <c r="O1644" i="1"/>
  <c r="N1644" i="1"/>
  <c r="M1644" i="1"/>
  <c r="L1644" i="1"/>
  <c r="K1644" i="1"/>
  <c r="J1644" i="1"/>
  <c r="AT1643" i="1"/>
  <c r="AS1643" i="1"/>
  <c r="AR1643" i="1"/>
  <c r="AQ1643" i="1"/>
  <c r="AP1643" i="1"/>
  <c r="AO1643" i="1"/>
  <c r="AN1643" i="1"/>
  <c r="AM1643" i="1"/>
  <c r="AL1643" i="1"/>
  <c r="AK1643" i="1"/>
  <c r="AJ1643" i="1"/>
  <c r="AI1643" i="1"/>
  <c r="AH1643" i="1"/>
  <c r="AG1643" i="1"/>
  <c r="AF1643" i="1"/>
  <c r="AE1643" i="1"/>
  <c r="AD1643" i="1"/>
  <c r="AC1643" i="1"/>
  <c r="AB1643" i="1"/>
  <c r="AA1643" i="1"/>
  <c r="Z1643" i="1"/>
  <c r="Y1643" i="1"/>
  <c r="X1643" i="1"/>
  <c r="W1643" i="1"/>
  <c r="V1643" i="1"/>
  <c r="U1643" i="1"/>
  <c r="T1643" i="1"/>
  <c r="S1643" i="1"/>
  <c r="R1643" i="1"/>
  <c r="Q1643" i="1"/>
  <c r="P1643" i="1"/>
  <c r="O1643" i="1"/>
  <c r="N1643" i="1"/>
  <c r="M1643" i="1"/>
  <c r="L1643" i="1"/>
  <c r="K1643" i="1"/>
  <c r="J1643" i="1"/>
  <c r="AT1642" i="1"/>
  <c r="AS1642" i="1"/>
  <c r="AR1642" i="1"/>
  <c r="AQ1642" i="1"/>
  <c r="AP1642" i="1"/>
  <c r="AO1642" i="1"/>
  <c r="AN1642" i="1"/>
  <c r="AM1642" i="1"/>
  <c r="AL1642" i="1"/>
  <c r="AK1642" i="1"/>
  <c r="AJ1642" i="1"/>
  <c r="AI1642" i="1"/>
  <c r="AH1642" i="1"/>
  <c r="AG1642" i="1"/>
  <c r="AF1642" i="1"/>
  <c r="AE1642" i="1"/>
  <c r="AD1642" i="1"/>
  <c r="AC1642" i="1"/>
  <c r="AB1642" i="1"/>
  <c r="AA1642" i="1"/>
  <c r="Z1642" i="1"/>
  <c r="Y1642" i="1"/>
  <c r="X1642" i="1"/>
  <c r="W1642" i="1"/>
  <c r="V1642" i="1"/>
  <c r="U1642" i="1"/>
  <c r="T1642" i="1"/>
  <c r="S1642" i="1"/>
  <c r="R1642" i="1"/>
  <c r="Q1642" i="1"/>
  <c r="P1642" i="1"/>
  <c r="O1642" i="1"/>
  <c r="N1642" i="1"/>
  <c r="M1642" i="1"/>
  <c r="L1642" i="1"/>
  <c r="K1642" i="1"/>
  <c r="J1642" i="1"/>
  <c r="AT1641" i="1"/>
  <c r="AS1641" i="1"/>
  <c r="AR1641" i="1"/>
  <c r="AQ1641" i="1"/>
  <c r="AP1641" i="1"/>
  <c r="AO1641" i="1"/>
  <c r="AN1641" i="1"/>
  <c r="AM1641" i="1"/>
  <c r="AL1641" i="1"/>
  <c r="AK1641" i="1"/>
  <c r="AJ1641" i="1"/>
  <c r="AI1641" i="1"/>
  <c r="AH1641" i="1"/>
  <c r="AG1641" i="1"/>
  <c r="AF1641" i="1"/>
  <c r="AE1641" i="1"/>
  <c r="AD1641" i="1"/>
  <c r="AC1641" i="1"/>
  <c r="AB1641" i="1"/>
  <c r="AA1641" i="1"/>
  <c r="Z1641" i="1"/>
  <c r="Y1641" i="1"/>
  <c r="X1641" i="1"/>
  <c r="W1641" i="1"/>
  <c r="V1641" i="1"/>
  <c r="U1641" i="1"/>
  <c r="T1641" i="1"/>
  <c r="S1641" i="1"/>
  <c r="R1641" i="1"/>
  <c r="Q1641" i="1"/>
  <c r="P1641" i="1"/>
  <c r="O1641" i="1"/>
  <c r="N1641" i="1"/>
  <c r="M1641" i="1"/>
  <c r="L1641" i="1"/>
  <c r="K1641" i="1"/>
  <c r="J1641" i="1"/>
  <c r="AT1640" i="1"/>
  <c r="AS1640" i="1"/>
  <c r="AR1640" i="1"/>
  <c r="AQ1640" i="1"/>
  <c r="AP1640" i="1"/>
  <c r="AO1640" i="1"/>
  <c r="AN1640" i="1"/>
  <c r="AM1640" i="1"/>
  <c r="AL1640" i="1"/>
  <c r="AK1640" i="1"/>
  <c r="AJ1640" i="1"/>
  <c r="AI1640" i="1"/>
  <c r="AH1640" i="1"/>
  <c r="AG1640" i="1"/>
  <c r="AF1640" i="1"/>
  <c r="AE1640" i="1"/>
  <c r="AD1640" i="1"/>
  <c r="AC1640" i="1"/>
  <c r="AB1640" i="1"/>
  <c r="AA1640" i="1"/>
  <c r="Z1640" i="1"/>
  <c r="Y1640" i="1"/>
  <c r="X1640" i="1"/>
  <c r="W1640" i="1"/>
  <c r="V1640" i="1"/>
  <c r="U1640" i="1"/>
  <c r="T1640" i="1"/>
  <c r="S1640" i="1"/>
  <c r="R1640" i="1"/>
  <c r="Q1640" i="1"/>
  <c r="P1640" i="1"/>
  <c r="O1640" i="1"/>
  <c r="N1640" i="1"/>
  <c r="M1640" i="1"/>
  <c r="L1640" i="1"/>
  <c r="K1640" i="1"/>
  <c r="J1640" i="1"/>
  <c r="AT1639" i="1"/>
  <c r="AS1639" i="1"/>
  <c r="AR1639" i="1"/>
  <c r="AQ1639" i="1"/>
  <c r="AP1639" i="1"/>
  <c r="AO1639" i="1"/>
  <c r="AN1639" i="1"/>
  <c r="AM1639" i="1"/>
  <c r="AL1639" i="1"/>
  <c r="AK1639" i="1"/>
  <c r="AJ1639" i="1"/>
  <c r="AI1639" i="1"/>
  <c r="AH1639" i="1"/>
  <c r="AG1639" i="1"/>
  <c r="AF1639" i="1"/>
  <c r="AE1639" i="1"/>
  <c r="AD1639" i="1"/>
  <c r="AC1639" i="1"/>
  <c r="AB1639" i="1"/>
  <c r="AA1639" i="1"/>
  <c r="Z1639" i="1"/>
  <c r="Y1639" i="1"/>
  <c r="X1639" i="1"/>
  <c r="W1639" i="1"/>
  <c r="V1639" i="1"/>
  <c r="U1639" i="1"/>
  <c r="T1639" i="1"/>
  <c r="S1639" i="1"/>
  <c r="R1639" i="1"/>
  <c r="Q1639" i="1"/>
  <c r="P1639" i="1"/>
  <c r="O1639" i="1"/>
  <c r="N1639" i="1"/>
  <c r="M1639" i="1"/>
  <c r="L1639" i="1"/>
  <c r="K1639" i="1"/>
  <c r="J1639" i="1"/>
  <c r="AT1638" i="1"/>
  <c r="AS1638" i="1"/>
  <c r="AR1638" i="1"/>
  <c r="AQ1638" i="1"/>
  <c r="AP1638" i="1"/>
  <c r="AO1638" i="1"/>
  <c r="AN1638" i="1"/>
  <c r="AM1638" i="1"/>
  <c r="AL1638" i="1"/>
  <c r="AK1638" i="1"/>
  <c r="AJ1638" i="1"/>
  <c r="AI1638" i="1"/>
  <c r="AH1638" i="1"/>
  <c r="AG1638" i="1"/>
  <c r="AF1638" i="1"/>
  <c r="AE1638" i="1"/>
  <c r="AD1638" i="1"/>
  <c r="AC1638" i="1"/>
  <c r="AB1638" i="1"/>
  <c r="AA1638" i="1"/>
  <c r="Z1638" i="1"/>
  <c r="Y1638" i="1"/>
  <c r="X1638" i="1"/>
  <c r="W1638" i="1"/>
  <c r="V1638" i="1"/>
  <c r="U1638" i="1"/>
  <c r="T1638" i="1"/>
  <c r="S1638" i="1"/>
  <c r="R1638" i="1"/>
  <c r="Q1638" i="1"/>
  <c r="P1638" i="1"/>
  <c r="O1638" i="1"/>
  <c r="N1638" i="1"/>
  <c r="M1638" i="1"/>
  <c r="L1638" i="1"/>
  <c r="K1638" i="1"/>
  <c r="J1638" i="1"/>
  <c r="AT1637" i="1"/>
  <c r="AS1637" i="1"/>
  <c r="AR1637" i="1"/>
  <c r="AQ1637" i="1"/>
  <c r="AP1637" i="1"/>
  <c r="AO1637" i="1"/>
  <c r="AN1637" i="1"/>
  <c r="AM1637" i="1"/>
  <c r="AL1637" i="1"/>
  <c r="AK1637" i="1"/>
  <c r="AJ1637" i="1"/>
  <c r="AI1637" i="1"/>
  <c r="AH1637" i="1"/>
  <c r="AG1637" i="1"/>
  <c r="AF1637" i="1"/>
  <c r="AE1637" i="1"/>
  <c r="AD1637" i="1"/>
  <c r="AC1637" i="1"/>
  <c r="AB1637" i="1"/>
  <c r="AA1637" i="1"/>
  <c r="Z1637" i="1"/>
  <c r="Y1637" i="1"/>
  <c r="X1637" i="1"/>
  <c r="W1637" i="1"/>
  <c r="V1637" i="1"/>
  <c r="U1637" i="1"/>
  <c r="T1637" i="1"/>
  <c r="S1637" i="1"/>
  <c r="R1637" i="1"/>
  <c r="Q1637" i="1"/>
  <c r="P1637" i="1"/>
  <c r="O1637" i="1"/>
  <c r="N1637" i="1"/>
  <c r="M1637" i="1"/>
  <c r="L1637" i="1"/>
  <c r="K1637" i="1"/>
  <c r="J1637" i="1"/>
  <c r="AT1635" i="1"/>
  <c r="AS1635" i="1"/>
  <c r="AR1635" i="1"/>
  <c r="AQ1635" i="1"/>
  <c r="AP1635" i="1"/>
  <c r="AO1635" i="1"/>
  <c r="AN1635" i="1"/>
  <c r="AM1635" i="1"/>
  <c r="AL1635" i="1"/>
  <c r="AK1635" i="1"/>
  <c r="AJ1635" i="1"/>
  <c r="AI1635" i="1"/>
  <c r="AH1635" i="1"/>
  <c r="AG1635" i="1"/>
  <c r="AF1635" i="1"/>
  <c r="AE1635" i="1"/>
  <c r="AD1635" i="1"/>
  <c r="AC1635" i="1"/>
  <c r="AB1635" i="1"/>
  <c r="AA1635" i="1"/>
  <c r="Z1635" i="1"/>
  <c r="Y1635" i="1"/>
  <c r="X1635" i="1"/>
  <c r="W1635" i="1"/>
  <c r="V1635" i="1"/>
  <c r="U1635" i="1"/>
  <c r="T1635" i="1"/>
  <c r="S1635" i="1"/>
  <c r="R1635" i="1"/>
  <c r="Q1635" i="1"/>
  <c r="P1635" i="1"/>
  <c r="O1635" i="1"/>
  <c r="N1635" i="1"/>
  <c r="M1635" i="1"/>
  <c r="L1635" i="1"/>
  <c r="K1635" i="1"/>
  <c r="J1635" i="1"/>
  <c r="AT1634" i="1"/>
  <c r="AS1634" i="1"/>
  <c r="AR1634" i="1"/>
  <c r="AQ1634" i="1"/>
  <c r="AP1634" i="1"/>
  <c r="AO1634" i="1"/>
  <c r="AN1634" i="1"/>
  <c r="AM1634" i="1"/>
  <c r="AL1634" i="1"/>
  <c r="AK1634" i="1"/>
  <c r="AJ1634" i="1"/>
  <c r="AI1634" i="1"/>
  <c r="AH1634" i="1"/>
  <c r="AG1634" i="1"/>
  <c r="AF1634" i="1"/>
  <c r="AE1634" i="1"/>
  <c r="AD1634" i="1"/>
  <c r="AC1634" i="1"/>
  <c r="AB1634" i="1"/>
  <c r="AA1634" i="1"/>
  <c r="Z1634" i="1"/>
  <c r="Y1634" i="1"/>
  <c r="X1634" i="1"/>
  <c r="W1634" i="1"/>
  <c r="V1634" i="1"/>
  <c r="U1634" i="1"/>
  <c r="T1634" i="1"/>
  <c r="S1634" i="1"/>
  <c r="R1634" i="1"/>
  <c r="Q1634" i="1"/>
  <c r="P1634" i="1"/>
  <c r="O1634" i="1"/>
  <c r="N1634" i="1"/>
  <c r="M1634" i="1"/>
  <c r="L1634" i="1"/>
  <c r="K1634" i="1"/>
  <c r="J1634" i="1"/>
  <c r="AT1633" i="1"/>
  <c r="AS1633" i="1"/>
  <c r="AR1633" i="1"/>
  <c r="AQ1633" i="1"/>
  <c r="AP1633" i="1"/>
  <c r="AO1633" i="1"/>
  <c r="AN1633" i="1"/>
  <c r="AM1633" i="1"/>
  <c r="AL1633" i="1"/>
  <c r="AK1633" i="1"/>
  <c r="AJ1633" i="1"/>
  <c r="AI1633" i="1"/>
  <c r="AH1633" i="1"/>
  <c r="AG1633" i="1"/>
  <c r="AF1633" i="1"/>
  <c r="AE1633" i="1"/>
  <c r="AD1633" i="1"/>
  <c r="AC1633" i="1"/>
  <c r="AB1633" i="1"/>
  <c r="AA1633" i="1"/>
  <c r="Z1633" i="1"/>
  <c r="Y1633" i="1"/>
  <c r="X1633" i="1"/>
  <c r="W1633" i="1"/>
  <c r="V1633" i="1"/>
  <c r="U1633" i="1"/>
  <c r="T1633" i="1"/>
  <c r="S1633" i="1"/>
  <c r="R1633" i="1"/>
  <c r="Q1633" i="1"/>
  <c r="P1633" i="1"/>
  <c r="O1633" i="1"/>
  <c r="N1633" i="1"/>
  <c r="M1633" i="1"/>
  <c r="L1633" i="1"/>
  <c r="K1633" i="1"/>
  <c r="J1633" i="1"/>
  <c r="AT1632" i="1"/>
  <c r="AS1632" i="1"/>
  <c r="AR1632" i="1"/>
  <c r="AQ1632" i="1"/>
  <c r="AP1632" i="1"/>
  <c r="AO1632" i="1"/>
  <c r="AN1632" i="1"/>
  <c r="AM1632" i="1"/>
  <c r="AL1632" i="1"/>
  <c r="AK1632" i="1"/>
  <c r="AJ1632" i="1"/>
  <c r="AI1632" i="1"/>
  <c r="AH1632" i="1"/>
  <c r="AG1632" i="1"/>
  <c r="AF1632" i="1"/>
  <c r="AE1632" i="1"/>
  <c r="AD1632" i="1"/>
  <c r="AC1632" i="1"/>
  <c r="AB1632" i="1"/>
  <c r="AA1632" i="1"/>
  <c r="Z1632" i="1"/>
  <c r="Y1632" i="1"/>
  <c r="X1632" i="1"/>
  <c r="W1632" i="1"/>
  <c r="V1632" i="1"/>
  <c r="U1632" i="1"/>
  <c r="T1632" i="1"/>
  <c r="S1632" i="1"/>
  <c r="R1632" i="1"/>
  <c r="Q1632" i="1"/>
  <c r="P1632" i="1"/>
  <c r="O1632" i="1"/>
  <c r="N1632" i="1"/>
  <c r="M1632" i="1"/>
  <c r="L1632" i="1"/>
  <c r="K1632" i="1"/>
  <c r="J1632" i="1"/>
  <c r="AT1631" i="1"/>
  <c r="AS1631" i="1"/>
  <c r="AR1631" i="1"/>
  <c r="AQ1631" i="1"/>
  <c r="AP1631" i="1"/>
  <c r="AO1631" i="1"/>
  <c r="AN1631" i="1"/>
  <c r="AM1631" i="1"/>
  <c r="AL1631" i="1"/>
  <c r="AK1631" i="1"/>
  <c r="AJ1631" i="1"/>
  <c r="AI1631" i="1"/>
  <c r="AH1631" i="1"/>
  <c r="AG1631" i="1"/>
  <c r="AF1631" i="1"/>
  <c r="AE1631" i="1"/>
  <c r="AD1631" i="1"/>
  <c r="AC1631" i="1"/>
  <c r="AB1631" i="1"/>
  <c r="AA1631" i="1"/>
  <c r="Z1631" i="1"/>
  <c r="Y1631" i="1"/>
  <c r="X1631" i="1"/>
  <c r="W1631" i="1"/>
  <c r="V1631" i="1"/>
  <c r="U1631" i="1"/>
  <c r="T1631" i="1"/>
  <c r="S1631" i="1"/>
  <c r="R1631" i="1"/>
  <c r="Q1631" i="1"/>
  <c r="P1631" i="1"/>
  <c r="O1631" i="1"/>
  <c r="N1631" i="1"/>
  <c r="M1631" i="1"/>
  <c r="L1631" i="1"/>
  <c r="K1631" i="1"/>
  <c r="J1631" i="1"/>
  <c r="AT1630" i="1"/>
  <c r="AS1630" i="1"/>
  <c r="AR1630" i="1"/>
  <c r="AQ1630" i="1"/>
  <c r="AP1630" i="1"/>
  <c r="AO1630" i="1"/>
  <c r="AN1630" i="1"/>
  <c r="AM1630" i="1"/>
  <c r="AL1630" i="1"/>
  <c r="AK1630" i="1"/>
  <c r="AJ1630" i="1"/>
  <c r="AI1630" i="1"/>
  <c r="AH1630" i="1"/>
  <c r="AG1630" i="1"/>
  <c r="AF1630" i="1"/>
  <c r="AE1630" i="1"/>
  <c r="AD1630" i="1"/>
  <c r="AC1630" i="1"/>
  <c r="AB1630" i="1"/>
  <c r="AA1630" i="1"/>
  <c r="Z1630" i="1"/>
  <c r="Y1630" i="1"/>
  <c r="X1630" i="1"/>
  <c r="W1630" i="1"/>
  <c r="V1630" i="1"/>
  <c r="U1630" i="1"/>
  <c r="T1630" i="1"/>
  <c r="S1630" i="1"/>
  <c r="R1630" i="1"/>
  <c r="Q1630" i="1"/>
  <c r="P1630" i="1"/>
  <c r="O1630" i="1"/>
  <c r="N1630" i="1"/>
  <c r="M1630" i="1"/>
  <c r="L1630" i="1"/>
  <c r="K1630" i="1"/>
  <c r="J1630" i="1"/>
  <c r="AT1629" i="1"/>
  <c r="AS1629" i="1"/>
  <c r="AR1629" i="1"/>
  <c r="AQ1629" i="1"/>
  <c r="AP1629" i="1"/>
  <c r="AO1629" i="1"/>
  <c r="AN1629" i="1"/>
  <c r="AM1629" i="1"/>
  <c r="AL1629" i="1"/>
  <c r="AK1629" i="1"/>
  <c r="AJ1629" i="1"/>
  <c r="AI1629" i="1"/>
  <c r="AH1629" i="1"/>
  <c r="AG1629" i="1"/>
  <c r="AF1629" i="1"/>
  <c r="AE1629" i="1"/>
  <c r="AD1629" i="1"/>
  <c r="AC1629" i="1"/>
  <c r="AB1629" i="1"/>
  <c r="AA1629" i="1"/>
  <c r="Z1629" i="1"/>
  <c r="Y1629" i="1"/>
  <c r="X1629" i="1"/>
  <c r="W1629" i="1"/>
  <c r="V1629" i="1"/>
  <c r="U1629" i="1"/>
  <c r="T1629" i="1"/>
  <c r="S1629" i="1"/>
  <c r="R1629" i="1"/>
  <c r="Q1629" i="1"/>
  <c r="P1629" i="1"/>
  <c r="O1629" i="1"/>
  <c r="N1629" i="1"/>
  <c r="M1629" i="1"/>
  <c r="L1629" i="1"/>
  <c r="K1629" i="1"/>
  <c r="J1629" i="1"/>
  <c r="AT1628" i="1"/>
  <c r="AS1628" i="1"/>
  <c r="AR1628" i="1"/>
  <c r="AQ1628" i="1"/>
  <c r="AP1628" i="1"/>
  <c r="AO1628" i="1"/>
  <c r="AN1628" i="1"/>
  <c r="AM1628" i="1"/>
  <c r="AL1628" i="1"/>
  <c r="AK1628" i="1"/>
  <c r="AJ1628" i="1"/>
  <c r="AI1628" i="1"/>
  <c r="AH1628" i="1"/>
  <c r="AG1628" i="1"/>
  <c r="AF1628" i="1"/>
  <c r="AE1628" i="1"/>
  <c r="AD1628" i="1"/>
  <c r="AC1628" i="1"/>
  <c r="AB1628" i="1"/>
  <c r="AA1628" i="1"/>
  <c r="Z1628" i="1"/>
  <c r="Y1628" i="1"/>
  <c r="X1628" i="1"/>
  <c r="W1628" i="1"/>
  <c r="V1628" i="1"/>
  <c r="U1628" i="1"/>
  <c r="T1628" i="1"/>
  <c r="S1628" i="1"/>
  <c r="R1628" i="1"/>
  <c r="Q1628" i="1"/>
  <c r="P1628" i="1"/>
  <c r="O1628" i="1"/>
  <c r="N1628" i="1"/>
  <c r="M1628" i="1"/>
  <c r="L1628" i="1"/>
  <c r="K1628" i="1"/>
  <c r="J1628" i="1"/>
  <c r="AT1627" i="1"/>
  <c r="AS1627" i="1"/>
  <c r="AR1627" i="1"/>
  <c r="AQ1627" i="1"/>
  <c r="AP1627" i="1"/>
  <c r="AO1627" i="1"/>
  <c r="AN1627" i="1"/>
  <c r="AM1627" i="1"/>
  <c r="AL1627" i="1"/>
  <c r="AK1627" i="1"/>
  <c r="AJ1627" i="1"/>
  <c r="AI1627" i="1"/>
  <c r="AH1627" i="1"/>
  <c r="AG1627" i="1"/>
  <c r="AF1627" i="1"/>
  <c r="AE1627" i="1"/>
  <c r="AD1627" i="1"/>
  <c r="AC1627" i="1"/>
  <c r="AB1627" i="1"/>
  <c r="AA1627" i="1"/>
  <c r="Z1627" i="1"/>
  <c r="Y1627" i="1"/>
  <c r="X1627" i="1"/>
  <c r="W1627" i="1"/>
  <c r="V1627" i="1"/>
  <c r="U1627" i="1"/>
  <c r="T1627" i="1"/>
  <c r="S1627" i="1"/>
  <c r="R1627" i="1"/>
  <c r="Q1627" i="1"/>
  <c r="P1627" i="1"/>
  <c r="O1627" i="1"/>
  <c r="N1627" i="1"/>
  <c r="M1627" i="1"/>
  <c r="L1627" i="1"/>
  <c r="K1627" i="1"/>
  <c r="J1627" i="1"/>
  <c r="AT1626" i="1"/>
  <c r="AS1626" i="1"/>
  <c r="AR1626" i="1"/>
  <c r="AQ1626" i="1"/>
  <c r="AP1626" i="1"/>
  <c r="AO1626" i="1"/>
  <c r="AN1626" i="1"/>
  <c r="AM1626" i="1"/>
  <c r="AL1626" i="1"/>
  <c r="AK1626" i="1"/>
  <c r="AJ1626" i="1"/>
  <c r="AI1626" i="1"/>
  <c r="AH1626" i="1"/>
  <c r="AG1626" i="1"/>
  <c r="AF1626" i="1"/>
  <c r="AE1626" i="1"/>
  <c r="AD1626" i="1"/>
  <c r="AC1626" i="1"/>
  <c r="AB1626" i="1"/>
  <c r="AA1626" i="1"/>
  <c r="Z1626" i="1"/>
  <c r="Y1626" i="1"/>
  <c r="X1626" i="1"/>
  <c r="W1626" i="1"/>
  <c r="V1626" i="1"/>
  <c r="U1626" i="1"/>
  <c r="T1626" i="1"/>
  <c r="S1626" i="1"/>
  <c r="R1626" i="1"/>
  <c r="Q1626" i="1"/>
  <c r="P1626" i="1"/>
  <c r="O1626" i="1"/>
  <c r="N1626" i="1"/>
  <c r="M1626" i="1"/>
  <c r="L1626" i="1"/>
  <c r="K1626" i="1"/>
  <c r="J1626" i="1"/>
  <c r="AT1625" i="1"/>
  <c r="AS1625" i="1"/>
  <c r="AR1625" i="1"/>
  <c r="AQ1625" i="1"/>
  <c r="AP1625" i="1"/>
  <c r="AO1625" i="1"/>
  <c r="AN1625" i="1"/>
  <c r="AM1625" i="1"/>
  <c r="AL1625" i="1"/>
  <c r="AK1625" i="1"/>
  <c r="AJ1625" i="1"/>
  <c r="AI1625" i="1"/>
  <c r="AH1625" i="1"/>
  <c r="AG1625" i="1"/>
  <c r="AF1625" i="1"/>
  <c r="AE1625" i="1"/>
  <c r="AD1625" i="1"/>
  <c r="AC1625" i="1"/>
  <c r="AB1625" i="1"/>
  <c r="AA1625" i="1"/>
  <c r="Z1625" i="1"/>
  <c r="Y1625" i="1"/>
  <c r="X1625" i="1"/>
  <c r="W1625" i="1"/>
  <c r="V1625" i="1"/>
  <c r="U1625" i="1"/>
  <c r="T1625" i="1"/>
  <c r="S1625" i="1"/>
  <c r="R1625" i="1"/>
  <c r="Q1625" i="1"/>
  <c r="P1625" i="1"/>
  <c r="O1625" i="1"/>
  <c r="N1625" i="1"/>
  <c r="M1625" i="1"/>
  <c r="L1625" i="1"/>
  <c r="K1625" i="1"/>
  <c r="J1625" i="1"/>
  <c r="AT1624" i="1"/>
  <c r="AS1624" i="1"/>
  <c r="AR1624" i="1"/>
  <c r="AQ1624" i="1"/>
  <c r="AP1624" i="1"/>
  <c r="AO1624" i="1"/>
  <c r="AN1624" i="1"/>
  <c r="AM1624" i="1"/>
  <c r="AL1624" i="1"/>
  <c r="AK1624" i="1"/>
  <c r="AJ1624" i="1"/>
  <c r="AI1624" i="1"/>
  <c r="AH1624" i="1"/>
  <c r="AG1624" i="1"/>
  <c r="AF1624" i="1"/>
  <c r="AE1624" i="1"/>
  <c r="AD1624" i="1"/>
  <c r="AC1624" i="1"/>
  <c r="AB1624" i="1"/>
  <c r="AA1624" i="1"/>
  <c r="Z1624" i="1"/>
  <c r="Y1624" i="1"/>
  <c r="X1624" i="1"/>
  <c r="W1624" i="1"/>
  <c r="V1624" i="1"/>
  <c r="U1624" i="1"/>
  <c r="T1624" i="1"/>
  <c r="S1624" i="1"/>
  <c r="R1624" i="1"/>
  <c r="Q1624" i="1"/>
  <c r="P1624" i="1"/>
  <c r="O1624" i="1"/>
  <c r="N1624" i="1"/>
  <c r="M1624" i="1"/>
  <c r="L1624" i="1"/>
  <c r="K1624" i="1"/>
  <c r="J1624" i="1"/>
  <c r="AT1623" i="1"/>
  <c r="AS1623" i="1"/>
  <c r="AR1623" i="1"/>
  <c r="AQ1623" i="1"/>
  <c r="AP1623" i="1"/>
  <c r="AO1623" i="1"/>
  <c r="AN1623" i="1"/>
  <c r="AM1623" i="1"/>
  <c r="AL1623" i="1"/>
  <c r="AK1623" i="1"/>
  <c r="AJ1623" i="1"/>
  <c r="AI1623" i="1"/>
  <c r="AH1623" i="1"/>
  <c r="AG1623" i="1"/>
  <c r="AF1623" i="1"/>
  <c r="AE1623" i="1"/>
  <c r="AD1623" i="1"/>
  <c r="AC1623" i="1"/>
  <c r="AB1623" i="1"/>
  <c r="AA1623" i="1"/>
  <c r="Z1623" i="1"/>
  <c r="Y1623" i="1"/>
  <c r="X1623" i="1"/>
  <c r="W1623" i="1"/>
  <c r="V1623" i="1"/>
  <c r="U1623" i="1"/>
  <c r="T1623" i="1"/>
  <c r="S1623" i="1"/>
  <c r="R1623" i="1"/>
  <c r="Q1623" i="1"/>
  <c r="P1623" i="1"/>
  <c r="O1623" i="1"/>
  <c r="N1623" i="1"/>
  <c r="M1623" i="1"/>
  <c r="L1623" i="1"/>
  <c r="K1623" i="1"/>
  <c r="J1623" i="1"/>
  <c r="AT1622" i="1"/>
  <c r="AS1622" i="1"/>
  <c r="AR1622" i="1"/>
  <c r="AQ1622" i="1"/>
  <c r="AP1622" i="1"/>
  <c r="AO1622" i="1"/>
  <c r="AN1622" i="1"/>
  <c r="AM1622" i="1"/>
  <c r="AL1622" i="1"/>
  <c r="AK1622" i="1"/>
  <c r="AJ1622" i="1"/>
  <c r="AI1622" i="1"/>
  <c r="AH1622" i="1"/>
  <c r="AG1622" i="1"/>
  <c r="AF1622" i="1"/>
  <c r="AE1622" i="1"/>
  <c r="AD1622" i="1"/>
  <c r="AC1622" i="1"/>
  <c r="AB1622" i="1"/>
  <c r="AA1622" i="1"/>
  <c r="Z1622" i="1"/>
  <c r="Y1622" i="1"/>
  <c r="X1622" i="1"/>
  <c r="W1622" i="1"/>
  <c r="V1622" i="1"/>
  <c r="U1622" i="1"/>
  <c r="T1622" i="1"/>
  <c r="S1622" i="1"/>
  <c r="R1622" i="1"/>
  <c r="Q1622" i="1"/>
  <c r="P1622" i="1"/>
  <c r="O1622" i="1"/>
  <c r="N1622" i="1"/>
  <c r="M1622" i="1"/>
  <c r="L1622" i="1"/>
  <c r="K1622" i="1"/>
  <c r="J1622" i="1"/>
  <c r="AT1621" i="1"/>
  <c r="AS1621" i="1"/>
  <c r="AR1621" i="1"/>
  <c r="AQ1621" i="1"/>
  <c r="AP1621" i="1"/>
  <c r="AO1621" i="1"/>
  <c r="AN1621" i="1"/>
  <c r="AM1621" i="1"/>
  <c r="AL1621" i="1"/>
  <c r="AK1621" i="1"/>
  <c r="AJ1621" i="1"/>
  <c r="AI1621" i="1"/>
  <c r="AH1621" i="1"/>
  <c r="AG1621" i="1"/>
  <c r="AF1621" i="1"/>
  <c r="AE1621" i="1"/>
  <c r="AD1621" i="1"/>
  <c r="AC1621" i="1"/>
  <c r="AB1621" i="1"/>
  <c r="AA1621" i="1"/>
  <c r="Z1621" i="1"/>
  <c r="Y1621" i="1"/>
  <c r="X1621" i="1"/>
  <c r="W1621" i="1"/>
  <c r="V1621" i="1"/>
  <c r="U1621" i="1"/>
  <c r="T1621" i="1"/>
  <c r="S1621" i="1"/>
  <c r="R1621" i="1"/>
  <c r="Q1621" i="1"/>
  <c r="P1621" i="1"/>
  <c r="O1621" i="1"/>
  <c r="N1621" i="1"/>
  <c r="M1621" i="1"/>
  <c r="L1621" i="1"/>
  <c r="K1621" i="1"/>
  <c r="J1621" i="1"/>
  <c r="AT1620" i="1"/>
  <c r="AS1620" i="1"/>
  <c r="AR1620" i="1"/>
  <c r="AQ1620" i="1"/>
  <c r="AP1620" i="1"/>
  <c r="AO1620" i="1"/>
  <c r="AN1620" i="1"/>
  <c r="AM1620" i="1"/>
  <c r="AL1620" i="1"/>
  <c r="AK1620" i="1"/>
  <c r="AJ1620" i="1"/>
  <c r="AI1620" i="1"/>
  <c r="AH1620" i="1"/>
  <c r="AG1620" i="1"/>
  <c r="AF1620" i="1"/>
  <c r="AE1620" i="1"/>
  <c r="AD1620" i="1"/>
  <c r="AC1620" i="1"/>
  <c r="AB1620" i="1"/>
  <c r="AA1620" i="1"/>
  <c r="Z1620" i="1"/>
  <c r="Y1620" i="1"/>
  <c r="X1620" i="1"/>
  <c r="W1620" i="1"/>
  <c r="V1620" i="1"/>
  <c r="U1620" i="1"/>
  <c r="T1620" i="1"/>
  <c r="S1620" i="1"/>
  <c r="R1620" i="1"/>
  <c r="Q1620" i="1"/>
  <c r="P1620" i="1"/>
  <c r="O1620" i="1"/>
  <c r="N1620" i="1"/>
  <c r="M1620" i="1"/>
  <c r="L1620" i="1"/>
  <c r="K1620" i="1"/>
  <c r="J1620" i="1"/>
  <c r="AT1619" i="1"/>
  <c r="AS1619" i="1"/>
  <c r="AR1619" i="1"/>
  <c r="AQ1619" i="1"/>
  <c r="AP1619" i="1"/>
  <c r="AO1619" i="1"/>
  <c r="AN1619" i="1"/>
  <c r="AM1619" i="1"/>
  <c r="AL1619" i="1"/>
  <c r="AK1619" i="1"/>
  <c r="AJ1619" i="1"/>
  <c r="AI1619" i="1"/>
  <c r="AH1619" i="1"/>
  <c r="AG1619" i="1"/>
  <c r="AF1619" i="1"/>
  <c r="AE1619" i="1"/>
  <c r="AD1619" i="1"/>
  <c r="AC1619" i="1"/>
  <c r="AB1619" i="1"/>
  <c r="AA1619" i="1"/>
  <c r="Z1619" i="1"/>
  <c r="Y1619" i="1"/>
  <c r="X1619" i="1"/>
  <c r="W1619" i="1"/>
  <c r="V1619" i="1"/>
  <c r="U1619" i="1"/>
  <c r="T1619" i="1"/>
  <c r="S1619" i="1"/>
  <c r="R1619" i="1"/>
  <c r="Q1619" i="1"/>
  <c r="P1619" i="1"/>
  <c r="O1619" i="1"/>
  <c r="N1619" i="1"/>
  <c r="M1619" i="1"/>
  <c r="L1619" i="1"/>
  <c r="K1619" i="1"/>
  <c r="J1619" i="1"/>
  <c r="AT1618" i="1"/>
  <c r="AS1618" i="1"/>
  <c r="AR1618" i="1"/>
  <c r="AQ1618" i="1"/>
  <c r="AP1618" i="1"/>
  <c r="AO1618" i="1"/>
  <c r="AN1618" i="1"/>
  <c r="AM1618" i="1"/>
  <c r="AL1618" i="1"/>
  <c r="AK1618" i="1"/>
  <c r="AJ1618" i="1"/>
  <c r="AI1618" i="1"/>
  <c r="AH1618" i="1"/>
  <c r="AG1618" i="1"/>
  <c r="AF1618" i="1"/>
  <c r="AE1618" i="1"/>
  <c r="AD1618" i="1"/>
  <c r="AC1618" i="1"/>
  <c r="AB1618" i="1"/>
  <c r="AA1618" i="1"/>
  <c r="Z1618" i="1"/>
  <c r="Y1618" i="1"/>
  <c r="X1618" i="1"/>
  <c r="W1618" i="1"/>
  <c r="V1618" i="1"/>
  <c r="U1618" i="1"/>
  <c r="T1618" i="1"/>
  <c r="S1618" i="1"/>
  <c r="R1618" i="1"/>
  <c r="Q1618" i="1"/>
  <c r="P1618" i="1"/>
  <c r="O1618" i="1"/>
  <c r="N1618" i="1"/>
  <c r="M1618" i="1"/>
  <c r="L1618" i="1"/>
  <c r="K1618" i="1"/>
  <c r="J1618" i="1"/>
  <c r="AT1617" i="1"/>
  <c r="AS1617" i="1"/>
  <c r="AR1617" i="1"/>
  <c r="AQ1617" i="1"/>
  <c r="AP1617" i="1"/>
  <c r="AO1617" i="1"/>
  <c r="AN1617" i="1"/>
  <c r="AM1617" i="1"/>
  <c r="AL1617" i="1"/>
  <c r="AK1617" i="1"/>
  <c r="AJ1617" i="1"/>
  <c r="AI1617" i="1"/>
  <c r="AH1617" i="1"/>
  <c r="AG1617" i="1"/>
  <c r="AF1617" i="1"/>
  <c r="AE1617" i="1"/>
  <c r="AD1617" i="1"/>
  <c r="AC1617" i="1"/>
  <c r="AB1617" i="1"/>
  <c r="AA1617" i="1"/>
  <c r="Z1617" i="1"/>
  <c r="Y1617" i="1"/>
  <c r="X1617" i="1"/>
  <c r="W1617" i="1"/>
  <c r="V1617" i="1"/>
  <c r="U1617" i="1"/>
  <c r="T1617" i="1"/>
  <c r="S1617" i="1"/>
  <c r="R1617" i="1"/>
  <c r="Q1617" i="1"/>
  <c r="P1617" i="1"/>
  <c r="O1617" i="1"/>
  <c r="N1617" i="1"/>
  <c r="M1617" i="1"/>
  <c r="L1617" i="1"/>
  <c r="K1617" i="1"/>
  <c r="J1617" i="1"/>
  <c r="AT1616" i="1"/>
  <c r="AS1616" i="1"/>
  <c r="AR1616" i="1"/>
  <c r="AQ1616" i="1"/>
  <c r="AP1616" i="1"/>
  <c r="AO1616" i="1"/>
  <c r="AN1616" i="1"/>
  <c r="AM1616" i="1"/>
  <c r="AL1616" i="1"/>
  <c r="AK1616" i="1"/>
  <c r="AJ1616" i="1"/>
  <c r="AI1616" i="1"/>
  <c r="AH1616" i="1"/>
  <c r="AG1616" i="1"/>
  <c r="AF1616" i="1"/>
  <c r="AE1616" i="1"/>
  <c r="AD1616" i="1"/>
  <c r="AC1616" i="1"/>
  <c r="AB1616" i="1"/>
  <c r="AA1616" i="1"/>
  <c r="Z1616" i="1"/>
  <c r="Y1616" i="1"/>
  <c r="X1616" i="1"/>
  <c r="W1616" i="1"/>
  <c r="V1616" i="1"/>
  <c r="U1616" i="1"/>
  <c r="T1616" i="1"/>
  <c r="S1616" i="1"/>
  <c r="R1616" i="1"/>
  <c r="Q1616" i="1"/>
  <c r="P1616" i="1"/>
  <c r="O1616" i="1"/>
  <c r="N1616" i="1"/>
  <c r="M1616" i="1"/>
  <c r="L1616" i="1"/>
  <c r="K1616" i="1"/>
  <c r="J1616" i="1"/>
  <c r="AT1615" i="1"/>
  <c r="AS1615" i="1"/>
  <c r="AR1615" i="1"/>
  <c r="AQ1615" i="1"/>
  <c r="AP1615" i="1"/>
  <c r="AO1615" i="1"/>
  <c r="AN1615" i="1"/>
  <c r="AM1615" i="1"/>
  <c r="AL1615" i="1"/>
  <c r="AK1615" i="1"/>
  <c r="AJ1615" i="1"/>
  <c r="AI1615" i="1"/>
  <c r="AH1615" i="1"/>
  <c r="AG1615" i="1"/>
  <c r="AF1615" i="1"/>
  <c r="AE1615" i="1"/>
  <c r="AD1615" i="1"/>
  <c r="AC1615" i="1"/>
  <c r="AB1615" i="1"/>
  <c r="AA1615" i="1"/>
  <c r="Z1615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AT1614" i="1"/>
  <c r="AS1614" i="1"/>
  <c r="AR1614" i="1"/>
  <c r="AQ1614" i="1"/>
  <c r="AP1614" i="1"/>
  <c r="AO1614" i="1"/>
  <c r="AN1614" i="1"/>
  <c r="AM1614" i="1"/>
  <c r="AL1614" i="1"/>
  <c r="AK1614" i="1"/>
  <c r="AJ1614" i="1"/>
  <c r="AI1614" i="1"/>
  <c r="AH1614" i="1"/>
  <c r="AG1614" i="1"/>
  <c r="AF1614" i="1"/>
  <c r="AE1614" i="1"/>
  <c r="AD1614" i="1"/>
  <c r="AC1614" i="1"/>
  <c r="AB1614" i="1"/>
  <c r="AA1614" i="1"/>
  <c r="Z1614" i="1"/>
  <c r="Y1614" i="1"/>
  <c r="X1614" i="1"/>
  <c r="W1614" i="1"/>
  <c r="V1614" i="1"/>
  <c r="U1614" i="1"/>
  <c r="T1614" i="1"/>
  <c r="S1614" i="1"/>
  <c r="R1614" i="1"/>
  <c r="Q1614" i="1"/>
  <c r="P1614" i="1"/>
  <c r="O1614" i="1"/>
  <c r="N1614" i="1"/>
  <c r="M1614" i="1"/>
  <c r="L1614" i="1"/>
  <c r="K1614" i="1"/>
  <c r="J1614" i="1"/>
  <c r="AT1613" i="1"/>
  <c r="AS1613" i="1"/>
  <c r="AR1613" i="1"/>
  <c r="AQ1613" i="1"/>
  <c r="AP1613" i="1"/>
  <c r="AO1613" i="1"/>
  <c r="AN1613" i="1"/>
  <c r="AM1613" i="1"/>
  <c r="AL1613" i="1"/>
  <c r="AK1613" i="1"/>
  <c r="AJ1613" i="1"/>
  <c r="AI1613" i="1"/>
  <c r="AH1613" i="1"/>
  <c r="AG1613" i="1"/>
  <c r="AF1613" i="1"/>
  <c r="AE1613" i="1"/>
  <c r="AD1613" i="1"/>
  <c r="AC1613" i="1"/>
  <c r="AB1613" i="1"/>
  <c r="AA1613" i="1"/>
  <c r="Z1613" i="1"/>
  <c r="Y1613" i="1"/>
  <c r="X1613" i="1"/>
  <c r="W1613" i="1"/>
  <c r="V1613" i="1"/>
  <c r="U1613" i="1"/>
  <c r="T1613" i="1"/>
  <c r="S1613" i="1"/>
  <c r="R1613" i="1"/>
  <c r="Q1613" i="1"/>
  <c r="P1613" i="1"/>
  <c r="O1613" i="1"/>
  <c r="N1613" i="1"/>
  <c r="M1613" i="1"/>
  <c r="L1613" i="1"/>
  <c r="K1613" i="1"/>
  <c r="J1613" i="1"/>
  <c r="AT1611" i="1"/>
  <c r="AS1611" i="1"/>
  <c r="AR1611" i="1"/>
  <c r="AQ1611" i="1"/>
  <c r="AP1611" i="1"/>
  <c r="AO1611" i="1"/>
  <c r="AN1611" i="1"/>
  <c r="AM1611" i="1"/>
  <c r="AL1611" i="1"/>
  <c r="AK1611" i="1"/>
  <c r="AJ1611" i="1"/>
  <c r="AI1611" i="1"/>
  <c r="AH1611" i="1"/>
  <c r="AG1611" i="1"/>
  <c r="AF1611" i="1"/>
  <c r="AE1611" i="1"/>
  <c r="AD1611" i="1"/>
  <c r="AC1611" i="1"/>
  <c r="AB1611" i="1"/>
  <c r="AA1611" i="1"/>
  <c r="Z1611" i="1"/>
  <c r="Y1611" i="1"/>
  <c r="X1611" i="1"/>
  <c r="W1611" i="1"/>
  <c r="V1611" i="1"/>
  <c r="U1611" i="1"/>
  <c r="T1611" i="1"/>
  <c r="S1611" i="1"/>
  <c r="R1611" i="1"/>
  <c r="Q1611" i="1"/>
  <c r="P1611" i="1"/>
  <c r="O1611" i="1"/>
  <c r="N1611" i="1"/>
  <c r="M1611" i="1"/>
  <c r="L1611" i="1"/>
  <c r="K1611" i="1"/>
  <c r="J1611" i="1"/>
  <c r="AT1610" i="1"/>
  <c r="AS1610" i="1"/>
  <c r="AR1610" i="1"/>
  <c r="AQ1610" i="1"/>
  <c r="AP1610" i="1"/>
  <c r="AO1610" i="1"/>
  <c r="AN1610" i="1"/>
  <c r="AM1610" i="1"/>
  <c r="AL1610" i="1"/>
  <c r="AK1610" i="1"/>
  <c r="AJ1610" i="1"/>
  <c r="AI1610" i="1"/>
  <c r="AH1610" i="1"/>
  <c r="AG1610" i="1"/>
  <c r="AF1610" i="1"/>
  <c r="AE1610" i="1"/>
  <c r="AD1610" i="1"/>
  <c r="AC1610" i="1"/>
  <c r="AB1610" i="1"/>
  <c r="AA1610" i="1"/>
  <c r="Z1610" i="1"/>
  <c r="Y1610" i="1"/>
  <c r="X1610" i="1"/>
  <c r="W1610" i="1"/>
  <c r="V1610" i="1"/>
  <c r="U1610" i="1"/>
  <c r="T1610" i="1"/>
  <c r="S1610" i="1"/>
  <c r="R1610" i="1"/>
  <c r="Q1610" i="1"/>
  <c r="P1610" i="1"/>
  <c r="O1610" i="1"/>
  <c r="N1610" i="1"/>
  <c r="M1610" i="1"/>
  <c r="L1610" i="1"/>
  <c r="K1610" i="1"/>
  <c r="J1610" i="1"/>
  <c r="AT1609" i="1"/>
  <c r="AS1609" i="1"/>
  <c r="AR1609" i="1"/>
  <c r="AQ1609" i="1"/>
  <c r="AP1609" i="1"/>
  <c r="AO1609" i="1"/>
  <c r="AN1609" i="1"/>
  <c r="AM1609" i="1"/>
  <c r="AL1609" i="1"/>
  <c r="AK1609" i="1"/>
  <c r="AJ1609" i="1"/>
  <c r="AI1609" i="1"/>
  <c r="AH1609" i="1"/>
  <c r="AG1609" i="1"/>
  <c r="AF1609" i="1"/>
  <c r="AE1609" i="1"/>
  <c r="AD1609" i="1"/>
  <c r="AC1609" i="1"/>
  <c r="AB1609" i="1"/>
  <c r="AA1609" i="1"/>
  <c r="Z1609" i="1"/>
  <c r="Y1609" i="1"/>
  <c r="X1609" i="1"/>
  <c r="W1609" i="1"/>
  <c r="V1609" i="1"/>
  <c r="U1609" i="1"/>
  <c r="T1609" i="1"/>
  <c r="S1609" i="1"/>
  <c r="R1609" i="1"/>
  <c r="Q1609" i="1"/>
  <c r="P1609" i="1"/>
  <c r="O1609" i="1"/>
  <c r="N1609" i="1"/>
  <c r="M1609" i="1"/>
  <c r="L1609" i="1"/>
  <c r="K1609" i="1"/>
  <c r="J1609" i="1"/>
  <c r="AT1608" i="1"/>
  <c r="AS1608" i="1"/>
  <c r="AR1608" i="1"/>
  <c r="AQ1608" i="1"/>
  <c r="AP1608" i="1"/>
  <c r="AO1608" i="1"/>
  <c r="AN1608" i="1"/>
  <c r="AM1608" i="1"/>
  <c r="AL1608" i="1"/>
  <c r="AK1608" i="1"/>
  <c r="AJ1608" i="1"/>
  <c r="AI1608" i="1"/>
  <c r="AH1608" i="1"/>
  <c r="AG1608" i="1"/>
  <c r="AF1608" i="1"/>
  <c r="AE1608" i="1"/>
  <c r="AD1608" i="1"/>
  <c r="AC1608" i="1"/>
  <c r="AB1608" i="1"/>
  <c r="AA1608" i="1"/>
  <c r="Z1608" i="1"/>
  <c r="Y1608" i="1"/>
  <c r="X1608" i="1"/>
  <c r="W1608" i="1"/>
  <c r="V1608" i="1"/>
  <c r="U1608" i="1"/>
  <c r="T1608" i="1"/>
  <c r="S1608" i="1"/>
  <c r="R1608" i="1"/>
  <c r="Q1608" i="1"/>
  <c r="P1608" i="1"/>
  <c r="O1608" i="1"/>
  <c r="N1608" i="1"/>
  <c r="M1608" i="1"/>
  <c r="L1608" i="1"/>
  <c r="K1608" i="1"/>
  <c r="J1608" i="1"/>
  <c r="AT1607" i="1"/>
  <c r="AS1607" i="1"/>
  <c r="AR1607" i="1"/>
  <c r="AQ1607" i="1"/>
  <c r="AP1607" i="1"/>
  <c r="AO1607" i="1"/>
  <c r="AN1607" i="1"/>
  <c r="AM1607" i="1"/>
  <c r="AL1607" i="1"/>
  <c r="AK1607" i="1"/>
  <c r="AJ1607" i="1"/>
  <c r="AI1607" i="1"/>
  <c r="AH1607" i="1"/>
  <c r="AG1607" i="1"/>
  <c r="AF1607" i="1"/>
  <c r="AE1607" i="1"/>
  <c r="AD1607" i="1"/>
  <c r="AC1607" i="1"/>
  <c r="AB1607" i="1"/>
  <c r="AA1607" i="1"/>
  <c r="Z1607" i="1"/>
  <c r="Y1607" i="1"/>
  <c r="X1607" i="1"/>
  <c r="W1607" i="1"/>
  <c r="V1607" i="1"/>
  <c r="U1607" i="1"/>
  <c r="T1607" i="1"/>
  <c r="S1607" i="1"/>
  <c r="R1607" i="1"/>
  <c r="Q1607" i="1"/>
  <c r="P1607" i="1"/>
  <c r="O1607" i="1"/>
  <c r="N1607" i="1"/>
  <c r="M1607" i="1"/>
  <c r="L1607" i="1"/>
  <c r="K1607" i="1"/>
  <c r="J1607" i="1"/>
  <c r="AT1606" i="1"/>
  <c r="AS1606" i="1"/>
  <c r="AR1606" i="1"/>
  <c r="AQ1606" i="1"/>
  <c r="AP1606" i="1"/>
  <c r="AO1606" i="1"/>
  <c r="AN1606" i="1"/>
  <c r="AM1606" i="1"/>
  <c r="AL1606" i="1"/>
  <c r="AK1606" i="1"/>
  <c r="AJ1606" i="1"/>
  <c r="AI1606" i="1"/>
  <c r="AH1606" i="1"/>
  <c r="AG1606" i="1"/>
  <c r="AF1606" i="1"/>
  <c r="AE1606" i="1"/>
  <c r="AD1606" i="1"/>
  <c r="AC1606" i="1"/>
  <c r="AB1606" i="1"/>
  <c r="AA1606" i="1"/>
  <c r="Z1606" i="1"/>
  <c r="Y1606" i="1"/>
  <c r="X1606" i="1"/>
  <c r="W1606" i="1"/>
  <c r="V1606" i="1"/>
  <c r="U1606" i="1"/>
  <c r="T1606" i="1"/>
  <c r="S1606" i="1"/>
  <c r="R1606" i="1"/>
  <c r="Q1606" i="1"/>
  <c r="P1606" i="1"/>
  <c r="O1606" i="1"/>
  <c r="N1606" i="1"/>
  <c r="M1606" i="1"/>
  <c r="L1606" i="1"/>
  <c r="K1606" i="1"/>
  <c r="J1606" i="1"/>
  <c r="AT1605" i="1"/>
  <c r="AS1605" i="1"/>
  <c r="AR1605" i="1"/>
  <c r="AQ1605" i="1"/>
  <c r="AP1605" i="1"/>
  <c r="AO1605" i="1"/>
  <c r="AN1605" i="1"/>
  <c r="AM1605" i="1"/>
  <c r="AL1605" i="1"/>
  <c r="AK1605" i="1"/>
  <c r="AJ1605" i="1"/>
  <c r="AI1605" i="1"/>
  <c r="AH1605" i="1"/>
  <c r="AG1605" i="1"/>
  <c r="AF1605" i="1"/>
  <c r="AE1605" i="1"/>
  <c r="AD1605" i="1"/>
  <c r="AC1605" i="1"/>
  <c r="AB1605" i="1"/>
  <c r="AA1605" i="1"/>
  <c r="Z1605" i="1"/>
  <c r="Y1605" i="1"/>
  <c r="X1605" i="1"/>
  <c r="W1605" i="1"/>
  <c r="V1605" i="1"/>
  <c r="U1605" i="1"/>
  <c r="T1605" i="1"/>
  <c r="S1605" i="1"/>
  <c r="R1605" i="1"/>
  <c r="Q1605" i="1"/>
  <c r="P1605" i="1"/>
  <c r="O1605" i="1"/>
  <c r="N1605" i="1"/>
  <c r="M1605" i="1"/>
  <c r="L1605" i="1"/>
  <c r="K1605" i="1"/>
  <c r="J1605" i="1"/>
  <c r="AT1604" i="1"/>
  <c r="AS1604" i="1"/>
  <c r="AR1604" i="1"/>
  <c r="AQ1604" i="1"/>
  <c r="AP1604" i="1"/>
  <c r="AO1604" i="1"/>
  <c r="AN1604" i="1"/>
  <c r="AM1604" i="1"/>
  <c r="AL1604" i="1"/>
  <c r="AK1604" i="1"/>
  <c r="AJ1604" i="1"/>
  <c r="AI1604" i="1"/>
  <c r="AH1604" i="1"/>
  <c r="AG1604" i="1"/>
  <c r="AF1604" i="1"/>
  <c r="AE1604" i="1"/>
  <c r="AD1604" i="1"/>
  <c r="AC1604" i="1"/>
  <c r="AB1604" i="1"/>
  <c r="AA1604" i="1"/>
  <c r="Z1604" i="1"/>
  <c r="Y1604" i="1"/>
  <c r="X1604" i="1"/>
  <c r="W1604" i="1"/>
  <c r="V1604" i="1"/>
  <c r="U1604" i="1"/>
  <c r="T1604" i="1"/>
  <c r="S1604" i="1"/>
  <c r="R1604" i="1"/>
  <c r="Q1604" i="1"/>
  <c r="P1604" i="1"/>
  <c r="O1604" i="1"/>
  <c r="N1604" i="1"/>
  <c r="M1604" i="1"/>
  <c r="L1604" i="1"/>
  <c r="K1604" i="1"/>
  <c r="J1604" i="1"/>
  <c r="AT1603" i="1"/>
  <c r="AS1603" i="1"/>
  <c r="AR1603" i="1"/>
  <c r="AQ1603" i="1"/>
  <c r="AP1603" i="1"/>
  <c r="AO1603" i="1"/>
  <c r="AN1603" i="1"/>
  <c r="AM1603" i="1"/>
  <c r="AL1603" i="1"/>
  <c r="AK1603" i="1"/>
  <c r="AJ1603" i="1"/>
  <c r="AI1603" i="1"/>
  <c r="AH1603" i="1"/>
  <c r="AG1603" i="1"/>
  <c r="AF1603" i="1"/>
  <c r="AE1603" i="1"/>
  <c r="AD1603" i="1"/>
  <c r="AC1603" i="1"/>
  <c r="AB1603" i="1"/>
  <c r="AA1603" i="1"/>
  <c r="Z1603" i="1"/>
  <c r="Y1603" i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AT1602" i="1"/>
  <c r="AS1602" i="1"/>
  <c r="AR1602" i="1"/>
  <c r="AQ1602" i="1"/>
  <c r="AP1602" i="1"/>
  <c r="AO1602" i="1"/>
  <c r="AN1602" i="1"/>
  <c r="AM1602" i="1"/>
  <c r="AL1602" i="1"/>
  <c r="AK1602" i="1"/>
  <c r="AJ1602" i="1"/>
  <c r="AI1602" i="1"/>
  <c r="AH1602" i="1"/>
  <c r="AG1602" i="1"/>
  <c r="AF1602" i="1"/>
  <c r="AE1602" i="1"/>
  <c r="AD1602" i="1"/>
  <c r="AC1602" i="1"/>
  <c r="AB1602" i="1"/>
  <c r="AA1602" i="1"/>
  <c r="Z1602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AT1601" i="1"/>
  <c r="AS1601" i="1"/>
  <c r="AR1601" i="1"/>
  <c r="AQ1601" i="1"/>
  <c r="AP1601" i="1"/>
  <c r="AO1601" i="1"/>
  <c r="AN1601" i="1"/>
  <c r="AM1601" i="1"/>
  <c r="AL1601" i="1"/>
  <c r="AK1601" i="1"/>
  <c r="AJ1601" i="1"/>
  <c r="AI1601" i="1"/>
  <c r="AH1601" i="1"/>
  <c r="AG1601" i="1"/>
  <c r="AF1601" i="1"/>
  <c r="AE1601" i="1"/>
  <c r="AD1601" i="1"/>
  <c r="AC1601" i="1"/>
  <c r="AB1601" i="1"/>
  <c r="AA1601" i="1"/>
  <c r="Z1601" i="1"/>
  <c r="Y1601" i="1"/>
  <c r="X1601" i="1"/>
  <c r="W1601" i="1"/>
  <c r="V1601" i="1"/>
  <c r="U1601" i="1"/>
  <c r="T1601" i="1"/>
  <c r="S1601" i="1"/>
  <c r="R1601" i="1"/>
  <c r="Q1601" i="1"/>
  <c r="P1601" i="1"/>
  <c r="O1601" i="1"/>
  <c r="N1601" i="1"/>
  <c r="M1601" i="1"/>
  <c r="L1601" i="1"/>
  <c r="K1601" i="1"/>
  <c r="J1601" i="1"/>
  <c r="AT1600" i="1"/>
  <c r="AS1600" i="1"/>
  <c r="AR1600" i="1"/>
  <c r="AQ1600" i="1"/>
  <c r="AP1600" i="1"/>
  <c r="AO1600" i="1"/>
  <c r="AN1600" i="1"/>
  <c r="AM1600" i="1"/>
  <c r="AL1600" i="1"/>
  <c r="AK1600" i="1"/>
  <c r="AJ1600" i="1"/>
  <c r="AI1600" i="1"/>
  <c r="AH1600" i="1"/>
  <c r="AG1600" i="1"/>
  <c r="AF1600" i="1"/>
  <c r="AE1600" i="1"/>
  <c r="AD1600" i="1"/>
  <c r="AC1600" i="1"/>
  <c r="AB1600" i="1"/>
  <c r="AA1600" i="1"/>
  <c r="Z1600" i="1"/>
  <c r="Y1600" i="1"/>
  <c r="X1600" i="1"/>
  <c r="W1600" i="1"/>
  <c r="V1600" i="1"/>
  <c r="U1600" i="1"/>
  <c r="T1600" i="1"/>
  <c r="S1600" i="1"/>
  <c r="R1600" i="1"/>
  <c r="Q1600" i="1"/>
  <c r="P1600" i="1"/>
  <c r="O1600" i="1"/>
  <c r="N1600" i="1"/>
  <c r="M1600" i="1"/>
  <c r="L1600" i="1"/>
  <c r="K1600" i="1"/>
  <c r="J1600" i="1"/>
  <c r="AT1599" i="1"/>
  <c r="AS1599" i="1"/>
  <c r="AR1599" i="1"/>
  <c r="AQ1599" i="1"/>
  <c r="AP1599" i="1"/>
  <c r="AO1599" i="1"/>
  <c r="AN1599" i="1"/>
  <c r="AM1599" i="1"/>
  <c r="AL1599" i="1"/>
  <c r="AK1599" i="1"/>
  <c r="AJ1599" i="1"/>
  <c r="AI1599" i="1"/>
  <c r="AH1599" i="1"/>
  <c r="AG1599" i="1"/>
  <c r="AF1599" i="1"/>
  <c r="AE1599" i="1"/>
  <c r="AD1599" i="1"/>
  <c r="AC1599" i="1"/>
  <c r="AB1599" i="1"/>
  <c r="AA1599" i="1"/>
  <c r="Z1599" i="1"/>
  <c r="Y1599" i="1"/>
  <c r="X1599" i="1"/>
  <c r="W1599" i="1"/>
  <c r="V1599" i="1"/>
  <c r="U1599" i="1"/>
  <c r="T1599" i="1"/>
  <c r="S1599" i="1"/>
  <c r="R1599" i="1"/>
  <c r="Q1599" i="1"/>
  <c r="P1599" i="1"/>
  <c r="O1599" i="1"/>
  <c r="N1599" i="1"/>
  <c r="M1599" i="1"/>
  <c r="L1599" i="1"/>
  <c r="K1599" i="1"/>
  <c r="J1599" i="1"/>
  <c r="AT1598" i="1"/>
  <c r="AS1598" i="1"/>
  <c r="AR1598" i="1"/>
  <c r="AQ1598" i="1"/>
  <c r="AP1598" i="1"/>
  <c r="AO1598" i="1"/>
  <c r="AN1598" i="1"/>
  <c r="AM1598" i="1"/>
  <c r="AL1598" i="1"/>
  <c r="AK1598" i="1"/>
  <c r="AJ1598" i="1"/>
  <c r="AI1598" i="1"/>
  <c r="AH1598" i="1"/>
  <c r="AG1598" i="1"/>
  <c r="AF1598" i="1"/>
  <c r="AE1598" i="1"/>
  <c r="AD1598" i="1"/>
  <c r="AC1598" i="1"/>
  <c r="AB1598" i="1"/>
  <c r="AA1598" i="1"/>
  <c r="Z1598" i="1"/>
  <c r="Y1598" i="1"/>
  <c r="X1598" i="1"/>
  <c r="W1598" i="1"/>
  <c r="V1598" i="1"/>
  <c r="U1598" i="1"/>
  <c r="T1598" i="1"/>
  <c r="S1598" i="1"/>
  <c r="R1598" i="1"/>
  <c r="Q1598" i="1"/>
  <c r="P1598" i="1"/>
  <c r="O1598" i="1"/>
  <c r="N1598" i="1"/>
  <c r="M1598" i="1"/>
  <c r="L1598" i="1"/>
  <c r="K1598" i="1"/>
  <c r="J1598" i="1"/>
  <c r="AT1597" i="1"/>
  <c r="AS1597" i="1"/>
  <c r="AR1597" i="1"/>
  <c r="AQ1597" i="1"/>
  <c r="AP1597" i="1"/>
  <c r="AO1597" i="1"/>
  <c r="AN1597" i="1"/>
  <c r="AM1597" i="1"/>
  <c r="AL1597" i="1"/>
  <c r="AK1597" i="1"/>
  <c r="AJ1597" i="1"/>
  <c r="AI1597" i="1"/>
  <c r="AH1597" i="1"/>
  <c r="AG1597" i="1"/>
  <c r="AF1597" i="1"/>
  <c r="AE1597" i="1"/>
  <c r="AD1597" i="1"/>
  <c r="AC1597" i="1"/>
  <c r="AB1597" i="1"/>
  <c r="AA1597" i="1"/>
  <c r="Z1597" i="1"/>
  <c r="Y1597" i="1"/>
  <c r="X1597" i="1"/>
  <c r="W1597" i="1"/>
  <c r="V1597" i="1"/>
  <c r="U1597" i="1"/>
  <c r="T1597" i="1"/>
  <c r="S1597" i="1"/>
  <c r="R1597" i="1"/>
  <c r="Q1597" i="1"/>
  <c r="P1597" i="1"/>
  <c r="O1597" i="1"/>
  <c r="N1597" i="1"/>
  <c r="M1597" i="1"/>
  <c r="L1597" i="1"/>
  <c r="K1597" i="1"/>
  <c r="J1597" i="1"/>
  <c r="AT1596" i="1"/>
  <c r="AS1596" i="1"/>
  <c r="AR1596" i="1"/>
  <c r="AQ1596" i="1"/>
  <c r="AP1596" i="1"/>
  <c r="AO1596" i="1"/>
  <c r="AN1596" i="1"/>
  <c r="AM1596" i="1"/>
  <c r="AL1596" i="1"/>
  <c r="AK1596" i="1"/>
  <c r="AJ1596" i="1"/>
  <c r="AI1596" i="1"/>
  <c r="AH1596" i="1"/>
  <c r="AG1596" i="1"/>
  <c r="AF1596" i="1"/>
  <c r="AE1596" i="1"/>
  <c r="AD1596" i="1"/>
  <c r="AC1596" i="1"/>
  <c r="AB1596" i="1"/>
  <c r="AA1596" i="1"/>
  <c r="Z1596" i="1"/>
  <c r="Y1596" i="1"/>
  <c r="X1596" i="1"/>
  <c r="W1596" i="1"/>
  <c r="V1596" i="1"/>
  <c r="U1596" i="1"/>
  <c r="T1596" i="1"/>
  <c r="S1596" i="1"/>
  <c r="R1596" i="1"/>
  <c r="Q1596" i="1"/>
  <c r="P1596" i="1"/>
  <c r="O1596" i="1"/>
  <c r="N1596" i="1"/>
  <c r="M1596" i="1"/>
  <c r="L1596" i="1"/>
  <c r="K1596" i="1"/>
  <c r="J1596" i="1"/>
  <c r="AT1595" i="1"/>
  <c r="AS1595" i="1"/>
  <c r="AR1595" i="1"/>
  <c r="AQ1595" i="1"/>
  <c r="AP1595" i="1"/>
  <c r="AO1595" i="1"/>
  <c r="AN1595" i="1"/>
  <c r="AM1595" i="1"/>
  <c r="AL1595" i="1"/>
  <c r="AK1595" i="1"/>
  <c r="AJ1595" i="1"/>
  <c r="AI1595" i="1"/>
  <c r="AH1595" i="1"/>
  <c r="AG1595" i="1"/>
  <c r="AF1595" i="1"/>
  <c r="AE1595" i="1"/>
  <c r="AD1595" i="1"/>
  <c r="AC1595" i="1"/>
  <c r="AB1595" i="1"/>
  <c r="AA1595" i="1"/>
  <c r="Z1595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AT1594" i="1"/>
  <c r="AS1594" i="1"/>
  <c r="AR1594" i="1"/>
  <c r="AQ1594" i="1"/>
  <c r="AP1594" i="1"/>
  <c r="AO1594" i="1"/>
  <c r="AN1594" i="1"/>
  <c r="AM1594" i="1"/>
  <c r="AL1594" i="1"/>
  <c r="AK1594" i="1"/>
  <c r="AJ1594" i="1"/>
  <c r="AI1594" i="1"/>
  <c r="AH1594" i="1"/>
  <c r="AG1594" i="1"/>
  <c r="AF1594" i="1"/>
  <c r="AE1594" i="1"/>
  <c r="AD1594" i="1"/>
  <c r="AC1594" i="1"/>
  <c r="AB1594" i="1"/>
  <c r="AA1594" i="1"/>
  <c r="Z1594" i="1"/>
  <c r="Y1594" i="1"/>
  <c r="X1594" i="1"/>
  <c r="W1594" i="1"/>
  <c r="V1594" i="1"/>
  <c r="U1594" i="1"/>
  <c r="T1594" i="1"/>
  <c r="S1594" i="1"/>
  <c r="R1594" i="1"/>
  <c r="Q1594" i="1"/>
  <c r="P1594" i="1"/>
  <c r="O1594" i="1"/>
  <c r="N1594" i="1"/>
  <c r="M1594" i="1"/>
  <c r="L1594" i="1"/>
  <c r="K1594" i="1"/>
  <c r="J1594" i="1"/>
  <c r="AT1593" i="1"/>
  <c r="AS1593" i="1"/>
  <c r="AR1593" i="1"/>
  <c r="AQ1593" i="1"/>
  <c r="AP1593" i="1"/>
  <c r="AO1593" i="1"/>
  <c r="AN1593" i="1"/>
  <c r="AM1593" i="1"/>
  <c r="AL1593" i="1"/>
  <c r="AK1593" i="1"/>
  <c r="AJ1593" i="1"/>
  <c r="AI1593" i="1"/>
  <c r="AH1593" i="1"/>
  <c r="AG1593" i="1"/>
  <c r="AF1593" i="1"/>
  <c r="AE1593" i="1"/>
  <c r="AD1593" i="1"/>
  <c r="AC1593" i="1"/>
  <c r="AB1593" i="1"/>
  <c r="AA1593" i="1"/>
  <c r="Z1593" i="1"/>
  <c r="Y1593" i="1"/>
  <c r="X1593" i="1"/>
  <c r="W1593" i="1"/>
  <c r="V1593" i="1"/>
  <c r="U1593" i="1"/>
  <c r="T1593" i="1"/>
  <c r="S1593" i="1"/>
  <c r="R1593" i="1"/>
  <c r="Q1593" i="1"/>
  <c r="P1593" i="1"/>
  <c r="O1593" i="1"/>
  <c r="N1593" i="1"/>
  <c r="M1593" i="1"/>
  <c r="L1593" i="1"/>
  <c r="K1593" i="1"/>
  <c r="J1593" i="1"/>
  <c r="AT1592" i="1"/>
  <c r="AS1592" i="1"/>
  <c r="AR1592" i="1"/>
  <c r="AQ1592" i="1"/>
  <c r="AP1592" i="1"/>
  <c r="AO1592" i="1"/>
  <c r="AN1592" i="1"/>
  <c r="AM1592" i="1"/>
  <c r="AL1592" i="1"/>
  <c r="AK1592" i="1"/>
  <c r="AJ1592" i="1"/>
  <c r="AI1592" i="1"/>
  <c r="AH1592" i="1"/>
  <c r="AG1592" i="1"/>
  <c r="AF1592" i="1"/>
  <c r="AE1592" i="1"/>
  <c r="AD1592" i="1"/>
  <c r="AC1592" i="1"/>
  <c r="AB1592" i="1"/>
  <c r="AA1592" i="1"/>
  <c r="Z1592" i="1"/>
  <c r="Y1592" i="1"/>
  <c r="X1592" i="1"/>
  <c r="W1592" i="1"/>
  <c r="V1592" i="1"/>
  <c r="U1592" i="1"/>
  <c r="T1592" i="1"/>
  <c r="S1592" i="1"/>
  <c r="R1592" i="1"/>
  <c r="Q1592" i="1"/>
  <c r="P1592" i="1"/>
  <c r="O1592" i="1"/>
  <c r="N1592" i="1"/>
  <c r="M1592" i="1"/>
  <c r="L1592" i="1"/>
  <c r="K1592" i="1"/>
  <c r="J1592" i="1"/>
  <c r="AT1591" i="1"/>
  <c r="AS1591" i="1"/>
  <c r="AR1591" i="1"/>
  <c r="AQ1591" i="1"/>
  <c r="AP1591" i="1"/>
  <c r="AO1591" i="1"/>
  <c r="AN1591" i="1"/>
  <c r="AM1591" i="1"/>
  <c r="AL1591" i="1"/>
  <c r="AK1591" i="1"/>
  <c r="AJ1591" i="1"/>
  <c r="AI1591" i="1"/>
  <c r="AH1591" i="1"/>
  <c r="AG1591" i="1"/>
  <c r="AF1591" i="1"/>
  <c r="AE1591" i="1"/>
  <c r="AD1591" i="1"/>
  <c r="AC1591" i="1"/>
  <c r="AB1591" i="1"/>
  <c r="AA1591" i="1"/>
  <c r="Z1591" i="1"/>
  <c r="Y1591" i="1"/>
  <c r="X1591" i="1"/>
  <c r="W1591" i="1"/>
  <c r="V1591" i="1"/>
  <c r="U1591" i="1"/>
  <c r="T1591" i="1"/>
  <c r="S1591" i="1"/>
  <c r="R1591" i="1"/>
  <c r="Q1591" i="1"/>
  <c r="P1591" i="1"/>
  <c r="O1591" i="1"/>
  <c r="N1591" i="1"/>
  <c r="M1591" i="1"/>
  <c r="L1591" i="1"/>
  <c r="K1591" i="1"/>
  <c r="J1591" i="1"/>
  <c r="AT1590" i="1"/>
  <c r="AS1590" i="1"/>
  <c r="AR1590" i="1"/>
  <c r="AQ1590" i="1"/>
  <c r="AP1590" i="1"/>
  <c r="AO1590" i="1"/>
  <c r="AN1590" i="1"/>
  <c r="AM1590" i="1"/>
  <c r="AL1590" i="1"/>
  <c r="AK1590" i="1"/>
  <c r="AJ1590" i="1"/>
  <c r="AI1590" i="1"/>
  <c r="AH1590" i="1"/>
  <c r="AG1590" i="1"/>
  <c r="AF1590" i="1"/>
  <c r="AE1590" i="1"/>
  <c r="AD1590" i="1"/>
  <c r="AC1590" i="1"/>
  <c r="AB1590" i="1"/>
  <c r="AA1590" i="1"/>
  <c r="Z1590" i="1"/>
  <c r="Y1590" i="1"/>
  <c r="X1590" i="1"/>
  <c r="W1590" i="1"/>
  <c r="V1590" i="1"/>
  <c r="U1590" i="1"/>
  <c r="T1590" i="1"/>
  <c r="S1590" i="1"/>
  <c r="R1590" i="1"/>
  <c r="Q1590" i="1"/>
  <c r="P1590" i="1"/>
  <c r="O1590" i="1"/>
  <c r="N1590" i="1"/>
  <c r="M1590" i="1"/>
  <c r="L1590" i="1"/>
  <c r="K1590" i="1"/>
  <c r="J1590" i="1"/>
  <c r="AT1589" i="1"/>
  <c r="AS1589" i="1"/>
  <c r="AR1589" i="1"/>
  <c r="AQ1589" i="1"/>
  <c r="AP1589" i="1"/>
  <c r="AO1589" i="1"/>
  <c r="AN1589" i="1"/>
  <c r="AM1589" i="1"/>
  <c r="AL1589" i="1"/>
  <c r="AK1589" i="1"/>
  <c r="AJ1589" i="1"/>
  <c r="AI1589" i="1"/>
  <c r="AH1589" i="1"/>
  <c r="AG1589" i="1"/>
  <c r="AF1589" i="1"/>
  <c r="AE1589" i="1"/>
  <c r="AD1589" i="1"/>
  <c r="AC1589" i="1"/>
  <c r="AB1589" i="1"/>
  <c r="AA1589" i="1"/>
  <c r="Z1589" i="1"/>
  <c r="Y1589" i="1"/>
  <c r="X1589" i="1"/>
  <c r="W1589" i="1"/>
  <c r="V1589" i="1"/>
  <c r="U1589" i="1"/>
  <c r="T1589" i="1"/>
  <c r="S1589" i="1"/>
  <c r="R1589" i="1"/>
  <c r="Q1589" i="1"/>
  <c r="P1589" i="1"/>
  <c r="O1589" i="1"/>
  <c r="N1589" i="1"/>
  <c r="M1589" i="1"/>
  <c r="L1589" i="1"/>
  <c r="K1589" i="1"/>
  <c r="J1589" i="1"/>
  <c r="AT1588" i="1"/>
  <c r="AS1588" i="1"/>
  <c r="AR1588" i="1"/>
  <c r="AQ1588" i="1"/>
  <c r="AP1588" i="1"/>
  <c r="AO1588" i="1"/>
  <c r="AN1588" i="1"/>
  <c r="AM1588" i="1"/>
  <c r="AL1588" i="1"/>
  <c r="AK1588" i="1"/>
  <c r="AJ1588" i="1"/>
  <c r="AI1588" i="1"/>
  <c r="AH1588" i="1"/>
  <c r="AG1588" i="1"/>
  <c r="AF1588" i="1"/>
  <c r="AE1588" i="1"/>
  <c r="AD1588" i="1"/>
  <c r="AC1588" i="1"/>
  <c r="AB1588" i="1"/>
  <c r="AA1588" i="1"/>
  <c r="Z1588" i="1"/>
  <c r="Y1588" i="1"/>
  <c r="X1588" i="1"/>
  <c r="W1588" i="1"/>
  <c r="V1588" i="1"/>
  <c r="U1588" i="1"/>
  <c r="T1588" i="1"/>
  <c r="S1588" i="1"/>
  <c r="R1588" i="1"/>
  <c r="Q1588" i="1"/>
  <c r="P1588" i="1"/>
  <c r="O1588" i="1"/>
  <c r="N1588" i="1"/>
  <c r="M1588" i="1"/>
  <c r="L1588" i="1"/>
  <c r="K1588" i="1"/>
  <c r="J1588" i="1"/>
  <c r="AT1587" i="1"/>
  <c r="AS1587" i="1"/>
  <c r="AR1587" i="1"/>
  <c r="AQ1587" i="1"/>
  <c r="AP1587" i="1"/>
  <c r="AO1587" i="1"/>
  <c r="AN1587" i="1"/>
  <c r="AM1587" i="1"/>
  <c r="AL1587" i="1"/>
  <c r="AK1587" i="1"/>
  <c r="AJ1587" i="1"/>
  <c r="AI1587" i="1"/>
  <c r="AH1587" i="1"/>
  <c r="AG1587" i="1"/>
  <c r="AF1587" i="1"/>
  <c r="AE1587" i="1"/>
  <c r="AD1587" i="1"/>
  <c r="AC1587" i="1"/>
  <c r="AB1587" i="1"/>
  <c r="AA1587" i="1"/>
  <c r="Z1587" i="1"/>
  <c r="Y1587" i="1"/>
  <c r="X1587" i="1"/>
  <c r="W1587" i="1"/>
  <c r="V1587" i="1"/>
  <c r="U1587" i="1"/>
  <c r="T1587" i="1"/>
  <c r="S1587" i="1"/>
  <c r="R1587" i="1"/>
  <c r="Q1587" i="1"/>
  <c r="P1587" i="1"/>
  <c r="O1587" i="1"/>
  <c r="N1587" i="1"/>
  <c r="M1587" i="1"/>
  <c r="L1587" i="1"/>
  <c r="K1587" i="1"/>
  <c r="J1587" i="1"/>
  <c r="AT1586" i="1"/>
  <c r="AS1586" i="1"/>
  <c r="AR1586" i="1"/>
  <c r="AQ1586" i="1"/>
  <c r="AP1586" i="1"/>
  <c r="AO1586" i="1"/>
  <c r="AN1586" i="1"/>
  <c r="AM1586" i="1"/>
  <c r="AL1586" i="1"/>
  <c r="AK1586" i="1"/>
  <c r="AJ1586" i="1"/>
  <c r="AI1586" i="1"/>
  <c r="AH1586" i="1"/>
  <c r="AG1586" i="1"/>
  <c r="AF1586" i="1"/>
  <c r="AE1586" i="1"/>
  <c r="AD1586" i="1"/>
  <c r="AC1586" i="1"/>
  <c r="AB1586" i="1"/>
  <c r="AA1586" i="1"/>
  <c r="Z1586" i="1"/>
  <c r="Y1586" i="1"/>
  <c r="X1586" i="1"/>
  <c r="W1586" i="1"/>
  <c r="V1586" i="1"/>
  <c r="U1586" i="1"/>
  <c r="T1586" i="1"/>
  <c r="S1586" i="1"/>
  <c r="R1586" i="1"/>
  <c r="Q1586" i="1"/>
  <c r="P1586" i="1"/>
  <c r="O1586" i="1"/>
  <c r="N1586" i="1"/>
  <c r="M1586" i="1"/>
  <c r="L1586" i="1"/>
  <c r="K1586" i="1"/>
  <c r="J1586" i="1"/>
  <c r="AT1585" i="1"/>
  <c r="AS1585" i="1"/>
  <c r="AR1585" i="1"/>
  <c r="AQ1585" i="1"/>
  <c r="AP1585" i="1"/>
  <c r="AO1585" i="1"/>
  <c r="AN1585" i="1"/>
  <c r="AM1585" i="1"/>
  <c r="AL1585" i="1"/>
  <c r="AK1585" i="1"/>
  <c r="AJ1585" i="1"/>
  <c r="AI1585" i="1"/>
  <c r="AH1585" i="1"/>
  <c r="AG1585" i="1"/>
  <c r="AF1585" i="1"/>
  <c r="AE1585" i="1"/>
  <c r="AD1585" i="1"/>
  <c r="AC1585" i="1"/>
  <c r="AB1585" i="1"/>
  <c r="AA1585" i="1"/>
  <c r="Z1585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AT1584" i="1"/>
  <c r="AS1584" i="1"/>
  <c r="AR1584" i="1"/>
  <c r="AQ1584" i="1"/>
  <c r="AP1584" i="1"/>
  <c r="AO1584" i="1"/>
  <c r="AN1584" i="1"/>
  <c r="AM1584" i="1"/>
  <c r="AL1584" i="1"/>
  <c r="AK1584" i="1"/>
  <c r="AJ1584" i="1"/>
  <c r="AI1584" i="1"/>
  <c r="AH1584" i="1"/>
  <c r="AG1584" i="1"/>
  <c r="AF1584" i="1"/>
  <c r="AE1584" i="1"/>
  <c r="AD1584" i="1"/>
  <c r="AC1584" i="1"/>
  <c r="AB1584" i="1"/>
  <c r="AA1584" i="1"/>
  <c r="Z1584" i="1"/>
  <c r="Y1584" i="1"/>
  <c r="X1584" i="1"/>
  <c r="W1584" i="1"/>
  <c r="V1584" i="1"/>
  <c r="U1584" i="1"/>
  <c r="T1584" i="1"/>
  <c r="S1584" i="1"/>
  <c r="R1584" i="1"/>
  <c r="Q1584" i="1"/>
  <c r="P1584" i="1"/>
  <c r="O1584" i="1"/>
  <c r="N1584" i="1"/>
  <c r="M1584" i="1"/>
  <c r="L1584" i="1"/>
  <c r="K1584" i="1"/>
  <c r="J1584" i="1"/>
  <c r="AT1583" i="1"/>
  <c r="AS1583" i="1"/>
  <c r="AR1583" i="1"/>
  <c r="AQ1583" i="1"/>
  <c r="AP1583" i="1"/>
  <c r="AO1583" i="1"/>
  <c r="AN1583" i="1"/>
  <c r="AM1583" i="1"/>
  <c r="AL1583" i="1"/>
  <c r="AK1583" i="1"/>
  <c r="AJ1583" i="1"/>
  <c r="AI1583" i="1"/>
  <c r="AH1583" i="1"/>
  <c r="AG1583" i="1"/>
  <c r="AF1583" i="1"/>
  <c r="AE1583" i="1"/>
  <c r="AD1583" i="1"/>
  <c r="AC1583" i="1"/>
  <c r="AB1583" i="1"/>
  <c r="AA1583" i="1"/>
  <c r="Z1583" i="1"/>
  <c r="Y1583" i="1"/>
  <c r="X1583" i="1"/>
  <c r="W1583" i="1"/>
  <c r="V1583" i="1"/>
  <c r="U1583" i="1"/>
  <c r="T1583" i="1"/>
  <c r="S1583" i="1"/>
  <c r="R1583" i="1"/>
  <c r="Q1583" i="1"/>
  <c r="P1583" i="1"/>
  <c r="O1583" i="1"/>
  <c r="N1583" i="1"/>
  <c r="M1583" i="1"/>
  <c r="L1583" i="1"/>
  <c r="K1583" i="1"/>
  <c r="J1583" i="1"/>
  <c r="AT1582" i="1"/>
  <c r="AS1582" i="1"/>
  <c r="AR1582" i="1"/>
  <c r="AQ1582" i="1"/>
  <c r="AP1582" i="1"/>
  <c r="AO1582" i="1"/>
  <c r="AN1582" i="1"/>
  <c r="AM1582" i="1"/>
  <c r="AL1582" i="1"/>
  <c r="AK1582" i="1"/>
  <c r="AJ1582" i="1"/>
  <c r="AI1582" i="1"/>
  <c r="AH1582" i="1"/>
  <c r="AG1582" i="1"/>
  <c r="AF1582" i="1"/>
  <c r="AE1582" i="1"/>
  <c r="AD1582" i="1"/>
  <c r="AC1582" i="1"/>
  <c r="AB1582" i="1"/>
  <c r="AA1582" i="1"/>
  <c r="Z1582" i="1"/>
  <c r="Y1582" i="1"/>
  <c r="X1582" i="1"/>
  <c r="W1582" i="1"/>
  <c r="V1582" i="1"/>
  <c r="U1582" i="1"/>
  <c r="T1582" i="1"/>
  <c r="S1582" i="1"/>
  <c r="R1582" i="1"/>
  <c r="Q1582" i="1"/>
  <c r="P1582" i="1"/>
  <c r="O1582" i="1"/>
  <c r="N1582" i="1"/>
  <c r="M1582" i="1"/>
  <c r="L1582" i="1"/>
  <c r="K1582" i="1"/>
  <c r="J1582" i="1"/>
  <c r="AT1581" i="1"/>
  <c r="AS1581" i="1"/>
  <c r="AR1581" i="1"/>
  <c r="AQ1581" i="1"/>
  <c r="AP1581" i="1"/>
  <c r="AO1581" i="1"/>
  <c r="AN1581" i="1"/>
  <c r="AM1581" i="1"/>
  <c r="AL1581" i="1"/>
  <c r="AK1581" i="1"/>
  <c r="AJ1581" i="1"/>
  <c r="AI1581" i="1"/>
  <c r="AH1581" i="1"/>
  <c r="AG1581" i="1"/>
  <c r="AF1581" i="1"/>
  <c r="AE1581" i="1"/>
  <c r="AD1581" i="1"/>
  <c r="AC1581" i="1"/>
  <c r="AB1581" i="1"/>
  <c r="AA1581" i="1"/>
  <c r="Z1581" i="1"/>
  <c r="Y1581" i="1"/>
  <c r="X1581" i="1"/>
  <c r="W1581" i="1"/>
  <c r="V1581" i="1"/>
  <c r="U1581" i="1"/>
  <c r="T1581" i="1"/>
  <c r="S1581" i="1"/>
  <c r="R1581" i="1"/>
  <c r="Q1581" i="1"/>
  <c r="P1581" i="1"/>
  <c r="O1581" i="1"/>
  <c r="N1581" i="1"/>
  <c r="M1581" i="1"/>
  <c r="L1581" i="1"/>
  <c r="K1581" i="1"/>
  <c r="J1581" i="1"/>
  <c r="AT1580" i="1"/>
  <c r="AS1580" i="1"/>
  <c r="AR1580" i="1"/>
  <c r="AQ1580" i="1"/>
  <c r="AP1580" i="1"/>
  <c r="AO1580" i="1"/>
  <c r="AN1580" i="1"/>
  <c r="AM1580" i="1"/>
  <c r="AL1580" i="1"/>
  <c r="AK1580" i="1"/>
  <c r="AJ1580" i="1"/>
  <c r="AI1580" i="1"/>
  <c r="AH1580" i="1"/>
  <c r="AG1580" i="1"/>
  <c r="AF1580" i="1"/>
  <c r="AE1580" i="1"/>
  <c r="AD1580" i="1"/>
  <c r="AC1580" i="1"/>
  <c r="AB1580" i="1"/>
  <c r="AA1580" i="1"/>
  <c r="Z1580" i="1"/>
  <c r="Y1580" i="1"/>
  <c r="X1580" i="1"/>
  <c r="W1580" i="1"/>
  <c r="V1580" i="1"/>
  <c r="U1580" i="1"/>
  <c r="T1580" i="1"/>
  <c r="S1580" i="1"/>
  <c r="R1580" i="1"/>
  <c r="Q1580" i="1"/>
  <c r="P1580" i="1"/>
  <c r="O1580" i="1"/>
  <c r="N1580" i="1"/>
  <c r="M1580" i="1"/>
  <c r="L1580" i="1"/>
  <c r="K1580" i="1"/>
  <c r="J1580" i="1"/>
  <c r="AT1579" i="1"/>
  <c r="AS1579" i="1"/>
  <c r="AR1579" i="1"/>
  <c r="AQ1579" i="1"/>
  <c r="AP1579" i="1"/>
  <c r="AO1579" i="1"/>
  <c r="AN1579" i="1"/>
  <c r="AM1579" i="1"/>
  <c r="AL1579" i="1"/>
  <c r="AK1579" i="1"/>
  <c r="AJ1579" i="1"/>
  <c r="AI1579" i="1"/>
  <c r="AH1579" i="1"/>
  <c r="AG1579" i="1"/>
  <c r="AF1579" i="1"/>
  <c r="AE1579" i="1"/>
  <c r="AD1579" i="1"/>
  <c r="AC1579" i="1"/>
  <c r="AB1579" i="1"/>
  <c r="AA1579" i="1"/>
  <c r="Z1579" i="1"/>
  <c r="Y1579" i="1"/>
  <c r="X1579" i="1"/>
  <c r="W1579" i="1"/>
  <c r="V1579" i="1"/>
  <c r="U1579" i="1"/>
  <c r="T1579" i="1"/>
  <c r="S1579" i="1"/>
  <c r="R1579" i="1"/>
  <c r="Q1579" i="1"/>
  <c r="P1579" i="1"/>
  <c r="O1579" i="1"/>
  <c r="N1579" i="1"/>
  <c r="M1579" i="1"/>
  <c r="L1579" i="1"/>
  <c r="K1579" i="1"/>
  <c r="J1579" i="1"/>
  <c r="AT1578" i="1"/>
  <c r="AS1578" i="1"/>
  <c r="AR1578" i="1"/>
  <c r="AQ1578" i="1"/>
  <c r="AP1578" i="1"/>
  <c r="AO1578" i="1"/>
  <c r="AN1578" i="1"/>
  <c r="AM1578" i="1"/>
  <c r="AL1578" i="1"/>
  <c r="AK1578" i="1"/>
  <c r="AJ1578" i="1"/>
  <c r="AI1578" i="1"/>
  <c r="AH1578" i="1"/>
  <c r="AG1578" i="1"/>
  <c r="AF1578" i="1"/>
  <c r="AE1578" i="1"/>
  <c r="AD1578" i="1"/>
  <c r="AC1578" i="1"/>
  <c r="AB1578" i="1"/>
  <c r="AA1578" i="1"/>
  <c r="Z1578" i="1"/>
  <c r="Y1578" i="1"/>
  <c r="X1578" i="1"/>
  <c r="W1578" i="1"/>
  <c r="V1578" i="1"/>
  <c r="U1578" i="1"/>
  <c r="T1578" i="1"/>
  <c r="S1578" i="1"/>
  <c r="R1578" i="1"/>
  <c r="Q1578" i="1"/>
  <c r="P1578" i="1"/>
  <c r="O1578" i="1"/>
  <c r="N1578" i="1"/>
  <c r="M1578" i="1"/>
  <c r="L1578" i="1"/>
  <c r="K1578" i="1"/>
  <c r="J1578" i="1"/>
  <c r="AT1577" i="1"/>
  <c r="AS1577" i="1"/>
  <c r="AR1577" i="1"/>
  <c r="AQ1577" i="1"/>
  <c r="AP1577" i="1"/>
  <c r="AO1577" i="1"/>
  <c r="AN1577" i="1"/>
  <c r="AM1577" i="1"/>
  <c r="AL1577" i="1"/>
  <c r="AK1577" i="1"/>
  <c r="AJ1577" i="1"/>
  <c r="AI1577" i="1"/>
  <c r="AH1577" i="1"/>
  <c r="AG1577" i="1"/>
  <c r="AF1577" i="1"/>
  <c r="AE1577" i="1"/>
  <c r="AD1577" i="1"/>
  <c r="AC1577" i="1"/>
  <c r="AB1577" i="1"/>
  <c r="AA1577" i="1"/>
  <c r="Z1577" i="1"/>
  <c r="Y1577" i="1"/>
  <c r="X1577" i="1"/>
  <c r="W1577" i="1"/>
  <c r="V1577" i="1"/>
  <c r="U1577" i="1"/>
  <c r="T1577" i="1"/>
  <c r="S1577" i="1"/>
  <c r="R1577" i="1"/>
  <c r="Q1577" i="1"/>
  <c r="P1577" i="1"/>
  <c r="O1577" i="1"/>
  <c r="N1577" i="1"/>
  <c r="M1577" i="1"/>
  <c r="L1577" i="1"/>
  <c r="K1577" i="1"/>
  <c r="J1577" i="1"/>
  <c r="AT1576" i="1"/>
  <c r="AS1576" i="1"/>
  <c r="AR1576" i="1"/>
  <c r="AQ1576" i="1"/>
  <c r="AP1576" i="1"/>
  <c r="AO1576" i="1"/>
  <c r="AN1576" i="1"/>
  <c r="AM1576" i="1"/>
  <c r="AL1576" i="1"/>
  <c r="AK1576" i="1"/>
  <c r="AJ1576" i="1"/>
  <c r="AI1576" i="1"/>
  <c r="AH1576" i="1"/>
  <c r="AG1576" i="1"/>
  <c r="AF1576" i="1"/>
  <c r="AE1576" i="1"/>
  <c r="AD1576" i="1"/>
  <c r="AC1576" i="1"/>
  <c r="AB1576" i="1"/>
  <c r="AA1576" i="1"/>
  <c r="Z1576" i="1"/>
  <c r="Y1576" i="1"/>
  <c r="X1576" i="1"/>
  <c r="W1576" i="1"/>
  <c r="V1576" i="1"/>
  <c r="U1576" i="1"/>
  <c r="T1576" i="1"/>
  <c r="S1576" i="1"/>
  <c r="R1576" i="1"/>
  <c r="Q1576" i="1"/>
  <c r="P1576" i="1"/>
  <c r="O1576" i="1"/>
  <c r="N1576" i="1"/>
  <c r="M1576" i="1"/>
  <c r="L1576" i="1"/>
  <c r="K1576" i="1"/>
  <c r="J1576" i="1"/>
  <c r="AT1575" i="1"/>
  <c r="AS1575" i="1"/>
  <c r="AR1575" i="1"/>
  <c r="AQ1575" i="1"/>
  <c r="AP1575" i="1"/>
  <c r="AO1575" i="1"/>
  <c r="AN1575" i="1"/>
  <c r="AM1575" i="1"/>
  <c r="AL1575" i="1"/>
  <c r="AK1575" i="1"/>
  <c r="AJ1575" i="1"/>
  <c r="AI1575" i="1"/>
  <c r="AH1575" i="1"/>
  <c r="AG1575" i="1"/>
  <c r="AF1575" i="1"/>
  <c r="AE1575" i="1"/>
  <c r="AD1575" i="1"/>
  <c r="AC1575" i="1"/>
  <c r="AB1575" i="1"/>
  <c r="AA1575" i="1"/>
  <c r="Z1575" i="1"/>
  <c r="Y1575" i="1"/>
  <c r="X1575" i="1"/>
  <c r="W1575" i="1"/>
  <c r="V1575" i="1"/>
  <c r="U1575" i="1"/>
  <c r="T1575" i="1"/>
  <c r="S1575" i="1"/>
  <c r="R1575" i="1"/>
  <c r="Q1575" i="1"/>
  <c r="P1575" i="1"/>
  <c r="O1575" i="1"/>
  <c r="N1575" i="1"/>
  <c r="M1575" i="1"/>
  <c r="L1575" i="1"/>
  <c r="K1575" i="1"/>
  <c r="J1575" i="1"/>
  <c r="AT1574" i="1"/>
  <c r="AS1574" i="1"/>
  <c r="AR1574" i="1"/>
  <c r="AQ1574" i="1"/>
  <c r="AP1574" i="1"/>
  <c r="AO1574" i="1"/>
  <c r="AN1574" i="1"/>
  <c r="AM1574" i="1"/>
  <c r="AL1574" i="1"/>
  <c r="AK1574" i="1"/>
  <c r="AJ1574" i="1"/>
  <c r="AI1574" i="1"/>
  <c r="AH1574" i="1"/>
  <c r="AG1574" i="1"/>
  <c r="AF1574" i="1"/>
  <c r="AE1574" i="1"/>
  <c r="AD1574" i="1"/>
  <c r="AC1574" i="1"/>
  <c r="AB1574" i="1"/>
  <c r="AA1574" i="1"/>
  <c r="Z1574" i="1"/>
  <c r="Y1574" i="1"/>
  <c r="X1574" i="1"/>
  <c r="W1574" i="1"/>
  <c r="V1574" i="1"/>
  <c r="U1574" i="1"/>
  <c r="T1574" i="1"/>
  <c r="S1574" i="1"/>
  <c r="R1574" i="1"/>
  <c r="Q1574" i="1"/>
  <c r="P1574" i="1"/>
  <c r="O1574" i="1"/>
  <c r="N1574" i="1"/>
  <c r="M1574" i="1"/>
  <c r="L1574" i="1"/>
  <c r="K1574" i="1"/>
  <c r="J1574" i="1"/>
  <c r="AT1573" i="1"/>
  <c r="AS1573" i="1"/>
  <c r="AR1573" i="1"/>
  <c r="AQ1573" i="1"/>
  <c r="AP1573" i="1"/>
  <c r="AO1573" i="1"/>
  <c r="AN1573" i="1"/>
  <c r="AM1573" i="1"/>
  <c r="AL1573" i="1"/>
  <c r="AK1573" i="1"/>
  <c r="AJ1573" i="1"/>
  <c r="AI1573" i="1"/>
  <c r="AH1573" i="1"/>
  <c r="AG1573" i="1"/>
  <c r="AF1573" i="1"/>
  <c r="AE1573" i="1"/>
  <c r="AD1573" i="1"/>
  <c r="AC1573" i="1"/>
  <c r="AB1573" i="1"/>
  <c r="AA1573" i="1"/>
  <c r="Z1573" i="1"/>
  <c r="Y1573" i="1"/>
  <c r="X1573" i="1"/>
  <c r="W1573" i="1"/>
  <c r="V1573" i="1"/>
  <c r="U1573" i="1"/>
  <c r="T1573" i="1"/>
  <c r="S1573" i="1"/>
  <c r="R1573" i="1"/>
  <c r="Q1573" i="1"/>
  <c r="P1573" i="1"/>
  <c r="O1573" i="1"/>
  <c r="N1573" i="1"/>
  <c r="M1573" i="1"/>
  <c r="L1573" i="1"/>
  <c r="K1573" i="1"/>
  <c r="J1573" i="1"/>
  <c r="AT1572" i="1"/>
  <c r="AS1572" i="1"/>
  <c r="AR1572" i="1"/>
  <c r="AQ1572" i="1"/>
  <c r="AP1572" i="1"/>
  <c r="AO1572" i="1"/>
  <c r="AN1572" i="1"/>
  <c r="AM1572" i="1"/>
  <c r="AL1572" i="1"/>
  <c r="AK1572" i="1"/>
  <c r="AJ1572" i="1"/>
  <c r="AI1572" i="1"/>
  <c r="AH1572" i="1"/>
  <c r="AG1572" i="1"/>
  <c r="AF1572" i="1"/>
  <c r="AE1572" i="1"/>
  <c r="AD1572" i="1"/>
  <c r="AC1572" i="1"/>
  <c r="AB1572" i="1"/>
  <c r="AA1572" i="1"/>
  <c r="Z1572" i="1"/>
  <c r="Y1572" i="1"/>
  <c r="X1572" i="1"/>
  <c r="W1572" i="1"/>
  <c r="V1572" i="1"/>
  <c r="U1572" i="1"/>
  <c r="T1572" i="1"/>
  <c r="S1572" i="1"/>
  <c r="R1572" i="1"/>
  <c r="Q1572" i="1"/>
  <c r="P1572" i="1"/>
  <c r="O1572" i="1"/>
  <c r="N1572" i="1"/>
  <c r="M1572" i="1"/>
  <c r="L1572" i="1"/>
  <c r="K1572" i="1"/>
  <c r="J1572" i="1"/>
  <c r="AT1571" i="1"/>
  <c r="AS1571" i="1"/>
  <c r="AR1571" i="1"/>
  <c r="AQ1571" i="1"/>
  <c r="AP1571" i="1"/>
  <c r="AO1571" i="1"/>
  <c r="AN1571" i="1"/>
  <c r="AM1571" i="1"/>
  <c r="AL1571" i="1"/>
  <c r="AK1571" i="1"/>
  <c r="AJ1571" i="1"/>
  <c r="AI1571" i="1"/>
  <c r="AH1571" i="1"/>
  <c r="AG1571" i="1"/>
  <c r="AF1571" i="1"/>
  <c r="AE1571" i="1"/>
  <c r="AD1571" i="1"/>
  <c r="AC1571" i="1"/>
  <c r="AB1571" i="1"/>
  <c r="AA1571" i="1"/>
  <c r="Z1571" i="1"/>
  <c r="Y1571" i="1"/>
  <c r="X1571" i="1"/>
  <c r="W1571" i="1"/>
  <c r="V1571" i="1"/>
  <c r="U1571" i="1"/>
  <c r="T1571" i="1"/>
  <c r="S1571" i="1"/>
  <c r="R1571" i="1"/>
  <c r="Q1571" i="1"/>
  <c r="P1571" i="1"/>
  <c r="O1571" i="1"/>
  <c r="N1571" i="1"/>
  <c r="M1571" i="1"/>
  <c r="L1571" i="1"/>
  <c r="K1571" i="1"/>
  <c r="J1571" i="1"/>
  <c r="AT1570" i="1"/>
  <c r="AS1570" i="1"/>
  <c r="AR1570" i="1"/>
  <c r="AQ1570" i="1"/>
  <c r="AP1570" i="1"/>
  <c r="AO1570" i="1"/>
  <c r="AN1570" i="1"/>
  <c r="AM1570" i="1"/>
  <c r="AL1570" i="1"/>
  <c r="AK1570" i="1"/>
  <c r="AJ1570" i="1"/>
  <c r="AI1570" i="1"/>
  <c r="AH1570" i="1"/>
  <c r="AG1570" i="1"/>
  <c r="AF1570" i="1"/>
  <c r="AE1570" i="1"/>
  <c r="AD1570" i="1"/>
  <c r="AC1570" i="1"/>
  <c r="AB1570" i="1"/>
  <c r="AA1570" i="1"/>
  <c r="Z1570" i="1"/>
  <c r="Y1570" i="1"/>
  <c r="X1570" i="1"/>
  <c r="W1570" i="1"/>
  <c r="V1570" i="1"/>
  <c r="U1570" i="1"/>
  <c r="T1570" i="1"/>
  <c r="S1570" i="1"/>
  <c r="R1570" i="1"/>
  <c r="Q1570" i="1"/>
  <c r="P1570" i="1"/>
  <c r="O1570" i="1"/>
  <c r="N1570" i="1"/>
  <c r="M1570" i="1"/>
  <c r="L1570" i="1"/>
  <c r="K1570" i="1"/>
  <c r="J1570" i="1"/>
  <c r="AT1569" i="1"/>
  <c r="AS1569" i="1"/>
  <c r="AR1569" i="1"/>
  <c r="AQ1569" i="1"/>
  <c r="AP1569" i="1"/>
  <c r="AO1569" i="1"/>
  <c r="AN1569" i="1"/>
  <c r="AM1569" i="1"/>
  <c r="AL1569" i="1"/>
  <c r="AK1569" i="1"/>
  <c r="AJ1569" i="1"/>
  <c r="AI1569" i="1"/>
  <c r="AH1569" i="1"/>
  <c r="AG1569" i="1"/>
  <c r="AF1569" i="1"/>
  <c r="AE1569" i="1"/>
  <c r="AD1569" i="1"/>
  <c r="AC1569" i="1"/>
  <c r="AB1569" i="1"/>
  <c r="AA1569" i="1"/>
  <c r="Z1569" i="1"/>
  <c r="Y1569" i="1"/>
  <c r="X1569" i="1"/>
  <c r="W1569" i="1"/>
  <c r="V1569" i="1"/>
  <c r="U1569" i="1"/>
  <c r="T1569" i="1"/>
  <c r="S1569" i="1"/>
  <c r="R1569" i="1"/>
  <c r="Q1569" i="1"/>
  <c r="P1569" i="1"/>
  <c r="O1569" i="1"/>
  <c r="N1569" i="1"/>
  <c r="M1569" i="1"/>
  <c r="L1569" i="1"/>
  <c r="K1569" i="1"/>
  <c r="J1569" i="1"/>
  <c r="AT1568" i="1"/>
  <c r="AS1568" i="1"/>
  <c r="AR1568" i="1"/>
  <c r="AQ1568" i="1"/>
  <c r="AP1568" i="1"/>
  <c r="AO1568" i="1"/>
  <c r="AN1568" i="1"/>
  <c r="AM1568" i="1"/>
  <c r="AL1568" i="1"/>
  <c r="AK1568" i="1"/>
  <c r="AJ1568" i="1"/>
  <c r="AI1568" i="1"/>
  <c r="AH1568" i="1"/>
  <c r="AG1568" i="1"/>
  <c r="AF1568" i="1"/>
  <c r="AE1568" i="1"/>
  <c r="AD1568" i="1"/>
  <c r="AC1568" i="1"/>
  <c r="AB1568" i="1"/>
  <c r="AA1568" i="1"/>
  <c r="Z1568" i="1"/>
  <c r="Y1568" i="1"/>
  <c r="X1568" i="1"/>
  <c r="W1568" i="1"/>
  <c r="V1568" i="1"/>
  <c r="U1568" i="1"/>
  <c r="T1568" i="1"/>
  <c r="S1568" i="1"/>
  <c r="R1568" i="1"/>
  <c r="Q1568" i="1"/>
  <c r="P1568" i="1"/>
  <c r="O1568" i="1"/>
  <c r="N1568" i="1"/>
  <c r="M1568" i="1"/>
  <c r="L1568" i="1"/>
  <c r="K1568" i="1"/>
  <c r="J1568" i="1"/>
  <c r="AT1567" i="1"/>
  <c r="AS1567" i="1"/>
  <c r="AR1567" i="1"/>
  <c r="AQ1567" i="1"/>
  <c r="AP1567" i="1"/>
  <c r="AO1567" i="1"/>
  <c r="AN1567" i="1"/>
  <c r="AM1567" i="1"/>
  <c r="AL1567" i="1"/>
  <c r="AK1567" i="1"/>
  <c r="AJ1567" i="1"/>
  <c r="AI1567" i="1"/>
  <c r="AH1567" i="1"/>
  <c r="AG1567" i="1"/>
  <c r="AF1567" i="1"/>
  <c r="AE1567" i="1"/>
  <c r="AD1567" i="1"/>
  <c r="AC1567" i="1"/>
  <c r="AB1567" i="1"/>
  <c r="AA1567" i="1"/>
  <c r="Z1567" i="1"/>
  <c r="Y1567" i="1"/>
  <c r="X1567" i="1"/>
  <c r="W1567" i="1"/>
  <c r="V1567" i="1"/>
  <c r="U1567" i="1"/>
  <c r="T1567" i="1"/>
  <c r="S1567" i="1"/>
  <c r="R1567" i="1"/>
  <c r="Q1567" i="1"/>
  <c r="P1567" i="1"/>
  <c r="O1567" i="1"/>
  <c r="N1567" i="1"/>
  <c r="M1567" i="1"/>
  <c r="L1567" i="1"/>
  <c r="K1567" i="1"/>
  <c r="J1567" i="1"/>
  <c r="AT1566" i="1"/>
  <c r="AS1566" i="1"/>
  <c r="AR1566" i="1"/>
  <c r="AQ1566" i="1"/>
  <c r="AP1566" i="1"/>
  <c r="AO1566" i="1"/>
  <c r="AN1566" i="1"/>
  <c r="AM1566" i="1"/>
  <c r="AL1566" i="1"/>
  <c r="AK1566" i="1"/>
  <c r="AJ1566" i="1"/>
  <c r="AI1566" i="1"/>
  <c r="AH1566" i="1"/>
  <c r="AG1566" i="1"/>
  <c r="AF1566" i="1"/>
  <c r="AE1566" i="1"/>
  <c r="AD1566" i="1"/>
  <c r="AC1566" i="1"/>
  <c r="AB1566" i="1"/>
  <c r="AA1566" i="1"/>
  <c r="Z1566" i="1"/>
  <c r="Y1566" i="1"/>
  <c r="X1566" i="1"/>
  <c r="W1566" i="1"/>
  <c r="V1566" i="1"/>
  <c r="U1566" i="1"/>
  <c r="T1566" i="1"/>
  <c r="S1566" i="1"/>
  <c r="R1566" i="1"/>
  <c r="Q1566" i="1"/>
  <c r="P1566" i="1"/>
  <c r="O1566" i="1"/>
  <c r="N1566" i="1"/>
  <c r="M1566" i="1"/>
  <c r="L1566" i="1"/>
  <c r="K1566" i="1"/>
  <c r="J1566" i="1"/>
  <c r="AT1565" i="1"/>
  <c r="AS1565" i="1"/>
  <c r="AR1565" i="1"/>
  <c r="AQ1565" i="1"/>
  <c r="AP1565" i="1"/>
  <c r="AO1565" i="1"/>
  <c r="AN1565" i="1"/>
  <c r="AM1565" i="1"/>
  <c r="AL1565" i="1"/>
  <c r="AK1565" i="1"/>
  <c r="AJ1565" i="1"/>
  <c r="AI1565" i="1"/>
  <c r="AH1565" i="1"/>
  <c r="AG1565" i="1"/>
  <c r="AF1565" i="1"/>
  <c r="AE1565" i="1"/>
  <c r="AD1565" i="1"/>
  <c r="AC1565" i="1"/>
  <c r="AB1565" i="1"/>
  <c r="AA1565" i="1"/>
  <c r="Z1565" i="1"/>
  <c r="Y1565" i="1"/>
  <c r="X1565" i="1"/>
  <c r="W1565" i="1"/>
  <c r="V1565" i="1"/>
  <c r="U1565" i="1"/>
  <c r="T1565" i="1"/>
  <c r="S1565" i="1"/>
  <c r="R1565" i="1"/>
  <c r="Q1565" i="1"/>
  <c r="P1565" i="1"/>
  <c r="O1565" i="1"/>
  <c r="N1565" i="1"/>
  <c r="M1565" i="1"/>
  <c r="L1565" i="1"/>
  <c r="K1565" i="1"/>
  <c r="J1565" i="1"/>
  <c r="AT1564" i="1"/>
  <c r="AS1564" i="1"/>
  <c r="AR1564" i="1"/>
  <c r="AQ1564" i="1"/>
  <c r="AP1564" i="1"/>
  <c r="AO1564" i="1"/>
  <c r="AN1564" i="1"/>
  <c r="AM1564" i="1"/>
  <c r="AL1564" i="1"/>
  <c r="AK1564" i="1"/>
  <c r="AJ1564" i="1"/>
  <c r="AI1564" i="1"/>
  <c r="AH1564" i="1"/>
  <c r="AG1564" i="1"/>
  <c r="AF1564" i="1"/>
  <c r="AE1564" i="1"/>
  <c r="AD1564" i="1"/>
  <c r="AC1564" i="1"/>
  <c r="AB1564" i="1"/>
  <c r="AA1564" i="1"/>
  <c r="Z1564" i="1"/>
  <c r="Y1564" i="1"/>
  <c r="X1564" i="1"/>
  <c r="W1564" i="1"/>
  <c r="V1564" i="1"/>
  <c r="U1564" i="1"/>
  <c r="T1564" i="1"/>
  <c r="S1564" i="1"/>
  <c r="R1564" i="1"/>
  <c r="Q1564" i="1"/>
  <c r="P1564" i="1"/>
  <c r="O1564" i="1"/>
  <c r="N1564" i="1"/>
  <c r="M1564" i="1"/>
  <c r="L1564" i="1"/>
  <c r="K1564" i="1"/>
  <c r="J1564" i="1"/>
  <c r="AT1563" i="1"/>
  <c r="AS1563" i="1"/>
  <c r="AR1563" i="1"/>
  <c r="AQ1563" i="1"/>
  <c r="AP1563" i="1"/>
  <c r="AO1563" i="1"/>
  <c r="AN1563" i="1"/>
  <c r="AM1563" i="1"/>
  <c r="AL1563" i="1"/>
  <c r="AK1563" i="1"/>
  <c r="AJ1563" i="1"/>
  <c r="AI1563" i="1"/>
  <c r="AH1563" i="1"/>
  <c r="AG1563" i="1"/>
  <c r="AF1563" i="1"/>
  <c r="AE1563" i="1"/>
  <c r="AD1563" i="1"/>
  <c r="AC1563" i="1"/>
  <c r="AB1563" i="1"/>
  <c r="AA1563" i="1"/>
  <c r="Z1563" i="1"/>
  <c r="Y1563" i="1"/>
  <c r="X1563" i="1"/>
  <c r="W1563" i="1"/>
  <c r="V1563" i="1"/>
  <c r="U1563" i="1"/>
  <c r="T1563" i="1"/>
  <c r="S1563" i="1"/>
  <c r="R1563" i="1"/>
  <c r="Q1563" i="1"/>
  <c r="P1563" i="1"/>
  <c r="O1563" i="1"/>
  <c r="N1563" i="1"/>
  <c r="M1563" i="1"/>
  <c r="L1563" i="1"/>
  <c r="K1563" i="1"/>
  <c r="J1563" i="1"/>
  <c r="AT1562" i="1"/>
  <c r="AS1562" i="1"/>
  <c r="AR1562" i="1"/>
  <c r="AQ1562" i="1"/>
  <c r="AP1562" i="1"/>
  <c r="AO1562" i="1"/>
  <c r="AN1562" i="1"/>
  <c r="AM1562" i="1"/>
  <c r="AL1562" i="1"/>
  <c r="AK1562" i="1"/>
  <c r="AJ1562" i="1"/>
  <c r="AI1562" i="1"/>
  <c r="AH1562" i="1"/>
  <c r="AG1562" i="1"/>
  <c r="AF1562" i="1"/>
  <c r="AE1562" i="1"/>
  <c r="AD1562" i="1"/>
  <c r="AC1562" i="1"/>
  <c r="AB1562" i="1"/>
  <c r="AA1562" i="1"/>
  <c r="Z1562" i="1"/>
  <c r="Y1562" i="1"/>
  <c r="X1562" i="1"/>
  <c r="W1562" i="1"/>
  <c r="V1562" i="1"/>
  <c r="U1562" i="1"/>
  <c r="T1562" i="1"/>
  <c r="S1562" i="1"/>
  <c r="R1562" i="1"/>
  <c r="Q1562" i="1"/>
  <c r="P1562" i="1"/>
  <c r="O1562" i="1"/>
  <c r="N1562" i="1"/>
  <c r="M1562" i="1"/>
  <c r="L1562" i="1"/>
  <c r="K1562" i="1"/>
  <c r="J1562" i="1"/>
  <c r="AT1561" i="1"/>
  <c r="AS1561" i="1"/>
  <c r="AR1561" i="1"/>
  <c r="AQ1561" i="1"/>
  <c r="AP1561" i="1"/>
  <c r="AO1561" i="1"/>
  <c r="AN1561" i="1"/>
  <c r="AM1561" i="1"/>
  <c r="AL1561" i="1"/>
  <c r="AK1561" i="1"/>
  <c r="AJ1561" i="1"/>
  <c r="AI1561" i="1"/>
  <c r="AH1561" i="1"/>
  <c r="AG1561" i="1"/>
  <c r="AF1561" i="1"/>
  <c r="AE1561" i="1"/>
  <c r="AD1561" i="1"/>
  <c r="AC1561" i="1"/>
  <c r="AB1561" i="1"/>
  <c r="AA1561" i="1"/>
  <c r="Z1561" i="1"/>
  <c r="Y1561" i="1"/>
  <c r="X1561" i="1"/>
  <c r="W1561" i="1"/>
  <c r="V1561" i="1"/>
  <c r="U1561" i="1"/>
  <c r="T1561" i="1"/>
  <c r="S1561" i="1"/>
  <c r="R1561" i="1"/>
  <c r="Q1561" i="1"/>
  <c r="P1561" i="1"/>
  <c r="O1561" i="1"/>
  <c r="N1561" i="1"/>
  <c r="M1561" i="1"/>
  <c r="L1561" i="1"/>
  <c r="K1561" i="1"/>
  <c r="J1561" i="1"/>
  <c r="AT1560" i="1"/>
  <c r="AS1560" i="1"/>
  <c r="AR1560" i="1"/>
  <c r="AQ1560" i="1"/>
  <c r="AP1560" i="1"/>
  <c r="AO1560" i="1"/>
  <c r="AN1560" i="1"/>
  <c r="AM1560" i="1"/>
  <c r="AL1560" i="1"/>
  <c r="AK1560" i="1"/>
  <c r="AJ1560" i="1"/>
  <c r="AI1560" i="1"/>
  <c r="AH1560" i="1"/>
  <c r="AG1560" i="1"/>
  <c r="AF1560" i="1"/>
  <c r="AE1560" i="1"/>
  <c r="AD1560" i="1"/>
  <c r="AC1560" i="1"/>
  <c r="AB1560" i="1"/>
  <c r="AA1560" i="1"/>
  <c r="Z1560" i="1"/>
  <c r="Y1560" i="1"/>
  <c r="X1560" i="1"/>
  <c r="W1560" i="1"/>
  <c r="V1560" i="1"/>
  <c r="U1560" i="1"/>
  <c r="T1560" i="1"/>
  <c r="S1560" i="1"/>
  <c r="R1560" i="1"/>
  <c r="Q1560" i="1"/>
  <c r="P1560" i="1"/>
  <c r="O1560" i="1"/>
  <c r="N1560" i="1"/>
  <c r="M1560" i="1"/>
  <c r="L1560" i="1"/>
  <c r="K1560" i="1"/>
  <c r="J1560" i="1"/>
  <c r="AT1559" i="1"/>
  <c r="AS1559" i="1"/>
  <c r="AR1559" i="1"/>
  <c r="AQ1559" i="1"/>
  <c r="AP1559" i="1"/>
  <c r="AO1559" i="1"/>
  <c r="AN1559" i="1"/>
  <c r="AM1559" i="1"/>
  <c r="AL1559" i="1"/>
  <c r="AK1559" i="1"/>
  <c r="AJ1559" i="1"/>
  <c r="AI1559" i="1"/>
  <c r="AH1559" i="1"/>
  <c r="AG1559" i="1"/>
  <c r="AF1559" i="1"/>
  <c r="AE1559" i="1"/>
  <c r="AD1559" i="1"/>
  <c r="AC1559" i="1"/>
  <c r="AB1559" i="1"/>
  <c r="AA1559" i="1"/>
  <c r="Z1559" i="1"/>
  <c r="Y1559" i="1"/>
  <c r="X1559" i="1"/>
  <c r="W1559" i="1"/>
  <c r="V1559" i="1"/>
  <c r="U1559" i="1"/>
  <c r="T1559" i="1"/>
  <c r="S1559" i="1"/>
  <c r="R1559" i="1"/>
  <c r="Q1559" i="1"/>
  <c r="P1559" i="1"/>
  <c r="O1559" i="1"/>
  <c r="N1559" i="1"/>
  <c r="M1559" i="1"/>
  <c r="L1559" i="1"/>
  <c r="K1559" i="1"/>
  <c r="J1559" i="1"/>
  <c r="AT1558" i="1"/>
  <c r="AS1558" i="1"/>
  <c r="AR1558" i="1"/>
  <c r="AQ1558" i="1"/>
  <c r="AP1558" i="1"/>
  <c r="AO1558" i="1"/>
  <c r="AN1558" i="1"/>
  <c r="AM1558" i="1"/>
  <c r="AL1558" i="1"/>
  <c r="AK1558" i="1"/>
  <c r="AJ1558" i="1"/>
  <c r="AI1558" i="1"/>
  <c r="AH1558" i="1"/>
  <c r="AG1558" i="1"/>
  <c r="AF1558" i="1"/>
  <c r="AE1558" i="1"/>
  <c r="AD1558" i="1"/>
  <c r="AC1558" i="1"/>
  <c r="AB1558" i="1"/>
  <c r="AA1558" i="1"/>
  <c r="Z1558" i="1"/>
  <c r="Y1558" i="1"/>
  <c r="X1558" i="1"/>
  <c r="W1558" i="1"/>
  <c r="V1558" i="1"/>
  <c r="U1558" i="1"/>
  <c r="T1558" i="1"/>
  <c r="S1558" i="1"/>
  <c r="R1558" i="1"/>
  <c r="Q1558" i="1"/>
  <c r="P1558" i="1"/>
  <c r="O1558" i="1"/>
  <c r="N1558" i="1"/>
  <c r="M1558" i="1"/>
  <c r="L1558" i="1"/>
  <c r="K1558" i="1"/>
  <c r="J1558" i="1"/>
  <c r="AT1557" i="1"/>
  <c r="AS1557" i="1"/>
  <c r="AR1557" i="1"/>
  <c r="AQ1557" i="1"/>
  <c r="AP1557" i="1"/>
  <c r="AO1557" i="1"/>
  <c r="AN1557" i="1"/>
  <c r="AM1557" i="1"/>
  <c r="AL1557" i="1"/>
  <c r="AK1557" i="1"/>
  <c r="AJ1557" i="1"/>
  <c r="AI1557" i="1"/>
  <c r="AH1557" i="1"/>
  <c r="AG1557" i="1"/>
  <c r="AF1557" i="1"/>
  <c r="AE1557" i="1"/>
  <c r="AD1557" i="1"/>
  <c r="AC1557" i="1"/>
  <c r="AB1557" i="1"/>
  <c r="AA1557" i="1"/>
  <c r="Z1557" i="1"/>
  <c r="Y1557" i="1"/>
  <c r="X1557" i="1"/>
  <c r="W1557" i="1"/>
  <c r="V1557" i="1"/>
  <c r="U1557" i="1"/>
  <c r="T1557" i="1"/>
  <c r="S1557" i="1"/>
  <c r="R1557" i="1"/>
  <c r="Q1557" i="1"/>
  <c r="P1557" i="1"/>
  <c r="O1557" i="1"/>
  <c r="N1557" i="1"/>
  <c r="M1557" i="1"/>
  <c r="L1557" i="1"/>
  <c r="K1557" i="1"/>
  <c r="J1557" i="1"/>
  <c r="AT538" i="1" l="1"/>
  <c r="AS538" i="1"/>
  <c r="AR538" i="1"/>
  <c r="AQ538" i="1"/>
  <c r="AP538" i="1"/>
  <c r="AO538" i="1"/>
  <c r="AN538" i="1"/>
  <c r="AM538" i="1"/>
  <c r="AL538" i="1"/>
  <c r="AK538" i="1"/>
  <c r="AJ538" i="1"/>
  <c r="AI538" i="1"/>
  <c r="AH538" i="1"/>
  <c r="AG538" i="1"/>
  <c r="AF538" i="1"/>
  <c r="AE538" i="1"/>
  <c r="AD538" i="1"/>
  <c r="AC538" i="1"/>
  <c r="AB538" i="1"/>
  <c r="AA538" i="1"/>
  <c r="Z538" i="1"/>
  <c r="Y538" i="1"/>
  <c r="X538" i="1"/>
  <c r="W538" i="1"/>
  <c r="V538" i="1"/>
  <c r="U538" i="1"/>
  <c r="T538" i="1"/>
  <c r="S538" i="1"/>
  <c r="R538" i="1"/>
  <c r="Q538" i="1"/>
  <c r="P538" i="1"/>
  <c r="O538" i="1"/>
  <c r="N538" i="1"/>
  <c r="M538" i="1"/>
  <c r="L538" i="1"/>
  <c r="K538" i="1"/>
  <c r="J538" i="1"/>
  <c r="AT506" i="1"/>
  <c r="AS506" i="1"/>
  <c r="AR506" i="1"/>
  <c r="AQ506" i="1"/>
  <c r="AP506" i="1"/>
  <c r="AO506" i="1"/>
  <c r="AN506" i="1"/>
  <c r="AM506" i="1"/>
  <c r="AL506" i="1"/>
  <c r="AK506" i="1"/>
  <c r="AJ506" i="1"/>
  <c r="AI506" i="1"/>
  <c r="AH506" i="1"/>
  <c r="AG506" i="1"/>
  <c r="AF506" i="1"/>
  <c r="AE506" i="1"/>
  <c r="AD506" i="1"/>
  <c r="AC506" i="1"/>
  <c r="AB506" i="1"/>
  <c r="AA506" i="1"/>
  <c r="Z506" i="1"/>
  <c r="Y506" i="1"/>
  <c r="X506" i="1"/>
  <c r="W506" i="1"/>
  <c r="V506" i="1"/>
  <c r="U506" i="1"/>
  <c r="T506" i="1"/>
  <c r="S506" i="1"/>
  <c r="R506" i="1"/>
  <c r="Q506" i="1"/>
  <c r="P506" i="1"/>
  <c r="O506" i="1"/>
  <c r="N506" i="1"/>
  <c r="M506" i="1"/>
  <c r="L506" i="1"/>
  <c r="K506" i="1"/>
  <c r="J50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506" i="1" l="1"/>
  <c r="I326" i="1"/>
  <c r="I538" i="1"/>
  <c r="I1508" i="1" l="1"/>
  <c r="AT1552" i="1"/>
  <c r="AT559" i="1" s="1"/>
  <c r="AS1552" i="1"/>
  <c r="AS559" i="1" s="1"/>
  <c r="AR1552" i="1"/>
  <c r="AR559" i="1" s="1"/>
  <c r="AQ1552" i="1"/>
  <c r="AQ559" i="1" s="1"/>
  <c r="AP1552" i="1"/>
  <c r="AP559" i="1" s="1"/>
  <c r="AO1552" i="1"/>
  <c r="AO559" i="1" s="1"/>
  <c r="AN1552" i="1"/>
  <c r="AN559" i="1" s="1"/>
  <c r="AM1552" i="1"/>
  <c r="AM559" i="1" s="1"/>
  <c r="AL1552" i="1"/>
  <c r="AL559" i="1" s="1"/>
  <c r="AK1552" i="1"/>
  <c r="AK559" i="1" s="1"/>
  <c r="AJ1552" i="1"/>
  <c r="AJ559" i="1" s="1"/>
  <c r="AI1552" i="1"/>
  <c r="AI559" i="1" s="1"/>
  <c r="AH1552" i="1"/>
  <c r="AH559" i="1" s="1"/>
  <c r="AG1552" i="1"/>
  <c r="AG559" i="1" s="1"/>
  <c r="AF1552" i="1"/>
  <c r="AF559" i="1" s="1"/>
  <c r="AE1552" i="1"/>
  <c r="AE559" i="1" s="1"/>
  <c r="AD1552" i="1"/>
  <c r="AD559" i="1" s="1"/>
  <c r="AC1552" i="1"/>
  <c r="AC559" i="1" s="1"/>
  <c r="AB1552" i="1"/>
  <c r="AB559" i="1" s="1"/>
  <c r="AA1552" i="1"/>
  <c r="AA559" i="1" s="1"/>
  <c r="Z1552" i="1"/>
  <c r="Z559" i="1" s="1"/>
  <c r="Y1552" i="1"/>
  <c r="Y559" i="1" s="1"/>
  <c r="X1552" i="1"/>
  <c r="X559" i="1" s="1"/>
  <c r="W1552" i="1"/>
  <c r="W559" i="1" s="1"/>
  <c r="V1552" i="1"/>
  <c r="V559" i="1" s="1"/>
  <c r="U1552" i="1"/>
  <c r="U559" i="1" s="1"/>
  <c r="T1552" i="1"/>
  <c r="T559" i="1" s="1"/>
  <c r="S1552" i="1"/>
  <c r="S559" i="1" s="1"/>
  <c r="R1552" i="1"/>
  <c r="R559" i="1" s="1"/>
  <c r="Q1552" i="1"/>
  <c r="Q559" i="1" s="1"/>
  <c r="P1552" i="1"/>
  <c r="P559" i="1" s="1"/>
  <c r="O1552" i="1"/>
  <c r="O559" i="1" s="1"/>
  <c r="N1552" i="1"/>
  <c r="N559" i="1" s="1"/>
  <c r="M1552" i="1"/>
  <c r="M559" i="1" s="1"/>
  <c r="L1552" i="1"/>
  <c r="L559" i="1" s="1"/>
  <c r="K1552" i="1"/>
  <c r="K559" i="1" s="1"/>
  <c r="J1552" i="1"/>
  <c r="J559" i="1" s="1"/>
  <c r="AT1551" i="1"/>
  <c r="AT555" i="1" s="1"/>
  <c r="AS1551" i="1"/>
  <c r="AS555" i="1" s="1"/>
  <c r="AR1551" i="1"/>
  <c r="AR555" i="1" s="1"/>
  <c r="AQ1551" i="1"/>
  <c r="AQ555" i="1" s="1"/>
  <c r="AP1551" i="1"/>
  <c r="AP555" i="1" s="1"/>
  <c r="AO1551" i="1"/>
  <c r="AO555" i="1" s="1"/>
  <c r="AN1551" i="1"/>
  <c r="AN555" i="1" s="1"/>
  <c r="AM1551" i="1"/>
  <c r="AM555" i="1" s="1"/>
  <c r="AL1551" i="1"/>
  <c r="AL555" i="1" s="1"/>
  <c r="AK1551" i="1"/>
  <c r="AK555" i="1" s="1"/>
  <c r="AJ1551" i="1"/>
  <c r="AJ555" i="1" s="1"/>
  <c r="AI1551" i="1"/>
  <c r="AI555" i="1" s="1"/>
  <c r="AH1551" i="1"/>
  <c r="AH555" i="1" s="1"/>
  <c r="AG1551" i="1"/>
  <c r="AG555" i="1" s="1"/>
  <c r="AF1551" i="1"/>
  <c r="AF555" i="1" s="1"/>
  <c r="AE1551" i="1"/>
  <c r="AE555" i="1" s="1"/>
  <c r="AD1551" i="1"/>
  <c r="AD555" i="1" s="1"/>
  <c r="AC1551" i="1"/>
  <c r="AC555" i="1" s="1"/>
  <c r="AB1551" i="1"/>
  <c r="AB555" i="1" s="1"/>
  <c r="AA1551" i="1"/>
  <c r="AA555" i="1" s="1"/>
  <c r="Z1551" i="1"/>
  <c r="Z555" i="1" s="1"/>
  <c r="Y1551" i="1"/>
  <c r="Y555" i="1" s="1"/>
  <c r="X1551" i="1"/>
  <c r="X555" i="1" s="1"/>
  <c r="W1551" i="1"/>
  <c r="W555" i="1" s="1"/>
  <c r="V1551" i="1"/>
  <c r="V555" i="1" s="1"/>
  <c r="U1551" i="1"/>
  <c r="U555" i="1" s="1"/>
  <c r="T1551" i="1"/>
  <c r="T555" i="1" s="1"/>
  <c r="S1551" i="1"/>
  <c r="S555" i="1" s="1"/>
  <c r="R1551" i="1"/>
  <c r="R555" i="1" s="1"/>
  <c r="Q1551" i="1"/>
  <c r="Q555" i="1" s="1"/>
  <c r="P1551" i="1"/>
  <c r="P555" i="1" s="1"/>
  <c r="O1551" i="1"/>
  <c r="O555" i="1" s="1"/>
  <c r="N1551" i="1"/>
  <c r="N555" i="1" s="1"/>
  <c r="M1551" i="1"/>
  <c r="M555" i="1" s="1"/>
  <c r="L1551" i="1"/>
  <c r="L555" i="1" s="1"/>
  <c r="K1551" i="1"/>
  <c r="K555" i="1" s="1"/>
  <c r="J1551" i="1"/>
  <c r="J555" i="1" s="1"/>
  <c r="AT1550" i="1"/>
  <c r="AT554" i="1" s="1"/>
  <c r="AS1550" i="1"/>
  <c r="AS554" i="1" s="1"/>
  <c r="AR1550" i="1"/>
  <c r="AR554" i="1" s="1"/>
  <c r="AQ1550" i="1"/>
  <c r="AQ554" i="1" s="1"/>
  <c r="AP1550" i="1"/>
  <c r="AP554" i="1" s="1"/>
  <c r="AO1550" i="1"/>
  <c r="AO554" i="1" s="1"/>
  <c r="AN1550" i="1"/>
  <c r="AN554" i="1" s="1"/>
  <c r="AM1550" i="1"/>
  <c r="AM554" i="1" s="1"/>
  <c r="AL1550" i="1"/>
  <c r="AL554" i="1" s="1"/>
  <c r="AK1550" i="1"/>
  <c r="AK554" i="1" s="1"/>
  <c r="AJ1550" i="1"/>
  <c r="AJ554" i="1" s="1"/>
  <c r="AI1550" i="1"/>
  <c r="AI554" i="1" s="1"/>
  <c r="AH1550" i="1"/>
  <c r="AH554" i="1" s="1"/>
  <c r="AG1550" i="1"/>
  <c r="AG554" i="1" s="1"/>
  <c r="AF1550" i="1"/>
  <c r="AF554" i="1" s="1"/>
  <c r="AE1550" i="1"/>
  <c r="AE554" i="1" s="1"/>
  <c r="AD1550" i="1"/>
  <c r="AD554" i="1" s="1"/>
  <c r="AC1550" i="1"/>
  <c r="AC554" i="1" s="1"/>
  <c r="AB1550" i="1"/>
  <c r="AB554" i="1" s="1"/>
  <c r="AA1550" i="1"/>
  <c r="AA554" i="1" s="1"/>
  <c r="Z1550" i="1"/>
  <c r="Z554" i="1" s="1"/>
  <c r="Y1550" i="1"/>
  <c r="Y554" i="1" s="1"/>
  <c r="X1550" i="1"/>
  <c r="X554" i="1" s="1"/>
  <c r="W1550" i="1"/>
  <c r="W554" i="1" s="1"/>
  <c r="V1550" i="1"/>
  <c r="V554" i="1" s="1"/>
  <c r="U1550" i="1"/>
  <c r="U554" i="1" s="1"/>
  <c r="T1550" i="1"/>
  <c r="T554" i="1" s="1"/>
  <c r="S1550" i="1"/>
  <c r="S554" i="1" s="1"/>
  <c r="R1550" i="1"/>
  <c r="R554" i="1" s="1"/>
  <c r="Q1550" i="1"/>
  <c r="Q554" i="1" s="1"/>
  <c r="P1550" i="1"/>
  <c r="P554" i="1" s="1"/>
  <c r="O1550" i="1"/>
  <c r="O554" i="1" s="1"/>
  <c r="N1550" i="1"/>
  <c r="N554" i="1" s="1"/>
  <c r="M1550" i="1"/>
  <c r="M554" i="1" s="1"/>
  <c r="L1550" i="1"/>
  <c r="L554" i="1" s="1"/>
  <c r="K1550" i="1"/>
  <c r="K554" i="1" s="1"/>
  <c r="J1550" i="1"/>
  <c r="J554" i="1" s="1"/>
  <c r="AT1549" i="1"/>
  <c r="AT553" i="1" s="1"/>
  <c r="AS1549" i="1"/>
  <c r="AS553" i="1" s="1"/>
  <c r="AR1549" i="1"/>
  <c r="AR553" i="1" s="1"/>
  <c r="AQ1549" i="1"/>
  <c r="AQ553" i="1" s="1"/>
  <c r="AP1549" i="1"/>
  <c r="AP553" i="1" s="1"/>
  <c r="AO1549" i="1"/>
  <c r="AO553" i="1" s="1"/>
  <c r="AN1549" i="1"/>
  <c r="AN553" i="1" s="1"/>
  <c r="AM1549" i="1"/>
  <c r="AM553" i="1" s="1"/>
  <c r="AL1549" i="1"/>
  <c r="AL553" i="1" s="1"/>
  <c r="AK1549" i="1"/>
  <c r="AK553" i="1" s="1"/>
  <c r="AJ1549" i="1"/>
  <c r="AJ553" i="1" s="1"/>
  <c r="AI1549" i="1"/>
  <c r="AI553" i="1" s="1"/>
  <c r="AH1549" i="1"/>
  <c r="AH553" i="1" s="1"/>
  <c r="AG1549" i="1"/>
  <c r="AG553" i="1" s="1"/>
  <c r="AF1549" i="1"/>
  <c r="AF553" i="1" s="1"/>
  <c r="AE1549" i="1"/>
  <c r="AE553" i="1" s="1"/>
  <c r="AD1549" i="1"/>
  <c r="AD553" i="1" s="1"/>
  <c r="AC1549" i="1"/>
  <c r="AC553" i="1" s="1"/>
  <c r="AB1549" i="1"/>
  <c r="AB553" i="1" s="1"/>
  <c r="AA1549" i="1"/>
  <c r="AA553" i="1" s="1"/>
  <c r="Z1549" i="1"/>
  <c r="Z553" i="1" s="1"/>
  <c r="Y1549" i="1"/>
  <c r="Y553" i="1" s="1"/>
  <c r="X1549" i="1"/>
  <c r="X553" i="1" s="1"/>
  <c r="W1549" i="1"/>
  <c r="W553" i="1" s="1"/>
  <c r="V1549" i="1"/>
  <c r="V553" i="1" s="1"/>
  <c r="U1549" i="1"/>
  <c r="U553" i="1" s="1"/>
  <c r="T1549" i="1"/>
  <c r="T553" i="1" s="1"/>
  <c r="S1549" i="1"/>
  <c r="S553" i="1" s="1"/>
  <c r="R1549" i="1"/>
  <c r="R553" i="1" s="1"/>
  <c r="Q1549" i="1"/>
  <c r="Q553" i="1" s="1"/>
  <c r="P1549" i="1"/>
  <c r="P553" i="1" s="1"/>
  <c r="O1549" i="1"/>
  <c r="O553" i="1" s="1"/>
  <c r="N1549" i="1"/>
  <c r="N553" i="1" s="1"/>
  <c r="M1549" i="1"/>
  <c r="M553" i="1" s="1"/>
  <c r="L1549" i="1"/>
  <c r="L553" i="1" s="1"/>
  <c r="K1549" i="1"/>
  <c r="K553" i="1" s="1"/>
  <c r="J1549" i="1"/>
  <c r="J553" i="1" s="1"/>
  <c r="AT1547" i="1"/>
  <c r="AT549" i="1" s="1"/>
  <c r="AS1547" i="1"/>
  <c r="AS549" i="1" s="1"/>
  <c r="AR1547" i="1"/>
  <c r="AR549" i="1" s="1"/>
  <c r="AQ1547" i="1"/>
  <c r="AQ549" i="1" s="1"/>
  <c r="AP1547" i="1"/>
  <c r="AP549" i="1" s="1"/>
  <c r="AO1547" i="1"/>
  <c r="AO549" i="1" s="1"/>
  <c r="AN1547" i="1"/>
  <c r="AN549" i="1" s="1"/>
  <c r="AM1547" i="1"/>
  <c r="AM549" i="1" s="1"/>
  <c r="AL1547" i="1"/>
  <c r="AL549" i="1" s="1"/>
  <c r="AK1547" i="1"/>
  <c r="AK549" i="1" s="1"/>
  <c r="AJ1547" i="1"/>
  <c r="AJ549" i="1" s="1"/>
  <c r="AI1547" i="1"/>
  <c r="AI549" i="1" s="1"/>
  <c r="AH1547" i="1"/>
  <c r="AH549" i="1" s="1"/>
  <c r="AG1547" i="1"/>
  <c r="AG549" i="1" s="1"/>
  <c r="AF1547" i="1"/>
  <c r="AF549" i="1" s="1"/>
  <c r="AE1547" i="1"/>
  <c r="AE549" i="1" s="1"/>
  <c r="AD1547" i="1"/>
  <c r="AD549" i="1" s="1"/>
  <c r="AC1547" i="1"/>
  <c r="AC549" i="1" s="1"/>
  <c r="AB1547" i="1"/>
  <c r="AB549" i="1" s="1"/>
  <c r="AA1547" i="1"/>
  <c r="AA549" i="1" s="1"/>
  <c r="Z1547" i="1"/>
  <c r="Z549" i="1" s="1"/>
  <c r="Y1547" i="1"/>
  <c r="Y549" i="1" s="1"/>
  <c r="X1547" i="1"/>
  <c r="X549" i="1" s="1"/>
  <c r="W1547" i="1"/>
  <c r="W549" i="1" s="1"/>
  <c r="V1547" i="1"/>
  <c r="V549" i="1" s="1"/>
  <c r="U1547" i="1"/>
  <c r="U549" i="1" s="1"/>
  <c r="T1547" i="1"/>
  <c r="T549" i="1" s="1"/>
  <c r="S1547" i="1"/>
  <c r="S549" i="1" s="1"/>
  <c r="R1547" i="1"/>
  <c r="R549" i="1" s="1"/>
  <c r="Q1547" i="1"/>
  <c r="Q549" i="1" s="1"/>
  <c r="P1547" i="1"/>
  <c r="P549" i="1" s="1"/>
  <c r="O1547" i="1"/>
  <c r="O549" i="1" s="1"/>
  <c r="N1547" i="1"/>
  <c r="N549" i="1" s="1"/>
  <c r="M1547" i="1"/>
  <c r="M549" i="1" s="1"/>
  <c r="L1547" i="1"/>
  <c r="L549" i="1" s="1"/>
  <c r="K1547" i="1"/>
  <c r="K549" i="1" s="1"/>
  <c r="J1547" i="1"/>
  <c r="J549" i="1" s="1"/>
  <c r="AT1546" i="1"/>
  <c r="AT550" i="1" s="1"/>
  <c r="AS1546" i="1"/>
  <c r="AS550" i="1" s="1"/>
  <c r="AR1546" i="1"/>
  <c r="AR550" i="1" s="1"/>
  <c r="AQ1546" i="1"/>
  <c r="AQ550" i="1" s="1"/>
  <c r="AP1546" i="1"/>
  <c r="AP550" i="1" s="1"/>
  <c r="AO1546" i="1"/>
  <c r="AO550" i="1" s="1"/>
  <c r="AN1546" i="1"/>
  <c r="AN550" i="1" s="1"/>
  <c r="AM1546" i="1"/>
  <c r="AM550" i="1" s="1"/>
  <c r="AL1546" i="1"/>
  <c r="AL550" i="1" s="1"/>
  <c r="AK1546" i="1"/>
  <c r="AK550" i="1" s="1"/>
  <c r="AJ1546" i="1"/>
  <c r="AJ550" i="1" s="1"/>
  <c r="AI1546" i="1"/>
  <c r="AI550" i="1" s="1"/>
  <c r="AH1546" i="1"/>
  <c r="AH550" i="1" s="1"/>
  <c r="AG1546" i="1"/>
  <c r="AG550" i="1" s="1"/>
  <c r="AF1546" i="1"/>
  <c r="AF550" i="1" s="1"/>
  <c r="AE1546" i="1"/>
  <c r="AE550" i="1" s="1"/>
  <c r="AD1546" i="1"/>
  <c r="AD550" i="1" s="1"/>
  <c r="AC1546" i="1"/>
  <c r="AC550" i="1" s="1"/>
  <c r="AB1546" i="1"/>
  <c r="AB550" i="1" s="1"/>
  <c r="AA1546" i="1"/>
  <c r="AA550" i="1" s="1"/>
  <c r="Z1546" i="1"/>
  <c r="Z550" i="1" s="1"/>
  <c r="Y1546" i="1"/>
  <c r="Y550" i="1" s="1"/>
  <c r="X1546" i="1"/>
  <c r="X550" i="1" s="1"/>
  <c r="W1546" i="1"/>
  <c r="W550" i="1" s="1"/>
  <c r="V1546" i="1"/>
  <c r="V550" i="1" s="1"/>
  <c r="U1546" i="1"/>
  <c r="U550" i="1" s="1"/>
  <c r="T1546" i="1"/>
  <c r="T550" i="1" s="1"/>
  <c r="S1546" i="1"/>
  <c r="S550" i="1" s="1"/>
  <c r="R1546" i="1"/>
  <c r="R550" i="1" s="1"/>
  <c r="Q1546" i="1"/>
  <c r="Q550" i="1" s="1"/>
  <c r="P1546" i="1"/>
  <c r="P550" i="1" s="1"/>
  <c r="O1546" i="1"/>
  <c r="O550" i="1" s="1"/>
  <c r="N1546" i="1"/>
  <c r="N550" i="1" s="1"/>
  <c r="M1546" i="1"/>
  <c r="M550" i="1" s="1"/>
  <c r="L1546" i="1"/>
  <c r="L550" i="1" s="1"/>
  <c r="K1546" i="1"/>
  <c r="K550" i="1" s="1"/>
  <c r="J1546" i="1"/>
  <c r="J550" i="1" s="1"/>
  <c r="AT1545" i="1"/>
  <c r="AT546" i="1" s="1"/>
  <c r="AS1545" i="1"/>
  <c r="AS546" i="1" s="1"/>
  <c r="AR1545" i="1"/>
  <c r="AR546" i="1" s="1"/>
  <c r="AQ1545" i="1"/>
  <c r="AQ546" i="1" s="1"/>
  <c r="AP1545" i="1"/>
  <c r="AP546" i="1" s="1"/>
  <c r="AO1545" i="1"/>
  <c r="AO546" i="1" s="1"/>
  <c r="AN1545" i="1"/>
  <c r="AN546" i="1" s="1"/>
  <c r="AM1545" i="1"/>
  <c r="AM546" i="1" s="1"/>
  <c r="AL1545" i="1"/>
  <c r="AL546" i="1" s="1"/>
  <c r="AK1545" i="1"/>
  <c r="AK546" i="1" s="1"/>
  <c r="AJ1545" i="1"/>
  <c r="AJ546" i="1" s="1"/>
  <c r="AI1545" i="1"/>
  <c r="AI546" i="1" s="1"/>
  <c r="AH1545" i="1"/>
  <c r="AH546" i="1" s="1"/>
  <c r="AG1545" i="1"/>
  <c r="AG546" i="1" s="1"/>
  <c r="AF1545" i="1"/>
  <c r="AF546" i="1" s="1"/>
  <c r="AE1545" i="1"/>
  <c r="AE546" i="1" s="1"/>
  <c r="AD1545" i="1"/>
  <c r="AD546" i="1" s="1"/>
  <c r="AC1545" i="1"/>
  <c r="AC546" i="1" s="1"/>
  <c r="AB1545" i="1"/>
  <c r="AB546" i="1" s="1"/>
  <c r="AA1545" i="1"/>
  <c r="AA546" i="1" s="1"/>
  <c r="Z1545" i="1"/>
  <c r="Z546" i="1" s="1"/>
  <c r="Y1545" i="1"/>
  <c r="Y546" i="1" s="1"/>
  <c r="X1545" i="1"/>
  <c r="X546" i="1" s="1"/>
  <c r="W1545" i="1"/>
  <c r="W546" i="1" s="1"/>
  <c r="V1545" i="1"/>
  <c r="V546" i="1" s="1"/>
  <c r="U1545" i="1"/>
  <c r="U546" i="1" s="1"/>
  <c r="T1545" i="1"/>
  <c r="T546" i="1" s="1"/>
  <c r="S1545" i="1"/>
  <c r="S546" i="1" s="1"/>
  <c r="R1545" i="1"/>
  <c r="R546" i="1" s="1"/>
  <c r="Q1545" i="1"/>
  <c r="Q546" i="1" s="1"/>
  <c r="P1545" i="1"/>
  <c r="P546" i="1" s="1"/>
  <c r="O1545" i="1"/>
  <c r="O546" i="1" s="1"/>
  <c r="N1545" i="1"/>
  <c r="N546" i="1" s="1"/>
  <c r="M1545" i="1"/>
  <c r="M546" i="1" s="1"/>
  <c r="L1545" i="1"/>
  <c r="L546" i="1" s="1"/>
  <c r="K1545" i="1"/>
  <c r="K546" i="1" s="1"/>
  <c r="J1545" i="1"/>
  <c r="J546" i="1" s="1"/>
  <c r="AT1543" i="1"/>
  <c r="AT537" i="1" s="1"/>
  <c r="AS1543" i="1"/>
  <c r="AS537" i="1" s="1"/>
  <c r="AR1543" i="1"/>
  <c r="AR537" i="1" s="1"/>
  <c r="AQ1543" i="1"/>
  <c r="AQ537" i="1" s="1"/>
  <c r="AP1543" i="1"/>
  <c r="AP537" i="1" s="1"/>
  <c r="AO1543" i="1"/>
  <c r="AO537" i="1" s="1"/>
  <c r="AN1543" i="1"/>
  <c r="AN537" i="1" s="1"/>
  <c r="AM1543" i="1"/>
  <c r="AM537" i="1" s="1"/>
  <c r="AL1543" i="1"/>
  <c r="AL537" i="1" s="1"/>
  <c r="AK1543" i="1"/>
  <c r="AK537" i="1" s="1"/>
  <c r="AJ1543" i="1"/>
  <c r="AJ537" i="1" s="1"/>
  <c r="AI1543" i="1"/>
  <c r="AI537" i="1" s="1"/>
  <c r="AH1543" i="1"/>
  <c r="AH537" i="1" s="1"/>
  <c r="AG1543" i="1"/>
  <c r="AG537" i="1" s="1"/>
  <c r="AF1543" i="1"/>
  <c r="AF537" i="1" s="1"/>
  <c r="AE1543" i="1"/>
  <c r="AE537" i="1" s="1"/>
  <c r="AD1543" i="1"/>
  <c r="AD537" i="1" s="1"/>
  <c r="AC1543" i="1"/>
  <c r="AC537" i="1" s="1"/>
  <c r="AB1543" i="1"/>
  <c r="AB537" i="1" s="1"/>
  <c r="AA1543" i="1"/>
  <c r="AA537" i="1" s="1"/>
  <c r="Z1543" i="1"/>
  <c r="Z537" i="1" s="1"/>
  <c r="Y1543" i="1"/>
  <c r="Y537" i="1" s="1"/>
  <c r="X1543" i="1"/>
  <c r="X537" i="1" s="1"/>
  <c r="W1543" i="1"/>
  <c r="W537" i="1" s="1"/>
  <c r="V1543" i="1"/>
  <c r="V537" i="1" s="1"/>
  <c r="U1543" i="1"/>
  <c r="U537" i="1" s="1"/>
  <c r="T1543" i="1"/>
  <c r="T537" i="1" s="1"/>
  <c r="S1543" i="1"/>
  <c r="S537" i="1" s="1"/>
  <c r="R1543" i="1"/>
  <c r="R537" i="1" s="1"/>
  <c r="Q1543" i="1"/>
  <c r="Q537" i="1" s="1"/>
  <c r="P1543" i="1"/>
  <c r="P537" i="1" s="1"/>
  <c r="O1543" i="1"/>
  <c r="O537" i="1" s="1"/>
  <c r="N1543" i="1"/>
  <c r="N537" i="1" s="1"/>
  <c r="M1543" i="1"/>
  <c r="M537" i="1" s="1"/>
  <c r="L1543" i="1"/>
  <c r="L537" i="1" s="1"/>
  <c r="K1543" i="1"/>
  <c r="K537" i="1" s="1"/>
  <c r="J1543" i="1"/>
  <c r="J537" i="1" s="1"/>
  <c r="AT1541" i="1"/>
  <c r="AT532" i="1" s="1"/>
  <c r="AS1541" i="1"/>
  <c r="AS532" i="1" s="1"/>
  <c r="AR1541" i="1"/>
  <c r="AR532" i="1" s="1"/>
  <c r="AQ1541" i="1"/>
  <c r="AQ532" i="1" s="1"/>
  <c r="AP1541" i="1"/>
  <c r="AP532" i="1" s="1"/>
  <c r="AO1541" i="1"/>
  <c r="AO532" i="1" s="1"/>
  <c r="AN1541" i="1"/>
  <c r="AN532" i="1" s="1"/>
  <c r="AM1541" i="1"/>
  <c r="AM532" i="1" s="1"/>
  <c r="AL1541" i="1"/>
  <c r="AL532" i="1" s="1"/>
  <c r="AK1541" i="1"/>
  <c r="AK532" i="1" s="1"/>
  <c r="AJ1541" i="1"/>
  <c r="AJ532" i="1" s="1"/>
  <c r="AI1541" i="1"/>
  <c r="AI532" i="1" s="1"/>
  <c r="AH1541" i="1"/>
  <c r="AH532" i="1" s="1"/>
  <c r="AG1541" i="1"/>
  <c r="AG532" i="1" s="1"/>
  <c r="AF1541" i="1"/>
  <c r="AF532" i="1" s="1"/>
  <c r="AE1541" i="1"/>
  <c r="AE532" i="1" s="1"/>
  <c r="AD1541" i="1"/>
  <c r="AD532" i="1" s="1"/>
  <c r="AC1541" i="1"/>
  <c r="AC532" i="1" s="1"/>
  <c r="AB1541" i="1"/>
  <c r="AB532" i="1" s="1"/>
  <c r="AA1541" i="1"/>
  <c r="AA532" i="1" s="1"/>
  <c r="Z1541" i="1"/>
  <c r="Z532" i="1" s="1"/>
  <c r="Y1541" i="1"/>
  <c r="Y532" i="1" s="1"/>
  <c r="X1541" i="1"/>
  <c r="X532" i="1" s="1"/>
  <c r="W1541" i="1"/>
  <c r="W532" i="1" s="1"/>
  <c r="V1541" i="1"/>
  <c r="V532" i="1" s="1"/>
  <c r="U1541" i="1"/>
  <c r="U532" i="1" s="1"/>
  <c r="T1541" i="1"/>
  <c r="T532" i="1" s="1"/>
  <c r="S1541" i="1"/>
  <c r="S532" i="1" s="1"/>
  <c r="R1541" i="1"/>
  <c r="R532" i="1" s="1"/>
  <c r="Q1541" i="1"/>
  <c r="Q532" i="1" s="1"/>
  <c r="P1541" i="1"/>
  <c r="P532" i="1" s="1"/>
  <c r="O1541" i="1"/>
  <c r="O532" i="1" s="1"/>
  <c r="N1541" i="1"/>
  <c r="N532" i="1" s="1"/>
  <c r="M1541" i="1"/>
  <c r="M532" i="1" s="1"/>
  <c r="L1541" i="1"/>
  <c r="L532" i="1" s="1"/>
  <c r="K1541" i="1"/>
  <c r="K532" i="1" s="1"/>
  <c r="J1541" i="1"/>
  <c r="J532" i="1" s="1"/>
  <c r="AT1540" i="1"/>
  <c r="AT531" i="1" s="1"/>
  <c r="AS1540" i="1"/>
  <c r="AS531" i="1" s="1"/>
  <c r="AR1540" i="1"/>
  <c r="AR531" i="1" s="1"/>
  <c r="AQ1540" i="1"/>
  <c r="AQ531" i="1" s="1"/>
  <c r="AP1540" i="1"/>
  <c r="AP531" i="1" s="1"/>
  <c r="AO1540" i="1"/>
  <c r="AO531" i="1" s="1"/>
  <c r="AN1540" i="1"/>
  <c r="AN531" i="1" s="1"/>
  <c r="AM1540" i="1"/>
  <c r="AM531" i="1" s="1"/>
  <c r="AL1540" i="1"/>
  <c r="AL531" i="1" s="1"/>
  <c r="AK1540" i="1"/>
  <c r="AK531" i="1" s="1"/>
  <c r="AJ1540" i="1"/>
  <c r="AJ531" i="1" s="1"/>
  <c r="AI1540" i="1"/>
  <c r="AI531" i="1" s="1"/>
  <c r="AH1540" i="1"/>
  <c r="AH531" i="1" s="1"/>
  <c r="AG1540" i="1"/>
  <c r="AG531" i="1" s="1"/>
  <c r="AF1540" i="1"/>
  <c r="AF531" i="1" s="1"/>
  <c r="AE1540" i="1"/>
  <c r="AE531" i="1" s="1"/>
  <c r="AD1540" i="1"/>
  <c r="AD531" i="1" s="1"/>
  <c r="AC1540" i="1"/>
  <c r="AC531" i="1" s="1"/>
  <c r="AB1540" i="1"/>
  <c r="AB531" i="1" s="1"/>
  <c r="AA1540" i="1"/>
  <c r="AA531" i="1" s="1"/>
  <c r="Z1540" i="1"/>
  <c r="Z531" i="1" s="1"/>
  <c r="Y1540" i="1"/>
  <c r="Y531" i="1" s="1"/>
  <c r="X1540" i="1"/>
  <c r="X531" i="1" s="1"/>
  <c r="W1540" i="1"/>
  <c r="W531" i="1" s="1"/>
  <c r="V1540" i="1"/>
  <c r="V531" i="1" s="1"/>
  <c r="U1540" i="1"/>
  <c r="U531" i="1" s="1"/>
  <c r="T1540" i="1"/>
  <c r="T531" i="1" s="1"/>
  <c r="S1540" i="1"/>
  <c r="S531" i="1" s="1"/>
  <c r="R1540" i="1"/>
  <c r="R531" i="1" s="1"/>
  <c r="Q1540" i="1"/>
  <c r="Q531" i="1" s="1"/>
  <c r="P1540" i="1"/>
  <c r="P531" i="1" s="1"/>
  <c r="O1540" i="1"/>
  <c r="O531" i="1" s="1"/>
  <c r="N1540" i="1"/>
  <c r="N531" i="1" s="1"/>
  <c r="M1540" i="1"/>
  <c r="M531" i="1" s="1"/>
  <c r="L1540" i="1"/>
  <c r="L531" i="1" s="1"/>
  <c r="K1540" i="1"/>
  <c r="K531" i="1" s="1"/>
  <c r="J1540" i="1"/>
  <c r="J531" i="1" s="1"/>
  <c r="AT1538" i="1"/>
  <c r="AT536" i="1" s="1"/>
  <c r="AS1538" i="1"/>
  <c r="AS536" i="1" s="1"/>
  <c r="AR1538" i="1"/>
  <c r="AR536" i="1" s="1"/>
  <c r="AQ1538" i="1"/>
  <c r="AQ536" i="1" s="1"/>
  <c r="AP1538" i="1"/>
  <c r="AP536" i="1" s="1"/>
  <c r="AO1538" i="1"/>
  <c r="AO536" i="1" s="1"/>
  <c r="AN1538" i="1"/>
  <c r="AN536" i="1" s="1"/>
  <c r="AM1538" i="1"/>
  <c r="AM536" i="1" s="1"/>
  <c r="AL1538" i="1"/>
  <c r="AL536" i="1" s="1"/>
  <c r="AK1538" i="1"/>
  <c r="AK536" i="1" s="1"/>
  <c r="AJ1538" i="1"/>
  <c r="AJ536" i="1" s="1"/>
  <c r="AI1538" i="1"/>
  <c r="AI536" i="1" s="1"/>
  <c r="AH1538" i="1"/>
  <c r="AH536" i="1" s="1"/>
  <c r="AG1538" i="1"/>
  <c r="AG536" i="1" s="1"/>
  <c r="AF1538" i="1"/>
  <c r="AF536" i="1" s="1"/>
  <c r="AE1538" i="1"/>
  <c r="AE536" i="1" s="1"/>
  <c r="AD1538" i="1"/>
  <c r="AD536" i="1" s="1"/>
  <c r="AC1538" i="1"/>
  <c r="AC536" i="1" s="1"/>
  <c r="AB1538" i="1"/>
  <c r="AB536" i="1" s="1"/>
  <c r="AA1538" i="1"/>
  <c r="AA536" i="1" s="1"/>
  <c r="Z1538" i="1"/>
  <c r="Z536" i="1" s="1"/>
  <c r="Y1538" i="1"/>
  <c r="Y536" i="1" s="1"/>
  <c r="X1538" i="1"/>
  <c r="X536" i="1" s="1"/>
  <c r="W1538" i="1"/>
  <c r="W536" i="1" s="1"/>
  <c r="V1538" i="1"/>
  <c r="V536" i="1" s="1"/>
  <c r="U1538" i="1"/>
  <c r="U536" i="1" s="1"/>
  <c r="T1538" i="1"/>
  <c r="T536" i="1" s="1"/>
  <c r="S1538" i="1"/>
  <c r="S536" i="1" s="1"/>
  <c r="R1538" i="1"/>
  <c r="R536" i="1" s="1"/>
  <c r="Q1538" i="1"/>
  <c r="Q536" i="1" s="1"/>
  <c r="P1538" i="1"/>
  <c r="P536" i="1" s="1"/>
  <c r="O1538" i="1"/>
  <c r="O536" i="1" s="1"/>
  <c r="N1538" i="1"/>
  <c r="N536" i="1" s="1"/>
  <c r="M1538" i="1"/>
  <c r="M536" i="1" s="1"/>
  <c r="L1538" i="1"/>
  <c r="L536" i="1" s="1"/>
  <c r="K1538" i="1"/>
  <c r="K536" i="1" s="1"/>
  <c r="J1538" i="1"/>
  <c r="J536" i="1" s="1"/>
  <c r="AT1537" i="1"/>
  <c r="AT535" i="1" s="1"/>
  <c r="AS1537" i="1"/>
  <c r="AS535" i="1" s="1"/>
  <c r="AR1537" i="1"/>
  <c r="AR535" i="1" s="1"/>
  <c r="AQ1537" i="1"/>
  <c r="AQ535" i="1" s="1"/>
  <c r="AP1537" i="1"/>
  <c r="AP535" i="1" s="1"/>
  <c r="AO1537" i="1"/>
  <c r="AO535" i="1" s="1"/>
  <c r="AN1537" i="1"/>
  <c r="AN535" i="1" s="1"/>
  <c r="AM1537" i="1"/>
  <c r="AM535" i="1" s="1"/>
  <c r="AL1537" i="1"/>
  <c r="AL535" i="1" s="1"/>
  <c r="AK1537" i="1"/>
  <c r="AK535" i="1" s="1"/>
  <c r="AJ1537" i="1"/>
  <c r="AJ535" i="1" s="1"/>
  <c r="AI1537" i="1"/>
  <c r="AI535" i="1" s="1"/>
  <c r="AH1537" i="1"/>
  <c r="AH535" i="1" s="1"/>
  <c r="AG1537" i="1"/>
  <c r="AG535" i="1" s="1"/>
  <c r="AF1537" i="1"/>
  <c r="AF535" i="1" s="1"/>
  <c r="AE1537" i="1"/>
  <c r="AE535" i="1" s="1"/>
  <c r="AD1537" i="1"/>
  <c r="AD535" i="1" s="1"/>
  <c r="AC1537" i="1"/>
  <c r="AC535" i="1" s="1"/>
  <c r="AB1537" i="1"/>
  <c r="AB535" i="1" s="1"/>
  <c r="AA1537" i="1"/>
  <c r="AA535" i="1" s="1"/>
  <c r="Z1537" i="1"/>
  <c r="Z535" i="1" s="1"/>
  <c r="Y1537" i="1"/>
  <c r="Y535" i="1" s="1"/>
  <c r="X1537" i="1"/>
  <c r="X535" i="1" s="1"/>
  <c r="W1537" i="1"/>
  <c r="W535" i="1" s="1"/>
  <c r="V1537" i="1"/>
  <c r="V535" i="1" s="1"/>
  <c r="U1537" i="1"/>
  <c r="U535" i="1" s="1"/>
  <c r="T1537" i="1"/>
  <c r="T535" i="1" s="1"/>
  <c r="S1537" i="1"/>
  <c r="S535" i="1" s="1"/>
  <c r="R1537" i="1"/>
  <c r="R535" i="1" s="1"/>
  <c r="Q1537" i="1"/>
  <c r="Q535" i="1" s="1"/>
  <c r="P1537" i="1"/>
  <c r="P535" i="1" s="1"/>
  <c r="O1537" i="1"/>
  <c r="O535" i="1" s="1"/>
  <c r="N1537" i="1"/>
  <c r="N535" i="1" s="1"/>
  <c r="M1537" i="1"/>
  <c r="M535" i="1" s="1"/>
  <c r="L1537" i="1"/>
  <c r="L535" i="1" s="1"/>
  <c r="K1537" i="1"/>
  <c r="K535" i="1" s="1"/>
  <c r="J1537" i="1"/>
  <c r="J535" i="1" s="1"/>
  <c r="AT1536" i="1"/>
  <c r="AT534" i="1" s="1"/>
  <c r="AS1536" i="1"/>
  <c r="AS534" i="1" s="1"/>
  <c r="AR1536" i="1"/>
  <c r="AR534" i="1" s="1"/>
  <c r="AQ1536" i="1"/>
  <c r="AQ534" i="1" s="1"/>
  <c r="AP1536" i="1"/>
  <c r="AP534" i="1" s="1"/>
  <c r="AO1536" i="1"/>
  <c r="AO534" i="1" s="1"/>
  <c r="AN1536" i="1"/>
  <c r="AN534" i="1" s="1"/>
  <c r="AM1536" i="1"/>
  <c r="AM534" i="1" s="1"/>
  <c r="AL1536" i="1"/>
  <c r="AL534" i="1" s="1"/>
  <c r="AK1536" i="1"/>
  <c r="AK534" i="1" s="1"/>
  <c r="AJ1536" i="1"/>
  <c r="AJ534" i="1" s="1"/>
  <c r="AI1536" i="1"/>
  <c r="AI534" i="1" s="1"/>
  <c r="AH1536" i="1"/>
  <c r="AH534" i="1" s="1"/>
  <c r="AG1536" i="1"/>
  <c r="AG534" i="1" s="1"/>
  <c r="AF1536" i="1"/>
  <c r="AF534" i="1" s="1"/>
  <c r="AE1536" i="1"/>
  <c r="AE534" i="1" s="1"/>
  <c r="AD1536" i="1"/>
  <c r="AD534" i="1" s="1"/>
  <c r="AC1536" i="1"/>
  <c r="AC534" i="1" s="1"/>
  <c r="AB1536" i="1"/>
  <c r="AB534" i="1" s="1"/>
  <c r="AA1536" i="1"/>
  <c r="AA534" i="1" s="1"/>
  <c r="Z1536" i="1"/>
  <c r="Z534" i="1" s="1"/>
  <c r="Y1536" i="1"/>
  <c r="Y534" i="1" s="1"/>
  <c r="X1536" i="1"/>
  <c r="X534" i="1" s="1"/>
  <c r="W1536" i="1"/>
  <c r="W534" i="1" s="1"/>
  <c r="V1536" i="1"/>
  <c r="V534" i="1" s="1"/>
  <c r="U1536" i="1"/>
  <c r="U534" i="1" s="1"/>
  <c r="T1536" i="1"/>
  <c r="T534" i="1" s="1"/>
  <c r="S1536" i="1"/>
  <c r="S534" i="1" s="1"/>
  <c r="R1536" i="1"/>
  <c r="R534" i="1" s="1"/>
  <c r="Q1536" i="1"/>
  <c r="Q534" i="1" s="1"/>
  <c r="P1536" i="1"/>
  <c r="P534" i="1" s="1"/>
  <c r="O1536" i="1"/>
  <c r="O534" i="1" s="1"/>
  <c r="N1536" i="1"/>
  <c r="N534" i="1" s="1"/>
  <c r="M1536" i="1"/>
  <c r="M534" i="1" s="1"/>
  <c r="L1536" i="1"/>
  <c r="L534" i="1" s="1"/>
  <c r="K1536" i="1"/>
  <c r="K534" i="1" s="1"/>
  <c r="J1536" i="1"/>
  <c r="J534" i="1" s="1"/>
  <c r="AT1535" i="1"/>
  <c r="AT533" i="1" s="1"/>
  <c r="AS1535" i="1"/>
  <c r="AS533" i="1" s="1"/>
  <c r="AR1535" i="1"/>
  <c r="AR533" i="1" s="1"/>
  <c r="AQ1535" i="1"/>
  <c r="AQ533" i="1" s="1"/>
  <c r="AP1535" i="1"/>
  <c r="AP533" i="1" s="1"/>
  <c r="AO1535" i="1"/>
  <c r="AO533" i="1" s="1"/>
  <c r="AN1535" i="1"/>
  <c r="AN533" i="1" s="1"/>
  <c r="AM1535" i="1"/>
  <c r="AM533" i="1" s="1"/>
  <c r="AL1535" i="1"/>
  <c r="AL533" i="1" s="1"/>
  <c r="AK1535" i="1"/>
  <c r="AK533" i="1" s="1"/>
  <c r="AJ1535" i="1"/>
  <c r="AJ533" i="1" s="1"/>
  <c r="AI1535" i="1"/>
  <c r="AI533" i="1" s="1"/>
  <c r="AH1535" i="1"/>
  <c r="AH533" i="1" s="1"/>
  <c r="AG1535" i="1"/>
  <c r="AG533" i="1" s="1"/>
  <c r="AF1535" i="1"/>
  <c r="AF533" i="1" s="1"/>
  <c r="AE1535" i="1"/>
  <c r="AE533" i="1" s="1"/>
  <c r="AD1535" i="1"/>
  <c r="AD533" i="1" s="1"/>
  <c r="AC1535" i="1"/>
  <c r="AC533" i="1" s="1"/>
  <c r="AB1535" i="1"/>
  <c r="AB533" i="1" s="1"/>
  <c r="AA1535" i="1"/>
  <c r="AA533" i="1" s="1"/>
  <c r="Z1535" i="1"/>
  <c r="Z533" i="1" s="1"/>
  <c r="Y1535" i="1"/>
  <c r="Y533" i="1" s="1"/>
  <c r="X1535" i="1"/>
  <c r="X533" i="1" s="1"/>
  <c r="W1535" i="1"/>
  <c r="W533" i="1" s="1"/>
  <c r="V1535" i="1"/>
  <c r="V533" i="1" s="1"/>
  <c r="U1535" i="1"/>
  <c r="U533" i="1" s="1"/>
  <c r="T1535" i="1"/>
  <c r="T533" i="1" s="1"/>
  <c r="S1535" i="1"/>
  <c r="S533" i="1" s="1"/>
  <c r="R1535" i="1"/>
  <c r="R533" i="1" s="1"/>
  <c r="Q1535" i="1"/>
  <c r="Q533" i="1" s="1"/>
  <c r="P1535" i="1"/>
  <c r="P533" i="1" s="1"/>
  <c r="O1535" i="1"/>
  <c r="O533" i="1" s="1"/>
  <c r="N1535" i="1"/>
  <c r="N533" i="1" s="1"/>
  <c r="M1535" i="1"/>
  <c r="M533" i="1" s="1"/>
  <c r="L1535" i="1"/>
  <c r="L533" i="1" s="1"/>
  <c r="K1535" i="1"/>
  <c r="K533" i="1" s="1"/>
  <c r="J1535" i="1"/>
  <c r="J533" i="1" s="1"/>
  <c r="AT1533" i="1"/>
  <c r="AT560" i="1" s="1"/>
  <c r="AS1533" i="1"/>
  <c r="AS560" i="1" s="1"/>
  <c r="AR1533" i="1"/>
  <c r="AR560" i="1" s="1"/>
  <c r="AQ1533" i="1"/>
  <c r="AQ560" i="1" s="1"/>
  <c r="AP1533" i="1"/>
  <c r="AP560" i="1" s="1"/>
  <c r="AO1533" i="1"/>
  <c r="AO560" i="1" s="1"/>
  <c r="AN1533" i="1"/>
  <c r="AN560" i="1" s="1"/>
  <c r="AM1533" i="1"/>
  <c r="AM560" i="1" s="1"/>
  <c r="AL1533" i="1"/>
  <c r="AL560" i="1" s="1"/>
  <c r="AK1533" i="1"/>
  <c r="AK560" i="1" s="1"/>
  <c r="AJ1533" i="1"/>
  <c r="AJ560" i="1" s="1"/>
  <c r="AI1533" i="1"/>
  <c r="AI560" i="1" s="1"/>
  <c r="AH1533" i="1"/>
  <c r="AH560" i="1" s="1"/>
  <c r="AG1533" i="1"/>
  <c r="AG560" i="1" s="1"/>
  <c r="AF1533" i="1"/>
  <c r="AF560" i="1" s="1"/>
  <c r="AE1533" i="1"/>
  <c r="AE560" i="1" s="1"/>
  <c r="AD1533" i="1"/>
  <c r="AD560" i="1" s="1"/>
  <c r="AC1533" i="1"/>
  <c r="AC560" i="1" s="1"/>
  <c r="AB1533" i="1"/>
  <c r="AB560" i="1" s="1"/>
  <c r="AA1533" i="1"/>
  <c r="AA560" i="1" s="1"/>
  <c r="Z1533" i="1"/>
  <c r="Z560" i="1" s="1"/>
  <c r="Y1533" i="1"/>
  <c r="Y560" i="1" s="1"/>
  <c r="X1533" i="1"/>
  <c r="X560" i="1" s="1"/>
  <c r="W1533" i="1"/>
  <c r="W560" i="1" s="1"/>
  <c r="V1533" i="1"/>
  <c r="V560" i="1" s="1"/>
  <c r="U1533" i="1"/>
  <c r="U560" i="1" s="1"/>
  <c r="T1533" i="1"/>
  <c r="T560" i="1" s="1"/>
  <c r="S1533" i="1"/>
  <c r="S560" i="1" s="1"/>
  <c r="R1533" i="1"/>
  <c r="R560" i="1" s="1"/>
  <c r="Q1533" i="1"/>
  <c r="Q560" i="1" s="1"/>
  <c r="P1533" i="1"/>
  <c r="P560" i="1" s="1"/>
  <c r="O1533" i="1"/>
  <c r="O560" i="1" s="1"/>
  <c r="N1533" i="1"/>
  <c r="N560" i="1" s="1"/>
  <c r="M1533" i="1"/>
  <c r="M560" i="1" s="1"/>
  <c r="L1533" i="1"/>
  <c r="L560" i="1" s="1"/>
  <c r="K1533" i="1"/>
  <c r="K560" i="1" s="1"/>
  <c r="J1533" i="1"/>
  <c r="J560" i="1" s="1"/>
  <c r="AT1532" i="1"/>
  <c r="AT557" i="1" s="1"/>
  <c r="AS1532" i="1"/>
  <c r="AS557" i="1" s="1"/>
  <c r="AR1532" i="1"/>
  <c r="AR557" i="1" s="1"/>
  <c r="AQ1532" i="1"/>
  <c r="AQ557" i="1" s="1"/>
  <c r="AP1532" i="1"/>
  <c r="AP557" i="1" s="1"/>
  <c r="AO1532" i="1"/>
  <c r="AO557" i="1" s="1"/>
  <c r="AN1532" i="1"/>
  <c r="AN557" i="1" s="1"/>
  <c r="AM1532" i="1"/>
  <c r="AM557" i="1" s="1"/>
  <c r="AL1532" i="1"/>
  <c r="AL557" i="1" s="1"/>
  <c r="AK1532" i="1"/>
  <c r="AK557" i="1" s="1"/>
  <c r="AJ1532" i="1"/>
  <c r="AJ557" i="1" s="1"/>
  <c r="AI1532" i="1"/>
  <c r="AI557" i="1" s="1"/>
  <c r="AH1532" i="1"/>
  <c r="AH557" i="1" s="1"/>
  <c r="AG1532" i="1"/>
  <c r="AG557" i="1" s="1"/>
  <c r="AF1532" i="1"/>
  <c r="AF557" i="1" s="1"/>
  <c r="AE1532" i="1"/>
  <c r="AE557" i="1" s="1"/>
  <c r="AD1532" i="1"/>
  <c r="AD557" i="1" s="1"/>
  <c r="AC1532" i="1"/>
  <c r="AC557" i="1" s="1"/>
  <c r="AB1532" i="1"/>
  <c r="AB557" i="1" s="1"/>
  <c r="AA1532" i="1"/>
  <c r="AA557" i="1" s="1"/>
  <c r="Z1532" i="1"/>
  <c r="Z557" i="1" s="1"/>
  <c r="Y1532" i="1"/>
  <c r="Y557" i="1" s="1"/>
  <c r="X1532" i="1"/>
  <c r="X557" i="1" s="1"/>
  <c r="W1532" i="1"/>
  <c r="W557" i="1" s="1"/>
  <c r="V1532" i="1"/>
  <c r="V557" i="1" s="1"/>
  <c r="U1532" i="1"/>
  <c r="U557" i="1" s="1"/>
  <c r="T1532" i="1"/>
  <c r="T557" i="1" s="1"/>
  <c r="S1532" i="1"/>
  <c r="S557" i="1" s="1"/>
  <c r="R1532" i="1"/>
  <c r="R557" i="1" s="1"/>
  <c r="Q1532" i="1"/>
  <c r="Q557" i="1" s="1"/>
  <c r="P1532" i="1"/>
  <c r="P557" i="1" s="1"/>
  <c r="O1532" i="1"/>
  <c r="O557" i="1" s="1"/>
  <c r="N1532" i="1"/>
  <c r="N557" i="1" s="1"/>
  <c r="M1532" i="1"/>
  <c r="M557" i="1" s="1"/>
  <c r="L1532" i="1"/>
  <c r="L557" i="1" s="1"/>
  <c r="K1532" i="1"/>
  <c r="K557" i="1" s="1"/>
  <c r="J1532" i="1"/>
  <c r="J557" i="1" s="1"/>
  <c r="AT1531" i="1"/>
  <c r="AT558" i="1" s="1"/>
  <c r="AS1531" i="1"/>
  <c r="AS558" i="1" s="1"/>
  <c r="AR1531" i="1"/>
  <c r="AR558" i="1" s="1"/>
  <c r="AQ1531" i="1"/>
  <c r="AQ558" i="1" s="1"/>
  <c r="AP1531" i="1"/>
  <c r="AP558" i="1" s="1"/>
  <c r="AO1531" i="1"/>
  <c r="AO558" i="1" s="1"/>
  <c r="AN1531" i="1"/>
  <c r="AN558" i="1" s="1"/>
  <c r="AM1531" i="1"/>
  <c r="AM558" i="1" s="1"/>
  <c r="AL1531" i="1"/>
  <c r="AL558" i="1" s="1"/>
  <c r="AK1531" i="1"/>
  <c r="AK558" i="1" s="1"/>
  <c r="AJ1531" i="1"/>
  <c r="AJ558" i="1" s="1"/>
  <c r="AI1531" i="1"/>
  <c r="AI558" i="1" s="1"/>
  <c r="AH1531" i="1"/>
  <c r="AH558" i="1" s="1"/>
  <c r="AG1531" i="1"/>
  <c r="AG558" i="1" s="1"/>
  <c r="AF1531" i="1"/>
  <c r="AF558" i="1" s="1"/>
  <c r="AE1531" i="1"/>
  <c r="AE558" i="1" s="1"/>
  <c r="AD1531" i="1"/>
  <c r="AD558" i="1" s="1"/>
  <c r="AC1531" i="1"/>
  <c r="AC558" i="1" s="1"/>
  <c r="AB1531" i="1"/>
  <c r="AB558" i="1" s="1"/>
  <c r="AA1531" i="1"/>
  <c r="AA558" i="1" s="1"/>
  <c r="Z1531" i="1"/>
  <c r="Z558" i="1" s="1"/>
  <c r="Y1531" i="1"/>
  <c r="Y558" i="1" s="1"/>
  <c r="X1531" i="1"/>
  <c r="X558" i="1" s="1"/>
  <c r="W1531" i="1"/>
  <c r="W558" i="1" s="1"/>
  <c r="V1531" i="1"/>
  <c r="V558" i="1" s="1"/>
  <c r="U1531" i="1"/>
  <c r="U558" i="1" s="1"/>
  <c r="T1531" i="1"/>
  <c r="T558" i="1" s="1"/>
  <c r="S1531" i="1"/>
  <c r="S558" i="1" s="1"/>
  <c r="R1531" i="1"/>
  <c r="R558" i="1" s="1"/>
  <c r="Q1531" i="1"/>
  <c r="Q558" i="1" s="1"/>
  <c r="P1531" i="1"/>
  <c r="P558" i="1" s="1"/>
  <c r="O1531" i="1"/>
  <c r="O558" i="1" s="1"/>
  <c r="N1531" i="1"/>
  <c r="N558" i="1" s="1"/>
  <c r="M1531" i="1"/>
  <c r="M558" i="1" s="1"/>
  <c r="L1531" i="1"/>
  <c r="L558" i="1" s="1"/>
  <c r="K1531" i="1"/>
  <c r="K558" i="1" s="1"/>
  <c r="J1531" i="1"/>
  <c r="J558" i="1" s="1"/>
  <c r="AT1529" i="1"/>
  <c r="AT547" i="1" s="1"/>
  <c r="AS1529" i="1"/>
  <c r="AS547" i="1" s="1"/>
  <c r="AR1529" i="1"/>
  <c r="AR547" i="1" s="1"/>
  <c r="AQ1529" i="1"/>
  <c r="AQ547" i="1" s="1"/>
  <c r="AP1529" i="1"/>
  <c r="AP547" i="1" s="1"/>
  <c r="AO1529" i="1"/>
  <c r="AO547" i="1" s="1"/>
  <c r="AN1529" i="1"/>
  <c r="AN547" i="1" s="1"/>
  <c r="AM1529" i="1"/>
  <c r="AM547" i="1" s="1"/>
  <c r="AL1529" i="1"/>
  <c r="AL547" i="1" s="1"/>
  <c r="AK1529" i="1"/>
  <c r="AK547" i="1" s="1"/>
  <c r="AJ1529" i="1"/>
  <c r="AJ547" i="1" s="1"/>
  <c r="AI1529" i="1"/>
  <c r="AI547" i="1" s="1"/>
  <c r="AH1529" i="1"/>
  <c r="AH547" i="1" s="1"/>
  <c r="AG1529" i="1"/>
  <c r="AG547" i="1" s="1"/>
  <c r="AF1529" i="1"/>
  <c r="AF547" i="1" s="1"/>
  <c r="AE1529" i="1"/>
  <c r="AE547" i="1" s="1"/>
  <c r="AD1529" i="1"/>
  <c r="AD547" i="1" s="1"/>
  <c r="AC1529" i="1"/>
  <c r="AC547" i="1" s="1"/>
  <c r="AB1529" i="1"/>
  <c r="AB547" i="1" s="1"/>
  <c r="AA1529" i="1"/>
  <c r="AA547" i="1" s="1"/>
  <c r="Z1529" i="1"/>
  <c r="Z547" i="1" s="1"/>
  <c r="Y1529" i="1"/>
  <c r="Y547" i="1" s="1"/>
  <c r="X1529" i="1"/>
  <c r="X547" i="1" s="1"/>
  <c r="W1529" i="1"/>
  <c r="W547" i="1" s="1"/>
  <c r="V1529" i="1"/>
  <c r="V547" i="1" s="1"/>
  <c r="U1529" i="1"/>
  <c r="U547" i="1" s="1"/>
  <c r="T1529" i="1"/>
  <c r="T547" i="1" s="1"/>
  <c r="S1529" i="1"/>
  <c r="S547" i="1" s="1"/>
  <c r="R1529" i="1"/>
  <c r="R547" i="1" s="1"/>
  <c r="Q1529" i="1"/>
  <c r="Q547" i="1" s="1"/>
  <c r="P1529" i="1"/>
  <c r="P547" i="1" s="1"/>
  <c r="O1529" i="1"/>
  <c r="O547" i="1" s="1"/>
  <c r="N1529" i="1"/>
  <c r="N547" i="1" s="1"/>
  <c r="M1529" i="1"/>
  <c r="M547" i="1" s="1"/>
  <c r="L1529" i="1"/>
  <c r="L547" i="1" s="1"/>
  <c r="K1529" i="1"/>
  <c r="K547" i="1" s="1"/>
  <c r="J1529" i="1"/>
  <c r="J547" i="1" s="1"/>
  <c r="AT1528" i="1"/>
  <c r="AT548" i="1" s="1"/>
  <c r="AS1528" i="1"/>
  <c r="AS548" i="1" s="1"/>
  <c r="AR1528" i="1"/>
  <c r="AR548" i="1" s="1"/>
  <c r="AQ1528" i="1"/>
  <c r="AQ548" i="1" s="1"/>
  <c r="AP1528" i="1"/>
  <c r="AP548" i="1" s="1"/>
  <c r="AO1528" i="1"/>
  <c r="AO548" i="1" s="1"/>
  <c r="AN1528" i="1"/>
  <c r="AN548" i="1" s="1"/>
  <c r="AM1528" i="1"/>
  <c r="AM548" i="1" s="1"/>
  <c r="AL1528" i="1"/>
  <c r="AL548" i="1" s="1"/>
  <c r="AK1528" i="1"/>
  <c r="AK548" i="1" s="1"/>
  <c r="AJ1528" i="1"/>
  <c r="AJ548" i="1" s="1"/>
  <c r="AI1528" i="1"/>
  <c r="AI548" i="1" s="1"/>
  <c r="AH1528" i="1"/>
  <c r="AH548" i="1" s="1"/>
  <c r="AG1528" i="1"/>
  <c r="AG548" i="1" s="1"/>
  <c r="AF1528" i="1"/>
  <c r="AF548" i="1" s="1"/>
  <c r="AE1528" i="1"/>
  <c r="AE548" i="1" s="1"/>
  <c r="AD1528" i="1"/>
  <c r="AD548" i="1" s="1"/>
  <c r="AC1528" i="1"/>
  <c r="AC548" i="1" s="1"/>
  <c r="AB1528" i="1"/>
  <c r="AB548" i="1" s="1"/>
  <c r="AA1528" i="1"/>
  <c r="AA548" i="1" s="1"/>
  <c r="Z1528" i="1"/>
  <c r="Z548" i="1" s="1"/>
  <c r="Y1528" i="1"/>
  <c r="Y548" i="1" s="1"/>
  <c r="X1528" i="1"/>
  <c r="X548" i="1" s="1"/>
  <c r="W1528" i="1"/>
  <c r="W548" i="1" s="1"/>
  <c r="V1528" i="1"/>
  <c r="V548" i="1" s="1"/>
  <c r="U1528" i="1"/>
  <c r="U548" i="1" s="1"/>
  <c r="T1528" i="1"/>
  <c r="T548" i="1" s="1"/>
  <c r="S1528" i="1"/>
  <c r="S548" i="1" s="1"/>
  <c r="R1528" i="1"/>
  <c r="R548" i="1" s="1"/>
  <c r="Q1528" i="1"/>
  <c r="Q548" i="1" s="1"/>
  <c r="P1528" i="1"/>
  <c r="P548" i="1" s="1"/>
  <c r="O1528" i="1"/>
  <c r="O548" i="1" s="1"/>
  <c r="N1528" i="1"/>
  <c r="N548" i="1" s="1"/>
  <c r="M1528" i="1"/>
  <c r="M548" i="1" s="1"/>
  <c r="L1528" i="1"/>
  <c r="L548" i="1" s="1"/>
  <c r="K1528" i="1"/>
  <c r="K548" i="1" s="1"/>
  <c r="J1528" i="1"/>
  <c r="J548" i="1" s="1"/>
  <c r="AT1527" i="1"/>
  <c r="AT545" i="1" s="1"/>
  <c r="AS1527" i="1"/>
  <c r="AS545" i="1" s="1"/>
  <c r="AR1527" i="1"/>
  <c r="AR545" i="1" s="1"/>
  <c r="AQ1527" i="1"/>
  <c r="AQ545" i="1" s="1"/>
  <c r="AP1527" i="1"/>
  <c r="AP545" i="1" s="1"/>
  <c r="AO1527" i="1"/>
  <c r="AO545" i="1" s="1"/>
  <c r="AN1527" i="1"/>
  <c r="AN545" i="1" s="1"/>
  <c r="AM1527" i="1"/>
  <c r="AM545" i="1" s="1"/>
  <c r="AL1527" i="1"/>
  <c r="AL545" i="1" s="1"/>
  <c r="AK1527" i="1"/>
  <c r="AK545" i="1" s="1"/>
  <c r="AJ1527" i="1"/>
  <c r="AJ545" i="1" s="1"/>
  <c r="AI1527" i="1"/>
  <c r="AI545" i="1" s="1"/>
  <c r="AH1527" i="1"/>
  <c r="AH545" i="1" s="1"/>
  <c r="AG1527" i="1"/>
  <c r="AG545" i="1" s="1"/>
  <c r="AF1527" i="1"/>
  <c r="AF545" i="1" s="1"/>
  <c r="AE1527" i="1"/>
  <c r="AE545" i="1" s="1"/>
  <c r="AD1527" i="1"/>
  <c r="AD545" i="1" s="1"/>
  <c r="AC1527" i="1"/>
  <c r="AC545" i="1" s="1"/>
  <c r="AB1527" i="1"/>
  <c r="AB545" i="1" s="1"/>
  <c r="AA1527" i="1"/>
  <c r="AA545" i="1" s="1"/>
  <c r="Z1527" i="1"/>
  <c r="Z545" i="1" s="1"/>
  <c r="Y1527" i="1"/>
  <c r="Y545" i="1" s="1"/>
  <c r="X1527" i="1"/>
  <c r="X545" i="1" s="1"/>
  <c r="W1527" i="1"/>
  <c r="W545" i="1" s="1"/>
  <c r="V1527" i="1"/>
  <c r="V545" i="1" s="1"/>
  <c r="U1527" i="1"/>
  <c r="U545" i="1" s="1"/>
  <c r="T1527" i="1"/>
  <c r="T545" i="1" s="1"/>
  <c r="S1527" i="1"/>
  <c r="S545" i="1" s="1"/>
  <c r="R1527" i="1"/>
  <c r="R545" i="1" s="1"/>
  <c r="Q1527" i="1"/>
  <c r="Q545" i="1" s="1"/>
  <c r="P1527" i="1"/>
  <c r="P545" i="1" s="1"/>
  <c r="O1527" i="1"/>
  <c r="O545" i="1" s="1"/>
  <c r="N1527" i="1"/>
  <c r="N545" i="1" s="1"/>
  <c r="M1527" i="1"/>
  <c r="M545" i="1" s="1"/>
  <c r="L1527" i="1"/>
  <c r="L545" i="1" s="1"/>
  <c r="K1527" i="1"/>
  <c r="K545" i="1" s="1"/>
  <c r="J1527" i="1"/>
  <c r="J545" i="1" s="1"/>
  <c r="AT1525" i="1"/>
  <c r="AT551" i="1" s="1"/>
  <c r="AS1525" i="1"/>
  <c r="AS551" i="1" s="1"/>
  <c r="AR1525" i="1"/>
  <c r="AR551" i="1" s="1"/>
  <c r="AQ1525" i="1"/>
  <c r="AQ551" i="1" s="1"/>
  <c r="AP1525" i="1"/>
  <c r="AP551" i="1" s="1"/>
  <c r="AO1525" i="1"/>
  <c r="AO551" i="1" s="1"/>
  <c r="AN1525" i="1"/>
  <c r="AN551" i="1" s="1"/>
  <c r="AM1525" i="1"/>
  <c r="AM551" i="1" s="1"/>
  <c r="AL1525" i="1"/>
  <c r="AL551" i="1" s="1"/>
  <c r="AK1525" i="1"/>
  <c r="AK551" i="1" s="1"/>
  <c r="AJ1525" i="1"/>
  <c r="AJ551" i="1" s="1"/>
  <c r="AI1525" i="1"/>
  <c r="AI551" i="1" s="1"/>
  <c r="AH1525" i="1"/>
  <c r="AH551" i="1" s="1"/>
  <c r="AG1525" i="1"/>
  <c r="AG551" i="1" s="1"/>
  <c r="AF1525" i="1"/>
  <c r="AF551" i="1" s="1"/>
  <c r="AE1525" i="1"/>
  <c r="AE551" i="1" s="1"/>
  <c r="AD1525" i="1"/>
  <c r="AD551" i="1" s="1"/>
  <c r="AC1525" i="1"/>
  <c r="AC551" i="1" s="1"/>
  <c r="AB1525" i="1"/>
  <c r="AB551" i="1" s="1"/>
  <c r="AA1525" i="1"/>
  <c r="AA551" i="1" s="1"/>
  <c r="Z1525" i="1"/>
  <c r="Z551" i="1" s="1"/>
  <c r="Y1525" i="1"/>
  <c r="Y551" i="1" s="1"/>
  <c r="X1525" i="1"/>
  <c r="X551" i="1" s="1"/>
  <c r="W1525" i="1"/>
  <c r="W551" i="1" s="1"/>
  <c r="V1525" i="1"/>
  <c r="V551" i="1" s="1"/>
  <c r="U1525" i="1"/>
  <c r="U551" i="1" s="1"/>
  <c r="T1525" i="1"/>
  <c r="T551" i="1" s="1"/>
  <c r="S1525" i="1"/>
  <c r="S551" i="1" s="1"/>
  <c r="R1525" i="1"/>
  <c r="R551" i="1" s="1"/>
  <c r="Q1525" i="1"/>
  <c r="Q551" i="1" s="1"/>
  <c r="P1525" i="1"/>
  <c r="P551" i="1" s="1"/>
  <c r="O1525" i="1"/>
  <c r="O551" i="1" s="1"/>
  <c r="N1525" i="1"/>
  <c r="N551" i="1" s="1"/>
  <c r="M1525" i="1"/>
  <c r="M551" i="1" s="1"/>
  <c r="L1525" i="1"/>
  <c r="L551" i="1" s="1"/>
  <c r="K1525" i="1"/>
  <c r="K551" i="1" s="1"/>
  <c r="J1525" i="1"/>
  <c r="J551" i="1" s="1"/>
  <c r="AT1524" i="1"/>
  <c r="AT544" i="1" s="1"/>
  <c r="AS1524" i="1"/>
  <c r="AS544" i="1" s="1"/>
  <c r="AR1524" i="1"/>
  <c r="AR544" i="1" s="1"/>
  <c r="AQ1524" i="1"/>
  <c r="AQ544" i="1" s="1"/>
  <c r="AP1524" i="1"/>
  <c r="AP544" i="1" s="1"/>
  <c r="AO1524" i="1"/>
  <c r="AO544" i="1" s="1"/>
  <c r="AN1524" i="1"/>
  <c r="AN544" i="1" s="1"/>
  <c r="AM1524" i="1"/>
  <c r="AM544" i="1" s="1"/>
  <c r="AL1524" i="1"/>
  <c r="AL544" i="1" s="1"/>
  <c r="AK1524" i="1"/>
  <c r="AK544" i="1" s="1"/>
  <c r="AJ1524" i="1"/>
  <c r="AJ544" i="1" s="1"/>
  <c r="AI1524" i="1"/>
  <c r="AI544" i="1" s="1"/>
  <c r="AH1524" i="1"/>
  <c r="AH544" i="1" s="1"/>
  <c r="AG1524" i="1"/>
  <c r="AG544" i="1" s="1"/>
  <c r="AF1524" i="1"/>
  <c r="AF544" i="1" s="1"/>
  <c r="AE1524" i="1"/>
  <c r="AE544" i="1" s="1"/>
  <c r="AD1524" i="1"/>
  <c r="AD544" i="1" s="1"/>
  <c r="AC1524" i="1"/>
  <c r="AC544" i="1" s="1"/>
  <c r="AB1524" i="1"/>
  <c r="AB544" i="1" s="1"/>
  <c r="AA1524" i="1"/>
  <c r="AA544" i="1" s="1"/>
  <c r="Z1524" i="1"/>
  <c r="Z544" i="1" s="1"/>
  <c r="Y1524" i="1"/>
  <c r="Y544" i="1" s="1"/>
  <c r="X1524" i="1"/>
  <c r="X544" i="1" s="1"/>
  <c r="W1524" i="1"/>
  <c r="W544" i="1" s="1"/>
  <c r="V1524" i="1"/>
  <c r="V544" i="1" s="1"/>
  <c r="U1524" i="1"/>
  <c r="U544" i="1" s="1"/>
  <c r="T1524" i="1"/>
  <c r="T544" i="1" s="1"/>
  <c r="S1524" i="1"/>
  <c r="S544" i="1" s="1"/>
  <c r="R1524" i="1"/>
  <c r="R544" i="1" s="1"/>
  <c r="Q1524" i="1"/>
  <c r="Q544" i="1" s="1"/>
  <c r="P1524" i="1"/>
  <c r="P544" i="1" s="1"/>
  <c r="O1524" i="1"/>
  <c r="O544" i="1" s="1"/>
  <c r="N1524" i="1"/>
  <c r="N544" i="1" s="1"/>
  <c r="M1524" i="1"/>
  <c r="M544" i="1" s="1"/>
  <c r="L1524" i="1"/>
  <c r="L544" i="1" s="1"/>
  <c r="K1524" i="1"/>
  <c r="K544" i="1" s="1"/>
  <c r="J1524" i="1"/>
  <c r="J544" i="1" s="1"/>
  <c r="AT1523" i="1"/>
  <c r="AT543" i="1" s="1"/>
  <c r="AS1523" i="1"/>
  <c r="AS543" i="1" s="1"/>
  <c r="AR1523" i="1"/>
  <c r="AR543" i="1" s="1"/>
  <c r="AQ1523" i="1"/>
  <c r="AQ543" i="1" s="1"/>
  <c r="AP1523" i="1"/>
  <c r="AP543" i="1" s="1"/>
  <c r="AO1523" i="1"/>
  <c r="AO543" i="1" s="1"/>
  <c r="AN1523" i="1"/>
  <c r="AN543" i="1" s="1"/>
  <c r="AM1523" i="1"/>
  <c r="AM543" i="1" s="1"/>
  <c r="AL1523" i="1"/>
  <c r="AL543" i="1" s="1"/>
  <c r="AK1523" i="1"/>
  <c r="AK543" i="1" s="1"/>
  <c r="AJ1523" i="1"/>
  <c r="AJ543" i="1" s="1"/>
  <c r="AI1523" i="1"/>
  <c r="AI543" i="1" s="1"/>
  <c r="AH1523" i="1"/>
  <c r="AH543" i="1" s="1"/>
  <c r="AG1523" i="1"/>
  <c r="AG543" i="1" s="1"/>
  <c r="AF1523" i="1"/>
  <c r="AF543" i="1" s="1"/>
  <c r="AE1523" i="1"/>
  <c r="AE543" i="1" s="1"/>
  <c r="AD1523" i="1"/>
  <c r="AD543" i="1" s="1"/>
  <c r="AC1523" i="1"/>
  <c r="AC543" i="1" s="1"/>
  <c r="AB1523" i="1"/>
  <c r="AB543" i="1" s="1"/>
  <c r="AA1523" i="1"/>
  <c r="AA543" i="1" s="1"/>
  <c r="Z1523" i="1"/>
  <c r="Z543" i="1" s="1"/>
  <c r="Y1523" i="1"/>
  <c r="Y543" i="1" s="1"/>
  <c r="X1523" i="1"/>
  <c r="X543" i="1" s="1"/>
  <c r="W1523" i="1"/>
  <c r="W543" i="1" s="1"/>
  <c r="V1523" i="1"/>
  <c r="V543" i="1" s="1"/>
  <c r="U1523" i="1"/>
  <c r="U543" i="1" s="1"/>
  <c r="T1523" i="1"/>
  <c r="T543" i="1" s="1"/>
  <c r="S1523" i="1"/>
  <c r="S543" i="1" s="1"/>
  <c r="R1523" i="1"/>
  <c r="R543" i="1" s="1"/>
  <c r="Q1523" i="1"/>
  <c r="Q543" i="1" s="1"/>
  <c r="P1523" i="1"/>
  <c r="P543" i="1" s="1"/>
  <c r="O1523" i="1"/>
  <c r="O543" i="1" s="1"/>
  <c r="N1523" i="1"/>
  <c r="N543" i="1" s="1"/>
  <c r="M1523" i="1"/>
  <c r="M543" i="1" s="1"/>
  <c r="L1523" i="1"/>
  <c r="L543" i="1" s="1"/>
  <c r="K1523" i="1"/>
  <c r="K543" i="1" s="1"/>
  <c r="J1523" i="1"/>
  <c r="J543" i="1" s="1"/>
  <c r="AT1522" i="1"/>
  <c r="AT542" i="1" s="1"/>
  <c r="AS1522" i="1"/>
  <c r="AS542" i="1" s="1"/>
  <c r="AR1522" i="1"/>
  <c r="AR542" i="1" s="1"/>
  <c r="AQ1522" i="1"/>
  <c r="AQ542" i="1" s="1"/>
  <c r="AP1522" i="1"/>
  <c r="AP542" i="1" s="1"/>
  <c r="AO1522" i="1"/>
  <c r="AO542" i="1" s="1"/>
  <c r="AN1522" i="1"/>
  <c r="AN542" i="1" s="1"/>
  <c r="AM1522" i="1"/>
  <c r="AM542" i="1" s="1"/>
  <c r="AL1522" i="1"/>
  <c r="AL542" i="1" s="1"/>
  <c r="AK1522" i="1"/>
  <c r="AK542" i="1" s="1"/>
  <c r="AJ1522" i="1"/>
  <c r="AJ542" i="1" s="1"/>
  <c r="AI1522" i="1"/>
  <c r="AI542" i="1" s="1"/>
  <c r="AH1522" i="1"/>
  <c r="AH542" i="1" s="1"/>
  <c r="AG1522" i="1"/>
  <c r="AG542" i="1" s="1"/>
  <c r="AF1522" i="1"/>
  <c r="AF542" i="1" s="1"/>
  <c r="AE1522" i="1"/>
  <c r="AE542" i="1" s="1"/>
  <c r="AD1522" i="1"/>
  <c r="AD542" i="1" s="1"/>
  <c r="AC1522" i="1"/>
  <c r="AC542" i="1" s="1"/>
  <c r="AB1522" i="1"/>
  <c r="AB542" i="1" s="1"/>
  <c r="AA1522" i="1"/>
  <c r="AA542" i="1" s="1"/>
  <c r="Z1522" i="1"/>
  <c r="Z542" i="1" s="1"/>
  <c r="Y1522" i="1"/>
  <c r="Y542" i="1" s="1"/>
  <c r="X1522" i="1"/>
  <c r="X542" i="1" s="1"/>
  <c r="W1522" i="1"/>
  <c r="W542" i="1" s="1"/>
  <c r="V1522" i="1"/>
  <c r="V542" i="1" s="1"/>
  <c r="U1522" i="1"/>
  <c r="U542" i="1" s="1"/>
  <c r="T1522" i="1"/>
  <c r="T542" i="1" s="1"/>
  <c r="S1522" i="1"/>
  <c r="S542" i="1" s="1"/>
  <c r="R1522" i="1"/>
  <c r="R542" i="1" s="1"/>
  <c r="Q1522" i="1"/>
  <c r="Q542" i="1" s="1"/>
  <c r="P1522" i="1"/>
  <c r="P542" i="1" s="1"/>
  <c r="O1522" i="1"/>
  <c r="O542" i="1" s="1"/>
  <c r="N1522" i="1"/>
  <c r="N542" i="1" s="1"/>
  <c r="M1522" i="1"/>
  <c r="M542" i="1" s="1"/>
  <c r="L1522" i="1"/>
  <c r="L542" i="1" s="1"/>
  <c r="K1522" i="1"/>
  <c r="K542" i="1" s="1"/>
  <c r="J1522" i="1"/>
  <c r="J542" i="1" s="1"/>
  <c r="AT1521" i="1"/>
  <c r="AT541" i="1" s="1"/>
  <c r="AS1521" i="1"/>
  <c r="AS541" i="1" s="1"/>
  <c r="AR1521" i="1"/>
  <c r="AR541" i="1" s="1"/>
  <c r="AQ1521" i="1"/>
  <c r="AQ541" i="1" s="1"/>
  <c r="AP1521" i="1"/>
  <c r="AP541" i="1" s="1"/>
  <c r="AO1521" i="1"/>
  <c r="AO541" i="1" s="1"/>
  <c r="AN1521" i="1"/>
  <c r="AN541" i="1" s="1"/>
  <c r="AM1521" i="1"/>
  <c r="AM541" i="1" s="1"/>
  <c r="AL1521" i="1"/>
  <c r="AL541" i="1" s="1"/>
  <c r="AK1521" i="1"/>
  <c r="AK541" i="1" s="1"/>
  <c r="AJ1521" i="1"/>
  <c r="AJ541" i="1" s="1"/>
  <c r="AI1521" i="1"/>
  <c r="AI541" i="1" s="1"/>
  <c r="AH1521" i="1"/>
  <c r="AH541" i="1" s="1"/>
  <c r="AG1521" i="1"/>
  <c r="AG541" i="1" s="1"/>
  <c r="AF1521" i="1"/>
  <c r="AF541" i="1" s="1"/>
  <c r="AE1521" i="1"/>
  <c r="AE541" i="1" s="1"/>
  <c r="AD1521" i="1"/>
  <c r="AD541" i="1" s="1"/>
  <c r="AC1521" i="1"/>
  <c r="AC541" i="1" s="1"/>
  <c r="AB1521" i="1"/>
  <c r="AB541" i="1" s="1"/>
  <c r="AA1521" i="1"/>
  <c r="AA541" i="1" s="1"/>
  <c r="Z1521" i="1"/>
  <c r="Z541" i="1" s="1"/>
  <c r="Y1521" i="1"/>
  <c r="Y541" i="1" s="1"/>
  <c r="X1521" i="1"/>
  <c r="X541" i="1" s="1"/>
  <c r="W1521" i="1"/>
  <c r="W541" i="1" s="1"/>
  <c r="V1521" i="1"/>
  <c r="V541" i="1" s="1"/>
  <c r="U1521" i="1"/>
  <c r="U541" i="1" s="1"/>
  <c r="T1521" i="1"/>
  <c r="T541" i="1" s="1"/>
  <c r="S1521" i="1"/>
  <c r="S541" i="1" s="1"/>
  <c r="R1521" i="1"/>
  <c r="R541" i="1" s="1"/>
  <c r="Q1521" i="1"/>
  <c r="Q541" i="1" s="1"/>
  <c r="P1521" i="1"/>
  <c r="P541" i="1" s="1"/>
  <c r="O1521" i="1"/>
  <c r="O541" i="1" s="1"/>
  <c r="N1521" i="1"/>
  <c r="N541" i="1" s="1"/>
  <c r="M1521" i="1"/>
  <c r="M541" i="1" s="1"/>
  <c r="L1521" i="1"/>
  <c r="L541" i="1" s="1"/>
  <c r="K1521" i="1"/>
  <c r="K541" i="1" s="1"/>
  <c r="J1521" i="1"/>
  <c r="J541" i="1" s="1"/>
  <c r="AT1520" i="1"/>
  <c r="AT540" i="1" s="1"/>
  <c r="AS1520" i="1"/>
  <c r="AS540" i="1" s="1"/>
  <c r="AR1520" i="1"/>
  <c r="AR540" i="1" s="1"/>
  <c r="AQ1520" i="1"/>
  <c r="AQ540" i="1" s="1"/>
  <c r="AP1520" i="1"/>
  <c r="AP540" i="1" s="1"/>
  <c r="AO1520" i="1"/>
  <c r="AO540" i="1" s="1"/>
  <c r="AN1520" i="1"/>
  <c r="AN540" i="1" s="1"/>
  <c r="AM1520" i="1"/>
  <c r="AM540" i="1" s="1"/>
  <c r="AL1520" i="1"/>
  <c r="AL540" i="1" s="1"/>
  <c r="AK1520" i="1"/>
  <c r="AK540" i="1" s="1"/>
  <c r="AJ1520" i="1"/>
  <c r="AJ540" i="1" s="1"/>
  <c r="AI1520" i="1"/>
  <c r="AI540" i="1" s="1"/>
  <c r="AH1520" i="1"/>
  <c r="AH540" i="1" s="1"/>
  <c r="AG1520" i="1"/>
  <c r="AG540" i="1" s="1"/>
  <c r="AF1520" i="1"/>
  <c r="AF540" i="1" s="1"/>
  <c r="AE1520" i="1"/>
  <c r="AE540" i="1" s="1"/>
  <c r="AD1520" i="1"/>
  <c r="AD540" i="1" s="1"/>
  <c r="AC1520" i="1"/>
  <c r="AC540" i="1" s="1"/>
  <c r="AB1520" i="1"/>
  <c r="AB540" i="1" s="1"/>
  <c r="AA1520" i="1"/>
  <c r="AA540" i="1" s="1"/>
  <c r="Z1520" i="1"/>
  <c r="Z540" i="1" s="1"/>
  <c r="Y1520" i="1"/>
  <c r="Y540" i="1" s="1"/>
  <c r="X1520" i="1"/>
  <c r="X540" i="1" s="1"/>
  <c r="W1520" i="1"/>
  <c r="W540" i="1" s="1"/>
  <c r="V1520" i="1"/>
  <c r="V540" i="1" s="1"/>
  <c r="U1520" i="1"/>
  <c r="U540" i="1" s="1"/>
  <c r="T1520" i="1"/>
  <c r="T540" i="1" s="1"/>
  <c r="S1520" i="1"/>
  <c r="S540" i="1" s="1"/>
  <c r="R1520" i="1"/>
  <c r="R540" i="1" s="1"/>
  <c r="Q1520" i="1"/>
  <c r="Q540" i="1" s="1"/>
  <c r="P1520" i="1"/>
  <c r="P540" i="1" s="1"/>
  <c r="O1520" i="1"/>
  <c r="O540" i="1" s="1"/>
  <c r="N1520" i="1"/>
  <c r="N540" i="1" s="1"/>
  <c r="M1520" i="1"/>
  <c r="M540" i="1" s="1"/>
  <c r="L1520" i="1"/>
  <c r="L540" i="1" s="1"/>
  <c r="K1520" i="1"/>
  <c r="K540" i="1" s="1"/>
  <c r="J1520" i="1"/>
  <c r="J540" i="1" s="1"/>
  <c r="AT1518" i="1"/>
  <c r="AT566" i="1" s="1"/>
  <c r="AS1518" i="1"/>
  <c r="AS566" i="1" s="1"/>
  <c r="AR1518" i="1"/>
  <c r="AR566" i="1" s="1"/>
  <c r="AQ1518" i="1"/>
  <c r="AQ566" i="1" s="1"/>
  <c r="AP1518" i="1"/>
  <c r="AP566" i="1" s="1"/>
  <c r="AO1518" i="1"/>
  <c r="AO566" i="1" s="1"/>
  <c r="AN1518" i="1"/>
  <c r="AN566" i="1" s="1"/>
  <c r="AM1518" i="1"/>
  <c r="AM566" i="1" s="1"/>
  <c r="AL1518" i="1"/>
  <c r="AL566" i="1" s="1"/>
  <c r="AK1518" i="1"/>
  <c r="AK566" i="1" s="1"/>
  <c r="AJ1518" i="1"/>
  <c r="AJ566" i="1" s="1"/>
  <c r="AI1518" i="1"/>
  <c r="AI566" i="1" s="1"/>
  <c r="AH1518" i="1"/>
  <c r="AH566" i="1" s="1"/>
  <c r="AG1518" i="1"/>
  <c r="AG566" i="1" s="1"/>
  <c r="AF1518" i="1"/>
  <c r="AF566" i="1" s="1"/>
  <c r="AE1518" i="1"/>
  <c r="AE566" i="1" s="1"/>
  <c r="AD1518" i="1"/>
  <c r="AD566" i="1" s="1"/>
  <c r="AC1518" i="1"/>
  <c r="AC566" i="1" s="1"/>
  <c r="AB1518" i="1"/>
  <c r="AB566" i="1" s="1"/>
  <c r="AA1518" i="1"/>
  <c r="AA566" i="1" s="1"/>
  <c r="Z1518" i="1"/>
  <c r="Z566" i="1" s="1"/>
  <c r="Y1518" i="1"/>
  <c r="Y566" i="1" s="1"/>
  <c r="X1518" i="1"/>
  <c r="X566" i="1" s="1"/>
  <c r="W1518" i="1"/>
  <c r="W566" i="1" s="1"/>
  <c r="V1518" i="1"/>
  <c r="V566" i="1" s="1"/>
  <c r="U1518" i="1"/>
  <c r="U566" i="1" s="1"/>
  <c r="T1518" i="1"/>
  <c r="T566" i="1" s="1"/>
  <c r="S1518" i="1"/>
  <c r="S566" i="1" s="1"/>
  <c r="R1518" i="1"/>
  <c r="R566" i="1" s="1"/>
  <c r="Q1518" i="1"/>
  <c r="Q566" i="1" s="1"/>
  <c r="P1518" i="1"/>
  <c r="P566" i="1" s="1"/>
  <c r="O1518" i="1"/>
  <c r="O566" i="1" s="1"/>
  <c r="N1518" i="1"/>
  <c r="N566" i="1" s="1"/>
  <c r="M1518" i="1"/>
  <c r="M566" i="1" s="1"/>
  <c r="L1518" i="1"/>
  <c r="L566" i="1" s="1"/>
  <c r="K1518" i="1"/>
  <c r="K566" i="1" s="1"/>
  <c r="J1518" i="1"/>
  <c r="J566" i="1" s="1"/>
  <c r="AT1517" i="1"/>
  <c r="AT567" i="1" s="1"/>
  <c r="AS1517" i="1"/>
  <c r="AS567" i="1" s="1"/>
  <c r="AR1517" i="1"/>
  <c r="AR567" i="1" s="1"/>
  <c r="AQ1517" i="1"/>
  <c r="AQ567" i="1" s="1"/>
  <c r="AP1517" i="1"/>
  <c r="AP567" i="1" s="1"/>
  <c r="AO1517" i="1"/>
  <c r="AO567" i="1" s="1"/>
  <c r="AN1517" i="1"/>
  <c r="AN567" i="1" s="1"/>
  <c r="AM1517" i="1"/>
  <c r="AM567" i="1" s="1"/>
  <c r="AL1517" i="1"/>
  <c r="AL567" i="1" s="1"/>
  <c r="AK1517" i="1"/>
  <c r="AK567" i="1" s="1"/>
  <c r="AJ1517" i="1"/>
  <c r="AJ567" i="1" s="1"/>
  <c r="AI1517" i="1"/>
  <c r="AI567" i="1" s="1"/>
  <c r="AH1517" i="1"/>
  <c r="AH567" i="1" s="1"/>
  <c r="AG1517" i="1"/>
  <c r="AG567" i="1" s="1"/>
  <c r="AF1517" i="1"/>
  <c r="AF567" i="1" s="1"/>
  <c r="AE1517" i="1"/>
  <c r="AE567" i="1" s="1"/>
  <c r="AD1517" i="1"/>
  <c r="AD567" i="1" s="1"/>
  <c r="AC1517" i="1"/>
  <c r="AC567" i="1" s="1"/>
  <c r="AB1517" i="1"/>
  <c r="AB567" i="1" s="1"/>
  <c r="AA1517" i="1"/>
  <c r="AA567" i="1" s="1"/>
  <c r="Z1517" i="1"/>
  <c r="Z567" i="1" s="1"/>
  <c r="Y1517" i="1"/>
  <c r="Y567" i="1" s="1"/>
  <c r="X1517" i="1"/>
  <c r="X567" i="1" s="1"/>
  <c r="W1517" i="1"/>
  <c r="W567" i="1" s="1"/>
  <c r="V1517" i="1"/>
  <c r="V567" i="1" s="1"/>
  <c r="U1517" i="1"/>
  <c r="U567" i="1" s="1"/>
  <c r="T1517" i="1"/>
  <c r="T567" i="1" s="1"/>
  <c r="S1517" i="1"/>
  <c r="S567" i="1" s="1"/>
  <c r="R1517" i="1"/>
  <c r="R567" i="1" s="1"/>
  <c r="Q1517" i="1"/>
  <c r="Q567" i="1" s="1"/>
  <c r="P1517" i="1"/>
  <c r="P567" i="1" s="1"/>
  <c r="O1517" i="1"/>
  <c r="O567" i="1" s="1"/>
  <c r="N1517" i="1"/>
  <c r="N567" i="1" s="1"/>
  <c r="M1517" i="1"/>
  <c r="M567" i="1" s="1"/>
  <c r="L1517" i="1"/>
  <c r="L567" i="1" s="1"/>
  <c r="K1517" i="1"/>
  <c r="K567" i="1" s="1"/>
  <c r="J1517" i="1"/>
  <c r="J567" i="1" s="1"/>
  <c r="AT1516" i="1"/>
  <c r="AT568" i="1" s="1"/>
  <c r="AS1516" i="1"/>
  <c r="AS568" i="1" s="1"/>
  <c r="AR1516" i="1"/>
  <c r="AR568" i="1" s="1"/>
  <c r="AQ1516" i="1"/>
  <c r="AQ568" i="1" s="1"/>
  <c r="AP1516" i="1"/>
  <c r="AP568" i="1" s="1"/>
  <c r="AO1516" i="1"/>
  <c r="AO568" i="1" s="1"/>
  <c r="AN1516" i="1"/>
  <c r="AN568" i="1" s="1"/>
  <c r="AM1516" i="1"/>
  <c r="AM568" i="1" s="1"/>
  <c r="AL1516" i="1"/>
  <c r="AL568" i="1" s="1"/>
  <c r="AK1516" i="1"/>
  <c r="AK568" i="1" s="1"/>
  <c r="AJ1516" i="1"/>
  <c r="AJ568" i="1" s="1"/>
  <c r="AI1516" i="1"/>
  <c r="AI568" i="1" s="1"/>
  <c r="AH1516" i="1"/>
  <c r="AH568" i="1" s="1"/>
  <c r="AG1516" i="1"/>
  <c r="AG568" i="1" s="1"/>
  <c r="AF1516" i="1"/>
  <c r="AF568" i="1" s="1"/>
  <c r="AE1516" i="1"/>
  <c r="AE568" i="1" s="1"/>
  <c r="AD1516" i="1"/>
  <c r="AD568" i="1" s="1"/>
  <c r="AC1516" i="1"/>
  <c r="AC568" i="1" s="1"/>
  <c r="AB1516" i="1"/>
  <c r="AB568" i="1" s="1"/>
  <c r="AA1516" i="1"/>
  <c r="AA568" i="1" s="1"/>
  <c r="Z1516" i="1"/>
  <c r="Z568" i="1" s="1"/>
  <c r="Y1516" i="1"/>
  <c r="Y568" i="1" s="1"/>
  <c r="X1516" i="1"/>
  <c r="X568" i="1" s="1"/>
  <c r="W1516" i="1"/>
  <c r="W568" i="1" s="1"/>
  <c r="V1516" i="1"/>
  <c r="V568" i="1" s="1"/>
  <c r="U1516" i="1"/>
  <c r="U568" i="1" s="1"/>
  <c r="T1516" i="1"/>
  <c r="T568" i="1" s="1"/>
  <c r="S1516" i="1"/>
  <c r="S568" i="1" s="1"/>
  <c r="R1516" i="1"/>
  <c r="R568" i="1" s="1"/>
  <c r="Q1516" i="1"/>
  <c r="Q568" i="1" s="1"/>
  <c r="P1516" i="1"/>
  <c r="P568" i="1" s="1"/>
  <c r="O1516" i="1"/>
  <c r="O568" i="1" s="1"/>
  <c r="N1516" i="1"/>
  <c r="N568" i="1" s="1"/>
  <c r="M1516" i="1"/>
  <c r="M568" i="1" s="1"/>
  <c r="L1516" i="1"/>
  <c r="L568" i="1" s="1"/>
  <c r="K1516" i="1"/>
  <c r="K568" i="1" s="1"/>
  <c r="J1516" i="1"/>
  <c r="J568" i="1" s="1"/>
  <c r="AT1515" i="1"/>
  <c r="AT564" i="1" s="1"/>
  <c r="AS1515" i="1"/>
  <c r="AS564" i="1" s="1"/>
  <c r="AR1515" i="1"/>
  <c r="AR564" i="1" s="1"/>
  <c r="AQ1515" i="1"/>
  <c r="AQ564" i="1" s="1"/>
  <c r="AP1515" i="1"/>
  <c r="AP564" i="1" s="1"/>
  <c r="AO1515" i="1"/>
  <c r="AO564" i="1" s="1"/>
  <c r="AN1515" i="1"/>
  <c r="AN564" i="1" s="1"/>
  <c r="AM1515" i="1"/>
  <c r="AM564" i="1" s="1"/>
  <c r="AL1515" i="1"/>
  <c r="AL564" i="1" s="1"/>
  <c r="AK1515" i="1"/>
  <c r="AK564" i="1" s="1"/>
  <c r="AJ1515" i="1"/>
  <c r="AJ564" i="1" s="1"/>
  <c r="AI1515" i="1"/>
  <c r="AI564" i="1" s="1"/>
  <c r="AH1515" i="1"/>
  <c r="AH564" i="1" s="1"/>
  <c r="AG1515" i="1"/>
  <c r="AG564" i="1" s="1"/>
  <c r="AF1515" i="1"/>
  <c r="AF564" i="1" s="1"/>
  <c r="AE1515" i="1"/>
  <c r="AE564" i="1" s="1"/>
  <c r="AD1515" i="1"/>
  <c r="AD564" i="1" s="1"/>
  <c r="AC1515" i="1"/>
  <c r="AC564" i="1" s="1"/>
  <c r="AB1515" i="1"/>
  <c r="AB564" i="1" s="1"/>
  <c r="AA1515" i="1"/>
  <c r="AA564" i="1" s="1"/>
  <c r="Z1515" i="1"/>
  <c r="Z564" i="1" s="1"/>
  <c r="Y1515" i="1"/>
  <c r="Y564" i="1" s="1"/>
  <c r="X1515" i="1"/>
  <c r="X564" i="1" s="1"/>
  <c r="W1515" i="1"/>
  <c r="W564" i="1" s="1"/>
  <c r="V1515" i="1"/>
  <c r="V564" i="1" s="1"/>
  <c r="U1515" i="1"/>
  <c r="U564" i="1" s="1"/>
  <c r="T1515" i="1"/>
  <c r="T564" i="1" s="1"/>
  <c r="S1515" i="1"/>
  <c r="S564" i="1" s="1"/>
  <c r="R1515" i="1"/>
  <c r="R564" i="1" s="1"/>
  <c r="Q1515" i="1"/>
  <c r="Q564" i="1" s="1"/>
  <c r="P1515" i="1"/>
  <c r="P564" i="1" s="1"/>
  <c r="O1515" i="1"/>
  <c r="O564" i="1" s="1"/>
  <c r="N1515" i="1"/>
  <c r="N564" i="1" s="1"/>
  <c r="M1515" i="1"/>
  <c r="M564" i="1" s="1"/>
  <c r="L1515" i="1"/>
  <c r="L564" i="1" s="1"/>
  <c r="K1515" i="1"/>
  <c r="K564" i="1" s="1"/>
  <c r="J1515" i="1"/>
  <c r="J564" i="1" s="1"/>
  <c r="AT1514" i="1"/>
  <c r="AT565" i="1" s="1"/>
  <c r="AS1514" i="1"/>
  <c r="AS565" i="1" s="1"/>
  <c r="AR1514" i="1"/>
  <c r="AR565" i="1" s="1"/>
  <c r="AQ1514" i="1"/>
  <c r="AQ565" i="1" s="1"/>
  <c r="AP1514" i="1"/>
  <c r="AP565" i="1" s="1"/>
  <c r="AO1514" i="1"/>
  <c r="AO565" i="1" s="1"/>
  <c r="AN1514" i="1"/>
  <c r="AN565" i="1" s="1"/>
  <c r="AM1514" i="1"/>
  <c r="AM565" i="1" s="1"/>
  <c r="AL1514" i="1"/>
  <c r="AL565" i="1" s="1"/>
  <c r="AK1514" i="1"/>
  <c r="AK565" i="1" s="1"/>
  <c r="AJ1514" i="1"/>
  <c r="AJ565" i="1" s="1"/>
  <c r="AI1514" i="1"/>
  <c r="AI565" i="1" s="1"/>
  <c r="AH1514" i="1"/>
  <c r="AH565" i="1" s="1"/>
  <c r="AG1514" i="1"/>
  <c r="AG565" i="1" s="1"/>
  <c r="AF1514" i="1"/>
  <c r="AF565" i="1" s="1"/>
  <c r="AE1514" i="1"/>
  <c r="AE565" i="1" s="1"/>
  <c r="AD1514" i="1"/>
  <c r="AD565" i="1" s="1"/>
  <c r="AC1514" i="1"/>
  <c r="AC565" i="1" s="1"/>
  <c r="AB1514" i="1"/>
  <c r="AB565" i="1" s="1"/>
  <c r="AA1514" i="1"/>
  <c r="AA565" i="1" s="1"/>
  <c r="Z1514" i="1"/>
  <c r="Z565" i="1" s="1"/>
  <c r="Y1514" i="1"/>
  <c r="Y565" i="1" s="1"/>
  <c r="X1514" i="1"/>
  <c r="X565" i="1" s="1"/>
  <c r="W1514" i="1"/>
  <c r="W565" i="1" s="1"/>
  <c r="V1514" i="1"/>
  <c r="V565" i="1" s="1"/>
  <c r="U1514" i="1"/>
  <c r="U565" i="1" s="1"/>
  <c r="T1514" i="1"/>
  <c r="T565" i="1" s="1"/>
  <c r="S1514" i="1"/>
  <c r="S565" i="1" s="1"/>
  <c r="R1514" i="1"/>
  <c r="R565" i="1" s="1"/>
  <c r="Q1514" i="1"/>
  <c r="Q565" i="1" s="1"/>
  <c r="P1514" i="1"/>
  <c r="P565" i="1" s="1"/>
  <c r="O1514" i="1"/>
  <c r="O565" i="1" s="1"/>
  <c r="N1514" i="1"/>
  <c r="N565" i="1" s="1"/>
  <c r="M1514" i="1"/>
  <c r="M565" i="1" s="1"/>
  <c r="L1514" i="1"/>
  <c r="L565" i="1" s="1"/>
  <c r="K1514" i="1"/>
  <c r="K565" i="1" s="1"/>
  <c r="J1514" i="1"/>
  <c r="J565" i="1" s="1"/>
  <c r="AT1513" i="1"/>
  <c r="AT563" i="1" s="1"/>
  <c r="AS1513" i="1"/>
  <c r="AS563" i="1" s="1"/>
  <c r="AR1513" i="1"/>
  <c r="AR563" i="1" s="1"/>
  <c r="AQ1513" i="1"/>
  <c r="AQ563" i="1" s="1"/>
  <c r="AP1513" i="1"/>
  <c r="AP563" i="1" s="1"/>
  <c r="AO1513" i="1"/>
  <c r="AO563" i="1" s="1"/>
  <c r="AN1513" i="1"/>
  <c r="AN563" i="1" s="1"/>
  <c r="AM1513" i="1"/>
  <c r="AM563" i="1" s="1"/>
  <c r="AL1513" i="1"/>
  <c r="AL563" i="1" s="1"/>
  <c r="AK1513" i="1"/>
  <c r="AK563" i="1" s="1"/>
  <c r="AJ1513" i="1"/>
  <c r="AJ563" i="1" s="1"/>
  <c r="AI1513" i="1"/>
  <c r="AI563" i="1" s="1"/>
  <c r="AH1513" i="1"/>
  <c r="AH563" i="1" s="1"/>
  <c r="AG1513" i="1"/>
  <c r="AG563" i="1" s="1"/>
  <c r="AF1513" i="1"/>
  <c r="AF563" i="1" s="1"/>
  <c r="AE1513" i="1"/>
  <c r="AE563" i="1" s="1"/>
  <c r="AD1513" i="1"/>
  <c r="AD563" i="1" s="1"/>
  <c r="AC1513" i="1"/>
  <c r="AC563" i="1" s="1"/>
  <c r="AB1513" i="1"/>
  <c r="AB563" i="1" s="1"/>
  <c r="AA1513" i="1"/>
  <c r="AA563" i="1" s="1"/>
  <c r="Z1513" i="1"/>
  <c r="Z563" i="1" s="1"/>
  <c r="Y1513" i="1"/>
  <c r="Y563" i="1" s="1"/>
  <c r="X1513" i="1"/>
  <c r="X563" i="1" s="1"/>
  <c r="W1513" i="1"/>
  <c r="W563" i="1" s="1"/>
  <c r="V1513" i="1"/>
  <c r="V563" i="1" s="1"/>
  <c r="U1513" i="1"/>
  <c r="U563" i="1" s="1"/>
  <c r="T1513" i="1"/>
  <c r="T563" i="1" s="1"/>
  <c r="S1513" i="1"/>
  <c r="S563" i="1" s="1"/>
  <c r="R1513" i="1"/>
  <c r="R563" i="1" s="1"/>
  <c r="Q1513" i="1"/>
  <c r="Q563" i="1" s="1"/>
  <c r="P1513" i="1"/>
  <c r="P563" i="1" s="1"/>
  <c r="O1513" i="1"/>
  <c r="O563" i="1" s="1"/>
  <c r="N1513" i="1"/>
  <c r="N563" i="1" s="1"/>
  <c r="M1513" i="1"/>
  <c r="M563" i="1" s="1"/>
  <c r="L1513" i="1"/>
  <c r="L563" i="1" s="1"/>
  <c r="K1513" i="1"/>
  <c r="K563" i="1" s="1"/>
  <c r="J1513" i="1"/>
  <c r="J563" i="1" s="1"/>
  <c r="AT1512" i="1"/>
  <c r="AT562" i="1" s="1"/>
  <c r="AS1512" i="1"/>
  <c r="AS562" i="1" s="1"/>
  <c r="AR1512" i="1"/>
  <c r="AR562" i="1" s="1"/>
  <c r="AQ1512" i="1"/>
  <c r="AQ562" i="1" s="1"/>
  <c r="AP1512" i="1"/>
  <c r="AP562" i="1" s="1"/>
  <c r="AO1512" i="1"/>
  <c r="AO562" i="1" s="1"/>
  <c r="AN1512" i="1"/>
  <c r="AN562" i="1" s="1"/>
  <c r="AM1512" i="1"/>
  <c r="AM562" i="1" s="1"/>
  <c r="AL1512" i="1"/>
  <c r="AL562" i="1" s="1"/>
  <c r="AK1512" i="1"/>
  <c r="AK562" i="1" s="1"/>
  <c r="AJ1512" i="1"/>
  <c r="AJ562" i="1" s="1"/>
  <c r="AI1512" i="1"/>
  <c r="AI562" i="1" s="1"/>
  <c r="AH1512" i="1"/>
  <c r="AH562" i="1" s="1"/>
  <c r="AG1512" i="1"/>
  <c r="AG562" i="1" s="1"/>
  <c r="AF1512" i="1"/>
  <c r="AF562" i="1" s="1"/>
  <c r="AE1512" i="1"/>
  <c r="AE562" i="1" s="1"/>
  <c r="AD1512" i="1"/>
  <c r="AD562" i="1" s="1"/>
  <c r="AC1512" i="1"/>
  <c r="AC562" i="1" s="1"/>
  <c r="AB1512" i="1"/>
  <c r="AB562" i="1" s="1"/>
  <c r="AA1512" i="1"/>
  <c r="AA562" i="1" s="1"/>
  <c r="Z1512" i="1"/>
  <c r="Z562" i="1" s="1"/>
  <c r="Y1512" i="1"/>
  <c r="Y562" i="1" s="1"/>
  <c r="X1512" i="1"/>
  <c r="X562" i="1" s="1"/>
  <c r="W1512" i="1"/>
  <c r="W562" i="1" s="1"/>
  <c r="V1512" i="1"/>
  <c r="V562" i="1" s="1"/>
  <c r="U1512" i="1"/>
  <c r="U562" i="1" s="1"/>
  <c r="T1512" i="1"/>
  <c r="T562" i="1" s="1"/>
  <c r="S1512" i="1"/>
  <c r="S562" i="1" s="1"/>
  <c r="R1512" i="1"/>
  <c r="R562" i="1" s="1"/>
  <c r="Q1512" i="1"/>
  <c r="Q562" i="1" s="1"/>
  <c r="P1512" i="1"/>
  <c r="P562" i="1" s="1"/>
  <c r="O1512" i="1"/>
  <c r="O562" i="1" s="1"/>
  <c r="N1512" i="1"/>
  <c r="N562" i="1" s="1"/>
  <c r="M1512" i="1"/>
  <c r="M562" i="1" s="1"/>
  <c r="L1512" i="1"/>
  <c r="L562" i="1" s="1"/>
  <c r="K1512" i="1"/>
  <c r="K562" i="1" s="1"/>
  <c r="J1512" i="1"/>
  <c r="J562" i="1" s="1"/>
  <c r="AT1510" i="1"/>
  <c r="AT556" i="1" s="1"/>
  <c r="AS1510" i="1"/>
  <c r="AS556" i="1" s="1"/>
  <c r="AR1510" i="1"/>
  <c r="AR556" i="1" s="1"/>
  <c r="AQ1510" i="1"/>
  <c r="AQ556" i="1" s="1"/>
  <c r="AP1510" i="1"/>
  <c r="AP556" i="1" s="1"/>
  <c r="AO1510" i="1"/>
  <c r="AO556" i="1" s="1"/>
  <c r="AN1510" i="1"/>
  <c r="AN556" i="1" s="1"/>
  <c r="AM1510" i="1"/>
  <c r="AM556" i="1" s="1"/>
  <c r="AL1510" i="1"/>
  <c r="AL556" i="1" s="1"/>
  <c r="AK1510" i="1"/>
  <c r="AK556" i="1" s="1"/>
  <c r="AJ1510" i="1"/>
  <c r="AJ556" i="1" s="1"/>
  <c r="AI1510" i="1"/>
  <c r="AI556" i="1" s="1"/>
  <c r="AH1510" i="1"/>
  <c r="AH556" i="1" s="1"/>
  <c r="AG1510" i="1"/>
  <c r="AG556" i="1" s="1"/>
  <c r="AF1510" i="1"/>
  <c r="AF556" i="1" s="1"/>
  <c r="AE1510" i="1"/>
  <c r="AE556" i="1" s="1"/>
  <c r="AD1510" i="1"/>
  <c r="AD556" i="1" s="1"/>
  <c r="AC1510" i="1"/>
  <c r="AC556" i="1" s="1"/>
  <c r="AB1510" i="1"/>
  <c r="AB556" i="1" s="1"/>
  <c r="AA1510" i="1"/>
  <c r="AA556" i="1" s="1"/>
  <c r="Z1510" i="1"/>
  <c r="Z556" i="1" s="1"/>
  <c r="Y1510" i="1"/>
  <c r="Y556" i="1" s="1"/>
  <c r="X1510" i="1"/>
  <c r="X556" i="1" s="1"/>
  <c r="W1510" i="1"/>
  <c r="W556" i="1" s="1"/>
  <c r="V1510" i="1"/>
  <c r="V556" i="1" s="1"/>
  <c r="U1510" i="1"/>
  <c r="U556" i="1" s="1"/>
  <c r="T1510" i="1"/>
  <c r="T556" i="1" s="1"/>
  <c r="S1510" i="1"/>
  <c r="S556" i="1" s="1"/>
  <c r="R1510" i="1"/>
  <c r="R556" i="1" s="1"/>
  <c r="Q1510" i="1"/>
  <c r="Q556" i="1" s="1"/>
  <c r="P1510" i="1"/>
  <c r="P556" i="1" s="1"/>
  <c r="O1510" i="1"/>
  <c r="O556" i="1" s="1"/>
  <c r="N1510" i="1"/>
  <c r="N556" i="1" s="1"/>
  <c r="M1510" i="1"/>
  <c r="M556" i="1" s="1"/>
  <c r="L1510" i="1"/>
  <c r="L556" i="1" s="1"/>
  <c r="K1510" i="1"/>
  <c r="K556" i="1" s="1"/>
  <c r="J1510" i="1"/>
  <c r="J556" i="1" s="1"/>
  <c r="AT1507" i="1"/>
  <c r="AT530" i="1" s="1"/>
  <c r="AS1507" i="1"/>
  <c r="AS530" i="1" s="1"/>
  <c r="AR1507" i="1"/>
  <c r="AR530" i="1" s="1"/>
  <c r="AQ1507" i="1"/>
  <c r="AQ530" i="1" s="1"/>
  <c r="AP1507" i="1"/>
  <c r="AP530" i="1" s="1"/>
  <c r="AO1507" i="1"/>
  <c r="AO530" i="1" s="1"/>
  <c r="AN1507" i="1"/>
  <c r="AN530" i="1" s="1"/>
  <c r="AM1507" i="1"/>
  <c r="AM530" i="1" s="1"/>
  <c r="AL1507" i="1"/>
  <c r="AL530" i="1" s="1"/>
  <c r="AK1507" i="1"/>
  <c r="AK530" i="1" s="1"/>
  <c r="AJ1507" i="1"/>
  <c r="AJ530" i="1" s="1"/>
  <c r="AI1507" i="1"/>
  <c r="AI530" i="1" s="1"/>
  <c r="AH1507" i="1"/>
  <c r="AH530" i="1" s="1"/>
  <c r="AG1507" i="1"/>
  <c r="AG530" i="1" s="1"/>
  <c r="AF1507" i="1"/>
  <c r="AF530" i="1" s="1"/>
  <c r="AE1507" i="1"/>
  <c r="AE530" i="1" s="1"/>
  <c r="AD1507" i="1"/>
  <c r="AD530" i="1" s="1"/>
  <c r="AC1507" i="1"/>
  <c r="AC530" i="1" s="1"/>
  <c r="AB1507" i="1"/>
  <c r="AB530" i="1" s="1"/>
  <c r="AA1507" i="1"/>
  <c r="AA530" i="1" s="1"/>
  <c r="Z1507" i="1"/>
  <c r="Z530" i="1" s="1"/>
  <c r="Y1507" i="1"/>
  <c r="Y530" i="1" s="1"/>
  <c r="X1507" i="1"/>
  <c r="X530" i="1" s="1"/>
  <c r="W1507" i="1"/>
  <c r="W530" i="1" s="1"/>
  <c r="V1507" i="1"/>
  <c r="V530" i="1" s="1"/>
  <c r="U1507" i="1"/>
  <c r="U530" i="1" s="1"/>
  <c r="T1507" i="1"/>
  <c r="T530" i="1" s="1"/>
  <c r="S1507" i="1"/>
  <c r="S530" i="1" s="1"/>
  <c r="R1507" i="1"/>
  <c r="R530" i="1" s="1"/>
  <c r="Q1507" i="1"/>
  <c r="Q530" i="1" s="1"/>
  <c r="P1507" i="1"/>
  <c r="P530" i="1" s="1"/>
  <c r="O1507" i="1"/>
  <c r="O530" i="1" s="1"/>
  <c r="N1507" i="1"/>
  <c r="N530" i="1" s="1"/>
  <c r="M1507" i="1"/>
  <c r="M530" i="1" s="1"/>
  <c r="L1507" i="1"/>
  <c r="L530" i="1" s="1"/>
  <c r="K1507" i="1"/>
  <c r="K530" i="1" s="1"/>
  <c r="J1507" i="1"/>
  <c r="J530" i="1" s="1"/>
  <c r="AT1506" i="1"/>
  <c r="AT528" i="1" s="1"/>
  <c r="AS1506" i="1"/>
  <c r="AS528" i="1" s="1"/>
  <c r="AR1506" i="1"/>
  <c r="AR528" i="1" s="1"/>
  <c r="AQ1506" i="1"/>
  <c r="AQ528" i="1" s="1"/>
  <c r="AP1506" i="1"/>
  <c r="AP528" i="1" s="1"/>
  <c r="AO1506" i="1"/>
  <c r="AO528" i="1" s="1"/>
  <c r="AN1506" i="1"/>
  <c r="AN528" i="1" s="1"/>
  <c r="AM1506" i="1"/>
  <c r="AM528" i="1" s="1"/>
  <c r="AL1506" i="1"/>
  <c r="AL528" i="1" s="1"/>
  <c r="AK1506" i="1"/>
  <c r="AK528" i="1" s="1"/>
  <c r="AJ1506" i="1"/>
  <c r="AJ528" i="1" s="1"/>
  <c r="AI1506" i="1"/>
  <c r="AI528" i="1" s="1"/>
  <c r="AH1506" i="1"/>
  <c r="AH528" i="1" s="1"/>
  <c r="AG1506" i="1"/>
  <c r="AG528" i="1" s="1"/>
  <c r="AF1506" i="1"/>
  <c r="AF528" i="1" s="1"/>
  <c r="AE1506" i="1"/>
  <c r="AE528" i="1" s="1"/>
  <c r="AD1506" i="1"/>
  <c r="AD528" i="1" s="1"/>
  <c r="AC1506" i="1"/>
  <c r="AC528" i="1" s="1"/>
  <c r="AB1506" i="1"/>
  <c r="AB528" i="1" s="1"/>
  <c r="AA1506" i="1"/>
  <c r="AA528" i="1" s="1"/>
  <c r="Z1506" i="1"/>
  <c r="Z528" i="1" s="1"/>
  <c r="Y1506" i="1"/>
  <c r="Y528" i="1" s="1"/>
  <c r="X1506" i="1"/>
  <c r="X528" i="1" s="1"/>
  <c r="W1506" i="1"/>
  <c r="W528" i="1" s="1"/>
  <c r="V1506" i="1"/>
  <c r="V528" i="1" s="1"/>
  <c r="U1506" i="1"/>
  <c r="U528" i="1" s="1"/>
  <c r="T1506" i="1"/>
  <c r="T528" i="1" s="1"/>
  <c r="S1506" i="1"/>
  <c r="S528" i="1" s="1"/>
  <c r="R1506" i="1"/>
  <c r="R528" i="1" s="1"/>
  <c r="Q1506" i="1"/>
  <c r="Q528" i="1" s="1"/>
  <c r="P1506" i="1"/>
  <c r="P528" i="1" s="1"/>
  <c r="O1506" i="1"/>
  <c r="O528" i="1" s="1"/>
  <c r="N1506" i="1"/>
  <c r="N528" i="1" s="1"/>
  <c r="M1506" i="1"/>
  <c r="M528" i="1" s="1"/>
  <c r="L1506" i="1"/>
  <c r="L528" i="1" s="1"/>
  <c r="K1506" i="1"/>
  <c r="K528" i="1" s="1"/>
  <c r="J1506" i="1"/>
  <c r="J528" i="1" s="1"/>
  <c r="AT1505" i="1"/>
  <c r="AT529" i="1" s="1"/>
  <c r="AS1505" i="1"/>
  <c r="AS529" i="1" s="1"/>
  <c r="AR1505" i="1"/>
  <c r="AR529" i="1" s="1"/>
  <c r="AQ1505" i="1"/>
  <c r="AQ529" i="1" s="1"/>
  <c r="AP1505" i="1"/>
  <c r="AP529" i="1" s="1"/>
  <c r="AO1505" i="1"/>
  <c r="AO529" i="1" s="1"/>
  <c r="AN1505" i="1"/>
  <c r="AN529" i="1" s="1"/>
  <c r="AM1505" i="1"/>
  <c r="AM529" i="1" s="1"/>
  <c r="AL1505" i="1"/>
  <c r="AL529" i="1" s="1"/>
  <c r="AK1505" i="1"/>
  <c r="AK529" i="1" s="1"/>
  <c r="AJ1505" i="1"/>
  <c r="AJ529" i="1" s="1"/>
  <c r="AI1505" i="1"/>
  <c r="AI529" i="1" s="1"/>
  <c r="AH1505" i="1"/>
  <c r="AH529" i="1" s="1"/>
  <c r="AG1505" i="1"/>
  <c r="AG529" i="1" s="1"/>
  <c r="AF1505" i="1"/>
  <c r="AF529" i="1" s="1"/>
  <c r="AE1505" i="1"/>
  <c r="AE529" i="1" s="1"/>
  <c r="AD1505" i="1"/>
  <c r="AD529" i="1" s="1"/>
  <c r="AC1505" i="1"/>
  <c r="AC529" i="1" s="1"/>
  <c r="AB1505" i="1"/>
  <c r="AB529" i="1" s="1"/>
  <c r="AA1505" i="1"/>
  <c r="AA529" i="1" s="1"/>
  <c r="Z1505" i="1"/>
  <c r="Z529" i="1" s="1"/>
  <c r="Y1505" i="1"/>
  <c r="Y529" i="1" s="1"/>
  <c r="X1505" i="1"/>
  <c r="X529" i="1" s="1"/>
  <c r="W1505" i="1"/>
  <c r="W529" i="1" s="1"/>
  <c r="V1505" i="1"/>
  <c r="V529" i="1" s="1"/>
  <c r="U1505" i="1"/>
  <c r="U529" i="1" s="1"/>
  <c r="T1505" i="1"/>
  <c r="T529" i="1" s="1"/>
  <c r="S1505" i="1"/>
  <c r="S529" i="1" s="1"/>
  <c r="R1505" i="1"/>
  <c r="R529" i="1" s="1"/>
  <c r="Q1505" i="1"/>
  <c r="Q529" i="1" s="1"/>
  <c r="P1505" i="1"/>
  <c r="P529" i="1" s="1"/>
  <c r="O1505" i="1"/>
  <c r="O529" i="1" s="1"/>
  <c r="N1505" i="1"/>
  <c r="N529" i="1" s="1"/>
  <c r="M1505" i="1"/>
  <c r="M529" i="1" s="1"/>
  <c r="L1505" i="1"/>
  <c r="L529" i="1" s="1"/>
  <c r="K1505" i="1"/>
  <c r="K529" i="1" s="1"/>
  <c r="J1505" i="1"/>
  <c r="J529" i="1" s="1"/>
  <c r="AT1504" i="1"/>
  <c r="AT527" i="1" s="1"/>
  <c r="AS1504" i="1"/>
  <c r="AS527" i="1" s="1"/>
  <c r="AR1504" i="1"/>
  <c r="AR527" i="1" s="1"/>
  <c r="AQ1504" i="1"/>
  <c r="AQ527" i="1" s="1"/>
  <c r="AP1504" i="1"/>
  <c r="AP527" i="1" s="1"/>
  <c r="AO1504" i="1"/>
  <c r="AO527" i="1" s="1"/>
  <c r="AN1504" i="1"/>
  <c r="AN527" i="1" s="1"/>
  <c r="AM1504" i="1"/>
  <c r="AM527" i="1" s="1"/>
  <c r="AL1504" i="1"/>
  <c r="AL527" i="1" s="1"/>
  <c r="AK1504" i="1"/>
  <c r="AK527" i="1" s="1"/>
  <c r="AJ1504" i="1"/>
  <c r="AJ527" i="1" s="1"/>
  <c r="AI1504" i="1"/>
  <c r="AI527" i="1" s="1"/>
  <c r="AH1504" i="1"/>
  <c r="AH527" i="1" s="1"/>
  <c r="AG1504" i="1"/>
  <c r="AG527" i="1" s="1"/>
  <c r="AF1504" i="1"/>
  <c r="AF527" i="1" s="1"/>
  <c r="AE1504" i="1"/>
  <c r="AE527" i="1" s="1"/>
  <c r="AD1504" i="1"/>
  <c r="AD527" i="1" s="1"/>
  <c r="AC1504" i="1"/>
  <c r="AC527" i="1" s="1"/>
  <c r="AB1504" i="1"/>
  <c r="AB527" i="1" s="1"/>
  <c r="AA1504" i="1"/>
  <c r="AA527" i="1" s="1"/>
  <c r="Z1504" i="1"/>
  <c r="Z527" i="1" s="1"/>
  <c r="Y1504" i="1"/>
  <c r="Y527" i="1" s="1"/>
  <c r="X1504" i="1"/>
  <c r="X527" i="1" s="1"/>
  <c r="W1504" i="1"/>
  <c r="W527" i="1" s="1"/>
  <c r="V1504" i="1"/>
  <c r="V527" i="1" s="1"/>
  <c r="U1504" i="1"/>
  <c r="U527" i="1" s="1"/>
  <c r="T1504" i="1"/>
  <c r="T527" i="1" s="1"/>
  <c r="S1504" i="1"/>
  <c r="S527" i="1" s="1"/>
  <c r="R1504" i="1"/>
  <c r="R527" i="1" s="1"/>
  <c r="Q1504" i="1"/>
  <c r="Q527" i="1" s="1"/>
  <c r="P1504" i="1"/>
  <c r="P527" i="1" s="1"/>
  <c r="O1504" i="1"/>
  <c r="O527" i="1" s="1"/>
  <c r="N1504" i="1"/>
  <c r="N527" i="1" s="1"/>
  <c r="M1504" i="1"/>
  <c r="M527" i="1" s="1"/>
  <c r="L1504" i="1"/>
  <c r="L527" i="1" s="1"/>
  <c r="K1504" i="1"/>
  <c r="K527" i="1" s="1"/>
  <c r="J1504" i="1"/>
  <c r="J527" i="1" s="1"/>
  <c r="AT1503" i="1"/>
  <c r="AT526" i="1" s="1"/>
  <c r="AS1503" i="1"/>
  <c r="AS526" i="1" s="1"/>
  <c r="AR1503" i="1"/>
  <c r="AR526" i="1" s="1"/>
  <c r="AQ1503" i="1"/>
  <c r="AQ526" i="1" s="1"/>
  <c r="AP1503" i="1"/>
  <c r="AP526" i="1" s="1"/>
  <c r="AO1503" i="1"/>
  <c r="AO526" i="1" s="1"/>
  <c r="AN1503" i="1"/>
  <c r="AN526" i="1" s="1"/>
  <c r="AM1503" i="1"/>
  <c r="AM526" i="1" s="1"/>
  <c r="AL1503" i="1"/>
  <c r="AL526" i="1" s="1"/>
  <c r="AK1503" i="1"/>
  <c r="AK526" i="1" s="1"/>
  <c r="AJ1503" i="1"/>
  <c r="AJ526" i="1" s="1"/>
  <c r="AI1503" i="1"/>
  <c r="AI526" i="1" s="1"/>
  <c r="AH1503" i="1"/>
  <c r="AH526" i="1" s="1"/>
  <c r="AG1503" i="1"/>
  <c r="AG526" i="1" s="1"/>
  <c r="AF1503" i="1"/>
  <c r="AF526" i="1" s="1"/>
  <c r="AE1503" i="1"/>
  <c r="AE526" i="1" s="1"/>
  <c r="AD1503" i="1"/>
  <c r="AD526" i="1" s="1"/>
  <c r="AC1503" i="1"/>
  <c r="AC526" i="1" s="1"/>
  <c r="AB1503" i="1"/>
  <c r="AB526" i="1" s="1"/>
  <c r="AA1503" i="1"/>
  <c r="AA526" i="1" s="1"/>
  <c r="Z1503" i="1"/>
  <c r="Z526" i="1" s="1"/>
  <c r="Y1503" i="1"/>
  <c r="Y526" i="1" s="1"/>
  <c r="X1503" i="1"/>
  <c r="X526" i="1" s="1"/>
  <c r="W1503" i="1"/>
  <c r="W526" i="1" s="1"/>
  <c r="V1503" i="1"/>
  <c r="V526" i="1" s="1"/>
  <c r="U1503" i="1"/>
  <c r="U526" i="1" s="1"/>
  <c r="T1503" i="1"/>
  <c r="T526" i="1" s="1"/>
  <c r="S1503" i="1"/>
  <c r="S526" i="1" s="1"/>
  <c r="R1503" i="1"/>
  <c r="R526" i="1" s="1"/>
  <c r="Q1503" i="1"/>
  <c r="Q526" i="1" s="1"/>
  <c r="P1503" i="1"/>
  <c r="P526" i="1" s="1"/>
  <c r="O1503" i="1"/>
  <c r="O526" i="1" s="1"/>
  <c r="N1503" i="1"/>
  <c r="N526" i="1" s="1"/>
  <c r="M1503" i="1"/>
  <c r="M526" i="1" s="1"/>
  <c r="L1503" i="1"/>
  <c r="L526" i="1" s="1"/>
  <c r="K1503" i="1"/>
  <c r="K526" i="1" s="1"/>
  <c r="J1503" i="1"/>
  <c r="J526" i="1" s="1"/>
  <c r="AT1500" i="1"/>
  <c r="AT522" i="1" s="1"/>
  <c r="AS1500" i="1"/>
  <c r="AS522" i="1" s="1"/>
  <c r="AR1500" i="1"/>
  <c r="AR522" i="1" s="1"/>
  <c r="AQ1500" i="1"/>
  <c r="AQ522" i="1" s="1"/>
  <c r="AP1500" i="1"/>
  <c r="AP522" i="1" s="1"/>
  <c r="AO1500" i="1"/>
  <c r="AO522" i="1" s="1"/>
  <c r="AN1500" i="1"/>
  <c r="AN522" i="1" s="1"/>
  <c r="AM1500" i="1"/>
  <c r="AM522" i="1" s="1"/>
  <c r="AL1500" i="1"/>
  <c r="AL522" i="1" s="1"/>
  <c r="AK1500" i="1"/>
  <c r="AK522" i="1" s="1"/>
  <c r="AJ1500" i="1"/>
  <c r="AJ522" i="1" s="1"/>
  <c r="AI1500" i="1"/>
  <c r="AI522" i="1" s="1"/>
  <c r="AH1500" i="1"/>
  <c r="AH522" i="1" s="1"/>
  <c r="AG1500" i="1"/>
  <c r="AG522" i="1" s="1"/>
  <c r="AF1500" i="1"/>
  <c r="AF522" i="1" s="1"/>
  <c r="AE1500" i="1"/>
  <c r="AE522" i="1" s="1"/>
  <c r="AD1500" i="1"/>
  <c r="AD522" i="1" s="1"/>
  <c r="AC1500" i="1"/>
  <c r="AC522" i="1" s="1"/>
  <c r="AB1500" i="1"/>
  <c r="AB522" i="1" s="1"/>
  <c r="AA1500" i="1"/>
  <c r="AA522" i="1" s="1"/>
  <c r="Z1500" i="1"/>
  <c r="Z522" i="1" s="1"/>
  <c r="Y1500" i="1"/>
  <c r="Y522" i="1" s="1"/>
  <c r="X1500" i="1"/>
  <c r="X522" i="1" s="1"/>
  <c r="W1500" i="1"/>
  <c r="W522" i="1" s="1"/>
  <c r="V1500" i="1"/>
  <c r="V522" i="1" s="1"/>
  <c r="U1500" i="1"/>
  <c r="U522" i="1" s="1"/>
  <c r="T1500" i="1"/>
  <c r="T522" i="1" s="1"/>
  <c r="S1500" i="1"/>
  <c r="S522" i="1" s="1"/>
  <c r="R1500" i="1"/>
  <c r="R522" i="1" s="1"/>
  <c r="Q1500" i="1"/>
  <c r="Q522" i="1" s="1"/>
  <c r="P1500" i="1"/>
  <c r="P522" i="1" s="1"/>
  <c r="O1500" i="1"/>
  <c r="O522" i="1" s="1"/>
  <c r="N1500" i="1"/>
  <c r="N522" i="1" s="1"/>
  <c r="M1500" i="1"/>
  <c r="M522" i="1" s="1"/>
  <c r="L1500" i="1"/>
  <c r="L522" i="1" s="1"/>
  <c r="K1500" i="1"/>
  <c r="K522" i="1" s="1"/>
  <c r="J1500" i="1"/>
  <c r="J522" i="1" s="1"/>
  <c r="AT1499" i="1"/>
  <c r="AT523" i="1" s="1"/>
  <c r="AS1499" i="1"/>
  <c r="AS523" i="1" s="1"/>
  <c r="AR1499" i="1"/>
  <c r="AR523" i="1" s="1"/>
  <c r="AQ1499" i="1"/>
  <c r="AQ523" i="1" s="1"/>
  <c r="AP1499" i="1"/>
  <c r="AP523" i="1" s="1"/>
  <c r="AO1499" i="1"/>
  <c r="AO523" i="1" s="1"/>
  <c r="AN1499" i="1"/>
  <c r="AN523" i="1" s="1"/>
  <c r="AM1499" i="1"/>
  <c r="AM523" i="1" s="1"/>
  <c r="AL1499" i="1"/>
  <c r="AL523" i="1" s="1"/>
  <c r="AK1499" i="1"/>
  <c r="AK523" i="1" s="1"/>
  <c r="AJ1499" i="1"/>
  <c r="AJ523" i="1" s="1"/>
  <c r="AI1499" i="1"/>
  <c r="AI523" i="1" s="1"/>
  <c r="AH1499" i="1"/>
  <c r="AH523" i="1" s="1"/>
  <c r="AG1499" i="1"/>
  <c r="AG523" i="1" s="1"/>
  <c r="AF1499" i="1"/>
  <c r="AF523" i="1" s="1"/>
  <c r="AE1499" i="1"/>
  <c r="AE523" i="1" s="1"/>
  <c r="AD1499" i="1"/>
  <c r="AD523" i="1" s="1"/>
  <c r="AC1499" i="1"/>
  <c r="AC523" i="1" s="1"/>
  <c r="AB1499" i="1"/>
  <c r="AB523" i="1" s="1"/>
  <c r="AA1499" i="1"/>
  <c r="AA523" i="1" s="1"/>
  <c r="Z1499" i="1"/>
  <c r="Z523" i="1" s="1"/>
  <c r="Y1499" i="1"/>
  <c r="Y523" i="1" s="1"/>
  <c r="X1499" i="1"/>
  <c r="X523" i="1" s="1"/>
  <c r="W1499" i="1"/>
  <c r="W523" i="1" s="1"/>
  <c r="V1499" i="1"/>
  <c r="V523" i="1" s="1"/>
  <c r="U1499" i="1"/>
  <c r="U523" i="1" s="1"/>
  <c r="T1499" i="1"/>
  <c r="T523" i="1" s="1"/>
  <c r="S1499" i="1"/>
  <c r="S523" i="1" s="1"/>
  <c r="R1499" i="1"/>
  <c r="R523" i="1" s="1"/>
  <c r="Q1499" i="1"/>
  <c r="Q523" i="1" s="1"/>
  <c r="P1499" i="1"/>
  <c r="P523" i="1" s="1"/>
  <c r="O1499" i="1"/>
  <c r="O523" i="1" s="1"/>
  <c r="N1499" i="1"/>
  <c r="N523" i="1" s="1"/>
  <c r="M1499" i="1"/>
  <c r="M523" i="1" s="1"/>
  <c r="L1499" i="1"/>
  <c r="L523" i="1" s="1"/>
  <c r="K1499" i="1"/>
  <c r="K523" i="1" s="1"/>
  <c r="J1499" i="1"/>
  <c r="J523" i="1" s="1"/>
  <c r="AT1498" i="1"/>
  <c r="AT521" i="1" s="1"/>
  <c r="AS1498" i="1"/>
  <c r="AS521" i="1" s="1"/>
  <c r="AR1498" i="1"/>
  <c r="AR521" i="1" s="1"/>
  <c r="AQ1498" i="1"/>
  <c r="AQ521" i="1" s="1"/>
  <c r="AP1498" i="1"/>
  <c r="AP521" i="1" s="1"/>
  <c r="AO1498" i="1"/>
  <c r="AO521" i="1" s="1"/>
  <c r="AN1498" i="1"/>
  <c r="AN521" i="1" s="1"/>
  <c r="AM1498" i="1"/>
  <c r="AM521" i="1" s="1"/>
  <c r="AL1498" i="1"/>
  <c r="AL521" i="1" s="1"/>
  <c r="AK1498" i="1"/>
  <c r="AK521" i="1" s="1"/>
  <c r="AJ1498" i="1"/>
  <c r="AJ521" i="1" s="1"/>
  <c r="AI1498" i="1"/>
  <c r="AI521" i="1" s="1"/>
  <c r="AH1498" i="1"/>
  <c r="AH521" i="1" s="1"/>
  <c r="AG1498" i="1"/>
  <c r="AG521" i="1" s="1"/>
  <c r="AF1498" i="1"/>
  <c r="AF521" i="1" s="1"/>
  <c r="AE1498" i="1"/>
  <c r="AE521" i="1" s="1"/>
  <c r="AD1498" i="1"/>
  <c r="AD521" i="1" s="1"/>
  <c r="AC1498" i="1"/>
  <c r="AC521" i="1" s="1"/>
  <c r="AB1498" i="1"/>
  <c r="AB521" i="1" s="1"/>
  <c r="AA1498" i="1"/>
  <c r="AA521" i="1" s="1"/>
  <c r="Z1498" i="1"/>
  <c r="Z521" i="1" s="1"/>
  <c r="Y1498" i="1"/>
  <c r="Y521" i="1" s="1"/>
  <c r="X1498" i="1"/>
  <c r="X521" i="1" s="1"/>
  <c r="W1498" i="1"/>
  <c r="W521" i="1" s="1"/>
  <c r="V1498" i="1"/>
  <c r="V521" i="1" s="1"/>
  <c r="U1498" i="1"/>
  <c r="U521" i="1" s="1"/>
  <c r="T1498" i="1"/>
  <c r="T521" i="1" s="1"/>
  <c r="S1498" i="1"/>
  <c r="S521" i="1" s="1"/>
  <c r="R1498" i="1"/>
  <c r="R521" i="1" s="1"/>
  <c r="Q1498" i="1"/>
  <c r="Q521" i="1" s="1"/>
  <c r="P1498" i="1"/>
  <c r="P521" i="1" s="1"/>
  <c r="O1498" i="1"/>
  <c r="O521" i="1" s="1"/>
  <c r="N1498" i="1"/>
  <c r="N521" i="1" s="1"/>
  <c r="M1498" i="1"/>
  <c r="M521" i="1" s="1"/>
  <c r="L1498" i="1"/>
  <c r="L521" i="1" s="1"/>
  <c r="K1498" i="1"/>
  <c r="K521" i="1" s="1"/>
  <c r="J1498" i="1"/>
  <c r="J521" i="1" s="1"/>
  <c r="AT1496" i="1"/>
  <c r="AT519" i="1" s="1"/>
  <c r="AS1496" i="1"/>
  <c r="AS519" i="1" s="1"/>
  <c r="AR1496" i="1"/>
  <c r="AR519" i="1" s="1"/>
  <c r="AQ1496" i="1"/>
  <c r="AQ519" i="1" s="1"/>
  <c r="AP1496" i="1"/>
  <c r="AP519" i="1" s="1"/>
  <c r="AO1496" i="1"/>
  <c r="AO519" i="1" s="1"/>
  <c r="AN1496" i="1"/>
  <c r="AN519" i="1" s="1"/>
  <c r="AM1496" i="1"/>
  <c r="AM519" i="1" s="1"/>
  <c r="AL1496" i="1"/>
  <c r="AL519" i="1" s="1"/>
  <c r="AK1496" i="1"/>
  <c r="AK519" i="1" s="1"/>
  <c r="AJ1496" i="1"/>
  <c r="AJ519" i="1" s="1"/>
  <c r="AI1496" i="1"/>
  <c r="AI519" i="1" s="1"/>
  <c r="AH1496" i="1"/>
  <c r="AH519" i="1" s="1"/>
  <c r="AG1496" i="1"/>
  <c r="AG519" i="1" s="1"/>
  <c r="AF1496" i="1"/>
  <c r="AF519" i="1" s="1"/>
  <c r="AE1496" i="1"/>
  <c r="AE519" i="1" s="1"/>
  <c r="AD1496" i="1"/>
  <c r="AD519" i="1" s="1"/>
  <c r="AC1496" i="1"/>
  <c r="AC519" i="1" s="1"/>
  <c r="AB1496" i="1"/>
  <c r="AB519" i="1" s="1"/>
  <c r="AA1496" i="1"/>
  <c r="AA519" i="1" s="1"/>
  <c r="Z1496" i="1"/>
  <c r="Z519" i="1" s="1"/>
  <c r="Y1496" i="1"/>
  <c r="Y519" i="1" s="1"/>
  <c r="X1496" i="1"/>
  <c r="X519" i="1" s="1"/>
  <c r="W1496" i="1"/>
  <c r="W519" i="1" s="1"/>
  <c r="V1496" i="1"/>
  <c r="V519" i="1" s="1"/>
  <c r="U1496" i="1"/>
  <c r="U519" i="1" s="1"/>
  <c r="T1496" i="1"/>
  <c r="T519" i="1" s="1"/>
  <c r="S1496" i="1"/>
  <c r="S519" i="1" s="1"/>
  <c r="R1496" i="1"/>
  <c r="R519" i="1" s="1"/>
  <c r="Q1496" i="1"/>
  <c r="Q519" i="1" s="1"/>
  <c r="P1496" i="1"/>
  <c r="P519" i="1" s="1"/>
  <c r="O1496" i="1"/>
  <c r="O519" i="1" s="1"/>
  <c r="N1496" i="1"/>
  <c r="N519" i="1" s="1"/>
  <c r="M1496" i="1"/>
  <c r="M519" i="1" s="1"/>
  <c r="L1496" i="1"/>
  <c r="L519" i="1" s="1"/>
  <c r="K1496" i="1"/>
  <c r="K519" i="1" s="1"/>
  <c r="J1496" i="1"/>
  <c r="J519" i="1" s="1"/>
  <c r="AT1495" i="1"/>
  <c r="AT518" i="1" s="1"/>
  <c r="AS1495" i="1"/>
  <c r="AS518" i="1" s="1"/>
  <c r="AR1495" i="1"/>
  <c r="AR518" i="1" s="1"/>
  <c r="AQ1495" i="1"/>
  <c r="AQ518" i="1" s="1"/>
  <c r="AP1495" i="1"/>
  <c r="AP518" i="1" s="1"/>
  <c r="AO1495" i="1"/>
  <c r="AO518" i="1" s="1"/>
  <c r="AN1495" i="1"/>
  <c r="AN518" i="1" s="1"/>
  <c r="AM1495" i="1"/>
  <c r="AM518" i="1" s="1"/>
  <c r="AL1495" i="1"/>
  <c r="AL518" i="1" s="1"/>
  <c r="AK1495" i="1"/>
  <c r="AK518" i="1" s="1"/>
  <c r="AJ1495" i="1"/>
  <c r="AJ518" i="1" s="1"/>
  <c r="AI1495" i="1"/>
  <c r="AI518" i="1" s="1"/>
  <c r="AH1495" i="1"/>
  <c r="AH518" i="1" s="1"/>
  <c r="AG1495" i="1"/>
  <c r="AG518" i="1" s="1"/>
  <c r="AF1495" i="1"/>
  <c r="AF518" i="1" s="1"/>
  <c r="AE1495" i="1"/>
  <c r="AE518" i="1" s="1"/>
  <c r="AD1495" i="1"/>
  <c r="AD518" i="1" s="1"/>
  <c r="AC1495" i="1"/>
  <c r="AC518" i="1" s="1"/>
  <c r="AB1495" i="1"/>
  <c r="AB518" i="1" s="1"/>
  <c r="AA1495" i="1"/>
  <c r="AA518" i="1" s="1"/>
  <c r="Z1495" i="1"/>
  <c r="Z518" i="1" s="1"/>
  <c r="Y1495" i="1"/>
  <c r="Y518" i="1" s="1"/>
  <c r="X1495" i="1"/>
  <c r="X518" i="1" s="1"/>
  <c r="W1495" i="1"/>
  <c r="W518" i="1" s="1"/>
  <c r="V1495" i="1"/>
  <c r="V518" i="1" s="1"/>
  <c r="U1495" i="1"/>
  <c r="U518" i="1" s="1"/>
  <c r="T1495" i="1"/>
  <c r="T518" i="1" s="1"/>
  <c r="S1495" i="1"/>
  <c r="S518" i="1" s="1"/>
  <c r="R1495" i="1"/>
  <c r="R518" i="1" s="1"/>
  <c r="Q1495" i="1"/>
  <c r="Q518" i="1" s="1"/>
  <c r="P1495" i="1"/>
  <c r="P518" i="1" s="1"/>
  <c r="O1495" i="1"/>
  <c r="O518" i="1" s="1"/>
  <c r="N1495" i="1"/>
  <c r="N518" i="1" s="1"/>
  <c r="M1495" i="1"/>
  <c r="M518" i="1" s="1"/>
  <c r="L1495" i="1"/>
  <c r="L518" i="1" s="1"/>
  <c r="K1495" i="1"/>
  <c r="K518" i="1" s="1"/>
  <c r="J1495" i="1"/>
  <c r="J518" i="1" s="1"/>
  <c r="AT1494" i="1"/>
  <c r="AT517" i="1" s="1"/>
  <c r="AS1494" i="1"/>
  <c r="AS517" i="1" s="1"/>
  <c r="AR1494" i="1"/>
  <c r="AR517" i="1" s="1"/>
  <c r="AQ1494" i="1"/>
  <c r="AQ517" i="1" s="1"/>
  <c r="AP1494" i="1"/>
  <c r="AP517" i="1" s="1"/>
  <c r="AO1494" i="1"/>
  <c r="AO517" i="1" s="1"/>
  <c r="AN1494" i="1"/>
  <c r="AN517" i="1" s="1"/>
  <c r="AM1494" i="1"/>
  <c r="AM517" i="1" s="1"/>
  <c r="AL1494" i="1"/>
  <c r="AL517" i="1" s="1"/>
  <c r="AK1494" i="1"/>
  <c r="AK517" i="1" s="1"/>
  <c r="AJ1494" i="1"/>
  <c r="AJ517" i="1" s="1"/>
  <c r="AI1494" i="1"/>
  <c r="AI517" i="1" s="1"/>
  <c r="AH1494" i="1"/>
  <c r="AH517" i="1" s="1"/>
  <c r="AG1494" i="1"/>
  <c r="AG517" i="1" s="1"/>
  <c r="AF1494" i="1"/>
  <c r="AF517" i="1" s="1"/>
  <c r="AE1494" i="1"/>
  <c r="AE517" i="1" s="1"/>
  <c r="AD1494" i="1"/>
  <c r="AD517" i="1" s="1"/>
  <c r="AC1494" i="1"/>
  <c r="AC517" i="1" s="1"/>
  <c r="AB1494" i="1"/>
  <c r="AB517" i="1" s="1"/>
  <c r="AA1494" i="1"/>
  <c r="AA517" i="1" s="1"/>
  <c r="Z1494" i="1"/>
  <c r="Z517" i="1" s="1"/>
  <c r="Y1494" i="1"/>
  <c r="Y517" i="1" s="1"/>
  <c r="X1494" i="1"/>
  <c r="X517" i="1" s="1"/>
  <c r="W1494" i="1"/>
  <c r="W517" i="1" s="1"/>
  <c r="V1494" i="1"/>
  <c r="V517" i="1" s="1"/>
  <c r="U1494" i="1"/>
  <c r="U517" i="1" s="1"/>
  <c r="T1494" i="1"/>
  <c r="T517" i="1" s="1"/>
  <c r="S1494" i="1"/>
  <c r="S517" i="1" s="1"/>
  <c r="R1494" i="1"/>
  <c r="R517" i="1" s="1"/>
  <c r="Q1494" i="1"/>
  <c r="Q517" i="1" s="1"/>
  <c r="P1494" i="1"/>
  <c r="P517" i="1" s="1"/>
  <c r="O1494" i="1"/>
  <c r="O517" i="1" s="1"/>
  <c r="N1494" i="1"/>
  <c r="N517" i="1" s="1"/>
  <c r="M1494" i="1"/>
  <c r="M517" i="1" s="1"/>
  <c r="L1494" i="1"/>
  <c r="L517" i="1" s="1"/>
  <c r="K1494" i="1"/>
  <c r="K517" i="1" s="1"/>
  <c r="J1494" i="1"/>
  <c r="J517" i="1" s="1"/>
  <c r="AT1493" i="1"/>
  <c r="AT512" i="1" s="1"/>
  <c r="AS1493" i="1"/>
  <c r="AS512" i="1" s="1"/>
  <c r="AR1493" i="1"/>
  <c r="AR512" i="1" s="1"/>
  <c r="AQ1493" i="1"/>
  <c r="AQ512" i="1" s="1"/>
  <c r="AP1493" i="1"/>
  <c r="AP512" i="1" s="1"/>
  <c r="AO1493" i="1"/>
  <c r="AO512" i="1" s="1"/>
  <c r="AN1493" i="1"/>
  <c r="AN512" i="1" s="1"/>
  <c r="AM1493" i="1"/>
  <c r="AM512" i="1" s="1"/>
  <c r="AL1493" i="1"/>
  <c r="AL512" i="1" s="1"/>
  <c r="AK1493" i="1"/>
  <c r="AK512" i="1" s="1"/>
  <c r="AJ1493" i="1"/>
  <c r="AJ512" i="1" s="1"/>
  <c r="AI1493" i="1"/>
  <c r="AI512" i="1" s="1"/>
  <c r="AH1493" i="1"/>
  <c r="AH512" i="1" s="1"/>
  <c r="AG1493" i="1"/>
  <c r="AG512" i="1" s="1"/>
  <c r="AF1493" i="1"/>
  <c r="AF512" i="1" s="1"/>
  <c r="AE1493" i="1"/>
  <c r="AE512" i="1" s="1"/>
  <c r="AD1493" i="1"/>
  <c r="AD512" i="1" s="1"/>
  <c r="AC1493" i="1"/>
  <c r="AC512" i="1" s="1"/>
  <c r="AB1493" i="1"/>
  <c r="AB512" i="1" s="1"/>
  <c r="AA1493" i="1"/>
  <c r="AA512" i="1" s="1"/>
  <c r="Z1493" i="1"/>
  <c r="Z512" i="1" s="1"/>
  <c r="Y1493" i="1"/>
  <c r="Y512" i="1" s="1"/>
  <c r="X1493" i="1"/>
  <c r="X512" i="1" s="1"/>
  <c r="W1493" i="1"/>
  <c r="W512" i="1" s="1"/>
  <c r="V1493" i="1"/>
  <c r="V512" i="1" s="1"/>
  <c r="U1493" i="1"/>
  <c r="U512" i="1" s="1"/>
  <c r="T1493" i="1"/>
  <c r="T512" i="1" s="1"/>
  <c r="S1493" i="1"/>
  <c r="S512" i="1" s="1"/>
  <c r="R1493" i="1"/>
  <c r="R512" i="1" s="1"/>
  <c r="Q1493" i="1"/>
  <c r="Q512" i="1" s="1"/>
  <c r="P1493" i="1"/>
  <c r="P512" i="1" s="1"/>
  <c r="O1493" i="1"/>
  <c r="O512" i="1" s="1"/>
  <c r="N1493" i="1"/>
  <c r="N512" i="1" s="1"/>
  <c r="M1493" i="1"/>
  <c r="M512" i="1" s="1"/>
  <c r="L1493" i="1"/>
  <c r="L512" i="1" s="1"/>
  <c r="K1493" i="1"/>
  <c r="K512" i="1" s="1"/>
  <c r="J1493" i="1"/>
  <c r="J512" i="1" s="1"/>
  <c r="AT1492" i="1"/>
  <c r="AT510" i="1" s="1"/>
  <c r="AS1492" i="1"/>
  <c r="AS510" i="1" s="1"/>
  <c r="AR1492" i="1"/>
  <c r="AR510" i="1" s="1"/>
  <c r="AQ1492" i="1"/>
  <c r="AQ510" i="1" s="1"/>
  <c r="AP1492" i="1"/>
  <c r="AP510" i="1" s="1"/>
  <c r="AO1492" i="1"/>
  <c r="AO510" i="1" s="1"/>
  <c r="AN1492" i="1"/>
  <c r="AN510" i="1" s="1"/>
  <c r="AM1492" i="1"/>
  <c r="AM510" i="1" s="1"/>
  <c r="AL1492" i="1"/>
  <c r="AL510" i="1" s="1"/>
  <c r="AK1492" i="1"/>
  <c r="AK510" i="1" s="1"/>
  <c r="AJ1492" i="1"/>
  <c r="AJ510" i="1" s="1"/>
  <c r="AI1492" i="1"/>
  <c r="AI510" i="1" s="1"/>
  <c r="AH1492" i="1"/>
  <c r="AH510" i="1" s="1"/>
  <c r="AG1492" i="1"/>
  <c r="AG510" i="1" s="1"/>
  <c r="AF1492" i="1"/>
  <c r="AF510" i="1" s="1"/>
  <c r="AE1492" i="1"/>
  <c r="AE510" i="1" s="1"/>
  <c r="AD1492" i="1"/>
  <c r="AD510" i="1" s="1"/>
  <c r="AC1492" i="1"/>
  <c r="AC510" i="1" s="1"/>
  <c r="AB1492" i="1"/>
  <c r="AB510" i="1" s="1"/>
  <c r="AA1492" i="1"/>
  <c r="AA510" i="1" s="1"/>
  <c r="Z1492" i="1"/>
  <c r="Z510" i="1" s="1"/>
  <c r="Y1492" i="1"/>
  <c r="Y510" i="1" s="1"/>
  <c r="X1492" i="1"/>
  <c r="X510" i="1" s="1"/>
  <c r="W1492" i="1"/>
  <c r="W510" i="1" s="1"/>
  <c r="V1492" i="1"/>
  <c r="V510" i="1" s="1"/>
  <c r="U1492" i="1"/>
  <c r="U510" i="1" s="1"/>
  <c r="T1492" i="1"/>
  <c r="T510" i="1" s="1"/>
  <c r="S1492" i="1"/>
  <c r="S510" i="1" s="1"/>
  <c r="R1492" i="1"/>
  <c r="R510" i="1" s="1"/>
  <c r="Q1492" i="1"/>
  <c r="Q510" i="1" s="1"/>
  <c r="P1492" i="1"/>
  <c r="P510" i="1" s="1"/>
  <c r="O1492" i="1"/>
  <c r="O510" i="1" s="1"/>
  <c r="N1492" i="1"/>
  <c r="N510" i="1" s="1"/>
  <c r="M1492" i="1"/>
  <c r="M510" i="1" s="1"/>
  <c r="L1492" i="1"/>
  <c r="L510" i="1" s="1"/>
  <c r="K1492" i="1"/>
  <c r="K510" i="1" s="1"/>
  <c r="J1492" i="1"/>
  <c r="J510" i="1" s="1"/>
  <c r="AT1491" i="1"/>
  <c r="AT515" i="1" s="1"/>
  <c r="AS1491" i="1"/>
  <c r="AS515" i="1" s="1"/>
  <c r="AR1491" i="1"/>
  <c r="AR515" i="1" s="1"/>
  <c r="AQ1491" i="1"/>
  <c r="AQ515" i="1" s="1"/>
  <c r="AP1491" i="1"/>
  <c r="AP515" i="1" s="1"/>
  <c r="AO1491" i="1"/>
  <c r="AO515" i="1" s="1"/>
  <c r="AN1491" i="1"/>
  <c r="AN515" i="1" s="1"/>
  <c r="AM1491" i="1"/>
  <c r="AM515" i="1" s="1"/>
  <c r="AL1491" i="1"/>
  <c r="AL515" i="1" s="1"/>
  <c r="AK1491" i="1"/>
  <c r="AK515" i="1" s="1"/>
  <c r="AJ1491" i="1"/>
  <c r="AJ515" i="1" s="1"/>
  <c r="AI1491" i="1"/>
  <c r="AI515" i="1" s="1"/>
  <c r="AH1491" i="1"/>
  <c r="AH515" i="1" s="1"/>
  <c r="AG1491" i="1"/>
  <c r="AG515" i="1" s="1"/>
  <c r="AF1491" i="1"/>
  <c r="AF515" i="1" s="1"/>
  <c r="AE1491" i="1"/>
  <c r="AE515" i="1" s="1"/>
  <c r="AD1491" i="1"/>
  <c r="AD515" i="1" s="1"/>
  <c r="AC1491" i="1"/>
  <c r="AC515" i="1" s="1"/>
  <c r="AB1491" i="1"/>
  <c r="AB515" i="1" s="1"/>
  <c r="AA1491" i="1"/>
  <c r="AA515" i="1" s="1"/>
  <c r="Z1491" i="1"/>
  <c r="Z515" i="1" s="1"/>
  <c r="Y1491" i="1"/>
  <c r="Y515" i="1" s="1"/>
  <c r="X1491" i="1"/>
  <c r="X515" i="1" s="1"/>
  <c r="W1491" i="1"/>
  <c r="W515" i="1" s="1"/>
  <c r="V1491" i="1"/>
  <c r="V515" i="1" s="1"/>
  <c r="U1491" i="1"/>
  <c r="U515" i="1" s="1"/>
  <c r="T1491" i="1"/>
  <c r="T515" i="1" s="1"/>
  <c r="S1491" i="1"/>
  <c r="S515" i="1" s="1"/>
  <c r="R1491" i="1"/>
  <c r="R515" i="1" s="1"/>
  <c r="Q1491" i="1"/>
  <c r="Q515" i="1" s="1"/>
  <c r="P1491" i="1"/>
  <c r="P515" i="1" s="1"/>
  <c r="O1491" i="1"/>
  <c r="O515" i="1" s="1"/>
  <c r="N1491" i="1"/>
  <c r="N515" i="1" s="1"/>
  <c r="M1491" i="1"/>
  <c r="M515" i="1" s="1"/>
  <c r="L1491" i="1"/>
  <c r="L515" i="1" s="1"/>
  <c r="K1491" i="1"/>
  <c r="K515" i="1" s="1"/>
  <c r="J1491" i="1"/>
  <c r="J515" i="1" s="1"/>
  <c r="AT1490" i="1"/>
  <c r="AT511" i="1" s="1"/>
  <c r="AS1490" i="1"/>
  <c r="AS511" i="1" s="1"/>
  <c r="AR1490" i="1"/>
  <c r="AR511" i="1" s="1"/>
  <c r="AQ1490" i="1"/>
  <c r="AQ511" i="1" s="1"/>
  <c r="AP1490" i="1"/>
  <c r="AP511" i="1" s="1"/>
  <c r="AO1490" i="1"/>
  <c r="AO511" i="1" s="1"/>
  <c r="AN1490" i="1"/>
  <c r="AN511" i="1" s="1"/>
  <c r="AM1490" i="1"/>
  <c r="AM511" i="1" s="1"/>
  <c r="AL1490" i="1"/>
  <c r="AL511" i="1" s="1"/>
  <c r="AK1490" i="1"/>
  <c r="AK511" i="1" s="1"/>
  <c r="AJ1490" i="1"/>
  <c r="AJ511" i="1" s="1"/>
  <c r="AI1490" i="1"/>
  <c r="AI511" i="1" s="1"/>
  <c r="AH1490" i="1"/>
  <c r="AH511" i="1" s="1"/>
  <c r="AG1490" i="1"/>
  <c r="AG511" i="1" s="1"/>
  <c r="AF1490" i="1"/>
  <c r="AF511" i="1" s="1"/>
  <c r="AE1490" i="1"/>
  <c r="AE511" i="1" s="1"/>
  <c r="AD1490" i="1"/>
  <c r="AD511" i="1" s="1"/>
  <c r="AC1490" i="1"/>
  <c r="AC511" i="1" s="1"/>
  <c r="AB1490" i="1"/>
  <c r="AB511" i="1" s="1"/>
  <c r="AA1490" i="1"/>
  <c r="AA511" i="1" s="1"/>
  <c r="Z1490" i="1"/>
  <c r="Z511" i="1" s="1"/>
  <c r="Y1490" i="1"/>
  <c r="Y511" i="1" s="1"/>
  <c r="X1490" i="1"/>
  <c r="X511" i="1" s="1"/>
  <c r="W1490" i="1"/>
  <c r="W511" i="1" s="1"/>
  <c r="V1490" i="1"/>
  <c r="V511" i="1" s="1"/>
  <c r="U1490" i="1"/>
  <c r="U511" i="1" s="1"/>
  <c r="T1490" i="1"/>
  <c r="T511" i="1" s="1"/>
  <c r="S1490" i="1"/>
  <c r="S511" i="1" s="1"/>
  <c r="R1490" i="1"/>
  <c r="R511" i="1" s="1"/>
  <c r="Q1490" i="1"/>
  <c r="Q511" i="1" s="1"/>
  <c r="P1490" i="1"/>
  <c r="P511" i="1" s="1"/>
  <c r="O1490" i="1"/>
  <c r="O511" i="1" s="1"/>
  <c r="N1490" i="1"/>
  <c r="N511" i="1" s="1"/>
  <c r="M1490" i="1"/>
  <c r="M511" i="1" s="1"/>
  <c r="L1490" i="1"/>
  <c r="L511" i="1" s="1"/>
  <c r="K1490" i="1"/>
  <c r="K511" i="1" s="1"/>
  <c r="J1490" i="1"/>
  <c r="J511" i="1" s="1"/>
  <c r="AT1489" i="1"/>
  <c r="AT516" i="1" s="1"/>
  <c r="AS1489" i="1"/>
  <c r="AS516" i="1" s="1"/>
  <c r="AR1489" i="1"/>
  <c r="AR516" i="1" s="1"/>
  <c r="AQ1489" i="1"/>
  <c r="AQ516" i="1" s="1"/>
  <c r="AP1489" i="1"/>
  <c r="AP516" i="1" s="1"/>
  <c r="AO1489" i="1"/>
  <c r="AO516" i="1" s="1"/>
  <c r="AN1489" i="1"/>
  <c r="AN516" i="1" s="1"/>
  <c r="AM1489" i="1"/>
  <c r="AM516" i="1" s="1"/>
  <c r="AL1489" i="1"/>
  <c r="AL516" i="1" s="1"/>
  <c r="AK1489" i="1"/>
  <c r="AK516" i="1" s="1"/>
  <c r="AJ1489" i="1"/>
  <c r="AJ516" i="1" s="1"/>
  <c r="AI1489" i="1"/>
  <c r="AI516" i="1" s="1"/>
  <c r="AH1489" i="1"/>
  <c r="AH516" i="1" s="1"/>
  <c r="AG1489" i="1"/>
  <c r="AG516" i="1" s="1"/>
  <c r="AF1489" i="1"/>
  <c r="AF516" i="1" s="1"/>
  <c r="AE1489" i="1"/>
  <c r="AE516" i="1" s="1"/>
  <c r="AD1489" i="1"/>
  <c r="AD516" i="1" s="1"/>
  <c r="AC1489" i="1"/>
  <c r="AC516" i="1" s="1"/>
  <c r="AB1489" i="1"/>
  <c r="AB516" i="1" s="1"/>
  <c r="AA1489" i="1"/>
  <c r="AA516" i="1" s="1"/>
  <c r="Z1489" i="1"/>
  <c r="Z516" i="1" s="1"/>
  <c r="Y1489" i="1"/>
  <c r="Y516" i="1" s="1"/>
  <c r="X1489" i="1"/>
  <c r="X516" i="1" s="1"/>
  <c r="W1489" i="1"/>
  <c r="W516" i="1" s="1"/>
  <c r="V1489" i="1"/>
  <c r="V516" i="1" s="1"/>
  <c r="U1489" i="1"/>
  <c r="U516" i="1" s="1"/>
  <c r="T1489" i="1"/>
  <c r="T516" i="1" s="1"/>
  <c r="S1489" i="1"/>
  <c r="S516" i="1" s="1"/>
  <c r="R1489" i="1"/>
  <c r="R516" i="1" s="1"/>
  <c r="Q1489" i="1"/>
  <c r="Q516" i="1" s="1"/>
  <c r="P1489" i="1"/>
  <c r="P516" i="1" s="1"/>
  <c r="O1489" i="1"/>
  <c r="O516" i="1" s="1"/>
  <c r="N1489" i="1"/>
  <c r="N516" i="1" s="1"/>
  <c r="M1489" i="1"/>
  <c r="M516" i="1" s="1"/>
  <c r="L1489" i="1"/>
  <c r="L516" i="1" s="1"/>
  <c r="K1489" i="1"/>
  <c r="K516" i="1" s="1"/>
  <c r="J1489" i="1"/>
  <c r="J516" i="1" s="1"/>
  <c r="AT1488" i="1"/>
  <c r="AT513" i="1" s="1"/>
  <c r="AS1488" i="1"/>
  <c r="AS513" i="1" s="1"/>
  <c r="AR1488" i="1"/>
  <c r="AR513" i="1" s="1"/>
  <c r="AQ1488" i="1"/>
  <c r="AQ513" i="1" s="1"/>
  <c r="AP1488" i="1"/>
  <c r="AP513" i="1" s="1"/>
  <c r="AO1488" i="1"/>
  <c r="AO513" i="1" s="1"/>
  <c r="AN1488" i="1"/>
  <c r="AN513" i="1" s="1"/>
  <c r="AM1488" i="1"/>
  <c r="AM513" i="1" s="1"/>
  <c r="AL1488" i="1"/>
  <c r="AL513" i="1" s="1"/>
  <c r="AK1488" i="1"/>
  <c r="AK513" i="1" s="1"/>
  <c r="AJ1488" i="1"/>
  <c r="AJ513" i="1" s="1"/>
  <c r="AI1488" i="1"/>
  <c r="AI513" i="1" s="1"/>
  <c r="AH1488" i="1"/>
  <c r="AH513" i="1" s="1"/>
  <c r="AG1488" i="1"/>
  <c r="AG513" i="1" s="1"/>
  <c r="AF1488" i="1"/>
  <c r="AF513" i="1" s="1"/>
  <c r="AE1488" i="1"/>
  <c r="AE513" i="1" s="1"/>
  <c r="AD1488" i="1"/>
  <c r="AD513" i="1" s="1"/>
  <c r="AC1488" i="1"/>
  <c r="AC513" i="1" s="1"/>
  <c r="AB1488" i="1"/>
  <c r="AB513" i="1" s="1"/>
  <c r="AA1488" i="1"/>
  <c r="AA513" i="1" s="1"/>
  <c r="Z1488" i="1"/>
  <c r="Z513" i="1" s="1"/>
  <c r="Y1488" i="1"/>
  <c r="Y513" i="1" s="1"/>
  <c r="X1488" i="1"/>
  <c r="X513" i="1" s="1"/>
  <c r="W1488" i="1"/>
  <c r="W513" i="1" s="1"/>
  <c r="V1488" i="1"/>
  <c r="V513" i="1" s="1"/>
  <c r="U1488" i="1"/>
  <c r="U513" i="1" s="1"/>
  <c r="T1488" i="1"/>
  <c r="T513" i="1" s="1"/>
  <c r="S1488" i="1"/>
  <c r="S513" i="1" s="1"/>
  <c r="R1488" i="1"/>
  <c r="R513" i="1" s="1"/>
  <c r="Q1488" i="1"/>
  <c r="Q513" i="1" s="1"/>
  <c r="P1488" i="1"/>
  <c r="P513" i="1" s="1"/>
  <c r="O1488" i="1"/>
  <c r="O513" i="1" s="1"/>
  <c r="N1488" i="1"/>
  <c r="N513" i="1" s="1"/>
  <c r="M1488" i="1"/>
  <c r="M513" i="1" s="1"/>
  <c r="L1488" i="1"/>
  <c r="L513" i="1" s="1"/>
  <c r="K1488" i="1"/>
  <c r="K513" i="1" s="1"/>
  <c r="J1488" i="1"/>
  <c r="J513" i="1" s="1"/>
  <c r="AT1487" i="1"/>
  <c r="AT509" i="1" s="1"/>
  <c r="AS1487" i="1"/>
  <c r="AS509" i="1" s="1"/>
  <c r="AR1487" i="1"/>
  <c r="AR509" i="1" s="1"/>
  <c r="AQ1487" i="1"/>
  <c r="AQ509" i="1" s="1"/>
  <c r="AP1487" i="1"/>
  <c r="AP509" i="1" s="1"/>
  <c r="AO1487" i="1"/>
  <c r="AO509" i="1" s="1"/>
  <c r="AN1487" i="1"/>
  <c r="AN509" i="1" s="1"/>
  <c r="AM1487" i="1"/>
  <c r="AM509" i="1" s="1"/>
  <c r="AL1487" i="1"/>
  <c r="AL509" i="1" s="1"/>
  <c r="AK1487" i="1"/>
  <c r="AK509" i="1" s="1"/>
  <c r="AJ1487" i="1"/>
  <c r="AJ509" i="1" s="1"/>
  <c r="AI1487" i="1"/>
  <c r="AI509" i="1" s="1"/>
  <c r="AH1487" i="1"/>
  <c r="AH509" i="1" s="1"/>
  <c r="AG1487" i="1"/>
  <c r="AG509" i="1" s="1"/>
  <c r="AF1487" i="1"/>
  <c r="AF509" i="1" s="1"/>
  <c r="AE1487" i="1"/>
  <c r="AE509" i="1" s="1"/>
  <c r="AD1487" i="1"/>
  <c r="AD509" i="1" s="1"/>
  <c r="AC1487" i="1"/>
  <c r="AC509" i="1" s="1"/>
  <c r="AB1487" i="1"/>
  <c r="AB509" i="1" s="1"/>
  <c r="AA1487" i="1"/>
  <c r="AA509" i="1" s="1"/>
  <c r="Z1487" i="1"/>
  <c r="Z509" i="1" s="1"/>
  <c r="Y1487" i="1"/>
  <c r="Y509" i="1" s="1"/>
  <c r="X1487" i="1"/>
  <c r="X509" i="1" s="1"/>
  <c r="W1487" i="1"/>
  <c r="W509" i="1" s="1"/>
  <c r="V1487" i="1"/>
  <c r="V509" i="1" s="1"/>
  <c r="U1487" i="1"/>
  <c r="U509" i="1" s="1"/>
  <c r="T1487" i="1"/>
  <c r="T509" i="1" s="1"/>
  <c r="S1487" i="1"/>
  <c r="S509" i="1" s="1"/>
  <c r="R1487" i="1"/>
  <c r="R509" i="1" s="1"/>
  <c r="Q1487" i="1"/>
  <c r="Q509" i="1" s="1"/>
  <c r="P1487" i="1"/>
  <c r="P509" i="1" s="1"/>
  <c r="O1487" i="1"/>
  <c r="O509" i="1" s="1"/>
  <c r="N1487" i="1"/>
  <c r="N509" i="1" s="1"/>
  <c r="M1487" i="1"/>
  <c r="M509" i="1" s="1"/>
  <c r="L1487" i="1"/>
  <c r="L509" i="1" s="1"/>
  <c r="K1487" i="1"/>
  <c r="K509" i="1" s="1"/>
  <c r="J1487" i="1"/>
  <c r="J509" i="1" s="1"/>
  <c r="AT1486" i="1"/>
  <c r="AT514" i="1" s="1"/>
  <c r="AS1486" i="1"/>
  <c r="AS514" i="1" s="1"/>
  <c r="AR1486" i="1"/>
  <c r="AR514" i="1" s="1"/>
  <c r="AQ1486" i="1"/>
  <c r="AQ514" i="1" s="1"/>
  <c r="AP1486" i="1"/>
  <c r="AP514" i="1" s="1"/>
  <c r="AO1486" i="1"/>
  <c r="AO514" i="1" s="1"/>
  <c r="AN1486" i="1"/>
  <c r="AN514" i="1" s="1"/>
  <c r="AM1486" i="1"/>
  <c r="AM514" i="1" s="1"/>
  <c r="AL1486" i="1"/>
  <c r="AL514" i="1" s="1"/>
  <c r="AK1486" i="1"/>
  <c r="AK514" i="1" s="1"/>
  <c r="AJ1486" i="1"/>
  <c r="AJ514" i="1" s="1"/>
  <c r="AI1486" i="1"/>
  <c r="AI514" i="1" s="1"/>
  <c r="AH1486" i="1"/>
  <c r="AH514" i="1" s="1"/>
  <c r="AG1486" i="1"/>
  <c r="AG514" i="1" s="1"/>
  <c r="AF1486" i="1"/>
  <c r="AF514" i="1" s="1"/>
  <c r="AE1486" i="1"/>
  <c r="AE514" i="1" s="1"/>
  <c r="AD1486" i="1"/>
  <c r="AD514" i="1" s="1"/>
  <c r="AC1486" i="1"/>
  <c r="AC514" i="1" s="1"/>
  <c r="AB1486" i="1"/>
  <c r="AB514" i="1" s="1"/>
  <c r="AA1486" i="1"/>
  <c r="AA514" i="1" s="1"/>
  <c r="Z1486" i="1"/>
  <c r="Z514" i="1" s="1"/>
  <c r="Y1486" i="1"/>
  <c r="Y514" i="1" s="1"/>
  <c r="X1486" i="1"/>
  <c r="X514" i="1" s="1"/>
  <c r="W1486" i="1"/>
  <c r="W514" i="1" s="1"/>
  <c r="V1486" i="1"/>
  <c r="V514" i="1" s="1"/>
  <c r="U1486" i="1"/>
  <c r="U514" i="1" s="1"/>
  <c r="T1486" i="1"/>
  <c r="T514" i="1" s="1"/>
  <c r="S1486" i="1"/>
  <c r="S514" i="1" s="1"/>
  <c r="R1486" i="1"/>
  <c r="R514" i="1" s="1"/>
  <c r="Q1486" i="1"/>
  <c r="Q514" i="1" s="1"/>
  <c r="P1486" i="1"/>
  <c r="P514" i="1" s="1"/>
  <c r="O1486" i="1"/>
  <c r="O514" i="1" s="1"/>
  <c r="N1486" i="1"/>
  <c r="N514" i="1" s="1"/>
  <c r="M1486" i="1"/>
  <c r="M514" i="1" s="1"/>
  <c r="L1486" i="1"/>
  <c r="L514" i="1" s="1"/>
  <c r="K1486" i="1"/>
  <c r="K514" i="1" s="1"/>
  <c r="J1486" i="1"/>
  <c r="J514" i="1" s="1"/>
  <c r="AT1485" i="1"/>
  <c r="AT508" i="1" s="1"/>
  <c r="AS1485" i="1"/>
  <c r="AS508" i="1" s="1"/>
  <c r="AR1485" i="1"/>
  <c r="AR508" i="1" s="1"/>
  <c r="AQ1485" i="1"/>
  <c r="AQ508" i="1" s="1"/>
  <c r="AP1485" i="1"/>
  <c r="AP508" i="1" s="1"/>
  <c r="AO1485" i="1"/>
  <c r="AO508" i="1" s="1"/>
  <c r="AN1485" i="1"/>
  <c r="AN508" i="1" s="1"/>
  <c r="AM1485" i="1"/>
  <c r="AM508" i="1" s="1"/>
  <c r="AL1485" i="1"/>
  <c r="AL508" i="1" s="1"/>
  <c r="AK1485" i="1"/>
  <c r="AK508" i="1" s="1"/>
  <c r="AJ1485" i="1"/>
  <c r="AJ508" i="1" s="1"/>
  <c r="AI1485" i="1"/>
  <c r="AI508" i="1" s="1"/>
  <c r="AH1485" i="1"/>
  <c r="AH508" i="1" s="1"/>
  <c r="AG1485" i="1"/>
  <c r="AG508" i="1" s="1"/>
  <c r="AF1485" i="1"/>
  <c r="AF508" i="1" s="1"/>
  <c r="AE1485" i="1"/>
  <c r="AE508" i="1" s="1"/>
  <c r="AD1485" i="1"/>
  <c r="AD508" i="1" s="1"/>
  <c r="AC1485" i="1"/>
  <c r="AC508" i="1" s="1"/>
  <c r="AB1485" i="1"/>
  <c r="AB508" i="1" s="1"/>
  <c r="AA1485" i="1"/>
  <c r="AA508" i="1" s="1"/>
  <c r="Z1485" i="1"/>
  <c r="Z508" i="1" s="1"/>
  <c r="Y1485" i="1"/>
  <c r="Y508" i="1" s="1"/>
  <c r="X1485" i="1"/>
  <c r="X508" i="1" s="1"/>
  <c r="W1485" i="1"/>
  <c r="W508" i="1" s="1"/>
  <c r="V1485" i="1"/>
  <c r="V508" i="1" s="1"/>
  <c r="U1485" i="1"/>
  <c r="U508" i="1" s="1"/>
  <c r="T1485" i="1"/>
  <c r="T508" i="1" s="1"/>
  <c r="S1485" i="1"/>
  <c r="S508" i="1" s="1"/>
  <c r="R1485" i="1"/>
  <c r="R508" i="1" s="1"/>
  <c r="Q1485" i="1"/>
  <c r="Q508" i="1" s="1"/>
  <c r="P1485" i="1"/>
  <c r="P508" i="1" s="1"/>
  <c r="O1485" i="1"/>
  <c r="O508" i="1" s="1"/>
  <c r="N1485" i="1"/>
  <c r="N508" i="1" s="1"/>
  <c r="M1485" i="1"/>
  <c r="M508" i="1" s="1"/>
  <c r="L1485" i="1"/>
  <c r="L508" i="1" s="1"/>
  <c r="K1485" i="1"/>
  <c r="K508" i="1" s="1"/>
  <c r="J1485" i="1"/>
  <c r="J508" i="1" s="1"/>
  <c r="AT1482" i="1"/>
  <c r="AT483" i="1" s="1"/>
  <c r="AS1482" i="1"/>
  <c r="AS483" i="1" s="1"/>
  <c r="AR1482" i="1"/>
  <c r="AR483" i="1" s="1"/>
  <c r="AQ1482" i="1"/>
  <c r="AQ483" i="1" s="1"/>
  <c r="AP1482" i="1"/>
  <c r="AP483" i="1" s="1"/>
  <c r="AO1482" i="1"/>
  <c r="AO483" i="1" s="1"/>
  <c r="AN1482" i="1"/>
  <c r="AN483" i="1" s="1"/>
  <c r="AM1482" i="1"/>
  <c r="AM483" i="1" s="1"/>
  <c r="AL1482" i="1"/>
  <c r="AL483" i="1" s="1"/>
  <c r="AK1482" i="1"/>
  <c r="AK483" i="1" s="1"/>
  <c r="AJ1482" i="1"/>
  <c r="AJ483" i="1" s="1"/>
  <c r="AI1482" i="1"/>
  <c r="AI483" i="1" s="1"/>
  <c r="AH1482" i="1"/>
  <c r="AH483" i="1" s="1"/>
  <c r="AG1482" i="1"/>
  <c r="AG483" i="1" s="1"/>
  <c r="AF1482" i="1"/>
  <c r="AF483" i="1" s="1"/>
  <c r="AE1482" i="1"/>
  <c r="AE483" i="1" s="1"/>
  <c r="AD1482" i="1"/>
  <c r="AD483" i="1" s="1"/>
  <c r="AC1482" i="1"/>
  <c r="AC483" i="1" s="1"/>
  <c r="AB1482" i="1"/>
  <c r="AB483" i="1" s="1"/>
  <c r="AA1482" i="1"/>
  <c r="AA483" i="1" s="1"/>
  <c r="Z1482" i="1"/>
  <c r="Z483" i="1" s="1"/>
  <c r="Y1482" i="1"/>
  <c r="Y483" i="1" s="1"/>
  <c r="X1482" i="1"/>
  <c r="X483" i="1" s="1"/>
  <c r="W1482" i="1"/>
  <c r="W483" i="1" s="1"/>
  <c r="V1482" i="1"/>
  <c r="V483" i="1" s="1"/>
  <c r="U1482" i="1"/>
  <c r="U483" i="1" s="1"/>
  <c r="T1482" i="1"/>
  <c r="T483" i="1" s="1"/>
  <c r="S1482" i="1"/>
  <c r="S483" i="1" s="1"/>
  <c r="R1482" i="1"/>
  <c r="R483" i="1" s="1"/>
  <c r="Q1482" i="1"/>
  <c r="Q483" i="1" s="1"/>
  <c r="P1482" i="1"/>
  <c r="P483" i="1" s="1"/>
  <c r="O1482" i="1"/>
  <c r="O483" i="1" s="1"/>
  <c r="N1482" i="1"/>
  <c r="N483" i="1" s="1"/>
  <c r="M1482" i="1"/>
  <c r="M483" i="1" s="1"/>
  <c r="L1482" i="1"/>
  <c r="L483" i="1" s="1"/>
  <c r="K1482" i="1"/>
  <c r="K483" i="1" s="1"/>
  <c r="J1482" i="1"/>
  <c r="J483" i="1" s="1"/>
  <c r="AT1481" i="1"/>
  <c r="AT476" i="1" s="1"/>
  <c r="AS1481" i="1"/>
  <c r="AS476" i="1" s="1"/>
  <c r="AR1481" i="1"/>
  <c r="AR476" i="1" s="1"/>
  <c r="AQ1481" i="1"/>
  <c r="AQ476" i="1" s="1"/>
  <c r="AP1481" i="1"/>
  <c r="AP476" i="1" s="1"/>
  <c r="AO1481" i="1"/>
  <c r="AO476" i="1" s="1"/>
  <c r="AN1481" i="1"/>
  <c r="AN476" i="1" s="1"/>
  <c r="AM1481" i="1"/>
  <c r="AM476" i="1" s="1"/>
  <c r="AL1481" i="1"/>
  <c r="AL476" i="1" s="1"/>
  <c r="AK1481" i="1"/>
  <c r="AK476" i="1" s="1"/>
  <c r="AJ1481" i="1"/>
  <c r="AJ476" i="1" s="1"/>
  <c r="AI1481" i="1"/>
  <c r="AI476" i="1" s="1"/>
  <c r="AH1481" i="1"/>
  <c r="AH476" i="1" s="1"/>
  <c r="AG1481" i="1"/>
  <c r="AG476" i="1" s="1"/>
  <c r="AF1481" i="1"/>
  <c r="AF476" i="1" s="1"/>
  <c r="AE1481" i="1"/>
  <c r="AE476" i="1" s="1"/>
  <c r="AD1481" i="1"/>
  <c r="AD476" i="1" s="1"/>
  <c r="AC1481" i="1"/>
  <c r="AC476" i="1" s="1"/>
  <c r="AB1481" i="1"/>
  <c r="AB476" i="1" s="1"/>
  <c r="AA1481" i="1"/>
  <c r="AA476" i="1" s="1"/>
  <c r="Z1481" i="1"/>
  <c r="Z476" i="1" s="1"/>
  <c r="Y1481" i="1"/>
  <c r="Y476" i="1" s="1"/>
  <c r="X1481" i="1"/>
  <c r="X476" i="1" s="1"/>
  <c r="W1481" i="1"/>
  <c r="W476" i="1" s="1"/>
  <c r="V1481" i="1"/>
  <c r="V476" i="1" s="1"/>
  <c r="U1481" i="1"/>
  <c r="U476" i="1" s="1"/>
  <c r="T1481" i="1"/>
  <c r="T476" i="1" s="1"/>
  <c r="S1481" i="1"/>
  <c r="S476" i="1" s="1"/>
  <c r="R1481" i="1"/>
  <c r="R476" i="1" s="1"/>
  <c r="Q1481" i="1"/>
  <c r="Q476" i="1" s="1"/>
  <c r="P1481" i="1"/>
  <c r="P476" i="1" s="1"/>
  <c r="O1481" i="1"/>
  <c r="O476" i="1" s="1"/>
  <c r="N1481" i="1"/>
  <c r="N476" i="1" s="1"/>
  <c r="M1481" i="1"/>
  <c r="M476" i="1" s="1"/>
  <c r="L1481" i="1"/>
  <c r="L476" i="1" s="1"/>
  <c r="K1481" i="1"/>
  <c r="K476" i="1" s="1"/>
  <c r="J1481" i="1"/>
  <c r="J476" i="1" s="1"/>
  <c r="AT1480" i="1"/>
  <c r="AT477" i="1" s="1"/>
  <c r="AS1480" i="1"/>
  <c r="AS477" i="1" s="1"/>
  <c r="AR1480" i="1"/>
  <c r="AR477" i="1" s="1"/>
  <c r="AQ1480" i="1"/>
  <c r="AQ477" i="1" s="1"/>
  <c r="AP1480" i="1"/>
  <c r="AP477" i="1" s="1"/>
  <c r="AO1480" i="1"/>
  <c r="AO477" i="1" s="1"/>
  <c r="AN1480" i="1"/>
  <c r="AN477" i="1" s="1"/>
  <c r="AM1480" i="1"/>
  <c r="AM477" i="1" s="1"/>
  <c r="AL1480" i="1"/>
  <c r="AL477" i="1" s="1"/>
  <c r="AK1480" i="1"/>
  <c r="AK477" i="1" s="1"/>
  <c r="AJ1480" i="1"/>
  <c r="AJ477" i="1" s="1"/>
  <c r="AI1480" i="1"/>
  <c r="AI477" i="1" s="1"/>
  <c r="AH1480" i="1"/>
  <c r="AH477" i="1" s="1"/>
  <c r="AG1480" i="1"/>
  <c r="AG477" i="1" s="1"/>
  <c r="AF1480" i="1"/>
  <c r="AF477" i="1" s="1"/>
  <c r="AE1480" i="1"/>
  <c r="AE477" i="1" s="1"/>
  <c r="AD1480" i="1"/>
  <c r="AD477" i="1" s="1"/>
  <c r="AC1480" i="1"/>
  <c r="AC477" i="1" s="1"/>
  <c r="AB1480" i="1"/>
  <c r="AB477" i="1" s="1"/>
  <c r="AA1480" i="1"/>
  <c r="AA477" i="1" s="1"/>
  <c r="Z1480" i="1"/>
  <c r="Z477" i="1" s="1"/>
  <c r="Y1480" i="1"/>
  <c r="Y477" i="1" s="1"/>
  <c r="X1480" i="1"/>
  <c r="X477" i="1" s="1"/>
  <c r="W1480" i="1"/>
  <c r="W477" i="1" s="1"/>
  <c r="V1480" i="1"/>
  <c r="V477" i="1" s="1"/>
  <c r="U1480" i="1"/>
  <c r="U477" i="1" s="1"/>
  <c r="T1480" i="1"/>
  <c r="T477" i="1" s="1"/>
  <c r="S1480" i="1"/>
  <c r="S477" i="1" s="1"/>
  <c r="R1480" i="1"/>
  <c r="R477" i="1" s="1"/>
  <c r="Q1480" i="1"/>
  <c r="Q477" i="1" s="1"/>
  <c r="P1480" i="1"/>
  <c r="P477" i="1" s="1"/>
  <c r="O1480" i="1"/>
  <c r="O477" i="1" s="1"/>
  <c r="N1480" i="1"/>
  <c r="N477" i="1" s="1"/>
  <c r="M1480" i="1"/>
  <c r="M477" i="1" s="1"/>
  <c r="L1480" i="1"/>
  <c r="L477" i="1" s="1"/>
  <c r="K1480" i="1"/>
  <c r="K477" i="1" s="1"/>
  <c r="J1480" i="1"/>
  <c r="J477" i="1" s="1"/>
  <c r="AT1479" i="1"/>
  <c r="AT489" i="1" s="1"/>
  <c r="AS1479" i="1"/>
  <c r="AS489" i="1" s="1"/>
  <c r="AR1479" i="1"/>
  <c r="AR489" i="1" s="1"/>
  <c r="AQ1479" i="1"/>
  <c r="AQ489" i="1" s="1"/>
  <c r="AP1479" i="1"/>
  <c r="AP489" i="1" s="1"/>
  <c r="AO1479" i="1"/>
  <c r="AO489" i="1" s="1"/>
  <c r="AN1479" i="1"/>
  <c r="AN489" i="1" s="1"/>
  <c r="AM1479" i="1"/>
  <c r="AM489" i="1" s="1"/>
  <c r="AL1479" i="1"/>
  <c r="AL489" i="1" s="1"/>
  <c r="AK1479" i="1"/>
  <c r="AK489" i="1" s="1"/>
  <c r="AJ1479" i="1"/>
  <c r="AJ489" i="1" s="1"/>
  <c r="AI1479" i="1"/>
  <c r="AI489" i="1" s="1"/>
  <c r="AH1479" i="1"/>
  <c r="AH489" i="1" s="1"/>
  <c r="AG1479" i="1"/>
  <c r="AG489" i="1" s="1"/>
  <c r="AF1479" i="1"/>
  <c r="AF489" i="1" s="1"/>
  <c r="AE1479" i="1"/>
  <c r="AE489" i="1" s="1"/>
  <c r="AD1479" i="1"/>
  <c r="AD489" i="1" s="1"/>
  <c r="AC1479" i="1"/>
  <c r="AC489" i="1" s="1"/>
  <c r="AB1479" i="1"/>
  <c r="AB489" i="1" s="1"/>
  <c r="AA1479" i="1"/>
  <c r="AA489" i="1" s="1"/>
  <c r="Z1479" i="1"/>
  <c r="Z489" i="1" s="1"/>
  <c r="Y1479" i="1"/>
  <c r="Y489" i="1" s="1"/>
  <c r="X1479" i="1"/>
  <c r="X489" i="1" s="1"/>
  <c r="W1479" i="1"/>
  <c r="W489" i="1" s="1"/>
  <c r="V1479" i="1"/>
  <c r="V489" i="1" s="1"/>
  <c r="U1479" i="1"/>
  <c r="U489" i="1" s="1"/>
  <c r="T1479" i="1"/>
  <c r="T489" i="1" s="1"/>
  <c r="S1479" i="1"/>
  <c r="S489" i="1" s="1"/>
  <c r="R1479" i="1"/>
  <c r="R489" i="1" s="1"/>
  <c r="Q1479" i="1"/>
  <c r="Q489" i="1" s="1"/>
  <c r="P1479" i="1"/>
  <c r="P489" i="1" s="1"/>
  <c r="O1479" i="1"/>
  <c r="O489" i="1" s="1"/>
  <c r="N1479" i="1"/>
  <c r="N489" i="1" s="1"/>
  <c r="M1479" i="1"/>
  <c r="M489" i="1" s="1"/>
  <c r="L1479" i="1"/>
  <c r="L489" i="1" s="1"/>
  <c r="K1479" i="1"/>
  <c r="K489" i="1" s="1"/>
  <c r="J1479" i="1"/>
  <c r="J489" i="1" s="1"/>
  <c r="AT1478" i="1"/>
  <c r="AT490" i="1" s="1"/>
  <c r="AS1478" i="1"/>
  <c r="AS490" i="1" s="1"/>
  <c r="AR1478" i="1"/>
  <c r="AR490" i="1" s="1"/>
  <c r="AQ1478" i="1"/>
  <c r="AQ490" i="1" s="1"/>
  <c r="AP1478" i="1"/>
  <c r="AP490" i="1" s="1"/>
  <c r="AO1478" i="1"/>
  <c r="AO490" i="1" s="1"/>
  <c r="AN1478" i="1"/>
  <c r="AN490" i="1" s="1"/>
  <c r="AM1478" i="1"/>
  <c r="AM490" i="1" s="1"/>
  <c r="AL1478" i="1"/>
  <c r="AL490" i="1" s="1"/>
  <c r="AK1478" i="1"/>
  <c r="AK490" i="1" s="1"/>
  <c r="AJ1478" i="1"/>
  <c r="AJ490" i="1" s="1"/>
  <c r="AI1478" i="1"/>
  <c r="AI490" i="1" s="1"/>
  <c r="AH1478" i="1"/>
  <c r="AH490" i="1" s="1"/>
  <c r="AG1478" i="1"/>
  <c r="AG490" i="1" s="1"/>
  <c r="AF1478" i="1"/>
  <c r="AF490" i="1" s="1"/>
  <c r="AE1478" i="1"/>
  <c r="AE490" i="1" s="1"/>
  <c r="AD1478" i="1"/>
  <c r="AD490" i="1" s="1"/>
  <c r="AC1478" i="1"/>
  <c r="AC490" i="1" s="1"/>
  <c r="AB1478" i="1"/>
  <c r="AB490" i="1" s="1"/>
  <c r="AA1478" i="1"/>
  <c r="AA490" i="1" s="1"/>
  <c r="Z1478" i="1"/>
  <c r="Z490" i="1" s="1"/>
  <c r="Y1478" i="1"/>
  <c r="Y490" i="1" s="1"/>
  <c r="X1478" i="1"/>
  <c r="X490" i="1" s="1"/>
  <c r="W1478" i="1"/>
  <c r="W490" i="1" s="1"/>
  <c r="V1478" i="1"/>
  <c r="V490" i="1" s="1"/>
  <c r="U1478" i="1"/>
  <c r="U490" i="1" s="1"/>
  <c r="T1478" i="1"/>
  <c r="T490" i="1" s="1"/>
  <c r="S1478" i="1"/>
  <c r="S490" i="1" s="1"/>
  <c r="R1478" i="1"/>
  <c r="R490" i="1" s="1"/>
  <c r="Q1478" i="1"/>
  <c r="Q490" i="1" s="1"/>
  <c r="P1478" i="1"/>
  <c r="P490" i="1" s="1"/>
  <c r="O1478" i="1"/>
  <c r="O490" i="1" s="1"/>
  <c r="N1478" i="1"/>
  <c r="N490" i="1" s="1"/>
  <c r="M1478" i="1"/>
  <c r="M490" i="1" s="1"/>
  <c r="L1478" i="1"/>
  <c r="L490" i="1" s="1"/>
  <c r="K1478" i="1"/>
  <c r="K490" i="1" s="1"/>
  <c r="J1478" i="1"/>
  <c r="J490" i="1" s="1"/>
  <c r="AT1477" i="1"/>
  <c r="AT505" i="1" s="1"/>
  <c r="AS1477" i="1"/>
  <c r="AS505" i="1" s="1"/>
  <c r="AR1477" i="1"/>
  <c r="AR505" i="1" s="1"/>
  <c r="AQ1477" i="1"/>
  <c r="AQ505" i="1" s="1"/>
  <c r="AP1477" i="1"/>
  <c r="AP505" i="1" s="1"/>
  <c r="AO1477" i="1"/>
  <c r="AO505" i="1" s="1"/>
  <c r="AN1477" i="1"/>
  <c r="AN505" i="1" s="1"/>
  <c r="AM1477" i="1"/>
  <c r="AM505" i="1" s="1"/>
  <c r="AL1477" i="1"/>
  <c r="AL505" i="1" s="1"/>
  <c r="AK1477" i="1"/>
  <c r="AK505" i="1" s="1"/>
  <c r="AJ1477" i="1"/>
  <c r="AJ505" i="1" s="1"/>
  <c r="AI1477" i="1"/>
  <c r="AI505" i="1" s="1"/>
  <c r="AH1477" i="1"/>
  <c r="AH505" i="1" s="1"/>
  <c r="AG1477" i="1"/>
  <c r="AG505" i="1" s="1"/>
  <c r="AF1477" i="1"/>
  <c r="AF505" i="1" s="1"/>
  <c r="AE1477" i="1"/>
  <c r="AE505" i="1" s="1"/>
  <c r="AD1477" i="1"/>
  <c r="AD505" i="1" s="1"/>
  <c r="AC1477" i="1"/>
  <c r="AC505" i="1" s="1"/>
  <c r="AB1477" i="1"/>
  <c r="AB505" i="1" s="1"/>
  <c r="AA1477" i="1"/>
  <c r="AA505" i="1" s="1"/>
  <c r="Z1477" i="1"/>
  <c r="Z505" i="1" s="1"/>
  <c r="Y1477" i="1"/>
  <c r="Y505" i="1" s="1"/>
  <c r="X1477" i="1"/>
  <c r="X505" i="1" s="1"/>
  <c r="W1477" i="1"/>
  <c r="W505" i="1" s="1"/>
  <c r="V1477" i="1"/>
  <c r="V505" i="1" s="1"/>
  <c r="U1477" i="1"/>
  <c r="U505" i="1" s="1"/>
  <c r="T1477" i="1"/>
  <c r="T505" i="1" s="1"/>
  <c r="S1477" i="1"/>
  <c r="S505" i="1" s="1"/>
  <c r="R1477" i="1"/>
  <c r="R505" i="1" s="1"/>
  <c r="Q1477" i="1"/>
  <c r="Q505" i="1" s="1"/>
  <c r="P1477" i="1"/>
  <c r="P505" i="1" s="1"/>
  <c r="O1477" i="1"/>
  <c r="O505" i="1" s="1"/>
  <c r="N1477" i="1"/>
  <c r="N505" i="1" s="1"/>
  <c r="M1477" i="1"/>
  <c r="M505" i="1" s="1"/>
  <c r="L1477" i="1"/>
  <c r="L505" i="1" s="1"/>
  <c r="K1477" i="1"/>
  <c r="K505" i="1" s="1"/>
  <c r="J1477" i="1"/>
  <c r="J505" i="1" s="1"/>
  <c r="AT1476" i="1"/>
  <c r="AT475" i="1" s="1"/>
  <c r="AS1476" i="1"/>
  <c r="AS475" i="1" s="1"/>
  <c r="AR1476" i="1"/>
  <c r="AR475" i="1" s="1"/>
  <c r="AQ1476" i="1"/>
  <c r="AQ475" i="1" s="1"/>
  <c r="AP1476" i="1"/>
  <c r="AP475" i="1" s="1"/>
  <c r="AO1476" i="1"/>
  <c r="AO475" i="1" s="1"/>
  <c r="AN1476" i="1"/>
  <c r="AN475" i="1" s="1"/>
  <c r="AM1476" i="1"/>
  <c r="AM475" i="1" s="1"/>
  <c r="AL1476" i="1"/>
  <c r="AL475" i="1" s="1"/>
  <c r="AK1476" i="1"/>
  <c r="AK475" i="1" s="1"/>
  <c r="AJ1476" i="1"/>
  <c r="AJ475" i="1" s="1"/>
  <c r="AI1476" i="1"/>
  <c r="AI475" i="1" s="1"/>
  <c r="AH1476" i="1"/>
  <c r="AH475" i="1" s="1"/>
  <c r="AG1476" i="1"/>
  <c r="AG475" i="1" s="1"/>
  <c r="AF1476" i="1"/>
  <c r="AF475" i="1" s="1"/>
  <c r="AE1476" i="1"/>
  <c r="AE475" i="1" s="1"/>
  <c r="AD1476" i="1"/>
  <c r="AD475" i="1" s="1"/>
  <c r="AC1476" i="1"/>
  <c r="AC475" i="1" s="1"/>
  <c r="AB1476" i="1"/>
  <c r="AB475" i="1" s="1"/>
  <c r="AA1476" i="1"/>
  <c r="AA475" i="1" s="1"/>
  <c r="Z1476" i="1"/>
  <c r="Z475" i="1" s="1"/>
  <c r="Y1476" i="1"/>
  <c r="Y475" i="1" s="1"/>
  <c r="X1476" i="1"/>
  <c r="X475" i="1" s="1"/>
  <c r="W1476" i="1"/>
  <c r="W475" i="1" s="1"/>
  <c r="V1476" i="1"/>
  <c r="V475" i="1" s="1"/>
  <c r="U1476" i="1"/>
  <c r="U475" i="1" s="1"/>
  <c r="T1476" i="1"/>
  <c r="T475" i="1" s="1"/>
  <c r="S1476" i="1"/>
  <c r="S475" i="1" s="1"/>
  <c r="R1476" i="1"/>
  <c r="R475" i="1" s="1"/>
  <c r="Q1476" i="1"/>
  <c r="Q475" i="1" s="1"/>
  <c r="P1476" i="1"/>
  <c r="P475" i="1" s="1"/>
  <c r="O1476" i="1"/>
  <c r="O475" i="1" s="1"/>
  <c r="N1476" i="1"/>
  <c r="N475" i="1" s="1"/>
  <c r="M1476" i="1"/>
  <c r="M475" i="1" s="1"/>
  <c r="L1476" i="1"/>
  <c r="L475" i="1" s="1"/>
  <c r="K1476" i="1"/>
  <c r="K475" i="1" s="1"/>
  <c r="J1476" i="1"/>
  <c r="J475" i="1" s="1"/>
  <c r="AT1475" i="1"/>
  <c r="AT504" i="1" s="1"/>
  <c r="AS1475" i="1"/>
  <c r="AS504" i="1" s="1"/>
  <c r="AR1475" i="1"/>
  <c r="AR504" i="1" s="1"/>
  <c r="AQ1475" i="1"/>
  <c r="AQ504" i="1" s="1"/>
  <c r="AP1475" i="1"/>
  <c r="AP504" i="1" s="1"/>
  <c r="AO1475" i="1"/>
  <c r="AO504" i="1" s="1"/>
  <c r="AN1475" i="1"/>
  <c r="AN504" i="1" s="1"/>
  <c r="AM1475" i="1"/>
  <c r="AM504" i="1" s="1"/>
  <c r="AL1475" i="1"/>
  <c r="AL504" i="1" s="1"/>
  <c r="AK1475" i="1"/>
  <c r="AK504" i="1" s="1"/>
  <c r="AJ1475" i="1"/>
  <c r="AJ504" i="1" s="1"/>
  <c r="AI1475" i="1"/>
  <c r="AI504" i="1" s="1"/>
  <c r="AH1475" i="1"/>
  <c r="AH504" i="1" s="1"/>
  <c r="AG1475" i="1"/>
  <c r="AG504" i="1" s="1"/>
  <c r="AF1475" i="1"/>
  <c r="AF504" i="1" s="1"/>
  <c r="AE1475" i="1"/>
  <c r="AE504" i="1" s="1"/>
  <c r="AD1475" i="1"/>
  <c r="AD504" i="1" s="1"/>
  <c r="AC1475" i="1"/>
  <c r="AC504" i="1" s="1"/>
  <c r="AB1475" i="1"/>
  <c r="AB504" i="1" s="1"/>
  <c r="AA1475" i="1"/>
  <c r="AA504" i="1" s="1"/>
  <c r="Z1475" i="1"/>
  <c r="Z504" i="1" s="1"/>
  <c r="Y1475" i="1"/>
  <c r="Y504" i="1" s="1"/>
  <c r="X1475" i="1"/>
  <c r="X504" i="1" s="1"/>
  <c r="W1475" i="1"/>
  <c r="W504" i="1" s="1"/>
  <c r="V1475" i="1"/>
  <c r="V504" i="1" s="1"/>
  <c r="U1475" i="1"/>
  <c r="U504" i="1" s="1"/>
  <c r="T1475" i="1"/>
  <c r="T504" i="1" s="1"/>
  <c r="S1475" i="1"/>
  <c r="S504" i="1" s="1"/>
  <c r="R1475" i="1"/>
  <c r="R504" i="1" s="1"/>
  <c r="Q1475" i="1"/>
  <c r="Q504" i="1" s="1"/>
  <c r="P1475" i="1"/>
  <c r="P504" i="1" s="1"/>
  <c r="O1475" i="1"/>
  <c r="O504" i="1" s="1"/>
  <c r="N1475" i="1"/>
  <c r="N504" i="1" s="1"/>
  <c r="M1475" i="1"/>
  <c r="M504" i="1" s="1"/>
  <c r="L1475" i="1"/>
  <c r="L504" i="1" s="1"/>
  <c r="K1475" i="1"/>
  <c r="K504" i="1" s="1"/>
  <c r="J1475" i="1"/>
  <c r="J504" i="1" s="1"/>
  <c r="AT1474" i="1"/>
  <c r="AT474" i="1" s="1"/>
  <c r="AS1474" i="1"/>
  <c r="AS474" i="1" s="1"/>
  <c r="AR1474" i="1"/>
  <c r="AR474" i="1" s="1"/>
  <c r="AQ1474" i="1"/>
  <c r="AQ474" i="1" s="1"/>
  <c r="AP1474" i="1"/>
  <c r="AP474" i="1" s="1"/>
  <c r="AO1474" i="1"/>
  <c r="AO474" i="1" s="1"/>
  <c r="AN1474" i="1"/>
  <c r="AN474" i="1" s="1"/>
  <c r="AM1474" i="1"/>
  <c r="AM474" i="1" s="1"/>
  <c r="AL1474" i="1"/>
  <c r="AL474" i="1" s="1"/>
  <c r="AK1474" i="1"/>
  <c r="AK474" i="1" s="1"/>
  <c r="AJ1474" i="1"/>
  <c r="AJ474" i="1" s="1"/>
  <c r="AI1474" i="1"/>
  <c r="AI474" i="1" s="1"/>
  <c r="AH1474" i="1"/>
  <c r="AH474" i="1" s="1"/>
  <c r="AG1474" i="1"/>
  <c r="AG474" i="1" s="1"/>
  <c r="AF1474" i="1"/>
  <c r="AF474" i="1" s="1"/>
  <c r="AE1474" i="1"/>
  <c r="AE474" i="1" s="1"/>
  <c r="AD1474" i="1"/>
  <c r="AD474" i="1" s="1"/>
  <c r="AC1474" i="1"/>
  <c r="AC474" i="1" s="1"/>
  <c r="AB1474" i="1"/>
  <c r="AB474" i="1" s="1"/>
  <c r="AA1474" i="1"/>
  <c r="AA474" i="1" s="1"/>
  <c r="Z1474" i="1"/>
  <c r="Z474" i="1" s="1"/>
  <c r="Y1474" i="1"/>
  <c r="Y474" i="1" s="1"/>
  <c r="X1474" i="1"/>
  <c r="X474" i="1" s="1"/>
  <c r="W1474" i="1"/>
  <c r="W474" i="1" s="1"/>
  <c r="V1474" i="1"/>
  <c r="V474" i="1" s="1"/>
  <c r="U1474" i="1"/>
  <c r="U474" i="1" s="1"/>
  <c r="T1474" i="1"/>
  <c r="T474" i="1" s="1"/>
  <c r="S1474" i="1"/>
  <c r="S474" i="1" s="1"/>
  <c r="R1474" i="1"/>
  <c r="R474" i="1" s="1"/>
  <c r="Q1474" i="1"/>
  <c r="Q474" i="1" s="1"/>
  <c r="P1474" i="1"/>
  <c r="P474" i="1" s="1"/>
  <c r="O1474" i="1"/>
  <c r="O474" i="1" s="1"/>
  <c r="N1474" i="1"/>
  <c r="N474" i="1" s="1"/>
  <c r="M1474" i="1"/>
  <c r="M474" i="1" s="1"/>
  <c r="L1474" i="1"/>
  <c r="L474" i="1" s="1"/>
  <c r="K1474" i="1"/>
  <c r="K474" i="1" s="1"/>
  <c r="J1474" i="1"/>
  <c r="J474" i="1" s="1"/>
  <c r="AT1473" i="1"/>
  <c r="AT473" i="1" s="1"/>
  <c r="AS1473" i="1"/>
  <c r="AS473" i="1" s="1"/>
  <c r="AR1473" i="1"/>
  <c r="AR473" i="1" s="1"/>
  <c r="AQ1473" i="1"/>
  <c r="AQ473" i="1" s="1"/>
  <c r="AP1473" i="1"/>
  <c r="AP473" i="1" s="1"/>
  <c r="AO1473" i="1"/>
  <c r="AO473" i="1" s="1"/>
  <c r="AN1473" i="1"/>
  <c r="AN473" i="1" s="1"/>
  <c r="AM1473" i="1"/>
  <c r="AM473" i="1" s="1"/>
  <c r="AL1473" i="1"/>
  <c r="AL473" i="1" s="1"/>
  <c r="AK1473" i="1"/>
  <c r="AK473" i="1" s="1"/>
  <c r="AJ1473" i="1"/>
  <c r="AJ473" i="1" s="1"/>
  <c r="AI1473" i="1"/>
  <c r="AI473" i="1" s="1"/>
  <c r="AH1473" i="1"/>
  <c r="AH473" i="1" s="1"/>
  <c r="AG1473" i="1"/>
  <c r="AG473" i="1" s="1"/>
  <c r="AF1473" i="1"/>
  <c r="AF473" i="1" s="1"/>
  <c r="AE1473" i="1"/>
  <c r="AE473" i="1" s="1"/>
  <c r="AD1473" i="1"/>
  <c r="AD473" i="1" s="1"/>
  <c r="AC1473" i="1"/>
  <c r="AC473" i="1" s="1"/>
  <c r="AB1473" i="1"/>
  <c r="AB473" i="1" s="1"/>
  <c r="AA1473" i="1"/>
  <c r="AA473" i="1" s="1"/>
  <c r="Z1473" i="1"/>
  <c r="Z473" i="1" s="1"/>
  <c r="Y1473" i="1"/>
  <c r="Y473" i="1" s="1"/>
  <c r="X1473" i="1"/>
  <c r="X473" i="1" s="1"/>
  <c r="W1473" i="1"/>
  <c r="W473" i="1" s="1"/>
  <c r="V1473" i="1"/>
  <c r="V473" i="1" s="1"/>
  <c r="U1473" i="1"/>
  <c r="U473" i="1" s="1"/>
  <c r="T1473" i="1"/>
  <c r="T473" i="1" s="1"/>
  <c r="S1473" i="1"/>
  <c r="S473" i="1" s="1"/>
  <c r="R1473" i="1"/>
  <c r="R473" i="1" s="1"/>
  <c r="Q1473" i="1"/>
  <c r="Q473" i="1" s="1"/>
  <c r="P1473" i="1"/>
  <c r="P473" i="1" s="1"/>
  <c r="O1473" i="1"/>
  <c r="O473" i="1" s="1"/>
  <c r="N1473" i="1"/>
  <c r="N473" i="1" s="1"/>
  <c r="M1473" i="1"/>
  <c r="M473" i="1" s="1"/>
  <c r="L1473" i="1"/>
  <c r="L473" i="1" s="1"/>
  <c r="K1473" i="1"/>
  <c r="K473" i="1" s="1"/>
  <c r="J1473" i="1"/>
  <c r="J473" i="1" s="1"/>
  <c r="AT1472" i="1"/>
  <c r="AT499" i="1" s="1"/>
  <c r="AS1472" i="1"/>
  <c r="AS499" i="1" s="1"/>
  <c r="AR1472" i="1"/>
  <c r="AR499" i="1" s="1"/>
  <c r="AQ1472" i="1"/>
  <c r="AQ499" i="1" s="1"/>
  <c r="AP1472" i="1"/>
  <c r="AP499" i="1" s="1"/>
  <c r="AO1472" i="1"/>
  <c r="AO499" i="1" s="1"/>
  <c r="AN1472" i="1"/>
  <c r="AN499" i="1" s="1"/>
  <c r="AM1472" i="1"/>
  <c r="AM499" i="1" s="1"/>
  <c r="AL1472" i="1"/>
  <c r="AL499" i="1" s="1"/>
  <c r="AK1472" i="1"/>
  <c r="AK499" i="1" s="1"/>
  <c r="AJ1472" i="1"/>
  <c r="AJ499" i="1" s="1"/>
  <c r="AI1472" i="1"/>
  <c r="AI499" i="1" s="1"/>
  <c r="AH1472" i="1"/>
  <c r="AH499" i="1" s="1"/>
  <c r="AG1472" i="1"/>
  <c r="AG499" i="1" s="1"/>
  <c r="AF1472" i="1"/>
  <c r="AF499" i="1" s="1"/>
  <c r="AE1472" i="1"/>
  <c r="AE499" i="1" s="1"/>
  <c r="AD1472" i="1"/>
  <c r="AD499" i="1" s="1"/>
  <c r="AC1472" i="1"/>
  <c r="AC499" i="1" s="1"/>
  <c r="AB1472" i="1"/>
  <c r="AB499" i="1" s="1"/>
  <c r="AA1472" i="1"/>
  <c r="AA499" i="1" s="1"/>
  <c r="Z1472" i="1"/>
  <c r="Z499" i="1" s="1"/>
  <c r="Y1472" i="1"/>
  <c r="Y499" i="1" s="1"/>
  <c r="X1472" i="1"/>
  <c r="X499" i="1" s="1"/>
  <c r="W1472" i="1"/>
  <c r="W499" i="1" s="1"/>
  <c r="V1472" i="1"/>
  <c r="V499" i="1" s="1"/>
  <c r="U1472" i="1"/>
  <c r="U499" i="1" s="1"/>
  <c r="T1472" i="1"/>
  <c r="T499" i="1" s="1"/>
  <c r="S1472" i="1"/>
  <c r="S499" i="1" s="1"/>
  <c r="R1472" i="1"/>
  <c r="R499" i="1" s="1"/>
  <c r="Q1472" i="1"/>
  <c r="Q499" i="1" s="1"/>
  <c r="P1472" i="1"/>
  <c r="P499" i="1" s="1"/>
  <c r="O1472" i="1"/>
  <c r="O499" i="1" s="1"/>
  <c r="N1472" i="1"/>
  <c r="N499" i="1" s="1"/>
  <c r="M1472" i="1"/>
  <c r="M499" i="1" s="1"/>
  <c r="L1472" i="1"/>
  <c r="L499" i="1" s="1"/>
  <c r="K1472" i="1"/>
  <c r="K499" i="1" s="1"/>
  <c r="J1472" i="1"/>
  <c r="J499" i="1" s="1"/>
  <c r="AT1471" i="1"/>
  <c r="AT500" i="1" s="1"/>
  <c r="AS1471" i="1"/>
  <c r="AS500" i="1" s="1"/>
  <c r="AR1471" i="1"/>
  <c r="AR500" i="1" s="1"/>
  <c r="AQ1471" i="1"/>
  <c r="AQ500" i="1" s="1"/>
  <c r="AP1471" i="1"/>
  <c r="AP500" i="1" s="1"/>
  <c r="AO1471" i="1"/>
  <c r="AO500" i="1" s="1"/>
  <c r="AN1471" i="1"/>
  <c r="AN500" i="1" s="1"/>
  <c r="AM1471" i="1"/>
  <c r="AM500" i="1" s="1"/>
  <c r="AL1471" i="1"/>
  <c r="AL500" i="1" s="1"/>
  <c r="AK1471" i="1"/>
  <c r="AK500" i="1" s="1"/>
  <c r="AJ1471" i="1"/>
  <c r="AJ500" i="1" s="1"/>
  <c r="AI1471" i="1"/>
  <c r="AI500" i="1" s="1"/>
  <c r="AH1471" i="1"/>
  <c r="AH500" i="1" s="1"/>
  <c r="AG1471" i="1"/>
  <c r="AG500" i="1" s="1"/>
  <c r="AF1471" i="1"/>
  <c r="AF500" i="1" s="1"/>
  <c r="AE1471" i="1"/>
  <c r="AE500" i="1" s="1"/>
  <c r="AD1471" i="1"/>
  <c r="AD500" i="1" s="1"/>
  <c r="AC1471" i="1"/>
  <c r="AC500" i="1" s="1"/>
  <c r="AB1471" i="1"/>
  <c r="AB500" i="1" s="1"/>
  <c r="AA1471" i="1"/>
  <c r="AA500" i="1" s="1"/>
  <c r="Z1471" i="1"/>
  <c r="Z500" i="1" s="1"/>
  <c r="Y1471" i="1"/>
  <c r="Y500" i="1" s="1"/>
  <c r="X1471" i="1"/>
  <c r="X500" i="1" s="1"/>
  <c r="W1471" i="1"/>
  <c r="W500" i="1" s="1"/>
  <c r="V1471" i="1"/>
  <c r="V500" i="1" s="1"/>
  <c r="U1471" i="1"/>
  <c r="U500" i="1" s="1"/>
  <c r="T1471" i="1"/>
  <c r="T500" i="1" s="1"/>
  <c r="S1471" i="1"/>
  <c r="S500" i="1" s="1"/>
  <c r="R1471" i="1"/>
  <c r="R500" i="1" s="1"/>
  <c r="Q1471" i="1"/>
  <c r="Q500" i="1" s="1"/>
  <c r="P1471" i="1"/>
  <c r="P500" i="1" s="1"/>
  <c r="O1471" i="1"/>
  <c r="O500" i="1" s="1"/>
  <c r="N1471" i="1"/>
  <c r="N500" i="1" s="1"/>
  <c r="M1471" i="1"/>
  <c r="M500" i="1" s="1"/>
  <c r="L1471" i="1"/>
  <c r="L500" i="1" s="1"/>
  <c r="K1471" i="1"/>
  <c r="K500" i="1" s="1"/>
  <c r="J1471" i="1"/>
  <c r="J500" i="1" s="1"/>
  <c r="AT1470" i="1"/>
  <c r="AT501" i="1" s="1"/>
  <c r="AS1470" i="1"/>
  <c r="AS501" i="1" s="1"/>
  <c r="AR1470" i="1"/>
  <c r="AR501" i="1" s="1"/>
  <c r="AQ1470" i="1"/>
  <c r="AQ501" i="1" s="1"/>
  <c r="AP1470" i="1"/>
  <c r="AP501" i="1" s="1"/>
  <c r="AO1470" i="1"/>
  <c r="AO501" i="1" s="1"/>
  <c r="AN1470" i="1"/>
  <c r="AN501" i="1" s="1"/>
  <c r="AM1470" i="1"/>
  <c r="AM501" i="1" s="1"/>
  <c r="AL1470" i="1"/>
  <c r="AL501" i="1" s="1"/>
  <c r="AK1470" i="1"/>
  <c r="AK501" i="1" s="1"/>
  <c r="AJ1470" i="1"/>
  <c r="AJ501" i="1" s="1"/>
  <c r="AI1470" i="1"/>
  <c r="AI501" i="1" s="1"/>
  <c r="AH1470" i="1"/>
  <c r="AH501" i="1" s="1"/>
  <c r="AG1470" i="1"/>
  <c r="AG501" i="1" s="1"/>
  <c r="AF1470" i="1"/>
  <c r="AF501" i="1" s="1"/>
  <c r="AE1470" i="1"/>
  <c r="AE501" i="1" s="1"/>
  <c r="AD1470" i="1"/>
  <c r="AD501" i="1" s="1"/>
  <c r="AC1470" i="1"/>
  <c r="AC501" i="1" s="1"/>
  <c r="AB1470" i="1"/>
  <c r="AB501" i="1" s="1"/>
  <c r="AA1470" i="1"/>
  <c r="AA501" i="1" s="1"/>
  <c r="Z1470" i="1"/>
  <c r="Z501" i="1" s="1"/>
  <c r="Y1470" i="1"/>
  <c r="Y501" i="1" s="1"/>
  <c r="X1470" i="1"/>
  <c r="X501" i="1" s="1"/>
  <c r="W1470" i="1"/>
  <c r="W501" i="1" s="1"/>
  <c r="V1470" i="1"/>
  <c r="V501" i="1" s="1"/>
  <c r="U1470" i="1"/>
  <c r="U501" i="1" s="1"/>
  <c r="T1470" i="1"/>
  <c r="T501" i="1" s="1"/>
  <c r="S1470" i="1"/>
  <c r="S501" i="1" s="1"/>
  <c r="R1470" i="1"/>
  <c r="R501" i="1" s="1"/>
  <c r="Q1470" i="1"/>
  <c r="Q501" i="1" s="1"/>
  <c r="P1470" i="1"/>
  <c r="P501" i="1" s="1"/>
  <c r="O1470" i="1"/>
  <c r="O501" i="1" s="1"/>
  <c r="N1470" i="1"/>
  <c r="N501" i="1" s="1"/>
  <c r="M1470" i="1"/>
  <c r="M501" i="1" s="1"/>
  <c r="L1470" i="1"/>
  <c r="L501" i="1" s="1"/>
  <c r="K1470" i="1"/>
  <c r="K501" i="1" s="1"/>
  <c r="J1470" i="1"/>
  <c r="J501" i="1" s="1"/>
  <c r="AT1469" i="1"/>
  <c r="AT472" i="1" s="1"/>
  <c r="AS1469" i="1"/>
  <c r="AS472" i="1" s="1"/>
  <c r="AR1469" i="1"/>
  <c r="AR472" i="1" s="1"/>
  <c r="AQ1469" i="1"/>
  <c r="AQ472" i="1" s="1"/>
  <c r="AP1469" i="1"/>
  <c r="AP472" i="1" s="1"/>
  <c r="AO1469" i="1"/>
  <c r="AO472" i="1" s="1"/>
  <c r="AN1469" i="1"/>
  <c r="AN472" i="1" s="1"/>
  <c r="AM1469" i="1"/>
  <c r="AM472" i="1" s="1"/>
  <c r="AL1469" i="1"/>
  <c r="AL472" i="1" s="1"/>
  <c r="AK1469" i="1"/>
  <c r="AK472" i="1" s="1"/>
  <c r="AJ1469" i="1"/>
  <c r="AJ472" i="1" s="1"/>
  <c r="AI1469" i="1"/>
  <c r="AI472" i="1" s="1"/>
  <c r="AH1469" i="1"/>
  <c r="AH472" i="1" s="1"/>
  <c r="AG1469" i="1"/>
  <c r="AG472" i="1" s="1"/>
  <c r="AF1469" i="1"/>
  <c r="AF472" i="1" s="1"/>
  <c r="AE1469" i="1"/>
  <c r="AE472" i="1" s="1"/>
  <c r="AD1469" i="1"/>
  <c r="AD472" i="1" s="1"/>
  <c r="AC1469" i="1"/>
  <c r="AC472" i="1" s="1"/>
  <c r="AB1469" i="1"/>
  <c r="AB472" i="1" s="1"/>
  <c r="AA1469" i="1"/>
  <c r="AA472" i="1" s="1"/>
  <c r="Z1469" i="1"/>
  <c r="Z472" i="1" s="1"/>
  <c r="Y1469" i="1"/>
  <c r="Y472" i="1" s="1"/>
  <c r="X1469" i="1"/>
  <c r="X472" i="1" s="1"/>
  <c r="W1469" i="1"/>
  <c r="W472" i="1" s="1"/>
  <c r="V1469" i="1"/>
  <c r="V472" i="1" s="1"/>
  <c r="U1469" i="1"/>
  <c r="U472" i="1" s="1"/>
  <c r="T1469" i="1"/>
  <c r="T472" i="1" s="1"/>
  <c r="S1469" i="1"/>
  <c r="S472" i="1" s="1"/>
  <c r="R1469" i="1"/>
  <c r="R472" i="1" s="1"/>
  <c r="Q1469" i="1"/>
  <c r="Q472" i="1" s="1"/>
  <c r="P1469" i="1"/>
  <c r="P472" i="1" s="1"/>
  <c r="O1469" i="1"/>
  <c r="O472" i="1" s="1"/>
  <c r="N1469" i="1"/>
  <c r="N472" i="1" s="1"/>
  <c r="M1469" i="1"/>
  <c r="M472" i="1" s="1"/>
  <c r="L1469" i="1"/>
  <c r="L472" i="1" s="1"/>
  <c r="K1469" i="1"/>
  <c r="K472" i="1" s="1"/>
  <c r="J1469" i="1"/>
  <c r="J472" i="1" s="1"/>
  <c r="AT1468" i="1"/>
  <c r="AT480" i="1" s="1"/>
  <c r="AS1468" i="1"/>
  <c r="AS480" i="1" s="1"/>
  <c r="AR1468" i="1"/>
  <c r="AR480" i="1" s="1"/>
  <c r="AQ1468" i="1"/>
  <c r="AQ480" i="1" s="1"/>
  <c r="AP1468" i="1"/>
  <c r="AP480" i="1" s="1"/>
  <c r="AO1468" i="1"/>
  <c r="AO480" i="1" s="1"/>
  <c r="AN1468" i="1"/>
  <c r="AN480" i="1" s="1"/>
  <c r="AM1468" i="1"/>
  <c r="AM480" i="1" s="1"/>
  <c r="AL1468" i="1"/>
  <c r="AL480" i="1" s="1"/>
  <c r="AK1468" i="1"/>
  <c r="AK480" i="1" s="1"/>
  <c r="AJ1468" i="1"/>
  <c r="AJ480" i="1" s="1"/>
  <c r="AI1468" i="1"/>
  <c r="AI480" i="1" s="1"/>
  <c r="AH1468" i="1"/>
  <c r="AH480" i="1" s="1"/>
  <c r="AG1468" i="1"/>
  <c r="AG480" i="1" s="1"/>
  <c r="AF1468" i="1"/>
  <c r="AF480" i="1" s="1"/>
  <c r="AE1468" i="1"/>
  <c r="AE480" i="1" s="1"/>
  <c r="AD1468" i="1"/>
  <c r="AD480" i="1" s="1"/>
  <c r="AC1468" i="1"/>
  <c r="AC480" i="1" s="1"/>
  <c r="AB1468" i="1"/>
  <c r="AB480" i="1" s="1"/>
  <c r="AA1468" i="1"/>
  <c r="AA480" i="1" s="1"/>
  <c r="Z1468" i="1"/>
  <c r="Z480" i="1" s="1"/>
  <c r="Y1468" i="1"/>
  <c r="Y480" i="1" s="1"/>
  <c r="X1468" i="1"/>
  <c r="X480" i="1" s="1"/>
  <c r="W1468" i="1"/>
  <c r="W480" i="1" s="1"/>
  <c r="V1468" i="1"/>
  <c r="V480" i="1" s="1"/>
  <c r="U1468" i="1"/>
  <c r="U480" i="1" s="1"/>
  <c r="T1468" i="1"/>
  <c r="T480" i="1" s="1"/>
  <c r="S1468" i="1"/>
  <c r="S480" i="1" s="1"/>
  <c r="R1468" i="1"/>
  <c r="R480" i="1" s="1"/>
  <c r="Q1468" i="1"/>
  <c r="Q480" i="1" s="1"/>
  <c r="P1468" i="1"/>
  <c r="P480" i="1" s="1"/>
  <c r="O1468" i="1"/>
  <c r="O480" i="1" s="1"/>
  <c r="N1468" i="1"/>
  <c r="N480" i="1" s="1"/>
  <c r="M1468" i="1"/>
  <c r="M480" i="1" s="1"/>
  <c r="L1468" i="1"/>
  <c r="L480" i="1" s="1"/>
  <c r="K1468" i="1"/>
  <c r="K480" i="1" s="1"/>
  <c r="J1468" i="1"/>
  <c r="J480" i="1" s="1"/>
  <c r="AT1467" i="1"/>
  <c r="AT482" i="1" s="1"/>
  <c r="AS1467" i="1"/>
  <c r="AS482" i="1" s="1"/>
  <c r="AR1467" i="1"/>
  <c r="AR482" i="1" s="1"/>
  <c r="AQ1467" i="1"/>
  <c r="AQ482" i="1" s="1"/>
  <c r="AP1467" i="1"/>
  <c r="AP482" i="1" s="1"/>
  <c r="AO1467" i="1"/>
  <c r="AO482" i="1" s="1"/>
  <c r="AN1467" i="1"/>
  <c r="AN482" i="1" s="1"/>
  <c r="AM1467" i="1"/>
  <c r="AM482" i="1" s="1"/>
  <c r="AL1467" i="1"/>
  <c r="AL482" i="1" s="1"/>
  <c r="AK1467" i="1"/>
  <c r="AK482" i="1" s="1"/>
  <c r="AJ1467" i="1"/>
  <c r="AJ482" i="1" s="1"/>
  <c r="AI1467" i="1"/>
  <c r="AI482" i="1" s="1"/>
  <c r="AH1467" i="1"/>
  <c r="AH482" i="1" s="1"/>
  <c r="AG1467" i="1"/>
  <c r="AG482" i="1" s="1"/>
  <c r="AF1467" i="1"/>
  <c r="AF482" i="1" s="1"/>
  <c r="AE1467" i="1"/>
  <c r="AE482" i="1" s="1"/>
  <c r="AD1467" i="1"/>
  <c r="AD482" i="1" s="1"/>
  <c r="AC1467" i="1"/>
  <c r="AC482" i="1" s="1"/>
  <c r="AB1467" i="1"/>
  <c r="AB482" i="1" s="1"/>
  <c r="AA1467" i="1"/>
  <c r="AA482" i="1" s="1"/>
  <c r="Z1467" i="1"/>
  <c r="Z482" i="1" s="1"/>
  <c r="Y1467" i="1"/>
  <c r="Y482" i="1" s="1"/>
  <c r="X1467" i="1"/>
  <c r="X482" i="1" s="1"/>
  <c r="W1467" i="1"/>
  <c r="W482" i="1" s="1"/>
  <c r="V1467" i="1"/>
  <c r="V482" i="1" s="1"/>
  <c r="U1467" i="1"/>
  <c r="U482" i="1" s="1"/>
  <c r="T1467" i="1"/>
  <c r="T482" i="1" s="1"/>
  <c r="S1467" i="1"/>
  <c r="S482" i="1" s="1"/>
  <c r="R1467" i="1"/>
  <c r="R482" i="1" s="1"/>
  <c r="Q1467" i="1"/>
  <c r="Q482" i="1" s="1"/>
  <c r="P1467" i="1"/>
  <c r="P482" i="1" s="1"/>
  <c r="O1467" i="1"/>
  <c r="O482" i="1" s="1"/>
  <c r="N1467" i="1"/>
  <c r="N482" i="1" s="1"/>
  <c r="M1467" i="1"/>
  <c r="M482" i="1" s="1"/>
  <c r="L1467" i="1"/>
  <c r="L482" i="1" s="1"/>
  <c r="K1467" i="1"/>
  <c r="K482" i="1" s="1"/>
  <c r="J1467" i="1"/>
  <c r="J482" i="1" s="1"/>
  <c r="AT1466" i="1"/>
  <c r="AT481" i="1" s="1"/>
  <c r="AS1466" i="1"/>
  <c r="AS481" i="1" s="1"/>
  <c r="AR1466" i="1"/>
  <c r="AR481" i="1" s="1"/>
  <c r="AQ1466" i="1"/>
  <c r="AQ481" i="1" s="1"/>
  <c r="AP1466" i="1"/>
  <c r="AP481" i="1" s="1"/>
  <c r="AO1466" i="1"/>
  <c r="AO481" i="1" s="1"/>
  <c r="AN1466" i="1"/>
  <c r="AN481" i="1" s="1"/>
  <c r="AM1466" i="1"/>
  <c r="AM481" i="1" s="1"/>
  <c r="AL1466" i="1"/>
  <c r="AL481" i="1" s="1"/>
  <c r="AK1466" i="1"/>
  <c r="AK481" i="1" s="1"/>
  <c r="AJ1466" i="1"/>
  <c r="AJ481" i="1" s="1"/>
  <c r="AI1466" i="1"/>
  <c r="AI481" i="1" s="1"/>
  <c r="AH1466" i="1"/>
  <c r="AH481" i="1" s="1"/>
  <c r="AG1466" i="1"/>
  <c r="AG481" i="1" s="1"/>
  <c r="AF1466" i="1"/>
  <c r="AF481" i="1" s="1"/>
  <c r="AE1466" i="1"/>
  <c r="AE481" i="1" s="1"/>
  <c r="AD1466" i="1"/>
  <c r="AD481" i="1" s="1"/>
  <c r="AC1466" i="1"/>
  <c r="AC481" i="1" s="1"/>
  <c r="AB1466" i="1"/>
  <c r="AB481" i="1" s="1"/>
  <c r="AA1466" i="1"/>
  <c r="AA481" i="1" s="1"/>
  <c r="Z1466" i="1"/>
  <c r="Z481" i="1" s="1"/>
  <c r="Y1466" i="1"/>
  <c r="Y481" i="1" s="1"/>
  <c r="X1466" i="1"/>
  <c r="X481" i="1" s="1"/>
  <c r="W1466" i="1"/>
  <c r="W481" i="1" s="1"/>
  <c r="V1466" i="1"/>
  <c r="V481" i="1" s="1"/>
  <c r="U1466" i="1"/>
  <c r="U481" i="1" s="1"/>
  <c r="T1466" i="1"/>
  <c r="T481" i="1" s="1"/>
  <c r="S1466" i="1"/>
  <c r="S481" i="1" s="1"/>
  <c r="R1466" i="1"/>
  <c r="R481" i="1" s="1"/>
  <c r="Q1466" i="1"/>
  <c r="Q481" i="1" s="1"/>
  <c r="P1466" i="1"/>
  <c r="P481" i="1" s="1"/>
  <c r="O1466" i="1"/>
  <c r="O481" i="1" s="1"/>
  <c r="N1466" i="1"/>
  <c r="N481" i="1" s="1"/>
  <c r="M1466" i="1"/>
  <c r="M481" i="1" s="1"/>
  <c r="L1466" i="1"/>
  <c r="L481" i="1" s="1"/>
  <c r="K1466" i="1"/>
  <c r="K481" i="1" s="1"/>
  <c r="J1466" i="1"/>
  <c r="J481" i="1" s="1"/>
  <c r="AT1465" i="1"/>
  <c r="AT487" i="1" s="1"/>
  <c r="AS1465" i="1"/>
  <c r="AS487" i="1" s="1"/>
  <c r="AR1465" i="1"/>
  <c r="AR487" i="1" s="1"/>
  <c r="AQ1465" i="1"/>
  <c r="AQ487" i="1" s="1"/>
  <c r="AP1465" i="1"/>
  <c r="AP487" i="1" s="1"/>
  <c r="AO1465" i="1"/>
  <c r="AO487" i="1" s="1"/>
  <c r="AN1465" i="1"/>
  <c r="AN487" i="1" s="1"/>
  <c r="AM1465" i="1"/>
  <c r="AM487" i="1" s="1"/>
  <c r="AL1465" i="1"/>
  <c r="AL487" i="1" s="1"/>
  <c r="AK1465" i="1"/>
  <c r="AK487" i="1" s="1"/>
  <c r="AJ1465" i="1"/>
  <c r="AJ487" i="1" s="1"/>
  <c r="AI1465" i="1"/>
  <c r="AI487" i="1" s="1"/>
  <c r="AH1465" i="1"/>
  <c r="AH487" i="1" s="1"/>
  <c r="AG1465" i="1"/>
  <c r="AG487" i="1" s="1"/>
  <c r="AF1465" i="1"/>
  <c r="AF487" i="1" s="1"/>
  <c r="AE1465" i="1"/>
  <c r="AE487" i="1" s="1"/>
  <c r="AD1465" i="1"/>
  <c r="AD487" i="1" s="1"/>
  <c r="AC1465" i="1"/>
  <c r="AC487" i="1" s="1"/>
  <c r="AB1465" i="1"/>
  <c r="AB487" i="1" s="1"/>
  <c r="AA1465" i="1"/>
  <c r="AA487" i="1" s="1"/>
  <c r="Z1465" i="1"/>
  <c r="Z487" i="1" s="1"/>
  <c r="Y1465" i="1"/>
  <c r="Y487" i="1" s="1"/>
  <c r="X1465" i="1"/>
  <c r="X487" i="1" s="1"/>
  <c r="W1465" i="1"/>
  <c r="W487" i="1" s="1"/>
  <c r="V1465" i="1"/>
  <c r="V487" i="1" s="1"/>
  <c r="U1465" i="1"/>
  <c r="U487" i="1" s="1"/>
  <c r="T1465" i="1"/>
  <c r="T487" i="1" s="1"/>
  <c r="S1465" i="1"/>
  <c r="S487" i="1" s="1"/>
  <c r="R1465" i="1"/>
  <c r="R487" i="1" s="1"/>
  <c r="Q1465" i="1"/>
  <c r="Q487" i="1" s="1"/>
  <c r="P1465" i="1"/>
  <c r="P487" i="1" s="1"/>
  <c r="O1465" i="1"/>
  <c r="O487" i="1" s="1"/>
  <c r="N1465" i="1"/>
  <c r="N487" i="1" s="1"/>
  <c r="M1465" i="1"/>
  <c r="M487" i="1" s="1"/>
  <c r="L1465" i="1"/>
  <c r="L487" i="1" s="1"/>
  <c r="K1465" i="1"/>
  <c r="K487" i="1" s="1"/>
  <c r="J1465" i="1"/>
  <c r="J487" i="1" s="1"/>
  <c r="AT1464" i="1"/>
  <c r="AT503" i="1" s="1"/>
  <c r="AS1464" i="1"/>
  <c r="AS503" i="1" s="1"/>
  <c r="AR1464" i="1"/>
  <c r="AR503" i="1" s="1"/>
  <c r="AQ1464" i="1"/>
  <c r="AQ503" i="1" s="1"/>
  <c r="AP1464" i="1"/>
  <c r="AP503" i="1" s="1"/>
  <c r="AO1464" i="1"/>
  <c r="AO503" i="1" s="1"/>
  <c r="AN1464" i="1"/>
  <c r="AN503" i="1" s="1"/>
  <c r="AM1464" i="1"/>
  <c r="AM503" i="1" s="1"/>
  <c r="AL1464" i="1"/>
  <c r="AL503" i="1" s="1"/>
  <c r="AK1464" i="1"/>
  <c r="AK503" i="1" s="1"/>
  <c r="AJ1464" i="1"/>
  <c r="AJ503" i="1" s="1"/>
  <c r="AI1464" i="1"/>
  <c r="AI503" i="1" s="1"/>
  <c r="AH1464" i="1"/>
  <c r="AH503" i="1" s="1"/>
  <c r="AG1464" i="1"/>
  <c r="AG503" i="1" s="1"/>
  <c r="AF1464" i="1"/>
  <c r="AF503" i="1" s="1"/>
  <c r="AE1464" i="1"/>
  <c r="AE503" i="1" s="1"/>
  <c r="AD1464" i="1"/>
  <c r="AD503" i="1" s="1"/>
  <c r="AC1464" i="1"/>
  <c r="AC503" i="1" s="1"/>
  <c r="AB1464" i="1"/>
  <c r="AB503" i="1" s="1"/>
  <c r="AA1464" i="1"/>
  <c r="AA503" i="1" s="1"/>
  <c r="Z1464" i="1"/>
  <c r="Z503" i="1" s="1"/>
  <c r="Y1464" i="1"/>
  <c r="Y503" i="1" s="1"/>
  <c r="X1464" i="1"/>
  <c r="X503" i="1" s="1"/>
  <c r="W1464" i="1"/>
  <c r="W503" i="1" s="1"/>
  <c r="V1464" i="1"/>
  <c r="V503" i="1" s="1"/>
  <c r="U1464" i="1"/>
  <c r="U503" i="1" s="1"/>
  <c r="T1464" i="1"/>
  <c r="T503" i="1" s="1"/>
  <c r="S1464" i="1"/>
  <c r="S503" i="1" s="1"/>
  <c r="R1464" i="1"/>
  <c r="R503" i="1" s="1"/>
  <c r="Q1464" i="1"/>
  <c r="Q503" i="1" s="1"/>
  <c r="P1464" i="1"/>
  <c r="P503" i="1" s="1"/>
  <c r="O1464" i="1"/>
  <c r="O503" i="1" s="1"/>
  <c r="N1464" i="1"/>
  <c r="N503" i="1" s="1"/>
  <c r="M1464" i="1"/>
  <c r="M503" i="1" s="1"/>
  <c r="L1464" i="1"/>
  <c r="L503" i="1" s="1"/>
  <c r="K1464" i="1"/>
  <c r="K503" i="1" s="1"/>
  <c r="J1464" i="1"/>
  <c r="J503" i="1" s="1"/>
  <c r="AT1463" i="1"/>
  <c r="AT479" i="1" s="1"/>
  <c r="AS1463" i="1"/>
  <c r="AS479" i="1" s="1"/>
  <c r="AR1463" i="1"/>
  <c r="AR479" i="1" s="1"/>
  <c r="AQ1463" i="1"/>
  <c r="AQ479" i="1" s="1"/>
  <c r="AP1463" i="1"/>
  <c r="AP479" i="1" s="1"/>
  <c r="AO1463" i="1"/>
  <c r="AO479" i="1" s="1"/>
  <c r="AN1463" i="1"/>
  <c r="AN479" i="1" s="1"/>
  <c r="AM1463" i="1"/>
  <c r="AM479" i="1" s="1"/>
  <c r="AL1463" i="1"/>
  <c r="AL479" i="1" s="1"/>
  <c r="AK1463" i="1"/>
  <c r="AK479" i="1" s="1"/>
  <c r="AJ1463" i="1"/>
  <c r="AJ479" i="1" s="1"/>
  <c r="AI1463" i="1"/>
  <c r="AI479" i="1" s="1"/>
  <c r="AH1463" i="1"/>
  <c r="AH479" i="1" s="1"/>
  <c r="AG1463" i="1"/>
  <c r="AG479" i="1" s="1"/>
  <c r="AF1463" i="1"/>
  <c r="AF479" i="1" s="1"/>
  <c r="AE1463" i="1"/>
  <c r="AE479" i="1" s="1"/>
  <c r="AD1463" i="1"/>
  <c r="AD479" i="1" s="1"/>
  <c r="AC1463" i="1"/>
  <c r="AC479" i="1" s="1"/>
  <c r="AB1463" i="1"/>
  <c r="AB479" i="1" s="1"/>
  <c r="AA1463" i="1"/>
  <c r="AA479" i="1" s="1"/>
  <c r="Z1463" i="1"/>
  <c r="Z479" i="1" s="1"/>
  <c r="Y1463" i="1"/>
  <c r="Y479" i="1" s="1"/>
  <c r="X1463" i="1"/>
  <c r="X479" i="1" s="1"/>
  <c r="W1463" i="1"/>
  <c r="W479" i="1" s="1"/>
  <c r="V1463" i="1"/>
  <c r="V479" i="1" s="1"/>
  <c r="U1463" i="1"/>
  <c r="U479" i="1" s="1"/>
  <c r="T1463" i="1"/>
  <c r="T479" i="1" s="1"/>
  <c r="S1463" i="1"/>
  <c r="S479" i="1" s="1"/>
  <c r="R1463" i="1"/>
  <c r="R479" i="1" s="1"/>
  <c r="Q1463" i="1"/>
  <c r="Q479" i="1" s="1"/>
  <c r="P1463" i="1"/>
  <c r="P479" i="1" s="1"/>
  <c r="O1463" i="1"/>
  <c r="O479" i="1" s="1"/>
  <c r="N1463" i="1"/>
  <c r="N479" i="1" s="1"/>
  <c r="M1463" i="1"/>
  <c r="M479" i="1" s="1"/>
  <c r="L1463" i="1"/>
  <c r="L479" i="1" s="1"/>
  <c r="K1463" i="1"/>
  <c r="K479" i="1" s="1"/>
  <c r="J1463" i="1"/>
  <c r="J479" i="1" s="1"/>
  <c r="AT1462" i="1"/>
  <c r="AT469" i="1" s="1"/>
  <c r="AS1462" i="1"/>
  <c r="AS469" i="1" s="1"/>
  <c r="AR1462" i="1"/>
  <c r="AR469" i="1" s="1"/>
  <c r="AQ1462" i="1"/>
  <c r="AQ469" i="1" s="1"/>
  <c r="AP1462" i="1"/>
  <c r="AP469" i="1" s="1"/>
  <c r="AO1462" i="1"/>
  <c r="AO469" i="1" s="1"/>
  <c r="AN1462" i="1"/>
  <c r="AN469" i="1" s="1"/>
  <c r="AM1462" i="1"/>
  <c r="AM469" i="1" s="1"/>
  <c r="AL1462" i="1"/>
  <c r="AL469" i="1" s="1"/>
  <c r="AK1462" i="1"/>
  <c r="AK469" i="1" s="1"/>
  <c r="AJ1462" i="1"/>
  <c r="AJ469" i="1" s="1"/>
  <c r="AI1462" i="1"/>
  <c r="AI469" i="1" s="1"/>
  <c r="AH1462" i="1"/>
  <c r="AH469" i="1" s="1"/>
  <c r="AG1462" i="1"/>
  <c r="AG469" i="1" s="1"/>
  <c r="AF1462" i="1"/>
  <c r="AF469" i="1" s="1"/>
  <c r="AE1462" i="1"/>
  <c r="AE469" i="1" s="1"/>
  <c r="AD1462" i="1"/>
  <c r="AD469" i="1" s="1"/>
  <c r="AC1462" i="1"/>
  <c r="AC469" i="1" s="1"/>
  <c r="AB1462" i="1"/>
  <c r="AB469" i="1" s="1"/>
  <c r="AA1462" i="1"/>
  <c r="AA469" i="1" s="1"/>
  <c r="Z1462" i="1"/>
  <c r="Z469" i="1" s="1"/>
  <c r="Y1462" i="1"/>
  <c r="Y469" i="1" s="1"/>
  <c r="X1462" i="1"/>
  <c r="X469" i="1" s="1"/>
  <c r="W1462" i="1"/>
  <c r="W469" i="1" s="1"/>
  <c r="V1462" i="1"/>
  <c r="V469" i="1" s="1"/>
  <c r="U1462" i="1"/>
  <c r="U469" i="1" s="1"/>
  <c r="T1462" i="1"/>
  <c r="T469" i="1" s="1"/>
  <c r="S1462" i="1"/>
  <c r="S469" i="1" s="1"/>
  <c r="R1462" i="1"/>
  <c r="R469" i="1" s="1"/>
  <c r="Q1462" i="1"/>
  <c r="Q469" i="1" s="1"/>
  <c r="P1462" i="1"/>
  <c r="P469" i="1" s="1"/>
  <c r="O1462" i="1"/>
  <c r="O469" i="1" s="1"/>
  <c r="N1462" i="1"/>
  <c r="N469" i="1" s="1"/>
  <c r="M1462" i="1"/>
  <c r="M469" i="1" s="1"/>
  <c r="L1462" i="1"/>
  <c r="L469" i="1" s="1"/>
  <c r="K1462" i="1"/>
  <c r="K469" i="1" s="1"/>
  <c r="J1462" i="1"/>
  <c r="J469" i="1" s="1"/>
  <c r="AT1461" i="1"/>
  <c r="AT470" i="1" s="1"/>
  <c r="AS1461" i="1"/>
  <c r="AS470" i="1" s="1"/>
  <c r="AR1461" i="1"/>
  <c r="AR470" i="1" s="1"/>
  <c r="AQ1461" i="1"/>
  <c r="AQ470" i="1" s="1"/>
  <c r="AP1461" i="1"/>
  <c r="AP470" i="1" s="1"/>
  <c r="AO1461" i="1"/>
  <c r="AO470" i="1" s="1"/>
  <c r="AN1461" i="1"/>
  <c r="AN470" i="1" s="1"/>
  <c r="AM1461" i="1"/>
  <c r="AM470" i="1" s="1"/>
  <c r="AL1461" i="1"/>
  <c r="AL470" i="1" s="1"/>
  <c r="AK1461" i="1"/>
  <c r="AK470" i="1" s="1"/>
  <c r="AJ1461" i="1"/>
  <c r="AJ470" i="1" s="1"/>
  <c r="AI1461" i="1"/>
  <c r="AI470" i="1" s="1"/>
  <c r="AH1461" i="1"/>
  <c r="AH470" i="1" s="1"/>
  <c r="AG1461" i="1"/>
  <c r="AG470" i="1" s="1"/>
  <c r="AF1461" i="1"/>
  <c r="AF470" i="1" s="1"/>
  <c r="AE1461" i="1"/>
  <c r="AE470" i="1" s="1"/>
  <c r="AD1461" i="1"/>
  <c r="AD470" i="1" s="1"/>
  <c r="AC1461" i="1"/>
  <c r="AC470" i="1" s="1"/>
  <c r="AB1461" i="1"/>
  <c r="AB470" i="1" s="1"/>
  <c r="AA1461" i="1"/>
  <c r="AA470" i="1" s="1"/>
  <c r="Z1461" i="1"/>
  <c r="Z470" i="1" s="1"/>
  <c r="Y1461" i="1"/>
  <c r="Y470" i="1" s="1"/>
  <c r="X1461" i="1"/>
  <c r="X470" i="1" s="1"/>
  <c r="W1461" i="1"/>
  <c r="W470" i="1" s="1"/>
  <c r="V1461" i="1"/>
  <c r="V470" i="1" s="1"/>
  <c r="U1461" i="1"/>
  <c r="U470" i="1" s="1"/>
  <c r="T1461" i="1"/>
  <c r="T470" i="1" s="1"/>
  <c r="S1461" i="1"/>
  <c r="S470" i="1" s="1"/>
  <c r="R1461" i="1"/>
  <c r="R470" i="1" s="1"/>
  <c r="Q1461" i="1"/>
  <c r="Q470" i="1" s="1"/>
  <c r="P1461" i="1"/>
  <c r="P470" i="1" s="1"/>
  <c r="O1461" i="1"/>
  <c r="O470" i="1" s="1"/>
  <c r="N1461" i="1"/>
  <c r="N470" i="1" s="1"/>
  <c r="M1461" i="1"/>
  <c r="M470" i="1" s="1"/>
  <c r="L1461" i="1"/>
  <c r="L470" i="1" s="1"/>
  <c r="K1461" i="1"/>
  <c r="K470" i="1" s="1"/>
  <c r="J1461" i="1"/>
  <c r="J470" i="1" s="1"/>
  <c r="AT1460" i="1"/>
  <c r="AT471" i="1" s="1"/>
  <c r="AS1460" i="1"/>
  <c r="AS471" i="1" s="1"/>
  <c r="AR1460" i="1"/>
  <c r="AR471" i="1" s="1"/>
  <c r="AQ1460" i="1"/>
  <c r="AQ471" i="1" s="1"/>
  <c r="AP1460" i="1"/>
  <c r="AP471" i="1" s="1"/>
  <c r="AO1460" i="1"/>
  <c r="AO471" i="1" s="1"/>
  <c r="AN1460" i="1"/>
  <c r="AN471" i="1" s="1"/>
  <c r="AM1460" i="1"/>
  <c r="AM471" i="1" s="1"/>
  <c r="AL1460" i="1"/>
  <c r="AL471" i="1" s="1"/>
  <c r="AK1460" i="1"/>
  <c r="AK471" i="1" s="1"/>
  <c r="AJ1460" i="1"/>
  <c r="AJ471" i="1" s="1"/>
  <c r="AI1460" i="1"/>
  <c r="AI471" i="1" s="1"/>
  <c r="AH1460" i="1"/>
  <c r="AH471" i="1" s="1"/>
  <c r="AG1460" i="1"/>
  <c r="AG471" i="1" s="1"/>
  <c r="AF1460" i="1"/>
  <c r="AF471" i="1" s="1"/>
  <c r="AE1460" i="1"/>
  <c r="AE471" i="1" s="1"/>
  <c r="AD1460" i="1"/>
  <c r="AD471" i="1" s="1"/>
  <c r="AC1460" i="1"/>
  <c r="AC471" i="1" s="1"/>
  <c r="AB1460" i="1"/>
  <c r="AB471" i="1" s="1"/>
  <c r="AA1460" i="1"/>
  <c r="AA471" i="1" s="1"/>
  <c r="Z1460" i="1"/>
  <c r="Z471" i="1" s="1"/>
  <c r="Y1460" i="1"/>
  <c r="Y471" i="1" s="1"/>
  <c r="X1460" i="1"/>
  <c r="X471" i="1" s="1"/>
  <c r="W1460" i="1"/>
  <c r="W471" i="1" s="1"/>
  <c r="V1460" i="1"/>
  <c r="V471" i="1" s="1"/>
  <c r="U1460" i="1"/>
  <c r="U471" i="1" s="1"/>
  <c r="T1460" i="1"/>
  <c r="T471" i="1" s="1"/>
  <c r="S1460" i="1"/>
  <c r="S471" i="1" s="1"/>
  <c r="R1460" i="1"/>
  <c r="R471" i="1" s="1"/>
  <c r="Q1460" i="1"/>
  <c r="Q471" i="1" s="1"/>
  <c r="P1460" i="1"/>
  <c r="P471" i="1" s="1"/>
  <c r="O1460" i="1"/>
  <c r="O471" i="1" s="1"/>
  <c r="N1460" i="1"/>
  <c r="N471" i="1" s="1"/>
  <c r="M1460" i="1"/>
  <c r="M471" i="1" s="1"/>
  <c r="L1460" i="1"/>
  <c r="L471" i="1" s="1"/>
  <c r="K1460" i="1"/>
  <c r="K471" i="1" s="1"/>
  <c r="J1460" i="1"/>
  <c r="J471" i="1" s="1"/>
  <c r="AT1459" i="1"/>
  <c r="AT468" i="1" s="1"/>
  <c r="AS1459" i="1"/>
  <c r="AS468" i="1" s="1"/>
  <c r="AR1459" i="1"/>
  <c r="AR468" i="1" s="1"/>
  <c r="AQ1459" i="1"/>
  <c r="AQ468" i="1" s="1"/>
  <c r="AP1459" i="1"/>
  <c r="AP468" i="1" s="1"/>
  <c r="AO1459" i="1"/>
  <c r="AO468" i="1" s="1"/>
  <c r="AN1459" i="1"/>
  <c r="AN468" i="1" s="1"/>
  <c r="AM1459" i="1"/>
  <c r="AM468" i="1" s="1"/>
  <c r="AL1459" i="1"/>
  <c r="AL468" i="1" s="1"/>
  <c r="AK1459" i="1"/>
  <c r="AK468" i="1" s="1"/>
  <c r="AJ1459" i="1"/>
  <c r="AJ468" i="1" s="1"/>
  <c r="AI1459" i="1"/>
  <c r="AI468" i="1" s="1"/>
  <c r="AH1459" i="1"/>
  <c r="AH468" i="1" s="1"/>
  <c r="AG1459" i="1"/>
  <c r="AG468" i="1" s="1"/>
  <c r="AF1459" i="1"/>
  <c r="AF468" i="1" s="1"/>
  <c r="AE1459" i="1"/>
  <c r="AE468" i="1" s="1"/>
  <c r="AD1459" i="1"/>
  <c r="AD468" i="1" s="1"/>
  <c r="AC1459" i="1"/>
  <c r="AC468" i="1" s="1"/>
  <c r="AB1459" i="1"/>
  <c r="AB468" i="1" s="1"/>
  <c r="AA1459" i="1"/>
  <c r="AA468" i="1" s="1"/>
  <c r="Z1459" i="1"/>
  <c r="Z468" i="1" s="1"/>
  <c r="Y1459" i="1"/>
  <c r="Y468" i="1" s="1"/>
  <c r="X1459" i="1"/>
  <c r="X468" i="1" s="1"/>
  <c r="W1459" i="1"/>
  <c r="W468" i="1" s="1"/>
  <c r="V1459" i="1"/>
  <c r="V468" i="1" s="1"/>
  <c r="U1459" i="1"/>
  <c r="U468" i="1" s="1"/>
  <c r="T1459" i="1"/>
  <c r="T468" i="1" s="1"/>
  <c r="S1459" i="1"/>
  <c r="S468" i="1" s="1"/>
  <c r="R1459" i="1"/>
  <c r="R468" i="1" s="1"/>
  <c r="Q1459" i="1"/>
  <c r="Q468" i="1" s="1"/>
  <c r="P1459" i="1"/>
  <c r="P468" i="1" s="1"/>
  <c r="O1459" i="1"/>
  <c r="O468" i="1" s="1"/>
  <c r="N1459" i="1"/>
  <c r="N468" i="1" s="1"/>
  <c r="M1459" i="1"/>
  <c r="M468" i="1" s="1"/>
  <c r="L1459" i="1"/>
  <c r="L468" i="1" s="1"/>
  <c r="K1459" i="1"/>
  <c r="K468" i="1" s="1"/>
  <c r="J1459" i="1"/>
  <c r="J468" i="1" s="1"/>
  <c r="AT1458" i="1"/>
  <c r="AT495" i="1" s="1"/>
  <c r="AS1458" i="1"/>
  <c r="AS495" i="1" s="1"/>
  <c r="AR1458" i="1"/>
  <c r="AR495" i="1" s="1"/>
  <c r="AQ1458" i="1"/>
  <c r="AQ495" i="1" s="1"/>
  <c r="AP1458" i="1"/>
  <c r="AP495" i="1" s="1"/>
  <c r="AO1458" i="1"/>
  <c r="AO495" i="1" s="1"/>
  <c r="AN1458" i="1"/>
  <c r="AN495" i="1" s="1"/>
  <c r="AM1458" i="1"/>
  <c r="AM495" i="1" s="1"/>
  <c r="AL1458" i="1"/>
  <c r="AL495" i="1" s="1"/>
  <c r="AK1458" i="1"/>
  <c r="AK495" i="1" s="1"/>
  <c r="AJ1458" i="1"/>
  <c r="AJ495" i="1" s="1"/>
  <c r="AI1458" i="1"/>
  <c r="AI495" i="1" s="1"/>
  <c r="AH1458" i="1"/>
  <c r="AH495" i="1" s="1"/>
  <c r="AG1458" i="1"/>
  <c r="AG495" i="1" s="1"/>
  <c r="AF1458" i="1"/>
  <c r="AF495" i="1" s="1"/>
  <c r="AE1458" i="1"/>
  <c r="AE495" i="1" s="1"/>
  <c r="AD1458" i="1"/>
  <c r="AD495" i="1" s="1"/>
  <c r="AC1458" i="1"/>
  <c r="AC495" i="1" s="1"/>
  <c r="AB1458" i="1"/>
  <c r="AB495" i="1" s="1"/>
  <c r="AA1458" i="1"/>
  <c r="AA495" i="1" s="1"/>
  <c r="Z1458" i="1"/>
  <c r="Z495" i="1" s="1"/>
  <c r="Y1458" i="1"/>
  <c r="Y495" i="1" s="1"/>
  <c r="X1458" i="1"/>
  <c r="X495" i="1" s="1"/>
  <c r="W1458" i="1"/>
  <c r="W495" i="1" s="1"/>
  <c r="V1458" i="1"/>
  <c r="V495" i="1" s="1"/>
  <c r="U1458" i="1"/>
  <c r="U495" i="1" s="1"/>
  <c r="T1458" i="1"/>
  <c r="T495" i="1" s="1"/>
  <c r="S1458" i="1"/>
  <c r="S495" i="1" s="1"/>
  <c r="R1458" i="1"/>
  <c r="R495" i="1" s="1"/>
  <c r="Q1458" i="1"/>
  <c r="Q495" i="1" s="1"/>
  <c r="P1458" i="1"/>
  <c r="P495" i="1" s="1"/>
  <c r="O1458" i="1"/>
  <c r="O495" i="1" s="1"/>
  <c r="N1458" i="1"/>
  <c r="N495" i="1" s="1"/>
  <c r="M1458" i="1"/>
  <c r="M495" i="1" s="1"/>
  <c r="L1458" i="1"/>
  <c r="L495" i="1" s="1"/>
  <c r="K1458" i="1"/>
  <c r="K495" i="1" s="1"/>
  <c r="J1458" i="1"/>
  <c r="J495" i="1" s="1"/>
  <c r="AT1457" i="1"/>
  <c r="AT502" i="1" s="1"/>
  <c r="AS1457" i="1"/>
  <c r="AS502" i="1" s="1"/>
  <c r="AR1457" i="1"/>
  <c r="AR502" i="1" s="1"/>
  <c r="AQ1457" i="1"/>
  <c r="AQ502" i="1" s="1"/>
  <c r="AP1457" i="1"/>
  <c r="AP502" i="1" s="1"/>
  <c r="AO1457" i="1"/>
  <c r="AO502" i="1" s="1"/>
  <c r="AN1457" i="1"/>
  <c r="AN502" i="1" s="1"/>
  <c r="AM1457" i="1"/>
  <c r="AM502" i="1" s="1"/>
  <c r="AL1457" i="1"/>
  <c r="AL502" i="1" s="1"/>
  <c r="AK1457" i="1"/>
  <c r="AK502" i="1" s="1"/>
  <c r="AJ1457" i="1"/>
  <c r="AJ502" i="1" s="1"/>
  <c r="AI1457" i="1"/>
  <c r="AI502" i="1" s="1"/>
  <c r="AH1457" i="1"/>
  <c r="AH502" i="1" s="1"/>
  <c r="AG1457" i="1"/>
  <c r="AG502" i="1" s="1"/>
  <c r="AF1457" i="1"/>
  <c r="AF502" i="1" s="1"/>
  <c r="AE1457" i="1"/>
  <c r="AE502" i="1" s="1"/>
  <c r="AD1457" i="1"/>
  <c r="AD502" i="1" s="1"/>
  <c r="AC1457" i="1"/>
  <c r="AC502" i="1" s="1"/>
  <c r="AB1457" i="1"/>
  <c r="AB502" i="1" s="1"/>
  <c r="AA1457" i="1"/>
  <c r="AA502" i="1" s="1"/>
  <c r="Z1457" i="1"/>
  <c r="Z502" i="1" s="1"/>
  <c r="Y1457" i="1"/>
  <c r="Y502" i="1" s="1"/>
  <c r="X1457" i="1"/>
  <c r="X502" i="1" s="1"/>
  <c r="W1457" i="1"/>
  <c r="W502" i="1" s="1"/>
  <c r="V1457" i="1"/>
  <c r="V502" i="1" s="1"/>
  <c r="U1457" i="1"/>
  <c r="U502" i="1" s="1"/>
  <c r="T1457" i="1"/>
  <c r="T502" i="1" s="1"/>
  <c r="S1457" i="1"/>
  <c r="S502" i="1" s="1"/>
  <c r="R1457" i="1"/>
  <c r="R502" i="1" s="1"/>
  <c r="Q1457" i="1"/>
  <c r="Q502" i="1" s="1"/>
  <c r="P1457" i="1"/>
  <c r="P502" i="1" s="1"/>
  <c r="O1457" i="1"/>
  <c r="O502" i="1" s="1"/>
  <c r="N1457" i="1"/>
  <c r="N502" i="1" s="1"/>
  <c r="M1457" i="1"/>
  <c r="M502" i="1" s="1"/>
  <c r="L1457" i="1"/>
  <c r="L502" i="1" s="1"/>
  <c r="K1457" i="1"/>
  <c r="K502" i="1" s="1"/>
  <c r="J1457" i="1"/>
  <c r="J502" i="1" s="1"/>
  <c r="AT1456" i="1"/>
  <c r="AT485" i="1" s="1"/>
  <c r="AS1456" i="1"/>
  <c r="AS485" i="1" s="1"/>
  <c r="AR1456" i="1"/>
  <c r="AR485" i="1" s="1"/>
  <c r="AQ1456" i="1"/>
  <c r="AQ485" i="1" s="1"/>
  <c r="AP1456" i="1"/>
  <c r="AP485" i="1" s="1"/>
  <c r="AO1456" i="1"/>
  <c r="AO485" i="1" s="1"/>
  <c r="AN1456" i="1"/>
  <c r="AN485" i="1" s="1"/>
  <c r="AM1456" i="1"/>
  <c r="AM485" i="1" s="1"/>
  <c r="AL1456" i="1"/>
  <c r="AL485" i="1" s="1"/>
  <c r="AK1456" i="1"/>
  <c r="AK485" i="1" s="1"/>
  <c r="AJ1456" i="1"/>
  <c r="AJ485" i="1" s="1"/>
  <c r="AI1456" i="1"/>
  <c r="AI485" i="1" s="1"/>
  <c r="AH1456" i="1"/>
  <c r="AH485" i="1" s="1"/>
  <c r="AG1456" i="1"/>
  <c r="AG485" i="1" s="1"/>
  <c r="AF1456" i="1"/>
  <c r="AF485" i="1" s="1"/>
  <c r="AE1456" i="1"/>
  <c r="AE485" i="1" s="1"/>
  <c r="AD1456" i="1"/>
  <c r="AD485" i="1" s="1"/>
  <c r="AC1456" i="1"/>
  <c r="AC485" i="1" s="1"/>
  <c r="AB1456" i="1"/>
  <c r="AB485" i="1" s="1"/>
  <c r="AA1456" i="1"/>
  <c r="AA485" i="1" s="1"/>
  <c r="Z1456" i="1"/>
  <c r="Z485" i="1" s="1"/>
  <c r="Y1456" i="1"/>
  <c r="Y485" i="1" s="1"/>
  <c r="X1456" i="1"/>
  <c r="X485" i="1" s="1"/>
  <c r="W1456" i="1"/>
  <c r="W485" i="1" s="1"/>
  <c r="V1456" i="1"/>
  <c r="V485" i="1" s="1"/>
  <c r="U1456" i="1"/>
  <c r="U485" i="1" s="1"/>
  <c r="T1456" i="1"/>
  <c r="T485" i="1" s="1"/>
  <c r="S1456" i="1"/>
  <c r="S485" i="1" s="1"/>
  <c r="R1456" i="1"/>
  <c r="R485" i="1" s="1"/>
  <c r="Q1456" i="1"/>
  <c r="Q485" i="1" s="1"/>
  <c r="P1456" i="1"/>
  <c r="P485" i="1" s="1"/>
  <c r="O1456" i="1"/>
  <c r="O485" i="1" s="1"/>
  <c r="N1456" i="1"/>
  <c r="N485" i="1" s="1"/>
  <c r="M1456" i="1"/>
  <c r="M485" i="1" s="1"/>
  <c r="L1456" i="1"/>
  <c r="L485" i="1" s="1"/>
  <c r="K1456" i="1"/>
  <c r="K485" i="1" s="1"/>
  <c r="J1456" i="1"/>
  <c r="J485" i="1" s="1"/>
  <c r="AT1455" i="1"/>
  <c r="AT488" i="1" s="1"/>
  <c r="AS1455" i="1"/>
  <c r="AS488" i="1" s="1"/>
  <c r="AR1455" i="1"/>
  <c r="AR488" i="1" s="1"/>
  <c r="AQ1455" i="1"/>
  <c r="AQ488" i="1" s="1"/>
  <c r="AP1455" i="1"/>
  <c r="AP488" i="1" s="1"/>
  <c r="AO1455" i="1"/>
  <c r="AO488" i="1" s="1"/>
  <c r="AN1455" i="1"/>
  <c r="AN488" i="1" s="1"/>
  <c r="AM1455" i="1"/>
  <c r="AM488" i="1" s="1"/>
  <c r="AL1455" i="1"/>
  <c r="AL488" i="1" s="1"/>
  <c r="AK1455" i="1"/>
  <c r="AK488" i="1" s="1"/>
  <c r="AJ1455" i="1"/>
  <c r="AJ488" i="1" s="1"/>
  <c r="AI1455" i="1"/>
  <c r="AI488" i="1" s="1"/>
  <c r="AH1455" i="1"/>
  <c r="AH488" i="1" s="1"/>
  <c r="AG1455" i="1"/>
  <c r="AG488" i="1" s="1"/>
  <c r="AF1455" i="1"/>
  <c r="AF488" i="1" s="1"/>
  <c r="AE1455" i="1"/>
  <c r="AE488" i="1" s="1"/>
  <c r="AD1455" i="1"/>
  <c r="AD488" i="1" s="1"/>
  <c r="AC1455" i="1"/>
  <c r="AC488" i="1" s="1"/>
  <c r="AB1455" i="1"/>
  <c r="AB488" i="1" s="1"/>
  <c r="AA1455" i="1"/>
  <c r="AA488" i="1" s="1"/>
  <c r="Z1455" i="1"/>
  <c r="Z488" i="1" s="1"/>
  <c r="Y1455" i="1"/>
  <c r="Y488" i="1" s="1"/>
  <c r="X1455" i="1"/>
  <c r="X488" i="1" s="1"/>
  <c r="W1455" i="1"/>
  <c r="W488" i="1" s="1"/>
  <c r="V1455" i="1"/>
  <c r="V488" i="1" s="1"/>
  <c r="U1455" i="1"/>
  <c r="U488" i="1" s="1"/>
  <c r="T1455" i="1"/>
  <c r="T488" i="1" s="1"/>
  <c r="S1455" i="1"/>
  <c r="S488" i="1" s="1"/>
  <c r="R1455" i="1"/>
  <c r="R488" i="1" s="1"/>
  <c r="Q1455" i="1"/>
  <c r="Q488" i="1" s="1"/>
  <c r="P1455" i="1"/>
  <c r="P488" i="1" s="1"/>
  <c r="O1455" i="1"/>
  <c r="O488" i="1" s="1"/>
  <c r="N1455" i="1"/>
  <c r="N488" i="1" s="1"/>
  <c r="M1455" i="1"/>
  <c r="M488" i="1" s="1"/>
  <c r="L1455" i="1"/>
  <c r="L488" i="1" s="1"/>
  <c r="K1455" i="1"/>
  <c r="K488" i="1" s="1"/>
  <c r="J1455" i="1"/>
  <c r="J488" i="1" s="1"/>
  <c r="AT1454" i="1"/>
  <c r="AT486" i="1" s="1"/>
  <c r="AS1454" i="1"/>
  <c r="AS486" i="1" s="1"/>
  <c r="AR1454" i="1"/>
  <c r="AR486" i="1" s="1"/>
  <c r="AQ1454" i="1"/>
  <c r="AQ486" i="1" s="1"/>
  <c r="AP1454" i="1"/>
  <c r="AP486" i="1" s="1"/>
  <c r="AO1454" i="1"/>
  <c r="AO486" i="1" s="1"/>
  <c r="AN1454" i="1"/>
  <c r="AN486" i="1" s="1"/>
  <c r="AM1454" i="1"/>
  <c r="AM486" i="1" s="1"/>
  <c r="AL1454" i="1"/>
  <c r="AL486" i="1" s="1"/>
  <c r="AK1454" i="1"/>
  <c r="AK486" i="1" s="1"/>
  <c r="AJ1454" i="1"/>
  <c r="AJ486" i="1" s="1"/>
  <c r="AI1454" i="1"/>
  <c r="AI486" i="1" s="1"/>
  <c r="AH1454" i="1"/>
  <c r="AH486" i="1" s="1"/>
  <c r="AG1454" i="1"/>
  <c r="AG486" i="1" s="1"/>
  <c r="AF1454" i="1"/>
  <c r="AF486" i="1" s="1"/>
  <c r="AE1454" i="1"/>
  <c r="AE486" i="1" s="1"/>
  <c r="AD1454" i="1"/>
  <c r="AD486" i="1" s="1"/>
  <c r="AC1454" i="1"/>
  <c r="AC486" i="1" s="1"/>
  <c r="AB1454" i="1"/>
  <c r="AB486" i="1" s="1"/>
  <c r="AA1454" i="1"/>
  <c r="AA486" i="1" s="1"/>
  <c r="Z1454" i="1"/>
  <c r="Z486" i="1" s="1"/>
  <c r="Y1454" i="1"/>
  <c r="Y486" i="1" s="1"/>
  <c r="X1454" i="1"/>
  <c r="X486" i="1" s="1"/>
  <c r="W1454" i="1"/>
  <c r="W486" i="1" s="1"/>
  <c r="V1454" i="1"/>
  <c r="V486" i="1" s="1"/>
  <c r="U1454" i="1"/>
  <c r="U486" i="1" s="1"/>
  <c r="T1454" i="1"/>
  <c r="T486" i="1" s="1"/>
  <c r="S1454" i="1"/>
  <c r="S486" i="1" s="1"/>
  <c r="R1454" i="1"/>
  <c r="R486" i="1" s="1"/>
  <c r="Q1454" i="1"/>
  <c r="Q486" i="1" s="1"/>
  <c r="P1454" i="1"/>
  <c r="P486" i="1" s="1"/>
  <c r="O1454" i="1"/>
  <c r="O486" i="1" s="1"/>
  <c r="N1454" i="1"/>
  <c r="N486" i="1" s="1"/>
  <c r="M1454" i="1"/>
  <c r="M486" i="1" s="1"/>
  <c r="L1454" i="1"/>
  <c r="L486" i="1" s="1"/>
  <c r="K1454" i="1"/>
  <c r="K486" i="1" s="1"/>
  <c r="J1454" i="1"/>
  <c r="J486" i="1" s="1"/>
  <c r="AT1453" i="1"/>
  <c r="AT498" i="1" s="1"/>
  <c r="AS1453" i="1"/>
  <c r="AS498" i="1" s="1"/>
  <c r="AR1453" i="1"/>
  <c r="AR498" i="1" s="1"/>
  <c r="AQ1453" i="1"/>
  <c r="AQ498" i="1" s="1"/>
  <c r="AP1453" i="1"/>
  <c r="AP498" i="1" s="1"/>
  <c r="AO1453" i="1"/>
  <c r="AO498" i="1" s="1"/>
  <c r="AN1453" i="1"/>
  <c r="AN498" i="1" s="1"/>
  <c r="AM1453" i="1"/>
  <c r="AM498" i="1" s="1"/>
  <c r="AL1453" i="1"/>
  <c r="AL498" i="1" s="1"/>
  <c r="AK1453" i="1"/>
  <c r="AK498" i="1" s="1"/>
  <c r="AJ1453" i="1"/>
  <c r="AJ498" i="1" s="1"/>
  <c r="AI1453" i="1"/>
  <c r="AI498" i="1" s="1"/>
  <c r="AH1453" i="1"/>
  <c r="AH498" i="1" s="1"/>
  <c r="AG1453" i="1"/>
  <c r="AG498" i="1" s="1"/>
  <c r="AF1453" i="1"/>
  <c r="AF498" i="1" s="1"/>
  <c r="AE1453" i="1"/>
  <c r="AE498" i="1" s="1"/>
  <c r="AD1453" i="1"/>
  <c r="AD498" i="1" s="1"/>
  <c r="AC1453" i="1"/>
  <c r="AC498" i="1" s="1"/>
  <c r="AB1453" i="1"/>
  <c r="AB498" i="1" s="1"/>
  <c r="AA1453" i="1"/>
  <c r="AA498" i="1" s="1"/>
  <c r="Z1453" i="1"/>
  <c r="Z498" i="1" s="1"/>
  <c r="Y1453" i="1"/>
  <c r="Y498" i="1" s="1"/>
  <c r="X1453" i="1"/>
  <c r="X498" i="1" s="1"/>
  <c r="W1453" i="1"/>
  <c r="W498" i="1" s="1"/>
  <c r="V1453" i="1"/>
  <c r="V498" i="1" s="1"/>
  <c r="U1453" i="1"/>
  <c r="U498" i="1" s="1"/>
  <c r="T1453" i="1"/>
  <c r="T498" i="1" s="1"/>
  <c r="S1453" i="1"/>
  <c r="S498" i="1" s="1"/>
  <c r="R1453" i="1"/>
  <c r="R498" i="1" s="1"/>
  <c r="Q1453" i="1"/>
  <c r="Q498" i="1" s="1"/>
  <c r="P1453" i="1"/>
  <c r="P498" i="1" s="1"/>
  <c r="O1453" i="1"/>
  <c r="O498" i="1" s="1"/>
  <c r="N1453" i="1"/>
  <c r="N498" i="1" s="1"/>
  <c r="M1453" i="1"/>
  <c r="M498" i="1" s="1"/>
  <c r="L1453" i="1"/>
  <c r="L498" i="1" s="1"/>
  <c r="K1453" i="1"/>
  <c r="K498" i="1" s="1"/>
  <c r="J1453" i="1"/>
  <c r="J498" i="1" s="1"/>
  <c r="AT1452" i="1"/>
  <c r="AT497" i="1" s="1"/>
  <c r="AS1452" i="1"/>
  <c r="AS497" i="1" s="1"/>
  <c r="AR1452" i="1"/>
  <c r="AR497" i="1" s="1"/>
  <c r="AQ1452" i="1"/>
  <c r="AQ497" i="1" s="1"/>
  <c r="AP1452" i="1"/>
  <c r="AP497" i="1" s="1"/>
  <c r="AO1452" i="1"/>
  <c r="AO497" i="1" s="1"/>
  <c r="AN1452" i="1"/>
  <c r="AN497" i="1" s="1"/>
  <c r="AM1452" i="1"/>
  <c r="AM497" i="1" s="1"/>
  <c r="AL1452" i="1"/>
  <c r="AL497" i="1" s="1"/>
  <c r="AK1452" i="1"/>
  <c r="AK497" i="1" s="1"/>
  <c r="AJ1452" i="1"/>
  <c r="AJ497" i="1" s="1"/>
  <c r="AI1452" i="1"/>
  <c r="AI497" i="1" s="1"/>
  <c r="AH1452" i="1"/>
  <c r="AH497" i="1" s="1"/>
  <c r="AG1452" i="1"/>
  <c r="AG497" i="1" s="1"/>
  <c r="AF1452" i="1"/>
  <c r="AF497" i="1" s="1"/>
  <c r="AE1452" i="1"/>
  <c r="AE497" i="1" s="1"/>
  <c r="AD1452" i="1"/>
  <c r="AD497" i="1" s="1"/>
  <c r="AC1452" i="1"/>
  <c r="AC497" i="1" s="1"/>
  <c r="AB1452" i="1"/>
  <c r="AB497" i="1" s="1"/>
  <c r="AA1452" i="1"/>
  <c r="AA497" i="1" s="1"/>
  <c r="Z1452" i="1"/>
  <c r="Z497" i="1" s="1"/>
  <c r="Y1452" i="1"/>
  <c r="Y497" i="1" s="1"/>
  <c r="X1452" i="1"/>
  <c r="X497" i="1" s="1"/>
  <c r="W1452" i="1"/>
  <c r="W497" i="1" s="1"/>
  <c r="V1452" i="1"/>
  <c r="V497" i="1" s="1"/>
  <c r="U1452" i="1"/>
  <c r="U497" i="1" s="1"/>
  <c r="T1452" i="1"/>
  <c r="T497" i="1" s="1"/>
  <c r="S1452" i="1"/>
  <c r="S497" i="1" s="1"/>
  <c r="R1452" i="1"/>
  <c r="R497" i="1" s="1"/>
  <c r="Q1452" i="1"/>
  <c r="Q497" i="1" s="1"/>
  <c r="P1452" i="1"/>
  <c r="P497" i="1" s="1"/>
  <c r="O1452" i="1"/>
  <c r="O497" i="1" s="1"/>
  <c r="N1452" i="1"/>
  <c r="N497" i="1" s="1"/>
  <c r="M1452" i="1"/>
  <c r="M497" i="1" s="1"/>
  <c r="L1452" i="1"/>
  <c r="L497" i="1" s="1"/>
  <c r="K1452" i="1"/>
  <c r="K497" i="1" s="1"/>
  <c r="J1452" i="1"/>
  <c r="J497" i="1" s="1"/>
  <c r="AT1451" i="1"/>
  <c r="AT496" i="1" s="1"/>
  <c r="AS1451" i="1"/>
  <c r="AS496" i="1" s="1"/>
  <c r="AR1451" i="1"/>
  <c r="AR496" i="1" s="1"/>
  <c r="AQ1451" i="1"/>
  <c r="AQ496" i="1" s="1"/>
  <c r="AP1451" i="1"/>
  <c r="AP496" i="1" s="1"/>
  <c r="AO1451" i="1"/>
  <c r="AO496" i="1" s="1"/>
  <c r="AN1451" i="1"/>
  <c r="AN496" i="1" s="1"/>
  <c r="AM1451" i="1"/>
  <c r="AM496" i="1" s="1"/>
  <c r="AL1451" i="1"/>
  <c r="AL496" i="1" s="1"/>
  <c r="AK1451" i="1"/>
  <c r="AK496" i="1" s="1"/>
  <c r="AJ1451" i="1"/>
  <c r="AJ496" i="1" s="1"/>
  <c r="AI1451" i="1"/>
  <c r="AI496" i="1" s="1"/>
  <c r="AH1451" i="1"/>
  <c r="AH496" i="1" s="1"/>
  <c r="AG1451" i="1"/>
  <c r="AG496" i="1" s="1"/>
  <c r="AF1451" i="1"/>
  <c r="AF496" i="1" s="1"/>
  <c r="AE1451" i="1"/>
  <c r="AE496" i="1" s="1"/>
  <c r="AD1451" i="1"/>
  <c r="AD496" i="1" s="1"/>
  <c r="AC1451" i="1"/>
  <c r="AC496" i="1" s="1"/>
  <c r="AB1451" i="1"/>
  <c r="AB496" i="1" s="1"/>
  <c r="AA1451" i="1"/>
  <c r="AA496" i="1" s="1"/>
  <c r="Z1451" i="1"/>
  <c r="Z496" i="1" s="1"/>
  <c r="Y1451" i="1"/>
  <c r="Y496" i="1" s="1"/>
  <c r="X1451" i="1"/>
  <c r="X496" i="1" s="1"/>
  <c r="W1451" i="1"/>
  <c r="W496" i="1" s="1"/>
  <c r="V1451" i="1"/>
  <c r="V496" i="1" s="1"/>
  <c r="U1451" i="1"/>
  <c r="U496" i="1" s="1"/>
  <c r="T1451" i="1"/>
  <c r="T496" i="1" s="1"/>
  <c r="S1451" i="1"/>
  <c r="S496" i="1" s="1"/>
  <c r="R1451" i="1"/>
  <c r="R496" i="1" s="1"/>
  <c r="Q1451" i="1"/>
  <c r="Q496" i="1" s="1"/>
  <c r="P1451" i="1"/>
  <c r="P496" i="1" s="1"/>
  <c r="O1451" i="1"/>
  <c r="O496" i="1" s="1"/>
  <c r="N1451" i="1"/>
  <c r="N496" i="1" s="1"/>
  <c r="M1451" i="1"/>
  <c r="M496" i="1" s="1"/>
  <c r="L1451" i="1"/>
  <c r="L496" i="1" s="1"/>
  <c r="K1451" i="1"/>
  <c r="K496" i="1" s="1"/>
  <c r="J1451" i="1"/>
  <c r="J496" i="1" s="1"/>
  <c r="AT1450" i="1"/>
  <c r="AT494" i="1" s="1"/>
  <c r="AS1450" i="1"/>
  <c r="AS494" i="1" s="1"/>
  <c r="AR1450" i="1"/>
  <c r="AR494" i="1" s="1"/>
  <c r="AQ1450" i="1"/>
  <c r="AQ494" i="1" s="1"/>
  <c r="AP1450" i="1"/>
  <c r="AP494" i="1" s="1"/>
  <c r="AO1450" i="1"/>
  <c r="AO494" i="1" s="1"/>
  <c r="AN1450" i="1"/>
  <c r="AN494" i="1" s="1"/>
  <c r="AM1450" i="1"/>
  <c r="AM494" i="1" s="1"/>
  <c r="AL1450" i="1"/>
  <c r="AL494" i="1" s="1"/>
  <c r="AK1450" i="1"/>
  <c r="AK494" i="1" s="1"/>
  <c r="AJ1450" i="1"/>
  <c r="AJ494" i="1" s="1"/>
  <c r="AI1450" i="1"/>
  <c r="AI494" i="1" s="1"/>
  <c r="AH1450" i="1"/>
  <c r="AH494" i="1" s="1"/>
  <c r="AG1450" i="1"/>
  <c r="AG494" i="1" s="1"/>
  <c r="AF1450" i="1"/>
  <c r="AF494" i="1" s="1"/>
  <c r="AE1450" i="1"/>
  <c r="AE494" i="1" s="1"/>
  <c r="AD1450" i="1"/>
  <c r="AD494" i="1" s="1"/>
  <c r="AC1450" i="1"/>
  <c r="AC494" i="1" s="1"/>
  <c r="AB1450" i="1"/>
  <c r="AB494" i="1" s="1"/>
  <c r="AA1450" i="1"/>
  <c r="AA494" i="1" s="1"/>
  <c r="Z1450" i="1"/>
  <c r="Z494" i="1" s="1"/>
  <c r="Y1450" i="1"/>
  <c r="Y494" i="1" s="1"/>
  <c r="X1450" i="1"/>
  <c r="X494" i="1" s="1"/>
  <c r="W1450" i="1"/>
  <c r="W494" i="1" s="1"/>
  <c r="V1450" i="1"/>
  <c r="V494" i="1" s="1"/>
  <c r="U1450" i="1"/>
  <c r="U494" i="1" s="1"/>
  <c r="T1450" i="1"/>
  <c r="T494" i="1" s="1"/>
  <c r="S1450" i="1"/>
  <c r="S494" i="1" s="1"/>
  <c r="R1450" i="1"/>
  <c r="R494" i="1" s="1"/>
  <c r="Q1450" i="1"/>
  <c r="Q494" i="1" s="1"/>
  <c r="P1450" i="1"/>
  <c r="P494" i="1" s="1"/>
  <c r="O1450" i="1"/>
  <c r="O494" i="1" s="1"/>
  <c r="N1450" i="1"/>
  <c r="N494" i="1" s="1"/>
  <c r="M1450" i="1"/>
  <c r="M494" i="1" s="1"/>
  <c r="L1450" i="1"/>
  <c r="L494" i="1" s="1"/>
  <c r="K1450" i="1"/>
  <c r="K494" i="1" s="1"/>
  <c r="J1450" i="1"/>
  <c r="J494" i="1" s="1"/>
  <c r="AT1449" i="1"/>
  <c r="AT492" i="1" s="1"/>
  <c r="AS1449" i="1"/>
  <c r="AS492" i="1" s="1"/>
  <c r="AR1449" i="1"/>
  <c r="AR492" i="1" s="1"/>
  <c r="AQ1449" i="1"/>
  <c r="AQ492" i="1" s="1"/>
  <c r="AP1449" i="1"/>
  <c r="AP492" i="1" s="1"/>
  <c r="AO1449" i="1"/>
  <c r="AO492" i="1" s="1"/>
  <c r="AN1449" i="1"/>
  <c r="AN492" i="1" s="1"/>
  <c r="AM1449" i="1"/>
  <c r="AM492" i="1" s="1"/>
  <c r="AL1449" i="1"/>
  <c r="AL492" i="1" s="1"/>
  <c r="AK1449" i="1"/>
  <c r="AK492" i="1" s="1"/>
  <c r="AJ1449" i="1"/>
  <c r="AJ492" i="1" s="1"/>
  <c r="AI1449" i="1"/>
  <c r="AI492" i="1" s="1"/>
  <c r="AH1449" i="1"/>
  <c r="AH492" i="1" s="1"/>
  <c r="AG1449" i="1"/>
  <c r="AG492" i="1" s="1"/>
  <c r="AF1449" i="1"/>
  <c r="AF492" i="1" s="1"/>
  <c r="AE1449" i="1"/>
  <c r="AE492" i="1" s="1"/>
  <c r="AD1449" i="1"/>
  <c r="AD492" i="1" s="1"/>
  <c r="AC1449" i="1"/>
  <c r="AC492" i="1" s="1"/>
  <c r="AB1449" i="1"/>
  <c r="AB492" i="1" s="1"/>
  <c r="AA1449" i="1"/>
  <c r="AA492" i="1" s="1"/>
  <c r="Z1449" i="1"/>
  <c r="Z492" i="1" s="1"/>
  <c r="Y1449" i="1"/>
  <c r="Y492" i="1" s="1"/>
  <c r="X1449" i="1"/>
  <c r="X492" i="1" s="1"/>
  <c r="W1449" i="1"/>
  <c r="W492" i="1" s="1"/>
  <c r="V1449" i="1"/>
  <c r="V492" i="1" s="1"/>
  <c r="U1449" i="1"/>
  <c r="U492" i="1" s="1"/>
  <c r="T1449" i="1"/>
  <c r="T492" i="1" s="1"/>
  <c r="S1449" i="1"/>
  <c r="S492" i="1" s="1"/>
  <c r="R1449" i="1"/>
  <c r="R492" i="1" s="1"/>
  <c r="Q1449" i="1"/>
  <c r="Q492" i="1" s="1"/>
  <c r="P1449" i="1"/>
  <c r="P492" i="1" s="1"/>
  <c r="O1449" i="1"/>
  <c r="O492" i="1" s="1"/>
  <c r="N1449" i="1"/>
  <c r="N492" i="1" s="1"/>
  <c r="M1449" i="1"/>
  <c r="M492" i="1" s="1"/>
  <c r="L1449" i="1"/>
  <c r="L492" i="1" s="1"/>
  <c r="K1449" i="1"/>
  <c r="K492" i="1" s="1"/>
  <c r="J1449" i="1"/>
  <c r="J492" i="1" s="1"/>
  <c r="AT1448" i="1"/>
  <c r="AT493" i="1" s="1"/>
  <c r="AS1448" i="1"/>
  <c r="AS493" i="1" s="1"/>
  <c r="AR1448" i="1"/>
  <c r="AR493" i="1" s="1"/>
  <c r="AQ1448" i="1"/>
  <c r="AQ493" i="1" s="1"/>
  <c r="AP1448" i="1"/>
  <c r="AP493" i="1" s="1"/>
  <c r="AO1448" i="1"/>
  <c r="AO493" i="1" s="1"/>
  <c r="AN1448" i="1"/>
  <c r="AN493" i="1" s="1"/>
  <c r="AM1448" i="1"/>
  <c r="AM493" i="1" s="1"/>
  <c r="AL1448" i="1"/>
  <c r="AL493" i="1" s="1"/>
  <c r="AK1448" i="1"/>
  <c r="AK493" i="1" s="1"/>
  <c r="AJ1448" i="1"/>
  <c r="AJ493" i="1" s="1"/>
  <c r="AI1448" i="1"/>
  <c r="AI493" i="1" s="1"/>
  <c r="AH1448" i="1"/>
  <c r="AH493" i="1" s="1"/>
  <c r="AG1448" i="1"/>
  <c r="AG493" i="1" s="1"/>
  <c r="AF1448" i="1"/>
  <c r="AF493" i="1" s="1"/>
  <c r="AE1448" i="1"/>
  <c r="AE493" i="1" s="1"/>
  <c r="AD1448" i="1"/>
  <c r="AD493" i="1" s="1"/>
  <c r="AC1448" i="1"/>
  <c r="AC493" i="1" s="1"/>
  <c r="AB1448" i="1"/>
  <c r="AB493" i="1" s="1"/>
  <c r="AA1448" i="1"/>
  <c r="AA493" i="1" s="1"/>
  <c r="Z1448" i="1"/>
  <c r="Z493" i="1" s="1"/>
  <c r="Y1448" i="1"/>
  <c r="Y493" i="1" s="1"/>
  <c r="X1448" i="1"/>
  <c r="X493" i="1" s="1"/>
  <c r="W1448" i="1"/>
  <c r="W493" i="1" s="1"/>
  <c r="V1448" i="1"/>
  <c r="V493" i="1" s="1"/>
  <c r="U1448" i="1"/>
  <c r="U493" i="1" s="1"/>
  <c r="T1448" i="1"/>
  <c r="T493" i="1" s="1"/>
  <c r="S1448" i="1"/>
  <c r="S493" i="1" s="1"/>
  <c r="R1448" i="1"/>
  <c r="R493" i="1" s="1"/>
  <c r="Q1448" i="1"/>
  <c r="Q493" i="1" s="1"/>
  <c r="P1448" i="1"/>
  <c r="P493" i="1" s="1"/>
  <c r="O1448" i="1"/>
  <c r="O493" i="1" s="1"/>
  <c r="N1448" i="1"/>
  <c r="N493" i="1" s="1"/>
  <c r="M1448" i="1"/>
  <c r="M493" i="1" s="1"/>
  <c r="L1448" i="1"/>
  <c r="L493" i="1" s="1"/>
  <c r="K1448" i="1"/>
  <c r="K493" i="1" s="1"/>
  <c r="J1448" i="1"/>
  <c r="J493" i="1" s="1"/>
  <c r="AT1445" i="1"/>
  <c r="AT379" i="1" s="1"/>
  <c r="AS1445" i="1"/>
  <c r="AS379" i="1" s="1"/>
  <c r="AR1445" i="1"/>
  <c r="AR379" i="1" s="1"/>
  <c r="AQ1445" i="1"/>
  <c r="AQ379" i="1" s="1"/>
  <c r="AP1445" i="1"/>
  <c r="AP379" i="1" s="1"/>
  <c r="AO1445" i="1"/>
  <c r="AO379" i="1" s="1"/>
  <c r="AN1445" i="1"/>
  <c r="AN379" i="1" s="1"/>
  <c r="AM1445" i="1"/>
  <c r="AM379" i="1" s="1"/>
  <c r="AL1445" i="1"/>
  <c r="AL379" i="1" s="1"/>
  <c r="AK1445" i="1"/>
  <c r="AK379" i="1" s="1"/>
  <c r="AJ1445" i="1"/>
  <c r="AJ379" i="1" s="1"/>
  <c r="AI1445" i="1"/>
  <c r="AI379" i="1" s="1"/>
  <c r="AH1445" i="1"/>
  <c r="AH379" i="1" s="1"/>
  <c r="AG1445" i="1"/>
  <c r="AG379" i="1" s="1"/>
  <c r="AF1445" i="1"/>
  <c r="AF379" i="1" s="1"/>
  <c r="AE1445" i="1"/>
  <c r="AE379" i="1" s="1"/>
  <c r="AD1445" i="1"/>
  <c r="AD379" i="1" s="1"/>
  <c r="AC1445" i="1"/>
  <c r="AC379" i="1" s="1"/>
  <c r="AB1445" i="1"/>
  <c r="AB379" i="1" s="1"/>
  <c r="AA1445" i="1"/>
  <c r="AA379" i="1" s="1"/>
  <c r="Z1445" i="1"/>
  <c r="Z379" i="1" s="1"/>
  <c r="Y1445" i="1"/>
  <c r="Y379" i="1" s="1"/>
  <c r="X1445" i="1"/>
  <c r="X379" i="1" s="1"/>
  <c r="W1445" i="1"/>
  <c r="W379" i="1" s="1"/>
  <c r="V1445" i="1"/>
  <c r="V379" i="1" s="1"/>
  <c r="U1445" i="1"/>
  <c r="U379" i="1" s="1"/>
  <c r="T1445" i="1"/>
  <c r="T379" i="1" s="1"/>
  <c r="S1445" i="1"/>
  <c r="S379" i="1" s="1"/>
  <c r="R1445" i="1"/>
  <c r="R379" i="1" s="1"/>
  <c r="Q1445" i="1"/>
  <c r="Q379" i="1" s="1"/>
  <c r="P1445" i="1"/>
  <c r="P379" i="1" s="1"/>
  <c r="O1445" i="1"/>
  <c r="O379" i="1" s="1"/>
  <c r="N1445" i="1"/>
  <c r="N379" i="1" s="1"/>
  <c r="M1445" i="1"/>
  <c r="M379" i="1" s="1"/>
  <c r="L1445" i="1"/>
  <c r="L379" i="1" s="1"/>
  <c r="K1445" i="1"/>
  <c r="K379" i="1" s="1"/>
  <c r="J1445" i="1"/>
  <c r="J379" i="1" s="1"/>
  <c r="AT1444" i="1"/>
  <c r="AT376" i="1" s="1"/>
  <c r="AS1444" i="1"/>
  <c r="AS376" i="1" s="1"/>
  <c r="AR1444" i="1"/>
  <c r="AR376" i="1" s="1"/>
  <c r="AQ1444" i="1"/>
  <c r="AQ376" i="1" s="1"/>
  <c r="AP1444" i="1"/>
  <c r="AP376" i="1" s="1"/>
  <c r="AO1444" i="1"/>
  <c r="AO376" i="1" s="1"/>
  <c r="AN1444" i="1"/>
  <c r="AN376" i="1" s="1"/>
  <c r="AM1444" i="1"/>
  <c r="AM376" i="1" s="1"/>
  <c r="AL1444" i="1"/>
  <c r="AL376" i="1" s="1"/>
  <c r="AK1444" i="1"/>
  <c r="AK376" i="1" s="1"/>
  <c r="AJ1444" i="1"/>
  <c r="AJ376" i="1" s="1"/>
  <c r="AI1444" i="1"/>
  <c r="AI376" i="1" s="1"/>
  <c r="AH1444" i="1"/>
  <c r="AH376" i="1" s="1"/>
  <c r="AG1444" i="1"/>
  <c r="AG376" i="1" s="1"/>
  <c r="AF1444" i="1"/>
  <c r="AF376" i="1" s="1"/>
  <c r="AE1444" i="1"/>
  <c r="AE376" i="1" s="1"/>
  <c r="AD1444" i="1"/>
  <c r="AD376" i="1" s="1"/>
  <c r="AC1444" i="1"/>
  <c r="AC376" i="1" s="1"/>
  <c r="AB1444" i="1"/>
  <c r="AB376" i="1" s="1"/>
  <c r="AA1444" i="1"/>
  <c r="AA376" i="1" s="1"/>
  <c r="Z1444" i="1"/>
  <c r="Z376" i="1" s="1"/>
  <c r="Y1444" i="1"/>
  <c r="Y376" i="1" s="1"/>
  <c r="X1444" i="1"/>
  <c r="X376" i="1" s="1"/>
  <c r="W1444" i="1"/>
  <c r="W376" i="1" s="1"/>
  <c r="V1444" i="1"/>
  <c r="V376" i="1" s="1"/>
  <c r="U1444" i="1"/>
  <c r="U376" i="1" s="1"/>
  <c r="T1444" i="1"/>
  <c r="T376" i="1" s="1"/>
  <c r="S1444" i="1"/>
  <c r="S376" i="1" s="1"/>
  <c r="R1444" i="1"/>
  <c r="R376" i="1" s="1"/>
  <c r="Q1444" i="1"/>
  <c r="Q376" i="1" s="1"/>
  <c r="P1444" i="1"/>
  <c r="P376" i="1" s="1"/>
  <c r="O1444" i="1"/>
  <c r="O376" i="1" s="1"/>
  <c r="N1444" i="1"/>
  <c r="N376" i="1" s="1"/>
  <c r="M1444" i="1"/>
  <c r="M376" i="1" s="1"/>
  <c r="L1444" i="1"/>
  <c r="L376" i="1" s="1"/>
  <c r="K1444" i="1"/>
  <c r="K376" i="1" s="1"/>
  <c r="J1444" i="1"/>
  <c r="J376" i="1" s="1"/>
  <c r="AT1443" i="1"/>
  <c r="AT380" i="1" s="1"/>
  <c r="AS1443" i="1"/>
  <c r="AS380" i="1" s="1"/>
  <c r="AR1443" i="1"/>
  <c r="AR380" i="1" s="1"/>
  <c r="AQ1443" i="1"/>
  <c r="AQ380" i="1" s="1"/>
  <c r="AP1443" i="1"/>
  <c r="AP380" i="1" s="1"/>
  <c r="AO1443" i="1"/>
  <c r="AO380" i="1" s="1"/>
  <c r="AN1443" i="1"/>
  <c r="AN380" i="1" s="1"/>
  <c r="AM1443" i="1"/>
  <c r="AM380" i="1" s="1"/>
  <c r="AL1443" i="1"/>
  <c r="AL380" i="1" s="1"/>
  <c r="AK1443" i="1"/>
  <c r="AK380" i="1" s="1"/>
  <c r="AJ1443" i="1"/>
  <c r="AJ380" i="1" s="1"/>
  <c r="AI1443" i="1"/>
  <c r="AI380" i="1" s="1"/>
  <c r="AH1443" i="1"/>
  <c r="AH380" i="1" s="1"/>
  <c r="AG1443" i="1"/>
  <c r="AG380" i="1" s="1"/>
  <c r="AF1443" i="1"/>
  <c r="AF380" i="1" s="1"/>
  <c r="AE1443" i="1"/>
  <c r="AE380" i="1" s="1"/>
  <c r="AD1443" i="1"/>
  <c r="AD380" i="1" s="1"/>
  <c r="AC1443" i="1"/>
  <c r="AC380" i="1" s="1"/>
  <c r="AB1443" i="1"/>
  <c r="AB380" i="1" s="1"/>
  <c r="AA1443" i="1"/>
  <c r="AA380" i="1" s="1"/>
  <c r="Z1443" i="1"/>
  <c r="Z380" i="1" s="1"/>
  <c r="Y1443" i="1"/>
  <c r="Y380" i="1" s="1"/>
  <c r="X1443" i="1"/>
  <c r="X380" i="1" s="1"/>
  <c r="W1443" i="1"/>
  <c r="W380" i="1" s="1"/>
  <c r="V1443" i="1"/>
  <c r="V380" i="1" s="1"/>
  <c r="U1443" i="1"/>
  <c r="U380" i="1" s="1"/>
  <c r="T1443" i="1"/>
  <c r="T380" i="1" s="1"/>
  <c r="S1443" i="1"/>
  <c r="S380" i="1" s="1"/>
  <c r="R1443" i="1"/>
  <c r="R380" i="1" s="1"/>
  <c r="Q1443" i="1"/>
  <c r="Q380" i="1" s="1"/>
  <c r="P1443" i="1"/>
  <c r="P380" i="1" s="1"/>
  <c r="O1443" i="1"/>
  <c r="O380" i="1" s="1"/>
  <c r="N1443" i="1"/>
  <c r="N380" i="1" s="1"/>
  <c r="M1443" i="1"/>
  <c r="M380" i="1" s="1"/>
  <c r="L1443" i="1"/>
  <c r="L380" i="1" s="1"/>
  <c r="K1443" i="1"/>
  <c r="K380" i="1" s="1"/>
  <c r="J1443" i="1"/>
  <c r="J380" i="1" s="1"/>
  <c r="AT1442" i="1"/>
  <c r="AT377" i="1" s="1"/>
  <c r="AS1442" i="1"/>
  <c r="AS377" i="1" s="1"/>
  <c r="AR1442" i="1"/>
  <c r="AR377" i="1" s="1"/>
  <c r="AQ1442" i="1"/>
  <c r="AQ377" i="1" s="1"/>
  <c r="AP1442" i="1"/>
  <c r="AP377" i="1" s="1"/>
  <c r="AO1442" i="1"/>
  <c r="AO377" i="1" s="1"/>
  <c r="AN1442" i="1"/>
  <c r="AN377" i="1" s="1"/>
  <c r="AM1442" i="1"/>
  <c r="AM377" i="1" s="1"/>
  <c r="AL1442" i="1"/>
  <c r="AL377" i="1" s="1"/>
  <c r="AK1442" i="1"/>
  <c r="AK377" i="1" s="1"/>
  <c r="AJ1442" i="1"/>
  <c r="AJ377" i="1" s="1"/>
  <c r="AI1442" i="1"/>
  <c r="AI377" i="1" s="1"/>
  <c r="AH1442" i="1"/>
  <c r="AH377" i="1" s="1"/>
  <c r="AG1442" i="1"/>
  <c r="AG377" i="1" s="1"/>
  <c r="AF1442" i="1"/>
  <c r="AF377" i="1" s="1"/>
  <c r="AE1442" i="1"/>
  <c r="AE377" i="1" s="1"/>
  <c r="AD1442" i="1"/>
  <c r="AD377" i="1" s="1"/>
  <c r="AC1442" i="1"/>
  <c r="AC377" i="1" s="1"/>
  <c r="AB1442" i="1"/>
  <c r="AB377" i="1" s="1"/>
  <c r="AA1442" i="1"/>
  <c r="AA377" i="1" s="1"/>
  <c r="Z1442" i="1"/>
  <c r="Z377" i="1" s="1"/>
  <c r="Y1442" i="1"/>
  <c r="Y377" i="1" s="1"/>
  <c r="X1442" i="1"/>
  <c r="X377" i="1" s="1"/>
  <c r="W1442" i="1"/>
  <c r="W377" i="1" s="1"/>
  <c r="V1442" i="1"/>
  <c r="V377" i="1" s="1"/>
  <c r="U1442" i="1"/>
  <c r="U377" i="1" s="1"/>
  <c r="T1442" i="1"/>
  <c r="T377" i="1" s="1"/>
  <c r="S1442" i="1"/>
  <c r="S377" i="1" s="1"/>
  <c r="R1442" i="1"/>
  <c r="R377" i="1" s="1"/>
  <c r="Q1442" i="1"/>
  <c r="Q377" i="1" s="1"/>
  <c r="P1442" i="1"/>
  <c r="P377" i="1" s="1"/>
  <c r="O1442" i="1"/>
  <c r="O377" i="1" s="1"/>
  <c r="N1442" i="1"/>
  <c r="N377" i="1" s="1"/>
  <c r="M1442" i="1"/>
  <c r="M377" i="1" s="1"/>
  <c r="L1442" i="1"/>
  <c r="L377" i="1" s="1"/>
  <c r="K1442" i="1"/>
  <c r="K377" i="1" s="1"/>
  <c r="J1442" i="1"/>
  <c r="J377" i="1" s="1"/>
  <c r="AT1441" i="1"/>
  <c r="AT375" i="1" s="1"/>
  <c r="AS1441" i="1"/>
  <c r="AS375" i="1" s="1"/>
  <c r="AR1441" i="1"/>
  <c r="AR375" i="1" s="1"/>
  <c r="AQ1441" i="1"/>
  <c r="AQ375" i="1" s="1"/>
  <c r="AP1441" i="1"/>
  <c r="AP375" i="1" s="1"/>
  <c r="AO1441" i="1"/>
  <c r="AO375" i="1" s="1"/>
  <c r="AN1441" i="1"/>
  <c r="AN375" i="1" s="1"/>
  <c r="AM1441" i="1"/>
  <c r="AM375" i="1" s="1"/>
  <c r="AL1441" i="1"/>
  <c r="AL375" i="1" s="1"/>
  <c r="AK1441" i="1"/>
  <c r="AK375" i="1" s="1"/>
  <c r="AJ1441" i="1"/>
  <c r="AJ375" i="1" s="1"/>
  <c r="AI1441" i="1"/>
  <c r="AI375" i="1" s="1"/>
  <c r="AH1441" i="1"/>
  <c r="AH375" i="1" s="1"/>
  <c r="AG1441" i="1"/>
  <c r="AG375" i="1" s="1"/>
  <c r="AF1441" i="1"/>
  <c r="AF375" i="1" s="1"/>
  <c r="AE1441" i="1"/>
  <c r="AE375" i="1" s="1"/>
  <c r="AD1441" i="1"/>
  <c r="AD375" i="1" s="1"/>
  <c r="AC1441" i="1"/>
  <c r="AC375" i="1" s="1"/>
  <c r="AB1441" i="1"/>
  <c r="AB375" i="1" s="1"/>
  <c r="AA1441" i="1"/>
  <c r="AA375" i="1" s="1"/>
  <c r="Z1441" i="1"/>
  <c r="Z375" i="1" s="1"/>
  <c r="Y1441" i="1"/>
  <c r="Y375" i="1" s="1"/>
  <c r="X1441" i="1"/>
  <c r="X375" i="1" s="1"/>
  <c r="W1441" i="1"/>
  <c r="W375" i="1" s="1"/>
  <c r="V1441" i="1"/>
  <c r="V375" i="1" s="1"/>
  <c r="U1441" i="1"/>
  <c r="U375" i="1" s="1"/>
  <c r="T1441" i="1"/>
  <c r="T375" i="1" s="1"/>
  <c r="S1441" i="1"/>
  <c r="S375" i="1" s="1"/>
  <c r="R1441" i="1"/>
  <c r="R375" i="1" s="1"/>
  <c r="Q1441" i="1"/>
  <c r="Q375" i="1" s="1"/>
  <c r="P1441" i="1"/>
  <c r="P375" i="1" s="1"/>
  <c r="O1441" i="1"/>
  <c r="O375" i="1" s="1"/>
  <c r="N1441" i="1"/>
  <c r="N375" i="1" s="1"/>
  <c r="M1441" i="1"/>
  <c r="M375" i="1" s="1"/>
  <c r="L1441" i="1"/>
  <c r="L375" i="1" s="1"/>
  <c r="K1441" i="1"/>
  <c r="K375" i="1" s="1"/>
  <c r="J1441" i="1"/>
  <c r="J375" i="1" s="1"/>
  <c r="AT1440" i="1"/>
  <c r="AT378" i="1" s="1"/>
  <c r="AS1440" i="1"/>
  <c r="AS378" i="1" s="1"/>
  <c r="AR1440" i="1"/>
  <c r="AR378" i="1" s="1"/>
  <c r="AQ1440" i="1"/>
  <c r="AQ378" i="1" s="1"/>
  <c r="AP1440" i="1"/>
  <c r="AP378" i="1" s="1"/>
  <c r="AO1440" i="1"/>
  <c r="AO378" i="1" s="1"/>
  <c r="AN1440" i="1"/>
  <c r="AN378" i="1" s="1"/>
  <c r="AM1440" i="1"/>
  <c r="AM378" i="1" s="1"/>
  <c r="AL1440" i="1"/>
  <c r="AL378" i="1" s="1"/>
  <c r="AK1440" i="1"/>
  <c r="AK378" i="1" s="1"/>
  <c r="AJ1440" i="1"/>
  <c r="AJ378" i="1" s="1"/>
  <c r="AI1440" i="1"/>
  <c r="AI378" i="1" s="1"/>
  <c r="AH1440" i="1"/>
  <c r="AH378" i="1" s="1"/>
  <c r="AG1440" i="1"/>
  <c r="AG378" i="1" s="1"/>
  <c r="AF1440" i="1"/>
  <c r="AF378" i="1" s="1"/>
  <c r="AE1440" i="1"/>
  <c r="AE378" i="1" s="1"/>
  <c r="AD1440" i="1"/>
  <c r="AD378" i="1" s="1"/>
  <c r="AC1440" i="1"/>
  <c r="AC378" i="1" s="1"/>
  <c r="AB1440" i="1"/>
  <c r="AB378" i="1" s="1"/>
  <c r="AA1440" i="1"/>
  <c r="AA378" i="1" s="1"/>
  <c r="Z1440" i="1"/>
  <c r="Z378" i="1" s="1"/>
  <c r="Y1440" i="1"/>
  <c r="Y378" i="1" s="1"/>
  <c r="X1440" i="1"/>
  <c r="X378" i="1" s="1"/>
  <c r="W1440" i="1"/>
  <c r="W378" i="1" s="1"/>
  <c r="V1440" i="1"/>
  <c r="V378" i="1" s="1"/>
  <c r="U1440" i="1"/>
  <c r="U378" i="1" s="1"/>
  <c r="T1440" i="1"/>
  <c r="T378" i="1" s="1"/>
  <c r="S1440" i="1"/>
  <c r="S378" i="1" s="1"/>
  <c r="R1440" i="1"/>
  <c r="R378" i="1" s="1"/>
  <c r="Q1440" i="1"/>
  <c r="Q378" i="1" s="1"/>
  <c r="P1440" i="1"/>
  <c r="P378" i="1" s="1"/>
  <c r="O1440" i="1"/>
  <c r="O378" i="1" s="1"/>
  <c r="N1440" i="1"/>
  <c r="N378" i="1" s="1"/>
  <c r="M1440" i="1"/>
  <c r="M378" i="1" s="1"/>
  <c r="L1440" i="1"/>
  <c r="L378" i="1" s="1"/>
  <c r="K1440" i="1"/>
  <c r="K378" i="1" s="1"/>
  <c r="J1440" i="1"/>
  <c r="J378" i="1" s="1"/>
  <c r="AT1439" i="1"/>
  <c r="AT374" i="1" s="1"/>
  <c r="AS1439" i="1"/>
  <c r="AS374" i="1" s="1"/>
  <c r="AR1439" i="1"/>
  <c r="AR374" i="1" s="1"/>
  <c r="AQ1439" i="1"/>
  <c r="AQ374" i="1" s="1"/>
  <c r="AP1439" i="1"/>
  <c r="AP374" i="1" s="1"/>
  <c r="AO1439" i="1"/>
  <c r="AO374" i="1" s="1"/>
  <c r="AN1439" i="1"/>
  <c r="AN374" i="1" s="1"/>
  <c r="AM1439" i="1"/>
  <c r="AM374" i="1" s="1"/>
  <c r="AL1439" i="1"/>
  <c r="AL374" i="1" s="1"/>
  <c r="AK1439" i="1"/>
  <c r="AK374" i="1" s="1"/>
  <c r="AJ1439" i="1"/>
  <c r="AJ374" i="1" s="1"/>
  <c r="AI1439" i="1"/>
  <c r="AI374" i="1" s="1"/>
  <c r="AH1439" i="1"/>
  <c r="AH374" i="1" s="1"/>
  <c r="AG1439" i="1"/>
  <c r="AG374" i="1" s="1"/>
  <c r="AF1439" i="1"/>
  <c r="AF374" i="1" s="1"/>
  <c r="AE1439" i="1"/>
  <c r="AE374" i="1" s="1"/>
  <c r="AD1439" i="1"/>
  <c r="AD374" i="1" s="1"/>
  <c r="AC1439" i="1"/>
  <c r="AC374" i="1" s="1"/>
  <c r="AB1439" i="1"/>
  <c r="AB374" i="1" s="1"/>
  <c r="AA1439" i="1"/>
  <c r="AA374" i="1" s="1"/>
  <c r="Z1439" i="1"/>
  <c r="Z374" i="1" s="1"/>
  <c r="Y1439" i="1"/>
  <c r="Y374" i="1" s="1"/>
  <c r="X1439" i="1"/>
  <c r="X374" i="1" s="1"/>
  <c r="W1439" i="1"/>
  <c r="W374" i="1" s="1"/>
  <c r="V1439" i="1"/>
  <c r="V374" i="1" s="1"/>
  <c r="U1439" i="1"/>
  <c r="U374" i="1" s="1"/>
  <c r="T1439" i="1"/>
  <c r="T374" i="1" s="1"/>
  <c r="S1439" i="1"/>
  <c r="S374" i="1" s="1"/>
  <c r="R1439" i="1"/>
  <c r="R374" i="1" s="1"/>
  <c r="Q1439" i="1"/>
  <c r="Q374" i="1" s="1"/>
  <c r="P1439" i="1"/>
  <c r="P374" i="1" s="1"/>
  <c r="O1439" i="1"/>
  <c r="O374" i="1" s="1"/>
  <c r="N1439" i="1"/>
  <c r="N374" i="1" s="1"/>
  <c r="M1439" i="1"/>
  <c r="M374" i="1" s="1"/>
  <c r="L1439" i="1"/>
  <c r="L374" i="1" s="1"/>
  <c r="K1439" i="1"/>
  <c r="K374" i="1" s="1"/>
  <c r="J1439" i="1"/>
  <c r="J374" i="1" s="1"/>
  <c r="AT1438" i="1"/>
  <c r="AT371" i="1" s="1"/>
  <c r="AS1438" i="1"/>
  <c r="AS371" i="1" s="1"/>
  <c r="AR1438" i="1"/>
  <c r="AR371" i="1" s="1"/>
  <c r="AQ1438" i="1"/>
  <c r="AQ371" i="1" s="1"/>
  <c r="AP1438" i="1"/>
  <c r="AP371" i="1" s="1"/>
  <c r="AO1438" i="1"/>
  <c r="AO371" i="1" s="1"/>
  <c r="AN1438" i="1"/>
  <c r="AN371" i="1" s="1"/>
  <c r="AM1438" i="1"/>
  <c r="AM371" i="1" s="1"/>
  <c r="AL1438" i="1"/>
  <c r="AL371" i="1" s="1"/>
  <c r="AK1438" i="1"/>
  <c r="AK371" i="1" s="1"/>
  <c r="AJ1438" i="1"/>
  <c r="AJ371" i="1" s="1"/>
  <c r="AI1438" i="1"/>
  <c r="AI371" i="1" s="1"/>
  <c r="AH1438" i="1"/>
  <c r="AH371" i="1" s="1"/>
  <c r="AG1438" i="1"/>
  <c r="AG371" i="1" s="1"/>
  <c r="AF1438" i="1"/>
  <c r="AF371" i="1" s="1"/>
  <c r="AE1438" i="1"/>
  <c r="AE371" i="1" s="1"/>
  <c r="AD1438" i="1"/>
  <c r="AD371" i="1" s="1"/>
  <c r="AC1438" i="1"/>
  <c r="AC371" i="1" s="1"/>
  <c r="AB1438" i="1"/>
  <c r="AB371" i="1" s="1"/>
  <c r="AA1438" i="1"/>
  <c r="AA371" i="1" s="1"/>
  <c r="Z1438" i="1"/>
  <c r="Z371" i="1" s="1"/>
  <c r="Y1438" i="1"/>
  <c r="Y371" i="1" s="1"/>
  <c r="X1438" i="1"/>
  <c r="X371" i="1" s="1"/>
  <c r="W1438" i="1"/>
  <c r="W371" i="1" s="1"/>
  <c r="V1438" i="1"/>
  <c r="V371" i="1" s="1"/>
  <c r="U1438" i="1"/>
  <c r="U371" i="1" s="1"/>
  <c r="T1438" i="1"/>
  <c r="T371" i="1" s="1"/>
  <c r="S1438" i="1"/>
  <c r="S371" i="1" s="1"/>
  <c r="R1438" i="1"/>
  <c r="R371" i="1" s="1"/>
  <c r="Q1438" i="1"/>
  <c r="Q371" i="1" s="1"/>
  <c r="P1438" i="1"/>
  <c r="P371" i="1" s="1"/>
  <c r="O1438" i="1"/>
  <c r="O371" i="1" s="1"/>
  <c r="N1438" i="1"/>
  <c r="N371" i="1" s="1"/>
  <c r="M1438" i="1"/>
  <c r="M371" i="1" s="1"/>
  <c r="L1438" i="1"/>
  <c r="L371" i="1" s="1"/>
  <c r="K1438" i="1"/>
  <c r="K371" i="1" s="1"/>
  <c r="J1438" i="1"/>
  <c r="J371" i="1" s="1"/>
  <c r="AT1437" i="1"/>
  <c r="AT372" i="1" s="1"/>
  <c r="AS1437" i="1"/>
  <c r="AS372" i="1" s="1"/>
  <c r="AR1437" i="1"/>
  <c r="AR372" i="1" s="1"/>
  <c r="AQ1437" i="1"/>
  <c r="AQ372" i="1" s="1"/>
  <c r="AP1437" i="1"/>
  <c r="AP372" i="1" s="1"/>
  <c r="AO1437" i="1"/>
  <c r="AO372" i="1" s="1"/>
  <c r="AN1437" i="1"/>
  <c r="AN372" i="1" s="1"/>
  <c r="AM1437" i="1"/>
  <c r="AM372" i="1" s="1"/>
  <c r="AL1437" i="1"/>
  <c r="AL372" i="1" s="1"/>
  <c r="AK1437" i="1"/>
  <c r="AK372" i="1" s="1"/>
  <c r="AJ1437" i="1"/>
  <c r="AJ372" i="1" s="1"/>
  <c r="AI1437" i="1"/>
  <c r="AI372" i="1" s="1"/>
  <c r="AH1437" i="1"/>
  <c r="AH372" i="1" s="1"/>
  <c r="AG1437" i="1"/>
  <c r="AG372" i="1" s="1"/>
  <c r="AF1437" i="1"/>
  <c r="AF372" i="1" s="1"/>
  <c r="AE1437" i="1"/>
  <c r="AE372" i="1" s="1"/>
  <c r="AD1437" i="1"/>
  <c r="AD372" i="1" s="1"/>
  <c r="AC1437" i="1"/>
  <c r="AC372" i="1" s="1"/>
  <c r="AB1437" i="1"/>
  <c r="AB372" i="1" s="1"/>
  <c r="AA1437" i="1"/>
  <c r="AA372" i="1" s="1"/>
  <c r="Z1437" i="1"/>
  <c r="Z372" i="1" s="1"/>
  <c r="Y1437" i="1"/>
  <c r="Y372" i="1" s="1"/>
  <c r="X1437" i="1"/>
  <c r="X372" i="1" s="1"/>
  <c r="W1437" i="1"/>
  <c r="W372" i="1" s="1"/>
  <c r="V1437" i="1"/>
  <c r="V372" i="1" s="1"/>
  <c r="U1437" i="1"/>
  <c r="U372" i="1" s="1"/>
  <c r="T1437" i="1"/>
  <c r="T372" i="1" s="1"/>
  <c r="S1437" i="1"/>
  <c r="S372" i="1" s="1"/>
  <c r="R1437" i="1"/>
  <c r="R372" i="1" s="1"/>
  <c r="Q1437" i="1"/>
  <c r="Q372" i="1" s="1"/>
  <c r="P1437" i="1"/>
  <c r="P372" i="1" s="1"/>
  <c r="O1437" i="1"/>
  <c r="O372" i="1" s="1"/>
  <c r="N1437" i="1"/>
  <c r="N372" i="1" s="1"/>
  <c r="M1437" i="1"/>
  <c r="M372" i="1" s="1"/>
  <c r="L1437" i="1"/>
  <c r="L372" i="1" s="1"/>
  <c r="K1437" i="1"/>
  <c r="K372" i="1" s="1"/>
  <c r="J1437" i="1"/>
  <c r="J372" i="1" s="1"/>
  <c r="AT1436" i="1"/>
  <c r="AT373" i="1" s="1"/>
  <c r="AS1436" i="1"/>
  <c r="AS373" i="1" s="1"/>
  <c r="AR1436" i="1"/>
  <c r="AR373" i="1" s="1"/>
  <c r="AQ1436" i="1"/>
  <c r="AQ373" i="1" s="1"/>
  <c r="AP1436" i="1"/>
  <c r="AP373" i="1" s="1"/>
  <c r="AO1436" i="1"/>
  <c r="AO373" i="1" s="1"/>
  <c r="AN1436" i="1"/>
  <c r="AN373" i="1" s="1"/>
  <c r="AM1436" i="1"/>
  <c r="AM373" i="1" s="1"/>
  <c r="AL1436" i="1"/>
  <c r="AL373" i="1" s="1"/>
  <c r="AK1436" i="1"/>
  <c r="AK373" i="1" s="1"/>
  <c r="AJ1436" i="1"/>
  <c r="AJ373" i="1" s="1"/>
  <c r="AI1436" i="1"/>
  <c r="AI373" i="1" s="1"/>
  <c r="AH1436" i="1"/>
  <c r="AH373" i="1" s="1"/>
  <c r="AG1436" i="1"/>
  <c r="AG373" i="1" s="1"/>
  <c r="AF1436" i="1"/>
  <c r="AF373" i="1" s="1"/>
  <c r="AE1436" i="1"/>
  <c r="AE373" i="1" s="1"/>
  <c r="AD1436" i="1"/>
  <c r="AD373" i="1" s="1"/>
  <c r="AC1436" i="1"/>
  <c r="AC373" i="1" s="1"/>
  <c r="AB1436" i="1"/>
  <c r="AB373" i="1" s="1"/>
  <c r="AA1436" i="1"/>
  <c r="AA373" i="1" s="1"/>
  <c r="Z1436" i="1"/>
  <c r="Z373" i="1" s="1"/>
  <c r="Y1436" i="1"/>
  <c r="Y373" i="1" s="1"/>
  <c r="X1436" i="1"/>
  <c r="X373" i="1" s="1"/>
  <c r="W1436" i="1"/>
  <c r="W373" i="1" s="1"/>
  <c r="V1436" i="1"/>
  <c r="V373" i="1" s="1"/>
  <c r="U1436" i="1"/>
  <c r="U373" i="1" s="1"/>
  <c r="T1436" i="1"/>
  <c r="T373" i="1" s="1"/>
  <c r="S1436" i="1"/>
  <c r="S373" i="1" s="1"/>
  <c r="R1436" i="1"/>
  <c r="R373" i="1" s="1"/>
  <c r="Q1436" i="1"/>
  <c r="Q373" i="1" s="1"/>
  <c r="P1436" i="1"/>
  <c r="P373" i="1" s="1"/>
  <c r="O1436" i="1"/>
  <c r="O373" i="1" s="1"/>
  <c r="N1436" i="1"/>
  <c r="N373" i="1" s="1"/>
  <c r="M1436" i="1"/>
  <c r="M373" i="1" s="1"/>
  <c r="L1436" i="1"/>
  <c r="L373" i="1" s="1"/>
  <c r="K1436" i="1"/>
  <c r="K373" i="1" s="1"/>
  <c r="J1436" i="1"/>
  <c r="J373" i="1" s="1"/>
  <c r="AT1435" i="1"/>
  <c r="AT369" i="1" s="1"/>
  <c r="AS1435" i="1"/>
  <c r="AS369" i="1" s="1"/>
  <c r="AR1435" i="1"/>
  <c r="AR369" i="1" s="1"/>
  <c r="AQ1435" i="1"/>
  <c r="AQ369" i="1" s="1"/>
  <c r="AP1435" i="1"/>
  <c r="AP369" i="1" s="1"/>
  <c r="AO1435" i="1"/>
  <c r="AO369" i="1" s="1"/>
  <c r="AN1435" i="1"/>
  <c r="AN369" i="1" s="1"/>
  <c r="AM1435" i="1"/>
  <c r="AM369" i="1" s="1"/>
  <c r="AL1435" i="1"/>
  <c r="AL369" i="1" s="1"/>
  <c r="AK1435" i="1"/>
  <c r="AK369" i="1" s="1"/>
  <c r="AJ1435" i="1"/>
  <c r="AJ369" i="1" s="1"/>
  <c r="AI1435" i="1"/>
  <c r="AI369" i="1" s="1"/>
  <c r="AH1435" i="1"/>
  <c r="AH369" i="1" s="1"/>
  <c r="AG1435" i="1"/>
  <c r="AG369" i="1" s="1"/>
  <c r="AF1435" i="1"/>
  <c r="AF369" i="1" s="1"/>
  <c r="AE1435" i="1"/>
  <c r="AE369" i="1" s="1"/>
  <c r="AD1435" i="1"/>
  <c r="AD369" i="1" s="1"/>
  <c r="AC1435" i="1"/>
  <c r="AC369" i="1" s="1"/>
  <c r="AB1435" i="1"/>
  <c r="AB369" i="1" s="1"/>
  <c r="AA1435" i="1"/>
  <c r="AA369" i="1" s="1"/>
  <c r="Z1435" i="1"/>
  <c r="Z369" i="1" s="1"/>
  <c r="Y1435" i="1"/>
  <c r="Y369" i="1" s="1"/>
  <c r="X1435" i="1"/>
  <c r="X369" i="1" s="1"/>
  <c r="W1435" i="1"/>
  <c r="W369" i="1" s="1"/>
  <c r="V1435" i="1"/>
  <c r="V369" i="1" s="1"/>
  <c r="U1435" i="1"/>
  <c r="U369" i="1" s="1"/>
  <c r="T1435" i="1"/>
  <c r="T369" i="1" s="1"/>
  <c r="S1435" i="1"/>
  <c r="S369" i="1" s="1"/>
  <c r="R1435" i="1"/>
  <c r="R369" i="1" s="1"/>
  <c r="Q1435" i="1"/>
  <c r="Q369" i="1" s="1"/>
  <c r="P1435" i="1"/>
  <c r="P369" i="1" s="1"/>
  <c r="O1435" i="1"/>
  <c r="O369" i="1" s="1"/>
  <c r="N1435" i="1"/>
  <c r="N369" i="1" s="1"/>
  <c r="M1435" i="1"/>
  <c r="M369" i="1" s="1"/>
  <c r="L1435" i="1"/>
  <c r="L369" i="1" s="1"/>
  <c r="K1435" i="1"/>
  <c r="K369" i="1" s="1"/>
  <c r="J1435" i="1"/>
  <c r="J369" i="1" s="1"/>
  <c r="AT1434" i="1"/>
  <c r="AT370" i="1" s="1"/>
  <c r="AS1434" i="1"/>
  <c r="AS370" i="1" s="1"/>
  <c r="AR1434" i="1"/>
  <c r="AR370" i="1" s="1"/>
  <c r="AQ1434" i="1"/>
  <c r="AQ370" i="1" s="1"/>
  <c r="AP1434" i="1"/>
  <c r="AP370" i="1" s="1"/>
  <c r="AO1434" i="1"/>
  <c r="AO370" i="1" s="1"/>
  <c r="AN1434" i="1"/>
  <c r="AN370" i="1" s="1"/>
  <c r="AM1434" i="1"/>
  <c r="AM370" i="1" s="1"/>
  <c r="AL1434" i="1"/>
  <c r="AL370" i="1" s="1"/>
  <c r="AK1434" i="1"/>
  <c r="AK370" i="1" s="1"/>
  <c r="AJ1434" i="1"/>
  <c r="AJ370" i="1" s="1"/>
  <c r="AI1434" i="1"/>
  <c r="AI370" i="1" s="1"/>
  <c r="AH1434" i="1"/>
  <c r="AH370" i="1" s="1"/>
  <c r="AG1434" i="1"/>
  <c r="AG370" i="1" s="1"/>
  <c r="AF1434" i="1"/>
  <c r="AF370" i="1" s="1"/>
  <c r="AE1434" i="1"/>
  <c r="AE370" i="1" s="1"/>
  <c r="AD1434" i="1"/>
  <c r="AD370" i="1" s="1"/>
  <c r="AC1434" i="1"/>
  <c r="AC370" i="1" s="1"/>
  <c r="AB1434" i="1"/>
  <c r="AB370" i="1" s="1"/>
  <c r="AA1434" i="1"/>
  <c r="AA370" i="1" s="1"/>
  <c r="Z1434" i="1"/>
  <c r="Z370" i="1" s="1"/>
  <c r="Y1434" i="1"/>
  <c r="Y370" i="1" s="1"/>
  <c r="X1434" i="1"/>
  <c r="X370" i="1" s="1"/>
  <c r="W1434" i="1"/>
  <c r="W370" i="1" s="1"/>
  <c r="V1434" i="1"/>
  <c r="V370" i="1" s="1"/>
  <c r="U1434" i="1"/>
  <c r="U370" i="1" s="1"/>
  <c r="T1434" i="1"/>
  <c r="T370" i="1" s="1"/>
  <c r="S1434" i="1"/>
  <c r="S370" i="1" s="1"/>
  <c r="R1434" i="1"/>
  <c r="R370" i="1" s="1"/>
  <c r="Q1434" i="1"/>
  <c r="Q370" i="1" s="1"/>
  <c r="P1434" i="1"/>
  <c r="P370" i="1" s="1"/>
  <c r="O1434" i="1"/>
  <c r="O370" i="1" s="1"/>
  <c r="N1434" i="1"/>
  <c r="N370" i="1" s="1"/>
  <c r="M1434" i="1"/>
  <c r="M370" i="1" s="1"/>
  <c r="L1434" i="1"/>
  <c r="L370" i="1" s="1"/>
  <c r="K1434" i="1"/>
  <c r="K370" i="1" s="1"/>
  <c r="J1434" i="1"/>
  <c r="J370" i="1" s="1"/>
  <c r="AT1433" i="1"/>
  <c r="AT368" i="1" s="1"/>
  <c r="AS1433" i="1"/>
  <c r="AS368" i="1" s="1"/>
  <c r="AR1433" i="1"/>
  <c r="AR368" i="1" s="1"/>
  <c r="AQ1433" i="1"/>
  <c r="AQ368" i="1" s="1"/>
  <c r="AP1433" i="1"/>
  <c r="AP368" i="1" s="1"/>
  <c r="AO1433" i="1"/>
  <c r="AO368" i="1" s="1"/>
  <c r="AN1433" i="1"/>
  <c r="AN368" i="1" s="1"/>
  <c r="AM1433" i="1"/>
  <c r="AM368" i="1" s="1"/>
  <c r="AL1433" i="1"/>
  <c r="AL368" i="1" s="1"/>
  <c r="AK1433" i="1"/>
  <c r="AK368" i="1" s="1"/>
  <c r="AJ1433" i="1"/>
  <c r="AJ368" i="1" s="1"/>
  <c r="AI1433" i="1"/>
  <c r="AI368" i="1" s="1"/>
  <c r="AH1433" i="1"/>
  <c r="AH368" i="1" s="1"/>
  <c r="AG1433" i="1"/>
  <c r="AG368" i="1" s="1"/>
  <c r="AF1433" i="1"/>
  <c r="AF368" i="1" s="1"/>
  <c r="AE1433" i="1"/>
  <c r="AE368" i="1" s="1"/>
  <c r="AD1433" i="1"/>
  <c r="AD368" i="1" s="1"/>
  <c r="AC1433" i="1"/>
  <c r="AC368" i="1" s="1"/>
  <c r="AB1433" i="1"/>
  <c r="AB368" i="1" s="1"/>
  <c r="AA1433" i="1"/>
  <c r="AA368" i="1" s="1"/>
  <c r="Z1433" i="1"/>
  <c r="Z368" i="1" s="1"/>
  <c r="Y1433" i="1"/>
  <c r="Y368" i="1" s="1"/>
  <c r="X1433" i="1"/>
  <c r="X368" i="1" s="1"/>
  <c r="W1433" i="1"/>
  <c r="W368" i="1" s="1"/>
  <c r="V1433" i="1"/>
  <c r="V368" i="1" s="1"/>
  <c r="U1433" i="1"/>
  <c r="U368" i="1" s="1"/>
  <c r="T1433" i="1"/>
  <c r="T368" i="1" s="1"/>
  <c r="S1433" i="1"/>
  <c r="S368" i="1" s="1"/>
  <c r="R1433" i="1"/>
  <c r="R368" i="1" s="1"/>
  <c r="Q1433" i="1"/>
  <c r="Q368" i="1" s="1"/>
  <c r="P1433" i="1"/>
  <c r="P368" i="1" s="1"/>
  <c r="O1433" i="1"/>
  <c r="O368" i="1" s="1"/>
  <c r="N1433" i="1"/>
  <c r="N368" i="1" s="1"/>
  <c r="M1433" i="1"/>
  <c r="M368" i="1" s="1"/>
  <c r="L1433" i="1"/>
  <c r="L368" i="1" s="1"/>
  <c r="K1433" i="1"/>
  <c r="K368" i="1" s="1"/>
  <c r="J1433" i="1"/>
  <c r="J368" i="1" s="1"/>
  <c r="AT1431" i="1"/>
  <c r="AT414" i="1" s="1"/>
  <c r="AS1431" i="1"/>
  <c r="AS414" i="1" s="1"/>
  <c r="AR1431" i="1"/>
  <c r="AR414" i="1" s="1"/>
  <c r="AQ1431" i="1"/>
  <c r="AQ414" i="1" s="1"/>
  <c r="AP1431" i="1"/>
  <c r="AP414" i="1" s="1"/>
  <c r="AO1431" i="1"/>
  <c r="AO414" i="1" s="1"/>
  <c r="AN1431" i="1"/>
  <c r="AN414" i="1" s="1"/>
  <c r="AM1431" i="1"/>
  <c r="AM414" i="1" s="1"/>
  <c r="AL1431" i="1"/>
  <c r="AL414" i="1" s="1"/>
  <c r="AK1431" i="1"/>
  <c r="AK414" i="1" s="1"/>
  <c r="AJ1431" i="1"/>
  <c r="AJ414" i="1" s="1"/>
  <c r="AI1431" i="1"/>
  <c r="AI414" i="1" s="1"/>
  <c r="AH1431" i="1"/>
  <c r="AH414" i="1" s="1"/>
  <c r="AG1431" i="1"/>
  <c r="AG414" i="1" s="1"/>
  <c r="AF1431" i="1"/>
  <c r="AF414" i="1" s="1"/>
  <c r="AE1431" i="1"/>
  <c r="AE414" i="1" s="1"/>
  <c r="AD1431" i="1"/>
  <c r="AD414" i="1" s="1"/>
  <c r="AC1431" i="1"/>
  <c r="AC414" i="1" s="1"/>
  <c r="AB1431" i="1"/>
  <c r="AB414" i="1" s="1"/>
  <c r="AA1431" i="1"/>
  <c r="AA414" i="1" s="1"/>
  <c r="Z1431" i="1"/>
  <c r="Z414" i="1" s="1"/>
  <c r="Y1431" i="1"/>
  <c r="Y414" i="1" s="1"/>
  <c r="X1431" i="1"/>
  <c r="X414" i="1" s="1"/>
  <c r="W1431" i="1"/>
  <c r="W414" i="1" s="1"/>
  <c r="V1431" i="1"/>
  <c r="V414" i="1" s="1"/>
  <c r="U1431" i="1"/>
  <c r="U414" i="1" s="1"/>
  <c r="T1431" i="1"/>
  <c r="T414" i="1" s="1"/>
  <c r="S1431" i="1"/>
  <c r="S414" i="1" s="1"/>
  <c r="R1431" i="1"/>
  <c r="R414" i="1" s="1"/>
  <c r="Q1431" i="1"/>
  <c r="Q414" i="1" s="1"/>
  <c r="P1431" i="1"/>
  <c r="P414" i="1" s="1"/>
  <c r="O1431" i="1"/>
  <c r="O414" i="1" s="1"/>
  <c r="N1431" i="1"/>
  <c r="N414" i="1" s="1"/>
  <c r="M1431" i="1"/>
  <c r="M414" i="1" s="1"/>
  <c r="L1431" i="1"/>
  <c r="L414" i="1" s="1"/>
  <c r="K1431" i="1"/>
  <c r="K414" i="1" s="1"/>
  <c r="J1431" i="1"/>
  <c r="J414" i="1" s="1"/>
  <c r="AT1429" i="1"/>
  <c r="AT350" i="1" s="1"/>
  <c r="AS1429" i="1"/>
  <c r="AS350" i="1" s="1"/>
  <c r="AR1429" i="1"/>
  <c r="AR350" i="1" s="1"/>
  <c r="AQ1429" i="1"/>
  <c r="AQ350" i="1" s="1"/>
  <c r="AP1429" i="1"/>
  <c r="AP350" i="1" s="1"/>
  <c r="AO1429" i="1"/>
  <c r="AO350" i="1" s="1"/>
  <c r="AN1429" i="1"/>
  <c r="AN350" i="1" s="1"/>
  <c r="AM1429" i="1"/>
  <c r="AM350" i="1" s="1"/>
  <c r="AL1429" i="1"/>
  <c r="AL350" i="1" s="1"/>
  <c r="AK1429" i="1"/>
  <c r="AK350" i="1" s="1"/>
  <c r="AJ1429" i="1"/>
  <c r="AJ350" i="1" s="1"/>
  <c r="AI1429" i="1"/>
  <c r="AI350" i="1" s="1"/>
  <c r="AH1429" i="1"/>
  <c r="AH350" i="1" s="1"/>
  <c r="AG1429" i="1"/>
  <c r="AG350" i="1" s="1"/>
  <c r="AF1429" i="1"/>
  <c r="AF350" i="1" s="1"/>
  <c r="AE1429" i="1"/>
  <c r="AE350" i="1" s="1"/>
  <c r="AD1429" i="1"/>
  <c r="AD350" i="1" s="1"/>
  <c r="AC1429" i="1"/>
  <c r="AC350" i="1" s="1"/>
  <c r="AB1429" i="1"/>
  <c r="AB350" i="1" s="1"/>
  <c r="AA1429" i="1"/>
  <c r="AA350" i="1" s="1"/>
  <c r="Z1429" i="1"/>
  <c r="Z350" i="1" s="1"/>
  <c r="Y1429" i="1"/>
  <c r="Y350" i="1" s="1"/>
  <c r="X1429" i="1"/>
  <c r="X350" i="1" s="1"/>
  <c r="W1429" i="1"/>
  <c r="W350" i="1" s="1"/>
  <c r="V1429" i="1"/>
  <c r="V350" i="1" s="1"/>
  <c r="U1429" i="1"/>
  <c r="U350" i="1" s="1"/>
  <c r="T1429" i="1"/>
  <c r="T350" i="1" s="1"/>
  <c r="S1429" i="1"/>
  <c r="S350" i="1" s="1"/>
  <c r="R1429" i="1"/>
  <c r="R350" i="1" s="1"/>
  <c r="Q1429" i="1"/>
  <c r="Q350" i="1" s="1"/>
  <c r="P1429" i="1"/>
  <c r="P350" i="1" s="1"/>
  <c r="O1429" i="1"/>
  <c r="O350" i="1" s="1"/>
  <c r="N1429" i="1"/>
  <c r="N350" i="1" s="1"/>
  <c r="M1429" i="1"/>
  <c r="M350" i="1" s="1"/>
  <c r="L1429" i="1"/>
  <c r="L350" i="1" s="1"/>
  <c r="K1429" i="1"/>
  <c r="K350" i="1" s="1"/>
  <c r="J1429" i="1"/>
  <c r="J350" i="1" s="1"/>
  <c r="AT1428" i="1"/>
  <c r="AT351" i="1" s="1"/>
  <c r="AS1428" i="1"/>
  <c r="AS351" i="1" s="1"/>
  <c r="AR1428" i="1"/>
  <c r="AR351" i="1" s="1"/>
  <c r="AQ1428" i="1"/>
  <c r="AQ351" i="1" s="1"/>
  <c r="AP1428" i="1"/>
  <c r="AP351" i="1" s="1"/>
  <c r="AO1428" i="1"/>
  <c r="AO351" i="1" s="1"/>
  <c r="AN1428" i="1"/>
  <c r="AN351" i="1" s="1"/>
  <c r="AM1428" i="1"/>
  <c r="AM351" i="1" s="1"/>
  <c r="AL1428" i="1"/>
  <c r="AL351" i="1" s="1"/>
  <c r="AK1428" i="1"/>
  <c r="AK351" i="1" s="1"/>
  <c r="AJ1428" i="1"/>
  <c r="AJ351" i="1" s="1"/>
  <c r="AI1428" i="1"/>
  <c r="AI351" i="1" s="1"/>
  <c r="AH1428" i="1"/>
  <c r="AH351" i="1" s="1"/>
  <c r="AG1428" i="1"/>
  <c r="AG351" i="1" s="1"/>
  <c r="AF1428" i="1"/>
  <c r="AF351" i="1" s="1"/>
  <c r="AE1428" i="1"/>
  <c r="AE351" i="1" s="1"/>
  <c r="AD1428" i="1"/>
  <c r="AD351" i="1" s="1"/>
  <c r="AC1428" i="1"/>
  <c r="AC351" i="1" s="1"/>
  <c r="AB1428" i="1"/>
  <c r="AB351" i="1" s="1"/>
  <c r="AA1428" i="1"/>
  <c r="AA351" i="1" s="1"/>
  <c r="Z1428" i="1"/>
  <c r="Z351" i="1" s="1"/>
  <c r="Y1428" i="1"/>
  <c r="Y351" i="1" s="1"/>
  <c r="X1428" i="1"/>
  <c r="X351" i="1" s="1"/>
  <c r="W1428" i="1"/>
  <c r="W351" i="1" s="1"/>
  <c r="V1428" i="1"/>
  <c r="V351" i="1" s="1"/>
  <c r="U1428" i="1"/>
  <c r="U351" i="1" s="1"/>
  <c r="T1428" i="1"/>
  <c r="T351" i="1" s="1"/>
  <c r="S1428" i="1"/>
  <c r="S351" i="1" s="1"/>
  <c r="R1428" i="1"/>
  <c r="R351" i="1" s="1"/>
  <c r="Q1428" i="1"/>
  <c r="Q351" i="1" s="1"/>
  <c r="P1428" i="1"/>
  <c r="P351" i="1" s="1"/>
  <c r="O1428" i="1"/>
  <c r="O351" i="1" s="1"/>
  <c r="N1428" i="1"/>
  <c r="N351" i="1" s="1"/>
  <c r="M1428" i="1"/>
  <c r="M351" i="1" s="1"/>
  <c r="L1428" i="1"/>
  <c r="L351" i="1" s="1"/>
  <c r="K1428" i="1"/>
  <c r="K351" i="1" s="1"/>
  <c r="J1428" i="1"/>
  <c r="J351" i="1" s="1"/>
  <c r="AT1427" i="1"/>
  <c r="AT349" i="1" s="1"/>
  <c r="AS1427" i="1"/>
  <c r="AS349" i="1" s="1"/>
  <c r="AR1427" i="1"/>
  <c r="AR349" i="1" s="1"/>
  <c r="AQ1427" i="1"/>
  <c r="AQ349" i="1" s="1"/>
  <c r="AP1427" i="1"/>
  <c r="AP349" i="1" s="1"/>
  <c r="AO1427" i="1"/>
  <c r="AO349" i="1" s="1"/>
  <c r="AN1427" i="1"/>
  <c r="AN349" i="1" s="1"/>
  <c r="AM1427" i="1"/>
  <c r="AM349" i="1" s="1"/>
  <c r="AL1427" i="1"/>
  <c r="AL349" i="1" s="1"/>
  <c r="AK1427" i="1"/>
  <c r="AK349" i="1" s="1"/>
  <c r="AJ1427" i="1"/>
  <c r="AJ349" i="1" s="1"/>
  <c r="AI1427" i="1"/>
  <c r="AI349" i="1" s="1"/>
  <c r="AH1427" i="1"/>
  <c r="AH349" i="1" s="1"/>
  <c r="AG1427" i="1"/>
  <c r="AG349" i="1" s="1"/>
  <c r="AF1427" i="1"/>
  <c r="AF349" i="1" s="1"/>
  <c r="AE1427" i="1"/>
  <c r="AE349" i="1" s="1"/>
  <c r="AD1427" i="1"/>
  <c r="AD349" i="1" s="1"/>
  <c r="AC1427" i="1"/>
  <c r="AC349" i="1" s="1"/>
  <c r="AB1427" i="1"/>
  <c r="AB349" i="1" s="1"/>
  <c r="AA1427" i="1"/>
  <c r="AA349" i="1" s="1"/>
  <c r="Z1427" i="1"/>
  <c r="Z349" i="1" s="1"/>
  <c r="Y1427" i="1"/>
  <c r="Y349" i="1" s="1"/>
  <c r="X1427" i="1"/>
  <c r="X349" i="1" s="1"/>
  <c r="W1427" i="1"/>
  <c r="W349" i="1" s="1"/>
  <c r="V1427" i="1"/>
  <c r="V349" i="1" s="1"/>
  <c r="U1427" i="1"/>
  <c r="U349" i="1" s="1"/>
  <c r="T1427" i="1"/>
  <c r="T349" i="1" s="1"/>
  <c r="S1427" i="1"/>
  <c r="S349" i="1" s="1"/>
  <c r="R1427" i="1"/>
  <c r="R349" i="1" s="1"/>
  <c r="Q1427" i="1"/>
  <c r="Q349" i="1" s="1"/>
  <c r="P1427" i="1"/>
  <c r="P349" i="1" s="1"/>
  <c r="O1427" i="1"/>
  <c r="O349" i="1" s="1"/>
  <c r="N1427" i="1"/>
  <c r="N349" i="1" s="1"/>
  <c r="M1427" i="1"/>
  <c r="M349" i="1" s="1"/>
  <c r="L1427" i="1"/>
  <c r="L349" i="1" s="1"/>
  <c r="K1427" i="1"/>
  <c r="K349" i="1" s="1"/>
  <c r="J1427" i="1"/>
  <c r="J349" i="1" s="1"/>
  <c r="AT1426" i="1"/>
  <c r="AT343" i="1" s="1"/>
  <c r="AS1426" i="1"/>
  <c r="AS343" i="1" s="1"/>
  <c r="AR1426" i="1"/>
  <c r="AR343" i="1" s="1"/>
  <c r="AQ1426" i="1"/>
  <c r="AQ343" i="1" s="1"/>
  <c r="AP1426" i="1"/>
  <c r="AP343" i="1" s="1"/>
  <c r="AO1426" i="1"/>
  <c r="AO343" i="1" s="1"/>
  <c r="AN1426" i="1"/>
  <c r="AN343" i="1" s="1"/>
  <c r="AM1426" i="1"/>
  <c r="AM343" i="1" s="1"/>
  <c r="AL1426" i="1"/>
  <c r="AL343" i="1" s="1"/>
  <c r="AK1426" i="1"/>
  <c r="AK343" i="1" s="1"/>
  <c r="AJ1426" i="1"/>
  <c r="AJ343" i="1" s="1"/>
  <c r="AI1426" i="1"/>
  <c r="AI343" i="1" s="1"/>
  <c r="AH1426" i="1"/>
  <c r="AH343" i="1" s="1"/>
  <c r="AG1426" i="1"/>
  <c r="AG343" i="1" s="1"/>
  <c r="AF1426" i="1"/>
  <c r="AF343" i="1" s="1"/>
  <c r="AE1426" i="1"/>
  <c r="AE343" i="1" s="1"/>
  <c r="AD1426" i="1"/>
  <c r="AD343" i="1" s="1"/>
  <c r="AC1426" i="1"/>
  <c r="AC343" i="1" s="1"/>
  <c r="AB1426" i="1"/>
  <c r="AB343" i="1" s="1"/>
  <c r="AA1426" i="1"/>
  <c r="AA343" i="1" s="1"/>
  <c r="Z1426" i="1"/>
  <c r="Z343" i="1" s="1"/>
  <c r="Y1426" i="1"/>
  <c r="Y343" i="1" s="1"/>
  <c r="X1426" i="1"/>
  <c r="X343" i="1" s="1"/>
  <c r="W1426" i="1"/>
  <c r="W343" i="1" s="1"/>
  <c r="V1426" i="1"/>
  <c r="V343" i="1" s="1"/>
  <c r="U1426" i="1"/>
  <c r="U343" i="1" s="1"/>
  <c r="T1426" i="1"/>
  <c r="T343" i="1" s="1"/>
  <c r="S1426" i="1"/>
  <c r="S343" i="1" s="1"/>
  <c r="R1426" i="1"/>
  <c r="R343" i="1" s="1"/>
  <c r="Q1426" i="1"/>
  <c r="Q343" i="1" s="1"/>
  <c r="P1426" i="1"/>
  <c r="P343" i="1" s="1"/>
  <c r="O1426" i="1"/>
  <c r="O343" i="1" s="1"/>
  <c r="N1426" i="1"/>
  <c r="N343" i="1" s="1"/>
  <c r="M1426" i="1"/>
  <c r="M343" i="1" s="1"/>
  <c r="L1426" i="1"/>
  <c r="L343" i="1" s="1"/>
  <c r="K1426" i="1"/>
  <c r="K343" i="1" s="1"/>
  <c r="J1426" i="1"/>
  <c r="J343" i="1" s="1"/>
  <c r="AT1425" i="1"/>
  <c r="AT344" i="1" s="1"/>
  <c r="AS1425" i="1"/>
  <c r="AS344" i="1" s="1"/>
  <c r="AR1425" i="1"/>
  <c r="AR344" i="1" s="1"/>
  <c r="AQ1425" i="1"/>
  <c r="AQ344" i="1" s="1"/>
  <c r="AP1425" i="1"/>
  <c r="AP344" i="1" s="1"/>
  <c r="AO1425" i="1"/>
  <c r="AO344" i="1" s="1"/>
  <c r="AN1425" i="1"/>
  <c r="AN344" i="1" s="1"/>
  <c r="AM1425" i="1"/>
  <c r="AM344" i="1" s="1"/>
  <c r="AL1425" i="1"/>
  <c r="AL344" i="1" s="1"/>
  <c r="AK1425" i="1"/>
  <c r="AK344" i="1" s="1"/>
  <c r="AJ1425" i="1"/>
  <c r="AJ344" i="1" s="1"/>
  <c r="AI1425" i="1"/>
  <c r="AI344" i="1" s="1"/>
  <c r="AH1425" i="1"/>
  <c r="AH344" i="1" s="1"/>
  <c r="AG1425" i="1"/>
  <c r="AG344" i="1" s="1"/>
  <c r="AF1425" i="1"/>
  <c r="AF344" i="1" s="1"/>
  <c r="AE1425" i="1"/>
  <c r="AE344" i="1" s="1"/>
  <c r="AD1425" i="1"/>
  <c r="AD344" i="1" s="1"/>
  <c r="AC1425" i="1"/>
  <c r="AC344" i="1" s="1"/>
  <c r="AB1425" i="1"/>
  <c r="AB344" i="1" s="1"/>
  <c r="AA1425" i="1"/>
  <c r="AA344" i="1" s="1"/>
  <c r="Z1425" i="1"/>
  <c r="Z344" i="1" s="1"/>
  <c r="Y1425" i="1"/>
  <c r="Y344" i="1" s="1"/>
  <c r="X1425" i="1"/>
  <c r="X344" i="1" s="1"/>
  <c r="W1425" i="1"/>
  <c r="W344" i="1" s="1"/>
  <c r="V1425" i="1"/>
  <c r="V344" i="1" s="1"/>
  <c r="U1425" i="1"/>
  <c r="U344" i="1" s="1"/>
  <c r="T1425" i="1"/>
  <c r="T344" i="1" s="1"/>
  <c r="S1425" i="1"/>
  <c r="S344" i="1" s="1"/>
  <c r="R1425" i="1"/>
  <c r="R344" i="1" s="1"/>
  <c r="Q1425" i="1"/>
  <c r="Q344" i="1" s="1"/>
  <c r="P1425" i="1"/>
  <c r="P344" i="1" s="1"/>
  <c r="O1425" i="1"/>
  <c r="O344" i="1" s="1"/>
  <c r="N1425" i="1"/>
  <c r="N344" i="1" s="1"/>
  <c r="M1425" i="1"/>
  <c r="M344" i="1" s="1"/>
  <c r="L1425" i="1"/>
  <c r="L344" i="1" s="1"/>
  <c r="K1425" i="1"/>
  <c r="K344" i="1" s="1"/>
  <c r="J1425" i="1"/>
  <c r="J344" i="1" s="1"/>
  <c r="AT1424" i="1"/>
  <c r="AT339" i="1" s="1"/>
  <c r="AS1424" i="1"/>
  <c r="AS339" i="1" s="1"/>
  <c r="AR1424" i="1"/>
  <c r="AR339" i="1" s="1"/>
  <c r="AQ1424" i="1"/>
  <c r="AQ339" i="1" s="1"/>
  <c r="AP1424" i="1"/>
  <c r="AP339" i="1" s="1"/>
  <c r="AO1424" i="1"/>
  <c r="AO339" i="1" s="1"/>
  <c r="AN1424" i="1"/>
  <c r="AN339" i="1" s="1"/>
  <c r="AM1424" i="1"/>
  <c r="AM339" i="1" s="1"/>
  <c r="AL1424" i="1"/>
  <c r="AL339" i="1" s="1"/>
  <c r="AK1424" i="1"/>
  <c r="AK339" i="1" s="1"/>
  <c r="AJ1424" i="1"/>
  <c r="AJ339" i="1" s="1"/>
  <c r="AI1424" i="1"/>
  <c r="AI339" i="1" s="1"/>
  <c r="AH1424" i="1"/>
  <c r="AH339" i="1" s="1"/>
  <c r="AG1424" i="1"/>
  <c r="AG339" i="1" s="1"/>
  <c r="AF1424" i="1"/>
  <c r="AF339" i="1" s="1"/>
  <c r="AE1424" i="1"/>
  <c r="AE339" i="1" s="1"/>
  <c r="AD1424" i="1"/>
  <c r="AD339" i="1" s="1"/>
  <c r="AC1424" i="1"/>
  <c r="AC339" i="1" s="1"/>
  <c r="AB1424" i="1"/>
  <c r="AB339" i="1" s="1"/>
  <c r="AA1424" i="1"/>
  <c r="AA339" i="1" s="1"/>
  <c r="Z1424" i="1"/>
  <c r="Z339" i="1" s="1"/>
  <c r="Y1424" i="1"/>
  <c r="Y339" i="1" s="1"/>
  <c r="X1424" i="1"/>
  <c r="X339" i="1" s="1"/>
  <c r="W1424" i="1"/>
  <c r="W339" i="1" s="1"/>
  <c r="V1424" i="1"/>
  <c r="V339" i="1" s="1"/>
  <c r="U1424" i="1"/>
  <c r="U339" i="1" s="1"/>
  <c r="T1424" i="1"/>
  <c r="T339" i="1" s="1"/>
  <c r="S1424" i="1"/>
  <c r="S339" i="1" s="1"/>
  <c r="R1424" i="1"/>
  <c r="R339" i="1" s="1"/>
  <c r="Q1424" i="1"/>
  <c r="Q339" i="1" s="1"/>
  <c r="P1424" i="1"/>
  <c r="P339" i="1" s="1"/>
  <c r="O1424" i="1"/>
  <c r="O339" i="1" s="1"/>
  <c r="N1424" i="1"/>
  <c r="N339" i="1" s="1"/>
  <c r="M1424" i="1"/>
  <c r="M339" i="1" s="1"/>
  <c r="L1424" i="1"/>
  <c r="L339" i="1" s="1"/>
  <c r="K1424" i="1"/>
  <c r="K339" i="1" s="1"/>
  <c r="J1424" i="1"/>
  <c r="J339" i="1" s="1"/>
  <c r="AT1423" i="1"/>
  <c r="AT321" i="1" s="1"/>
  <c r="AS1423" i="1"/>
  <c r="AS321" i="1" s="1"/>
  <c r="AR1423" i="1"/>
  <c r="AR321" i="1" s="1"/>
  <c r="AQ1423" i="1"/>
  <c r="AQ321" i="1" s="1"/>
  <c r="AP1423" i="1"/>
  <c r="AP321" i="1" s="1"/>
  <c r="AO1423" i="1"/>
  <c r="AO321" i="1" s="1"/>
  <c r="AN1423" i="1"/>
  <c r="AN321" i="1" s="1"/>
  <c r="AM1423" i="1"/>
  <c r="AM321" i="1" s="1"/>
  <c r="AL1423" i="1"/>
  <c r="AL321" i="1" s="1"/>
  <c r="AK1423" i="1"/>
  <c r="AK321" i="1" s="1"/>
  <c r="AJ1423" i="1"/>
  <c r="AJ321" i="1" s="1"/>
  <c r="AI1423" i="1"/>
  <c r="AI321" i="1" s="1"/>
  <c r="AH1423" i="1"/>
  <c r="AH321" i="1" s="1"/>
  <c r="AG1423" i="1"/>
  <c r="AG321" i="1" s="1"/>
  <c r="AF1423" i="1"/>
  <c r="AF321" i="1" s="1"/>
  <c r="AE1423" i="1"/>
  <c r="AE321" i="1" s="1"/>
  <c r="AD1423" i="1"/>
  <c r="AD321" i="1" s="1"/>
  <c r="AC1423" i="1"/>
  <c r="AC321" i="1" s="1"/>
  <c r="AB1423" i="1"/>
  <c r="AB321" i="1" s="1"/>
  <c r="AA1423" i="1"/>
  <c r="AA321" i="1" s="1"/>
  <c r="Z1423" i="1"/>
  <c r="Z321" i="1" s="1"/>
  <c r="Y1423" i="1"/>
  <c r="Y321" i="1" s="1"/>
  <c r="X1423" i="1"/>
  <c r="X321" i="1" s="1"/>
  <c r="W1423" i="1"/>
  <c r="W321" i="1" s="1"/>
  <c r="V1423" i="1"/>
  <c r="V321" i="1" s="1"/>
  <c r="U1423" i="1"/>
  <c r="U321" i="1" s="1"/>
  <c r="T1423" i="1"/>
  <c r="T321" i="1" s="1"/>
  <c r="S1423" i="1"/>
  <c r="S321" i="1" s="1"/>
  <c r="R1423" i="1"/>
  <c r="R321" i="1" s="1"/>
  <c r="Q1423" i="1"/>
  <c r="Q321" i="1" s="1"/>
  <c r="P1423" i="1"/>
  <c r="P321" i="1" s="1"/>
  <c r="O1423" i="1"/>
  <c r="O321" i="1" s="1"/>
  <c r="N1423" i="1"/>
  <c r="N321" i="1" s="1"/>
  <c r="M1423" i="1"/>
  <c r="M321" i="1" s="1"/>
  <c r="L1423" i="1"/>
  <c r="L321" i="1" s="1"/>
  <c r="K1423" i="1"/>
  <c r="K321" i="1" s="1"/>
  <c r="J1423" i="1"/>
  <c r="J321" i="1" s="1"/>
  <c r="AT1422" i="1"/>
  <c r="AT322" i="1" s="1"/>
  <c r="AS1422" i="1"/>
  <c r="AS322" i="1" s="1"/>
  <c r="AR1422" i="1"/>
  <c r="AR322" i="1" s="1"/>
  <c r="AQ1422" i="1"/>
  <c r="AQ322" i="1" s="1"/>
  <c r="AP1422" i="1"/>
  <c r="AP322" i="1" s="1"/>
  <c r="AO1422" i="1"/>
  <c r="AO322" i="1" s="1"/>
  <c r="AN1422" i="1"/>
  <c r="AN322" i="1" s="1"/>
  <c r="AM1422" i="1"/>
  <c r="AM322" i="1" s="1"/>
  <c r="AL1422" i="1"/>
  <c r="AL322" i="1" s="1"/>
  <c r="AK1422" i="1"/>
  <c r="AK322" i="1" s="1"/>
  <c r="AJ1422" i="1"/>
  <c r="AJ322" i="1" s="1"/>
  <c r="AI1422" i="1"/>
  <c r="AI322" i="1" s="1"/>
  <c r="AH1422" i="1"/>
  <c r="AH322" i="1" s="1"/>
  <c r="AG1422" i="1"/>
  <c r="AG322" i="1" s="1"/>
  <c r="AF1422" i="1"/>
  <c r="AF322" i="1" s="1"/>
  <c r="AE1422" i="1"/>
  <c r="AE322" i="1" s="1"/>
  <c r="AD1422" i="1"/>
  <c r="AD322" i="1" s="1"/>
  <c r="AC1422" i="1"/>
  <c r="AC322" i="1" s="1"/>
  <c r="AB1422" i="1"/>
  <c r="AB322" i="1" s="1"/>
  <c r="AA1422" i="1"/>
  <c r="AA322" i="1" s="1"/>
  <c r="Z1422" i="1"/>
  <c r="Z322" i="1" s="1"/>
  <c r="Y1422" i="1"/>
  <c r="Y322" i="1" s="1"/>
  <c r="X1422" i="1"/>
  <c r="X322" i="1" s="1"/>
  <c r="W1422" i="1"/>
  <c r="W322" i="1" s="1"/>
  <c r="V1422" i="1"/>
  <c r="V322" i="1" s="1"/>
  <c r="U1422" i="1"/>
  <c r="U322" i="1" s="1"/>
  <c r="T1422" i="1"/>
  <c r="T322" i="1" s="1"/>
  <c r="S1422" i="1"/>
  <c r="S322" i="1" s="1"/>
  <c r="R1422" i="1"/>
  <c r="R322" i="1" s="1"/>
  <c r="Q1422" i="1"/>
  <c r="Q322" i="1" s="1"/>
  <c r="P1422" i="1"/>
  <c r="P322" i="1" s="1"/>
  <c r="O1422" i="1"/>
  <c r="O322" i="1" s="1"/>
  <c r="N1422" i="1"/>
  <c r="N322" i="1" s="1"/>
  <c r="M1422" i="1"/>
  <c r="M322" i="1" s="1"/>
  <c r="L1422" i="1"/>
  <c r="L322" i="1" s="1"/>
  <c r="K1422" i="1"/>
  <c r="K322" i="1" s="1"/>
  <c r="J1422" i="1"/>
  <c r="J322" i="1" s="1"/>
  <c r="AT1421" i="1"/>
  <c r="AT320" i="1" s="1"/>
  <c r="AS1421" i="1"/>
  <c r="AS320" i="1" s="1"/>
  <c r="AR1421" i="1"/>
  <c r="AR320" i="1" s="1"/>
  <c r="AQ1421" i="1"/>
  <c r="AQ320" i="1" s="1"/>
  <c r="AP1421" i="1"/>
  <c r="AP320" i="1" s="1"/>
  <c r="AO1421" i="1"/>
  <c r="AO320" i="1" s="1"/>
  <c r="AN1421" i="1"/>
  <c r="AN320" i="1" s="1"/>
  <c r="AM1421" i="1"/>
  <c r="AM320" i="1" s="1"/>
  <c r="AL1421" i="1"/>
  <c r="AL320" i="1" s="1"/>
  <c r="AK1421" i="1"/>
  <c r="AK320" i="1" s="1"/>
  <c r="AJ1421" i="1"/>
  <c r="AJ320" i="1" s="1"/>
  <c r="AI1421" i="1"/>
  <c r="AI320" i="1" s="1"/>
  <c r="AH1421" i="1"/>
  <c r="AH320" i="1" s="1"/>
  <c r="AG1421" i="1"/>
  <c r="AG320" i="1" s="1"/>
  <c r="AF1421" i="1"/>
  <c r="AF320" i="1" s="1"/>
  <c r="AE1421" i="1"/>
  <c r="AE320" i="1" s="1"/>
  <c r="AD1421" i="1"/>
  <c r="AD320" i="1" s="1"/>
  <c r="AC1421" i="1"/>
  <c r="AC320" i="1" s="1"/>
  <c r="AB1421" i="1"/>
  <c r="AB320" i="1" s="1"/>
  <c r="AA1421" i="1"/>
  <c r="AA320" i="1" s="1"/>
  <c r="Z1421" i="1"/>
  <c r="Z320" i="1" s="1"/>
  <c r="Y1421" i="1"/>
  <c r="Y320" i="1" s="1"/>
  <c r="X1421" i="1"/>
  <c r="X320" i="1" s="1"/>
  <c r="W1421" i="1"/>
  <c r="W320" i="1" s="1"/>
  <c r="V1421" i="1"/>
  <c r="V320" i="1" s="1"/>
  <c r="U1421" i="1"/>
  <c r="U320" i="1" s="1"/>
  <c r="T1421" i="1"/>
  <c r="T320" i="1" s="1"/>
  <c r="S1421" i="1"/>
  <c r="S320" i="1" s="1"/>
  <c r="R1421" i="1"/>
  <c r="R320" i="1" s="1"/>
  <c r="Q1421" i="1"/>
  <c r="Q320" i="1" s="1"/>
  <c r="P1421" i="1"/>
  <c r="P320" i="1" s="1"/>
  <c r="O1421" i="1"/>
  <c r="O320" i="1" s="1"/>
  <c r="N1421" i="1"/>
  <c r="N320" i="1" s="1"/>
  <c r="M1421" i="1"/>
  <c r="M320" i="1" s="1"/>
  <c r="L1421" i="1"/>
  <c r="L320" i="1" s="1"/>
  <c r="K1421" i="1"/>
  <c r="K320" i="1" s="1"/>
  <c r="J1421" i="1"/>
  <c r="J320" i="1" s="1"/>
  <c r="AT1420" i="1"/>
  <c r="AT338" i="1" s="1"/>
  <c r="AS1420" i="1"/>
  <c r="AS338" i="1" s="1"/>
  <c r="AR1420" i="1"/>
  <c r="AR338" i="1" s="1"/>
  <c r="AQ1420" i="1"/>
  <c r="AQ338" i="1" s="1"/>
  <c r="AP1420" i="1"/>
  <c r="AP338" i="1" s="1"/>
  <c r="AO1420" i="1"/>
  <c r="AO338" i="1" s="1"/>
  <c r="AN1420" i="1"/>
  <c r="AN338" i="1" s="1"/>
  <c r="AM1420" i="1"/>
  <c r="AM338" i="1" s="1"/>
  <c r="AL1420" i="1"/>
  <c r="AL338" i="1" s="1"/>
  <c r="AK1420" i="1"/>
  <c r="AK338" i="1" s="1"/>
  <c r="AJ1420" i="1"/>
  <c r="AJ338" i="1" s="1"/>
  <c r="AI1420" i="1"/>
  <c r="AI338" i="1" s="1"/>
  <c r="AH1420" i="1"/>
  <c r="AH338" i="1" s="1"/>
  <c r="AG1420" i="1"/>
  <c r="AG338" i="1" s="1"/>
  <c r="AF1420" i="1"/>
  <c r="AF338" i="1" s="1"/>
  <c r="AE1420" i="1"/>
  <c r="AE338" i="1" s="1"/>
  <c r="AD1420" i="1"/>
  <c r="AD338" i="1" s="1"/>
  <c r="AC1420" i="1"/>
  <c r="AC338" i="1" s="1"/>
  <c r="AB1420" i="1"/>
  <c r="AB338" i="1" s="1"/>
  <c r="AA1420" i="1"/>
  <c r="AA338" i="1" s="1"/>
  <c r="Z1420" i="1"/>
  <c r="Z338" i="1" s="1"/>
  <c r="Y1420" i="1"/>
  <c r="Y338" i="1" s="1"/>
  <c r="X1420" i="1"/>
  <c r="X338" i="1" s="1"/>
  <c r="W1420" i="1"/>
  <c r="W338" i="1" s="1"/>
  <c r="V1420" i="1"/>
  <c r="V338" i="1" s="1"/>
  <c r="U1420" i="1"/>
  <c r="U338" i="1" s="1"/>
  <c r="T1420" i="1"/>
  <c r="T338" i="1" s="1"/>
  <c r="S1420" i="1"/>
  <c r="S338" i="1" s="1"/>
  <c r="R1420" i="1"/>
  <c r="R338" i="1" s="1"/>
  <c r="Q1420" i="1"/>
  <c r="Q338" i="1" s="1"/>
  <c r="P1420" i="1"/>
  <c r="P338" i="1" s="1"/>
  <c r="O1420" i="1"/>
  <c r="O338" i="1" s="1"/>
  <c r="N1420" i="1"/>
  <c r="N338" i="1" s="1"/>
  <c r="M1420" i="1"/>
  <c r="M338" i="1" s="1"/>
  <c r="L1420" i="1"/>
  <c r="L338" i="1" s="1"/>
  <c r="K1420" i="1"/>
  <c r="K338" i="1" s="1"/>
  <c r="J1420" i="1"/>
  <c r="J338" i="1" s="1"/>
  <c r="AT1419" i="1"/>
  <c r="AT341" i="1" s="1"/>
  <c r="AS1419" i="1"/>
  <c r="AS341" i="1" s="1"/>
  <c r="AR1419" i="1"/>
  <c r="AR341" i="1" s="1"/>
  <c r="AQ1419" i="1"/>
  <c r="AQ341" i="1" s="1"/>
  <c r="AP1419" i="1"/>
  <c r="AP341" i="1" s="1"/>
  <c r="AO1419" i="1"/>
  <c r="AO341" i="1" s="1"/>
  <c r="AN1419" i="1"/>
  <c r="AN341" i="1" s="1"/>
  <c r="AM1419" i="1"/>
  <c r="AM341" i="1" s="1"/>
  <c r="AL1419" i="1"/>
  <c r="AL341" i="1" s="1"/>
  <c r="AK1419" i="1"/>
  <c r="AK341" i="1" s="1"/>
  <c r="AJ1419" i="1"/>
  <c r="AJ341" i="1" s="1"/>
  <c r="AI1419" i="1"/>
  <c r="AI341" i="1" s="1"/>
  <c r="AH1419" i="1"/>
  <c r="AH341" i="1" s="1"/>
  <c r="AG1419" i="1"/>
  <c r="AG341" i="1" s="1"/>
  <c r="AF1419" i="1"/>
  <c r="AF341" i="1" s="1"/>
  <c r="AE1419" i="1"/>
  <c r="AE341" i="1" s="1"/>
  <c r="AD1419" i="1"/>
  <c r="AD341" i="1" s="1"/>
  <c r="AC1419" i="1"/>
  <c r="AC341" i="1" s="1"/>
  <c r="AB1419" i="1"/>
  <c r="AB341" i="1" s="1"/>
  <c r="AA1419" i="1"/>
  <c r="AA341" i="1" s="1"/>
  <c r="Z1419" i="1"/>
  <c r="Z341" i="1" s="1"/>
  <c r="Y1419" i="1"/>
  <c r="Y341" i="1" s="1"/>
  <c r="X1419" i="1"/>
  <c r="X341" i="1" s="1"/>
  <c r="W1419" i="1"/>
  <c r="W341" i="1" s="1"/>
  <c r="V1419" i="1"/>
  <c r="V341" i="1" s="1"/>
  <c r="U1419" i="1"/>
  <c r="U341" i="1" s="1"/>
  <c r="T1419" i="1"/>
  <c r="T341" i="1" s="1"/>
  <c r="S1419" i="1"/>
  <c r="S341" i="1" s="1"/>
  <c r="R1419" i="1"/>
  <c r="R341" i="1" s="1"/>
  <c r="Q1419" i="1"/>
  <c r="Q341" i="1" s="1"/>
  <c r="P1419" i="1"/>
  <c r="P341" i="1" s="1"/>
  <c r="O1419" i="1"/>
  <c r="O341" i="1" s="1"/>
  <c r="N1419" i="1"/>
  <c r="N341" i="1" s="1"/>
  <c r="M1419" i="1"/>
  <c r="M341" i="1" s="1"/>
  <c r="L1419" i="1"/>
  <c r="L341" i="1" s="1"/>
  <c r="K1419" i="1"/>
  <c r="K341" i="1" s="1"/>
  <c r="J1419" i="1"/>
  <c r="J341" i="1" s="1"/>
  <c r="AT1418" i="1"/>
  <c r="AT342" i="1" s="1"/>
  <c r="AS1418" i="1"/>
  <c r="AS342" i="1" s="1"/>
  <c r="AR1418" i="1"/>
  <c r="AR342" i="1" s="1"/>
  <c r="AQ1418" i="1"/>
  <c r="AQ342" i="1" s="1"/>
  <c r="AP1418" i="1"/>
  <c r="AP342" i="1" s="1"/>
  <c r="AO1418" i="1"/>
  <c r="AO342" i="1" s="1"/>
  <c r="AN1418" i="1"/>
  <c r="AN342" i="1" s="1"/>
  <c r="AM1418" i="1"/>
  <c r="AM342" i="1" s="1"/>
  <c r="AL1418" i="1"/>
  <c r="AL342" i="1" s="1"/>
  <c r="AK1418" i="1"/>
  <c r="AK342" i="1" s="1"/>
  <c r="AJ1418" i="1"/>
  <c r="AJ342" i="1" s="1"/>
  <c r="AI1418" i="1"/>
  <c r="AI342" i="1" s="1"/>
  <c r="AH1418" i="1"/>
  <c r="AH342" i="1" s="1"/>
  <c r="AG1418" i="1"/>
  <c r="AG342" i="1" s="1"/>
  <c r="AF1418" i="1"/>
  <c r="AF342" i="1" s="1"/>
  <c r="AE1418" i="1"/>
  <c r="AE342" i="1" s="1"/>
  <c r="AD1418" i="1"/>
  <c r="AD342" i="1" s="1"/>
  <c r="AC1418" i="1"/>
  <c r="AC342" i="1" s="1"/>
  <c r="AB1418" i="1"/>
  <c r="AB342" i="1" s="1"/>
  <c r="AA1418" i="1"/>
  <c r="AA342" i="1" s="1"/>
  <c r="Z1418" i="1"/>
  <c r="Z342" i="1" s="1"/>
  <c r="Y1418" i="1"/>
  <c r="Y342" i="1" s="1"/>
  <c r="X1418" i="1"/>
  <c r="X342" i="1" s="1"/>
  <c r="W1418" i="1"/>
  <c r="W342" i="1" s="1"/>
  <c r="V1418" i="1"/>
  <c r="V342" i="1" s="1"/>
  <c r="U1418" i="1"/>
  <c r="U342" i="1" s="1"/>
  <c r="T1418" i="1"/>
  <c r="T342" i="1" s="1"/>
  <c r="S1418" i="1"/>
  <c r="S342" i="1" s="1"/>
  <c r="R1418" i="1"/>
  <c r="R342" i="1" s="1"/>
  <c r="Q1418" i="1"/>
  <c r="Q342" i="1" s="1"/>
  <c r="P1418" i="1"/>
  <c r="P342" i="1" s="1"/>
  <c r="O1418" i="1"/>
  <c r="O342" i="1" s="1"/>
  <c r="N1418" i="1"/>
  <c r="N342" i="1" s="1"/>
  <c r="M1418" i="1"/>
  <c r="M342" i="1" s="1"/>
  <c r="L1418" i="1"/>
  <c r="L342" i="1" s="1"/>
  <c r="K1418" i="1"/>
  <c r="K342" i="1" s="1"/>
  <c r="J1418" i="1"/>
  <c r="J342" i="1" s="1"/>
  <c r="AT1417" i="1"/>
  <c r="AT340" i="1" s="1"/>
  <c r="AS1417" i="1"/>
  <c r="AS340" i="1" s="1"/>
  <c r="AR1417" i="1"/>
  <c r="AR340" i="1" s="1"/>
  <c r="AQ1417" i="1"/>
  <c r="AQ340" i="1" s="1"/>
  <c r="AP1417" i="1"/>
  <c r="AP340" i="1" s="1"/>
  <c r="AO1417" i="1"/>
  <c r="AO340" i="1" s="1"/>
  <c r="AN1417" i="1"/>
  <c r="AN340" i="1" s="1"/>
  <c r="AM1417" i="1"/>
  <c r="AM340" i="1" s="1"/>
  <c r="AL1417" i="1"/>
  <c r="AL340" i="1" s="1"/>
  <c r="AK1417" i="1"/>
  <c r="AK340" i="1" s="1"/>
  <c r="AJ1417" i="1"/>
  <c r="AJ340" i="1" s="1"/>
  <c r="AI1417" i="1"/>
  <c r="AI340" i="1" s="1"/>
  <c r="AH1417" i="1"/>
  <c r="AH340" i="1" s="1"/>
  <c r="AG1417" i="1"/>
  <c r="AG340" i="1" s="1"/>
  <c r="AF1417" i="1"/>
  <c r="AF340" i="1" s="1"/>
  <c r="AE1417" i="1"/>
  <c r="AE340" i="1" s="1"/>
  <c r="AD1417" i="1"/>
  <c r="AD340" i="1" s="1"/>
  <c r="AC1417" i="1"/>
  <c r="AC340" i="1" s="1"/>
  <c r="AB1417" i="1"/>
  <c r="AB340" i="1" s="1"/>
  <c r="AA1417" i="1"/>
  <c r="AA340" i="1" s="1"/>
  <c r="Z1417" i="1"/>
  <c r="Z340" i="1" s="1"/>
  <c r="Y1417" i="1"/>
  <c r="Y340" i="1" s="1"/>
  <c r="X1417" i="1"/>
  <c r="X340" i="1" s="1"/>
  <c r="W1417" i="1"/>
  <c r="W340" i="1" s="1"/>
  <c r="V1417" i="1"/>
  <c r="V340" i="1" s="1"/>
  <c r="U1417" i="1"/>
  <c r="U340" i="1" s="1"/>
  <c r="T1417" i="1"/>
  <c r="T340" i="1" s="1"/>
  <c r="S1417" i="1"/>
  <c r="S340" i="1" s="1"/>
  <c r="R1417" i="1"/>
  <c r="R340" i="1" s="1"/>
  <c r="Q1417" i="1"/>
  <c r="Q340" i="1" s="1"/>
  <c r="P1417" i="1"/>
  <c r="P340" i="1" s="1"/>
  <c r="O1417" i="1"/>
  <c r="O340" i="1" s="1"/>
  <c r="N1417" i="1"/>
  <c r="N340" i="1" s="1"/>
  <c r="M1417" i="1"/>
  <c r="M340" i="1" s="1"/>
  <c r="L1417" i="1"/>
  <c r="L340" i="1" s="1"/>
  <c r="K1417" i="1"/>
  <c r="K340" i="1" s="1"/>
  <c r="J1417" i="1"/>
  <c r="J340" i="1" s="1"/>
  <c r="AT1416" i="1"/>
  <c r="AT337" i="1" s="1"/>
  <c r="AS1416" i="1"/>
  <c r="AS337" i="1" s="1"/>
  <c r="AR1416" i="1"/>
  <c r="AR337" i="1" s="1"/>
  <c r="AQ1416" i="1"/>
  <c r="AQ337" i="1" s="1"/>
  <c r="AP1416" i="1"/>
  <c r="AP337" i="1" s="1"/>
  <c r="AO1416" i="1"/>
  <c r="AO337" i="1" s="1"/>
  <c r="AN1416" i="1"/>
  <c r="AN337" i="1" s="1"/>
  <c r="AM1416" i="1"/>
  <c r="AM337" i="1" s="1"/>
  <c r="AL1416" i="1"/>
  <c r="AL337" i="1" s="1"/>
  <c r="AK1416" i="1"/>
  <c r="AK337" i="1" s="1"/>
  <c r="AJ1416" i="1"/>
  <c r="AJ337" i="1" s="1"/>
  <c r="AI1416" i="1"/>
  <c r="AI337" i="1" s="1"/>
  <c r="AH1416" i="1"/>
  <c r="AH337" i="1" s="1"/>
  <c r="AG1416" i="1"/>
  <c r="AG337" i="1" s="1"/>
  <c r="AF1416" i="1"/>
  <c r="AF337" i="1" s="1"/>
  <c r="AE1416" i="1"/>
  <c r="AE337" i="1" s="1"/>
  <c r="AD1416" i="1"/>
  <c r="AD337" i="1" s="1"/>
  <c r="AC1416" i="1"/>
  <c r="AC337" i="1" s="1"/>
  <c r="AB1416" i="1"/>
  <c r="AB337" i="1" s="1"/>
  <c r="AA1416" i="1"/>
  <c r="AA337" i="1" s="1"/>
  <c r="Z1416" i="1"/>
  <c r="Z337" i="1" s="1"/>
  <c r="Y1416" i="1"/>
  <c r="Y337" i="1" s="1"/>
  <c r="X1416" i="1"/>
  <c r="X337" i="1" s="1"/>
  <c r="W1416" i="1"/>
  <c r="W337" i="1" s="1"/>
  <c r="V1416" i="1"/>
  <c r="V337" i="1" s="1"/>
  <c r="U1416" i="1"/>
  <c r="U337" i="1" s="1"/>
  <c r="T1416" i="1"/>
  <c r="T337" i="1" s="1"/>
  <c r="S1416" i="1"/>
  <c r="S337" i="1" s="1"/>
  <c r="R1416" i="1"/>
  <c r="R337" i="1" s="1"/>
  <c r="Q1416" i="1"/>
  <c r="Q337" i="1" s="1"/>
  <c r="P1416" i="1"/>
  <c r="P337" i="1" s="1"/>
  <c r="O1416" i="1"/>
  <c r="O337" i="1" s="1"/>
  <c r="N1416" i="1"/>
  <c r="N337" i="1" s="1"/>
  <c r="M1416" i="1"/>
  <c r="M337" i="1" s="1"/>
  <c r="L1416" i="1"/>
  <c r="L337" i="1" s="1"/>
  <c r="K1416" i="1"/>
  <c r="K337" i="1" s="1"/>
  <c r="J1416" i="1"/>
  <c r="J337" i="1" s="1"/>
  <c r="AT1414" i="1"/>
  <c r="AT419" i="1" s="1"/>
  <c r="AS1414" i="1"/>
  <c r="AS419" i="1" s="1"/>
  <c r="AR1414" i="1"/>
  <c r="AR419" i="1" s="1"/>
  <c r="AQ1414" i="1"/>
  <c r="AQ419" i="1" s="1"/>
  <c r="AP1414" i="1"/>
  <c r="AP419" i="1" s="1"/>
  <c r="AO1414" i="1"/>
  <c r="AO419" i="1" s="1"/>
  <c r="AN1414" i="1"/>
  <c r="AN419" i="1" s="1"/>
  <c r="AM1414" i="1"/>
  <c r="AM419" i="1" s="1"/>
  <c r="AL1414" i="1"/>
  <c r="AL419" i="1" s="1"/>
  <c r="AK1414" i="1"/>
  <c r="AK419" i="1" s="1"/>
  <c r="AJ1414" i="1"/>
  <c r="AJ419" i="1" s="1"/>
  <c r="AI1414" i="1"/>
  <c r="AI419" i="1" s="1"/>
  <c r="AH1414" i="1"/>
  <c r="AH419" i="1" s="1"/>
  <c r="AG1414" i="1"/>
  <c r="AG419" i="1" s="1"/>
  <c r="AF1414" i="1"/>
  <c r="AF419" i="1" s="1"/>
  <c r="AE1414" i="1"/>
  <c r="AE419" i="1" s="1"/>
  <c r="AD1414" i="1"/>
  <c r="AD419" i="1" s="1"/>
  <c r="AC1414" i="1"/>
  <c r="AC419" i="1" s="1"/>
  <c r="AB1414" i="1"/>
  <c r="AB419" i="1" s="1"/>
  <c r="AA1414" i="1"/>
  <c r="AA419" i="1" s="1"/>
  <c r="Z1414" i="1"/>
  <c r="Z419" i="1" s="1"/>
  <c r="Y1414" i="1"/>
  <c r="Y419" i="1" s="1"/>
  <c r="X1414" i="1"/>
  <c r="X419" i="1" s="1"/>
  <c r="W1414" i="1"/>
  <c r="W419" i="1" s="1"/>
  <c r="V1414" i="1"/>
  <c r="V419" i="1" s="1"/>
  <c r="U1414" i="1"/>
  <c r="U419" i="1" s="1"/>
  <c r="T1414" i="1"/>
  <c r="T419" i="1" s="1"/>
  <c r="S1414" i="1"/>
  <c r="S419" i="1" s="1"/>
  <c r="R1414" i="1"/>
  <c r="R419" i="1" s="1"/>
  <c r="Q1414" i="1"/>
  <c r="Q419" i="1" s="1"/>
  <c r="P1414" i="1"/>
  <c r="P419" i="1" s="1"/>
  <c r="O1414" i="1"/>
  <c r="O419" i="1" s="1"/>
  <c r="N1414" i="1"/>
  <c r="N419" i="1" s="1"/>
  <c r="M1414" i="1"/>
  <c r="M419" i="1" s="1"/>
  <c r="L1414" i="1"/>
  <c r="L419" i="1" s="1"/>
  <c r="K1414" i="1"/>
  <c r="K419" i="1" s="1"/>
  <c r="J1414" i="1"/>
  <c r="J419" i="1" s="1"/>
  <c r="AT1413" i="1"/>
  <c r="AT407" i="1" s="1"/>
  <c r="AS1413" i="1"/>
  <c r="AS407" i="1" s="1"/>
  <c r="AR1413" i="1"/>
  <c r="AR407" i="1" s="1"/>
  <c r="AQ1413" i="1"/>
  <c r="AQ407" i="1" s="1"/>
  <c r="AP1413" i="1"/>
  <c r="AP407" i="1" s="1"/>
  <c r="AO1413" i="1"/>
  <c r="AO407" i="1" s="1"/>
  <c r="AN1413" i="1"/>
  <c r="AN407" i="1" s="1"/>
  <c r="AM1413" i="1"/>
  <c r="AM407" i="1" s="1"/>
  <c r="AL1413" i="1"/>
  <c r="AL407" i="1" s="1"/>
  <c r="AK1413" i="1"/>
  <c r="AK407" i="1" s="1"/>
  <c r="AJ1413" i="1"/>
  <c r="AJ407" i="1" s="1"/>
  <c r="AI1413" i="1"/>
  <c r="AI407" i="1" s="1"/>
  <c r="AH1413" i="1"/>
  <c r="AH407" i="1" s="1"/>
  <c r="AG1413" i="1"/>
  <c r="AG407" i="1" s="1"/>
  <c r="AF1413" i="1"/>
  <c r="AF407" i="1" s="1"/>
  <c r="AE1413" i="1"/>
  <c r="AE407" i="1" s="1"/>
  <c r="AD1413" i="1"/>
  <c r="AD407" i="1" s="1"/>
  <c r="AC1413" i="1"/>
  <c r="AC407" i="1" s="1"/>
  <c r="AB1413" i="1"/>
  <c r="AB407" i="1" s="1"/>
  <c r="AA1413" i="1"/>
  <c r="AA407" i="1" s="1"/>
  <c r="Z1413" i="1"/>
  <c r="Z407" i="1" s="1"/>
  <c r="Y1413" i="1"/>
  <c r="Y407" i="1" s="1"/>
  <c r="X1413" i="1"/>
  <c r="X407" i="1" s="1"/>
  <c r="W1413" i="1"/>
  <c r="W407" i="1" s="1"/>
  <c r="V1413" i="1"/>
  <c r="V407" i="1" s="1"/>
  <c r="U1413" i="1"/>
  <c r="U407" i="1" s="1"/>
  <c r="T1413" i="1"/>
  <c r="T407" i="1" s="1"/>
  <c r="S1413" i="1"/>
  <c r="S407" i="1" s="1"/>
  <c r="R1413" i="1"/>
  <c r="R407" i="1" s="1"/>
  <c r="Q1413" i="1"/>
  <c r="Q407" i="1" s="1"/>
  <c r="P1413" i="1"/>
  <c r="P407" i="1" s="1"/>
  <c r="O1413" i="1"/>
  <c r="O407" i="1" s="1"/>
  <c r="N1413" i="1"/>
  <c r="N407" i="1" s="1"/>
  <c r="M1413" i="1"/>
  <c r="M407" i="1" s="1"/>
  <c r="L1413" i="1"/>
  <c r="L407" i="1" s="1"/>
  <c r="K1413" i="1"/>
  <c r="K407" i="1" s="1"/>
  <c r="J1413" i="1"/>
  <c r="J407" i="1" s="1"/>
  <c r="AT1412" i="1"/>
  <c r="AT418" i="1" s="1"/>
  <c r="AS1412" i="1"/>
  <c r="AS418" i="1" s="1"/>
  <c r="AR1412" i="1"/>
  <c r="AR418" i="1" s="1"/>
  <c r="AQ1412" i="1"/>
  <c r="AQ418" i="1" s="1"/>
  <c r="AP1412" i="1"/>
  <c r="AP418" i="1" s="1"/>
  <c r="AO1412" i="1"/>
  <c r="AO418" i="1" s="1"/>
  <c r="AN1412" i="1"/>
  <c r="AN418" i="1" s="1"/>
  <c r="AM1412" i="1"/>
  <c r="AM418" i="1" s="1"/>
  <c r="AL1412" i="1"/>
  <c r="AL418" i="1" s="1"/>
  <c r="AK1412" i="1"/>
  <c r="AK418" i="1" s="1"/>
  <c r="AJ1412" i="1"/>
  <c r="AJ418" i="1" s="1"/>
  <c r="AI1412" i="1"/>
  <c r="AI418" i="1" s="1"/>
  <c r="AH1412" i="1"/>
  <c r="AH418" i="1" s="1"/>
  <c r="AG1412" i="1"/>
  <c r="AG418" i="1" s="1"/>
  <c r="AF1412" i="1"/>
  <c r="AF418" i="1" s="1"/>
  <c r="AE1412" i="1"/>
  <c r="AE418" i="1" s="1"/>
  <c r="AD1412" i="1"/>
  <c r="AD418" i="1" s="1"/>
  <c r="AC1412" i="1"/>
  <c r="AC418" i="1" s="1"/>
  <c r="AB1412" i="1"/>
  <c r="AB418" i="1" s="1"/>
  <c r="AA1412" i="1"/>
  <c r="AA418" i="1" s="1"/>
  <c r="Z1412" i="1"/>
  <c r="Z418" i="1" s="1"/>
  <c r="Y1412" i="1"/>
  <c r="Y418" i="1" s="1"/>
  <c r="X1412" i="1"/>
  <c r="X418" i="1" s="1"/>
  <c r="W1412" i="1"/>
  <c r="W418" i="1" s="1"/>
  <c r="V1412" i="1"/>
  <c r="V418" i="1" s="1"/>
  <c r="U1412" i="1"/>
  <c r="U418" i="1" s="1"/>
  <c r="T1412" i="1"/>
  <c r="T418" i="1" s="1"/>
  <c r="S1412" i="1"/>
  <c r="S418" i="1" s="1"/>
  <c r="R1412" i="1"/>
  <c r="R418" i="1" s="1"/>
  <c r="Q1412" i="1"/>
  <c r="Q418" i="1" s="1"/>
  <c r="P1412" i="1"/>
  <c r="P418" i="1" s="1"/>
  <c r="O1412" i="1"/>
  <c r="O418" i="1" s="1"/>
  <c r="N1412" i="1"/>
  <c r="N418" i="1" s="1"/>
  <c r="M1412" i="1"/>
  <c r="M418" i="1" s="1"/>
  <c r="L1412" i="1"/>
  <c r="L418" i="1" s="1"/>
  <c r="K1412" i="1"/>
  <c r="K418" i="1" s="1"/>
  <c r="J1412" i="1"/>
  <c r="J418" i="1" s="1"/>
  <c r="AT1410" i="1"/>
  <c r="AT400" i="1" s="1"/>
  <c r="AS1410" i="1"/>
  <c r="AS400" i="1" s="1"/>
  <c r="AR1410" i="1"/>
  <c r="AR400" i="1" s="1"/>
  <c r="AQ1410" i="1"/>
  <c r="AQ400" i="1" s="1"/>
  <c r="AP1410" i="1"/>
  <c r="AP400" i="1" s="1"/>
  <c r="AO1410" i="1"/>
  <c r="AO400" i="1" s="1"/>
  <c r="AN1410" i="1"/>
  <c r="AN400" i="1" s="1"/>
  <c r="AM1410" i="1"/>
  <c r="AM400" i="1" s="1"/>
  <c r="AL1410" i="1"/>
  <c r="AL400" i="1" s="1"/>
  <c r="AK1410" i="1"/>
  <c r="AK400" i="1" s="1"/>
  <c r="AJ1410" i="1"/>
  <c r="AJ400" i="1" s="1"/>
  <c r="AI1410" i="1"/>
  <c r="AI400" i="1" s="1"/>
  <c r="AH1410" i="1"/>
  <c r="AH400" i="1" s="1"/>
  <c r="AG1410" i="1"/>
  <c r="AG400" i="1" s="1"/>
  <c r="AF1410" i="1"/>
  <c r="AF400" i="1" s="1"/>
  <c r="AE1410" i="1"/>
  <c r="AE400" i="1" s="1"/>
  <c r="AD1410" i="1"/>
  <c r="AD400" i="1" s="1"/>
  <c r="AC1410" i="1"/>
  <c r="AC400" i="1" s="1"/>
  <c r="AB1410" i="1"/>
  <c r="AB400" i="1" s="1"/>
  <c r="AA1410" i="1"/>
  <c r="AA400" i="1" s="1"/>
  <c r="Z1410" i="1"/>
  <c r="Z400" i="1" s="1"/>
  <c r="Y1410" i="1"/>
  <c r="Y400" i="1" s="1"/>
  <c r="X1410" i="1"/>
  <c r="X400" i="1" s="1"/>
  <c r="W1410" i="1"/>
  <c r="W400" i="1" s="1"/>
  <c r="V1410" i="1"/>
  <c r="V400" i="1" s="1"/>
  <c r="U1410" i="1"/>
  <c r="U400" i="1" s="1"/>
  <c r="T1410" i="1"/>
  <c r="T400" i="1" s="1"/>
  <c r="S1410" i="1"/>
  <c r="S400" i="1" s="1"/>
  <c r="R1410" i="1"/>
  <c r="R400" i="1" s="1"/>
  <c r="Q1410" i="1"/>
  <c r="Q400" i="1" s="1"/>
  <c r="P1410" i="1"/>
  <c r="P400" i="1" s="1"/>
  <c r="O1410" i="1"/>
  <c r="O400" i="1" s="1"/>
  <c r="N1410" i="1"/>
  <c r="N400" i="1" s="1"/>
  <c r="M1410" i="1"/>
  <c r="M400" i="1" s="1"/>
  <c r="L1410" i="1"/>
  <c r="L400" i="1" s="1"/>
  <c r="K1410" i="1"/>
  <c r="K400" i="1" s="1"/>
  <c r="J1410" i="1"/>
  <c r="J400" i="1" s="1"/>
  <c r="AT1409" i="1"/>
  <c r="AT399" i="1" s="1"/>
  <c r="AS1409" i="1"/>
  <c r="AS399" i="1" s="1"/>
  <c r="AR1409" i="1"/>
  <c r="AR399" i="1" s="1"/>
  <c r="AQ1409" i="1"/>
  <c r="AQ399" i="1" s="1"/>
  <c r="AP1409" i="1"/>
  <c r="AP399" i="1" s="1"/>
  <c r="AO1409" i="1"/>
  <c r="AO399" i="1" s="1"/>
  <c r="AN1409" i="1"/>
  <c r="AN399" i="1" s="1"/>
  <c r="AM1409" i="1"/>
  <c r="AM399" i="1" s="1"/>
  <c r="AL1409" i="1"/>
  <c r="AL399" i="1" s="1"/>
  <c r="AK1409" i="1"/>
  <c r="AK399" i="1" s="1"/>
  <c r="AJ1409" i="1"/>
  <c r="AJ399" i="1" s="1"/>
  <c r="AI1409" i="1"/>
  <c r="AI399" i="1" s="1"/>
  <c r="AH1409" i="1"/>
  <c r="AH399" i="1" s="1"/>
  <c r="AG1409" i="1"/>
  <c r="AG399" i="1" s="1"/>
  <c r="AF1409" i="1"/>
  <c r="AF399" i="1" s="1"/>
  <c r="AE1409" i="1"/>
  <c r="AE399" i="1" s="1"/>
  <c r="AD1409" i="1"/>
  <c r="AD399" i="1" s="1"/>
  <c r="AC1409" i="1"/>
  <c r="AC399" i="1" s="1"/>
  <c r="AB1409" i="1"/>
  <c r="AB399" i="1" s="1"/>
  <c r="AA1409" i="1"/>
  <c r="AA399" i="1" s="1"/>
  <c r="Z1409" i="1"/>
  <c r="Z399" i="1" s="1"/>
  <c r="Y1409" i="1"/>
  <c r="Y399" i="1" s="1"/>
  <c r="X1409" i="1"/>
  <c r="X399" i="1" s="1"/>
  <c r="W1409" i="1"/>
  <c r="W399" i="1" s="1"/>
  <c r="V1409" i="1"/>
  <c r="V399" i="1" s="1"/>
  <c r="U1409" i="1"/>
  <c r="U399" i="1" s="1"/>
  <c r="T1409" i="1"/>
  <c r="T399" i="1" s="1"/>
  <c r="S1409" i="1"/>
  <c r="S399" i="1" s="1"/>
  <c r="R1409" i="1"/>
  <c r="R399" i="1" s="1"/>
  <c r="Q1409" i="1"/>
  <c r="Q399" i="1" s="1"/>
  <c r="P1409" i="1"/>
  <c r="P399" i="1" s="1"/>
  <c r="O1409" i="1"/>
  <c r="O399" i="1" s="1"/>
  <c r="N1409" i="1"/>
  <c r="N399" i="1" s="1"/>
  <c r="M1409" i="1"/>
  <c r="M399" i="1" s="1"/>
  <c r="L1409" i="1"/>
  <c r="L399" i="1" s="1"/>
  <c r="K1409" i="1"/>
  <c r="K399" i="1" s="1"/>
  <c r="J1409" i="1"/>
  <c r="J399" i="1" s="1"/>
  <c r="AT1408" i="1"/>
  <c r="AT397" i="1" s="1"/>
  <c r="AS1408" i="1"/>
  <c r="AS397" i="1" s="1"/>
  <c r="AR1408" i="1"/>
  <c r="AR397" i="1" s="1"/>
  <c r="AQ1408" i="1"/>
  <c r="AQ397" i="1" s="1"/>
  <c r="AP1408" i="1"/>
  <c r="AP397" i="1" s="1"/>
  <c r="AO1408" i="1"/>
  <c r="AO397" i="1" s="1"/>
  <c r="AN1408" i="1"/>
  <c r="AN397" i="1" s="1"/>
  <c r="AM1408" i="1"/>
  <c r="AM397" i="1" s="1"/>
  <c r="AL1408" i="1"/>
  <c r="AL397" i="1" s="1"/>
  <c r="AK1408" i="1"/>
  <c r="AK397" i="1" s="1"/>
  <c r="AJ1408" i="1"/>
  <c r="AJ397" i="1" s="1"/>
  <c r="AI1408" i="1"/>
  <c r="AI397" i="1" s="1"/>
  <c r="AH1408" i="1"/>
  <c r="AH397" i="1" s="1"/>
  <c r="AG1408" i="1"/>
  <c r="AG397" i="1" s="1"/>
  <c r="AF1408" i="1"/>
  <c r="AF397" i="1" s="1"/>
  <c r="AE1408" i="1"/>
  <c r="AE397" i="1" s="1"/>
  <c r="AD1408" i="1"/>
  <c r="AD397" i="1" s="1"/>
  <c r="AC1408" i="1"/>
  <c r="AC397" i="1" s="1"/>
  <c r="AB1408" i="1"/>
  <c r="AB397" i="1" s="1"/>
  <c r="AA1408" i="1"/>
  <c r="AA397" i="1" s="1"/>
  <c r="Z1408" i="1"/>
  <c r="Z397" i="1" s="1"/>
  <c r="Y1408" i="1"/>
  <c r="Y397" i="1" s="1"/>
  <c r="X1408" i="1"/>
  <c r="X397" i="1" s="1"/>
  <c r="W1408" i="1"/>
  <c r="W397" i="1" s="1"/>
  <c r="V1408" i="1"/>
  <c r="V397" i="1" s="1"/>
  <c r="U1408" i="1"/>
  <c r="U397" i="1" s="1"/>
  <c r="T1408" i="1"/>
  <c r="T397" i="1" s="1"/>
  <c r="S1408" i="1"/>
  <c r="S397" i="1" s="1"/>
  <c r="R1408" i="1"/>
  <c r="R397" i="1" s="1"/>
  <c r="Q1408" i="1"/>
  <c r="Q397" i="1" s="1"/>
  <c r="P1408" i="1"/>
  <c r="P397" i="1" s="1"/>
  <c r="O1408" i="1"/>
  <c r="O397" i="1" s="1"/>
  <c r="N1408" i="1"/>
  <c r="N397" i="1" s="1"/>
  <c r="M1408" i="1"/>
  <c r="M397" i="1" s="1"/>
  <c r="L1408" i="1"/>
  <c r="L397" i="1" s="1"/>
  <c r="K1408" i="1"/>
  <c r="K397" i="1" s="1"/>
  <c r="J1408" i="1"/>
  <c r="J397" i="1" s="1"/>
  <c r="AT1407" i="1"/>
  <c r="AT392" i="1" s="1"/>
  <c r="AS1407" i="1"/>
  <c r="AS392" i="1" s="1"/>
  <c r="AR1407" i="1"/>
  <c r="AR392" i="1" s="1"/>
  <c r="AQ1407" i="1"/>
  <c r="AQ392" i="1" s="1"/>
  <c r="AP1407" i="1"/>
  <c r="AP392" i="1" s="1"/>
  <c r="AO1407" i="1"/>
  <c r="AO392" i="1" s="1"/>
  <c r="AN1407" i="1"/>
  <c r="AN392" i="1" s="1"/>
  <c r="AM1407" i="1"/>
  <c r="AM392" i="1" s="1"/>
  <c r="AL1407" i="1"/>
  <c r="AL392" i="1" s="1"/>
  <c r="AK1407" i="1"/>
  <c r="AK392" i="1" s="1"/>
  <c r="AJ1407" i="1"/>
  <c r="AJ392" i="1" s="1"/>
  <c r="AI1407" i="1"/>
  <c r="AI392" i="1" s="1"/>
  <c r="AH1407" i="1"/>
  <c r="AH392" i="1" s="1"/>
  <c r="AG1407" i="1"/>
  <c r="AG392" i="1" s="1"/>
  <c r="AF1407" i="1"/>
  <c r="AF392" i="1" s="1"/>
  <c r="AE1407" i="1"/>
  <c r="AE392" i="1" s="1"/>
  <c r="AD1407" i="1"/>
  <c r="AD392" i="1" s="1"/>
  <c r="AC1407" i="1"/>
  <c r="AC392" i="1" s="1"/>
  <c r="AB1407" i="1"/>
  <c r="AB392" i="1" s="1"/>
  <c r="AA1407" i="1"/>
  <c r="AA392" i="1" s="1"/>
  <c r="Z1407" i="1"/>
  <c r="Z392" i="1" s="1"/>
  <c r="Y1407" i="1"/>
  <c r="Y392" i="1" s="1"/>
  <c r="X1407" i="1"/>
  <c r="X392" i="1" s="1"/>
  <c r="W1407" i="1"/>
  <c r="W392" i="1" s="1"/>
  <c r="V1407" i="1"/>
  <c r="V392" i="1" s="1"/>
  <c r="U1407" i="1"/>
  <c r="U392" i="1" s="1"/>
  <c r="T1407" i="1"/>
  <c r="T392" i="1" s="1"/>
  <c r="S1407" i="1"/>
  <c r="S392" i="1" s="1"/>
  <c r="R1407" i="1"/>
  <c r="R392" i="1" s="1"/>
  <c r="Q1407" i="1"/>
  <c r="Q392" i="1" s="1"/>
  <c r="P1407" i="1"/>
  <c r="P392" i="1" s="1"/>
  <c r="O1407" i="1"/>
  <c r="O392" i="1" s="1"/>
  <c r="N1407" i="1"/>
  <c r="N392" i="1" s="1"/>
  <c r="M1407" i="1"/>
  <c r="M392" i="1" s="1"/>
  <c r="L1407" i="1"/>
  <c r="L392" i="1" s="1"/>
  <c r="K1407" i="1"/>
  <c r="K392" i="1" s="1"/>
  <c r="J1407" i="1"/>
  <c r="J392" i="1" s="1"/>
  <c r="AT1406" i="1"/>
  <c r="AT394" i="1" s="1"/>
  <c r="AS1406" i="1"/>
  <c r="AS394" i="1" s="1"/>
  <c r="AR1406" i="1"/>
  <c r="AR394" i="1" s="1"/>
  <c r="AQ1406" i="1"/>
  <c r="AQ394" i="1" s="1"/>
  <c r="AP1406" i="1"/>
  <c r="AP394" i="1" s="1"/>
  <c r="AO1406" i="1"/>
  <c r="AO394" i="1" s="1"/>
  <c r="AN1406" i="1"/>
  <c r="AN394" i="1" s="1"/>
  <c r="AM1406" i="1"/>
  <c r="AM394" i="1" s="1"/>
  <c r="AL1406" i="1"/>
  <c r="AL394" i="1" s="1"/>
  <c r="AK1406" i="1"/>
  <c r="AK394" i="1" s="1"/>
  <c r="AJ1406" i="1"/>
  <c r="AJ394" i="1" s="1"/>
  <c r="AI1406" i="1"/>
  <c r="AI394" i="1" s="1"/>
  <c r="AH1406" i="1"/>
  <c r="AH394" i="1" s="1"/>
  <c r="AG1406" i="1"/>
  <c r="AG394" i="1" s="1"/>
  <c r="AF1406" i="1"/>
  <c r="AF394" i="1" s="1"/>
  <c r="AE1406" i="1"/>
  <c r="AE394" i="1" s="1"/>
  <c r="AD1406" i="1"/>
  <c r="AD394" i="1" s="1"/>
  <c r="AC1406" i="1"/>
  <c r="AC394" i="1" s="1"/>
  <c r="AB1406" i="1"/>
  <c r="AB394" i="1" s="1"/>
  <c r="AA1406" i="1"/>
  <c r="AA394" i="1" s="1"/>
  <c r="Z1406" i="1"/>
  <c r="Z394" i="1" s="1"/>
  <c r="Y1406" i="1"/>
  <c r="Y394" i="1" s="1"/>
  <c r="X1406" i="1"/>
  <c r="X394" i="1" s="1"/>
  <c r="W1406" i="1"/>
  <c r="W394" i="1" s="1"/>
  <c r="V1406" i="1"/>
  <c r="V394" i="1" s="1"/>
  <c r="U1406" i="1"/>
  <c r="U394" i="1" s="1"/>
  <c r="T1406" i="1"/>
  <c r="T394" i="1" s="1"/>
  <c r="S1406" i="1"/>
  <c r="S394" i="1" s="1"/>
  <c r="R1406" i="1"/>
  <c r="R394" i="1" s="1"/>
  <c r="Q1406" i="1"/>
  <c r="Q394" i="1" s="1"/>
  <c r="P1406" i="1"/>
  <c r="P394" i="1" s="1"/>
  <c r="O1406" i="1"/>
  <c r="O394" i="1" s="1"/>
  <c r="N1406" i="1"/>
  <c r="N394" i="1" s="1"/>
  <c r="M1406" i="1"/>
  <c r="M394" i="1" s="1"/>
  <c r="L1406" i="1"/>
  <c r="L394" i="1" s="1"/>
  <c r="K1406" i="1"/>
  <c r="K394" i="1" s="1"/>
  <c r="J1406" i="1"/>
  <c r="J394" i="1" s="1"/>
  <c r="AT1405" i="1"/>
  <c r="AT393" i="1" s="1"/>
  <c r="AS1405" i="1"/>
  <c r="AS393" i="1" s="1"/>
  <c r="AR1405" i="1"/>
  <c r="AR393" i="1" s="1"/>
  <c r="AQ1405" i="1"/>
  <c r="AQ393" i="1" s="1"/>
  <c r="AP1405" i="1"/>
  <c r="AP393" i="1" s="1"/>
  <c r="AO1405" i="1"/>
  <c r="AO393" i="1" s="1"/>
  <c r="AN1405" i="1"/>
  <c r="AN393" i="1" s="1"/>
  <c r="AM1405" i="1"/>
  <c r="AM393" i="1" s="1"/>
  <c r="AL1405" i="1"/>
  <c r="AL393" i="1" s="1"/>
  <c r="AK1405" i="1"/>
  <c r="AK393" i="1" s="1"/>
  <c r="AJ1405" i="1"/>
  <c r="AJ393" i="1" s="1"/>
  <c r="AI1405" i="1"/>
  <c r="AI393" i="1" s="1"/>
  <c r="AH1405" i="1"/>
  <c r="AH393" i="1" s="1"/>
  <c r="AG1405" i="1"/>
  <c r="AG393" i="1" s="1"/>
  <c r="AF1405" i="1"/>
  <c r="AF393" i="1" s="1"/>
  <c r="AE1405" i="1"/>
  <c r="AE393" i="1" s="1"/>
  <c r="AD1405" i="1"/>
  <c r="AD393" i="1" s="1"/>
  <c r="AC1405" i="1"/>
  <c r="AC393" i="1" s="1"/>
  <c r="AB1405" i="1"/>
  <c r="AB393" i="1" s="1"/>
  <c r="AA1405" i="1"/>
  <c r="AA393" i="1" s="1"/>
  <c r="Z1405" i="1"/>
  <c r="Z393" i="1" s="1"/>
  <c r="Y1405" i="1"/>
  <c r="Y393" i="1" s="1"/>
  <c r="X1405" i="1"/>
  <c r="X393" i="1" s="1"/>
  <c r="W1405" i="1"/>
  <c r="W393" i="1" s="1"/>
  <c r="V1405" i="1"/>
  <c r="V393" i="1" s="1"/>
  <c r="U1405" i="1"/>
  <c r="U393" i="1" s="1"/>
  <c r="T1405" i="1"/>
  <c r="T393" i="1" s="1"/>
  <c r="S1405" i="1"/>
  <c r="S393" i="1" s="1"/>
  <c r="R1405" i="1"/>
  <c r="R393" i="1" s="1"/>
  <c r="Q1405" i="1"/>
  <c r="Q393" i="1" s="1"/>
  <c r="P1405" i="1"/>
  <c r="P393" i="1" s="1"/>
  <c r="O1405" i="1"/>
  <c r="O393" i="1" s="1"/>
  <c r="N1405" i="1"/>
  <c r="N393" i="1" s="1"/>
  <c r="M1405" i="1"/>
  <c r="M393" i="1" s="1"/>
  <c r="L1405" i="1"/>
  <c r="L393" i="1" s="1"/>
  <c r="K1405" i="1"/>
  <c r="K393" i="1" s="1"/>
  <c r="J1405" i="1"/>
  <c r="J393" i="1" s="1"/>
  <c r="AT1404" i="1"/>
  <c r="AT396" i="1" s="1"/>
  <c r="AS1404" i="1"/>
  <c r="AS396" i="1" s="1"/>
  <c r="AR1404" i="1"/>
  <c r="AR396" i="1" s="1"/>
  <c r="AQ1404" i="1"/>
  <c r="AQ396" i="1" s="1"/>
  <c r="AP1404" i="1"/>
  <c r="AP396" i="1" s="1"/>
  <c r="AO1404" i="1"/>
  <c r="AO396" i="1" s="1"/>
  <c r="AN1404" i="1"/>
  <c r="AN396" i="1" s="1"/>
  <c r="AM1404" i="1"/>
  <c r="AM396" i="1" s="1"/>
  <c r="AL1404" i="1"/>
  <c r="AL396" i="1" s="1"/>
  <c r="AK1404" i="1"/>
  <c r="AK396" i="1" s="1"/>
  <c r="AJ1404" i="1"/>
  <c r="AJ396" i="1" s="1"/>
  <c r="AI1404" i="1"/>
  <c r="AI396" i="1" s="1"/>
  <c r="AH1404" i="1"/>
  <c r="AH396" i="1" s="1"/>
  <c r="AG1404" i="1"/>
  <c r="AG396" i="1" s="1"/>
  <c r="AF1404" i="1"/>
  <c r="AF396" i="1" s="1"/>
  <c r="AE1404" i="1"/>
  <c r="AE396" i="1" s="1"/>
  <c r="AD1404" i="1"/>
  <c r="AD396" i="1" s="1"/>
  <c r="AC1404" i="1"/>
  <c r="AC396" i="1" s="1"/>
  <c r="AB1404" i="1"/>
  <c r="AB396" i="1" s="1"/>
  <c r="AA1404" i="1"/>
  <c r="AA396" i="1" s="1"/>
  <c r="Z1404" i="1"/>
  <c r="Z396" i="1" s="1"/>
  <c r="Y1404" i="1"/>
  <c r="Y396" i="1" s="1"/>
  <c r="X1404" i="1"/>
  <c r="X396" i="1" s="1"/>
  <c r="W1404" i="1"/>
  <c r="W396" i="1" s="1"/>
  <c r="V1404" i="1"/>
  <c r="V396" i="1" s="1"/>
  <c r="U1404" i="1"/>
  <c r="U396" i="1" s="1"/>
  <c r="T1404" i="1"/>
  <c r="T396" i="1" s="1"/>
  <c r="S1404" i="1"/>
  <c r="S396" i="1" s="1"/>
  <c r="R1404" i="1"/>
  <c r="R396" i="1" s="1"/>
  <c r="Q1404" i="1"/>
  <c r="Q396" i="1" s="1"/>
  <c r="P1404" i="1"/>
  <c r="P396" i="1" s="1"/>
  <c r="O1404" i="1"/>
  <c r="O396" i="1" s="1"/>
  <c r="N1404" i="1"/>
  <c r="N396" i="1" s="1"/>
  <c r="M1404" i="1"/>
  <c r="M396" i="1" s="1"/>
  <c r="L1404" i="1"/>
  <c r="L396" i="1" s="1"/>
  <c r="K1404" i="1"/>
  <c r="K396" i="1" s="1"/>
  <c r="J1404" i="1"/>
  <c r="J396" i="1" s="1"/>
  <c r="AT1403" i="1"/>
  <c r="AT398" i="1" s="1"/>
  <c r="AS1403" i="1"/>
  <c r="AS398" i="1" s="1"/>
  <c r="AR1403" i="1"/>
  <c r="AR398" i="1" s="1"/>
  <c r="AQ1403" i="1"/>
  <c r="AQ398" i="1" s="1"/>
  <c r="AP1403" i="1"/>
  <c r="AP398" i="1" s="1"/>
  <c r="AO1403" i="1"/>
  <c r="AO398" i="1" s="1"/>
  <c r="AN1403" i="1"/>
  <c r="AN398" i="1" s="1"/>
  <c r="AM1403" i="1"/>
  <c r="AM398" i="1" s="1"/>
  <c r="AL1403" i="1"/>
  <c r="AL398" i="1" s="1"/>
  <c r="AK1403" i="1"/>
  <c r="AK398" i="1" s="1"/>
  <c r="AJ1403" i="1"/>
  <c r="AJ398" i="1" s="1"/>
  <c r="AI1403" i="1"/>
  <c r="AI398" i="1" s="1"/>
  <c r="AH1403" i="1"/>
  <c r="AH398" i="1" s="1"/>
  <c r="AG1403" i="1"/>
  <c r="AG398" i="1" s="1"/>
  <c r="AF1403" i="1"/>
  <c r="AF398" i="1" s="1"/>
  <c r="AE1403" i="1"/>
  <c r="AE398" i="1" s="1"/>
  <c r="AD1403" i="1"/>
  <c r="AD398" i="1" s="1"/>
  <c r="AC1403" i="1"/>
  <c r="AC398" i="1" s="1"/>
  <c r="AB1403" i="1"/>
  <c r="AB398" i="1" s="1"/>
  <c r="AA1403" i="1"/>
  <c r="AA398" i="1" s="1"/>
  <c r="Z1403" i="1"/>
  <c r="Z398" i="1" s="1"/>
  <c r="Y1403" i="1"/>
  <c r="Y398" i="1" s="1"/>
  <c r="X1403" i="1"/>
  <c r="X398" i="1" s="1"/>
  <c r="W1403" i="1"/>
  <c r="W398" i="1" s="1"/>
  <c r="V1403" i="1"/>
  <c r="V398" i="1" s="1"/>
  <c r="U1403" i="1"/>
  <c r="U398" i="1" s="1"/>
  <c r="T1403" i="1"/>
  <c r="T398" i="1" s="1"/>
  <c r="S1403" i="1"/>
  <c r="S398" i="1" s="1"/>
  <c r="R1403" i="1"/>
  <c r="R398" i="1" s="1"/>
  <c r="Q1403" i="1"/>
  <c r="Q398" i="1" s="1"/>
  <c r="P1403" i="1"/>
  <c r="P398" i="1" s="1"/>
  <c r="O1403" i="1"/>
  <c r="O398" i="1" s="1"/>
  <c r="N1403" i="1"/>
  <c r="N398" i="1" s="1"/>
  <c r="M1403" i="1"/>
  <c r="M398" i="1" s="1"/>
  <c r="L1403" i="1"/>
  <c r="L398" i="1" s="1"/>
  <c r="K1403" i="1"/>
  <c r="K398" i="1" s="1"/>
  <c r="J1403" i="1"/>
  <c r="J398" i="1" s="1"/>
  <c r="AT1402" i="1"/>
  <c r="AT395" i="1" s="1"/>
  <c r="AS1402" i="1"/>
  <c r="AS395" i="1" s="1"/>
  <c r="AR1402" i="1"/>
  <c r="AR395" i="1" s="1"/>
  <c r="AQ1402" i="1"/>
  <c r="AQ395" i="1" s="1"/>
  <c r="AP1402" i="1"/>
  <c r="AP395" i="1" s="1"/>
  <c r="AO1402" i="1"/>
  <c r="AO395" i="1" s="1"/>
  <c r="AN1402" i="1"/>
  <c r="AN395" i="1" s="1"/>
  <c r="AM1402" i="1"/>
  <c r="AM395" i="1" s="1"/>
  <c r="AL1402" i="1"/>
  <c r="AL395" i="1" s="1"/>
  <c r="AK1402" i="1"/>
  <c r="AK395" i="1" s="1"/>
  <c r="AJ1402" i="1"/>
  <c r="AJ395" i="1" s="1"/>
  <c r="AI1402" i="1"/>
  <c r="AI395" i="1" s="1"/>
  <c r="AH1402" i="1"/>
  <c r="AH395" i="1" s="1"/>
  <c r="AG1402" i="1"/>
  <c r="AG395" i="1" s="1"/>
  <c r="AF1402" i="1"/>
  <c r="AF395" i="1" s="1"/>
  <c r="AE1402" i="1"/>
  <c r="AE395" i="1" s="1"/>
  <c r="AD1402" i="1"/>
  <c r="AD395" i="1" s="1"/>
  <c r="AC1402" i="1"/>
  <c r="AC395" i="1" s="1"/>
  <c r="AB1402" i="1"/>
  <c r="AB395" i="1" s="1"/>
  <c r="AA1402" i="1"/>
  <c r="AA395" i="1" s="1"/>
  <c r="Z1402" i="1"/>
  <c r="Z395" i="1" s="1"/>
  <c r="Y1402" i="1"/>
  <c r="Y395" i="1" s="1"/>
  <c r="X1402" i="1"/>
  <c r="X395" i="1" s="1"/>
  <c r="W1402" i="1"/>
  <c r="W395" i="1" s="1"/>
  <c r="V1402" i="1"/>
  <c r="V395" i="1" s="1"/>
  <c r="U1402" i="1"/>
  <c r="U395" i="1" s="1"/>
  <c r="T1402" i="1"/>
  <c r="T395" i="1" s="1"/>
  <c r="S1402" i="1"/>
  <c r="S395" i="1" s="1"/>
  <c r="R1402" i="1"/>
  <c r="R395" i="1" s="1"/>
  <c r="Q1402" i="1"/>
  <c r="Q395" i="1" s="1"/>
  <c r="P1402" i="1"/>
  <c r="P395" i="1" s="1"/>
  <c r="O1402" i="1"/>
  <c r="O395" i="1" s="1"/>
  <c r="N1402" i="1"/>
  <c r="N395" i="1" s="1"/>
  <c r="M1402" i="1"/>
  <c r="M395" i="1" s="1"/>
  <c r="L1402" i="1"/>
  <c r="L395" i="1" s="1"/>
  <c r="K1402" i="1"/>
  <c r="K395" i="1" s="1"/>
  <c r="J1402" i="1"/>
  <c r="J395" i="1" s="1"/>
  <c r="AT1401" i="1"/>
  <c r="AT391" i="1" s="1"/>
  <c r="AS1401" i="1"/>
  <c r="AS391" i="1" s="1"/>
  <c r="AR1401" i="1"/>
  <c r="AR391" i="1" s="1"/>
  <c r="AQ1401" i="1"/>
  <c r="AQ391" i="1" s="1"/>
  <c r="AP1401" i="1"/>
  <c r="AP391" i="1" s="1"/>
  <c r="AO1401" i="1"/>
  <c r="AO391" i="1" s="1"/>
  <c r="AN1401" i="1"/>
  <c r="AN391" i="1" s="1"/>
  <c r="AM1401" i="1"/>
  <c r="AM391" i="1" s="1"/>
  <c r="AL1401" i="1"/>
  <c r="AL391" i="1" s="1"/>
  <c r="AK1401" i="1"/>
  <c r="AK391" i="1" s="1"/>
  <c r="AJ1401" i="1"/>
  <c r="AJ391" i="1" s="1"/>
  <c r="AI1401" i="1"/>
  <c r="AI391" i="1" s="1"/>
  <c r="AH1401" i="1"/>
  <c r="AH391" i="1" s="1"/>
  <c r="AG1401" i="1"/>
  <c r="AG391" i="1" s="1"/>
  <c r="AF1401" i="1"/>
  <c r="AF391" i="1" s="1"/>
  <c r="AE1401" i="1"/>
  <c r="AE391" i="1" s="1"/>
  <c r="AD1401" i="1"/>
  <c r="AD391" i="1" s="1"/>
  <c r="AC1401" i="1"/>
  <c r="AC391" i="1" s="1"/>
  <c r="AB1401" i="1"/>
  <c r="AB391" i="1" s="1"/>
  <c r="AA1401" i="1"/>
  <c r="AA391" i="1" s="1"/>
  <c r="Z1401" i="1"/>
  <c r="Z391" i="1" s="1"/>
  <c r="Y1401" i="1"/>
  <c r="Y391" i="1" s="1"/>
  <c r="X1401" i="1"/>
  <c r="X391" i="1" s="1"/>
  <c r="W1401" i="1"/>
  <c r="W391" i="1" s="1"/>
  <c r="V1401" i="1"/>
  <c r="V391" i="1" s="1"/>
  <c r="U1401" i="1"/>
  <c r="U391" i="1" s="1"/>
  <c r="T1401" i="1"/>
  <c r="T391" i="1" s="1"/>
  <c r="S1401" i="1"/>
  <c r="S391" i="1" s="1"/>
  <c r="R1401" i="1"/>
  <c r="R391" i="1" s="1"/>
  <c r="Q1401" i="1"/>
  <c r="Q391" i="1" s="1"/>
  <c r="P1401" i="1"/>
  <c r="P391" i="1" s="1"/>
  <c r="O1401" i="1"/>
  <c r="O391" i="1" s="1"/>
  <c r="N1401" i="1"/>
  <c r="N391" i="1" s="1"/>
  <c r="M1401" i="1"/>
  <c r="M391" i="1" s="1"/>
  <c r="L1401" i="1"/>
  <c r="L391" i="1" s="1"/>
  <c r="K1401" i="1"/>
  <c r="K391" i="1" s="1"/>
  <c r="J1401" i="1"/>
  <c r="J391" i="1" s="1"/>
  <c r="AT1399" i="1"/>
  <c r="AT335" i="1" s="1"/>
  <c r="AS1399" i="1"/>
  <c r="AS335" i="1" s="1"/>
  <c r="AR1399" i="1"/>
  <c r="AR335" i="1" s="1"/>
  <c r="AQ1399" i="1"/>
  <c r="AQ335" i="1" s="1"/>
  <c r="AP1399" i="1"/>
  <c r="AP335" i="1" s="1"/>
  <c r="AO1399" i="1"/>
  <c r="AO335" i="1" s="1"/>
  <c r="AN1399" i="1"/>
  <c r="AN335" i="1" s="1"/>
  <c r="AM1399" i="1"/>
  <c r="AM335" i="1" s="1"/>
  <c r="AL1399" i="1"/>
  <c r="AL335" i="1" s="1"/>
  <c r="AK1399" i="1"/>
  <c r="AK335" i="1" s="1"/>
  <c r="AJ1399" i="1"/>
  <c r="AJ335" i="1" s="1"/>
  <c r="AI1399" i="1"/>
  <c r="AI335" i="1" s="1"/>
  <c r="AH1399" i="1"/>
  <c r="AH335" i="1" s="1"/>
  <c r="AG1399" i="1"/>
  <c r="AG335" i="1" s="1"/>
  <c r="AF1399" i="1"/>
  <c r="AF335" i="1" s="1"/>
  <c r="AE1399" i="1"/>
  <c r="AE335" i="1" s="1"/>
  <c r="AD1399" i="1"/>
  <c r="AD335" i="1" s="1"/>
  <c r="AC1399" i="1"/>
  <c r="AC335" i="1" s="1"/>
  <c r="AB1399" i="1"/>
  <c r="AB335" i="1" s="1"/>
  <c r="AA1399" i="1"/>
  <c r="AA335" i="1" s="1"/>
  <c r="Z1399" i="1"/>
  <c r="Z335" i="1" s="1"/>
  <c r="Y1399" i="1"/>
  <c r="Y335" i="1" s="1"/>
  <c r="X1399" i="1"/>
  <c r="X335" i="1" s="1"/>
  <c r="W1399" i="1"/>
  <c r="W335" i="1" s="1"/>
  <c r="V1399" i="1"/>
  <c r="V335" i="1" s="1"/>
  <c r="U1399" i="1"/>
  <c r="U335" i="1" s="1"/>
  <c r="T1399" i="1"/>
  <c r="T335" i="1" s="1"/>
  <c r="S1399" i="1"/>
  <c r="S335" i="1" s="1"/>
  <c r="R1399" i="1"/>
  <c r="R335" i="1" s="1"/>
  <c r="Q1399" i="1"/>
  <c r="Q335" i="1" s="1"/>
  <c r="P1399" i="1"/>
  <c r="P335" i="1" s="1"/>
  <c r="O1399" i="1"/>
  <c r="O335" i="1" s="1"/>
  <c r="N1399" i="1"/>
  <c r="N335" i="1" s="1"/>
  <c r="M1399" i="1"/>
  <c r="M335" i="1" s="1"/>
  <c r="L1399" i="1"/>
  <c r="L335" i="1" s="1"/>
  <c r="K1399" i="1"/>
  <c r="K335" i="1" s="1"/>
  <c r="J1399" i="1"/>
  <c r="J335" i="1" s="1"/>
  <c r="AT1398" i="1"/>
  <c r="AT334" i="1" s="1"/>
  <c r="AS1398" i="1"/>
  <c r="AS334" i="1" s="1"/>
  <c r="AR1398" i="1"/>
  <c r="AR334" i="1" s="1"/>
  <c r="AQ1398" i="1"/>
  <c r="AQ334" i="1" s="1"/>
  <c r="AP1398" i="1"/>
  <c r="AP334" i="1" s="1"/>
  <c r="AO1398" i="1"/>
  <c r="AO334" i="1" s="1"/>
  <c r="AN1398" i="1"/>
  <c r="AN334" i="1" s="1"/>
  <c r="AM1398" i="1"/>
  <c r="AM334" i="1" s="1"/>
  <c r="AL1398" i="1"/>
  <c r="AL334" i="1" s="1"/>
  <c r="AK1398" i="1"/>
  <c r="AK334" i="1" s="1"/>
  <c r="AJ1398" i="1"/>
  <c r="AJ334" i="1" s="1"/>
  <c r="AI1398" i="1"/>
  <c r="AI334" i="1" s="1"/>
  <c r="AH1398" i="1"/>
  <c r="AH334" i="1" s="1"/>
  <c r="AG1398" i="1"/>
  <c r="AG334" i="1" s="1"/>
  <c r="AF1398" i="1"/>
  <c r="AF334" i="1" s="1"/>
  <c r="AE1398" i="1"/>
  <c r="AE334" i="1" s="1"/>
  <c r="AD1398" i="1"/>
  <c r="AD334" i="1" s="1"/>
  <c r="AC1398" i="1"/>
  <c r="AC334" i="1" s="1"/>
  <c r="AB1398" i="1"/>
  <c r="AB334" i="1" s="1"/>
  <c r="AA1398" i="1"/>
  <c r="AA334" i="1" s="1"/>
  <c r="Z1398" i="1"/>
  <c r="Z334" i="1" s="1"/>
  <c r="Y1398" i="1"/>
  <c r="Y334" i="1" s="1"/>
  <c r="X1398" i="1"/>
  <c r="X334" i="1" s="1"/>
  <c r="W1398" i="1"/>
  <c r="W334" i="1" s="1"/>
  <c r="V1398" i="1"/>
  <c r="V334" i="1" s="1"/>
  <c r="U1398" i="1"/>
  <c r="U334" i="1" s="1"/>
  <c r="T1398" i="1"/>
  <c r="T334" i="1" s="1"/>
  <c r="S1398" i="1"/>
  <c r="S334" i="1" s="1"/>
  <c r="R1398" i="1"/>
  <c r="R334" i="1" s="1"/>
  <c r="Q1398" i="1"/>
  <c r="Q334" i="1" s="1"/>
  <c r="P1398" i="1"/>
  <c r="P334" i="1" s="1"/>
  <c r="O1398" i="1"/>
  <c r="O334" i="1" s="1"/>
  <c r="N1398" i="1"/>
  <c r="N334" i="1" s="1"/>
  <c r="M1398" i="1"/>
  <c r="M334" i="1" s="1"/>
  <c r="L1398" i="1"/>
  <c r="L334" i="1" s="1"/>
  <c r="K1398" i="1"/>
  <c r="K334" i="1" s="1"/>
  <c r="J1398" i="1"/>
  <c r="J334" i="1" s="1"/>
  <c r="AT1397" i="1"/>
  <c r="AT333" i="1" s="1"/>
  <c r="AS1397" i="1"/>
  <c r="AS333" i="1" s="1"/>
  <c r="AR1397" i="1"/>
  <c r="AR333" i="1" s="1"/>
  <c r="AQ1397" i="1"/>
  <c r="AQ333" i="1" s="1"/>
  <c r="AP1397" i="1"/>
  <c r="AP333" i="1" s="1"/>
  <c r="AO1397" i="1"/>
  <c r="AO333" i="1" s="1"/>
  <c r="AN1397" i="1"/>
  <c r="AN333" i="1" s="1"/>
  <c r="AM1397" i="1"/>
  <c r="AM333" i="1" s="1"/>
  <c r="AL1397" i="1"/>
  <c r="AL333" i="1" s="1"/>
  <c r="AK1397" i="1"/>
  <c r="AK333" i="1" s="1"/>
  <c r="AJ1397" i="1"/>
  <c r="AJ333" i="1" s="1"/>
  <c r="AI1397" i="1"/>
  <c r="AI333" i="1" s="1"/>
  <c r="AH1397" i="1"/>
  <c r="AH333" i="1" s="1"/>
  <c r="AG1397" i="1"/>
  <c r="AG333" i="1" s="1"/>
  <c r="AF1397" i="1"/>
  <c r="AF333" i="1" s="1"/>
  <c r="AE1397" i="1"/>
  <c r="AE333" i="1" s="1"/>
  <c r="AD1397" i="1"/>
  <c r="AD333" i="1" s="1"/>
  <c r="AC1397" i="1"/>
  <c r="AC333" i="1" s="1"/>
  <c r="AB1397" i="1"/>
  <c r="AB333" i="1" s="1"/>
  <c r="AA1397" i="1"/>
  <c r="AA333" i="1" s="1"/>
  <c r="Z1397" i="1"/>
  <c r="Z333" i="1" s="1"/>
  <c r="Y1397" i="1"/>
  <c r="Y333" i="1" s="1"/>
  <c r="X1397" i="1"/>
  <c r="X333" i="1" s="1"/>
  <c r="W1397" i="1"/>
  <c r="W333" i="1" s="1"/>
  <c r="V1397" i="1"/>
  <c r="V333" i="1" s="1"/>
  <c r="U1397" i="1"/>
  <c r="U333" i="1" s="1"/>
  <c r="T1397" i="1"/>
  <c r="T333" i="1" s="1"/>
  <c r="S1397" i="1"/>
  <c r="S333" i="1" s="1"/>
  <c r="R1397" i="1"/>
  <c r="R333" i="1" s="1"/>
  <c r="Q1397" i="1"/>
  <c r="Q333" i="1" s="1"/>
  <c r="P1397" i="1"/>
  <c r="P333" i="1" s="1"/>
  <c r="O1397" i="1"/>
  <c r="O333" i="1" s="1"/>
  <c r="N1397" i="1"/>
  <c r="N333" i="1" s="1"/>
  <c r="M1397" i="1"/>
  <c r="M333" i="1" s="1"/>
  <c r="L1397" i="1"/>
  <c r="L333" i="1" s="1"/>
  <c r="K1397" i="1"/>
  <c r="K333" i="1" s="1"/>
  <c r="J1397" i="1"/>
  <c r="J333" i="1" s="1"/>
  <c r="AT1396" i="1"/>
  <c r="AT332" i="1" s="1"/>
  <c r="AS1396" i="1"/>
  <c r="AS332" i="1" s="1"/>
  <c r="AR1396" i="1"/>
  <c r="AR332" i="1" s="1"/>
  <c r="AQ1396" i="1"/>
  <c r="AQ332" i="1" s="1"/>
  <c r="AP1396" i="1"/>
  <c r="AP332" i="1" s="1"/>
  <c r="AO1396" i="1"/>
  <c r="AO332" i="1" s="1"/>
  <c r="AN1396" i="1"/>
  <c r="AN332" i="1" s="1"/>
  <c r="AM1396" i="1"/>
  <c r="AM332" i="1" s="1"/>
  <c r="AL1396" i="1"/>
  <c r="AL332" i="1" s="1"/>
  <c r="AK1396" i="1"/>
  <c r="AK332" i="1" s="1"/>
  <c r="AJ1396" i="1"/>
  <c r="AJ332" i="1" s="1"/>
  <c r="AI1396" i="1"/>
  <c r="AI332" i="1" s="1"/>
  <c r="AH1396" i="1"/>
  <c r="AH332" i="1" s="1"/>
  <c r="AG1396" i="1"/>
  <c r="AG332" i="1" s="1"/>
  <c r="AF1396" i="1"/>
  <c r="AF332" i="1" s="1"/>
  <c r="AE1396" i="1"/>
  <c r="AE332" i="1" s="1"/>
  <c r="AD1396" i="1"/>
  <c r="AD332" i="1" s="1"/>
  <c r="AC1396" i="1"/>
  <c r="AC332" i="1" s="1"/>
  <c r="AB1396" i="1"/>
  <c r="AB332" i="1" s="1"/>
  <c r="AA1396" i="1"/>
  <c r="AA332" i="1" s="1"/>
  <c r="Z1396" i="1"/>
  <c r="Z332" i="1" s="1"/>
  <c r="Y1396" i="1"/>
  <c r="Y332" i="1" s="1"/>
  <c r="X1396" i="1"/>
  <c r="X332" i="1" s="1"/>
  <c r="W1396" i="1"/>
  <c r="W332" i="1" s="1"/>
  <c r="V1396" i="1"/>
  <c r="V332" i="1" s="1"/>
  <c r="U1396" i="1"/>
  <c r="U332" i="1" s="1"/>
  <c r="T1396" i="1"/>
  <c r="T332" i="1" s="1"/>
  <c r="S1396" i="1"/>
  <c r="S332" i="1" s="1"/>
  <c r="R1396" i="1"/>
  <c r="R332" i="1" s="1"/>
  <c r="Q1396" i="1"/>
  <c r="Q332" i="1" s="1"/>
  <c r="P1396" i="1"/>
  <c r="P332" i="1" s="1"/>
  <c r="O1396" i="1"/>
  <c r="O332" i="1" s="1"/>
  <c r="N1396" i="1"/>
  <c r="N332" i="1" s="1"/>
  <c r="M1396" i="1"/>
  <c r="M332" i="1" s="1"/>
  <c r="L1396" i="1"/>
  <c r="L332" i="1" s="1"/>
  <c r="K1396" i="1"/>
  <c r="K332" i="1" s="1"/>
  <c r="J1396" i="1"/>
  <c r="J332" i="1" s="1"/>
  <c r="AT1394" i="1"/>
  <c r="AT466" i="1" s="1"/>
  <c r="AS1394" i="1"/>
  <c r="AS466" i="1" s="1"/>
  <c r="AR1394" i="1"/>
  <c r="AR466" i="1" s="1"/>
  <c r="AQ1394" i="1"/>
  <c r="AQ466" i="1" s="1"/>
  <c r="AP1394" i="1"/>
  <c r="AP466" i="1" s="1"/>
  <c r="AO1394" i="1"/>
  <c r="AO466" i="1" s="1"/>
  <c r="AN1394" i="1"/>
  <c r="AN466" i="1" s="1"/>
  <c r="AM1394" i="1"/>
  <c r="AM466" i="1" s="1"/>
  <c r="AL1394" i="1"/>
  <c r="AL466" i="1" s="1"/>
  <c r="AK1394" i="1"/>
  <c r="AK466" i="1" s="1"/>
  <c r="AJ1394" i="1"/>
  <c r="AJ466" i="1" s="1"/>
  <c r="AI1394" i="1"/>
  <c r="AI466" i="1" s="1"/>
  <c r="AH1394" i="1"/>
  <c r="AH466" i="1" s="1"/>
  <c r="AG1394" i="1"/>
  <c r="AG466" i="1" s="1"/>
  <c r="AF1394" i="1"/>
  <c r="AF466" i="1" s="1"/>
  <c r="AE1394" i="1"/>
  <c r="AE466" i="1" s="1"/>
  <c r="AD1394" i="1"/>
  <c r="AD466" i="1" s="1"/>
  <c r="AC1394" i="1"/>
  <c r="AC466" i="1" s="1"/>
  <c r="AB1394" i="1"/>
  <c r="AB466" i="1" s="1"/>
  <c r="AA1394" i="1"/>
  <c r="AA466" i="1" s="1"/>
  <c r="Z1394" i="1"/>
  <c r="Z466" i="1" s="1"/>
  <c r="Y1394" i="1"/>
  <c r="Y466" i="1" s="1"/>
  <c r="X1394" i="1"/>
  <c r="X466" i="1" s="1"/>
  <c r="W1394" i="1"/>
  <c r="W466" i="1" s="1"/>
  <c r="V1394" i="1"/>
  <c r="V466" i="1" s="1"/>
  <c r="U1394" i="1"/>
  <c r="U466" i="1" s="1"/>
  <c r="T1394" i="1"/>
  <c r="T466" i="1" s="1"/>
  <c r="S1394" i="1"/>
  <c r="S466" i="1" s="1"/>
  <c r="R1394" i="1"/>
  <c r="R466" i="1" s="1"/>
  <c r="Q1394" i="1"/>
  <c r="Q466" i="1" s="1"/>
  <c r="P1394" i="1"/>
  <c r="P466" i="1" s="1"/>
  <c r="O1394" i="1"/>
  <c r="O466" i="1" s="1"/>
  <c r="N1394" i="1"/>
  <c r="N466" i="1" s="1"/>
  <c r="M1394" i="1"/>
  <c r="M466" i="1" s="1"/>
  <c r="L1394" i="1"/>
  <c r="L466" i="1" s="1"/>
  <c r="K1394" i="1"/>
  <c r="K466" i="1" s="1"/>
  <c r="J1394" i="1"/>
  <c r="J466" i="1" s="1"/>
  <c r="AT1393" i="1"/>
  <c r="AT464" i="1" s="1"/>
  <c r="AS1393" i="1"/>
  <c r="AS464" i="1" s="1"/>
  <c r="AR1393" i="1"/>
  <c r="AR464" i="1" s="1"/>
  <c r="AQ1393" i="1"/>
  <c r="AQ464" i="1" s="1"/>
  <c r="AP1393" i="1"/>
  <c r="AP464" i="1" s="1"/>
  <c r="AO1393" i="1"/>
  <c r="AO464" i="1" s="1"/>
  <c r="AN1393" i="1"/>
  <c r="AN464" i="1" s="1"/>
  <c r="AM1393" i="1"/>
  <c r="AM464" i="1" s="1"/>
  <c r="AL1393" i="1"/>
  <c r="AL464" i="1" s="1"/>
  <c r="AK1393" i="1"/>
  <c r="AK464" i="1" s="1"/>
  <c r="AJ1393" i="1"/>
  <c r="AJ464" i="1" s="1"/>
  <c r="AI1393" i="1"/>
  <c r="AI464" i="1" s="1"/>
  <c r="AH1393" i="1"/>
  <c r="AH464" i="1" s="1"/>
  <c r="AG1393" i="1"/>
  <c r="AG464" i="1" s="1"/>
  <c r="AF1393" i="1"/>
  <c r="AF464" i="1" s="1"/>
  <c r="AE1393" i="1"/>
  <c r="AE464" i="1" s="1"/>
  <c r="AD1393" i="1"/>
  <c r="AD464" i="1" s="1"/>
  <c r="AC1393" i="1"/>
  <c r="AC464" i="1" s="1"/>
  <c r="AB1393" i="1"/>
  <c r="AB464" i="1" s="1"/>
  <c r="AA1393" i="1"/>
  <c r="AA464" i="1" s="1"/>
  <c r="Z1393" i="1"/>
  <c r="Z464" i="1" s="1"/>
  <c r="Y1393" i="1"/>
  <c r="Y464" i="1" s="1"/>
  <c r="X1393" i="1"/>
  <c r="X464" i="1" s="1"/>
  <c r="W1393" i="1"/>
  <c r="W464" i="1" s="1"/>
  <c r="V1393" i="1"/>
  <c r="V464" i="1" s="1"/>
  <c r="U1393" i="1"/>
  <c r="U464" i="1" s="1"/>
  <c r="T1393" i="1"/>
  <c r="T464" i="1" s="1"/>
  <c r="S1393" i="1"/>
  <c r="S464" i="1" s="1"/>
  <c r="R1393" i="1"/>
  <c r="R464" i="1" s="1"/>
  <c r="Q1393" i="1"/>
  <c r="Q464" i="1" s="1"/>
  <c r="P1393" i="1"/>
  <c r="P464" i="1" s="1"/>
  <c r="O1393" i="1"/>
  <c r="O464" i="1" s="1"/>
  <c r="N1393" i="1"/>
  <c r="N464" i="1" s="1"/>
  <c r="M1393" i="1"/>
  <c r="M464" i="1" s="1"/>
  <c r="L1393" i="1"/>
  <c r="L464" i="1" s="1"/>
  <c r="K1393" i="1"/>
  <c r="K464" i="1" s="1"/>
  <c r="J1393" i="1"/>
  <c r="J464" i="1" s="1"/>
  <c r="AT1392" i="1"/>
  <c r="AT451" i="1" s="1"/>
  <c r="AS1392" i="1"/>
  <c r="AS451" i="1" s="1"/>
  <c r="AR1392" i="1"/>
  <c r="AR451" i="1" s="1"/>
  <c r="AQ1392" i="1"/>
  <c r="AQ451" i="1" s="1"/>
  <c r="AP1392" i="1"/>
  <c r="AP451" i="1" s="1"/>
  <c r="AO1392" i="1"/>
  <c r="AO451" i="1" s="1"/>
  <c r="AN1392" i="1"/>
  <c r="AN451" i="1" s="1"/>
  <c r="AM1392" i="1"/>
  <c r="AM451" i="1" s="1"/>
  <c r="AL1392" i="1"/>
  <c r="AL451" i="1" s="1"/>
  <c r="AK1392" i="1"/>
  <c r="AK451" i="1" s="1"/>
  <c r="AJ1392" i="1"/>
  <c r="AJ451" i="1" s="1"/>
  <c r="AI1392" i="1"/>
  <c r="AI451" i="1" s="1"/>
  <c r="AH1392" i="1"/>
  <c r="AH451" i="1" s="1"/>
  <c r="AG1392" i="1"/>
  <c r="AG451" i="1" s="1"/>
  <c r="AF1392" i="1"/>
  <c r="AF451" i="1" s="1"/>
  <c r="AE1392" i="1"/>
  <c r="AE451" i="1" s="1"/>
  <c r="AD1392" i="1"/>
  <c r="AD451" i="1" s="1"/>
  <c r="AC1392" i="1"/>
  <c r="AC451" i="1" s="1"/>
  <c r="AB1392" i="1"/>
  <c r="AB451" i="1" s="1"/>
  <c r="AA1392" i="1"/>
  <c r="AA451" i="1" s="1"/>
  <c r="Z1392" i="1"/>
  <c r="Z451" i="1" s="1"/>
  <c r="Y1392" i="1"/>
  <c r="Y451" i="1" s="1"/>
  <c r="X1392" i="1"/>
  <c r="X451" i="1" s="1"/>
  <c r="W1392" i="1"/>
  <c r="W451" i="1" s="1"/>
  <c r="V1392" i="1"/>
  <c r="V451" i="1" s="1"/>
  <c r="U1392" i="1"/>
  <c r="U451" i="1" s="1"/>
  <c r="T1392" i="1"/>
  <c r="T451" i="1" s="1"/>
  <c r="S1392" i="1"/>
  <c r="S451" i="1" s="1"/>
  <c r="R1392" i="1"/>
  <c r="R451" i="1" s="1"/>
  <c r="Q1392" i="1"/>
  <c r="Q451" i="1" s="1"/>
  <c r="P1392" i="1"/>
  <c r="P451" i="1" s="1"/>
  <c r="O1392" i="1"/>
  <c r="O451" i="1" s="1"/>
  <c r="N1392" i="1"/>
  <c r="N451" i="1" s="1"/>
  <c r="M1392" i="1"/>
  <c r="M451" i="1" s="1"/>
  <c r="L1392" i="1"/>
  <c r="L451" i="1" s="1"/>
  <c r="K1392" i="1"/>
  <c r="K451" i="1" s="1"/>
  <c r="J1392" i="1"/>
  <c r="J451" i="1" s="1"/>
  <c r="AT1391" i="1"/>
  <c r="AT453" i="1" s="1"/>
  <c r="AS1391" i="1"/>
  <c r="AS453" i="1" s="1"/>
  <c r="AR1391" i="1"/>
  <c r="AR453" i="1" s="1"/>
  <c r="AQ1391" i="1"/>
  <c r="AQ453" i="1" s="1"/>
  <c r="AP1391" i="1"/>
  <c r="AP453" i="1" s="1"/>
  <c r="AO1391" i="1"/>
  <c r="AO453" i="1" s="1"/>
  <c r="AN1391" i="1"/>
  <c r="AN453" i="1" s="1"/>
  <c r="AM1391" i="1"/>
  <c r="AM453" i="1" s="1"/>
  <c r="AL1391" i="1"/>
  <c r="AL453" i="1" s="1"/>
  <c r="AK1391" i="1"/>
  <c r="AK453" i="1" s="1"/>
  <c r="AJ1391" i="1"/>
  <c r="AJ453" i="1" s="1"/>
  <c r="AI1391" i="1"/>
  <c r="AI453" i="1" s="1"/>
  <c r="AH1391" i="1"/>
  <c r="AH453" i="1" s="1"/>
  <c r="AG1391" i="1"/>
  <c r="AG453" i="1" s="1"/>
  <c r="AF1391" i="1"/>
  <c r="AF453" i="1" s="1"/>
  <c r="AE1391" i="1"/>
  <c r="AE453" i="1" s="1"/>
  <c r="AD1391" i="1"/>
  <c r="AD453" i="1" s="1"/>
  <c r="AC1391" i="1"/>
  <c r="AC453" i="1" s="1"/>
  <c r="AB1391" i="1"/>
  <c r="AB453" i="1" s="1"/>
  <c r="AA1391" i="1"/>
  <c r="AA453" i="1" s="1"/>
  <c r="Z1391" i="1"/>
  <c r="Z453" i="1" s="1"/>
  <c r="Y1391" i="1"/>
  <c r="Y453" i="1" s="1"/>
  <c r="X1391" i="1"/>
  <c r="X453" i="1" s="1"/>
  <c r="W1391" i="1"/>
  <c r="W453" i="1" s="1"/>
  <c r="V1391" i="1"/>
  <c r="V453" i="1" s="1"/>
  <c r="U1391" i="1"/>
  <c r="U453" i="1" s="1"/>
  <c r="T1391" i="1"/>
  <c r="T453" i="1" s="1"/>
  <c r="S1391" i="1"/>
  <c r="S453" i="1" s="1"/>
  <c r="R1391" i="1"/>
  <c r="R453" i="1" s="1"/>
  <c r="Q1391" i="1"/>
  <c r="Q453" i="1" s="1"/>
  <c r="P1391" i="1"/>
  <c r="P453" i="1" s="1"/>
  <c r="O1391" i="1"/>
  <c r="O453" i="1" s="1"/>
  <c r="N1391" i="1"/>
  <c r="N453" i="1" s="1"/>
  <c r="M1391" i="1"/>
  <c r="M453" i="1" s="1"/>
  <c r="L1391" i="1"/>
  <c r="L453" i="1" s="1"/>
  <c r="K1391" i="1"/>
  <c r="K453" i="1" s="1"/>
  <c r="J1391" i="1"/>
  <c r="J453" i="1" s="1"/>
  <c r="AT1390" i="1"/>
  <c r="AT452" i="1" s="1"/>
  <c r="AS1390" i="1"/>
  <c r="AS452" i="1" s="1"/>
  <c r="AR1390" i="1"/>
  <c r="AR452" i="1" s="1"/>
  <c r="AQ1390" i="1"/>
  <c r="AQ452" i="1" s="1"/>
  <c r="AP1390" i="1"/>
  <c r="AP452" i="1" s="1"/>
  <c r="AO1390" i="1"/>
  <c r="AO452" i="1" s="1"/>
  <c r="AN1390" i="1"/>
  <c r="AN452" i="1" s="1"/>
  <c r="AM1390" i="1"/>
  <c r="AM452" i="1" s="1"/>
  <c r="AL1390" i="1"/>
  <c r="AL452" i="1" s="1"/>
  <c r="AK1390" i="1"/>
  <c r="AK452" i="1" s="1"/>
  <c r="AJ1390" i="1"/>
  <c r="AJ452" i="1" s="1"/>
  <c r="AI1390" i="1"/>
  <c r="AI452" i="1" s="1"/>
  <c r="AH1390" i="1"/>
  <c r="AH452" i="1" s="1"/>
  <c r="AG1390" i="1"/>
  <c r="AG452" i="1" s="1"/>
  <c r="AF1390" i="1"/>
  <c r="AF452" i="1" s="1"/>
  <c r="AE1390" i="1"/>
  <c r="AE452" i="1" s="1"/>
  <c r="AD1390" i="1"/>
  <c r="AD452" i="1" s="1"/>
  <c r="AC1390" i="1"/>
  <c r="AC452" i="1" s="1"/>
  <c r="AB1390" i="1"/>
  <c r="AB452" i="1" s="1"/>
  <c r="AA1390" i="1"/>
  <c r="AA452" i="1" s="1"/>
  <c r="Z1390" i="1"/>
  <c r="Z452" i="1" s="1"/>
  <c r="Y1390" i="1"/>
  <c r="Y452" i="1" s="1"/>
  <c r="X1390" i="1"/>
  <c r="X452" i="1" s="1"/>
  <c r="W1390" i="1"/>
  <c r="W452" i="1" s="1"/>
  <c r="V1390" i="1"/>
  <c r="V452" i="1" s="1"/>
  <c r="U1390" i="1"/>
  <c r="U452" i="1" s="1"/>
  <c r="T1390" i="1"/>
  <c r="T452" i="1" s="1"/>
  <c r="S1390" i="1"/>
  <c r="S452" i="1" s="1"/>
  <c r="R1390" i="1"/>
  <c r="R452" i="1" s="1"/>
  <c r="Q1390" i="1"/>
  <c r="Q452" i="1" s="1"/>
  <c r="P1390" i="1"/>
  <c r="P452" i="1" s="1"/>
  <c r="O1390" i="1"/>
  <c r="O452" i="1" s="1"/>
  <c r="N1390" i="1"/>
  <c r="N452" i="1" s="1"/>
  <c r="M1390" i="1"/>
  <c r="M452" i="1" s="1"/>
  <c r="L1390" i="1"/>
  <c r="L452" i="1" s="1"/>
  <c r="K1390" i="1"/>
  <c r="K452" i="1" s="1"/>
  <c r="J1390" i="1"/>
  <c r="J452" i="1" s="1"/>
  <c r="AT1389" i="1"/>
  <c r="AT455" i="1" s="1"/>
  <c r="AS1389" i="1"/>
  <c r="AS455" i="1" s="1"/>
  <c r="AR1389" i="1"/>
  <c r="AR455" i="1" s="1"/>
  <c r="AQ1389" i="1"/>
  <c r="AQ455" i="1" s="1"/>
  <c r="AP1389" i="1"/>
  <c r="AP455" i="1" s="1"/>
  <c r="AO1389" i="1"/>
  <c r="AO455" i="1" s="1"/>
  <c r="AN1389" i="1"/>
  <c r="AN455" i="1" s="1"/>
  <c r="AM1389" i="1"/>
  <c r="AM455" i="1" s="1"/>
  <c r="AL1389" i="1"/>
  <c r="AL455" i="1" s="1"/>
  <c r="AK1389" i="1"/>
  <c r="AK455" i="1" s="1"/>
  <c r="AJ1389" i="1"/>
  <c r="AJ455" i="1" s="1"/>
  <c r="AI1389" i="1"/>
  <c r="AI455" i="1" s="1"/>
  <c r="AH1389" i="1"/>
  <c r="AH455" i="1" s="1"/>
  <c r="AG1389" i="1"/>
  <c r="AG455" i="1" s="1"/>
  <c r="AF1389" i="1"/>
  <c r="AF455" i="1" s="1"/>
  <c r="AE1389" i="1"/>
  <c r="AE455" i="1" s="1"/>
  <c r="AD1389" i="1"/>
  <c r="AD455" i="1" s="1"/>
  <c r="AC1389" i="1"/>
  <c r="AC455" i="1" s="1"/>
  <c r="AB1389" i="1"/>
  <c r="AB455" i="1" s="1"/>
  <c r="AA1389" i="1"/>
  <c r="AA455" i="1" s="1"/>
  <c r="Z1389" i="1"/>
  <c r="Z455" i="1" s="1"/>
  <c r="Y1389" i="1"/>
  <c r="Y455" i="1" s="1"/>
  <c r="X1389" i="1"/>
  <c r="X455" i="1" s="1"/>
  <c r="W1389" i="1"/>
  <c r="W455" i="1" s="1"/>
  <c r="V1389" i="1"/>
  <c r="V455" i="1" s="1"/>
  <c r="U1389" i="1"/>
  <c r="U455" i="1" s="1"/>
  <c r="T1389" i="1"/>
  <c r="T455" i="1" s="1"/>
  <c r="S1389" i="1"/>
  <c r="S455" i="1" s="1"/>
  <c r="R1389" i="1"/>
  <c r="R455" i="1" s="1"/>
  <c r="Q1389" i="1"/>
  <c r="Q455" i="1" s="1"/>
  <c r="P1389" i="1"/>
  <c r="P455" i="1" s="1"/>
  <c r="O1389" i="1"/>
  <c r="O455" i="1" s="1"/>
  <c r="N1389" i="1"/>
  <c r="N455" i="1" s="1"/>
  <c r="M1389" i="1"/>
  <c r="M455" i="1" s="1"/>
  <c r="L1389" i="1"/>
  <c r="L455" i="1" s="1"/>
  <c r="K1389" i="1"/>
  <c r="K455" i="1" s="1"/>
  <c r="J1389" i="1"/>
  <c r="J455" i="1" s="1"/>
  <c r="AT1388" i="1"/>
  <c r="AT454" i="1" s="1"/>
  <c r="AS1388" i="1"/>
  <c r="AS454" i="1" s="1"/>
  <c r="AR1388" i="1"/>
  <c r="AR454" i="1" s="1"/>
  <c r="AQ1388" i="1"/>
  <c r="AQ454" i="1" s="1"/>
  <c r="AP1388" i="1"/>
  <c r="AP454" i="1" s="1"/>
  <c r="AO1388" i="1"/>
  <c r="AO454" i="1" s="1"/>
  <c r="AN1388" i="1"/>
  <c r="AN454" i="1" s="1"/>
  <c r="AM1388" i="1"/>
  <c r="AM454" i="1" s="1"/>
  <c r="AL1388" i="1"/>
  <c r="AL454" i="1" s="1"/>
  <c r="AK1388" i="1"/>
  <c r="AK454" i="1" s="1"/>
  <c r="AJ1388" i="1"/>
  <c r="AJ454" i="1" s="1"/>
  <c r="AI1388" i="1"/>
  <c r="AI454" i="1" s="1"/>
  <c r="AH1388" i="1"/>
  <c r="AH454" i="1" s="1"/>
  <c r="AG1388" i="1"/>
  <c r="AG454" i="1" s="1"/>
  <c r="AF1388" i="1"/>
  <c r="AF454" i="1" s="1"/>
  <c r="AE1388" i="1"/>
  <c r="AE454" i="1" s="1"/>
  <c r="AD1388" i="1"/>
  <c r="AD454" i="1" s="1"/>
  <c r="AC1388" i="1"/>
  <c r="AC454" i="1" s="1"/>
  <c r="AB1388" i="1"/>
  <c r="AB454" i="1" s="1"/>
  <c r="AA1388" i="1"/>
  <c r="AA454" i="1" s="1"/>
  <c r="Z1388" i="1"/>
  <c r="Z454" i="1" s="1"/>
  <c r="Y1388" i="1"/>
  <c r="Y454" i="1" s="1"/>
  <c r="X1388" i="1"/>
  <c r="X454" i="1" s="1"/>
  <c r="W1388" i="1"/>
  <c r="W454" i="1" s="1"/>
  <c r="V1388" i="1"/>
  <c r="V454" i="1" s="1"/>
  <c r="U1388" i="1"/>
  <c r="U454" i="1" s="1"/>
  <c r="T1388" i="1"/>
  <c r="T454" i="1" s="1"/>
  <c r="S1388" i="1"/>
  <c r="S454" i="1" s="1"/>
  <c r="R1388" i="1"/>
  <c r="R454" i="1" s="1"/>
  <c r="Q1388" i="1"/>
  <c r="Q454" i="1" s="1"/>
  <c r="P1388" i="1"/>
  <c r="P454" i="1" s="1"/>
  <c r="O1388" i="1"/>
  <c r="O454" i="1" s="1"/>
  <c r="N1388" i="1"/>
  <c r="N454" i="1" s="1"/>
  <c r="M1388" i="1"/>
  <c r="M454" i="1" s="1"/>
  <c r="L1388" i="1"/>
  <c r="L454" i="1" s="1"/>
  <c r="K1388" i="1"/>
  <c r="K454" i="1" s="1"/>
  <c r="J1388" i="1"/>
  <c r="J454" i="1" s="1"/>
  <c r="AT1387" i="1"/>
  <c r="AT450" i="1" s="1"/>
  <c r="AS1387" i="1"/>
  <c r="AS450" i="1" s="1"/>
  <c r="AR1387" i="1"/>
  <c r="AR450" i="1" s="1"/>
  <c r="AQ1387" i="1"/>
  <c r="AQ450" i="1" s="1"/>
  <c r="AP1387" i="1"/>
  <c r="AP450" i="1" s="1"/>
  <c r="AO1387" i="1"/>
  <c r="AO450" i="1" s="1"/>
  <c r="AN1387" i="1"/>
  <c r="AN450" i="1" s="1"/>
  <c r="AM1387" i="1"/>
  <c r="AM450" i="1" s="1"/>
  <c r="AL1387" i="1"/>
  <c r="AL450" i="1" s="1"/>
  <c r="AK1387" i="1"/>
  <c r="AK450" i="1" s="1"/>
  <c r="AJ1387" i="1"/>
  <c r="AJ450" i="1" s="1"/>
  <c r="AI1387" i="1"/>
  <c r="AI450" i="1" s="1"/>
  <c r="AH1387" i="1"/>
  <c r="AH450" i="1" s="1"/>
  <c r="AG1387" i="1"/>
  <c r="AG450" i="1" s="1"/>
  <c r="AF1387" i="1"/>
  <c r="AF450" i="1" s="1"/>
  <c r="AE1387" i="1"/>
  <c r="AE450" i="1" s="1"/>
  <c r="AD1387" i="1"/>
  <c r="AD450" i="1" s="1"/>
  <c r="AC1387" i="1"/>
  <c r="AC450" i="1" s="1"/>
  <c r="AB1387" i="1"/>
  <c r="AB450" i="1" s="1"/>
  <c r="AA1387" i="1"/>
  <c r="AA450" i="1" s="1"/>
  <c r="Z1387" i="1"/>
  <c r="Z450" i="1" s="1"/>
  <c r="Y1387" i="1"/>
  <c r="Y450" i="1" s="1"/>
  <c r="X1387" i="1"/>
  <c r="X450" i="1" s="1"/>
  <c r="W1387" i="1"/>
  <c r="W450" i="1" s="1"/>
  <c r="V1387" i="1"/>
  <c r="V450" i="1" s="1"/>
  <c r="U1387" i="1"/>
  <c r="U450" i="1" s="1"/>
  <c r="T1387" i="1"/>
  <c r="T450" i="1" s="1"/>
  <c r="S1387" i="1"/>
  <c r="S450" i="1" s="1"/>
  <c r="R1387" i="1"/>
  <c r="R450" i="1" s="1"/>
  <c r="Q1387" i="1"/>
  <c r="Q450" i="1" s="1"/>
  <c r="P1387" i="1"/>
  <c r="P450" i="1" s="1"/>
  <c r="O1387" i="1"/>
  <c r="O450" i="1" s="1"/>
  <c r="N1387" i="1"/>
  <c r="N450" i="1" s="1"/>
  <c r="M1387" i="1"/>
  <c r="M450" i="1" s="1"/>
  <c r="L1387" i="1"/>
  <c r="L450" i="1" s="1"/>
  <c r="K1387" i="1"/>
  <c r="K450" i="1" s="1"/>
  <c r="J1387" i="1"/>
  <c r="J450" i="1" s="1"/>
  <c r="AT1385" i="1"/>
  <c r="AT422" i="1" s="1"/>
  <c r="AS1385" i="1"/>
  <c r="AS422" i="1" s="1"/>
  <c r="AR1385" i="1"/>
  <c r="AR422" i="1" s="1"/>
  <c r="AQ1385" i="1"/>
  <c r="AQ422" i="1" s="1"/>
  <c r="AP1385" i="1"/>
  <c r="AP422" i="1" s="1"/>
  <c r="AO1385" i="1"/>
  <c r="AO422" i="1" s="1"/>
  <c r="AN1385" i="1"/>
  <c r="AN422" i="1" s="1"/>
  <c r="AM1385" i="1"/>
  <c r="AM422" i="1" s="1"/>
  <c r="AL1385" i="1"/>
  <c r="AL422" i="1" s="1"/>
  <c r="AK1385" i="1"/>
  <c r="AK422" i="1" s="1"/>
  <c r="AJ1385" i="1"/>
  <c r="AJ422" i="1" s="1"/>
  <c r="AI1385" i="1"/>
  <c r="AI422" i="1" s="1"/>
  <c r="AH1385" i="1"/>
  <c r="AH422" i="1" s="1"/>
  <c r="AG1385" i="1"/>
  <c r="AG422" i="1" s="1"/>
  <c r="AF1385" i="1"/>
  <c r="AF422" i="1" s="1"/>
  <c r="AE1385" i="1"/>
  <c r="AE422" i="1" s="1"/>
  <c r="AD1385" i="1"/>
  <c r="AD422" i="1" s="1"/>
  <c r="AC1385" i="1"/>
  <c r="AC422" i="1" s="1"/>
  <c r="AB1385" i="1"/>
  <c r="AB422" i="1" s="1"/>
  <c r="AA1385" i="1"/>
  <c r="AA422" i="1" s="1"/>
  <c r="Z1385" i="1"/>
  <c r="Z422" i="1" s="1"/>
  <c r="Y1385" i="1"/>
  <c r="Y422" i="1" s="1"/>
  <c r="X1385" i="1"/>
  <c r="X422" i="1" s="1"/>
  <c r="W1385" i="1"/>
  <c r="W422" i="1" s="1"/>
  <c r="V1385" i="1"/>
  <c r="V422" i="1" s="1"/>
  <c r="U1385" i="1"/>
  <c r="U422" i="1" s="1"/>
  <c r="T1385" i="1"/>
  <c r="T422" i="1" s="1"/>
  <c r="S1385" i="1"/>
  <c r="S422" i="1" s="1"/>
  <c r="R1385" i="1"/>
  <c r="R422" i="1" s="1"/>
  <c r="Q1385" i="1"/>
  <c r="Q422" i="1" s="1"/>
  <c r="P1385" i="1"/>
  <c r="P422" i="1" s="1"/>
  <c r="O1385" i="1"/>
  <c r="O422" i="1" s="1"/>
  <c r="N1385" i="1"/>
  <c r="N422" i="1" s="1"/>
  <c r="M1385" i="1"/>
  <c r="M422" i="1" s="1"/>
  <c r="L1385" i="1"/>
  <c r="L422" i="1" s="1"/>
  <c r="K1385" i="1"/>
  <c r="K422" i="1" s="1"/>
  <c r="J1385" i="1"/>
  <c r="J422" i="1" s="1"/>
  <c r="AT1384" i="1"/>
  <c r="AT421" i="1" s="1"/>
  <c r="AS1384" i="1"/>
  <c r="AS421" i="1" s="1"/>
  <c r="AR1384" i="1"/>
  <c r="AR421" i="1" s="1"/>
  <c r="AQ1384" i="1"/>
  <c r="AQ421" i="1" s="1"/>
  <c r="AP1384" i="1"/>
  <c r="AP421" i="1" s="1"/>
  <c r="AO1384" i="1"/>
  <c r="AO421" i="1" s="1"/>
  <c r="AN1384" i="1"/>
  <c r="AN421" i="1" s="1"/>
  <c r="AM1384" i="1"/>
  <c r="AM421" i="1" s="1"/>
  <c r="AL1384" i="1"/>
  <c r="AL421" i="1" s="1"/>
  <c r="AK1384" i="1"/>
  <c r="AK421" i="1" s="1"/>
  <c r="AJ1384" i="1"/>
  <c r="AJ421" i="1" s="1"/>
  <c r="AI1384" i="1"/>
  <c r="AI421" i="1" s="1"/>
  <c r="AH1384" i="1"/>
  <c r="AH421" i="1" s="1"/>
  <c r="AG1384" i="1"/>
  <c r="AG421" i="1" s="1"/>
  <c r="AF1384" i="1"/>
  <c r="AF421" i="1" s="1"/>
  <c r="AE1384" i="1"/>
  <c r="AE421" i="1" s="1"/>
  <c r="AD1384" i="1"/>
  <c r="AD421" i="1" s="1"/>
  <c r="AC1384" i="1"/>
  <c r="AC421" i="1" s="1"/>
  <c r="AB1384" i="1"/>
  <c r="AB421" i="1" s="1"/>
  <c r="AA1384" i="1"/>
  <c r="AA421" i="1" s="1"/>
  <c r="Z1384" i="1"/>
  <c r="Z421" i="1" s="1"/>
  <c r="Y1384" i="1"/>
  <c r="Y421" i="1" s="1"/>
  <c r="X1384" i="1"/>
  <c r="X421" i="1" s="1"/>
  <c r="W1384" i="1"/>
  <c r="W421" i="1" s="1"/>
  <c r="V1384" i="1"/>
  <c r="V421" i="1" s="1"/>
  <c r="U1384" i="1"/>
  <c r="U421" i="1" s="1"/>
  <c r="T1384" i="1"/>
  <c r="T421" i="1" s="1"/>
  <c r="S1384" i="1"/>
  <c r="S421" i="1" s="1"/>
  <c r="R1384" i="1"/>
  <c r="R421" i="1" s="1"/>
  <c r="Q1384" i="1"/>
  <c r="Q421" i="1" s="1"/>
  <c r="P1384" i="1"/>
  <c r="P421" i="1" s="1"/>
  <c r="O1384" i="1"/>
  <c r="O421" i="1" s="1"/>
  <c r="N1384" i="1"/>
  <c r="N421" i="1" s="1"/>
  <c r="M1384" i="1"/>
  <c r="M421" i="1" s="1"/>
  <c r="L1384" i="1"/>
  <c r="L421" i="1" s="1"/>
  <c r="K1384" i="1"/>
  <c r="K421" i="1" s="1"/>
  <c r="J1384" i="1"/>
  <c r="J421" i="1" s="1"/>
  <c r="AT1383" i="1"/>
  <c r="AT417" i="1" s="1"/>
  <c r="AS1383" i="1"/>
  <c r="AS417" i="1" s="1"/>
  <c r="AR1383" i="1"/>
  <c r="AR417" i="1" s="1"/>
  <c r="AQ1383" i="1"/>
  <c r="AQ417" i="1" s="1"/>
  <c r="AP1383" i="1"/>
  <c r="AP417" i="1" s="1"/>
  <c r="AO1383" i="1"/>
  <c r="AO417" i="1" s="1"/>
  <c r="AN1383" i="1"/>
  <c r="AN417" i="1" s="1"/>
  <c r="AM1383" i="1"/>
  <c r="AM417" i="1" s="1"/>
  <c r="AL1383" i="1"/>
  <c r="AL417" i="1" s="1"/>
  <c r="AK1383" i="1"/>
  <c r="AK417" i="1" s="1"/>
  <c r="AJ1383" i="1"/>
  <c r="AJ417" i="1" s="1"/>
  <c r="AI1383" i="1"/>
  <c r="AI417" i="1" s="1"/>
  <c r="AH1383" i="1"/>
  <c r="AH417" i="1" s="1"/>
  <c r="AG1383" i="1"/>
  <c r="AG417" i="1" s="1"/>
  <c r="AF1383" i="1"/>
  <c r="AF417" i="1" s="1"/>
  <c r="AE1383" i="1"/>
  <c r="AE417" i="1" s="1"/>
  <c r="AD1383" i="1"/>
  <c r="AD417" i="1" s="1"/>
  <c r="AC1383" i="1"/>
  <c r="AC417" i="1" s="1"/>
  <c r="AB1383" i="1"/>
  <c r="AB417" i="1" s="1"/>
  <c r="AA1383" i="1"/>
  <c r="AA417" i="1" s="1"/>
  <c r="Z1383" i="1"/>
  <c r="Z417" i="1" s="1"/>
  <c r="Y1383" i="1"/>
  <c r="Y417" i="1" s="1"/>
  <c r="X1383" i="1"/>
  <c r="X417" i="1" s="1"/>
  <c r="W1383" i="1"/>
  <c r="W417" i="1" s="1"/>
  <c r="V1383" i="1"/>
  <c r="V417" i="1" s="1"/>
  <c r="U1383" i="1"/>
  <c r="U417" i="1" s="1"/>
  <c r="T1383" i="1"/>
  <c r="T417" i="1" s="1"/>
  <c r="S1383" i="1"/>
  <c r="S417" i="1" s="1"/>
  <c r="R1383" i="1"/>
  <c r="R417" i="1" s="1"/>
  <c r="Q1383" i="1"/>
  <c r="Q417" i="1" s="1"/>
  <c r="P1383" i="1"/>
  <c r="P417" i="1" s="1"/>
  <c r="O1383" i="1"/>
  <c r="O417" i="1" s="1"/>
  <c r="N1383" i="1"/>
  <c r="N417" i="1" s="1"/>
  <c r="M1383" i="1"/>
  <c r="M417" i="1" s="1"/>
  <c r="L1383" i="1"/>
  <c r="L417" i="1" s="1"/>
  <c r="K1383" i="1"/>
  <c r="K417" i="1" s="1"/>
  <c r="J1383" i="1"/>
  <c r="J417" i="1" s="1"/>
  <c r="AT1382" i="1"/>
  <c r="AT416" i="1" s="1"/>
  <c r="AS1382" i="1"/>
  <c r="AS416" i="1" s="1"/>
  <c r="AR1382" i="1"/>
  <c r="AR416" i="1" s="1"/>
  <c r="AQ1382" i="1"/>
  <c r="AQ416" i="1" s="1"/>
  <c r="AP1382" i="1"/>
  <c r="AP416" i="1" s="1"/>
  <c r="AO1382" i="1"/>
  <c r="AO416" i="1" s="1"/>
  <c r="AN1382" i="1"/>
  <c r="AN416" i="1" s="1"/>
  <c r="AM1382" i="1"/>
  <c r="AM416" i="1" s="1"/>
  <c r="AL1382" i="1"/>
  <c r="AL416" i="1" s="1"/>
  <c r="AK1382" i="1"/>
  <c r="AK416" i="1" s="1"/>
  <c r="AJ1382" i="1"/>
  <c r="AJ416" i="1" s="1"/>
  <c r="AI1382" i="1"/>
  <c r="AI416" i="1" s="1"/>
  <c r="AH1382" i="1"/>
  <c r="AH416" i="1" s="1"/>
  <c r="AG1382" i="1"/>
  <c r="AG416" i="1" s="1"/>
  <c r="AF1382" i="1"/>
  <c r="AF416" i="1" s="1"/>
  <c r="AE1382" i="1"/>
  <c r="AE416" i="1" s="1"/>
  <c r="AD1382" i="1"/>
  <c r="AD416" i="1" s="1"/>
  <c r="AC1382" i="1"/>
  <c r="AC416" i="1" s="1"/>
  <c r="AB1382" i="1"/>
  <c r="AB416" i="1" s="1"/>
  <c r="AA1382" i="1"/>
  <c r="AA416" i="1" s="1"/>
  <c r="Z1382" i="1"/>
  <c r="Z416" i="1" s="1"/>
  <c r="Y1382" i="1"/>
  <c r="Y416" i="1" s="1"/>
  <c r="X1382" i="1"/>
  <c r="X416" i="1" s="1"/>
  <c r="W1382" i="1"/>
  <c r="W416" i="1" s="1"/>
  <c r="V1382" i="1"/>
  <c r="V416" i="1" s="1"/>
  <c r="U1382" i="1"/>
  <c r="U416" i="1" s="1"/>
  <c r="T1382" i="1"/>
  <c r="T416" i="1" s="1"/>
  <c r="S1382" i="1"/>
  <c r="S416" i="1" s="1"/>
  <c r="R1382" i="1"/>
  <c r="R416" i="1" s="1"/>
  <c r="Q1382" i="1"/>
  <c r="Q416" i="1" s="1"/>
  <c r="P1382" i="1"/>
  <c r="P416" i="1" s="1"/>
  <c r="O1382" i="1"/>
  <c r="O416" i="1" s="1"/>
  <c r="N1382" i="1"/>
  <c r="N416" i="1" s="1"/>
  <c r="M1382" i="1"/>
  <c r="M416" i="1" s="1"/>
  <c r="L1382" i="1"/>
  <c r="L416" i="1" s="1"/>
  <c r="K1382" i="1"/>
  <c r="K416" i="1" s="1"/>
  <c r="J1382" i="1"/>
  <c r="J416" i="1" s="1"/>
  <c r="AT1381" i="1"/>
  <c r="AT415" i="1" s="1"/>
  <c r="AS1381" i="1"/>
  <c r="AS415" i="1" s="1"/>
  <c r="AR1381" i="1"/>
  <c r="AR415" i="1" s="1"/>
  <c r="AQ1381" i="1"/>
  <c r="AQ415" i="1" s="1"/>
  <c r="AP1381" i="1"/>
  <c r="AP415" i="1" s="1"/>
  <c r="AO1381" i="1"/>
  <c r="AO415" i="1" s="1"/>
  <c r="AN1381" i="1"/>
  <c r="AN415" i="1" s="1"/>
  <c r="AM1381" i="1"/>
  <c r="AM415" i="1" s="1"/>
  <c r="AL1381" i="1"/>
  <c r="AL415" i="1" s="1"/>
  <c r="AK1381" i="1"/>
  <c r="AK415" i="1" s="1"/>
  <c r="AJ1381" i="1"/>
  <c r="AJ415" i="1" s="1"/>
  <c r="AI1381" i="1"/>
  <c r="AI415" i="1" s="1"/>
  <c r="AH1381" i="1"/>
  <c r="AH415" i="1" s="1"/>
  <c r="AG1381" i="1"/>
  <c r="AG415" i="1" s="1"/>
  <c r="AF1381" i="1"/>
  <c r="AF415" i="1" s="1"/>
  <c r="AE1381" i="1"/>
  <c r="AE415" i="1" s="1"/>
  <c r="AD1381" i="1"/>
  <c r="AD415" i="1" s="1"/>
  <c r="AC1381" i="1"/>
  <c r="AC415" i="1" s="1"/>
  <c r="AB1381" i="1"/>
  <c r="AB415" i="1" s="1"/>
  <c r="AA1381" i="1"/>
  <c r="AA415" i="1" s="1"/>
  <c r="Z1381" i="1"/>
  <c r="Z415" i="1" s="1"/>
  <c r="Y1381" i="1"/>
  <c r="Y415" i="1" s="1"/>
  <c r="X1381" i="1"/>
  <c r="X415" i="1" s="1"/>
  <c r="W1381" i="1"/>
  <c r="W415" i="1" s="1"/>
  <c r="V1381" i="1"/>
  <c r="V415" i="1" s="1"/>
  <c r="U1381" i="1"/>
  <c r="U415" i="1" s="1"/>
  <c r="T1381" i="1"/>
  <c r="T415" i="1" s="1"/>
  <c r="S1381" i="1"/>
  <c r="S415" i="1" s="1"/>
  <c r="R1381" i="1"/>
  <c r="R415" i="1" s="1"/>
  <c r="Q1381" i="1"/>
  <c r="Q415" i="1" s="1"/>
  <c r="P1381" i="1"/>
  <c r="P415" i="1" s="1"/>
  <c r="O1381" i="1"/>
  <c r="O415" i="1" s="1"/>
  <c r="N1381" i="1"/>
  <c r="N415" i="1" s="1"/>
  <c r="M1381" i="1"/>
  <c r="M415" i="1" s="1"/>
  <c r="L1381" i="1"/>
  <c r="L415" i="1" s="1"/>
  <c r="K1381" i="1"/>
  <c r="K415" i="1" s="1"/>
  <c r="J1381" i="1"/>
  <c r="J415" i="1" s="1"/>
  <c r="AT1380" i="1"/>
  <c r="AT420" i="1" s="1"/>
  <c r="AS1380" i="1"/>
  <c r="AS420" i="1" s="1"/>
  <c r="AR1380" i="1"/>
  <c r="AR420" i="1" s="1"/>
  <c r="AQ1380" i="1"/>
  <c r="AQ420" i="1" s="1"/>
  <c r="AP1380" i="1"/>
  <c r="AP420" i="1" s="1"/>
  <c r="AO1380" i="1"/>
  <c r="AO420" i="1" s="1"/>
  <c r="AN1380" i="1"/>
  <c r="AN420" i="1" s="1"/>
  <c r="AM1380" i="1"/>
  <c r="AM420" i="1" s="1"/>
  <c r="AL1380" i="1"/>
  <c r="AL420" i="1" s="1"/>
  <c r="AK1380" i="1"/>
  <c r="AK420" i="1" s="1"/>
  <c r="AJ1380" i="1"/>
  <c r="AJ420" i="1" s="1"/>
  <c r="AI1380" i="1"/>
  <c r="AI420" i="1" s="1"/>
  <c r="AH1380" i="1"/>
  <c r="AH420" i="1" s="1"/>
  <c r="AG1380" i="1"/>
  <c r="AG420" i="1" s="1"/>
  <c r="AF1380" i="1"/>
  <c r="AF420" i="1" s="1"/>
  <c r="AE1380" i="1"/>
  <c r="AE420" i="1" s="1"/>
  <c r="AD1380" i="1"/>
  <c r="AD420" i="1" s="1"/>
  <c r="AC1380" i="1"/>
  <c r="AC420" i="1" s="1"/>
  <c r="AB1380" i="1"/>
  <c r="AB420" i="1" s="1"/>
  <c r="AA1380" i="1"/>
  <c r="AA420" i="1" s="1"/>
  <c r="Z1380" i="1"/>
  <c r="Z420" i="1" s="1"/>
  <c r="Y1380" i="1"/>
  <c r="Y420" i="1" s="1"/>
  <c r="X1380" i="1"/>
  <c r="X420" i="1" s="1"/>
  <c r="W1380" i="1"/>
  <c r="W420" i="1" s="1"/>
  <c r="V1380" i="1"/>
  <c r="V420" i="1" s="1"/>
  <c r="U1380" i="1"/>
  <c r="U420" i="1" s="1"/>
  <c r="T1380" i="1"/>
  <c r="T420" i="1" s="1"/>
  <c r="S1380" i="1"/>
  <c r="S420" i="1" s="1"/>
  <c r="R1380" i="1"/>
  <c r="R420" i="1" s="1"/>
  <c r="Q1380" i="1"/>
  <c r="Q420" i="1" s="1"/>
  <c r="P1380" i="1"/>
  <c r="P420" i="1" s="1"/>
  <c r="O1380" i="1"/>
  <c r="O420" i="1" s="1"/>
  <c r="N1380" i="1"/>
  <c r="N420" i="1" s="1"/>
  <c r="M1380" i="1"/>
  <c r="M420" i="1" s="1"/>
  <c r="L1380" i="1"/>
  <c r="L420" i="1" s="1"/>
  <c r="K1380" i="1"/>
  <c r="K420" i="1" s="1"/>
  <c r="J1380" i="1"/>
  <c r="J420" i="1" s="1"/>
  <c r="AT1378" i="1"/>
  <c r="AT411" i="1" s="1"/>
  <c r="AS1378" i="1"/>
  <c r="AS411" i="1" s="1"/>
  <c r="AR1378" i="1"/>
  <c r="AR411" i="1" s="1"/>
  <c r="AQ1378" i="1"/>
  <c r="AQ411" i="1" s="1"/>
  <c r="AP1378" i="1"/>
  <c r="AP411" i="1" s="1"/>
  <c r="AO1378" i="1"/>
  <c r="AO411" i="1" s="1"/>
  <c r="AN1378" i="1"/>
  <c r="AN411" i="1" s="1"/>
  <c r="AM1378" i="1"/>
  <c r="AM411" i="1" s="1"/>
  <c r="AL1378" i="1"/>
  <c r="AL411" i="1" s="1"/>
  <c r="AK1378" i="1"/>
  <c r="AK411" i="1" s="1"/>
  <c r="AJ1378" i="1"/>
  <c r="AJ411" i="1" s="1"/>
  <c r="AI1378" i="1"/>
  <c r="AI411" i="1" s="1"/>
  <c r="AH1378" i="1"/>
  <c r="AH411" i="1" s="1"/>
  <c r="AG1378" i="1"/>
  <c r="AG411" i="1" s="1"/>
  <c r="AF1378" i="1"/>
  <c r="AF411" i="1" s="1"/>
  <c r="AE1378" i="1"/>
  <c r="AE411" i="1" s="1"/>
  <c r="AD1378" i="1"/>
  <c r="AD411" i="1" s="1"/>
  <c r="AC1378" i="1"/>
  <c r="AC411" i="1" s="1"/>
  <c r="AB1378" i="1"/>
  <c r="AB411" i="1" s="1"/>
  <c r="AA1378" i="1"/>
  <c r="AA411" i="1" s="1"/>
  <c r="Z1378" i="1"/>
  <c r="Z411" i="1" s="1"/>
  <c r="Y1378" i="1"/>
  <c r="Y411" i="1" s="1"/>
  <c r="X1378" i="1"/>
  <c r="X411" i="1" s="1"/>
  <c r="W1378" i="1"/>
  <c r="W411" i="1" s="1"/>
  <c r="V1378" i="1"/>
  <c r="V411" i="1" s="1"/>
  <c r="U1378" i="1"/>
  <c r="U411" i="1" s="1"/>
  <c r="T1378" i="1"/>
  <c r="T411" i="1" s="1"/>
  <c r="S1378" i="1"/>
  <c r="S411" i="1" s="1"/>
  <c r="R1378" i="1"/>
  <c r="R411" i="1" s="1"/>
  <c r="Q1378" i="1"/>
  <c r="Q411" i="1" s="1"/>
  <c r="P1378" i="1"/>
  <c r="P411" i="1" s="1"/>
  <c r="O1378" i="1"/>
  <c r="O411" i="1" s="1"/>
  <c r="N1378" i="1"/>
  <c r="N411" i="1" s="1"/>
  <c r="M1378" i="1"/>
  <c r="M411" i="1" s="1"/>
  <c r="L1378" i="1"/>
  <c r="L411" i="1" s="1"/>
  <c r="K1378" i="1"/>
  <c r="K411" i="1" s="1"/>
  <c r="J1378" i="1"/>
  <c r="J411" i="1" s="1"/>
  <c r="AT1377" i="1"/>
  <c r="AT408" i="1" s="1"/>
  <c r="AS1377" i="1"/>
  <c r="AS408" i="1" s="1"/>
  <c r="AR1377" i="1"/>
  <c r="AR408" i="1" s="1"/>
  <c r="AQ1377" i="1"/>
  <c r="AQ408" i="1" s="1"/>
  <c r="AP1377" i="1"/>
  <c r="AP408" i="1" s="1"/>
  <c r="AO1377" i="1"/>
  <c r="AO408" i="1" s="1"/>
  <c r="AN1377" i="1"/>
  <c r="AN408" i="1" s="1"/>
  <c r="AM1377" i="1"/>
  <c r="AM408" i="1" s="1"/>
  <c r="AL1377" i="1"/>
  <c r="AL408" i="1" s="1"/>
  <c r="AK1377" i="1"/>
  <c r="AK408" i="1" s="1"/>
  <c r="AJ1377" i="1"/>
  <c r="AJ408" i="1" s="1"/>
  <c r="AI1377" i="1"/>
  <c r="AI408" i="1" s="1"/>
  <c r="AH1377" i="1"/>
  <c r="AH408" i="1" s="1"/>
  <c r="AG1377" i="1"/>
  <c r="AG408" i="1" s="1"/>
  <c r="AF1377" i="1"/>
  <c r="AF408" i="1" s="1"/>
  <c r="AE1377" i="1"/>
  <c r="AE408" i="1" s="1"/>
  <c r="AD1377" i="1"/>
  <c r="AD408" i="1" s="1"/>
  <c r="AC1377" i="1"/>
  <c r="AC408" i="1" s="1"/>
  <c r="AB1377" i="1"/>
  <c r="AB408" i="1" s="1"/>
  <c r="AA1377" i="1"/>
  <c r="AA408" i="1" s="1"/>
  <c r="Z1377" i="1"/>
  <c r="Z408" i="1" s="1"/>
  <c r="Y1377" i="1"/>
  <c r="Y408" i="1" s="1"/>
  <c r="X1377" i="1"/>
  <c r="X408" i="1" s="1"/>
  <c r="W1377" i="1"/>
  <c r="W408" i="1" s="1"/>
  <c r="V1377" i="1"/>
  <c r="V408" i="1" s="1"/>
  <c r="U1377" i="1"/>
  <c r="U408" i="1" s="1"/>
  <c r="T1377" i="1"/>
  <c r="T408" i="1" s="1"/>
  <c r="S1377" i="1"/>
  <c r="S408" i="1" s="1"/>
  <c r="R1377" i="1"/>
  <c r="R408" i="1" s="1"/>
  <c r="Q1377" i="1"/>
  <c r="Q408" i="1" s="1"/>
  <c r="P1377" i="1"/>
  <c r="P408" i="1" s="1"/>
  <c r="O1377" i="1"/>
  <c r="O408" i="1" s="1"/>
  <c r="N1377" i="1"/>
  <c r="N408" i="1" s="1"/>
  <c r="M1377" i="1"/>
  <c r="M408" i="1" s="1"/>
  <c r="L1377" i="1"/>
  <c r="L408" i="1" s="1"/>
  <c r="K1377" i="1"/>
  <c r="K408" i="1" s="1"/>
  <c r="J1377" i="1"/>
  <c r="J408" i="1" s="1"/>
  <c r="AT1376" i="1"/>
  <c r="AT405" i="1" s="1"/>
  <c r="AS1376" i="1"/>
  <c r="AS405" i="1" s="1"/>
  <c r="AR1376" i="1"/>
  <c r="AR405" i="1" s="1"/>
  <c r="AQ1376" i="1"/>
  <c r="AQ405" i="1" s="1"/>
  <c r="AP1376" i="1"/>
  <c r="AP405" i="1" s="1"/>
  <c r="AO1376" i="1"/>
  <c r="AO405" i="1" s="1"/>
  <c r="AN1376" i="1"/>
  <c r="AN405" i="1" s="1"/>
  <c r="AM1376" i="1"/>
  <c r="AM405" i="1" s="1"/>
  <c r="AL1376" i="1"/>
  <c r="AL405" i="1" s="1"/>
  <c r="AK1376" i="1"/>
  <c r="AK405" i="1" s="1"/>
  <c r="AJ1376" i="1"/>
  <c r="AJ405" i="1" s="1"/>
  <c r="AI1376" i="1"/>
  <c r="AI405" i="1" s="1"/>
  <c r="AH1376" i="1"/>
  <c r="AH405" i="1" s="1"/>
  <c r="AG1376" i="1"/>
  <c r="AG405" i="1" s="1"/>
  <c r="AF1376" i="1"/>
  <c r="AF405" i="1" s="1"/>
  <c r="AE1376" i="1"/>
  <c r="AE405" i="1" s="1"/>
  <c r="AD1376" i="1"/>
  <c r="AD405" i="1" s="1"/>
  <c r="AC1376" i="1"/>
  <c r="AC405" i="1" s="1"/>
  <c r="AB1376" i="1"/>
  <c r="AB405" i="1" s="1"/>
  <c r="AA1376" i="1"/>
  <c r="AA405" i="1" s="1"/>
  <c r="Z1376" i="1"/>
  <c r="Z405" i="1" s="1"/>
  <c r="Y1376" i="1"/>
  <c r="Y405" i="1" s="1"/>
  <c r="X1376" i="1"/>
  <c r="X405" i="1" s="1"/>
  <c r="W1376" i="1"/>
  <c r="W405" i="1" s="1"/>
  <c r="V1376" i="1"/>
  <c r="V405" i="1" s="1"/>
  <c r="U1376" i="1"/>
  <c r="U405" i="1" s="1"/>
  <c r="T1376" i="1"/>
  <c r="T405" i="1" s="1"/>
  <c r="S1376" i="1"/>
  <c r="S405" i="1" s="1"/>
  <c r="R1376" i="1"/>
  <c r="R405" i="1" s="1"/>
  <c r="Q1376" i="1"/>
  <c r="Q405" i="1" s="1"/>
  <c r="P1376" i="1"/>
  <c r="P405" i="1" s="1"/>
  <c r="O1376" i="1"/>
  <c r="O405" i="1" s="1"/>
  <c r="N1376" i="1"/>
  <c r="N405" i="1" s="1"/>
  <c r="M1376" i="1"/>
  <c r="M405" i="1" s="1"/>
  <c r="L1376" i="1"/>
  <c r="L405" i="1" s="1"/>
  <c r="K1376" i="1"/>
  <c r="K405" i="1" s="1"/>
  <c r="J1376" i="1"/>
  <c r="J405" i="1" s="1"/>
  <c r="AT1375" i="1"/>
  <c r="AT412" i="1" s="1"/>
  <c r="AS1375" i="1"/>
  <c r="AS412" i="1" s="1"/>
  <c r="AR1375" i="1"/>
  <c r="AR412" i="1" s="1"/>
  <c r="AQ1375" i="1"/>
  <c r="AQ412" i="1" s="1"/>
  <c r="AP1375" i="1"/>
  <c r="AP412" i="1" s="1"/>
  <c r="AO1375" i="1"/>
  <c r="AO412" i="1" s="1"/>
  <c r="AN1375" i="1"/>
  <c r="AN412" i="1" s="1"/>
  <c r="AM1375" i="1"/>
  <c r="AM412" i="1" s="1"/>
  <c r="AL1375" i="1"/>
  <c r="AL412" i="1" s="1"/>
  <c r="AK1375" i="1"/>
  <c r="AK412" i="1" s="1"/>
  <c r="AJ1375" i="1"/>
  <c r="AJ412" i="1" s="1"/>
  <c r="AI1375" i="1"/>
  <c r="AI412" i="1" s="1"/>
  <c r="AH1375" i="1"/>
  <c r="AH412" i="1" s="1"/>
  <c r="AG1375" i="1"/>
  <c r="AG412" i="1" s="1"/>
  <c r="AF1375" i="1"/>
  <c r="AF412" i="1" s="1"/>
  <c r="AE1375" i="1"/>
  <c r="AE412" i="1" s="1"/>
  <c r="AD1375" i="1"/>
  <c r="AD412" i="1" s="1"/>
  <c r="AC1375" i="1"/>
  <c r="AC412" i="1" s="1"/>
  <c r="AB1375" i="1"/>
  <c r="AB412" i="1" s="1"/>
  <c r="AA1375" i="1"/>
  <c r="AA412" i="1" s="1"/>
  <c r="Z1375" i="1"/>
  <c r="Z412" i="1" s="1"/>
  <c r="Y1375" i="1"/>
  <c r="Y412" i="1" s="1"/>
  <c r="X1375" i="1"/>
  <c r="X412" i="1" s="1"/>
  <c r="W1375" i="1"/>
  <c r="W412" i="1" s="1"/>
  <c r="V1375" i="1"/>
  <c r="V412" i="1" s="1"/>
  <c r="U1375" i="1"/>
  <c r="U412" i="1" s="1"/>
  <c r="T1375" i="1"/>
  <c r="T412" i="1" s="1"/>
  <c r="S1375" i="1"/>
  <c r="S412" i="1" s="1"/>
  <c r="R1375" i="1"/>
  <c r="R412" i="1" s="1"/>
  <c r="Q1375" i="1"/>
  <c r="Q412" i="1" s="1"/>
  <c r="P1375" i="1"/>
  <c r="P412" i="1" s="1"/>
  <c r="O1375" i="1"/>
  <c r="O412" i="1" s="1"/>
  <c r="N1375" i="1"/>
  <c r="N412" i="1" s="1"/>
  <c r="M1375" i="1"/>
  <c r="M412" i="1" s="1"/>
  <c r="L1375" i="1"/>
  <c r="L412" i="1" s="1"/>
  <c r="K1375" i="1"/>
  <c r="K412" i="1" s="1"/>
  <c r="J1375" i="1"/>
  <c r="J412" i="1" s="1"/>
  <c r="AT1374" i="1"/>
  <c r="AT406" i="1" s="1"/>
  <c r="AS1374" i="1"/>
  <c r="AS406" i="1" s="1"/>
  <c r="AR1374" i="1"/>
  <c r="AR406" i="1" s="1"/>
  <c r="AQ1374" i="1"/>
  <c r="AQ406" i="1" s="1"/>
  <c r="AP1374" i="1"/>
  <c r="AP406" i="1" s="1"/>
  <c r="AO1374" i="1"/>
  <c r="AO406" i="1" s="1"/>
  <c r="AN1374" i="1"/>
  <c r="AN406" i="1" s="1"/>
  <c r="AM1374" i="1"/>
  <c r="AM406" i="1" s="1"/>
  <c r="AL1374" i="1"/>
  <c r="AL406" i="1" s="1"/>
  <c r="AK1374" i="1"/>
  <c r="AK406" i="1" s="1"/>
  <c r="AJ1374" i="1"/>
  <c r="AJ406" i="1" s="1"/>
  <c r="AI1374" i="1"/>
  <c r="AI406" i="1" s="1"/>
  <c r="AH1374" i="1"/>
  <c r="AH406" i="1" s="1"/>
  <c r="AG1374" i="1"/>
  <c r="AG406" i="1" s="1"/>
  <c r="AF1374" i="1"/>
  <c r="AF406" i="1" s="1"/>
  <c r="AE1374" i="1"/>
  <c r="AE406" i="1" s="1"/>
  <c r="AD1374" i="1"/>
  <c r="AD406" i="1" s="1"/>
  <c r="AC1374" i="1"/>
  <c r="AC406" i="1" s="1"/>
  <c r="AB1374" i="1"/>
  <c r="AB406" i="1" s="1"/>
  <c r="AA1374" i="1"/>
  <c r="AA406" i="1" s="1"/>
  <c r="Z1374" i="1"/>
  <c r="Z406" i="1" s="1"/>
  <c r="Y1374" i="1"/>
  <c r="Y406" i="1" s="1"/>
  <c r="X1374" i="1"/>
  <c r="X406" i="1" s="1"/>
  <c r="W1374" i="1"/>
  <c r="W406" i="1" s="1"/>
  <c r="V1374" i="1"/>
  <c r="V406" i="1" s="1"/>
  <c r="U1374" i="1"/>
  <c r="U406" i="1" s="1"/>
  <c r="T1374" i="1"/>
  <c r="T406" i="1" s="1"/>
  <c r="S1374" i="1"/>
  <c r="S406" i="1" s="1"/>
  <c r="R1374" i="1"/>
  <c r="R406" i="1" s="1"/>
  <c r="Q1374" i="1"/>
  <c r="Q406" i="1" s="1"/>
  <c r="P1374" i="1"/>
  <c r="P406" i="1" s="1"/>
  <c r="O1374" i="1"/>
  <c r="O406" i="1" s="1"/>
  <c r="N1374" i="1"/>
  <c r="N406" i="1" s="1"/>
  <c r="M1374" i="1"/>
  <c r="M406" i="1" s="1"/>
  <c r="L1374" i="1"/>
  <c r="L406" i="1" s="1"/>
  <c r="K1374" i="1"/>
  <c r="K406" i="1" s="1"/>
  <c r="J1374" i="1"/>
  <c r="J406" i="1" s="1"/>
  <c r="AT1373" i="1"/>
  <c r="AT404" i="1" s="1"/>
  <c r="AS1373" i="1"/>
  <c r="AS404" i="1" s="1"/>
  <c r="AR1373" i="1"/>
  <c r="AR404" i="1" s="1"/>
  <c r="AQ1373" i="1"/>
  <c r="AQ404" i="1" s="1"/>
  <c r="AP1373" i="1"/>
  <c r="AP404" i="1" s="1"/>
  <c r="AO1373" i="1"/>
  <c r="AO404" i="1" s="1"/>
  <c r="AN1373" i="1"/>
  <c r="AN404" i="1" s="1"/>
  <c r="AM1373" i="1"/>
  <c r="AM404" i="1" s="1"/>
  <c r="AL1373" i="1"/>
  <c r="AL404" i="1" s="1"/>
  <c r="AK1373" i="1"/>
  <c r="AK404" i="1" s="1"/>
  <c r="AJ1373" i="1"/>
  <c r="AJ404" i="1" s="1"/>
  <c r="AI1373" i="1"/>
  <c r="AI404" i="1" s="1"/>
  <c r="AH1373" i="1"/>
  <c r="AH404" i="1" s="1"/>
  <c r="AG1373" i="1"/>
  <c r="AG404" i="1" s="1"/>
  <c r="AF1373" i="1"/>
  <c r="AF404" i="1" s="1"/>
  <c r="AE1373" i="1"/>
  <c r="AE404" i="1" s="1"/>
  <c r="AD1373" i="1"/>
  <c r="AD404" i="1" s="1"/>
  <c r="AC1373" i="1"/>
  <c r="AC404" i="1" s="1"/>
  <c r="AB1373" i="1"/>
  <c r="AB404" i="1" s="1"/>
  <c r="AA1373" i="1"/>
  <c r="AA404" i="1" s="1"/>
  <c r="Z1373" i="1"/>
  <c r="Z404" i="1" s="1"/>
  <c r="Y1373" i="1"/>
  <c r="Y404" i="1" s="1"/>
  <c r="X1373" i="1"/>
  <c r="X404" i="1" s="1"/>
  <c r="W1373" i="1"/>
  <c r="W404" i="1" s="1"/>
  <c r="V1373" i="1"/>
  <c r="V404" i="1" s="1"/>
  <c r="U1373" i="1"/>
  <c r="U404" i="1" s="1"/>
  <c r="T1373" i="1"/>
  <c r="T404" i="1" s="1"/>
  <c r="S1373" i="1"/>
  <c r="S404" i="1" s="1"/>
  <c r="R1373" i="1"/>
  <c r="R404" i="1" s="1"/>
  <c r="Q1373" i="1"/>
  <c r="Q404" i="1" s="1"/>
  <c r="P1373" i="1"/>
  <c r="P404" i="1" s="1"/>
  <c r="O1373" i="1"/>
  <c r="O404" i="1" s="1"/>
  <c r="N1373" i="1"/>
  <c r="N404" i="1" s="1"/>
  <c r="M1373" i="1"/>
  <c r="M404" i="1" s="1"/>
  <c r="L1373" i="1"/>
  <c r="L404" i="1" s="1"/>
  <c r="K1373" i="1"/>
  <c r="K404" i="1" s="1"/>
  <c r="J1373" i="1"/>
  <c r="J404" i="1" s="1"/>
  <c r="AT1372" i="1"/>
  <c r="AT403" i="1" s="1"/>
  <c r="AS1372" i="1"/>
  <c r="AS403" i="1" s="1"/>
  <c r="AR1372" i="1"/>
  <c r="AR403" i="1" s="1"/>
  <c r="AQ1372" i="1"/>
  <c r="AQ403" i="1" s="1"/>
  <c r="AP1372" i="1"/>
  <c r="AP403" i="1" s="1"/>
  <c r="AO1372" i="1"/>
  <c r="AO403" i="1" s="1"/>
  <c r="AN1372" i="1"/>
  <c r="AN403" i="1" s="1"/>
  <c r="AM1372" i="1"/>
  <c r="AM403" i="1" s="1"/>
  <c r="AL1372" i="1"/>
  <c r="AL403" i="1" s="1"/>
  <c r="AK1372" i="1"/>
  <c r="AK403" i="1" s="1"/>
  <c r="AJ1372" i="1"/>
  <c r="AJ403" i="1" s="1"/>
  <c r="AI1372" i="1"/>
  <c r="AI403" i="1" s="1"/>
  <c r="AH1372" i="1"/>
  <c r="AH403" i="1" s="1"/>
  <c r="AG1372" i="1"/>
  <c r="AG403" i="1" s="1"/>
  <c r="AF1372" i="1"/>
  <c r="AF403" i="1" s="1"/>
  <c r="AE1372" i="1"/>
  <c r="AE403" i="1" s="1"/>
  <c r="AD1372" i="1"/>
  <c r="AD403" i="1" s="1"/>
  <c r="AC1372" i="1"/>
  <c r="AC403" i="1" s="1"/>
  <c r="AB1372" i="1"/>
  <c r="AB403" i="1" s="1"/>
  <c r="AA1372" i="1"/>
  <c r="AA403" i="1" s="1"/>
  <c r="Z1372" i="1"/>
  <c r="Z403" i="1" s="1"/>
  <c r="Y1372" i="1"/>
  <c r="Y403" i="1" s="1"/>
  <c r="X1372" i="1"/>
  <c r="X403" i="1" s="1"/>
  <c r="W1372" i="1"/>
  <c r="W403" i="1" s="1"/>
  <c r="V1372" i="1"/>
  <c r="V403" i="1" s="1"/>
  <c r="U1372" i="1"/>
  <c r="U403" i="1" s="1"/>
  <c r="T1372" i="1"/>
  <c r="T403" i="1" s="1"/>
  <c r="S1372" i="1"/>
  <c r="S403" i="1" s="1"/>
  <c r="R1372" i="1"/>
  <c r="R403" i="1" s="1"/>
  <c r="Q1372" i="1"/>
  <c r="Q403" i="1" s="1"/>
  <c r="P1372" i="1"/>
  <c r="P403" i="1" s="1"/>
  <c r="O1372" i="1"/>
  <c r="O403" i="1" s="1"/>
  <c r="N1372" i="1"/>
  <c r="N403" i="1" s="1"/>
  <c r="M1372" i="1"/>
  <c r="M403" i="1" s="1"/>
  <c r="L1372" i="1"/>
  <c r="L403" i="1" s="1"/>
  <c r="K1372" i="1"/>
  <c r="K403" i="1" s="1"/>
  <c r="J1372" i="1"/>
  <c r="J403" i="1" s="1"/>
  <c r="AT1371" i="1"/>
  <c r="AT410" i="1" s="1"/>
  <c r="AS1371" i="1"/>
  <c r="AS410" i="1" s="1"/>
  <c r="AR1371" i="1"/>
  <c r="AR410" i="1" s="1"/>
  <c r="AQ1371" i="1"/>
  <c r="AQ410" i="1" s="1"/>
  <c r="AP1371" i="1"/>
  <c r="AP410" i="1" s="1"/>
  <c r="AO1371" i="1"/>
  <c r="AO410" i="1" s="1"/>
  <c r="AN1371" i="1"/>
  <c r="AN410" i="1" s="1"/>
  <c r="AM1371" i="1"/>
  <c r="AM410" i="1" s="1"/>
  <c r="AL1371" i="1"/>
  <c r="AL410" i="1" s="1"/>
  <c r="AK1371" i="1"/>
  <c r="AK410" i="1" s="1"/>
  <c r="AJ1371" i="1"/>
  <c r="AJ410" i="1" s="1"/>
  <c r="AI1371" i="1"/>
  <c r="AI410" i="1" s="1"/>
  <c r="AH1371" i="1"/>
  <c r="AH410" i="1" s="1"/>
  <c r="AG1371" i="1"/>
  <c r="AG410" i="1" s="1"/>
  <c r="AF1371" i="1"/>
  <c r="AF410" i="1" s="1"/>
  <c r="AE1371" i="1"/>
  <c r="AE410" i="1" s="1"/>
  <c r="AD1371" i="1"/>
  <c r="AD410" i="1" s="1"/>
  <c r="AC1371" i="1"/>
  <c r="AC410" i="1" s="1"/>
  <c r="AB1371" i="1"/>
  <c r="AB410" i="1" s="1"/>
  <c r="AA1371" i="1"/>
  <c r="AA410" i="1" s="1"/>
  <c r="Z1371" i="1"/>
  <c r="Z410" i="1" s="1"/>
  <c r="Y1371" i="1"/>
  <c r="Y410" i="1" s="1"/>
  <c r="X1371" i="1"/>
  <c r="X410" i="1" s="1"/>
  <c r="W1371" i="1"/>
  <c r="W410" i="1" s="1"/>
  <c r="V1371" i="1"/>
  <c r="V410" i="1" s="1"/>
  <c r="U1371" i="1"/>
  <c r="U410" i="1" s="1"/>
  <c r="T1371" i="1"/>
  <c r="T410" i="1" s="1"/>
  <c r="S1371" i="1"/>
  <c r="S410" i="1" s="1"/>
  <c r="R1371" i="1"/>
  <c r="R410" i="1" s="1"/>
  <c r="Q1371" i="1"/>
  <c r="Q410" i="1" s="1"/>
  <c r="P1371" i="1"/>
  <c r="P410" i="1" s="1"/>
  <c r="O1371" i="1"/>
  <c r="O410" i="1" s="1"/>
  <c r="N1371" i="1"/>
  <c r="N410" i="1" s="1"/>
  <c r="M1371" i="1"/>
  <c r="M410" i="1" s="1"/>
  <c r="L1371" i="1"/>
  <c r="L410" i="1" s="1"/>
  <c r="K1371" i="1"/>
  <c r="K410" i="1" s="1"/>
  <c r="J1371" i="1"/>
  <c r="J410" i="1" s="1"/>
  <c r="AT1370" i="1"/>
  <c r="AT402" i="1" s="1"/>
  <c r="AS1370" i="1"/>
  <c r="AS402" i="1" s="1"/>
  <c r="AR1370" i="1"/>
  <c r="AR402" i="1" s="1"/>
  <c r="AQ1370" i="1"/>
  <c r="AQ402" i="1" s="1"/>
  <c r="AP1370" i="1"/>
  <c r="AP402" i="1" s="1"/>
  <c r="AO1370" i="1"/>
  <c r="AO402" i="1" s="1"/>
  <c r="AN1370" i="1"/>
  <c r="AN402" i="1" s="1"/>
  <c r="AM1370" i="1"/>
  <c r="AM402" i="1" s="1"/>
  <c r="AL1370" i="1"/>
  <c r="AL402" i="1" s="1"/>
  <c r="AK1370" i="1"/>
  <c r="AK402" i="1" s="1"/>
  <c r="AJ1370" i="1"/>
  <c r="AJ402" i="1" s="1"/>
  <c r="AI1370" i="1"/>
  <c r="AI402" i="1" s="1"/>
  <c r="AH1370" i="1"/>
  <c r="AH402" i="1" s="1"/>
  <c r="AG1370" i="1"/>
  <c r="AG402" i="1" s="1"/>
  <c r="AF1370" i="1"/>
  <c r="AF402" i="1" s="1"/>
  <c r="AE1370" i="1"/>
  <c r="AE402" i="1" s="1"/>
  <c r="AD1370" i="1"/>
  <c r="AD402" i="1" s="1"/>
  <c r="AC1370" i="1"/>
  <c r="AC402" i="1" s="1"/>
  <c r="AB1370" i="1"/>
  <c r="AB402" i="1" s="1"/>
  <c r="AA1370" i="1"/>
  <c r="AA402" i="1" s="1"/>
  <c r="Z1370" i="1"/>
  <c r="Z402" i="1" s="1"/>
  <c r="Y1370" i="1"/>
  <c r="Y402" i="1" s="1"/>
  <c r="X1370" i="1"/>
  <c r="X402" i="1" s="1"/>
  <c r="W1370" i="1"/>
  <c r="W402" i="1" s="1"/>
  <c r="V1370" i="1"/>
  <c r="V402" i="1" s="1"/>
  <c r="U1370" i="1"/>
  <c r="U402" i="1" s="1"/>
  <c r="T1370" i="1"/>
  <c r="T402" i="1" s="1"/>
  <c r="S1370" i="1"/>
  <c r="S402" i="1" s="1"/>
  <c r="R1370" i="1"/>
  <c r="R402" i="1" s="1"/>
  <c r="Q1370" i="1"/>
  <c r="Q402" i="1" s="1"/>
  <c r="P1370" i="1"/>
  <c r="P402" i="1" s="1"/>
  <c r="O1370" i="1"/>
  <c r="O402" i="1" s="1"/>
  <c r="N1370" i="1"/>
  <c r="N402" i="1" s="1"/>
  <c r="M1370" i="1"/>
  <c r="M402" i="1" s="1"/>
  <c r="L1370" i="1"/>
  <c r="L402" i="1" s="1"/>
  <c r="K1370" i="1"/>
  <c r="K402" i="1" s="1"/>
  <c r="J1370" i="1"/>
  <c r="J402" i="1" s="1"/>
  <c r="AT1368" i="1"/>
  <c r="AT438" i="1" s="1"/>
  <c r="AS1368" i="1"/>
  <c r="AS438" i="1" s="1"/>
  <c r="AR1368" i="1"/>
  <c r="AR438" i="1" s="1"/>
  <c r="AQ1368" i="1"/>
  <c r="AQ438" i="1" s="1"/>
  <c r="AP1368" i="1"/>
  <c r="AP438" i="1" s="1"/>
  <c r="AO1368" i="1"/>
  <c r="AO438" i="1" s="1"/>
  <c r="AN1368" i="1"/>
  <c r="AN438" i="1" s="1"/>
  <c r="AM1368" i="1"/>
  <c r="AM438" i="1" s="1"/>
  <c r="AL1368" i="1"/>
  <c r="AL438" i="1" s="1"/>
  <c r="AK1368" i="1"/>
  <c r="AK438" i="1" s="1"/>
  <c r="AJ1368" i="1"/>
  <c r="AJ438" i="1" s="1"/>
  <c r="AI1368" i="1"/>
  <c r="AI438" i="1" s="1"/>
  <c r="AH1368" i="1"/>
  <c r="AH438" i="1" s="1"/>
  <c r="AG1368" i="1"/>
  <c r="AG438" i="1" s="1"/>
  <c r="AF1368" i="1"/>
  <c r="AF438" i="1" s="1"/>
  <c r="AE1368" i="1"/>
  <c r="AE438" i="1" s="1"/>
  <c r="AD1368" i="1"/>
  <c r="AD438" i="1" s="1"/>
  <c r="AC1368" i="1"/>
  <c r="AC438" i="1" s="1"/>
  <c r="AB1368" i="1"/>
  <c r="AB438" i="1" s="1"/>
  <c r="AA1368" i="1"/>
  <c r="AA438" i="1" s="1"/>
  <c r="Z1368" i="1"/>
  <c r="Z438" i="1" s="1"/>
  <c r="Y1368" i="1"/>
  <c r="Y438" i="1" s="1"/>
  <c r="X1368" i="1"/>
  <c r="X438" i="1" s="1"/>
  <c r="W1368" i="1"/>
  <c r="W438" i="1" s="1"/>
  <c r="V1368" i="1"/>
  <c r="V438" i="1" s="1"/>
  <c r="U1368" i="1"/>
  <c r="U438" i="1" s="1"/>
  <c r="T1368" i="1"/>
  <c r="T438" i="1" s="1"/>
  <c r="S1368" i="1"/>
  <c r="S438" i="1" s="1"/>
  <c r="R1368" i="1"/>
  <c r="R438" i="1" s="1"/>
  <c r="Q1368" i="1"/>
  <c r="Q438" i="1" s="1"/>
  <c r="P1368" i="1"/>
  <c r="P438" i="1" s="1"/>
  <c r="O1368" i="1"/>
  <c r="O438" i="1" s="1"/>
  <c r="N1368" i="1"/>
  <c r="N438" i="1" s="1"/>
  <c r="M1368" i="1"/>
  <c r="M438" i="1" s="1"/>
  <c r="L1368" i="1"/>
  <c r="L438" i="1" s="1"/>
  <c r="K1368" i="1"/>
  <c r="K438" i="1" s="1"/>
  <c r="J1368" i="1"/>
  <c r="J438" i="1" s="1"/>
  <c r="AT1367" i="1"/>
  <c r="AT437" i="1" s="1"/>
  <c r="AS1367" i="1"/>
  <c r="AS437" i="1" s="1"/>
  <c r="AR1367" i="1"/>
  <c r="AR437" i="1" s="1"/>
  <c r="AQ1367" i="1"/>
  <c r="AQ437" i="1" s="1"/>
  <c r="AP1367" i="1"/>
  <c r="AP437" i="1" s="1"/>
  <c r="AO1367" i="1"/>
  <c r="AO437" i="1" s="1"/>
  <c r="AN1367" i="1"/>
  <c r="AN437" i="1" s="1"/>
  <c r="AM1367" i="1"/>
  <c r="AM437" i="1" s="1"/>
  <c r="AL1367" i="1"/>
  <c r="AL437" i="1" s="1"/>
  <c r="AK1367" i="1"/>
  <c r="AK437" i="1" s="1"/>
  <c r="AJ1367" i="1"/>
  <c r="AJ437" i="1" s="1"/>
  <c r="AI1367" i="1"/>
  <c r="AI437" i="1" s="1"/>
  <c r="AH1367" i="1"/>
  <c r="AH437" i="1" s="1"/>
  <c r="AG1367" i="1"/>
  <c r="AG437" i="1" s="1"/>
  <c r="AF1367" i="1"/>
  <c r="AF437" i="1" s="1"/>
  <c r="AE1367" i="1"/>
  <c r="AE437" i="1" s="1"/>
  <c r="AD1367" i="1"/>
  <c r="AD437" i="1" s="1"/>
  <c r="AC1367" i="1"/>
  <c r="AC437" i="1" s="1"/>
  <c r="AB1367" i="1"/>
  <c r="AB437" i="1" s="1"/>
  <c r="AA1367" i="1"/>
  <c r="AA437" i="1" s="1"/>
  <c r="Z1367" i="1"/>
  <c r="Z437" i="1" s="1"/>
  <c r="Y1367" i="1"/>
  <c r="Y437" i="1" s="1"/>
  <c r="X1367" i="1"/>
  <c r="X437" i="1" s="1"/>
  <c r="W1367" i="1"/>
  <c r="W437" i="1" s="1"/>
  <c r="V1367" i="1"/>
  <c r="V437" i="1" s="1"/>
  <c r="U1367" i="1"/>
  <c r="U437" i="1" s="1"/>
  <c r="T1367" i="1"/>
  <c r="T437" i="1" s="1"/>
  <c r="S1367" i="1"/>
  <c r="S437" i="1" s="1"/>
  <c r="R1367" i="1"/>
  <c r="R437" i="1" s="1"/>
  <c r="Q1367" i="1"/>
  <c r="Q437" i="1" s="1"/>
  <c r="P1367" i="1"/>
  <c r="P437" i="1" s="1"/>
  <c r="O1367" i="1"/>
  <c r="O437" i="1" s="1"/>
  <c r="N1367" i="1"/>
  <c r="N437" i="1" s="1"/>
  <c r="M1367" i="1"/>
  <c r="M437" i="1" s="1"/>
  <c r="L1367" i="1"/>
  <c r="L437" i="1" s="1"/>
  <c r="K1367" i="1"/>
  <c r="K437" i="1" s="1"/>
  <c r="J1367" i="1"/>
  <c r="J437" i="1" s="1"/>
  <c r="AT1366" i="1"/>
  <c r="AT435" i="1" s="1"/>
  <c r="AS1366" i="1"/>
  <c r="AS435" i="1" s="1"/>
  <c r="AR1366" i="1"/>
  <c r="AR435" i="1" s="1"/>
  <c r="AQ1366" i="1"/>
  <c r="AQ435" i="1" s="1"/>
  <c r="AP1366" i="1"/>
  <c r="AP435" i="1" s="1"/>
  <c r="AO1366" i="1"/>
  <c r="AO435" i="1" s="1"/>
  <c r="AN1366" i="1"/>
  <c r="AN435" i="1" s="1"/>
  <c r="AM1366" i="1"/>
  <c r="AM435" i="1" s="1"/>
  <c r="AL1366" i="1"/>
  <c r="AL435" i="1" s="1"/>
  <c r="AK1366" i="1"/>
  <c r="AK435" i="1" s="1"/>
  <c r="AJ1366" i="1"/>
  <c r="AJ435" i="1" s="1"/>
  <c r="AI1366" i="1"/>
  <c r="AI435" i="1" s="1"/>
  <c r="AH1366" i="1"/>
  <c r="AH435" i="1" s="1"/>
  <c r="AG1366" i="1"/>
  <c r="AG435" i="1" s="1"/>
  <c r="AF1366" i="1"/>
  <c r="AF435" i="1" s="1"/>
  <c r="AE1366" i="1"/>
  <c r="AE435" i="1" s="1"/>
  <c r="AD1366" i="1"/>
  <c r="AD435" i="1" s="1"/>
  <c r="AC1366" i="1"/>
  <c r="AC435" i="1" s="1"/>
  <c r="AB1366" i="1"/>
  <c r="AB435" i="1" s="1"/>
  <c r="AA1366" i="1"/>
  <c r="AA435" i="1" s="1"/>
  <c r="Z1366" i="1"/>
  <c r="Z435" i="1" s="1"/>
  <c r="Y1366" i="1"/>
  <c r="Y435" i="1" s="1"/>
  <c r="X1366" i="1"/>
  <c r="X435" i="1" s="1"/>
  <c r="W1366" i="1"/>
  <c r="W435" i="1" s="1"/>
  <c r="V1366" i="1"/>
  <c r="V435" i="1" s="1"/>
  <c r="U1366" i="1"/>
  <c r="U435" i="1" s="1"/>
  <c r="T1366" i="1"/>
  <c r="T435" i="1" s="1"/>
  <c r="S1366" i="1"/>
  <c r="S435" i="1" s="1"/>
  <c r="R1366" i="1"/>
  <c r="R435" i="1" s="1"/>
  <c r="Q1366" i="1"/>
  <c r="Q435" i="1" s="1"/>
  <c r="P1366" i="1"/>
  <c r="P435" i="1" s="1"/>
  <c r="O1366" i="1"/>
  <c r="O435" i="1" s="1"/>
  <c r="N1366" i="1"/>
  <c r="N435" i="1" s="1"/>
  <c r="M1366" i="1"/>
  <c r="M435" i="1" s="1"/>
  <c r="L1366" i="1"/>
  <c r="L435" i="1" s="1"/>
  <c r="K1366" i="1"/>
  <c r="K435" i="1" s="1"/>
  <c r="J1366" i="1"/>
  <c r="J435" i="1" s="1"/>
  <c r="AT1365" i="1"/>
  <c r="AT436" i="1" s="1"/>
  <c r="AS1365" i="1"/>
  <c r="AS436" i="1" s="1"/>
  <c r="AR1365" i="1"/>
  <c r="AR436" i="1" s="1"/>
  <c r="AQ1365" i="1"/>
  <c r="AQ436" i="1" s="1"/>
  <c r="AP1365" i="1"/>
  <c r="AP436" i="1" s="1"/>
  <c r="AO1365" i="1"/>
  <c r="AO436" i="1" s="1"/>
  <c r="AN1365" i="1"/>
  <c r="AN436" i="1" s="1"/>
  <c r="AM1365" i="1"/>
  <c r="AM436" i="1" s="1"/>
  <c r="AL1365" i="1"/>
  <c r="AL436" i="1" s="1"/>
  <c r="AK1365" i="1"/>
  <c r="AK436" i="1" s="1"/>
  <c r="AJ1365" i="1"/>
  <c r="AJ436" i="1" s="1"/>
  <c r="AI1365" i="1"/>
  <c r="AI436" i="1" s="1"/>
  <c r="AH1365" i="1"/>
  <c r="AH436" i="1" s="1"/>
  <c r="AG1365" i="1"/>
  <c r="AG436" i="1" s="1"/>
  <c r="AF1365" i="1"/>
  <c r="AF436" i="1" s="1"/>
  <c r="AE1365" i="1"/>
  <c r="AE436" i="1" s="1"/>
  <c r="AD1365" i="1"/>
  <c r="AD436" i="1" s="1"/>
  <c r="AC1365" i="1"/>
  <c r="AC436" i="1" s="1"/>
  <c r="AB1365" i="1"/>
  <c r="AB436" i="1" s="1"/>
  <c r="AA1365" i="1"/>
  <c r="AA436" i="1" s="1"/>
  <c r="Z1365" i="1"/>
  <c r="Z436" i="1" s="1"/>
  <c r="Y1365" i="1"/>
  <c r="Y436" i="1" s="1"/>
  <c r="X1365" i="1"/>
  <c r="X436" i="1" s="1"/>
  <c r="W1365" i="1"/>
  <c r="W436" i="1" s="1"/>
  <c r="V1365" i="1"/>
  <c r="V436" i="1" s="1"/>
  <c r="U1365" i="1"/>
  <c r="U436" i="1" s="1"/>
  <c r="T1365" i="1"/>
  <c r="T436" i="1" s="1"/>
  <c r="S1365" i="1"/>
  <c r="S436" i="1" s="1"/>
  <c r="R1365" i="1"/>
  <c r="R436" i="1" s="1"/>
  <c r="Q1365" i="1"/>
  <c r="Q436" i="1" s="1"/>
  <c r="P1365" i="1"/>
  <c r="P436" i="1" s="1"/>
  <c r="O1365" i="1"/>
  <c r="O436" i="1" s="1"/>
  <c r="N1365" i="1"/>
  <c r="N436" i="1" s="1"/>
  <c r="M1365" i="1"/>
  <c r="M436" i="1" s="1"/>
  <c r="L1365" i="1"/>
  <c r="L436" i="1" s="1"/>
  <c r="K1365" i="1"/>
  <c r="K436" i="1" s="1"/>
  <c r="J1365" i="1"/>
  <c r="J436" i="1" s="1"/>
  <c r="AT1364" i="1"/>
  <c r="AT434" i="1" s="1"/>
  <c r="AS1364" i="1"/>
  <c r="AS434" i="1" s="1"/>
  <c r="AR1364" i="1"/>
  <c r="AR434" i="1" s="1"/>
  <c r="AQ1364" i="1"/>
  <c r="AQ434" i="1" s="1"/>
  <c r="AP1364" i="1"/>
  <c r="AP434" i="1" s="1"/>
  <c r="AO1364" i="1"/>
  <c r="AO434" i="1" s="1"/>
  <c r="AN1364" i="1"/>
  <c r="AN434" i="1" s="1"/>
  <c r="AM1364" i="1"/>
  <c r="AM434" i="1" s="1"/>
  <c r="AL1364" i="1"/>
  <c r="AL434" i="1" s="1"/>
  <c r="AK1364" i="1"/>
  <c r="AK434" i="1" s="1"/>
  <c r="AJ1364" i="1"/>
  <c r="AJ434" i="1" s="1"/>
  <c r="AI1364" i="1"/>
  <c r="AI434" i="1" s="1"/>
  <c r="AH1364" i="1"/>
  <c r="AH434" i="1" s="1"/>
  <c r="AG1364" i="1"/>
  <c r="AG434" i="1" s="1"/>
  <c r="AF1364" i="1"/>
  <c r="AF434" i="1" s="1"/>
  <c r="AE1364" i="1"/>
  <c r="AE434" i="1" s="1"/>
  <c r="AD1364" i="1"/>
  <c r="AD434" i="1" s="1"/>
  <c r="AC1364" i="1"/>
  <c r="AC434" i="1" s="1"/>
  <c r="AB1364" i="1"/>
  <c r="AB434" i="1" s="1"/>
  <c r="AA1364" i="1"/>
  <c r="AA434" i="1" s="1"/>
  <c r="Z1364" i="1"/>
  <c r="Z434" i="1" s="1"/>
  <c r="Y1364" i="1"/>
  <c r="Y434" i="1" s="1"/>
  <c r="X1364" i="1"/>
  <c r="X434" i="1" s="1"/>
  <c r="W1364" i="1"/>
  <c r="W434" i="1" s="1"/>
  <c r="V1364" i="1"/>
  <c r="V434" i="1" s="1"/>
  <c r="U1364" i="1"/>
  <c r="U434" i="1" s="1"/>
  <c r="T1364" i="1"/>
  <c r="T434" i="1" s="1"/>
  <c r="S1364" i="1"/>
  <c r="S434" i="1" s="1"/>
  <c r="R1364" i="1"/>
  <c r="R434" i="1" s="1"/>
  <c r="Q1364" i="1"/>
  <c r="Q434" i="1" s="1"/>
  <c r="P1364" i="1"/>
  <c r="P434" i="1" s="1"/>
  <c r="O1364" i="1"/>
  <c r="O434" i="1" s="1"/>
  <c r="N1364" i="1"/>
  <c r="N434" i="1" s="1"/>
  <c r="M1364" i="1"/>
  <c r="M434" i="1" s="1"/>
  <c r="L1364" i="1"/>
  <c r="L434" i="1" s="1"/>
  <c r="K1364" i="1"/>
  <c r="K434" i="1" s="1"/>
  <c r="J1364" i="1"/>
  <c r="J434" i="1" s="1"/>
  <c r="AT1363" i="1"/>
  <c r="AT430" i="1" s="1"/>
  <c r="AS1363" i="1"/>
  <c r="AS430" i="1" s="1"/>
  <c r="AR1363" i="1"/>
  <c r="AR430" i="1" s="1"/>
  <c r="AQ1363" i="1"/>
  <c r="AQ430" i="1" s="1"/>
  <c r="AP1363" i="1"/>
  <c r="AP430" i="1" s="1"/>
  <c r="AO1363" i="1"/>
  <c r="AO430" i="1" s="1"/>
  <c r="AN1363" i="1"/>
  <c r="AN430" i="1" s="1"/>
  <c r="AM1363" i="1"/>
  <c r="AM430" i="1" s="1"/>
  <c r="AL1363" i="1"/>
  <c r="AL430" i="1" s="1"/>
  <c r="AK1363" i="1"/>
  <c r="AK430" i="1" s="1"/>
  <c r="AJ1363" i="1"/>
  <c r="AJ430" i="1" s="1"/>
  <c r="AI1363" i="1"/>
  <c r="AI430" i="1" s="1"/>
  <c r="AH1363" i="1"/>
  <c r="AH430" i="1" s="1"/>
  <c r="AG1363" i="1"/>
  <c r="AG430" i="1" s="1"/>
  <c r="AF1363" i="1"/>
  <c r="AF430" i="1" s="1"/>
  <c r="AE1363" i="1"/>
  <c r="AE430" i="1" s="1"/>
  <c r="AD1363" i="1"/>
  <c r="AD430" i="1" s="1"/>
  <c r="AC1363" i="1"/>
  <c r="AC430" i="1" s="1"/>
  <c r="AB1363" i="1"/>
  <c r="AB430" i="1" s="1"/>
  <c r="AA1363" i="1"/>
  <c r="AA430" i="1" s="1"/>
  <c r="Z1363" i="1"/>
  <c r="Z430" i="1" s="1"/>
  <c r="Y1363" i="1"/>
  <c r="Y430" i="1" s="1"/>
  <c r="X1363" i="1"/>
  <c r="X430" i="1" s="1"/>
  <c r="W1363" i="1"/>
  <c r="W430" i="1" s="1"/>
  <c r="V1363" i="1"/>
  <c r="V430" i="1" s="1"/>
  <c r="U1363" i="1"/>
  <c r="U430" i="1" s="1"/>
  <c r="T1363" i="1"/>
  <c r="T430" i="1" s="1"/>
  <c r="S1363" i="1"/>
  <c r="S430" i="1" s="1"/>
  <c r="R1363" i="1"/>
  <c r="R430" i="1" s="1"/>
  <c r="Q1363" i="1"/>
  <c r="Q430" i="1" s="1"/>
  <c r="P1363" i="1"/>
  <c r="P430" i="1" s="1"/>
  <c r="O1363" i="1"/>
  <c r="O430" i="1" s="1"/>
  <c r="N1363" i="1"/>
  <c r="N430" i="1" s="1"/>
  <c r="M1363" i="1"/>
  <c r="M430" i="1" s="1"/>
  <c r="L1363" i="1"/>
  <c r="L430" i="1" s="1"/>
  <c r="K1363" i="1"/>
  <c r="K430" i="1" s="1"/>
  <c r="J1363" i="1"/>
  <c r="J430" i="1" s="1"/>
  <c r="AT1362" i="1"/>
  <c r="AT426" i="1" s="1"/>
  <c r="AS1362" i="1"/>
  <c r="AS426" i="1" s="1"/>
  <c r="AR1362" i="1"/>
  <c r="AR426" i="1" s="1"/>
  <c r="AQ1362" i="1"/>
  <c r="AQ426" i="1" s="1"/>
  <c r="AP1362" i="1"/>
  <c r="AP426" i="1" s="1"/>
  <c r="AO1362" i="1"/>
  <c r="AO426" i="1" s="1"/>
  <c r="AN1362" i="1"/>
  <c r="AN426" i="1" s="1"/>
  <c r="AM1362" i="1"/>
  <c r="AM426" i="1" s="1"/>
  <c r="AL1362" i="1"/>
  <c r="AL426" i="1" s="1"/>
  <c r="AK1362" i="1"/>
  <c r="AK426" i="1" s="1"/>
  <c r="AJ1362" i="1"/>
  <c r="AJ426" i="1" s="1"/>
  <c r="AI1362" i="1"/>
  <c r="AI426" i="1" s="1"/>
  <c r="AH1362" i="1"/>
  <c r="AH426" i="1" s="1"/>
  <c r="AG1362" i="1"/>
  <c r="AG426" i="1" s="1"/>
  <c r="AF1362" i="1"/>
  <c r="AF426" i="1" s="1"/>
  <c r="AE1362" i="1"/>
  <c r="AE426" i="1" s="1"/>
  <c r="AD1362" i="1"/>
  <c r="AD426" i="1" s="1"/>
  <c r="AC1362" i="1"/>
  <c r="AC426" i="1" s="1"/>
  <c r="AB1362" i="1"/>
  <c r="AB426" i="1" s="1"/>
  <c r="AA1362" i="1"/>
  <c r="AA426" i="1" s="1"/>
  <c r="Z1362" i="1"/>
  <c r="Z426" i="1" s="1"/>
  <c r="Y1362" i="1"/>
  <c r="Y426" i="1" s="1"/>
  <c r="X1362" i="1"/>
  <c r="X426" i="1" s="1"/>
  <c r="W1362" i="1"/>
  <c r="W426" i="1" s="1"/>
  <c r="V1362" i="1"/>
  <c r="V426" i="1" s="1"/>
  <c r="U1362" i="1"/>
  <c r="U426" i="1" s="1"/>
  <c r="T1362" i="1"/>
  <c r="T426" i="1" s="1"/>
  <c r="S1362" i="1"/>
  <c r="S426" i="1" s="1"/>
  <c r="R1362" i="1"/>
  <c r="R426" i="1" s="1"/>
  <c r="Q1362" i="1"/>
  <c r="Q426" i="1" s="1"/>
  <c r="P1362" i="1"/>
  <c r="P426" i="1" s="1"/>
  <c r="O1362" i="1"/>
  <c r="O426" i="1" s="1"/>
  <c r="N1362" i="1"/>
  <c r="N426" i="1" s="1"/>
  <c r="M1362" i="1"/>
  <c r="M426" i="1" s="1"/>
  <c r="L1362" i="1"/>
  <c r="L426" i="1" s="1"/>
  <c r="K1362" i="1"/>
  <c r="K426" i="1" s="1"/>
  <c r="J1362" i="1"/>
  <c r="J426" i="1" s="1"/>
  <c r="AT1361" i="1"/>
  <c r="AT428" i="1" s="1"/>
  <c r="AS1361" i="1"/>
  <c r="AS428" i="1" s="1"/>
  <c r="AR1361" i="1"/>
  <c r="AR428" i="1" s="1"/>
  <c r="AQ1361" i="1"/>
  <c r="AQ428" i="1" s="1"/>
  <c r="AP1361" i="1"/>
  <c r="AP428" i="1" s="1"/>
  <c r="AO1361" i="1"/>
  <c r="AO428" i="1" s="1"/>
  <c r="AN1361" i="1"/>
  <c r="AN428" i="1" s="1"/>
  <c r="AM1361" i="1"/>
  <c r="AM428" i="1" s="1"/>
  <c r="AL1361" i="1"/>
  <c r="AL428" i="1" s="1"/>
  <c r="AK1361" i="1"/>
  <c r="AK428" i="1" s="1"/>
  <c r="AJ1361" i="1"/>
  <c r="AJ428" i="1" s="1"/>
  <c r="AI1361" i="1"/>
  <c r="AI428" i="1" s="1"/>
  <c r="AH1361" i="1"/>
  <c r="AH428" i="1" s="1"/>
  <c r="AG1361" i="1"/>
  <c r="AG428" i="1" s="1"/>
  <c r="AF1361" i="1"/>
  <c r="AF428" i="1" s="1"/>
  <c r="AE1361" i="1"/>
  <c r="AE428" i="1" s="1"/>
  <c r="AD1361" i="1"/>
  <c r="AD428" i="1" s="1"/>
  <c r="AC1361" i="1"/>
  <c r="AC428" i="1" s="1"/>
  <c r="AB1361" i="1"/>
  <c r="AB428" i="1" s="1"/>
  <c r="AA1361" i="1"/>
  <c r="AA428" i="1" s="1"/>
  <c r="Z1361" i="1"/>
  <c r="Z428" i="1" s="1"/>
  <c r="Y1361" i="1"/>
  <c r="Y428" i="1" s="1"/>
  <c r="X1361" i="1"/>
  <c r="X428" i="1" s="1"/>
  <c r="W1361" i="1"/>
  <c r="W428" i="1" s="1"/>
  <c r="V1361" i="1"/>
  <c r="V428" i="1" s="1"/>
  <c r="U1361" i="1"/>
  <c r="U428" i="1" s="1"/>
  <c r="T1361" i="1"/>
  <c r="T428" i="1" s="1"/>
  <c r="S1361" i="1"/>
  <c r="S428" i="1" s="1"/>
  <c r="R1361" i="1"/>
  <c r="R428" i="1" s="1"/>
  <c r="Q1361" i="1"/>
  <c r="Q428" i="1" s="1"/>
  <c r="P1361" i="1"/>
  <c r="P428" i="1" s="1"/>
  <c r="O1361" i="1"/>
  <c r="O428" i="1" s="1"/>
  <c r="N1361" i="1"/>
  <c r="N428" i="1" s="1"/>
  <c r="M1361" i="1"/>
  <c r="M428" i="1" s="1"/>
  <c r="L1361" i="1"/>
  <c r="L428" i="1" s="1"/>
  <c r="K1361" i="1"/>
  <c r="K428" i="1" s="1"/>
  <c r="J1361" i="1"/>
  <c r="J428" i="1" s="1"/>
  <c r="AT1360" i="1"/>
  <c r="AT427" i="1" s="1"/>
  <c r="AS1360" i="1"/>
  <c r="AS427" i="1" s="1"/>
  <c r="AR1360" i="1"/>
  <c r="AR427" i="1" s="1"/>
  <c r="AQ1360" i="1"/>
  <c r="AQ427" i="1" s="1"/>
  <c r="AP1360" i="1"/>
  <c r="AP427" i="1" s="1"/>
  <c r="AO1360" i="1"/>
  <c r="AO427" i="1" s="1"/>
  <c r="AN1360" i="1"/>
  <c r="AN427" i="1" s="1"/>
  <c r="AM1360" i="1"/>
  <c r="AM427" i="1" s="1"/>
  <c r="AL1360" i="1"/>
  <c r="AL427" i="1" s="1"/>
  <c r="AK1360" i="1"/>
  <c r="AK427" i="1" s="1"/>
  <c r="AJ1360" i="1"/>
  <c r="AJ427" i="1" s="1"/>
  <c r="AI1360" i="1"/>
  <c r="AI427" i="1" s="1"/>
  <c r="AH1360" i="1"/>
  <c r="AH427" i="1" s="1"/>
  <c r="AG1360" i="1"/>
  <c r="AG427" i="1" s="1"/>
  <c r="AF1360" i="1"/>
  <c r="AF427" i="1" s="1"/>
  <c r="AE1360" i="1"/>
  <c r="AE427" i="1" s="1"/>
  <c r="AD1360" i="1"/>
  <c r="AD427" i="1" s="1"/>
  <c r="AC1360" i="1"/>
  <c r="AC427" i="1" s="1"/>
  <c r="AB1360" i="1"/>
  <c r="AB427" i="1" s="1"/>
  <c r="AA1360" i="1"/>
  <c r="AA427" i="1" s="1"/>
  <c r="Z1360" i="1"/>
  <c r="Z427" i="1" s="1"/>
  <c r="Y1360" i="1"/>
  <c r="Y427" i="1" s="1"/>
  <c r="X1360" i="1"/>
  <c r="X427" i="1" s="1"/>
  <c r="W1360" i="1"/>
  <c r="W427" i="1" s="1"/>
  <c r="V1360" i="1"/>
  <c r="V427" i="1" s="1"/>
  <c r="U1360" i="1"/>
  <c r="U427" i="1" s="1"/>
  <c r="T1360" i="1"/>
  <c r="T427" i="1" s="1"/>
  <c r="S1360" i="1"/>
  <c r="S427" i="1" s="1"/>
  <c r="R1360" i="1"/>
  <c r="R427" i="1" s="1"/>
  <c r="Q1360" i="1"/>
  <c r="Q427" i="1" s="1"/>
  <c r="P1360" i="1"/>
  <c r="P427" i="1" s="1"/>
  <c r="O1360" i="1"/>
  <c r="O427" i="1" s="1"/>
  <c r="N1360" i="1"/>
  <c r="N427" i="1" s="1"/>
  <c r="M1360" i="1"/>
  <c r="M427" i="1" s="1"/>
  <c r="L1360" i="1"/>
  <c r="L427" i="1" s="1"/>
  <c r="K1360" i="1"/>
  <c r="K427" i="1" s="1"/>
  <c r="J1360" i="1"/>
  <c r="J427" i="1" s="1"/>
  <c r="AT1359" i="1"/>
  <c r="AT432" i="1" s="1"/>
  <c r="AS1359" i="1"/>
  <c r="AS432" i="1" s="1"/>
  <c r="AR1359" i="1"/>
  <c r="AR432" i="1" s="1"/>
  <c r="AQ1359" i="1"/>
  <c r="AQ432" i="1" s="1"/>
  <c r="AP1359" i="1"/>
  <c r="AP432" i="1" s="1"/>
  <c r="AO1359" i="1"/>
  <c r="AO432" i="1" s="1"/>
  <c r="AN1359" i="1"/>
  <c r="AN432" i="1" s="1"/>
  <c r="AM1359" i="1"/>
  <c r="AM432" i="1" s="1"/>
  <c r="AL1359" i="1"/>
  <c r="AL432" i="1" s="1"/>
  <c r="AK1359" i="1"/>
  <c r="AK432" i="1" s="1"/>
  <c r="AJ1359" i="1"/>
  <c r="AJ432" i="1" s="1"/>
  <c r="AI1359" i="1"/>
  <c r="AI432" i="1" s="1"/>
  <c r="AH1359" i="1"/>
  <c r="AH432" i="1" s="1"/>
  <c r="AG1359" i="1"/>
  <c r="AG432" i="1" s="1"/>
  <c r="AF1359" i="1"/>
  <c r="AF432" i="1" s="1"/>
  <c r="AE1359" i="1"/>
  <c r="AE432" i="1" s="1"/>
  <c r="AD1359" i="1"/>
  <c r="AD432" i="1" s="1"/>
  <c r="AC1359" i="1"/>
  <c r="AC432" i="1" s="1"/>
  <c r="AB1359" i="1"/>
  <c r="AB432" i="1" s="1"/>
  <c r="AA1359" i="1"/>
  <c r="AA432" i="1" s="1"/>
  <c r="Z1359" i="1"/>
  <c r="Z432" i="1" s="1"/>
  <c r="Y1359" i="1"/>
  <c r="Y432" i="1" s="1"/>
  <c r="X1359" i="1"/>
  <c r="X432" i="1" s="1"/>
  <c r="W1359" i="1"/>
  <c r="W432" i="1" s="1"/>
  <c r="V1359" i="1"/>
  <c r="V432" i="1" s="1"/>
  <c r="U1359" i="1"/>
  <c r="U432" i="1" s="1"/>
  <c r="T1359" i="1"/>
  <c r="T432" i="1" s="1"/>
  <c r="S1359" i="1"/>
  <c r="S432" i="1" s="1"/>
  <c r="R1359" i="1"/>
  <c r="R432" i="1" s="1"/>
  <c r="Q1359" i="1"/>
  <c r="Q432" i="1" s="1"/>
  <c r="P1359" i="1"/>
  <c r="P432" i="1" s="1"/>
  <c r="O1359" i="1"/>
  <c r="O432" i="1" s="1"/>
  <c r="N1359" i="1"/>
  <c r="N432" i="1" s="1"/>
  <c r="M1359" i="1"/>
  <c r="M432" i="1" s="1"/>
  <c r="L1359" i="1"/>
  <c r="L432" i="1" s="1"/>
  <c r="K1359" i="1"/>
  <c r="K432" i="1" s="1"/>
  <c r="J1359" i="1"/>
  <c r="J432" i="1" s="1"/>
  <c r="AT1358" i="1"/>
  <c r="AT433" i="1" s="1"/>
  <c r="AS1358" i="1"/>
  <c r="AS433" i="1" s="1"/>
  <c r="AR1358" i="1"/>
  <c r="AR433" i="1" s="1"/>
  <c r="AQ1358" i="1"/>
  <c r="AQ433" i="1" s="1"/>
  <c r="AP1358" i="1"/>
  <c r="AP433" i="1" s="1"/>
  <c r="AO1358" i="1"/>
  <c r="AO433" i="1" s="1"/>
  <c r="AN1358" i="1"/>
  <c r="AN433" i="1" s="1"/>
  <c r="AM1358" i="1"/>
  <c r="AM433" i="1" s="1"/>
  <c r="AL1358" i="1"/>
  <c r="AL433" i="1" s="1"/>
  <c r="AK1358" i="1"/>
  <c r="AK433" i="1" s="1"/>
  <c r="AJ1358" i="1"/>
  <c r="AJ433" i="1" s="1"/>
  <c r="AI1358" i="1"/>
  <c r="AI433" i="1" s="1"/>
  <c r="AH1358" i="1"/>
  <c r="AH433" i="1" s="1"/>
  <c r="AG1358" i="1"/>
  <c r="AG433" i="1" s="1"/>
  <c r="AF1358" i="1"/>
  <c r="AF433" i="1" s="1"/>
  <c r="AE1358" i="1"/>
  <c r="AE433" i="1" s="1"/>
  <c r="AD1358" i="1"/>
  <c r="AD433" i="1" s="1"/>
  <c r="AC1358" i="1"/>
  <c r="AC433" i="1" s="1"/>
  <c r="AB1358" i="1"/>
  <c r="AB433" i="1" s="1"/>
  <c r="AA1358" i="1"/>
  <c r="AA433" i="1" s="1"/>
  <c r="Z1358" i="1"/>
  <c r="Z433" i="1" s="1"/>
  <c r="Y1358" i="1"/>
  <c r="Y433" i="1" s="1"/>
  <c r="X1358" i="1"/>
  <c r="X433" i="1" s="1"/>
  <c r="W1358" i="1"/>
  <c r="W433" i="1" s="1"/>
  <c r="V1358" i="1"/>
  <c r="V433" i="1" s="1"/>
  <c r="U1358" i="1"/>
  <c r="U433" i="1" s="1"/>
  <c r="T1358" i="1"/>
  <c r="T433" i="1" s="1"/>
  <c r="S1358" i="1"/>
  <c r="S433" i="1" s="1"/>
  <c r="R1358" i="1"/>
  <c r="R433" i="1" s="1"/>
  <c r="Q1358" i="1"/>
  <c r="Q433" i="1" s="1"/>
  <c r="P1358" i="1"/>
  <c r="P433" i="1" s="1"/>
  <c r="O1358" i="1"/>
  <c r="O433" i="1" s="1"/>
  <c r="N1358" i="1"/>
  <c r="N433" i="1" s="1"/>
  <c r="M1358" i="1"/>
  <c r="M433" i="1" s="1"/>
  <c r="L1358" i="1"/>
  <c r="L433" i="1" s="1"/>
  <c r="K1358" i="1"/>
  <c r="K433" i="1" s="1"/>
  <c r="J1358" i="1"/>
  <c r="J433" i="1" s="1"/>
  <c r="AT1357" i="1"/>
  <c r="AT425" i="1" s="1"/>
  <c r="AS1357" i="1"/>
  <c r="AS425" i="1" s="1"/>
  <c r="AR1357" i="1"/>
  <c r="AR425" i="1" s="1"/>
  <c r="AQ1357" i="1"/>
  <c r="AQ425" i="1" s="1"/>
  <c r="AP1357" i="1"/>
  <c r="AP425" i="1" s="1"/>
  <c r="AO1357" i="1"/>
  <c r="AO425" i="1" s="1"/>
  <c r="AN1357" i="1"/>
  <c r="AN425" i="1" s="1"/>
  <c r="AM1357" i="1"/>
  <c r="AM425" i="1" s="1"/>
  <c r="AL1357" i="1"/>
  <c r="AL425" i="1" s="1"/>
  <c r="AK1357" i="1"/>
  <c r="AK425" i="1" s="1"/>
  <c r="AJ1357" i="1"/>
  <c r="AJ425" i="1" s="1"/>
  <c r="AI1357" i="1"/>
  <c r="AI425" i="1" s="1"/>
  <c r="AH1357" i="1"/>
  <c r="AH425" i="1" s="1"/>
  <c r="AG1357" i="1"/>
  <c r="AG425" i="1" s="1"/>
  <c r="AF1357" i="1"/>
  <c r="AF425" i="1" s="1"/>
  <c r="AE1357" i="1"/>
  <c r="AE425" i="1" s="1"/>
  <c r="AD1357" i="1"/>
  <c r="AD425" i="1" s="1"/>
  <c r="AC1357" i="1"/>
  <c r="AC425" i="1" s="1"/>
  <c r="AB1357" i="1"/>
  <c r="AB425" i="1" s="1"/>
  <c r="AA1357" i="1"/>
  <c r="AA425" i="1" s="1"/>
  <c r="Z1357" i="1"/>
  <c r="Z425" i="1" s="1"/>
  <c r="Y1357" i="1"/>
  <c r="Y425" i="1" s="1"/>
  <c r="X1357" i="1"/>
  <c r="X425" i="1" s="1"/>
  <c r="W1357" i="1"/>
  <c r="W425" i="1" s="1"/>
  <c r="V1357" i="1"/>
  <c r="V425" i="1" s="1"/>
  <c r="U1357" i="1"/>
  <c r="U425" i="1" s="1"/>
  <c r="T1357" i="1"/>
  <c r="T425" i="1" s="1"/>
  <c r="S1357" i="1"/>
  <c r="S425" i="1" s="1"/>
  <c r="R1357" i="1"/>
  <c r="R425" i="1" s="1"/>
  <c r="Q1357" i="1"/>
  <c r="Q425" i="1" s="1"/>
  <c r="P1357" i="1"/>
  <c r="P425" i="1" s="1"/>
  <c r="O1357" i="1"/>
  <c r="O425" i="1" s="1"/>
  <c r="N1357" i="1"/>
  <c r="N425" i="1" s="1"/>
  <c r="M1357" i="1"/>
  <c r="M425" i="1" s="1"/>
  <c r="L1357" i="1"/>
  <c r="L425" i="1" s="1"/>
  <c r="K1357" i="1"/>
  <c r="K425" i="1" s="1"/>
  <c r="J1357" i="1"/>
  <c r="J425" i="1" s="1"/>
  <c r="AT1356" i="1"/>
  <c r="AT429" i="1" s="1"/>
  <c r="AS1356" i="1"/>
  <c r="AS429" i="1" s="1"/>
  <c r="AR1356" i="1"/>
  <c r="AR429" i="1" s="1"/>
  <c r="AQ1356" i="1"/>
  <c r="AQ429" i="1" s="1"/>
  <c r="AP1356" i="1"/>
  <c r="AP429" i="1" s="1"/>
  <c r="AO1356" i="1"/>
  <c r="AO429" i="1" s="1"/>
  <c r="AN1356" i="1"/>
  <c r="AN429" i="1" s="1"/>
  <c r="AM1356" i="1"/>
  <c r="AM429" i="1" s="1"/>
  <c r="AL1356" i="1"/>
  <c r="AL429" i="1" s="1"/>
  <c r="AK1356" i="1"/>
  <c r="AK429" i="1" s="1"/>
  <c r="AJ1356" i="1"/>
  <c r="AJ429" i="1" s="1"/>
  <c r="AI1356" i="1"/>
  <c r="AI429" i="1" s="1"/>
  <c r="AH1356" i="1"/>
  <c r="AH429" i="1" s="1"/>
  <c r="AG1356" i="1"/>
  <c r="AG429" i="1" s="1"/>
  <c r="AF1356" i="1"/>
  <c r="AF429" i="1" s="1"/>
  <c r="AE1356" i="1"/>
  <c r="AE429" i="1" s="1"/>
  <c r="AD1356" i="1"/>
  <c r="AD429" i="1" s="1"/>
  <c r="AC1356" i="1"/>
  <c r="AC429" i="1" s="1"/>
  <c r="AB1356" i="1"/>
  <c r="AB429" i="1" s="1"/>
  <c r="AA1356" i="1"/>
  <c r="AA429" i="1" s="1"/>
  <c r="Z1356" i="1"/>
  <c r="Z429" i="1" s="1"/>
  <c r="Y1356" i="1"/>
  <c r="Y429" i="1" s="1"/>
  <c r="X1356" i="1"/>
  <c r="X429" i="1" s="1"/>
  <c r="W1356" i="1"/>
  <c r="W429" i="1" s="1"/>
  <c r="V1356" i="1"/>
  <c r="V429" i="1" s="1"/>
  <c r="U1356" i="1"/>
  <c r="U429" i="1" s="1"/>
  <c r="T1356" i="1"/>
  <c r="T429" i="1" s="1"/>
  <c r="S1356" i="1"/>
  <c r="S429" i="1" s="1"/>
  <c r="R1356" i="1"/>
  <c r="R429" i="1" s="1"/>
  <c r="Q1356" i="1"/>
  <c r="Q429" i="1" s="1"/>
  <c r="P1356" i="1"/>
  <c r="P429" i="1" s="1"/>
  <c r="O1356" i="1"/>
  <c r="O429" i="1" s="1"/>
  <c r="N1356" i="1"/>
  <c r="N429" i="1" s="1"/>
  <c r="M1356" i="1"/>
  <c r="M429" i="1" s="1"/>
  <c r="L1356" i="1"/>
  <c r="L429" i="1" s="1"/>
  <c r="K1356" i="1"/>
  <c r="K429" i="1" s="1"/>
  <c r="J1356" i="1"/>
  <c r="J429" i="1" s="1"/>
  <c r="AT1355" i="1"/>
  <c r="AT431" i="1" s="1"/>
  <c r="AS1355" i="1"/>
  <c r="AS431" i="1" s="1"/>
  <c r="AR1355" i="1"/>
  <c r="AR431" i="1" s="1"/>
  <c r="AQ1355" i="1"/>
  <c r="AQ431" i="1" s="1"/>
  <c r="AP1355" i="1"/>
  <c r="AP431" i="1" s="1"/>
  <c r="AO1355" i="1"/>
  <c r="AO431" i="1" s="1"/>
  <c r="AN1355" i="1"/>
  <c r="AN431" i="1" s="1"/>
  <c r="AM1355" i="1"/>
  <c r="AM431" i="1" s="1"/>
  <c r="AL1355" i="1"/>
  <c r="AL431" i="1" s="1"/>
  <c r="AK1355" i="1"/>
  <c r="AK431" i="1" s="1"/>
  <c r="AJ1355" i="1"/>
  <c r="AJ431" i="1" s="1"/>
  <c r="AI1355" i="1"/>
  <c r="AI431" i="1" s="1"/>
  <c r="AH1355" i="1"/>
  <c r="AH431" i="1" s="1"/>
  <c r="AG1355" i="1"/>
  <c r="AG431" i="1" s="1"/>
  <c r="AF1355" i="1"/>
  <c r="AF431" i="1" s="1"/>
  <c r="AE1355" i="1"/>
  <c r="AE431" i="1" s="1"/>
  <c r="AD1355" i="1"/>
  <c r="AD431" i="1" s="1"/>
  <c r="AC1355" i="1"/>
  <c r="AC431" i="1" s="1"/>
  <c r="AB1355" i="1"/>
  <c r="AB431" i="1" s="1"/>
  <c r="AA1355" i="1"/>
  <c r="AA431" i="1" s="1"/>
  <c r="Z1355" i="1"/>
  <c r="Z431" i="1" s="1"/>
  <c r="Y1355" i="1"/>
  <c r="Y431" i="1" s="1"/>
  <c r="X1355" i="1"/>
  <c r="X431" i="1" s="1"/>
  <c r="W1355" i="1"/>
  <c r="W431" i="1" s="1"/>
  <c r="V1355" i="1"/>
  <c r="V431" i="1" s="1"/>
  <c r="U1355" i="1"/>
  <c r="U431" i="1" s="1"/>
  <c r="T1355" i="1"/>
  <c r="T431" i="1" s="1"/>
  <c r="S1355" i="1"/>
  <c r="S431" i="1" s="1"/>
  <c r="R1355" i="1"/>
  <c r="R431" i="1" s="1"/>
  <c r="Q1355" i="1"/>
  <c r="Q431" i="1" s="1"/>
  <c r="P1355" i="1"/>
  <c r="P431" i="1" s="1"/>
  <c r="O1355" i="1"/>
  <c r="O431" i="1" s="1"/>
  <c r="N1355" i="1"/>
  <c r="N431" i="1" s="1"/>
  <c r="M1355" i="1"/>
  <c r="M431" i="1" s="1"/>
  <c r="L1355" i="1"/>
  <c r="L431" i="1" s="1"/>
  <c r="K1355" i="1"/>
  <c r="K431" i="1" s="1"/>
  <c r="J1355" i="1"/>
  <c r="J431" i="1" s="1"/>
  <c r="AT1354" i="1"/>
  <c r="AT424" i="1" s="1"/>
  <c r="AS1354" i="1"/>
  <c r="AS424" i="1" s="1"/>
  <c r="AR1354" i="1"/>
  <c r="AR424" i="1" s="1"/>
  <c r="AQ1354" i="1"/>
  <c r="AQ424" i="1" s="1"/>
  <c r="AP1354" i="1"/>
  <c r="AP424" i="1" s="1"/>
  <c r="AO1354" i="1"/>
  <c r="AO424" i="1" s="1"/>
  <c r="AN1354" i="1"/>
  <c r="AN424" i="1" s="1"/>
  <c r="AM1354" i="1"/>
  <c r="AM424" i="1" s="1"/>
  <c r="AL1354" i="1"/>
  <c r="AL424" i="1" s="1"/>
  <c r="AK1354" i="1"/>
  <c r="AK424" i="1" s="1"/>
  <c r="AJ1354" i="1"/>
  <c r="AJ424" i="1" s="1"/>
  <c r="AI1354" i="1"/>
  <c r="AI424" i="1" s="1"/>
  <c r="AH1354" i="1"/>
  <c r="AH424" i="1" s="1"/>
  <c r="AG1354" i="1"/>
  <c r="AG424" i="1" s="1"/>
  <c r="AF1354" i="1"/>
  <c r="AF424" i="1" s="1"/>
  <c r="AE1354" i="1"/>
  <c r="AE424" i="1" s="1"/>
  <c r="AD1354" i="1"/>
  <c r="AD424" i="1" s="1"/>
  <c r="AC1354" i="1"/>
  <c r="AC424" i="1" s="1"/>
  <c r="AB1354" i="1"/>
  <c r="AB424" i="1" s="1"/>
  <c r="AA1354" i="1"/>
  <c r="AA424" i="1" s="1"/>
  <c r="Z1354" i="1"/>
  <c r="Z424" i="1" s="1"/>
  <c r="Y1354" i="1"/>
  <c r="Y424" i="1" s="1"/>
  <c r="X1354" i="1"/>
  <c r="X424" i="1" s="1"/>
  <c r="W1354" i="1"/>
  <c r="W424" i="1" s="1"/>
  <c r="V1354" i="1"/>
  <c r="V424" i="1" s="1"/>
  <c r="U1354" i="1"/>
  <c r="U424" i="1" s="1"/>
  <c r="T1354" i="1"/>
  <c r="T424" i="1" s="1"/>
  <c r="S1354" i="1"/>
  <c r="S424" i="1" s="1"/>
  <c r="R1354" i="1"/>
  <c r="R424" i="1" s="1"/>
  <c r="Q1354" i="1"/>
  <c r="Q424" i="1" s="1"/>
  <c r="P1354" i="1"/>
  <c r="P424" i="1" s="1"/>
  <c r="O1354" i="1"/>
  <c r="O424" i="1" s="1"/>
  <c r="N1354" i="1"/>
  <c r="N424" i="1" s="1"/>
  <c r="M1354" i="1"/>
  <c r="M424" i="1" s="1"/>
  <c r="L1354" i="1"/>
  <c r="L424" i="1" s="1"/>
  <c r="K1354" i="1"/>
  <c r="K424" i="1" s="1"/>
  <c r="J1354" i="1"/>
  <c r="J424" i="1" s="1"/>
  <c r="AT1352" i="1"/>
  <c r="AT389" i="1" s="1"/>
  <c r="AS1352" i="1"/>
  <c r="AS389" i="1" s="1"/>
  <c r="AR1352" i="1"/>
  <c r="AR389" i="1" s="1"/>
  <c r="AQ1352" i="1"/>
  <c r="AQ389" i="1" s="1"/>
  <c r="AP1352" i="1"/>
  <c r="AP389" i="1" s="1"/>
  <c r="AO1352" i="1"/>
  <c r="AO389" i="1" s="1"/>
  <c r="AN1352" i="1"/>
  <c r="AN389" i="1" s="1"/>
  <c r="AM1352" i="1"/>
  <c r="AM389" i="1" s="1"/>
  <c r="AL1352" i="1"/>
  <c r="AL389" i="1" s="1"/>
  <c r="AK1352" i="1"/>
  <c r="AK389" i="1" s="1"/>
  <c r="AJ1352" i="1"/>
  <c r="AJ389" i="1" s="1"/>
  <c r="AI1352" i="1"/>
  <c r="AI389" i="1" s="1"/>
  <c r="AH1352" i="1"/>
  <c r="AH389" i="1" s="1"/>
  <c r="AG1352" i="1"/>
  <c r="AG389" i="1" s="1"/>
  <c r="AF1352" i="1"/>
  <c r="AF389" i="1" s="1"/>
  <c r="AE1352" i="1"/>
  <c r="AE389" i="1" s="1"/>
  <c r="AD1352" i="1"/>
  <c r="AD389" i="1" s="1"/>
  <c r="AC1352" i="1"/>
  <c r="AC389" i="1" s="1"/>
  <c r="AB1352" i="1"/>
  <c r="AB389" i="1" s="1"/>
  <c r="AA1352" i="1"/>
  <c r="AA389" i="1" s="1"/>
  <c r="Z1352" i="1"/>
  <c r="Z389" i="1" s="1"/>
  <c r="Y1352" i="1"/>
  <c r="Y389" i="1" s="1"/>
  <c r="X1352" i="1"/>
  <c r="X389" i="1" s="1"/>
  <c r="W1352" i="1"/>
  <c r="W389" i="1" s="1"/>
  <c r="V1352" i="1"/>
  <c r="V389" i="1" s="1"/>
  <c r="U1352" i="1"/>
  <c r="U389" i="1" s="1"/>
  <c r="T1352" i="1"/>
  <c r="T389" i="1" s="1"/>
  <c r="S1352" i="1"/>
  <c r="S389" i="1" s="1"/>
  <c r="R1352" i="1"/>
  <c r="R389" i="1" s="1"/>
  <c r="Q1352" i="1"/>
  <c r="Q389" i="1" s="1"/>
  <c r="P1352" i="1"/>
  <c r="P389" i="1" s="1"/>
  <c r="O1352" i="1"/>
  <c r="O389" i="1" s="1"/>
  <c r="N1352" i="1"/>
  <c r="N389" i="1" s="1"/>
  <c r="M1352" i="1"/>
  <c r="M389" i="1" s="1"/>
  <c r="L1352" i="1"/>
  <c r="L389" i="1" s="1"/>
  <c r="K1352" i="1"/>
  <c r="K389" i="1" s="1"/>
  <c r="J1352" i="1"/>
  <c r="J389" i="1" s="1"/>
  <c r="AT1351" i="1"/>
  <c r="AT388" i="1" s="1"/>
  <c r="AS1351" i="1"/>
  <c r="AS388" i="1" s="1"/>
  <c r="AR1351" i="1"/>
  <c r="AR388" i="1" s="1"/>
  <c r="AQ1351" i="1"/>
  <c r="AQ388" i="1" s="1"/>
  <c r="AP1351" i="1"/>
  <c r="AP388" i="1" s="1"/>
  <c r="AO1351" i="1"/>
  <c r="AO388" i="1" s="1"/>
  <c r="AN1351" i="1"/>
  <c r="AN388" i="1" s="1"/>
  <c r="AM1351" i="1"/>
  <c r="AM388" i="1" s="1"/>
  <c r="AL1351" i="1"/>
  <c r="AL388" i="1" s="1"/>
  <c r="AK1351" i="1"/>
  <c r="AK388" i="1" s="1"/>
  <c r="AJ1351" i="1"/>
  <c r="AJ388" i="1" s="1"/>
  <c r="AI1351" i="1"/>
  <c r="AI388" i="1" s="1"/>
  <c r="AH1351" i="1"/>
  <c r="AH388" i="1" s="1"/>
  <c r="AG1351" i="1"/>
  <c r="AG388" i="1" s="1"/>
  <c r="AF1351" i="1"/>
  <c r="AF388" i="1" s="1"/>
  <c r="AE1351" i="1"/>
  <c r="AE388" i="1" s="1"/>
  <c r="AD1351" i="1"/>
  <c r="AD388" i="1" s="1"/>
  <c r="AC1351" i="1"/>
  <c r="AC388" i="1" s="1"/>
  <c r="AB1351" i="1"/>
  <c r="AB388" i="1" s="1"/>
  <c r="AA1351" i="1"/>
  <c r="AA388" i="1" s="1"/>
  <c r="Z1351" i="1"/>
  <c r="Z388" i="1" s="1"/>
  <c r="Y1351" i="1"/>
  <c r="Y388" i="1" s="1"/>
  <c r="X1351" i="1"/>
  <c r="X388" i="1" s="1"/>
  <c r="W1351" i="1"/>
  <c r="W388" i="1" s="1"/>
  <c r="V1351" i="1"/>
  <c r="V388" i="1" s="1"/>
  <c r="U1351" i="1"/>
  <c r="U388" i="1" s="1"/>
  <c r="T1351" i="1"/>
  <c r="T388" i="1" s="1"/>
  <c r="S1351" i="1"/>
  <c r="S388" i="1" s="1"/>
  <c r="R1351" i="1"/>
  <c r="R388" i="1" s="1"/>
  <c r="Q1351" i="1"/>
  <c r="Q388" i="1" s="1"/>
  <c r="P1351" i="1"/>
  <c r="P388" i="1" s="1"/>
  <c r="O1351" i="1"/>
  <c r="O388" i="1" s="1"/>
  <c r="N1351" i="1"/>
  <c r="N388" i="1" s="1"/>
  <c r="M1351" i="1"/>
  <c r="M388" i="1" s="1"/>
  <c r="L1351" i="1"/>
  <c r="L388" i="1" s="1"/>
  <c r="K1351" i="1"/>
  <c r="K388" i="1" s="1"/>
  <c r="J1351" i="1"/>
  <c r="J388" i="1" s="1"/>
  <c r="AT1350" i="1"/>
  <c r="AT385" i="1" s="1"/>
  <c r="AS1350" i="1"/>
  <c r="AS385" i="1" s="1"/>
  <c r="AR1350" i="1"/>
  <c r="AR385" i="1" s="1"/>
  <c r="AQ1350" i="1"/>
  <c r="AQ385" i="1" s="1"/>
  <c r="AP1350" i="1"/>
  <c r="AP385" i="1" s="1"/>
  <c r="AO1350" i="1"/>
  <c r="AO385" i="1" s="1"/>
  <c r="AN1350" i="1"/>
  <c r="AN385" i="1" s="1"/>
  <c r="AM1350" i="1"/>
  <c r="AM385" i="1" s="1"/>
  <c r="AL1350" i="1"/>
  <c r="AL385" i="1" s="1"/>
  <c r="AK1350" i="1"/>
  <c r="AK385" i="1" s="1"/>
  <c r="AJ1350" i="1"/>
  <c r="AJ385" i="1" s="1"/>
  <c r="AI1350" i="1"/>
  <c r="AI385" i="1" s="1"/>
  <c r="AH1350" i="1"/>
  <c r="AH385" i="1" s="1"/>
  <c r="AG1350" i="1"/>
  <c r="AG385" i="1" s="1"/>
  <c r="AF1350" i="1"/>
  <c r="AF385" i="1" s="1"/>
  <c r="AE1350" i="1"/>
  <c r="AE385" i="1" s="1"/>
  <c r="AD1350" i="1"/>
  <c r="AD385" i="1" s="1"/>
  <c r="AC1350" i="1"/>
  <c r="AC385" i="1" s="1"/>
  <c r="AB1350" i="1"/>
  <c r="AB385" i="1" s="1"/>
  <c r="AA1350" i="1"/>
  <c r="AA385" i="1" s="1"/>
  <c r="Z1350" i="1"/>
  <c r="Z385" i="1" s="1"/>
  <c r="Y1350" i="1"/>
  <c r="Y385" i="1" s="1"/>
  <c r="X1350" i="1"/>
  <c r="X385" i="1" s="1"/>
  <c r="W1350" i="1"/>
  <c r="W385" i="1" s="1"/>
  <c r="V1350" i="1"/>
  <c r="V385" i="1" s="1"/>
  <c r="U1350" i="1"/>
  <c r="U385" i="1" s="1"/>
  <c r="T1350" i="1"/>
  <c r="T385" i="1" s="1"/>
  <c r="S1350" i="1"/>
  <c r="S385" i="1" s="1"/>
  <c r="R1350" i="1"/>
  <c r="R385" i="1" s="1"/>
  <c r="Q1350" i="1"/>
  <c r="Q385" i="1" s="1"/>
  <c r="P1350" i="1"/>
  <c r="P385" i="1" s="1"/>
  <c r="O1350" i="1"/>
  <c r="O385" i="1" s="1"/>
  <c r="N1350" i="1"/>
  <c r="N385" i="1" s="1"/>
  <c r="M1350" i="1"/>
  <c r="M385" i="1" s="1"/>
  <c r="L1350" i="1"/>
  <c r="L385" i="1" s="1"/>
  <c r="K1350" i="1"/>
  <c r="K385" i="1" s="1"/>
  <c r="J1350" i="1"/>
  <c r="J385" i="1" s="1"/>
  <c r="AT1349" i="1"/>
  <c r="AT386" i="1" s="1"/>
  <c r="AS1349" i="1"/>
  <c r="AS386" i="1" s="1"/>
  <c r="AR1349" i="1"/>
  <c r="AR386" i="1" s="1"/>
  <c r="AQ1349" i="1"/>
  <c r="AQ386" i="1" s="1"/>
  <c r="AP1349" i="1"/>
  <c r="AP386" i="1" s="1"/>
  <c r="AO1349" i="1"/>
  <c r="AO386" i="1" s="1"/>
  <c r="AN1349" i="1"/>
  <c r="AN386" i="1" s="1"/>
  <c r="AM1349" i="1"/>
  <c r="AM386" i="1" s="1"/>
  <c r="AL1349" i="1"/>
  <c r="AL386" i="1" s="1"/>
  <c r="AK1349" i="1"/>
  <c r="AK386" i="1" s="1"/>
  <c r="AJ1349" i="1"/>
  <c r="AJ386" i="1" s="1"/>
  <c r="AI1349" i="1"/>
  <c r="AI386" i="1" s="1"/>
  <c r="AH1349" i="1"/>
  <c r="AH386" i="1" s="1"/>
  <c r="AG1349" i="1"/>
  <c r="AG386" i="1" s="1"/>
  <c r="AF1349" i="1"/>
  <c r="AF386" i="1" s="1"/>
  <c r="AE1349" i="1"/>
  <c r="AE386" i="1" s="1"/>
  <c r="AD1349" i="1"/>
  <c r="AD386" i="1" s="1"/>
  <c r="AC1349" i="1"/>
  <c r="AC386" i="1" s="1"/>
  <c r="AB1349" i="1"/>
  <c r="AB386" i="1" s="1"/>
  <c r="AA1349" i="1"/>
  <c r="AA386" i="1" s="1"/>
  <c r="Z1349" i="1"/>
  <c r="Z386" i="1" s="1"/>
  <c r="Y1349" i="1"/>
  <c r="Y386" i="1" s="1"/>
  <c r="X1349" i="1"/>
  <c r="X386" i="1" s="1"/>
  <c r="W1349" i="1"/>
  <c r="W386" i="1" s="1"/>
  <c r="V1349" i="1"/>
  <c r="V386" i="1" s="1"/>
  <c r="U1349" i="1"/>
  <c r="U386" i="1" s="1"/>
  <c r="T1349" i="1"/>
  <c r="T386" i="1" s="1"/>
  <c r="S1349" i="1"/>
  <c r="S386" i="1" s="1"/>
  <c r="R1349" i="1"/>
  <c r="R386" i="1" s="1"/>
  <c r="Q1349" i="1"/>
  <c r="Q386" i="1" s="1"/>
  <c r="P1349" i="1"/>
  <c r="P386" i="1" s="1"/>
  <c r="O1349" i="1"/>
  <c r="O386" i="1" s="1"/>
  <c r="N1349" i="1"/>
  <c r="N386" i="1" s="1"/>
  <c r="M1349" i="1"/>
  <c r="M386" i="1" s="1"/>
  <c r="L1349" i="1"/>
  <c r="L386" i="1" s="1"/>
  <c r="K1349" i="1"/>
  <c r="K386" i="1" s="1"/>
  <c r="J1349" i="1"/>
  <c r="J386" i="1" s="1"/>
  <c r="AT1348" i="1"/>
  <c r="AT387" i="1" s="1"/>
  <c r="AS1348" i="1"/>
  <c r="AS387" i="1" s="1"/>
  <c r="AR1348" i="1"/>
  <c r="AR387" i="1" s="1"/>
  <c r="AQ1348" i="1"/>
  <c r="AQ387" i="1" s="1"/>
  <c r="AP1348" i="1"/>
  <c r="AP387" i="1" s="1"/>
  <c r="AO1348" i="1"/>
  <c r="AO387" i="1" s="1"/>
  <c r="AN1348" i="1"/>
  <c r="AN387" i="1" s="1"/>
  <c r="AM1348" i="1"/>
  <c r="AM387" i="1" s="1"/>
  <c r="AL1348" i="1"/>
  <c r="AL387" i="1" s="1"/>
  <c r="AK1348" i="1"/>
  <c r="AK387" i="1" s="1"/>
  <c r="AJ1348" i="1"/>
  <c r="AJ387" i="1" s="1"/>
  <c r="AI1348" i="1"/>
  <c r="AI387" i="1" s="1"/>
  <c r="AH1348" i="1"/>
  <c r="AH387" i="1" s="1"/>
  <c r="AG1348" i="1"/>
  <c r="AG387" i="1" s="1"/>
  <c r="AF1348" i="1"/>
  <c r="AF387" i="1" s="1"/>
  <c r="AE1348" i="1"/>
  <c r="AE387" i="1" s="1"/>
  <c r="AD1348" i="1"/>
  <c r="AD387" i="1" s="1"/>
  <c r="AC1348" i="1"/>
  <c r="AC387" i="1" s="1"/>
  <c r="AB1348" i="1"/>
  <c r="AB387" i="1" s="1"/>
  <c r="AA1348" i="1"/>
  <c r="AA387" i="1" s="1"/>
  <c r="Z1348" i="1"/>
  <c r="Z387" i="1" s="1"/>
  <c r="Y1348" i="1"/>
  <c r="Y387" i="1" s="1"/>
  <c r="X1348" i="1"/>
  <c r="X387" i="1" s="1"/>
  <c r="W1348" i="1"/>
  <c r="W387" i="1" s="1"/>
  <c r="V1348" i="1"/>
  <c r="V387" i="1" s="1"/>
  <c r="U1348" i="1"/>
  <c r="U387" i="1" s="1"/>
  <c r="T1348" i="1"/>
  <c r="T387" i="1" s="1"/>
  <c r="S1348" i="1"/>
  <c r="S387" i="1" s="1"/>
  <c r="R1348" i="1"/>
  <c r="R387" i="1" s="1"/>
  <c r="Q1348" i="1"/>
  <c r="Q387" i="1" s="1"/>
  <c r="P1348" i="1"/>
  <c r="P387" i="1" s="1"/>
  <c r="O1348" i="1"/>
  <c r="O387" i="1" s="1"/>
  <c r="N1348" i="1"/>
  <c r="N387" i="1" s="1"/>
  <c r="M1348" i="1"/>
  <c r="M387" i="1" s="1"/>
  <c r="L1348" i="1"/>
  <c r="L387" i="1" s="1"/>
  <c r="K1348" i="1"/>
  <c r="K387" i="1" s="1"/>
  <c r="J1348" i="1"/>
  <c r="J387" i="1" s="1"/>
  <c r="AT1347" i="1"/>
  <c r="AT383" i="1" s="1"/>
  <c r="AS1347" i="1"/>
  <c r="AS383" i="1" s="1"/>
  <c r="AR1347" i="1"/>
  <c r="AR383" i="1" s="1"/>
  <c r="AQ1347" i="1"/>
  <c r="AQ383" i="1" s="1"/>
  <c r="AP1347" i="1"/>
  <c r="AP383" i="1" s="1"/>
  <c r="AO1347" i="1"/>
  <c r="AO383" i="1" s="1"/>
  <c r="AN1347" i="1"/>
  <c r="AN383" i="1" s="1"/>
  <c r="AM1347" i="1"/>
  <c r="AM383" i="1" s="1"/>
  <c r="AL1347" i="1"/>
  <c r="AL383" i="1" s="1"/>
  <c r="AK1347" i="1"/>
  <c r="AK383" i="1" s="1"/>
  <c r="AJ1347" i="1"/>
  <c r="AJ383" i="1" s="1"/>
  <c r="AI1347" i="1"/>
  <c r="AI383" i="1" s="1"/>
  <c r="AH1347" i="1"/>
  <c r="AH383" i="1" s="1"/>
  <c r="AG1347" i="1"/>
  <c r="AG383" i="1" s="1"/>
  <c r="AF1347" i="1"/>
  <c r="AF383" i="1" s="1"/>
  <c r="AE1347" i="1"/>
  <c r="AE383" i="1" s="1"/>
  <c r="AD1347" i="1"/>
  <c r="AD383" i="1" s="1"/>
  <c r="AC1347" i="1"/>
  <c r="AC383" i="1" s="1"/>
  <c r="AB1347" i="1"/>
  <c r="AB383" i="1" s="1"/>
  <c r="AA1347" i="1"/>
  <c r="AA383" i="1" s="1"/>
  <c r="Z1347" i="1"/>
  <c r="Z383" i="1" s="1"/>
  <c r="Y1347" i="1"/>
  <c r="Y383" i="1" s="1"/>
  <c r="X1347" i="1"/>
  <c r="X383" i="1" s="1"/>
  <c r="W1347" i="1"/>
  <c r="W383" i="1" s="1"/>
  <c r="V1347" i="1"/>
  <c r="V383" i="1" s="1"/>
  <c r="U1347" i="1"/>
  <c r="U383" i="1" s="1"/>
  <c r="T1347" i="1"/>
  <c r="T383" i="1" s="1"/>
  <c r="S1347" i="1"/>
  <c r="S383" i="1" s="1"/>
  <c r="R1347" i="1"/>
  <c r="R383" i="1" s="1"/>
  <c r="Q1347" i="1"/>
  <c r="Q383" i="1" s="1"/>
  <c r="P1347" i="1"/>
  <c r="P383" i="1" s="1"/>
  <c r="O1347" i="1"/>
  <c r="O383" i="1" s="1"/>
  <c r="N1347" i="1"/>
  <c r="N383" i="1" s="1"/>
  <c r="M1347" i="1"/>
  <c r="M383" i="1" s="1"/>
  <c r="L1347" i="1"/>
  <c r="L383" i="1" s="1"/>
  <c r="K1347" i="1"/>
  <c r="K383" i="1" s="1"/>
  <c r="J1347" i="1"/>
  <c r="J383" i="1" s="1"/>
  <c r="AT1346" i="1"/>
  <c r="AT384" i="1" s="1"/>
  <c r="AS1346" i="1"/>
  <c r="AS384" i="1" s="1"/>
  <c r="AR1346" i="1"/>
  <c r="AR384" i="1" s="1"/>
  <c r="AQ1346" i="1"/>
  <c r="AQ384" i="1" s="1"/>
  <c r="AP1346" i="1"/>
  <c r="AP384" i="1" s="1"/>
  <c r="AO1346" i="1"/>
  <c r="AO384" i="1" s="1"/>
  <c r="AN1346" i="1"/>
  <c r="AN384" i="1" s="1"/>
  <c r="AM1346" i="1"/>
  <c r="AM384" i="1" s="1"/>
  <c r="AL1346" i="1"/>
  <c r="AL384" i="1" s="1"/>
  <c r="AK1346" i="1"/>
  <c r="AK384" i="1" s="1"/>
  <c r="AJ1346" i="1"/>
  <c r="AJ384" i="1" s="1"/>
  <c r="AI1346" i="1"/>
  <c r="AI384" i="1" s="1"/>
  <c r="AH1346" i="1"/>
  <c r="AH384" i="1" s="1"/>
  <c r="AG1346" i="1"/>
  <c r="AG384" i="1" s="1"/>
  <c r="AF1346" i="1"/>
  <c r="AF384" i="1" s="1"/>
  <c r="AE1346" i="1"/>
  <c r="AE384" i="1" s="1"/>
  <c r="AD1346" i="1"/>
  <c r="AD384" i="1" s="1"/>
  <c r="AC1346" i="1"/>
  <c r="AC384" i="1" s="1"/>
  <c r="AB1346" i="1"/>
  <c r="AB384" i="1" s="1"/>
  <c r="AA1346" i="1"/>
  <c r="AA384" i="1" s="1"/>
  <c r="Z1346" i="1"/>
  <c r="Z384" i="1" s="1"/>
  <c r="Y1346" i="1"/>
  <c r="Y384" i="1" s="1"/>
  <c r="X1346" i="1"/>
  <c r="X384" i="1" s="1"/>
  <c r="W1346" i="1"/>
  <c r="W384" i="1" s="1"/>
  <c r="V1346" i="1"/>
  <c r="V384" i="1" s="1"/>
  <c r="U1346" i="1"/>
  <c r="U384" i="1" s="1"/>
  <c r="T1346" i="1"/>
  <c r="T384" i="1" s="1"/>
  <c r="S1346" i="1"/>
  <c r="S384" i="1" s="1"/>
  <c r="R1346" i="1"/>
  <c r="R384" i="1" s="1"/>
  <c r="Q1346" i="1"/>
  <c r="Q384" i="1" s="1"/>
  <c r="P1346" i="1"/>
  <c r="P384" i="1" s="1"/>
  <c r="O1346" i="1"/>
  <c r="O384" i="1" s="1"/>
  <c r="N1346" i="1"/>
  <c r="N384" i="1" s="1"/>
  <c r="M1346" i="1"/>
  <c r="M384" i="1" s="1"/>
  <c r="L1346" i="1"/>
  <c r="L384" i="1" s="1"/>
  <c r="K1346" i="1"/>
  <c r="K384" i="1" s="1"/>
  <c r="J1346" i="1"/>
  <c r="J384" i="1" s="1"/>
  <c r="AT1345" i="1"/>
  <c r="AT382" i="1" s="1"/>
  <c r="AS1345" i="1"/>
  <c r="AS382" i="1" s="1"/>
  <c r="AR1345" i="1"/>
  <c r="AR382" i="1" s="1"/>
  <c r="AQ1345" i="1"/>
  <c r="AQ382" i="1" s="1"/>
  <c r="AP1345" i="1"/>
  <c r="AP382" i="1" s="1"/>
  <c r="AO1345" i="1"/>
  <c r="AO382" i="1" s="1"/>
  <c r="AN1345" i="1"/>
  <c r="AN382" i="1" s="1"/>
  <c r="AM1345" i="1"/>
  <c r="AM382" i="1" s="1"/>
  <c r="AL1345" i="1"/>
  <c r="AL382" i="1" s="1"/>
  <c r="AK1345" i="1"/>
  <c r="AK382" i="1" s="1"/>
  <c r="AJ1345" i="1"/>
  <c r="AJ382" i="1" s="1"/>
  <c r="AI1345" i="1"/>
  <c r="AI382" i="1" s="1"/>
  <c r="AH1345" i="1"/>
  <c r="AH382" i="1" s="1"/>
  <c r="AG1345" i="1"/>
  <c r="AG382" i="1" s="1"/>
  <c r="AF1345" i="1"/>
  <c r="AF382" i="1" s="1"/>
  <c r="AE1345" i="1"/>
  <c r="AE382" i="1" s="1"/>
  <c r="AD1345" i="1"/>
  <c r="AD382" i="1" s="1"/>
  <c r="AC1345" i="1"/>
  <c r="AC382" i="1" s="1"/>
  <c r="AB1345" i="1"/>
  <c r="AB382" i="1" s="1"/>
  <c r="AA1345" i="1"/>
  <c r="AA382" i="1" s="1"/>
  <c r="Z1345" i="1"/>
  <c r="Z382" i="1" s="1"/>
  <c r="Y1345" i="1"/>
  <c r="Y382" i="1" s="1"/>
  <c r="X1345" i="1"/>
  <c r="X382" i="1" s="1"/>
  <c r="W1345" i="1"/>
  <c r="W382" i="1" s="1"/>
  <c r="V1345" i="1"/>
  <c r="V382" i="1" s="1"/>
  <c r="U1345" i="1"/>
  <c r="U382" i="1" s="1"/>
  <c r="T1345" i="1"/>
  <c r="T382" i="1" s="1"/>
  <c r="S1345" i="1"/>
  <c r="S382" i="1" s="1"/>
  <c r="R1345" i="1"/>
  <c r="R382" i="1" s="1"/>
  <c r="Q1345" i="1"/>
  <c r="Q382" i="1" s="1"/>
  <c r="P1345" i="1"/>
  <c r="P382" i="1" s="1"/>
  <c r="O1345" i="1"/>
  <c r="O382" i="1" s="1"/>
  <c r="N1345" i="1"/>
  <c r="N382" i="1" s="1"/>
  <c r="M1345" i="1"/>
  <c r="M382" i="1" s="1"/>
  <c r="L1345" i="1"/>
  <c r="L382" i="1" s="1"/>
  <c r="K1345" i="1"/>
  <c r="K382" i="1" s="1"/>
  <c r="J1345" i="1"/>
  <c r="J382" i="1" s="1"/>
  <c r="AT1343" i="1"/>
  <c r="AT359" i="1" s="1"/>
  <c r="AS1343" i="1"/>
  <c r="AS359" i="1" s="1"/>
  <c r="AR1343" i="1"/>
  <c r="AR359" i="1" s="1"/>
  <c r="AQ1343" i="1"/>
  <c r="AQ359" i="1" s="1"/>
  <c r="AP1343" i="1"/>
  <c r="AP359" i="1" s="1"/>
  <c r="AO1343" i="1"/>
  <c r="AO359" i="1" s="1"/>
  <c r="AN1343" i="1"/>
  <c r="AN359" i="1" s="1"/>
  <c r="AM1343" i="1"/>
  <c r="AM359" i="1" s="1"/>
  <c r="AL1343" i="1"/>
  <c r="AL359" i="1" s="1"/>
  <c r="AK1343" i="1"/>
  <c r="AK359" i="1" s="1"/>
  <c r="AJ1343" i="1"/>
  <c r="AJ359" i="1" s="1"/>
  <c r="AI1343" i="1"/>
  <c r="AI359" i="1" s="1"/>
  <c r="AH1343" i="1"/>
  <c r="AH359" i="1" s="1"/>
  <c r="AG1343" i="1"/>
  <c r="AG359" i="1" s="1"/>
  <c r="AF1343" i="1"/>
  <c r="AF359" i="1" s="1"/>
  <c r="AE1343" i="1"/>
  <c r="AE359" i="1" s="1"/>
  <c r="AD1343" i="1"/>
  <c r="AD359" i="1" s="1"/>
  <c r="AC1343" i="1"/>
  <c r="AC359" i="1" s="1"/>
  <c r="AB1343" i="1"/>
  <c r="AB359" i="1" s="1"/>
  <c r="AA1343" i="1"/>
  <c r="AA359" i="1" s="1"/>
  <c r="Z1343" i="1"/>
  <c r="Z359" i="1" s="1"/>
  <c r="Y1343" i="1"/>
  <c r="Y359" i="1" s="1"/>
  <c r="X1343" i="1"/>
  <c r="X359" i="1" s="1"/>
  <c r="W1343" i="1"/>
  <c r="W359" i="1" s="1"/>
  <c r="V1343" i="1"/>
  <c r="V359" i="1" s="1"/>
  <c r="U1343" i="1"/>
  <c r="U359" i="1" s="1"/>
  <c r="T1343" i="1"/>
  <c r="T359" i="1" s="1"/>
  <c r="S1343" i="1"/>
  <c r="S359" i="1" s="1"/>
  <c r="R1343" i="1"/>
  <c r="R359" i="1" s="1"/>
  <c r="Q1343" i="1"/>
  <c r="Q359" i="1" s="1"/>
  <c r="P1343" i="1"/>
  <c r="P359" i="1" s="1"/>
  <c r="O1343" i="1"/>
  <c r="O359" i="1" s="1"/>
  <c r="N1343" i="1"/>
  <c r="N359" i="1" s="1"/>
  <c r="M1343" i="1"/>
  <c r="M359" i="1" s="1"/>
  <c r="L1343" i="1"/>
  <c r="L359" i="1" s="1"/>
  <c r="K1343" i="1"/>
  <c r="K359" i="1" s="1"/>
  <c r="J1343" i="1"/>
  <c r="J359" i="1" s="1"/>
  <c r="AT1342" i="1"/>
  <c r="AT357" i="1" s="1"/>
  <c r="AS1342" i="1"/>
  <c r="AS357" i="1" s="1"/>
  <c r="AR1342" i="1"/>
  <c r="AR357" i="1" s="1"/>
  <c r="AQ1342" i="1"/>
  <c r="AQ357" i="1" s="1"/>
  <c r="AP1342" i="1"/>
  <c r="AP357" i="1" s="1"/>
  <c r="AO1342" i="1"/>
  <c r="AO357" i="1" s="1"/>
  <c r="AN1342" i="1"/>
  <c r="AN357" i="1" s="1"/>
  <c r="AM1342" i="1"/>
  <c r="AM357" i="1" s="1"/>
  <c r="AL1342" i="1"/>
  <c r="AL357" i="1" s="1"/>
  <c r="AK1342" i="1"/>
  <c r="AK357" i="1" s="1"/>
  <c r="AJ1342" i="1"/>
  <c r="AJ357" i="1" s="1"/>
  <c r="AI1342" i="1"/>
  <c r="AI357" i="1" s="1"/>
  <c r="AH1342" i="1"/>
  <c r="AH357" i="1" s="1"/>
  <c r="AG1342" i="1"/>
  <c r="AG357" i="1" s="1"/>
  <c r="AF1342" i="1"/>
  <c r="AF357" i="1" s="1"/>
  <c r="AE1342" i="1"/>
  <c r="AE357" i="1" s="1"/>
  <c r="AD1342" i="1"/>
  <c r="AD357" i="1" s="1"/>
  <c r="AC1342" i="1"/>
  <c r="AC357" i="1" s="1"/>
  <c r="AB1342" i="1"/>
  <c r="AB357" i="1" s="1"/>
  <c r="AA1342" i="1"/>
  <c r="AA357" i="1" s="1"/>
  <c r="Z1342" i="1"/>
  <c r="Z357" i="1" s="1"/>
  <c r="Y1342" i="1"/>
  <c r="Y357" i="1" s="1"/>
  <c r="X1342" i="1"/>
  <c r="X357" i="1" s="1"/>
  <c r="W1342" i="1"/>
  <c r="W357" i="1" s="1"/>
  <c r="V1342" i="1"/>
  <c r="V357" i="1" s="1"/>
  <c r="U1342" i="1"/>
  <c r="U357" i="1" s="1"/>
  <c r="T1342" i="1"/>
  <c r="T357" i="1" s="1"/>
  <c r="S1342" i="1"/>
  <c r="S357" i="1" s="1"/>
  <c r="R1342" i="1"/>
  <c r="R357" i="1" s="1"/>
  <c r="Q1342" i="1"/>
  <c r="Q357" i="1" s="1"/>
  <c r="P1342" i="1"/>
  <c r="P357" i="1" s="1"/>
  <c r="O1342" i="1"/>
  <c r="O357" i="1" s="1"/>
  <c r="N1342" i="1"/>
  <c r="N357" i="1" s="1"/>
  <c r="M1342" i="1"/>
  <c r="M357" i="1" s="1"/>
  <c r="L1342" i="1"/>
  <c r="L357" i="1" s="1"/>
  <c r="K1342" i="1"/>
  <c r="K357" i="1" s="1"/>
  <c r="J1342" i="1"/>
  <c r="J357" i="1" s="1"/>
  <c r="AT1341" i="1"/>
  <c r="AT355" i="1" s="1"/>
  <c r="AS1341" i="1"/>
  <c r="AS355" i="1" s="1"/>
  <c r="AR1341" i="1"/>
  <c r="AR355" i="1" s="1"/>
  <c r="AQ1341" i="1"/>
  <c r="AQ355" i="1" s="1"/>
  <c r="AP1341" i="1"/>
  <c r="AP355" i="1" s="1"/>
  <c r="AO1341" i="1"/>
  <c r="AO355" i="1" s="1"/>
  <c r="AN1341" i="1"/>
  <c r="AN355" i="1" s="1"/>
  <c r="AM1341" i="1"/>
  <c r="AM355" i="1" s="1"/>
  <c r="AL1341" i="1"/>
  <c r="AL355" i="1" s="1"/>
  <c r="AK1341" i="1"/>
  <c r="AK355" i="1" s="1"/>
  <c r="AJ1341" i="1"/>
  <c r="AJ355" i="1" s="1"/>
  <c r="AI1341" i="1"/>
  <c r="AI355" i="1" s="1"/>
  <c r="AH1341" i="1"/>
  <c r="AH355" i="1" s="1"/>
  <c r="AG1341" i="1"/>
  <c r="AG355" i="1" s="1"/>
  <c r="AF1341" i="1"/>
  <c r="AF355" i="1" s="1"/>
  <c r="AE1341" i="1"/>
  <c r="AE355" i="1" s="1"/>
  <c r="AD1341" i="1"/>
  <c r="AD355" i="1" s="1"/>
  <c r="AC1341" i="1"/>
  <c r="AC355" i="1" s="1"/>
  <c r="AB1341" i="1"/>
  <c r="AB355" i="1" s="1"/>
  <c r="AA1341" i="1"/>
  <c r="AA355" i="1" s="1"/>
  <c r="Z1341" i="1"/>
  <c r="Z355" i="1" s="1"/>
  <c r="Y1341" i="1"/>
  <c r="Y355" i="1" s="1"/>
  <c r="X1341" i="1"/>
  <c r="X355" i="1" s="1"/>
  <c r="W1341" i="1"/>
  <c r="W355" i="1" s="1"/>
  <c r="V1341" i="1"/>
  <c r="V355" i="1" s="1"/>
  <c r="U1341" i="1"/>
  <c r="U355" i="1" s="1"/>
  <c r="T1341" i="1"/>
  <c r="T355" i="1" s="1"/>
  <c r="S1341" i="1"/>
  <c r="S355" i="1" s="1"/>
  <c r="R1341" i="1"/>
  <c r="R355" i="1" s="1"/>
  <c r="Q1341" i="1"/>
  <c r="Q355" i="1" s="1"/>
  <c r="P1341" i="1"/>
  <c r="P355" i="1" s="1"/>
  <c r="O1341" i="1"/>
  <c r="O355" i="1" s="1"/>
  <c r="N1341" i="1"/>
  <c r="N355" i="1" s="1"/>
  <c r="M1341" i="1"/>
  <c r="M355" i="1" s="1"/>
  <c r="L1341" i="1"/>
  <c r="L355" i="1" s="1"/>
  <c r="K1341" i="1"/>
  <c r="K355" i="1" s="1"/>
  <c r="J1341" i="1"/>
  <c r="J355" i="1" s="1"/>
  <c r="AT1340" i="1"/>
  <c r="AT358" i="1" s="1"/>
  <c r="AS1340" i="1"/>
  <c r="AS358" i="1" s="1"/>
  <c r="AR1340" i="1"/>
  <c r="AR358" i="1" s="1"/>
  <c r="AQ1340" i="1"/>
  <c r="AQ358" i="1" s="1"/>
  <c r="AP1340" i="1"/>
  <c r="AP358" i="1" s="1"/>
  <c r="AO1340" i="1"/>
  <c r="AO358" i="1" s="1"/>
  <c r="AN1340" i="1"/>
  <c r="AN358" i="1" s="1"/>
  <c r="AM1340" i="1"/>
  <c r="AM358" i="1" s="1"/>
  <c r="AL1340" i="1"/>
  <c r="AL358" i="1" s="1"/>
  <c r="AK1340" i="1"/>
  <c r="AK358" i="1" s="1"/>
  <c r="AJ1340" i="1"/>
  <c r="AJ358" i="1" s="1"/>
  <c r="AI1340" i="1"/>
  <c r="AI358" i="1" s="1"/>
  <c r="AH1340" i="1"/>
  <c r="AH358" i="1" s="1"/>
  <c r="AG1340" i="1"/>
  <c r="AG358" i="1" s="1"/>
  <c r="AF1340" i="1"/>
  <c r="AF358" i="1" s="1"/>
  <c r="AE1340" i="1"/>
  <c r="AE358" i="1" s="1"/>
  <c r="AD1340" i="1"/>
  <c r="AD358" i="1" s="1"/>
  <c r="AC1340" i="1"/>
  <c r="AC358" i="1" s="1"/>
  <c r="AB1340" i="1"/>
  <c r="AB358" i="1" s="1"/>
  <c r="AA1340" i="1"/>
  <c r="AA358" i="1" s="1"/>
  <c r="Z1340" i="1"/>
  <c r="Z358" i="1" s="1"/>
  <c r="Y1340" i="1"/>
  <c r="Y358" i="1" s="1"/>
  <c r="X1340" i="1"/>
  <c r="X358" i="1" s="1"/>
  <c r="W1340" i="1"/>
  <c r="W358" i="1" s="1"/>
  <c r="V1340" i="1"/>
  <c r="V358" i="1" s="1"/>
  <c r="U1340" i="1"/>
  <c r="U358" i="1" s="1"/>
  <c r="T1340" i="1"/>
  <c r="T358" i="1" s="1"/>
  <c r="S1340" i="1"/>
  <c r="S358" i="1" s="1"/>
  <c r="R1340" i="1"/>
  <c r="R358" i="1" s="1"/>
  <c r="Q1340" i="1"/>
  <c r="Q358" i="1" s="1"/>
  <c r="P1340" i="1"/>
  <c r="P358" i="1" s="1"/>
  <c r="O1340" i="1"/>
  <c r="O358" i="1" s="1"/>
  <c r="N1340" i="1"/>
  <c r="N358" i="1" s="1"/>
  <c r="M1340" i="1"/>
  <c r="M358" i="1" s="1"/>
  <c r="L1340" i="1"/>
  <c r="L358" i="1" s="1"/>
  <c r="K1340" i="1"/>
  <c r="K358" i="1" s="1"/>
  <c r="J1340" i="1"/>
  <c r="J358" i="1" s="1"/>
  <c r="AT1339" i="1"/>
  <c r="AT354" i="1" s="1"/>
  <c r="AS1339" i="1"/>
  <c r="AS354" i="1" s="1"/>
  <c r="AR1339" i="1"/>
  <c r="AR354" i="1" s="1"/>
  <c r="AQ1339" i="1"/>
  <c r="AQ354" i="1" s="1"/>
  <c r="AP1339" i="1"/>
  <c r="AP354" i="1" s="1"/>
  <c r="AO1339" i="1"/>
  <c r="AO354" i="1" s="1"/>
  <c r="AN1339" i="1"/>
  <c r="AN354" i="1" s="1"/>
  <c r="AM1339" i="1"/>
  <c r="AM354" i="1" s="1"/>
  <c r="AL1339" i="1"/>
  <c r="AL354" i="1" s="1"/>
  <c r="AK1339" i="1"/>
  <c r="AK354" i="1" s="1"/>
  <c r="AJ1339" i="1"/>
  <c r="AJ354" i="1" s="1"/>
  <c r="AI1339" i="1"/>
  <c r="AI354" i="1" s="1"/>
  <c r="AH1339" i="1"/>
  <c r="AH354" i="1" s="1"/>
  <c r="AG1339" i="1"/>
  <c r="AG354" i="1" s="1"/>
  <c r="AF1339" i="1"/>
  <c r="AF354" i="1" s="1"/>
  <c r="AE1339" i="1"/>
  <c r="AE354" i="1" s="1"/>
  <c r="AD1339" i="1"/>
  <c r="AD354" i="1" s="1"/>
  <c r="AC1339" i="1"/>
  <c r="AC354" i="1" s="1"/>
  <c r="AB1339" i="1"/>
  <c r="AB354" i="1" s="1"/>
  <c r="AA1339" i="1"/>
  <c r="AA354" i="1" s="1"/>
  <c r="Z1339" i="1"/>
  <c r="Z354" i="1" s="1"/>
  <c r="Y1339" i="1"/>
  <c r="Y354" i="1" s="1"/>
  <c r="X1339" i="1"/>
  <c r="X354" i="1" s="1"/>
  <c r="W1339" i="1"/>
  <c r="W354" i="1" s="1"/>
  <c r="V1339" i="1"/>
  <c r="V354" i="1" s="1"/>
  <c r="U1339" i="1"/>
  <c r="U354" i="1" s="1"/>
  <c r="T1339" i="1"/>
  <c r="T354" i="1" s="1"/>
  <c r="S1339" i="1"/>
  <c r="S354" i="1" s="1"/>
  <c r="R1339" i="1"/>
  <c r="R354" i="1" s="1"/>
  <c r="Q1339" i="1"/>
  <c r="Q354" i="1" s="1"/>
  <c r="P1339" i="1"/>
  <c r="P354" i="1" s="1"/>
  <c r="O1339" i="1"/>
  <c r="O354" i="1" s="1"/>
  <c r="N1339" i="1"/>
  <c r="N354" i="1" s="1"/>
  <c r="M1339" i="1"/>
  <c r="M354" i="1" s="1"/>
  <c r="L1339" i="1"/>
  <c r="L354" i="1" s="1"/>
  <c r="K1339" i="1"/>
  <c r="K354" i="1" s="1"/>
  <c r="J1339" i="1"/>
  <c r="J354" i="1" s="1"/>
  <c r="AT1338" i="1"/>
  <c r="AT356" i="1" s="1"/>
  <c r="AS1338" i="1"/>
  <c r="AS356" i="1" s="1"/>
  <c r="AR1338" i="1"/>
  <c r="AR356" i="1" s="1"/>
  <c r="AQ1338" i="1"/>
  <c r="AQ356" i="1" s="1"/>
  <c r="AP1338" i="1"/>
  <c r="AP356" i="1" s="1"/>
  <c r="AO1338" i="1"/>
  <c r="AO356" i="1" s="1"/>
  <c r="AN1338" i="1"/>
  <c r="AN356" i="1" s="1"/>
  <c r="AM1338" i="1"/>
  <c r="AM356" i="1" s="1"/>
  <c r="AL1338" i="1"/>
  <c r="AL356" i="1" s="1"/>
  <c r="AK1338" i="1"/>
  <c r="AK356" i="1" s="1"/>
  <c r="AJ1338" i="1"/>
  <c r="AJ356" i="1" s="1"/>
  <c r="AI1338" i="1"/>
  <c r="AI356" i="1" s="1"/>
  <c r="AH1338" i="1"/>
  <c r="AH356" i="1" s="1"/>
  <c r="AG1338" i="1"/>
  <c r="AG356" i="1" s="1"/>
  <c r="AF1338" i="1"/>
  <c r="AF356" i="1" s="1"/>
  <c r="AE1338" i="1"/>
  <c r="AE356" i="1" s="1"/>
  <c r="AD1338" i="1"/>
  <c r="AD356" i="1" s="1"/>
  <c r="AC1338" i="1"/>
  <c r="AC356" i="1" s="1"/>
  <c r="AB1338" i="1"/>
  <c r="AB356" i="1" s="1"/>
  <c r="AA1338" i="1"/>
  <c r="AA356" i="1" s="1"/>
  <c r="Z1338" i="1"/>
  <c r="Z356" i="1" s="1"/>
  <c r="Y1338" i="1"/>
  <c r="Y356" i="1" s="1"/>
  <c r="X1338" i="1"/>
  <c r="X356" i="1" s="1"/>
  <c r="W1338" i="1"/>
  <c r="W356" i="1" s="1"/>
  <c r="V1338" i="1"/>
  <c r="V356" i="1" s="1"/>
  <c r="U1338" i="1"/>
  <c r="U356" i="1" s="1"/>
  <c r="T1338" i="1"/>
  <c r="T356" i="1" s="1"/>
  <c r="S1338" i="1"/>
  <c r="S356" i="1" s="1"/>
  <c r="R1338" i="1"/>
  <c r="R356" i="1" s="1"/>
  <c r="Q1338" i="1"/>
  <c r="Q356" i="1" s="1"/>
  <c r="P1338" i="1"/>
  <c r="P356" i="1" s="1"/>
  <c r="O1338" i="1"/>
  <c r="O356" i="1" s="1"/>
  <c r="N1338" i="1"/>
  <c r="N356" i="1" s="1"/>
  <c r="M1338" i="1"/>
  <c r="M356" i="1" s="1"/>
  <c r="L1338" i="1"/>
  <c r="L356" i="1" s="1"/>
  <c r="K1338" i="1"/>
  <c r="K356" i="1" s="1"/>
  <c r="J1338" i="1"/>
  <c r="J356" i="1" s="1"/>
  <c r="AT1337" i="1"/>
  <c r="AT353" i="1" s="1"/>
  <c r="AS1337" i="1"/>
  <c r="AS353" i="1" s="1"/>
  <c r="AR1337" i="1"/>
  <c r="AR353" i="1" s="1"/>
  <c r="AQ1337" i="1"/>
  <c r="AQ353" i="1" s="1"/>
  <c r="AP1337" i="1"/>
  <c r="AP353" i="1" s="1"/>
  <c r="AO1337" i="1"/>
  <c r="AO353" i="1" s="1"/>
  <c r="AN1337" i="1"/>
  <c r="AN353" i="1" s="1"/>
  <c r="AM1337" i="1"/>
  <c r="AM353" i="1" s="1"/>
  <c r="AL1337" i="1"/>
  <c r="AL353" i="1" s="1"/>
  <c r="AK1337" i="1"/>
  <c r="AK353" i="1" s="1"/>
  <c r="AJ1337" i="1"/>
  <c r="AJ353" i="1" s="1"/>
  <c r="AI1337" i="1"/>
  <c r="AI353" i="1" s="1"/>
  <c r="AH1337" i="1"/>
  <c r="AH353" i="1" s="1"/>
  <c r="AG1337" i="1"/>
  <c r="AG353" i="1" s="1"/>
  <c r="AF1337" i="1"/>
  <c r="AF353" i="1" s="1"/>
  <c r="AE1337" i="1"/>
  <c r="AE353" i="1" s="1"/>
  <c r="AD1337" i="1"/>
  <c r="AD353" i="1" s="1"/>
  <c r="AC1337" i="1"/>
  <c r="AC353" i="1" s="1"/>
  <c r="AB1337" i="1"/>
  <c r="AB353" i="1" s="1"/>
  <c r="AA1337" i="1"/>
  <c r="AA353" i="1" s="1"/>
  <c r="Z1337" i="1"/>
  <c r="Z353" i="1" s="1"/>
  <c r="Y1337" i="1"/>
  <c r="Y353" i="1" s="1"/>
  <c r="X1337" i="1"/>
  <c r="X353" i="1" s="1"/>
  <c r="W1337" i="1"/>
  <c r="W353" i="1" s="1"/>
  <c r="V1337" i="1"/>
  <c r="V353" i="1" s="1"/>
  <c r="U1337" i="1"/>
  <c r="U353" i="1" s="1"/>
  <c r="T1337" i="1"/>
  <c r="T353" i="1" s="1"/>
  <c r="S1337" i="1"/>
  <c r="S353" i="1" s="1"/>
  <c r="R1337" i="1"/>
  <c r="R353" i="1" s="1"/>
  <c r="Q1337" i="1"/>
  <c r="Q353" i="1" s="1"/>
  <c r="P1337" i="1"/>
  <c r="P353" i="1" s="1"/>
  <c r="O1337" i="1"/>
  <c r="O353" i="1" s="1"/>
  <c r="N1337" i="1"/>
  <c r="N353" i="1" s="1"/>
  <c r="M1337" i="1"/>
  <c r="M353" i="1" s="1"/>
  <c r="L1337" i="1"/>
  <c r="L353" i="1" s="1"/>
  <c r="K1337" i="1"/>
  <c r="K353" i="1" s="1"/>
  <c r="J1337" i="1"/>
  <c r="J353" i="1" s="1"/>
  <c r="AT1335" i="1"/>
  <c r="AT447" i="1" s="1"/>
  <c r="AS1335" i="1"/>
  <c r="AS447" i="1" s="1"/>
  <c r="AR1335" i="1"/>
  <c r="AR447" i="1" s="1"/>
  <c r="AQ1335" i="1"/>
  <c r="AQ447" i="1" s="1"/>
  <c r="AP1335" i="1"/>
  <c r="AP447" i="1" s="1"/>
  <c r="AO1335" i="1"/>
  <c r="AO447" i="1" s="1"/>
  <c r="AN1335" i="1"/>
  <c r="AN447" i="1" s="1"/>
  <c r="AM1335" i="1"/>
  <c r="AM447" i="1" s="1"/>
  <c r="AL1335" i="1"/>
  <c r="AL447" i="1" s="1"/>
  <c r="AK1335" i="1"/>
  <c r="AK447" i="1" s="1"/>
  <c r="AJ1335" i="1"/>
  <c r="AJ447" i="1" s="1"/>
  <c r="AI1335" i="1"/>
  <c r="AI447" i="1" s="1"/>
  <c r="AH1335" i="1"/>
  <c r="AH447" i="1" s="1"/>
  <c r="AG1335" i="1"/>
  <c r="AG447" i="1" s="1"/>
  <c r="AF1335" i="1"/>
  <c r="AF447" i="1" s="1"/>
  <c r="AE1335" i="1"/>
  <c r="AE447" i="1" s="1"/>
  <c r="AD1335" i="1"/>
  <c r="AD447" i="1" s="1"/>
  <c r="AC1335" i="1"/>
  <c r="AC447" i="1" s="1"/>
  <c r="AB1335" i="1"/>
  <c r="AB447" i="1" s="1"/>
  <c r="AA1335" i="1"/>
  <c r="AA447" i="1" s="1"/>
  <c r="Z1335" i="1"/>
  <c r="Z447" i="1" s="1"/>
  <c r="Y1335" i="1"/>
  <c r="Y447" i="1" s="1"/>
  <c r="X1335" i="1"/>
  <c r="X447" i="1" s="1"/>
  <c r="W1335" i="1"/>
  <c r="W447" i="1" s="1"/>
  <c r="V1335" i="1"/>
  <c r="V447" i="1" s="1"/>
  <c r="U1335" i="1"/>
  <c r="U447" i="1" s="1"/>
  <c r="T1335" i="1"/>
  <c r="T447" i="1" s="1"/>
  <c r="S1335" i="1"/>
  <c r="S447" i="1" s="1"/>
  <c r="R1335" i="1"/>
  <c r="R447" i="1" s="1"/>
  <c r="Q1335" i="1"/>
  <c r="Q447" i="1" s="1"/>
  <c r="P1335" i="1"/>
  <c r="P447" i="1" s="1"/>
  <c r="O1335" i="1"/>
  <c r="O447" i="1" s="1"/>
  <c r="N1335" i="1"/>
  <c r="N447" i="1" s="1"/>
  <c r="M1335" i="1"/>
  <c r="M447" i="1" s="1"/>
  <c r="L1335" i="1"/>
  <c r="L447" i="1" s="1"/>
  <c r="K1335" i="1"/>
  <c r="K447" i="1" s="1"/>
  <c r="J1335" i="1"/>
  <c r="J447" i="1" s="1"/>
  <c r="AT1334" i="1"/>
  <c r="AT446" i="1" s="1"/>
  <c r="AS1334" i="1"/>
  <c r="AS446" i="1" s="1"/>
  <c r="AR1334" i="1"/>
  <c r="AR446" i="1" s="1"/>
  <c r="AQ1334" i="1"/>
  <c r="AQ446" i="1" s="1"/>
  <c r="AP1334" i="1"/>
  <c r="AP446" i="1" s="1"/>
  <c r="AO1334" i="1"/>
  <c r="AO446" i="1" s="1"/>
  <c r="AN1334" i="1"/>
  <c r="AN446" i="1" s="1"/>
  <c r="AM1334" i="1"/>
  <c r="AM446" i="1" s="1"/>
  <c r="AL1334" i="1"/>
  <c r="AL446" i="1" s="1"/>
  <c r="AK1334" i="1"/>
  <c r="AK446" i="1" s="1"/>
  <c r="AJ1334" i="1"/>
  <c r="AJ446" i="1" s="1"/>
  <c r="AI1334" i="1"/>
  <c r="AI446" i="1" s="1"/>
  <c r="AH1334" i="1"/>
  <c r="AH446" i="1" s="1"/>
  <c r="AG1334" i="1"/>
  <c r="AG446" i="1" s="1"/>
  <c r="AF1334" i="1"/>
  <c r="AF446" i="1" s="1"/>
  <c r="AE1334" i="1"/>
  <c r="AE446" i="1" s="1"/>
  <c r="AD1334" i="1"/>
  <c r="AD446" i="1" s="1"/>
  <c r="AC1334" i="1"/>
  <c r="AC446" i="1" s="1"/>
  <c r="AB1334" i="1"/>
  <c r="AB446" i="1" s="1"/>
  <c r="AA1334" i="1"/>
  <c r="AA446" i="1" s="1"/>
  <c r="Z1334" i="1"/>
  <c r="Z446" i="1" s="1"/>
  <c r="Y1334" i="1"/>
  <c r="Y446" i="1" s="1"/>
  <c r="X1334" i="1"/>
  <c r="X446" i="1" s="1"/>
  <c r="W1334" i="1"/>
  <c r="W446" i="1" s="1"/>
  <c r="V1334" i="1"/>
  <c r="V446" i="1" s="1"/>
  <c r="U1334" i="1"/>
  <c r="U446" i="1" s="1"/>
  <c r="T1334" i="1"/>
  <c r="T446" i="1" s="1"/>
  <c r="S1334" i="1"/>
  <c r="S446" i="1" s="1"/>
  <c r="R1334" i="1"/>
  <c r="R446" i="1" s="1"/>
  <c r="Q1334" i="1"/>
  <c r="Q446" i="1" s="1"/>
  <c r="P1334" i="1"/>
  <c r="P446" i="1" s="1"/>
  <c r="O1334" i="1"/>
  <c r="O446" i="1" s="1"/>
  <c r="N1334" i="1"/>
  <c r="N446" i="1" s="1"/>
  <c r="M1334" i="1"/>
  <c r="M446" i="1" s="1"/>
  <c r="L1334" i="1"/>
  <c r="L446" i="1" s="1"/>
  <c r="K1334" i="1"/>
  <c r="K446" i="1" s="1"/>
  <c r="J1334" i="1"/>
  <c r="J446" i="1" s="1"/>
  <c r="AT1333" i="1"/>
  <c r="AT442" i="1" s="1"/>
  <c r="AS1333" i="1"/>
  <c r="AS442" i="1" s="1"/>
  <c r="AR1333" i="1"/>
  <c r="AR442" i="1" s="1"/>
  <c r="AQ1333" i="1"/>
  <c r="AQ442" i="1" s="1"/>
  <c r="AP1333" i="1"/>
  <c r="AP442" i="1" s="1"/>
  <c r="AO1333" i="1"/>
  <c r="AO442" i="1" s="1"/>
  <c r="AN1333" i="1"/>
  <c r="AN442" i="1" s="1"/>
  <c r="AM1333" i="1"/>
  <c r="AM442" i="1" s="1"/>
  <c r="AL1333" i="1"/>
  <c r="AL442" i="1" s="1"/>
  <c r="AK1333" i="1"/>
  <c r="AK442" i="1" s="1"/>
  <c r="AJ1333" i="1"/>
  <c r="AJ442" i="1" s="1"/>
  <c r="AI1333" i="1"/>
  <c r="AI442" i="1" s="1"/>
  <c r="AH1333" i="1"/>
  <c r="AH442" i="1" s="1"/>
  <c r="AG1333" i="1"/>
  <c r="AG442" i="1" s="1"/>
  <c r="AF1333" i="1"/>
  <c r="AF442" i="1" s="1"/>
  <c r="AE1333" i="1"/>
  <c r="AE442" i="1" s="1"/>
  <c r="AD1333" i="1"/>
  <c r="AD442" i="1" s="1"/>
  <c r="AC1333" i="1"/>
  <c r="AC442" i="1" s="1"/>
  <c r="AB1333" i="1"/>
  <c r="AB442" i="1" s="1"/>
  <c r="AA1333" i="1"/>
  <c r="AA442" i="1" s="1"/>
  <c r="Z1333" i="1"/>
  <c r="Z442" i="1" s="1"/>
  <c r="Y1333" i="1"/>
  <c r="Y442" i="1" s="1"/>
  <c r="X1333" i="1"/>
  <c r="X442" i="1" s="1"/>
  <c r="W1333" i="1"/>
  <c r="W442" i="1" s="1"/>
  <c r="V1333" i="1"/>
  <c r="V442" i="1" s="1"/>
  <c r="U1333" i="1"/>
  <c r="U442" i="1" s="1"/>
  <c r="T1333" i="1"/>
  <c r="T442" i="1" s="1"/>
  <c r="S1333" i="1"/>
  <c r="S442" i="1" s="1"/>
  <c r="R1333" i="1"/>
  <c r="R442" i="1" s="1"/>
  <c r="Q1333" i="1"/>
  <c r="Q442" i="1" s="1"/>
  <c r="P1333" i="1"/>
  <c r="P442" i="1" s="1"/>
  <c r="O1333" i="1"/>
  <c r="O442" i="1" s="1"/>
  <c r="N1333" i="1"/>
  <c r="N442" i="1" s="1"/>
  <c r="M1333" i="1"/>
  <c r="M442" i="1" s="1"/>
  <c r="L1333" i="1"/>
  <c r="L442" i="1" s="1"/>
  <c r="K1333" i="1"/>
  <c r="K442" i="1" s="1"/>
  <c r="J1333" i="1"/>
  <c r="J442" i="1" s="1"/>
  <c r="AT1332" i="1"/>
  <c r="AT443" i="1" s="1"/>
  <c r="AS1332" i="1"/>
  <c r="AS443" i="1" s="1"/>
  <c r="AR1332" i="1"/>
  <c r="AR443" i="1" s="1"/>
  <c r="AQ1332" i="1"/>
  <c r="AQ443" i="1" s="1"/>
  <c r="AP1332" i="1"/>
  <c r="AP443" i="1" s="1"/>
  <c r="AO1332" i="1"/>
  <c r="AO443" i="1" s="1"/>
  <c r="AN1332" i="1"/>
  <c r="AN443" i="1" s="1"/>
  <c r="AM1332" i="1"/>
  <c r="AM443" i="1" s="1"/>
  <c r="AL1332" i="1"/>
  <c r="AL443" i="1" s="1"/>
  <c r="AK1332" i="1"/>
  <c r="AK443" i="1" s="1"/>
  <c r="AJ1332" i="1"/>
  <c r="AJ443" i="1" s="1"/>
  <c r="AI1332" i="1"/>
  <c r="AI443" i="1" s="1"/>
  <c r="AH1332" i="1"/>
  <c r="AH443" i="1" s="1"/>
  <c r="AG1332" i="1"/>
  <c r="AG443" i="1" s="1"/>
  <c r="AF1332" i="1"/>
  <c r="AF443" i="1" s="1"/>
  <c r="AE1332" i="1"/>
  <c r="AE443" i="1" s="1"/>
  <c r="AD1332" i="1"/>
  <c r="AD443" i="1" s="1"/>
  <c r="AC1332" i="1"/>
  <c r="AC443" i="1" s="1"/>
  <c r="AB1332" i="1"/>
  <c r="AB443" i="1" s="1"/>
  <c r="AA1332" i="1"/>
  <c r="AA443" i="1" s="1"/>
  <c r="Z1332" i="1"/>
  <c r="Z443" i="1" s="1"/>
  <c r="Y1332" i="1"/>
  <c r="Y443" i="1" s="1"/>
  <c r="X1332" i="1"/>
  <c r="X443" i="1" s="1"/>
  <c r="W1332" i="1"/>
  <c r="W443" i="1" s="1"/>
  <c r="V1332" i="1"/>
  <c r="V443" i="1" s="1"/>
  <c r="U1332" i="1"/>
  <c r="U443" i="1" s="1"/>
  <c r="T1332" i="1"/>
  <c r="T443" i="1" s="1"/>
  <c r="S1332" i="1"/>
  <c r="S443" i="1" s="1"/>
  <c r="R1332" i="1"/>
  <c r="R443" i="1" s="1"/>
  <c r="Q1332" i="1"/>
  <c r="Q443" i="1" s="1"/>
  <c r="P1332" i="1"/>
  <c r="P443" i="1" s="1"/>
  <c r="O1332" i="1"/>
  <c r="O443" i="1" s="1"/>
  <c r="N1332" i="1"/>
  <c r="N443" i="1" s="1"/>
  <c r="M1332" i="1"/>
  <c r="M443" i="1" s="1"/>
  <c r="L1332" i="1"/>
  <c r="L443" i="1" s="1"/>
  <c r="K1332" i="1"/>
  <c r="K443" i="1" s="1"/>
  <c r="J1332" i="1"/>
  <c r="J443" i="1" s="1"/>
  <c r="AT1331" i="1"/>
  <c r="AT441" i="1" s="1"/>
  <c r="AS1331" i="1"/>
  <c r="AS441" i="1" s="1"/>
  <c r="AR1331" i="1"/>
  <c r="AR441" i="1" s="1"/>
  <c r="AQ1331" i="1"/>
  <c r="AQ441" i="1" s="1"/>
  <c r="AP1331" i="1"/>
  <c r="AP441" i="1" s="1"/>
  <c r="AO1331" i="1"/>
  <c r="AO441" i="1" s="1"/>
  <c r="AN1331" i="1"/>
  <c r="AN441" i="1" s="1"/>
  <c r="AM1331" i="1"/>
  <c r="AM441" i="1" s="1"/>
  <c r="AL1331" i="1"/>
  <c r="AL441" i="1" s="1"/>
  <c r="AK1331" i="1"/>
  <c r="AK441" i="1" s="1"/>
  <c r="AJ1331" i="1"/>
  <c r="AJ441" i="1" s="1"/>
  <c r="AI1331" i="1"/>
  <c r="AI441" i="1" s="1"/>
  <c r="AH1331" i="1"/>
  <c r="AH441" i="1" s="1"/>
  <c r="AG1331" i="1"/>
  <c r="AG441" i="1" s="1"/>
  <c r="AF1331" i="1"/>
  <c r="AF441" i="1" s="1"/>
  <c r="AE1331" i="1"/>
  <c r="AE441" i="1" s="1"/>
  <c r="AD1331" i="1"/>
  <c r="AD441" i="1" s="1"/>
  <c r="AC1331" i="1"/>
  <c r="AC441" i="1" s="1"/>
  <c r="AB1331" i="1"/>
  <c r="AB441" i="1" s="1"/>
  <c r="AA1331" i="1"/>
  <c r="AA441" i="1" s="1"/>
  <c r="Z1331" i="1"/>
  <c r="Z441" i="1" s="1"/>
  <c r="Y1331" i="1"/>
  <c r="Y441" i="1" s="1"/>
  <c r="X1331" i="1"/>
  <c r="X441" i="1" s="1"/>
  <c r="W1331" i="1"/>
  <c r="W441" i="1" s="1"/>
  <c r="V1331" i="1"/>
  <c r="V441" i="1" s="1"/>
  <c r="U1331" i="1"/>
  <c r="U441" i="1" s="1"/>
  <c r="T1331" i="1"/>
  <c r="T441" i="1" s="1"/>
  <c r="S1331" i="1"/>
  <c r="S441" i="1" s="1"/>
  <c r="R1331" i="1"/>
  <c r="R441" i="1" s="1"/>
  <c r="Q1331" i="1"/>
  <c r="Q441" i="1" s="1"/>
  <c r="P1331" i="1"/>
  <c r="P441" i="1" s="1"/>
  <c r="O1331" i="1"/>
  <c r="O441" i="1" s="1"/>
  <c r="N1331" i="1"/>
  <c r="N441" i="1" s="1"/>
  <c r="M1331" i="1"/>
  <c r="M441" i="1" s="1"/>
  <c r="L1331" i="1"/>
  <c r="L441" i="1" s="1"/>
  <c r="K1331" i="1"/>
  <c r="K441" i="1" s="1"/>
  <c r="J1331" i="1"/>
  <c r="J441" i="1" s="1"/>
  <c r="AT1330" i="1"/>
  <c r="AT445" i="1" s="1"/>
  <c r="AS1330" i="1"/>
  <c r="AS445" i="1" s="1"/>
  <c r="AR1330" i="1"/>
  <c r="AR445" i="1" s="1"/>
  <c r="AQ1330" i="1"/>
  <c r="AQ445" i="1" s="1"/>
  <c r="AP1330" i="1"/>
  <c r="AP445" i="1" s="1"/>
  <c r="AO1330" i="1"/>
  <c r="AO445" i="1" s="1"/>
  <c r="AN1330" i="1"/>
  <c r="AN445" i="1" s="1"/>
  <c r="AM1330" i="1"/>
  <c r="AM445" i="1" s="1"/>
  <c r="AL1330" i="1"/>
  <c r="AL445" i="1" s="1"/>
  <c r="AK1330" i="1"/>
  <c r="AK445" i="1" s="1"/>
  <c r="AJ1330" i="1"/>
  <c r="AJ445" i="1" s="1"/>
  <c r="AI1330" i="1"/>
  <c r="AI445" i="1" s="1"/>
  <c r="AH1330" i="1"/>
  <c r="AH445" i="1" s="1"/>
  <c r="AG1330" i="1"/>
  <c r="AG445" i="1" s="1"/>
  <c r="AF1330" i="1"/>
  <c r="AF445" i="1" s="1"/>
  <c r="AE1330" i="1"/>
  <c r="AE445" i="1" s="1"/>
  <c r="AD1330" i="1"/>
  <c r="AD445" i="1" s="1"/>
  <c r="AC1330" i="1"/>
  <c r="AC445" i="1" s="1"/>
  <c r="AB1330" i="1"/>
  <c r="AB445" i="1" s="1"/>
  <c r="AA1330" i="1"/>
  <c r="AA445" i="1" s="1"/>
  <c r="Z1330" i="1"/>
  <c r="Z445" i="1" s="1"/>
  <c r="Y1330" i="1"/>
  <c r="Y445" i="1" s="1"/>
  <c r="X1330" i="1"/>
  <c r="X445" i="1" s="1"/>
  <c r="W1330" i="1"/>
  <c r="W445" i="1" s="1"/>
  <c r="V1330" i="1"/>
  <c r="V445" i="1" s="1"/>
  <c r="U1330" i="1"/>
  <c r="U445" i="1" s="1"/>
  <c r="T1330" i="1"/>
  <c r="T445" i="1" s="1"/>
  <c r="S1330" i="1"/>
  <c r="S445" i="1" s="1"/>
  <c r="R1330" i="1"/>
  <c r="R445" i="1" s="1"/>
  <c r="Q1330" i="1"/>
  <c r="Q445" i="1" s="1"/>
  <c r="P1330" i="1"/>
  <c r="P445" i="1" s="1"/>
  <c r="O1330" i="1"/>
  <c r="O445" i="1" s="1"/>
  <c r="N1330" i="1"/>
  <c r="N445" i="1" s="1"/>
  <c r="M1330" i="1"/>
  <c r="M445" i="1" s="1"/>
  <c r="L1330" i="1"/>
  <c r="L445" i="1" s="1"/>
  <c r="K1330" i="1"/>
  <c r="K445" i="1" s="1"/>
  <c r="J1330" i="1"/>
  <c r="J445" i="1" s="1"/>
  <c r="AT1329" i="1"/>
  <c r="AT444" i="1" s="1"/>
  <c r="AS1329" i="1"/>
  <c r="AS444" i="1" s="1"/>
  <c r="AR1329" i="1"/>
  <c r="AR444" i="1" s="1"/>
  <c r="AQ1329" i="1"/>
  <c r="AQ444" i="1" s="1"/>
  <c r="AP1329" i="1"/>
  <c r="AP444" i="1" s="1"/>
  <c r="AO1329" i="1"/>
  <c r="AO444" i="1" s="1"/>
  <c r="AN1329" i="1"/>
  <c r="AN444" i="1" s="1"/>
  <c r="AM1329" i="1"/>
  <c r="AM444" i="1" s="1"/>
  <c r="AL1329" i="1"/>
  <c r="AL444" i="1" s="1"/>
  <c r="AK1329" i="1"/>
  <c r="AK444" i="1" s="1"/>
  <c r="AJ1329" i="1"/>
  <c r="AJ444" i="1" s="1"/>
  <c r="AI1329" i="1"/>
  <c r="AI444" i="1" s="1"/>
  <c r="AH1329" i="1"/>
  <c r="AH444" i="1" s="1"/>
  <c r="AG1329" i="1"/>
  <c r="AG444" i="1" s="1"/>
  <c r="AF1329" i="1"/>
  <c r="AF444" i="1" s="1"/>
  <c r="AE1329" i="1"/>
  <c r="AE444" i="1" s="1"/>
  <c r="AD1329" i="1"/>
  <c r="AD444" i="1" s="1"/>
  <c r="AC1329" i="1"/>
  <c r="AC444" i="1" s="1"/>
  <c r="AB1329" i="1"/>
  <c r="AB444" i="1" s="1"/>
  <c r="AA1329" i="1"/>
  <c r="AA444" i="1" s="1"/>
  <c r="Z1329" i="1"/>
  <c r="Z444" i="1" s="1"/>
  <c r="Y1329" i="1"/>
  <c r="Y444" i="1" s="1"/>
  <c r="X1329" i="1"/>
  <c r="X444" i="1" s="1"/>
  <c r="W1329" i="1"/>
  <c r="W444" i="1" s="1"/>
  <c r="V1329" i="1"/>
  <c r="V444" i="1" s="1"/>
  <c r="U1329" i="1"/>
  <c r="U444" i="1" s="1"/>
  <c r="T1329" i="1"/>
  <c r="T444" i="1" s="1"/>
  <c r="S1329" i="1"/>
  <c r="S444" i="1" s="1"/>
  <c r="R1329" i="1"/>
  <c r="R444" i="1" s="1"/>
  <c r="Q1329" i="1"/>
  <c r="Q444" i="1" s="1"/>
  <c r="P1329" i="1"/>
  <c r="P444" i="1" s="1"/>
  <c r="O1329" i="1"/>
  <c r="O444" i="1" s="1"/>
  <c r="N1329" i="1"/>
  <c r="N444" i="1" s="1"/>
  <c r="M1329" i="1"/>
  <c r="M444" i="1" s="1"/>
  <c r="L1329" i="1"/>
  <c r="L444" i="1" s="1"/>
  <c r="K1329" i="1"/>
  <c r="K444" i="1" s="1"/>
  <c r="J1329" i="1"/>
  <c r="J444" i="1" s="1"/>
  <c r="AT1328" i="1"/>
  <c r="AT440" i="1" s="1"/>
  <c r="AS1328" i="1"/>
  <c r="AS440" i="1" s="1"/>
  <c r="AR1328" i="1"/>
  <c r="AR440" i="1" s="1"/>
  <c r="AQ1328" i="1"/>
  <c r="AQ440" i="1" s="1"/>
  <c r="AP1328" i="1"/>
  <c r="AP440" i="1" s="1"/>
  <c r="AO1328" i="1"/>
  <c r="AO440" i="1" s="1"/>
  <c r="AN1328" i="1"/>
  <c r="AN440" i="1" s="1"/>
  <c r="AM1328" i="1"/>
  <c r="AM440" i="1" s="1"/>
  <c r="AL1328" i="1"/>
  <c r="AL440" i="1" s="1"/>
  <c r="AK1328" i="1"/>
  <c r="AK440" i="1" s="1"/>
  <c r="AJ1328" i="1"/>
  <c r="AJ440" i="1" s="1"/>
  <c r="AI1328" i="1"/>
  <c r="AI440" i="1" s="1"/>
  <c r="AH1328" i="1"/>
  <c r="AH440" i="1" s="1"/>
  <c r="AG1328" i="1"/>
  <c r="AG440" i="1" s="1"/>
  <c r="AF1328" i="1"/>
  <c r="AF440" i="1" s="1"/>
  <c r="AE1328" i="1"/>
  <c r="AE440" i="1" s="1"/>
  <c r="AD1328" i="1"/>
  <c r="AD440" i="1" s="1"/>
  <c r="AC1328" i="1"/>
  <c r="AC440" i="1" s="1"/>
  <c r="AB1328" i="1"/>
  <c r="AB440" i="1" s="1"/>
  <c r="AA1328" i="1"/>
  <c r="AA440" i="1" s="1"/>
  <c r="Z1328" i="1"/>
  <c r="Z440" i="1" s="1"/>
  <c r="Y1328" i="1"/>
  <c r="Y440" i="1" s="1"/>
  <c r="X1328" i="1"/>
  <c r="X440" i="1" s="1"/>
  <c r="W1328" i="1"/>
  <c r="W440" i="1" s="1"/>
  <c r="V1328" i="1"/>
  <c r="V440" i="1" s="1"/>
  <c r="U1328" i="1"/>
  <c r="U440" i="1" s="1"/>
  <c r="T1328" i="1"/>
  <c r="T440" i="1" s="1"/>
  <c r="S1328" i="1"/>
  <c r="S440" i="1" s="1"/>
  <c r="R1328" i="1"/>
  <c r="R440" i="1" s="1"/>
  <c r="Q1328" i="1"/>
  <c r="Q440" i="1" s="1"/>
  <c r="P1328" i="1"/>
  <c r="P440" i="1" s="1"/>
  <c r="O1328" i="1"/>
  <c r="O440" i="1" s="1"/>
  <c r="N1328" i="1"/>
  <c r="N440" i="1" s="1"/>
  <c r="M1328" i="1"/>
  <c r="M440" i="1" s="1"/>
  <c r="L1328" i="1"/>
  <c r="L440" i="1" s="1"/>
  <c r="K1328" i="1"/>
  <c r="K440" i="1" s="1"/>
  <c r="J1328" i="1"/>
  <c r="J440" i="1" s="1"/>
  <c r="AT1326" i="1"/>
  <c r="AT463" i="1" s="1"/>
  <c r="AS1326" i="1"/>
  <c r="AS463" i="1" s="1"/>
  <c r="AR1326" i="1"/>
  <c r="AR463" i="1" s="1"/>
  <c r="AQ1326" i="1"/>
  <c r="AQ463" i="1" s="1"/>
  <c r="AP1326" i="1"/>
  <c r="AP463" i="1" s="1"/>
  <c r="AO1326" i="1"/>
  <c r="AO463" i="1" s="1"/>
  <c r="AN1326" i="1"/>
  <c r="AN463" i="1" s="1"/>
  <c r="AM1326" i="1"/>
  <c r="AM463" i="1" s="1"/>
  <c r="AL1326" i="1"/>
  <c r="AL463" i="1" s="1"/>
  <c r="AK1326" i="1"/>
  <c r="AK463" i="1" s="1"/>
  <c r="AJ1326" i="1"/>
  <c r="AJ463" i="1" s="1"/>
  <c r="AI1326" i="1"/>
  <c r="AI463" i="1" s="1"/>
  <c r="AH1326" i="1"/>
  <c r="AH463" i="1" s="1"/>
  <c r="AG1326" i="1"/>
  <c r="AG463" i="1" s="1"/>
  <c r="AF1326" i="1"/>
  <c r="AF463" i="1" s="1"/>
  <c r="AE1326" i="1"/>
  <c r="AE463" i="1" s="1"/>
  <c r="AD1326" i="1"/>
  <c r="AD463" i="1" s="1"/>
  <c r="AC1326" i="1"/>
  <c r="AC463" i="1" s="1"/>
  <c r="AB1326" i="1"/>
  <c r="AB463" i="1" s="1"/>
  <c r="AA1326" i="1"/>
  <c r="AA463" i="1" s="1"/>
  <c r="Z1326" i="1"/>
  <c r="Z463" i="1" s="1"/>
  <c r="Y1326" i="1"/>
  <c r="Y463" i="1" s="1"/>
  <c r="X1326" i="1"/>
  <c r="X463" i="1" s="1"/>
  <c r="W1326" i="1"/>
  <c r="W463" i="1" s="1"/>
  <c r="V1326" i="1"/>
  <c r="V463" i="1" s="1"/>
  <c r="U1326" i="1"/>
  <c r="U463" i="1" s="1"/>
  <c r="T1326" i="1"/>
  <c r="T463" i="1" s="1"/>
  <c r="S1326" i="1"/>
  <c r="S463" i="1" s="1"/>
  <c r="R1326" i="1"/>
  <c r="R463" i="1" s="1"/>
  <c r="Q1326" i="1"/>
  <c r="Q463" i="1" s="1"/>
  <c r="P1326" i="1"/>
  <c r="P463" i="1" s="1"/>
  <c r="O1326" i="1"/>
  <c r="O463" i="1" s="1"/>
  <c r="N1326" i="1"/>
  <c r="N463" i="1" s="1"/>
  <c r="M1326" i="1"/>
  <c r="M463" i="1" s="1"/>
  <c r="L1326" i="1"/>
  <c r="L463" i="1" s="1"/>
  <c r="K1326" i="1"/>
  <c r="K463" i="1" s="1"/>
  <c r="J1326" i="1"/>
  <c r="J463" i="1" s="1"/>
  <c r="AT1325" i="1"/>
  <c r="AT462" i="1" s="1"/>
  <c r="AS1325" i="1"/>
  <c r="AS462" i="1" s="1"/>
  <c r="AR1325" i="1"/>
  <c r="AR462" i="1" s="1"/>
  <c r="AQ1325" i="1"/>
  <c r="AQ462" i="1" s="1"/>
  <c r="AP1325" i="1"/>
  <c r="AP462" i="1" s="1"/>
  <c r="AO1325" i="1"/>
  <c r="AO462" i="1" s="1"/>
  <c r="AN1325" i="1"/>
  <c r="AN462" i="1" s="1"/>
  <c r="AM1325" i="1"/>
  <c r="AM462" i="1" s="1"/>
  <c r="AL1325" i="1"/>
  <c r="AL462" i="1" s="1"/>
  <c r="AK1325" i="1"/>
  <c r="AK462" i="1" s="1"/>
  <c r="AJ1325" i="1"/>
  <c r="AJ462" i="1" s="1"/>
  <c r="AI1325" i="1"/>
  <c r="AI462" i="1" s="1"/>
  <c r="AH1325" i="1"/>
  <c r="AH462" i="1" s="1"/>
  <c r="AG1325" i="1"/>
  <c r="AG462" i="1" s="1"/>
  <c r="AF1325" i="1"/>
  <c r="AF462" i="1" s="1"/>
  <c r="AE1325" i="1"/>
  <c r="AE462" i="1" s="1"/>
  <c r="AD1325" i="1"/>
  <c r="AD462" i="1" s="1"/>
  <c r="AC1325" i="1"/>
  <c r="AC462" i="1" s="1"/>
  <c r="AB1325" i="1"/>
  <c r="AB462" i="1" s="1"/>
  <c r="AA1325" i="1"/>
  <c r="AA462" i="1" s="1"/>
  <c r="Z1325" i="1"/>
  <c r="Z462" i="1" s="1"/>
  <c r="Y1325" i="1"/>
  <c r="Y462" i="1" s="1"/>
  <c r="X1325" i="1"/>
  <c r="X462" i="1" s="1"/>
  <c r="W1325" i="1"/>
  <c r="W462" i="1" s="1"/>
  <c r="V1325" i="1"/>
  <c r="V462" i="1" s="1"/>
  <c r="U1325" i="1"/>
  <c r="U462" i="1" s="1"/>
  <c r="T1325" i="1"/>
  <c r="T462" i="1" s="1"/>
  <c r="S1325" i="1"/>
  <c r="S462" i="1" s="1"/>
  <c r="R1325" i="1"/>
  <c r="R462" i="1" s="1"/>
  <c r="Q1325" i="1"/>
  <c r="Q462" i="1" s="1"/>
  <c r="P1325" i="1"/>
  <c r="P462" i="1" s="1"/>
  <c r="O1325" i="1"/>
  <c r="O462" i="1" s="1"/>
  <c r="N1325" i="1"/>
  <c r="N462" i="1" s="1"/>
  <c r="M1325" i="1"/>
  <c r="M462" i="1" s="1"/>
  <c r="L1325" i="1"/>
  <c r="L462" i="1" s="1"/>
  <c r="K1325" i="1"/>
  <c r="K462" i="1" s="1"/>
  <c r="J1325" i="1"/>
  <c r="J462" i="1" s="1"/>
  <c r="AT1324" i="1"/>
  <c r="AT461" i="1" s="1"/>
  <c r="AS1324" i="1"/>
  <c r="AS461" i="1" s="1"/>
  <c r="AR1324" i="1"/>
  <c r="AR461" i="1" s="1"/>
  <c r="AQ1324" i="1"/>
  <c r="AQ461" i="1" s="1"/>
  <c r="AP1324" i="1"/>
  <c r="AP461" i="1" s="1"/>
  <c r="AO1324" i="1"/>
  <c r="AO461" i="1" s="1"/>
  <c r="AN1324" i="1"/>
  <c r="AN461" i="1" s="1"/>
  <c r="AM1324" i="1"/>
  <c r="AM461" i="1" s="1"/>
  <c r="AL1324" i="1"/>
  <c r="AL461" i="1" s="1"/>
  <c r="AK1324" i="1"/>
  <c r="AK461" i="1" s="1"/>
  <c r="AJ1324" i="1"/>
  <c r="AJ461" i="1" s="1"/>
  <c r="AI1324" i="1"/>
  <c r="AI461" i="1" s="1"/>
  <c r="AH1324" i="1"/>
  <c r="AH461" i="1" s="1"/>
  <c r="AG1324" i="1"/>
  <c r="AG461" i="1" s="1"/>
  <c r="AF1324" i="1"/>
  <c r="AF461" i="1" s="1"/>
  <c r="AE1324" i="1"/>
  <c r="AE461" i="1" s="1"/>
  <c r="AD1324" i="1"/>
  <c r="AD461" i="1" s="1"/>
  <c r="AC1324" i="1"/>
  <c r="AC461" i="1" s="1"/>
  <c r="AB1324" i="1"/>
  <c r="AB461" i="1" s="1"/>
  <c r="AA1324" i="1"/>
  <c r="AA461" i="1" s="1"/>
  <c r="Z1324" i="1"/>
  <c r="Z461" i="1" s="1"/>
  <c r="Y1324" i="1"/>
  <c r="Y461" i="1" s="1"/>
  <c r="X1324" i="1"/>
  <c r="X461" i="1" s="1"/>
  <c r="W1324" i="1"/>
  <c r="W461" i="1" s="1"/>
  <c r="V1324" i="1"/>
  <c r="V461" i="1" s="1"/>
  <c r="U1324" i="1"/>
  <c r="U461" i="1" s="1"/>
  <c r="T1324" i="1"/>
  <c r="T461" i="1" s="1"/>
  <c r="S1324" i="1"/>
  <c r="S461" i="1" s="1"/>
  <c r="R1324" i="1"/>
  <c r="R461" i="1" s="1"/>
  <c r="Q1324" i="1"/>
  <c r="Q461" i="1" s="1"/>
  <c r="P1324" i="1"/>
  <c r="P461" i="1" s="1"/>
  <c r="O1324" i="1"/>
  <c r="O461" i="1" s="1"/>
  <c r="N1324" i="1"/>
  <c r="N461" i="1" s="1"/>
  <c r="M1324" i="1"/>
  <c r="M461" i="1" s="1"/>
  <c r="L1324" i="1"/>
  <c r="L461" i="1" s="1"/>
  <c r="K1324" i="1"/>
  <c r="K461" i="1" s="1"/>
  <c r="J1324" i="1"/>
  <c r="J461" i="1" s="1"/>
  <c r="AT1323" i="1"/>
  <c r="AT460" i="1" s="1"/>
  <c r="AS1323" i="1"/>
  <c r="AS460" i="1" s="1"/>
  <c r="AR1323" i="1"/>
  <c r="AR460" i="1" s="1"/>
  <c r="AQ1323" i="1"/>
  <c r="AQ460" i="1" s="1"/>
  <c r="AP1323" i="1"/>
  <c r="AP460" i="1" s="1"/>
  <c r="AO1323" i="1"/>
  <c r="AO460" i="1" s="1"/>
  <c r="AN1323" i="1"/>
  <c r="AN460" i="1" s="1"/>
  <c r="AM1323" i="1"/>
  <c r="AM460" i="1" s="1"/>
  <c r="AL1323" i="1"/>
  <c r="AL460" i="1" s="1"/>
  <c r="AK1323" i="1"/>
  <c r="AK460" i="1" s="1"/>
  <c r="AJ1323" i="1"/>
  <c r="AJ460" i="1" s="1"/>
  <c r="AI1323" i="1"/>
  <c r="AI460" i="1" s="1"/>
  <c r="AH1323" i="1"/>
  <c r="AH460" i="1" s="1"/>
  <c r="AG1323" i="1"/>
  <c r="AG460" i="1" s="1"/>
  <c r="AF1323" i="1"/>
  <c r="AF460" i="1" s="1"/>
  <c r="AE1323" i="1"/>
  <c r="AE460" i="1" s="1"/>
  <c r="AD1323" i="1"/>
  <c r="AD460" i="1" s="1"/>
  <c r="AC1323" i="1"/>
  <c r="AC460" i="1" s="1"/>
  <c r="AB1323" i="1"/>
  <c r="AB460" i="1" s="1"/>
  <c r="AA1323" i="1"/>
  <c r="AA460" i="1" s="1"/>
  <c r="Z1323" i="1"/>
  <c r="Z460" i="1" s="1"/>
  <c r="Y1323" i="1"/>
  <c r="Y460" i="1" s="1"/>
  <c r="X1323" i="1"/>
  <c r="X460" i="1" s="1"/>
  <c r="W1323" i="1"/>
  <c r="W460" i="1" s="1"/>
  <c r="V1323" i="1"/>
  <c r="V460" i="1" s="1"/>
  <c r="U1323" i="1"/>
  <c r="U460" i="1" s="1"/>
  <c r="T1323" i="1"/>
  <c r="T460" i="1" s="1"/>
  <c r="S1323" i="1"/>
  <c r="S460" i="1" s="1"/>
  <c r="R1323" i="1"/>
  <c r="R460" i="1" s="1"/>
  <c r="Q1323" i="1"/>
  <c r="Q460" i="1" s="1"/>
  <c r="P1323" i="1"/>
  <c r="P460" i="1" s="1"/>
  <c r="O1323" i="1"/>
  <c r="O460" i="1" s="1"/>
  <c r="N1323" i="1"/>
  <c r="N460" i="1" s="1"/>
  <c r="M1323" i="1"/>
  <c r="M460" i="1" s="1"/>
  <c r="L1323" i="1"/>
  <c r="L460" i="1" s="1"/>
  <c r="K1323" i="1"/>
  <c r="K460" i="1" s="1"/>
  <c r="J1323" i="1"/>
  <c r="J460" i="1" s="1"/>
  <c r="AT1321" i="1"/>
  <c r="AT331" i="1" s="1"/>
  <c r="AS1321" i="1"/>
  <c r="AS331" i="1" s="1"/>
  <c r="AR1321" i="1"/>
  <c r="AR331" i="1" s="1"/>
  <c r="AQ1321" i="1"/>
  <c r="AQ331" i="1" s="1"/>
  <c r="AP1321" i="1"/>
  <c r="AP331" i="1" s="1"/>
  <c r="AO1321" i="1"/>
  <c r="AO331" i="1" s="1"/>
  <c r="AN1321" i="1"/>
  <c r="AN331" i="1" s="1"/>
  <c r="AM1321" i="1"/>
  <c r="AM331" i="1" s="1"/>
  <c r="AL1321" i="1"/>
  <c r="AL331" i="1" s="1"/>
  <c r="AK1321" i="1"/>
  <c r="AK331" i="1" s="1"/>
  <c r="AJ1321" i="1"/>
  <c r="AJ331" i="1" s="1"/>
  <c r="AI1321" i="1"/>
  <c r="AI331" i="1" s="1"/>
  <c r="AH1321" i="1"/>
  <c r="AH331" i="1" s="1"/>
  <c r="AG1321" i="1"/>
  <c r="AG331" i="1" s="1"/>
  <c r="AF1321" i="1"/>
  <c r="AF331" i="1" s="1"/>
  <c r="AE1321" i="1"/>
  <c r="AE331" i="1" s="1"/>
  <c r="AD1321" i="1"/>
  <c r="AD331" i="1" s="1"/>
  <c r="AC1321" i="1"/>
  <c r="AC331" i="1" s="1"/>
  <c r="AB1321" i="1"/>
  <c r="AB331" i="1" s="1"/>
  <c r="AA1321" i="1"/>
  <c r="AA331" i="1" s="1"/>
  <c r="Z1321" i="1"/>
  <c r="Z331" i="1" s="1"/>
  <c r="Y1321" i="1"/>
  <c r="Y331" i="1" s="1"/>
  <c r="X1321" i="1"/>
  <c r="X331" i="1" s="1"/>
  <c r="W1321" i="1"/>
  <c r="W331" i="1" s="1"/>
  <c r="V1321" i="1"/>
  <c r="V331" i="1" s="1"/>
  <c r="U1321" i="1"/>
  <c r="U331" i="1" s="1"/>
  <c r="T1321" i="1"/>
  <c r="T331" i="1" s="1"/>
  <c r="S1321" i="1"/>
  <c r="S331" i="1" s="1"/>
  <c r="R1321" i="1"/>
  <c r="R331" i="1" s="1"/>
  <c r="Q1321" i="1"/>
  <c r="Q331" i="1" s="1"/>
  <c r="P1321" i="1"/>
  <c r="P331" i="1" s="1"/>
  <c r="O1321" i="1"/>
  <c r="O331" i="1" s="1"/>
  <c r="N1321" i="1"/>
  <c r="N331" i="1" s="1"/>
  <c r="M1321" i="1"/>
  <c r="M331" i="1" s="1"/>
  <c r="L1321" i="1"/>
  <c r="L331" i="1" s="1"/>
  <c r="K1321" i="1"/>
  <c r="K331" i="1" s="1"/>
  <c r="J1321" i="1"/>
  <c r="J331" i="1" s="1"/>
  <c r="AT1320" i="1"/>
  <c r="AT329" i="1" s="1"/>
  <c r="AS1320" i="1"/>
  <c r="AS329" i="1" s="1"/>
  <c r="AR1320" i="1"/>
  <c r="AR329" i="1" s="1"/>
  <c r="AQ1320" i="1"/>
  <c r="AQ329" i="1" s="1"/>
  <c r="AP1320" i="1"/>
  <c r="AP329" i="1" s="1"/>
  <c r="AO1320" i="1"/>
  <c r="AO329" i="1" s="1"/>
  <c r="AN1320" i="1"/>
  <c r="AN329" i="1" s="1"/>
  <c r="AM1320" i="1"/>
  <c r="AM329" i="1" s="1"/>
  <c r="AL1320" i="1"/>
  <c r="AL329" i="1" s="1"/>
  <c r="AK1320" i="1"/>
  <c r="AK329" i="1" s="1"/>
  <c r="AJ1320" i="1"/>
  <c r="AJ329" i="1" s="1"/>
  <c r="AI1320" i="1"/>
  <c r="AI329" i="1" s="1"/>
  <c r="AH1320" i="1"/>
  <c r="AH329" i="1" s="1"/>
  <c r="AG1320" i="1"/>
  <c r="AG329" i="1" s="1"/>
  <c r="AF1320" i="1"/>
  <c r="AF329" i="1" s="1"/>
  <c r="AE1320" i="1"/>
  <c r="AE329" i="1" s="1"/>
  <c r="AD1320" i="1"/>
  <c r="AD329" i="1" s="1"/>
  <c r="AC1320" i="1"/>
  <c r="AC329" i="1" s="1"/>
  <c r="AB1320" i="1"/>
  <c r="AB329" i="1" s="1"/>
  <c r="AA1320" i="1"/>
  <c r="AA329" i="1" s="1"/>
  <c r="Z1320" i="1"/>
  <c r="Z329" i="1" s="1"/>
  <c r="Y1320" i="1"/>
  <c r="Y329" i="1" s="1"/>
  <c r="X1320" i="1"/>
  <c r="X329" i="1" s="1"/>
  <c r="W1320" i="1"/>
  <c r="W329" i="1" s="1"/>
  <c r="V1320" i="1"/>
  <c r="V329" i="1" s="1"/>
  <c r="U1320" i="1"/>
  <c r="U329" i="1" s="1"/>
  <c r="T1320" i="1"/>
  <c r="T329" i="1" s="1"/>
  <c r="S1320" i="1"/>
  <c r="S329" i="1" s="1"/>
  <c r="R1320" i="1"/>
  <c r="R329" i="1" s="1"/>
  <c r="Q1320" i="1"/>
  <c r="Q329" i="1" s="1"/>
  <c r="P1320" i="1"/>
  <c r="P329" i="1" s="1"/>
  <c r="O1320" i="1"/>
  <c r="O329" i="1" s="1"/>
  <c r="N1320" i="1"/>
  <c r="N329" i="1" s="1"/>
  <c r="M1320" i="1"/>
  <c r="M329" i="1" s="1"/>
  <c r="L1320" i="1"/>
  <c r="L329" i="1" s="1"/>
  <c r="K1320" i="1"/>
  <c r="K329" i="1" s="1"/>
  <c r="J1320" i="1"/>
  <c r="J329" i="1" s="1"/>
  <c r="AT1319" i="1"/>
  <c r="AT330" i="1" s="1"/>
  <c r="AS1319" i="1"/>
  <c r="AS330" i="1" s="1"/>
  <c r="AR1319" i="1"/>
  <c r="AR330" i="1" s="1"/>
  <c r="AQ1319" i="1"/>
  <c r="AQ330" i="1" s="1"/>
  <c r="AP1319" i="1"/>
  <c r="AP330" i="1" s="1"/>
  <c r="AO1319" i="1"/>
  <c r="AO330" i="1" s="1"/>
  <c r="AN1319" i="1"/>
  <c r="AN330" i="1" s="1"/>
  <c r="AM1319" i="1"/>
  <c r="AM330" i="1" s="1"/>
  <c r="AL1319" i="1"/>
  <c r="AL330" i="1" s="1"/>
  <c r="AK1319" i="1"/>
  <c r="AK330" i="1" s="1"/>
  <c r="AJ1319" i="1"/>
  <c r="AJ330" i="1" s="1"/>
  <c r="AI1319" i="1"/>
  <c r="AI330" i="1" s="1"/>
  <c r="AH1319" i="1"/>
  <c r="AH330" i="1" s="1"/>
  <c r="AG1319" i="1"/>
  <c r="AG330" i="1" s="1"/>
  <c r="AF1319" i="1"/>
  <c r="AF330" i="1" s="1"/>
  <c r="AE1319" i="1"/>
  <c r="AE330" i="1" s="1"/>
  <c r="AD1319" i="1"/>
  <c r="AD330" i="1" s="1"/>
  <c r="AC1319" i="1"/>
  <c r="AC330" i="1" s="1"/>
  <c r="AB1319" i="1"/>
  <c r="AB330" i="1" s="1"/>
  <c r="AA1319" i="1"/>
  <c r="AA330" i="1" s="1"/>
  <c r="Z1319" i="1"/>
  <c r="Z330" i="1" s="1"/>
  <c r="Y1319" i="1"/>
  <c r="Y330" i="1" s="1"/>
  <c r="X1319" i="1"/>
  <c r="X330" i="1" s="1"/>
  <c r="W1319" i="1"/>
  <c r="W330" i="1" s="1"/>
  <c r="V1319" i="1"/>
  <c r="V330" i="1" s="1"/>
  <c r="U1319" i="1"/>
  <c r="U330" i="1" s="1"/>
  <c r="T1319" i="1"/>
  <c r="T330" i="1" s="1"/>
  <c r="S1319" i="1"/>
  <c r="S330" i="1" s="1"/>
  <c r="R1319" i="1"/>
  <c r="R330" i="1" s="1"/>
  <c r="Q1319" i="1"/>
  <c r="Q330" i="1" s="1"/>
  <c r="P1319" i="1"/>
  <c r="P330" i="1" s="1"/>
  <c r="O1319" i="1"/>
  <c r="O330" i="1" s="1"/>
  <c r="N1319" i="1"/>
  <c r="N330" i="1" s="1"/>
  <c r="M1319" i="1"/>
  <c r="M330" i="1" s="1"/>
  <c r="L1319" i="1"/>
  <c r="L330" i="1" s="1"/>
  <c r="K1319" i="1"/>
  <c r="K330" i="1" s="1"/>
  <c r="J1319" i="1"/>
  <c r="J330" i="1" s="1"/>
  <c r="AT1318" i="1"/>
  <c r="AT328" i="1" s="1"/>
  <c r="AS1318" i="1"/>
  <c r="AS328" i="1" s="1"/>
  <c r="AR1318" i="1"/>
  <c r="AR328" i="1" s="1"/>
  <c r="AQ1318" i="1"/>
  <c r="AQ328" i="1" s="1"/>
  <c r="AP1318" i="1"/>
  <c r="AP328" i="1" s="1"/>
  <c r="AO1318" i="1"/>
  <c r="AO328" i="1" s="1"/>
  <c r="AN1318" i="1"/>
  <c r="AN328" i="1" s="1"/>
  <c r="AM1318" i="1"/>
  <c r="AM328" i="1" s="1"/>
  <c r="AL1318" i="1"/>
  <c r="AL328" i="1" s="1"/>
  <c r="AK1318" i="1"/>
  <c r="AK328" i="1" s="1"/>
  <c r="AJ1318" i="1"/>
  <c r="AJ328" i="1" s="1"/>
  <c r="AI1318" i="1"/>
  <c r="AI328" i="1" s="1"/>
  <c r="AH1318" i="1"/>
  <c r="AH328" i="1" s="1"/>
  <c r="AG1318" i="1"/>
  <c r="AG328" i="1" s="1"/>
  <c r="AF1318" i="1"/>
  <c r="AF328" i="1" s="1"/>
  <c r="AE1318" i="1"/>
  <c r="AE328" i="1" s="1"/>
  <c r="AD1318" i="1"/>
  <c r="AD328" i="1" s="1"/>
  <c r="AC1318" i="1"/>
  <c r="AC328" i="1" s="1"/>
  <c r="AB1318" i="1"/>
  <c r="AB328" i="1" s="1"/>
  <c r="AA1318" i="1"/>
  <c r="AA328" i="1" s="1"/>
  <c r="Z1318" i="1"/>
  <c r="Z328" i="1" s="1"/>
  <c r="Y1318" i="1"/>
  <c r="Y328" i="1" s="1"/>
  <c r="X1318" i="1"/>
  <c r="X328" i="1" s="1"/>
  <c r="W1318" i="1"/>
  <c r="W328" i="1" s="1"/>
  <c r="V1318" i="1"/>
  <c r="V328" i="1" s="1"/>
  <c r="U1318" i="1"/>
  <c r="U328" i="1" s="1"/>
  <c r="T1318" i="1"/>
  <c r="T328" i="1" s="1"/>
  <c r="S1318" i="1"/>
  <c r="S328" i="1" s="1"/>
  <c r="R1318" i="1"/>
  <c r="R328" i="1" s="1"/>
  <c r="Q1318" i="1"/>
  <c r="Q328" i="1" s="1"/>
  <c r="P1318" i="1"/>
  <c r="P328" i="1" s="1"/>
  <c r="O1318" i="1"/>
  <c r="O328" i="1" s="1"/>
  <c r="N1318" i="1"/>
  <c r="N328" i="1" s="1"/>
  <c r="M1318" i="1"/>
  <c r="M328" i="1" s="1"/>
  <c r="L1318" i="1"/>
  <c r="L328" i="1" s="1"/>
  <c r="K1318" i="1"/>
  <c r="K328" i="1" s="1"/>
  <c r="J1318" i="1"/>
  <c r="J328" i="1" s="1"/>
  <c r="AT1316" i="1"/>
  <c r="AT366" i="1" s="1"/>
  <c r="AS1316" i="1"/>
  <c r="AS366" i="1" s="1"/>
  <c r="AR1316" i="1"/>
  <c r="AR366" i="1" s="1"/>
  <c r="AQ1316" i="1"/>
  <c r="AQ366" i="1" s="1"/>
  <c r="AP1316" i="1"/>
  <c r="AP366" i="1" s="1"/>
  <c r="AO1316" i="1"/>
  <c r="AO366" i="1" s="1"/>
  <c r="AN1316" i="1"/>
  <c r="AN366" i="1" s="1"/>
  <c r="AM1316" i="1"/>
  <c r="AM366" i="1" s="1"/>
  <c r="AL1316" i="1"/>
  <c r="AL366" i="1" s="1"/>
  <c r="AK1316" i="1"/>
  <c r="AK366" i="1" s="1"/>
  <c r="AJ1316" i="1"/>
  <c r="AJ366" i="1" s="1"/>
  <c r="AI1316" i="1"/>
  <c r="AI366" i="1" s="1"/>
  <c r="AH1316" i="1"/>
  <c r="AH366" i="1" s="1"/>
  <c r="AG1316" i="1"/>
  <c r="AG366" i="1" s="1"/>
  <c r="AF1316" i="1"/>
  <c r="AF366" i="1" s="1"/>
  <c r="AE1316" i="1"/>
  <c r="AE366" i="1" s="1"/>
  <c r="AD1316" i="1"/>
  <c r="AD366" i="1" s="1"/>
  <c r="AC1316" i="1"/>
  <c r="AC366" i="1" s="1"/>
  <c r="AB1316" i="1"/>
  <c r="AB366" i="1" s="1"/>
  <c r="AA1316" i="1"/>
  <c r="AA366" i="1" s="1"/>
  <c r="Z1316" i="1"/>
  <c r="Z366" i="1" s="1"/>
  <c r="Y1316" i="1"/>
  <c r="Y366" i="1" s="1"/>
  <c r="X1316" i="1"/>
  <c r="X366" i="1" s="1"/>
  <c r="W1316" i="1"/>
  <c r="W366" i="1" s="1"/>
  <c r="V1316" i="1"/>
  <c r="V366" i="1" s="1"/>
  <c r="U1316" i="1"/>
  <c r="U366" i="1" s="1"/>
  <c r="T1316" i="1"/>
  <c r="T366" i="1" s="1"/>
  <c r="S1316" i="1"/>
  <c r="S366" i="1" s="1"/>
  <c r="R1316" i="1"/>
  <c r="R366" i="1" s="1"/>
  <c r="Q1316" i="1"/>
  <c r="Q366" i="1" s="1"/>
  <c r="P1316" i="1"/>
  <c r="P366" i="1" s="1"/>
  <c r="O1316" i="1"/>
  <c r="O366" i="1" s="1"/>
  <c r="N1316" i="1"/>
  <c r="N366" i="1" s="1"/>
  <c r="M1316" i="1"/>
  <c r="M366" i="1" s="1"/>
  <c r="L1316" i="1"/>
  <c r="L366" i="1" s="1"/>
  <c r="K1316" i="1"/>
  <c r="K366" i="1" s="1"/>
  <c r="J1316" i="1"/>
  <c r="J366" i="1" s="1"/>
  <c r="AT1315" i="1"/>
  <c r="AT365" i="1" s="1"/>
  <c r="AS1315" i="1"/>
  <c r="AS365" i="1" s="1"/>
  <c r="AR1315" i="1"/>
  <c r="AR365" i="1" s="1"/>
  <c r="AQ1315" i="1"/>
  <c r="AQ365" i="1" s="1"/>
  <c r="AP1315" i="1"/>
  <c r="AP365" i="1" s="1"/>
  <c r="AO1315" i="1"/>
  <c r="AO365" i="1" s="1"/>
  <c r="AN1315" i="1"/>
  <c r="AN365" i="1" s="1"/>
  <c r="AM1315" i="1"/>
  <c r="AM365" i="1" s="1"/>
  <c r="AL1315" i="1"/>
  <c r="AL365" i="1" s="1"/>
  <c r="AK1315" i="1"/>
  <c r="AK365" i="1" s="1"/>
  <c r="AJ1315" i="1"/>
  <c r="AJ365" i="1" s="1"/>
  <c r="AI1315" i="1"/>
  <c r="AI365" i="1" s="1"/>
  <c r="AH1315" i="1"/>
  <c r="AH365" i="1" s="1"/>
  <c r="AG1315" i="1"/>
  <c r="AG365" i="1" s="1"/>
  <c r="AF1315" i="1"/>
  <c r="AF365" i="1" s="1"/>
  <c r="AE1315" i="1"/>
  <c r="AE365" i="1" s="1"/>
  <c r="AD1315" i="1"/>
  <c r="AD365" i="1" s="1"/>
  <c r="AC1315" i="1"/>
  <c r="AC365" i="1" s="1"/>
  <c r="AB1315" i="1"/>
  <c r="AB365" i="1" s="1"/>
  <c r="AA1315" i="1"/>
  <c r="AA365" i="1" s="1"/>
  <c r="Z1315" i="1"/>
  <c r="Z365" i="1" s="1"/>
  <c r="Y1315" i="1"/>
  <c r="Y365" i="1" s="1"/>
  <c r="X1315" i="1"/>
  <c r="X365" i="1" s="1"/>
  <c r="W1315" i="1"/>
  <c r="W365" i="1" s="1"/>
  <c r="V1315" i="1"/>
  <c r="V365" i="1" s="1"/>
  <c r="U1315" i="1"/>
  <c r="U365" i="1" s="1"/>
  <c r="T1315" i="1"/>
  <c r="T365" i="1" s="1"/>
  <c r="S1315" i="1"/>
  <c r="S365" i="1" s="1"/>
  <c r="R1315" i="1"/>
  <c r="R365" i="1" s="1"/>
  <c r="Q1315" i="1"/>
  <c r="Q365" i="1" s="1"/>
  <c r="P1315" i="1"/>
  <c r="P365" i="1" s="1"/>
  <c r="O1315" i="1"/>
  <c r="O365" i="1" s="1"/>
  <c r="N1315" i="1"/>
  <c r="N365" i="1" s="1"/>
  <c r="M1315" i="1"/>
  <c r="M365" i="1" s="1"/>
  <c r="L1315" i="1"/>
  <c r="L365" i="1" s="1"/>
  <c r="K1315" i="1"/>
  <c r="K365" i="1" s="1"/>
  <c r="J1315" i="1"/>
  <c r="J365" i="1" s="1"/>
  <c r="AT1314" i="1"/>
  <c r="AT363" i="1" s="1"/>
  <c r="AS1314" i="1"/>
  <c r="AS363" i="1" s="1"/>
  <c r="AR1314" i="1"/>
  <c r="AR363" i="1" s="1"/>
  <c r="AQ1314" i="1"/>
  <c r="AQ363" i="1" s="1"/>
  <c r="AP1314" i="1"/>
  <c r="AP363" i="1" s="1"/>
  <c r="AO1314" i="1"/>
  <c r="AO363" i="1" s="1"/>
  <c r="AN1314" i="1"/>
  <c r="AN363" i="1" s="1"/>
  <c r="AM1314" i="1"/>
  <c r="AM363" i="1" s="1"/>
  <c r="AL1314" i="1"/>
  <c r="AL363" i="1" s="1"/>
  <c r="AK1314" i="1"/>
  <c r="AK363" i="1" s="1"/>
  <c r="AJ1314" i="1"/>
  <c r="AJ363" i="1" s="1"/>
  <c r="AI1314" i="1"/>
  <c r="AI363" i="1" s="1"/>
  <c r="AH1314" i="1"/>
  <c r="AH363" i="1" s="1"/>
  <c r="AG1314" i="1"/>
  <c r="AG363" i="1" s="1"/>
  <c r="AF1314" i="1"/>
  <c r="AF363" i="1" s="1"/>
  <c r="AE1314" i="1"/>
  <c r="AE363" i="1" s="1"/>
  <c r="AD1314" i="1"/>
  <c r="AD363" i="1" s="1"/>
  <c r="AC1314" i="1"/>
  <c r="AC363" i="1" s="1"/>
  <c r="AB1314" i="1"/>
  <c r="AB363" i="1" s="1"/>
  <c r="AA1314" i="1"/>
  <c r="AA363" i="1" s="1"/>
  <c r="Z1314" i="1"/>
  <c r="Z363" i="1" s="1"/>
  <c r="Y1314" i="1"/>
  <c r="Y363" i="1" s="1"/>
  <c r="X1314" i="1"/>
  <c r="X363" i="1" s="1"/>
  <c r="W1314" i="1"/>
  <c r="W363" i="1" s="1"/>
  <c r="V1314" i="1"/>
  <c r="V363" i="1" s="1"/>
  <c r="U1314" i="1"/>
  <c r="U363" i="1" s="1"/>
  <c r="T1314" i="1"/>
  <c r="T363" i="1" s="1"/>
  <c r="S1314" i="1"/>
  <c r="S363" i="1" s="1"/>
  <c r="R1314" i="1"/>
  <c r="R363" i="1" s="1"/>
  <c r="Q1314" i="1"/>
  <c r="Q363" i="1" s="1"/>
  <c r="P1314" i="1"/>
  <c r="P363" i="1" s="1"/>
  <c r="O1314" i="1"/>
  <c r="O363" i="1" s="1"/>
  <c r="N1314" i="1"/>
  <c r="N363" i="1" s="1"/>
  <c r="M1314" i="1"/>
  <c r="M363" i="1" s="1"/>
  <c r="L1314" i="1"/>
  <c r="L363" i="1" s="1"/>
  <c r="K1314" i="1"/>
  <c r="K363" i="1" s="1"/>
  <c r="J1314" i="1"/>
  <c r="J363" i="1" s="1"/>
  <c r="AT1313" i="1"/>
  <c r="AT364" i="1" s="1"/>
  <c r="AS1313" i="1"/>
  <c r="AS364" i="1" s="1"/>
  <c r="AR1313" i="1"/>
  <c r="AR364" i="1" s="1"/>
  <c r="AQ1313" i="1"/>
  <c r="AQ364" i="1" s="1"/>
  <c r="AP1313" i="1"/>
  <c r="AP364" i="1" s="1"/>
  <c r="AO1313" i="1"/>
  <c r="AO364" i="1" s="1"/>
  <c r="AN1313" i="1"/>
  <c r="AN364" i="1" s="1"/>
  <c r="AM1313" i="1"/>
  <c r="AM364" i="1" s="1"/>
  <c r="AL1313" i="1"/>
  <c r="AL364" i="1" s="1"/>
  <c r="AK1313" i="1"/>
  <c r="AK364" i="1" s="1"/>
  <c r="AJ1313" i="1"/>
  <c r="AJ364" i="1" s="1"/>
  <c r="AI1313" i="1"/>
  <c r="AI364" i="1" s="1"/>
  <c r="AH1313" i="1"/>
  <c r="AH364" i="1" s="1"/>
  <c r="AG1313" i="1"/>
  <c r="AG364" i="1" s="1"/>
  <c r="AF1313" i="1"/>
  <c r="AF364" i="1" s="1"/>
  <c r="AE1313" i="1"/>
  <c r="AE364" i="1" s="1"/>
  <c r="AD1313" i="1"/>
  <c r="AD364" i="1" s="1"/>
  <c r="AC1313" i="1"/>
  <c r="AC364" i="1" s="1"/>
  <c r="AB1313" i="1"/>
  <c r="AB364" i="1" s="1"/>
  <c r="AA1313" i="1"/>
  <c r="AA364" i="1" s="1"/>
  <c r="Z1313" i="1"/>
  <c r="Z364" i="1" s="1"/>
  <c r="Y1313" i="1"/>
  <c r="Y364" i="1" s="1"/>
  <c r="X1313" i="1"/>
  <c r="X364" i="1" s="1"/>
  <c r="W1313" i="1"/>
  <c r="W364" i="1" s="1"/>
  <c r="V1313" i="1"/>
  <c r="V364" i="1" s="1"/>
  <c r="U1313" i="1"/>
  <c r="U364" i="1" s="1"/>
  <c r="T1313" i="1"/>
  <c r="T364" i="1" s="1"/>
  <c r="S1313" i="1"/>
  <c r="S364" i="1" s="1"/>
  <c r="R1313" i="1"/>
  <c r="R364" i="1" s="1"/>
  <c r="Q1313" i="1"/>
  <c r="Q364" i="1" s="1"/>
  <c r="P1313" i="1"/>
  <c r="P364" i="1" s="1"/>
  <c r="O1313" i="1"/>
  <c r="O364" i="1" s="1"/>
  <c r="N1313" i="1"/>
  <c r="N364" i="1" s="1"/>
  <c r="M1313" i="1"/>
  <c r="M364" i="1" s="1"/>
  <c r="L1313" i="1"/>
  <c r="L364" i="1" s="1"/>
  <c r="K1313" i="1"/>
  <c r="K364" i="1" s="1"/>
  <c r="J1313" i="1"/>
  <c r="J364" i="1" s="1"/>
  <c r="AT1312" i="1"/>
  <c r="AT362" i="1" s="1"/>
  <c r="AS1312" i="1"/>
  <c r="AS362" i="1" s="1"/>
  <c r="AR1312" i="1"/>
  <c r="AR362" i="1" s="1"/>
  <c r="AQ1312" i="1"/>
  <c r="AQ362" i="1" s="1"/>
  <c r="AP1312" i="1"/>
  <c r="AP362" i="1" s="1"/>
  <c r="AO1312" i="1"/>
  <c r="AO362" i="1" s="1"/>
  <c r="AN1312" i="1"/>
  <c r="AN362" i="1" s="1"/>
  <c r="AM1312" i="1"/>
  <c r="AM362" i="1" s="1"/>
  <c r="AL1312" i="1"/>
  <c r="AL362" i="1" s="1"/>
  <c r="AK1312" i="1"/>
  <c r="AK362" i="1" s="1"/>
  <c r="AJ1312" i="1"/>
  <c r="AJ362" i="1" s="1"/>
  <c r="AI1312" i="1"/>
  <c r="AI362" i="1" s="1"/>
  <c r="AH1312" i="1"/>
  <c r="AH362" i="1" s="1"/>
  <c r="AG1312" i="1"/>
  <c r="AG362" i="1" s="1"/>
  <c r="AF1312" i="1"/>
  <c r="AF362" i="1" s="1"/>
  <c r="AE1312" i="1"/>
  <c r="AE362" i="1" s="1"/>
  <c r="AD1312" i="1"/>
  <c r="AD362" i="1" s="1"/>
  <c r="AC1312" i="1"/>
  <c r="AC362" i="1" s="1"/>
  <c r="AB1312" i="1"/>
  <c r="AB362" i="1" s="1"/>
  <c r="AA1312" i="1"/>
  <c r="AA362" i="1" s="1"/>
  <c r="Z1312" i="1"/>
  <c r="Z362" i="1" s="1"/>
  <c r="Y1312" i="1"/>
  <c r="Y362" i="1" s="1"/>
  <c r="X1312" i="1"/>
  <c r="X362" i="1" s="1"/>
  <c r="W1312" i="1"/>
  <c r="W362" i="1" s="1"/>
  <c r="V1312" i="1"/>
  <c r="V362" i="1" s="1"/>
  <c r="U1312" i="1"/>
  <c r="U362" i="1" s="1"/>
  <c r="T1312" i="1"/>
  <c r="T362" i="1" s="1"/>
  <c r="S1312" i="1"/>
  <c r="S362" i="1" s="1"/>
  <c r="R1312" i="1"/>
  <c r="R362" i="1" s="1"/>
  <c r="Q1312" i="1"/>
  <c r="Q362" i="1" s="1"/>
  <c r="P1312" i="1"/>
  <c r="P362" i="1" s="1"/>
  <c r="O1312" i="1"/>
  <c r="O362" i="1" s="1"/>
  <c r="N1312" i="1"/>
  <c r="N362" i="1" s="1"/>
  <c r="M1312" i="1"/>
  <c r="M362" i="1" s="1"/>
  <c r="L1312" i="1"/>
  <c r="L362" i="1" s="1"/>
  <c r="K1312" i="1"/>
  <c r="K362" i="1" s="1"/>
  <c r="J1312" i="1"/>
  <c r="J362" i="1" s="1"/>
  <c r="AT1311" i="1"/>
  <c r="AT361" i="1" s="1"/>
  <c r="AS1311" i="1"/>
  <c r="AS361" i="1" s="1"/>
  <c r="AR1311" i="1"/>
  <c r="AR361" i="1" s="1"/>
  <c r="AQ1311" i="1"/>
  <c r="AQ361" i="1" s="1"/>
  <c r="AP1311" i="1"/>
  <c r="AP361" i="1" s="1"/>
  <c r="AO1311" i="1"/>
  <c r="AO361" i="1" s="1"/>
  <c r="AN1311" i="1"/>
  <c r="AN361" i="1" s="1"/>
  <c r="AM1311" i="1"/>
  <c r="AM361" i="1" s="1"/>
  <c r="AL1311" i="1"/>
  <c r="AL361" i="1" s="1"/>
  <c r="AK1311" i="1"/>
  <c r="AK361" i="1" s="1"/>
  <c r="AJ1311" i="1"/>
  <c r="AJ361" i="1" s="1"/>
  <c r="AI1311" i="1"/>
  <c r="AI361" i="1" s="1"/>
  <c r="AH1311" i="1"/>
  <c r="AH361" i="1" s="1"/>
  <c r="AG1311" i="1"/>
  <c r="AG361" i="1" s="1"/>
  <c r="AF1311" i="1"/>
  <c r="AF361" i="1" s="1"/>
  <c r="AE1311" i="1"/>
  <c r="AE361" i="1" s="1"/>
  <c r="AD1311" i="1"/>
  <c r="AD361" i="1" s="1"/>
  <c r="AC1311" i="1"/>
  <c r="AC361" i="1" s="1"/>
  <c r="AB1311" i="1"/>
  <c r="AB361" i="1" s="1"/>
  <c r="AA1311" i="1"/>
  <c r="AA361" i="1" s="1"/>
  <c r="Z1311" i="1"/>
  <c r="Z361" i="1" s="1"/>
  <c r="Y1311" i="1"/>
  <c r="Y361" i="1" s="1"/>
  <c r="X1311" i="1"/>
  <c r="X361" i="1" s="1"/>
  <c r="W1311" i="1"/>
  <c r="W361" i="1" s="1"/>
  <c r="V1311" i="1"/>
  <c r="V361" i="1" s="1"/>
  <c r="U1311" i="1"/>
  <c r="U361" i="1" s="1"/>
  <c r="T1311" i="1"/>
  <c r="T361" i="1" s="1"/>
  <c r="S1311" i="1"/>
  <c r="S361" i="1" s="1"/>
  <c r="R1311" i="1"/>
  <c r="R361" i="1" s="1"/>
  <c r="Q1311" i="1"/>
  <c r="Q361" i="1" s="1"/>
  <c r="P1311" i="1"/>
  <c r="P361" i="1" s="1"/>
  <c r="O1311" i="1"/>
  <c r="O361" i="1" s="1"/>
  <c r="N1311" i="1"/>
  <c r="N361" i="1" s="1"/>
  <c r="M1311" i="1"/>
  <c r="M361" i="1" s="1"/>
  <c r="L1311" i="1"/>
  <c r="L361" i="1" s="1"/>
  <c r="K1311" i="1"/>
  <c r="K361" i="1" s="1"/>
  <c r="J1311" i="1"/>
  <c r="J361" i="1" s="1"/>
  <c r="AT1309" i="1"/>
  <c r="AT465" i="1" s="1"/>
  <c r="AS1309" i="1"/>
  <c r="AS465" i="1" s="1"/>
  <c r="AR1309" i="1"/>
  <c r="AR465" i="1" s="1"/>
  <c r="AQ1309" i="1"/>
  <c r="AQ465" i="1" s="1"/>
  <c r="AP1309" i="1"/>
  <c r="AP465" i="1" s="1"/>
  <c r="AO1309" i="1"/>
  <c r="AO465" i="1" s="1"/>
  <c r="AN1309" i="1"/>
  <c r="AN465" i="1" s="1"/>
  <c r="AM1309" i="1"/>
  <c r="AM465" i="1" s="1"/>
  <c r="AL1309" i="1"/>
  <c r="AL465" i="1" s="1"/>
  <c r="AK1309" i="1"/>
  <c r="AK465" i="1" s="1"/>
  <c r="AJ1309" i="1"/>
  <c r="AJ465" i="1" s="1"/>
  <c r="AI1309" i="1"/>
  <c r="AI465" i="1" s="1"/>
  <c r="AH1309" i="1"/>
  <c r="AH465" i="1" s="1"/>
  <c r="AG1309" i="1"/>
  <c r="AG465" i="1" s="1"/>
  <c r="AF1309" i="1"/>
  <c r="AF465" i="1" s="1"/>
  <c r="AE1309" i="1"/>
  <c r="AE465" i="1" s="1"/>
  <c r="AD1309" i="1"/>
  <c r="AD465" i="1" s="1"/>
  <c r="AC1309" i="1"/>
  <c r="AC465" i="1" s="1"/>
  <c r="AB1309" i="1"/>
  <c r="AB465" i="1" s="1"/>
  <c r="AA1309" i="1"/>
  <c r="AA465" i="1" s="1"/>
  <c r="Z1309" i="1"/>
  <c r="Z465" i="1" s="1"/>
  <c r="Y1309" i="1"/>
  <c r="Y465" i="1" s="1"/>
  <c r="X1309" i="1"/>
  <c r="X465" i="1" s="1"/>
  <c r="W1309" i="1"/>
  <c r="W465" i="1" s="1"/>
  <c r="V1309" i="1"/>
  <c r="V465" i="1" s="1"/>
  <c r="U1309" i="1"/>
  <c r="U465" i="1" s="1"/>
  <c r="T1309" i="1"/>
  <c r="T465" i="1" s="1"/>
  <c r="S1309" i="1"/>
  <c r="S465" i="1" s="1"/>
  <c r="R1309" i="1"/>
  <c r="R465" i="1" s="1"/>
  <c r="Q1309" i="1"/>
  <c r="Q465" i="1" s="1"/>
  <c r="P1309" i="1"/>
  <c r="P465" i="1" s="1"/>
  <c r="O1309" i="1"/>
  <c r="O465" i="1" s="1"/>
  <c r="N1309" i="1"/>
  <c r="N465" i="1" s="1"/>
  <c r="M1309" i="1"/>
  <c r="M465" i="1" s="1"/>
  <c r="L1309" i="1"/>
  <c r="L465" i="1" s="1"/>
  <c r="K1309" i="1"/>
  <c r="K465" i="1" s="1"/>
  <c r="J1309" i="1"/>
  <c r="J465" i="1" s="1"/>
  <c r="AT1308" i="1"/>
  <c r="AT458" i="1" s="1"/>
  <c r="AS1308" i="1"/>
  <c r="AS458" i="1" s="1"/>
  <c r="AR1308" i="1"/>
  <c r="AR458" i="1" s="1"/>
  <c r="AQ1308" i="1"/>
  <c r="AQ458" i="1" s="1"/>
  <c r="AP1308" i="1"/>
  <c r="AP458" i="1" s="1"/>
  <c r="AO1308" i="1"/>
  <c r="AO458" i="1" s="1"/>
  <c r="AN1308" i="1"/>
  <c r="AN458" i="1" s="1"/>
  <c r="AM1308" i="1"/>
  <c r="AM458" i="1" s="1"/>
  <c r="AL1308" i="1"/>
  <c r="AL458" i="1" s="1"/>
  <c r="AK1308" i="1"/>
  <c r="AK458" i="1" s="1"/>
  <c r="AJ1308" i="1"/>
  <c r="AJ458" i="1" s="1"/>
  <c r="AI1308" i="1"/>
  <c r="AI458" i="1" s="1"/>
  <c r="AH1308" i="1"/>
  <c r="AH458" i="1" s="1"/>
  <c r="AG1308" i="1"/>
  <c r="AG458" i="1" s="1"/>
  <c r="AF1308" i="1"/>
  <c r="AF458" i="1" s="1"/>
  <c r="AE1308" i="1"/>
  <c r="AE458" i="1" s="1"/>
  <c r="AD1308" i="1"/>
  <c r="AD458" i="1" s="1"/>
  <c r="AC1308" i="1"/>
  <c r="AC458" i="1" s="1"/>
  <c r="AB1308" i="1"/>
  <c r="AB458" i="1" s="1"/>
  <c r="AA1308" i="1"/>
  <c r="AA458" i="1" s="1"/>
  <c r="Z1308" i="1"/>
  <c r="Z458" i="1" s="1"/>
  <c r="Y1308" i="1"/>
  <c r="Y458" i="1" s="1"/>
  <c r="X1308" i="1"/>
  <c r="X458" i="1" s="1"/>
  <c r="W1308" i="1"/>
  <c r="W458" i="1" s="1"/>
  <c r="V1308" i="1"/>
  <c r="V458" i="1" s="1"/>
  <c r="U1308" i="1"/>
  <c r="U458" i="1" s="1"/>
  <c r="T1308" i="1"/>
  <c r="T458" i="1" s="1"/>
  <c r="S1308" i="1"/>
  <c r="S458" i="1" s="1"/>
  <c r="R1308" i="1"/>
  <c r="R458" i="1" s="1"/>
  <c r="Q1308" i="1"/>
  <c r="Q458" i="1" s="1"/>
  <c r="P1308" i="1"/>
  <c r="P458" i="1" s="1"/>
  <c r="O1308" i="1"/>
  <c r="O458" i="1" s="1"/>
  <c r="N1308" i="1"/>
  <c r="N458" i="1" s="1"/>
  <c r="M1308" i="1"/>
  <c r="M458" i="1" s="1"/>
  <c r="L1308" i="1"/>
  <c r="L458" i="1" s="1"/>
  <c r="K1308" i="1"/>
  <c r="K458" i="1" s="1"/>
  <c r="J1308" i="1"/>
  <c r="J458" i="1" s="1"/>
  <c r="AT1307" i="1"/>
  <c r="AT457" i="1" s="1"/>
  <c r="AS1307" i="1"/>
  <c r="AS457" i="1" s="1"/>
  <c r="AR1307" i="1"/>
  <c r="AR457" i="1" s="1"/>
  <c r="AQ1307" i="1"/>
  <c r="AQ457" i="1" s="1"/>
  <c r="AP1307" i="1"/>
  <c r="AP457" i="1" s="1"/>
  <c r="AO1307" i="1"/>
  <c r="AO457" i="1" s="1"/>
  <c r="AN1307" i="1"/>
  <c r="AN457" i="1" s="1"/>
  <c r="AM1307" i="1"/>
  <c r="AM457" i="1" s="1"/>
  <c r="AL1307" i="1"/>
  <c r="AL457" i="1" s="1"/>
  <c r="AK1307" i="1"/>
  <c r="AK457" i="1" s="1"/>
  <c r="AJ1307" i="1"/>
  <c r="AJ457" i="1" s="1"/>
  <c r="AI1307" i="1"/>
  <c r="AI457" i="1" s="1"/>
  <c r="AH1307" i="1"/>
  <c r="AH457" i="1" s="1"/>
  <c r="AG1307" i="1"/>
  <c r="AG457" i="1" s="1"/>
  <c r="AF1307" i="1"/>
  <c r="AF457" i="1" s="1"/>
  <c r="AE1307" i="1"/>
  <c r="AE457" i="1" s="1"/>
  <c r="AD1307" i="1"/>
  <c r="AD457" i="1" s="1"/>
  <c r="AC1307" i="1"/>
  <c r="AC457" i="1" s="1"/>
  <c r="AB1307" i="1"/>
  <c r="AB457" i="1" s="1"/>
  <c r="AA1307" i="1"/>
  <c r="AA457" i="1" s="1"/>
  <c r="Z1307" i="1"/>
  <c r="Z457" i="1" s="1"/>
  <c r="Y1307" i="1"/>
  <c r="Y457" i="1" s="1"/>
  <c r="X1307" i="1"/>
  <c r="X457" i="1" s="1"/>
  <c r="W1307" i="1"/>
  <c r="W457" i="1" s="1"/>
  <c r="V1307" i="1"/>
  <c r="V457" i="1" s="1"/>
  <c r="U1307" i="1"/>
  <c r="U457" i="1" s="1"/>
  <c r="T1307" i="1"/>
  <c r="T457" i="1" s="1"/>
  <c r="S1307" i="1"/>
  <c r="S457" i="1" s="1"/>
  <c r="R1307" i="1"/>
  <c r="R457" i="1" s="1"/>
  <c r="Q1307" i="1"/>
  <c r="Q457" i="1" s="1"/>
  <c r="P1307" i="1"/>
  <c r="P457" i="1" s="1"/>
  <c r="O1307" i="1"/>
  <c r="O457" i="1" s="1"/>
  <c r="N1307" i="1"/>
  <c r="N457" i="1" s="1"/>
  <c r="M1307" i="1"/>
  <c r="M457" i="1" s="1"/>
  <c r="L1307" i="1"/>
  <c r="L457" i="1" s="1"/>
  <c r="K1307" i="1"/>
  <c r="K457" i="1" s="1"/>
  <c r="J1307" i="1"/>
  <c r="J457" i="1" s="1"/>
  <c r="AT1306" i="1"/>
  <c r="AT459" i="1" s="1"/>
  <c r="AS1306" i="1"/>
  <c r="AS459" i="1" s="1"/>
  <c r="AR1306" i="1"/>
  <c r="AR459" i="1" s="1"/>
  <c r="AQ1306" i="1"/>
  <c r="AQ459" i="1" s="1"/>
  <c r="AP1306" i="1"/>
  <c r="AP459" i="1" s="1"/>
  <c r="AO1306" i="1"/>
  <c r="AO459" i="1" s="1"/>
  <c r="AN1306" i="1"/>
  <c r="AN459" i="1" s="1"/>
  <c r="AM1306" i="1"/>
  <c r="AM459" i="1" s="1"/>
  <c r="AL1306" i="1"/>
  <c r="AL459" i="1" s="1"/>
  <c r="AK1306" i="1"/>
  <c r="AK459" i="1" s="1"/>
  <c r="AJ1306" i="1"/>
  <c r="AJ459" i="1" s="1"/>
  <c r="AI1306" i="1"/>
  <c r="AI459" i="1" s="1"/>
  <c r="AH1306" i="1"/>
  <c r="AH459" i="1" s="1"/>
  <c r="AG1306" i="1"/>
  <c r="AG459" i="1" s="1"/>
  <c r="AF1306" i="1"/>
  <c r="AF459" i="1" s="1"/>
  <c r="AE1306" i="1"/>
  <c r="AE459" i="1" s="1"/>
  <c r="AD1306" i="1"/>
  <c r="AD459" i="1" s="1"/>
  <c r="AC1306" i="1"/>
  <c r="AC459" i="1" s="1"/>
  <c r="AB1306" i="1"/>
  <c r="AB459" i="1" s="1"/>
  <c r="AA1306" i="1"/>
  <c r="AA459" i="1" s="1"/>
  <c r="Z1306" i="1"/>
  <c r="Z459" i="1" s="1"/>
  <c r="Y1306" i="1"/>
  <c r="Y459" i="1" s="1"/>
  <c r="X1306" i="1"/>
  <c r="X459" i="1" s="1"/>
  <c r="W1306" i="1"/>
  <c r="W459" i="1" s="1"/>
  <c r="V1306" i="1"/>
  <c r="V459" i="1" s="1"/>
  <c r="U1306" i="1"/>
  <c r="U459" i="1" s="1"/>
  <c r="T1306" i="1"/>
  <c r="T459" i="1" s="1"/>
  <c r="S1306" i="1"/>
  <c r="S459" i="1" s="1"/>
  <c r="R1306" i="1"/>
  <c r="R459" i="1" s="1"/>
  <c r="Q1306" i="1"/>
  <c r="Q459" i="1" s="1"/>
  <c r="P1306" i="1"/>
  <c r="P459" i="1" s="1"/>
  <c r="O1306" i="1"/>
  <c r="O459" i="1" s="1"/>
  <c r="N1306" i="1"/>
  <c r="N459" i="1" s="1"/>
  <c r="M1306" i="1"/>
  <c r="M459" i="1" s="1"/>
  <c r="L1306" i="1"/>
  <c r="L459" i="1" s="1"/>
  <c r="K1306" i="1"/>
  <c r="K459" i="1" s="1"/>
  <c r="J1306" i="1"/>
  <c r="J459" i="1" s="1"/>
  <c r="AT1305" i="1"/>
  <c r="AT456" i="1" s="1"/>
  <c r="AS1305" i="1"/>
  <c r="AS456" i="1" s="1"/>
  <c r="AR1305" i="1"/>
  <c r="AR456" i="1" s="1"/>
  <c r="AQ1305" i="1"/>
  <c r="AQ456" i="1" s="1"/>
  <c r="AP1305" i="1"/>
  <c r="AP456" i="1" s="1"/>
  <c r="AO1305" i="1"/>
  <c r="AO456" i="1" s="1"/>
  <c r="AN1305" i="1"/>
  <c r="AN456" i="1" s="1"/>
  <c r="AM1305" i="1"/>
  <c r="AM456" i="1" s="1"/>
  <c r="AL1305" i="1"/>
  <c r="AL456" i="1" s="1"/>
  <c r="AK1305" i="1"/>
  <c r="AK456" i="1" s="1"/>
  <c r="AJ1305" i="1"/>
  <c r="AJ456" i="1" s="1"/>
  <c r="AI1305" i="1"/>
  <c r="AI456" i="1" s="1"/>
  <c r="AH1305" i="1"/>
  <c r="AH456" i="1" s="1"/>
  <c r="AG1305" i="1"/>
  <c r="AG456" i="1" s="1"/>
  <c r="AF1305" i="1"/>
  <c r="AF456" i="1" s="1"/>
  <c r="AE1305" i="1"/>
  <c r="AE456" i="1" s="1"/>
  <c r="AD1305" i="1"/>
  <c r="AD456" i="1" s="1"/>
  <c r="AC1305" i="1"/>
  <c r="AC456" i="1" s="1"/>
  <c r="AB1305" i="1"/>
  <c r="AB456" i="1" s="1"/>
  <c r="AA1305" i="1"/>
  <c r="AA456" i="1" s="1"/>
  <c r="Z1305" i="1"/>
  <c r="Z456" i="1" s="1"/>
  <c r="Y1305" i="1"/>
  <c r="Y456" i="1" s="1"/>
  <c r="X1305" i="1"/>
  <c r="X456" i="1" s="1"/>
  <c r="W1305" i="1"/>
  <c r="W456" i="1" s="1"/>
  <c r="V1305" i="1"/>
  <c r="V456" i="1" s="1"/>
  <c r="U1305" i="1"/>
  <c r="U456" i="1" s="1"/>
  <c r="T1305" i="1"/>
  <c r="T456" i="1" s="1"/>
  <c r="S1305" i="1"/>
  <c r="S456" i="1" s="1"/>
  <c r="R1305" i="1"/>
  <c r="R456" i="1" s="1"/>
  <c r="Q1305" i="1"/>
  <c r="Q456" i="1" s="1"/>
  <c r="P1305" i="1"/>
  <c r="P456" i="1" s="1"/>
  <c r="O1305" i="1"/>
  <c r="O456" i="1" s="1"/>
  <c r="N1305" i="1"/>
  <c r="N456" i="1" s="1"/>
  <c r="M1305" i="1"/>
  <c r="M456" i="1" s="1"/>
  <c r="L1305" i="1"/>
  <c r="L456" i="1" s="1"/>
  <c r="K1305" i="1"/>
  <c r="K456" i="1" s="1"/>
  <c r="J1305" i="1"/>
  <c r="J456" i="1" s="1"/>
  <c r="AT1303" i="1"/>
  <c r="AT346" i="1" s="1"/>
  <c r="AS1303" i="1"/>
  <c r="AS346" i="1" s="1"/>
  <c r="AR1303" i="1"/>
  <c r="AR346" i="1" s="1"/>
  <c r="AQ1303" i="1"/>
  <c r="AQ346" i="1" s="1"/>
  <c r="AP1303" i="1"/>
  <c r="AP346" i="1" s="1"/>
  <c r="AO1303" i="1"/>
  <c r="AO346" i="1" s="1"/>
  <c r="AN1303" i="1"/>
  <c r="AN346" i="1" s="1"/>
  <c r="AM1303" i="1"/>
  <c r="AM346" i="1" s="1"/>
  <c r="AL1303" i="1"/>
  <c r="AL346" i="1" s="1"/>
  <c r="AK1303" i="1"/>
  <c r="AK346" i="1" s="1"/>
  <c r="AJ1303" i="1"/>
  <c r="AJ346" i="1" s="1"/>
  <c r="AI1303" i="1"/>
  <c r="AI346" i="1" s="1"/>
  <c r="AH1303" i="1"/>
  <c r="AH346" i="1" s="1"/>
  <c r="AG1303" i="1"/>
  <c r="AG346" i="1" s="1"/>
  <c r="AF1303" i="1"/>
  <c r="AF346" i="1" s="1"/>
  <c r="AE1303" i="1"/>
  <c r="AE346" i="1" s="1"/>
  <c r="AD1303" i="1"/>
  <c r="AD346" i="1" s="1"/>
  <c r="AC1303" i="1"/>
  <c r="AC346" i="1" s="1"/>
  <c r="AB1303" i="1"/>
  <c r="AB346" i="1" s="1"/>
  <c r="AA1303" i="1"/>
  <c r="AA346" i="1" s="1"/>
  <c r="Z1303" i="1"/>
  <c r="Z346" i="1" s="1"/>
  <c r="Y1303" i="1"/>
  <c r="Y346" i="1" s="1"/>
  <c r="X1303" i="1"/>
  <c r="X346" i="1" s="1"/>
  <c r="W1303" i="1"/>
  <c r="W346" i="1" s="1"/>
  <c r="V1303" i="1"/>
  <c r="V346" i="1" s="1"/>
  <c r="U1303" i="1"/>
  <c r="U346" i="1" s="1"/>
  <c r="T1303" i="1"/>
  <c r="T346" i="1" s="1"/>
  <c r="S1303" i="1"/>
  <c r="S346" i="1" s="1"/>
  <c r="R1303" i="1"/>
  <c r="R346" i="1" s="1"/>
  <c r="Q1303" i="1"/>
  <c r="Q346" i="1" s="1"/>
  <c r="P1303" i="1"/>
  <c r="P346" i="1" s="1"/>
  <c r="O1303" i="1"/>
  <c r="O346" i="1" s="1"/>
  <c r="N1303" i="1"/>
  <c r="N346" i="1" s="1"/>
  <c r="M1303" i="1"/>
  <c r="M346" i="1" s="1"/>
  <c r="L1303" i="1"/>
  <c r="L346" i="1" s="1"/>
  <c r="K1303" i="1"/>
  <c r="K346" i="1" s="1"/>
  <c r="J1303" i="1"/>
  <c r="J346" i="1" s="1"/>
  <c r="AT1302" i="1"/>
  <c r="AT348" i="1" s="1"/>
  <c r="AS1302" i="1"/>
  <c r="AS348" i="1" s="1"/>
  <c r="AR1302" i="1"/>
  <c r="AR348" i="1" s="1"/>
  <c r="AQ1302" i="1"/>
  <c r="AQ348" i="1" s="1"/>
  <c r="AP1302" i="1"/>
  <c r="AP348" i="1" s="1"/>
  <c r="AO1302" i="1"/>
  <c r="AO348" i="1" s="1"/>
  <c r="AN1302" i="1"/>
  <c r="AN348" i="1" s="1"/>
  <c r="AM1302" i="1"/>
  <c r="AM348" i="1" s="1"/>
  <c r="AL1302" i="1"/>
  <c r="AL348" i="1" s="1"/>
  <c r="AK1302" i="1"/>
  <c r="AK348" i="1" s="1"/>
  <c r="AJ1302" i="1"/>
  <c r="AJ348" i="1" s="1"/>
  <c r="AI1302" i="1"/>
  <c r="AI348" i="1" s="1"/>
  <c r="AH1302" i="1"/>
  <c r="AH348" i="1" s="1"/>
  <c r="AG1302" i="1"/>
  <c r="AG348" i="1" s="1"/>
  <c r="AF1302" i="1"/>
  <c r="AF348" i="1" s="1"/>
  <c r="AE1302" i="1"/>
  <c r="AE348" i="1" s="1"/>
  <c r="AD1302" i="1"/>
  <c r="AD348" i="1" s="1"/>
  <c r="AC1302" i="1"/>
  <c r="AC348" i="1" s="1"/>
  <c r="AB1302" i="1"/>
  <c r="AB348" i="1" s="1"/>
  <c r="AA1302" i="1"/>
  <c r="AA348" i="1" s="1"/>
  <c r="Z1302" i="1"/>
  <c r="Z348" i="1" s="1"/>
  <c r="Y1302" i="1"/>
  <c r="Y348" i="1" s="1"/>
  <c r="X1302" i="1"/>
  <c r="X348" i="1" s="1"/>
  <c r="W1302" i="1"/>
  <c r="W348" i="1" s="1"/>
  <c r="V1302" i="1"/>
  <c r="V348" i="1" s="1"/>
  <c r="U1302" i="1"/>
  <c r="U348" i="1" s="1"/>
  <c r="T1302" i="1"/>
  <c r="T348" i="1" s="1"/>
  <c r="S1302" i="1"/>
  <c r="S348" i="1" s="1"/>
  <c r="R1302" i="1"/>
  <c r="R348" i="1" s="1"/>
  <c r="Q1302" i="1"/>
  <c r="Q348" i="1" s="1"/>
  <c r="P1302" i="1"/>
  <c r="P348" i="1" s="1"/>
  <c r="O1302" i="1"/>
  <c r="O348" i="1" s="1"/>
  <c r="N1302" i="1"/>
  <c r="N348" i="1" s="1"/>
  <c r="M1302" i="1"/>
  <c r="M348" i="1" s="1"/>
  <c r="L1302" i="1"/>
  <c r="L348" i="1" s="1"/>
  <c r="K1302" i="1"/>
  <c r="K348" i="1" s="1"/>
  <c r="J1302" i="1"/>
  <c r="J348" i="1" s="1"/>
  <c r="AT1301" i="1"/>
  <c r="AT347" i="1" s="1"/>
  <c r="AS1301" i="1"/>
  <c r="AS347" i="1" s="1"/>
  <c r="AR1301" i="1"/>
  <c r="AR347" i="1" s="1"/>
  <c r="AQ1301" i="1"/>
  <c r="AQ347" i="1" s="1"/>
  <c r="AP1301" i="1"/>
  <c r="AP347" i="1" s="1"/>
  <c r="AO1301" i="1"/>
  <c r="AO347" i="1" s="1"/>
  <c r="AN1301" i="1"/>
  <c r="AN347" i="1" s="1"/>
  <c r="AM1301" i="1"/>
  <c r="AM347" i="1" s="1"/>
  <c r="AL1301" i="1"/>
  <c r="AL347" i="1" s="1"/>
  <c r="AK1301" i="1"/>
  <c r="AK347" i="1" s="1"/>
  <c r="AJ1301" i="1"/>
  <c r="AJ347" i="1" s="1"/>
  <c r="AI1301" i="1"/>
  <c r="AI347" i="1" s="1"/>
  <c r="AH1301" i="1"/>
  <c r="AH347" i="1" s="1"/>
  <c r="AG1301" i="1"/>
  <c r="AG347" i="1" s="1"/>
  <c r="AF1301" i="1"/>
  <c r="AF347" i="1" s="1"/>
  <c r="AE1301" i="1"/>
  <c r="AE347" i="1" s="1"/>
  <c r="AD1301" i="1"/>
  <c r="AD347" i="1" s="1"/>
  <c r="AC1301" i="1"/>
  <c r="AC347" i="1" s="1"/>
  <c r="AB1301" i="1"/>
  <c r="AB347" i="1" s="1"/>
  <c r="AA1301" i="1"/>
  <c r="AA347" i="1" s="1"/>
  <c r="Z1301" i="1"/>
  <c r="Z347" i="1" s="1"/>
  <c r="Y1301" i="1"/>
  <c r="Y347" i="1" s="1"/>
  <c r="X1301" i="1"/>
  <c r="X347" i="1" s="1"/>
  <c r="W1301" i="1"/>
  <c r="W347" i="1" s="1"/>
  <c r="V1301" i="1"/>
  <c r="V347" i="1" s="1"/>
  <c r="U1301" i="1"/>
  <c r="U347" i="1" s="1"/>
  <c r="T1301" i="1"/>
  <c r="T347" i="1" s="1"/>
  <c r="S1301" i="1"/>
  <c r="S347" i="1" s="1"/>
  <c r="R1301" i="1"/>
  <c r="R347" i="1" s="1"/>
  <c r="Q1301" i="1"/>
  <c r="Q347" i="1" s="1"/>
  <c r="P1301" i="1"/>
  <c r="P347" i="1" s="1"/>
  <c r="O1301" i="1"/>
  <c r="O347" i="1" s="1"/>
  <c r="N1301" i="1"/>
  <c r="N347" i="1" s="1"/>
  <c r="M1301" i="1"/>
  <c r="M347" i="1" s="1"/>
  <c r="L1301" i="1"/>
  <c r="L347" i="1" s="1"/>
  <c r="K1301" i="1"/>
  <c r="K347" i="1" s="1"/>
  <c r="J1301" i="1"/>
  <c r="J347" i="1" s="1"/>
  <c r="AT1300" i="1"/>
  <c r="AT345" i="1" s="1"/>
  <c r="AS1300" i="1"/>
  <c r="AS345" i="1" s="1"/>
  <c r="AR1300" i="1"/>
  <c r="AR345" i="1" s="1"/>
  <c r="AQ1300" i="1"/>
  <c r="AQ345" i="1" s="1"/>
  <c r="AP1300" i="1"/>
  <c r="AP345" i="1" s="1"/>
  <c r="AO1300" i="1"/>
  <c r="AO345" i="1" s="1"/>
  <c r="AN1300" i="1"/>
  <c r="AN345" i="1" s="1"/>
  <c r="AM1300" i="1"/>
  <c r="AM345" i="1" s="1"/>
  <c r="AL1300" i="1"/>
  <c r="AL345" i="1" s="1"/>
  <c r="AK1300" i="1"/>
  <c r="AK345" i="1" s="1"/>
  <c r="AJ1300" i="1"/>
  <c r="AJ345" i="1" s="1"/>
  <c r="AI1300" i="1"/>
  <c r="AI345" i="1" s="1"/>
  <c r="AH1300" i="1"/>
  <c r="AH345" i="1" s="1"/>
  <c r="AG1300" i="1"/>
  <c r="AG345" i="1" s="1"/>
  <c r="AF1300" i="1"/>
  <c r="AF345" i="1" s="1"/>
  <c r="AE1300" i="1"/>
  <c r="AE345" i="1" s="1"/>
  <c r="AD1300" i="1"/>
  <c r="AD345" i="1" s="1"/>
  <c r="AC1300" i="1"/>
  <c r="AC345" i="1" s="1"/>
  <c r="AB1300" i="1"/>
  <c r="AB345" i="1" s="1"/>
  <c r="AA1300" i="1"/>
  <c r="AA345" i="1" s="1"/>
  <c r="Z1300" i="1"/>
  <c r="Z345" i="1" s="1"/>
  <c r="Y1300" i="1"/>
  <c r="Y345" i="1" s="1"/>
  <c r="X1300" i="1"/>
  <c r="X345" i="1" s="1"/>
  <c r="W1300" i="1"/>
  <c r="W345" i="1" s="1"/>
  <c r="V1300" i="1"/>
  <c r="V345" i="1" s="1"/>
  <c r="U1300" i="1"/>
  <c r="U345" i="1" s="1"/>
  <c r="T1300" i="1"/>
  <c r="T345" i="1" s="1"/>
  <c r="S1300" i="1"/>
  <c r="S345" i="1" s="1"/>
  <c r="R1300" i="1"/>
  <c r="R345" i="1" s="1"/>
  <c r="Q1300" i="1"/>
  <c r="Q345" i="1" s="1"/>
  <c r="P1300" i="1"/>
  <c r="P345" i="1" s="1"/>
  <c r="O1300" i="1"/>
  <c r="O345" i="1" s="1"/>
  <c r="N1300" i="1"/>
  <c r="N345" i="1" s="1"/>
  <c r="M1300" i="1"/>
  <c r="M345" i="1" s="1"/>
  <c r="L1300" i="1"/>
  <c r="L345" i="1" s="1"/>
  <c r="K1300" i="1"/>
  <c r="K345" i="1" s="1"/>
  <c r="J1300" i="1"/>
  <c r="J345" i="1" s="1"/>
  <c r="AT1297" i="1"/>
  <c r="AT325" i="1" s="1"/>
  <c r="AS1297" i="1"/>
  <c r="AS325" i="1" s="1"/>
  <c r="AR1297" i="1"/>
  <c r="AR325" i="1" s="1"/>
  <c r="AQ1297" i="1"/>
  <c r="AQ325" i="1" s="1"/>
  <c r="AP1297" i="1"/>
  <c r="AP325" i="1" s="1"/>
  <c r="AO1297" i="1"/>
  <c r="AO325" i="1" s="1"/>
  <c r="AN1297" i="1"/>
  <c r="AN325" i="1" s="1"/>
  <c r="AM1297" i="1"/>
  <c r="AM325" i="1" s="1"/>
  <c r="AL1297" i="1"/>
  <c r="AL325" i="1" s="1"/>
  <c r="AK1297" i="1"/>
  <c r="AK325" i="1" s="1"/>
  <c r="AJ1297" i="1"/>
  <c r="AJ325" i="1" s="1"/>
  <c r="AI1297" i="1"/>
  <c r="AI325" i="1" s="1"/>
  <c r="AH1297" i="1"/>
  <c r="AH325" i="1" s="1"/>
  <c r="AG1297" i="1"/>
  <c r="AG325" i="1" s="1"/>
  <c r="AF1297" i="1"/>
  <c r="AF325" i="1" s="1"/>
  <c r="AE1297" i="1"/>
  <c r="AE325" i="1" s="1"/>
  <c r="AD1297" i="1"/>
  <c r="AD325" i="1" s="1"/>
  <c r="AC1297" i="1"/>
  <c r="AC325" i="1" s="1"/>
  <c r="AB1297" i="1"/>
  <c r="AB325" i="1" s="1"/>
  <c r="AA1297" i="1"/>
  <c r="AA325" i="1" s="1"/>
  <c r="Z1297" i="1"/>
  <c r="Z325" i="1" s="1"/>
  <c r="Y1297" i="1"/>
  <c r="Y325" i="1" s="1"/>
  <c r="X1297" i="1"/>
  <c r="X325" i="1" s="1"/>
  <c r="W1297" i="1"/>
  <c r="W325" i="1" s="1"/>
  <c r="V1297" i="1"/>
  <c r="V325" i="1" s="1"/>
  <c r="U1297" i="1"/>
  <c r="U325" i="1" s="1"/>
  <c r="T1297" i="1"/>
  <c r="T325" i="1" s="1"/>
  <c r="S1297" i="1"/>
  <c r="S325" i="1" s="1"/>
  <c r="R1297" i="1"/>
  <c r="R325" i="1" s="1"/>
  <c r="Q1297" i="1"/>
  <c r="Q325" i="1" s="1"/>
  <c r="P1297" i="1"/>
  <c r="P325" i="1" s="1"/>
  <c r="O1297" i="1"/>
  <c r="O325" i="1" s="1"/>
  <c r="N1297" i="1"/>
  <c r="N325" i="1" s="1"/>
  <c r="M1297" i="1"/>
  <c r="M325" i="1" s="1"/>
  <c r="L1297" i="1"/>
  <c r="L325" i="1" s="1"/>
  <c r="K1297" i="1"/>
  <c r="K325" i="1" s="1"/>
  <c r="J1297" i="1"/>
  <c r="J325" i="1" s="1"/>
  <c r="AT1296" i="1"/>
  <c r="AT324" i="1" s="1"/>
  <c r="AS1296" i="1"/>
  <c r="AS324" i="1" s="1"/>
  <c r="AR1296" i="1"/>
  <c r="AR324" i="1" s="1"/>
  <c r="AQ1296" i="1"/>
  <c r="AQ324" i="1" s="1"/>
  <c r="AP1296" i="1"/>
  <c r="AP324" i="1" s="1"/>
  <c r="AO1296" i="1"/>
  <c r="AO324" i="1" s="1"/>
  <c r="AN1296" i="1"/>
  <c r="AN324" i="1" s="1"/>
  <c r="AM1296" i="1"/>
  <c r="AM324" i="1" s="1"/>
  <c r="AL1296" i="1"/>
  <c r="AL324" i="1" s="1"/>
  <c r="AK1296" i="1"/>
  <c r="AK324" i="1" s="1"/>
  <c r="AJ1296" i="1"/>
  <c r="AJ324" i="1" s="1"/>
  <c r="AI1296" i="1"/>
  <c r="AI324" i="1" s="1"/>
  <c r="AH1296" i="1"/>
  <c r="AH324" i="1" s="1"/>
  <c r="AG1296" i="1"/>
  <c r="AG324" i="1" s="1"/>
  <c r="AF1296" i="1"/>
  <c r="AF324" i="1" s="1"/>
  <c r="AE1296" i="1"/>
  <c r="AE324" i="1" s="1"/>
  <c r="AD1296" i="1"/>
  <c r="AD324" i="1" s="1"/>
  <c r="AC1296" i="1"/>
  <c r="AC324" i="1" s="1"/>
  <c r="AB1296" i="1"/>
  <c r="AB324" i="1" s="1"/>
  <c r="AA1296" i="1"/>
  <c r="AA324" i="1" s="1"/>
  <c r="Z1296" i="1"/>
  <c r="Z324" i="1" s="1"/>
  <c r="Y1296" i="1"/>
  <c r="Y324" i="1" s="1"/>
  <c r="X1296" i="1"/>
  <c r="X324" i="1" s="1"/>
  <c r="W1296" i="1"/>
  <c r="W324" i="1" s="1"/>
  <c r="V1296" i="1"/>
  <c r="V324" i="1" s="1"/>
  <c r="U1296" i="1"/>
  <c r="U324" i="1" s="1"/>
  <c r="T1296" i="1"/>
  <c r="T324" i="1" s="1"/>
  <c r="S1296" i="1"/>
  <c r="S324" i="1" s="1"/>
  <c r="R1296" i="1"/>
  <c r="R324" i="1" s="1"/>
  <c r="Q1296" i="1"/>
  <c r="Q324" i="1" s="1"/>
  <c r="P1296" i="1"/>
  <c r="P324" i="1" s="1"/>
  <c r="O1296" i="1"/>
  <c r="O324" i="1" s="1"/>
  <c r="N1296" i="1"/>
  <c r="N324" i="1" s="1"/>
  <c r="M1296" i="1"/>
  <c r="M324" i="1" s="1"/>
  <c r="L1296" i="1"/>
  <c r="L324" i="1" s="1"/>
  <c r="K1296" i="1"/>
  <c r="K324" i="1" s="1"/>
  <c r="J1296" i="1"/>
  <c r="J324" i="1" s="1"/>
  <c r="AT1295" i="1"/>
  <c r="AT319" i="1" s="1"/>
  <c r="AS1295" i="1"/>
  <c r="AS319" i="1" s="1"/>
  <c r="AR1295" i="1"/>
  <c r="AR319" i="1" s="1"/>
  <c r="AQ1295" i="1"/>
  <c r="AQ319" i="1" s="1"/>
  <c r="AP1295" i="1"/>
  <c r="AP319" i="1" s="1"/>
  <c r="AO1295" i="1"/>
  <c r="AO319" i="1" s="1"/>
  <c r="AN1295" i="1"/>
  <c r="AN319" i="1" s="1"/>
  <c r="AM1295" i="1"/>
  <c r="AM319" i="1" s="1"/>
  <c r="AL1295" i="1"/>
  <c r="AL319" i="1" s="1"/>
  <c r="AK1295" i="1"/>
  <c r="AK319" i="1" s="1"/>
  <c r="AJ1295" i="1"/>
  <c r="AJ319" i="1" s="1"/>
  <c r="AI1295" i="1"/>
  <c r="AI319" i="1" s="1"/>
  <c r="AH1295" i="1"/>
  <c r="AH319" i="1" s="1"/>
  <c r="AG1295" i="1"/>
  <c r="AG319" i="1" s="1"/>
  <c r="AF1295" i="1"/>
  <c r="AF319" i="1" s="1"/>
  <c r="AE1295" i="1"/>
  <c r="AE319" i="1" s="1"/>
  <c r="AD1295" i="1"/>
  <c r="AD319" i="1" s="1"/>
  <c r="AC1295" i="1"/>
  <c r="AC319" i="1" s="1"/>
  <c r="AB1295" i="1"/>
  <c r="AB319" i="1" s="1"/>
  <c r="AA1295" i="1"/>
  <c r="AA319" i="1" s="1"/>
  <c r="Z1295" i="1"/>
  <c r="Z319" i="1" s="1"/>
  <c r="Y1295" i="1"/>
  <c r="Y319" i="1" s="1"/>
  <c r="X1295" i="1"/>
  <c r="X319" i="1" s="1"/>
  <c r="W1295" i="1"/>
  <c r="W319" i="1" s="1"/>
  <c r="V1295" i="1"/>
  <c r="V319" i="1" s="1"/>
  <c r="U1295" i="1"/>
  <c r="U319" i="1" s="1"/>
  <c r="T1295" i="1"/>
  <c r="T319" i="1" s="1"/>
  <c r="S1295" i="1"/>
  <c r="S319" i="1" s="1"/>
  <c r="R1295" i="1"/>
  <c r="R319" i="1" s="1"/>
  <c r="Q1295" i="1"/>
  <c r="Q319" i="1" s="1"/>
  <c r="P1295" i="1"/>
  <c r="P319" i="1" s="1"/>
  <c r="O1295" i="1"/>
  <c r="O319" i="1" s="1"/>
  <c r="N1295" i="1"/>
  <c r="N319" i="1" s="1"/>
  <c r="M1295" i="1"/>
  <c r="M319" i="1" s="1"/>
  <c r="L1295" i="1"/>
  <c r="L319" i="1" s="1"/>
  <c r="K1295" i="1"/>
  <c r="K319" i="1" s="1"/>
  <c r="J1295" i="1"/>
  <c r="J319" i="1" s="1"/>
  <c r="AT1294" i="1"/>
  <c r="AT302" i="1" s="1"/>
  <c r="AS1294" i="1"/>
  <c r="AS302" i="1" s="1"/>
  <c r="AR1294" i="1"/>
  <c r="AR302" i="1" s="1"/>
  <c r="AQ1294" i="1"/>
  <c r="AQ302" i="1" s="1"/>
  <c r="AP1294" i="1"/>
  <c r="AP302" i="1" s="1"/>
  <c r="AO1294" i="1"/>
  <c r="AO302" i="1" s="1"/>
  <c r="AN1294" i="1"/>
  <c r="AN302" i="1" s="1"/>
  <c r="AM1294" i="1"/>
  <c r="AM302" i="1" s="1"/>
  <c r="AL1294" i="1"/>
  <c r="AL302" i="1" s="1"/>
  <c r="AK1294" i="1"/>
  <c r="AK302" i="1" s="1"/>
  <c r="AJ1294" i="1"/>
  <c r="AJ302" i="1" s="1"/>
  <c r="AI1294" i="1"/>
  <c r="AI302" i="1" s="1"/>
  <c r="AH1294" i="1"/>
  <c r="AH302" i="1" s="1"/>
  <c r="AG1294" i="1"/>
  <c r="AG302" i="1" s="1"/>
  <c r="AF1294" i="1"/>
  <c r="AF302" i="1" s="1"/>
  <c r="AE1294" i="1"/>
  <c r="AE302" i="1" s="1"/>
  <c r="AD1294" i="1"/>
  <c r="AD302" i="1" s="1"/>
  <c r="AC1294" i="1"/>
  <c r="AC302" i="1" s="1"/>
  <c r="AB1294" i="1"/>
  <c r="AB302" i="1" s="1"/>
  <c r="AA1294" i="1"/>
  <c r="AA302" i="1" s="1"/>
  <c r="Z1294" i="1"/>
  <c r="Z302" i="1" s="1"/>
  <c r="Y1294" i="1"/>
  <c r="Y302" i="1" s="1"/>
  <c r="X1294" i="1"/>
  <c r="X302" i="1" s="1"/>
  <c r="W1294" i="1"/>
  <c r="W302" i="1" s="1"/>
  <c r="V1294" i="1"/>
  <c r="V302" i="1" s="1"/>
  <c r="U1294" i="1"/>
  <c r="U302" i="1" s="1"/>
  <c r="T1294" i="1"/>
  <c r="T302" i="1" s="1"/>
  <c r="S1294" i="1"/>
  <c r="S302" i="1" s="1"/>
  <c r="R1294" i="1"/>
  <c r="R302" i="1" s="1"/>
  <c r="Q1294" i="1"/>
  <c r="Q302" i="1" s="1"/>
  <c r="P1294" i="1"/>
  <c r="P302" i="1" s="1"/>
  <c r="O1294" i="1"/>
  <c r="O302" i="1" s="1"/>
  <c r="N1294" i="1"/>
  <c r="N302" i="1" s="1"/>
  <c r="M1294" i="1"/>
  <c r="M302" i="1" s="1"/>
  <c r="L1294" i="1"/>
  <c r="L302" i="1" s="1"/>
  <c r="K1294" i="1"/>
  <c r="K302" i="1" s="1"/>
  <c r="J1294" i="1"/>
  <c r="J302" i="1" s="1"/>
  <c r="AT1293" i="1"/>
  <c r="AT306" i="1" s="1"/>
  <c r="AS1293" i="1"/>
  <c r="AS306" i="1" s="1"/>
  <c r="AR1293" i="1"/>
  <c r="AR306" i="1" s="1"/>
  <c r="AQ1293" i="1"/>
  <c r="AQ306" i="1" s="1"/>
  <c r="AP1293" i="1"/>
  <c r="AP306" i="1" s="1"/>
  <c r="AO1293" i="1"/>
  <c r="AO306" i="1" s="1"/>
  <c r="AN1293" i="1"/>
  <c r="AN306" i="1" s="1"/>
  <c r="AM1293" i="1"/>
  <c r="AM306" i="1" s="1"/>
  <c r="AL1293" i="1"/>
  <c r="AL306" i="1" s="1"/>
  <c r="AK1293" i="1"/>
  <c r="AK306" i="1" s="1"/>
  <c r="AJ1293" i="1"/>
  <c r="AJ306" i="1" s="1"/>
  <c r="AI1293" i="1"/>
  <c r="AI306" i="1" s="1"/>
  <c r="AH1293" i="1"/>
  <c r="AH306" i="1" s="1"/>
  <c r="AG1293" i="1"/>
  <c r="AG306" i="1" s="1"/>
  <c r="AF1293" i="1"/>
  <c r="AF306" i="1" s="1"/>
  <c r="AE1293" i="1"/>
  <c r="AE306" i="1" s="1"/>
  <c r="AD1293" i="1"/>
  <c r="AD306" i="1" s="1"/>
  <c r="AC1293" i="1"/>
  <c r="AC306" i="1" s="1"/>
  <c r="AB1293" i="1"/>
  <c r="AB306" i="1" s="1"/>
  <c r="AA1293" i="1"/>
  <c r="AA306" i="1" s="1"/>
  <c r="Z1293" i="1"/>
  <c r="Z306" i="1" s="1"/>
  <c r="Y1293" i="1"/>
  <c r="Y306" i="1" s="1"/>
  <c r="X1293" i="1"/>
  <c r="X306" i="1" s="1"/>
  <c r="W1293" i="1"/>
  <c r="W306" i="1" s="1"/>
  <c r="V1293" i="1"/>
  <c r="V306" i="1" s="1"/>
  <c r="U1293" i="1"/>
  <c r="U306" i="1" s="1"/>
  <c r="T1293" i="1"/>
  <c r="T306" i="1" s="1"/>
  <c r="S1293" i="1"/>
  <c r="S306" i="1" s="1"/>
  <c r="R1293" i="1"/>
  <c r="R306" i="1" s="1"/>
  <c r="Q1293" i="1"/>
  <c r="Q306" i="1" s="1"/>
  <c r="P1293" i="1"/>
  <c r="P306" i="1" s="1"/>
  <c r="O1293" i="1"/>
  <c r="O306" i="1" s="1"/>
  <c r="N1293" i="1"/>
  <c r="N306" i="1" s="1"/>
  <c r="M1293" i="1"/>
  <c r="M306" i="1" s="1"/>
  <c r="L1293" i="1"/>
  <c r="L306" i="1" s="1"/>
  <c r="K1293" i="1"/>
  <c r="K306" i="1" s="1"/>
  <c r="J1293" i="1"/>
  <c r="J306" i="1" s="1"/>
  <c r="AT1292" i="1"/>
  <c r="AT307" i="1" s="1"/>
  <c r="AS1292" i="1"/>
  <c r="AS307" i="1" s="1"/>
  <c r="AR1292" i="1"/>
  <c r="AR307" i="1" s="1"/>
  <c r="AQ1292" i="1"/>
  <c r="AQ307" i="1" s="1"/>
  <c r="AP1292" i="1"/>
  <c r="AP307" i="1" s="1"/>
  <c r="AO1292" i="1"/>
  <c r="AO307" i="1" s="1"/>
  <c r="AN1292" i="1"/>
  <c r="AN307" i="1" s="1"/>
  <c r="AM1292" i="1"/>
  <c r="AM307" i="1" s="1"/>
  <c r="AL1292" i="1"/>
  <c r="AL307" i="1" s="1"/>
  <c r="AK1292" i="1"/>
  <c r="AK307" i="1" s="1"/>
  <c r="AJ1292" i="1"/>
  <c r="AJ307" i="1" s="1"/>
  <c r="AI1292" i="1"/>
  <c r="AI307" i="1" s="1"/>
  <c r="AH1292" i="1"/>
  <c r="AH307" i="1" s="1"/>
  <c r="AG1292" i="1"/>
  <c r="AG307" i="1" s="1"/>
  <c r="AF1292" i="1"/>
  <c r="AF307" i="1" s="1"/>
  <c r="AE1292" i="1"/>
  <c r="AE307" i="1" s="1"/>
  <c r="AD1292" i="1"/>
  <c r="AD307" i="1" s="1"/>
  <c r="AC1292" i="1"/>
  <c r="AC307" i="1" s="1"/>
  <c r="AB1292" i="1"/>
  <c r="AB307" i="1" s="1"/>
  <c r="AA1292" i="1"/>
  <c r="AA307" i="1" s="1"/>
  <c r="Z1292" i="1"/>
  <c r="Z307" i="1" s="1"/>
  <c r="Y1292" i="1"/>
  <c r="Y307" i="1" s="1"/>
  <c r="X1292" i="1"/>
  <c r="X307" i="1" s="1"/>
  <c r="W1292" i="1"/>
  <c r="W307" i="1" s="1"/>
  <c r="V1292" i="1"/>
  <c r="V307" i="1" s="1"/>
  <c r="U1292" i="1"/>
  <c r="U307" i="1" s="1"/>
  <c r="T1292" i="1"/>
  <c r="T307" i="1" s="1"/>
  <c r="S1292" i="1"/>
  <c r="S307" i="1" s="1"/>
  <c r="R1292" i="1"/>
  <c r="R307" i="1" s="1"/>
  <c r="Q1292" i="1"/>
  <c r="Q307" i="1" s="1"/>
  <c r="P1292" i="1"/>
  <c r="P307" i="1" s="1"/>
  <c r="O1292" i="1"/>
  <c r="O307" i="1" s="1"/>
  <c r="N1292" i="1"/>
  <c r="N307" i="1" s="1"/>
  <c r="M1292" i="1"/>
  <c r="M307" i="1" s="1"/>
  <c r="L1292" i="1"/>
  <c r="L307" i="1" s="1"/>
  <c r="K1292" i="1"/>
  <c r="K307" i="1" s="1"/>
  <c r="J1292" i="1"/>
  <c r="J307" i="1" s="1"/>
  <c r="AT1291" i="1"/>
  <c r="AT294" i="1" s="1"/>
  <c r="AS1291" i="1"/>
  <c r="AS294" i="1" s="1"/>
  <c r="AR1291" i="1"/>
  <c r="AR294" i="1" s="1"/>
  <c r="AQ1291" i="1"/>
  <c r="AQ294" i="1" s="1"/>
  <c r="AP1291" i="1"/>
  <c r="AP294" i="1" s="1"/>
  <c r="AO1291" i="1"/>
  <c r="AO294" i="1" s="1"/>
  <c r="AN1291" i="1"/>
  <c r="AN294" i="1" s="1"/>
  <c r="AM1291" i="1"/>
  <c r="AM294" i="1" s="1"/>
  <c r="AL1291" i="1"/>
  <c r="AL294" i="1" s="1"/>
  <c r="AK1291" i="1"/>
  <c r="AK294" i="1" s="1"/>
  <c r="AJ1291" i="1"/>
  <c r="AJ294" i="1" s="1"/>
  <c r="AI1291" i="1"/>
  <c r="AI294" i="1" s="1"/>
  <c r="AH1291" i="1"/>
  <c r="AH294" i="1" s="1"/>
  <c r="AG1291" i="1"/>
  <c r="AG294" i="1" s="1"/>
  <c r="AF1291" i="1"/>
  <c r="AF294" i="1" s="1"/>
  <c r="AE1291" i="1"/>
  <c r="AE294" i="1" s="1"/>
  <c r="AD1291" i="1"/>
  <c r="AD294" i="1" s="1"/>
  <c r="AC1291" i="1"/>
  <c r="AC294" i="1" s="1"/>
  <c r="AB1291" i="1"/>
  <c r="AB294" i="1" s="1"/>
  <c r="AA1291" i="1"/>
  <c r="AA294" i="1" s="1"/>
  <c r="Z1291" i="1"/>
  <c r="Z294" i="1" s="1"/>
  <c r="Y1291" i="1"/>
  <c r="Y294" i="1" s="1"/>
  <c r="X1291" i="1"/>
  <c r="X294" i="1" s="1"/>
  <c r="W1291" i="1"/>
  <c r="W294" i="1" s="1"/>
  <c r="V1291" i="1"/>
  <c r="V294" i="1" s="1"/>
  <c r="U1291" i="1"/>
  <c r="U294" i="1" s="1"/>
  <c r="T1291" i="1"/>
  <c r="T294" i="1" s="1"/>
  <c r="S1291" i="1"/>
  <c r="S294" i="1" s="1"/>
  <c r="R1291" i="1"/>
  <c r="R294" i="1" s="1"/>
  <c r="Q1291" i="1"/>
  <c r="Q294" i="1" s="1"/>
  <c r="P1291" i="1"/>
  <c r="P294" i="1" s="1"/>
  <c r="O1291" i="1"/>
  <c r="O294" i="1" s="1"/>
  <c r="N1291" i="1"/>
  <c r="N294" i="1" s="1"/>
  <c r="M1291" i="1"/>
  <c r="M294" i="1" s="1"/>
  <c r="L1291" i="1"/>
  <c r="L294" i="1" s="1"/>
  <c r="K1291" i="1"/>
  <c r="K294" i="1" s="1"/>
  <c r="J1291" i="1"/>
  <c r="J294" i="1" s="1"/>
  <c r="AT1290" i="1"/>
  <c r="AT317" i="1" s="1"/>
  <c r="AS1290" i="1"/>
  <c r="AS317" i="1" s="1"/>
  <c r="AR1290" i="1"/>
  <c r="AR317" i="1" s="1"/>
  <c r="AQ1290" i="1"/>
  <c r="AQ317" i="1" s="1"/>
  <c r="AP1290" i="1"/>
  <c r="AP317" i="1" s="1"/>
  <c r="AO1290" i="1"/>
  <c r="AO317" i="1" s="1"/>
  <c r="AN1290" i="1"/>
  <c r="AN317" i="1" s="1"/>
  <c r="AM1290" i="1"/>
  <c r="AM317" i="1" s="1"/>
  <c r="AL1290" i="1"/>
  <c r="AL317" i="1" s="1"/>
  <c r="AK1290" i="1"/>
  <c r="AK317" i="1" s="1"/>
  <c r="AJ1290" i="1"/>
  <c r="AJ317" i="1" s="1"/>
  <c r="AI1290" i="1"/>
  <c r="AI317" i="1" s="1"/>
  <c r="AH1290" i="1"/>
  <c r="AH317" i="1" s="1"/>
  <c r="AG1290" i="1"/>
  <c r="AG317" i="1" s="1"/>
  <c r="AF1290" i="1"/>
  <c r="AF317" i="1" s="1"/>
  <c r="AE1290" i="1"/>
  <c r="AE317" i="1" s="1"/>
  <c r="AD1290" i="1"/>
  <c r="AD317" i="1" s="1"/>
  <c r="AC1290" i="1"/>
  <c r="AC317" i="1" s="1"/>
  <c r="AB1290" i="1"/>
  <c r="AB317" i="1" s="1"/>
  <c r="AA1290" i="1"/>
  <c r="AA317" i="1" s="1"/>
  <c r="Z1290" i="1"/>
  <c r="Z317" i="1" s="1"/>
  <c r="Y1290" i="1"/>
  <c r="Y317" i="1" s="1"/>
  <c r="X1290" i="1"/>
  <c r="X317" i="1" s="1"/>
  <c r="W1290" i="1"/>
  <c r="W317" i="1" s="1"/>
  <c r="V1290" i="1"/>
  <c r="V317" i="1" s="1"/>
  <c r="U1290" i="1"/>
  <c r="U317" i="1" s="1"/>
  <c r="T1290" i="1"/>
  <c r="T317" i="1" s="1"/>
  <c r="S1290" i="1"/>
  <c r="S317" i="1" s="1"/>
  <c r="R1290" i="1"/>
  <c r="R317" i="1" s="1"/>
  <c r="Q1290" i="1"/>
  <c r="Q317" i="1" s="1"/>
  <c r="P1290" i="1"/>
  <c r="P317" i="1" s="1"/>
  <c r="O1290" i="1"/>
  <c r="O317" i="1" s="1"/>
  <c r="N1290" i="1"/>
  <c r="N317" i="1" s="1"/>
  <c r="M1290" i="1"/>
  <c r="M317" i="1" s="1"/>
  <c r="L1290" i="1"/>
  <c r="L317" i="1" s="1"/>
  <c r="K1290" i="1"/>
  <c r="K317" i="1" s="1"/>
  <c r="J1290" i="1"/>
  <c r="J317" i="1" s="1"/>
  <c r="AT1289" i="1"/>
  <c r="AT301" i="1" s="1"/>
  <c r="AS1289" i="1"/>
  <c r="AS301" i="1" s="1"/>
  <c r="AR1289" i="1"/>
  <c r="AR301" i="1" s="1"/>
  <c r="AQ1289" i="1"/>
  <c r="AQ301" i="1" s="1"/>
  <c r="AP1289" i="1"/>
  <c r="AP301" i="1" s="1"/>
  <c r="AO1289" i="1"/>
  <c r="AO301" i="1" s="1"/>
  <c r="AN1289" i="1"/>
  <c r="AN301" i="1" s="1"/>
  <c r="AM1289" i="1"/>
  <c r="AM301" i="1" s="1"/>
  <c r="AL1289" i="1"/>
  <c r="AL301" i="1" s="1"/>
  <c r="AK1289" i="1"/>
  <c r="AK301" i="1" s="1"/>
  <c r="AJ1289" i="1"/>
  <c r="AJ301" i="1" s="1"/>
  <c r="AI1289" i="1"/>
  <c r="AI301" i="1" s="1"/>
  <c r="AH1289" i="1"/>
  <c r="AH301" i="1" s="1"/>
  <c r="AG1289" i="1"/>
  <c r="AG301" i="1" s="1"/>
  <c r="AF1289" i="1"/>
  <c r="AF301" i="1" s="1"/>
  <c r="AE1289" i="1"/>
  <c r="AE301" i="1" s="1"/>
  <c r="AD1289" i="1"/>
  <c r="AD301" i="1" s="1"/>
  <c r="AC1289" i="1"/>
  <c r="AC301" i="1" s="1"/>
  <c r="AB1289" i="1"/>
  <c r="AB301" i="1" s="1"/>
  <c r="AA1289" i="1"/>
  <c r="AA301" i="1" s="1"/>
  <c r="Z1289" i="1"/>
  <c r="Z301" i="1" s="1"/>
  <c r="Y1289" i="1"/>
  <c r="Y301" i="1" s="1"/>
  <c r="X1289" i="1"/>
  <c r="X301" i="1" s="1"/>
  <c r="W1289" i="1"/>
  <c r="W301" i="1" s="1"/>
  <c r="V1289" i="1"/>
  <c r="V301" i="1" s="1"/>
  <c r="U1289" i="1"/>
  <c r="U301" i="1" s="1"/>
  <c r="T1289" i="1"/>
  <c r="T301" i="1" s="1"/>
  <c r="S1289" i="1"/>
  <c r="S301" i="1" s="1"/>
  <c r="R1289" i="1"/>
  <c r="R301" i="1" s="1"/>
  <c r="Q1289" i="1"/>
  <c r="Q301" i="1" s="1"/>
  <c r="P1289" i="1"/>
  <c r="P301" i="1" s="1"/>
  <c r="O1289" i="1"/>
  <c r="O301" i="1" s="1"/>
  <c r="N1289" i="1"/>
  <c r="N301" i="1" s="1"/>
  <c r="M1289" i="1"/>
  <c r="M301" i="1" s="1"/>
  <c r="L1289" i="1"/>
  <c r="L301" i="1" s="1"/>
  <c r="K1289" i="1"/>
  <c r="K301" i="1" s="1"/>
  <c r="J1289" i="1"/>
  <c r="J301" i="1" s="1"/>
  <c r="AT1288" i="1"/>
  <c r="AT316" i="1" s="1"/>
  <c r="AS1288" i="1"/>
  <c r="AS316" i="1" s="1"/>
  <c r="AR1288" i="1"/>
  <c r="AR316" i="1" s="1"/>
  <c r="AQ1288" i="1"/>
  <c r="AQ316" i="1" s="1"/>
  <c r="AP1288" i="1"/>
  <c r="AP316" i="1" s="1"/>
  <c r="AO1288" i="1"/>
  <c r="AO316" i="1" s="1"/>
  <c r="AN1288" i="1"/>
  <c r="AN316" i="1" s="1"/>
  <c r="AM1288" i="1"/>
  <c r="AM316" i="1" s="1"/>
  <c r="AL1288" i="1"/>
  <c r="AL316" i="1" s="1"/>
  <c r="AK1288" i="1"/>
  <c r="AK316" i="1" s="1"/>
  <c r="AJ1288" i="1"/>
  <c r="AJ316" i="1" s="1"/>
  <c r="AI1288" i="1"/>
  <c r="AI316" i="1" s="1"/>
  <c r="AH1288" i="1"/>
  <c r="AH316" i="1" s="1"/>
  <c r="AG1288" i="1"/>
  <c r="AG316" i="1" s="1"/>
  <c r="AF1288" i="1"/>
  <c r="AF316" i="1" s="1"/>
  <c r="AE1288" i="1"/>
  <c r="AE316" i="1" s="1"/>
  <c r="AD1288" i="1"/>
  <c r="AD316" i="1" s="1"/>
  <c r="AC1288" i="1"/>
  <c r="AC316" i="1" s="1"/>
  <c r="AB1288" i="1"/>
  <c r="AB316" i="1" s="1"/>
  <c r="AA1288" i="1"/>
  <c r="AA316" i="1" s="1"/>
  <c r="Z1288" i="1"/>
  <c r="Z316" i="1" s="1"/>
  <c r="Y1288" i="1"/>
  <c r="Y316" i="1" s="1"/>
  <c r="X1288" i="1"/>
  <c r="X316" i="1" s="1"/>
  <c r="W1288" i="1"/>
  <c r="W316" i="1" s="1"/>
  <c r="V1288" i="1"/>
  <c r="V316" i="1" s="1"/>
  <c r="U1288" i="1"/>
  <c r="U316" i="1" s="1"/>
  <c r="T1288" i="1"/>
  <c r="T316" i="1" s="1"/>
  <c r="S1288" i="1"/>
  <c r="S316" i="1" s="1"/>
  <c r="R1288" i="1"/>
  <c r="R316" i="1" s="1"/>
  <c r="Q1288" i="1"/>
  <c r="Q316" i="1" s="1"/>
  <c r="P1288" i="1"/>
  <c r="P316" i="1" s="1"/>
  <c r="O1288" i="1"/>
  <c r="O316" i="1" s="1"/>
  <c r="N1288" i="1"/>
  <c r="N316" i="1" s="1"/>
  <c r="M1288" i="1"/>
  <c r="M316" i="1" s="1"/>
  <c r="L1288" i="1"/>
  <c r="L316" i="1" s="1"/>
  <c r="K1288" i="1"/>
  <c r="K316" i="1" s="1"/>
  <c r="J1288" i="1"/>
  <c r="J316" i="1" s="1"/>
  <c r="AT1287" i="1"/>
  <c r="AT315" i="1" s="1"/>
  <c r="AS1287" i="1"/>
  <c r="AS315" i="1" s="1"/>
  <c r="AR1287" i="1"/>
  <c r="AR315" i="1" s="1"/>
  <c r="AQ1287" i="1"/>
  <c r="AQ315" i="1" s="1"/>
  <c r="AP1287" i="1"/>
  <c r="AP315" i="1" s="1"/>
  <c r="AO1287" i="1"/>
  <c r="AO315" i="1" s="1"/>
  <c r="AN1287" i="1"/>
  <c r="AN315" i="1" s="1"/>
  <c r="AM1287" i="1"/>
  <c r="AM315" i="1" s="1"/>
  <c r="AL1287" i="1"/>
  <c r="AL315" i="1" s="1"/>
  <c r="AK1287" i="1"/>
  <c r="AK315" i="1" s="1"/>
  <c r="AJ1287" i="1"/>
  <c r="AJ315" i="1" s="1"/>
  <c r="AI1287" i="1"/>
  <c r="AI315" i="1" s="1"/>
  <c r="AH1287" i="1"/>
  <c r="AH315" i="1" s="1"/>
  <c r="AG1287" i="1"/>
  <c r="AG315" i="1" s="1"/>
  <c r="AF1287" i="1"/>
  <c r="AF315" i="1" s="1"/>
  <c r="AE1287" i="1"/>
  <c r="AE315" i="1" s="1"/>
  <c r="AD1287" i="1"/>
  <c r="AD315" i="1" s="1"/>
  <c r="AC1287" i="1"/>
  <c r="AC315" i="1" s="1"/>
  <c r="AB1287" i="1"/>
  <c r="AB315" i="1" s="1"/>
  <c r="AA1287" i="1"/>
  <c r="AA315" i="1" s="1"/>
  <c r="Z1287" i="1"/>
  <c r="Z315" i="1" s="1"/>
  <c r="Y1287" i="1"/>
  <c r="Y315" i="1" s="1"/>
  <c r="X1287" i="1"/>
  <c r="X315" i="1" s="1"/>
  <c r="W1287" i="1"/>
  <c r="W315" i="1" s="1"/>
  <c r="V1287" i="1"/>
  <c r="V315" i="1" s="1"/>
  <c r="U1287" i="1"/>
  <c r="U315" i="1" s="1"/>
  <c r="T1287" i="1"/>
  <c r="T315" i="1" s="1"/>
  <c r="S1287" i="1"/>
  <c r="S315" i="1" s="1"/>
  <c r="R1287" i="1"/>
  <c r="R315" i="1" s="1"/>
  <c r="Q1287" i="1"/>
  <c r="Q315" i="1" s="1"/>
  <c r="P1287" i="1"/>
  <c r="P315" i="1" s="1"/>
  <c r="O1287" i="1"/>
  <c r="O315" i="1" s="1"/>
  <c r="N1287" i="1"/>
  <c r="N315" i="1" s="1"/>
  <c r="M1287" i="1"/>
  <c r="M315" i="1" s="1"/>
  <c r="L1287" i="1"/>
  <c r="L315" i="1" s="1"/>
  <c r="K1287" i="1"/>
  <c r="K315" i="1" s="1"/>
  <c r="J1287" i="1"/>
  <c r="J315" i="1" s="1"/>
  <c r="AT1286" i="1"/>
  <c r="AT299" i="1" s="1"/>
  <c r="AS1286" i="1"/>
  <c r="AS299" i="1" s="1"/>
  <c r="AR1286" i="1"/>
  <c r="AR299" i="1" s="1"/>
  <c r="AQ1286" i="1"/>
  <c r="AQ299" i="1" s="1"/>
  <c r="AP1286" i="1"/>
  <c r="AP299" i="1" s="1"/>
  <c r="AO1286" i="1"/>
  <c r="AO299" i="1" s="1"/>
  <c r="AN1286" i="1"/>
  <c r="AN299" i="1" s="1"/>
  <c r="AM1286" i="1"/>
  <c r="AM299" i="1" s="1"/>
  <c r="AL1286" i="1"/>
  <c r="AL299" i="1" s="1"/>
  <c r="AK1286" i="1"/>
  <c r="AK299" i="1" s="1"/>
  <c r="AJ1286" i="1"/>
  <c r="AJ299" i="1" s="1"/>
  <c r="AI1286" i="1"/>
  <c r="AI299" i="1" s="1"/>
  <c r="AH1286" i="1"/>
  <c r="AH299" i="1" s="1"/>
  <c r="AG1286" i="1"/>
  <c r="AG299" i="1" s="1"/>
  <c r="AF1286" i="1"/>
  <c r="AF299" i="1" s="1"/>
  <c r="AE1286" i="1"/>
  <c r="AE299" i="1" s="1"/>
  <c r="AD1286" i="1"/>
  <c r="AD299" i="1" s="1"/>
  <c r="AC1286" i="1"/>
  <c r="AC299" i="1" s="1"/>
  <c r="AB1286" i="1"/>
  <c r="AB299" i="1" s="1"/>
  <c r="AA1286" i="1"/>
  <c r="AA299" i="1" s="1"/>
  <c r="Z1286" i="1"/>
  <c r="Z299" i="1" s="1"/>
  <c r="Y1286" i="1"/>
  <c r="Y299" i="1" s="1"/>
  <c r="X1286" i="1"/>
  <c r="X299" i="1" s="1"/>
  <c r="W1286" i="1"/>
  <c r="W299" i="1" s="1"/>
  <c r="V1286" i="1"/>
  <c r="V299" i="1" s="1"/>
  <c r="U1286" i="1"/>
  <c r="U299" i="1" s="1"/>
  <c r="T1286" i="1"/>
  <c r="T299" i="1" s="1"/>
  <c r="S1286" i="1"/>
  <c r="S299" i="1" s="1"/>
  <c r="R1286" i="1"/>
  <c r="R299" i="1" s="1"/>
  <c r="Q1286" i="1"/>
  <c r="Q299" i="1" s="1"/>
  <c r="P1286" i="1"/>
  <c r="P299" i="1" s="1"/>
  <c r="O1286" i="1"/>
  <c r="O299" i="1" s="1"/>
  <c r="N1286" i="1"/>
  <c r="N299" i="1" s="1"/>
  <c r="M1286" i="1"/>
  <c r="M299" i="1" s="1"/>
  <c r="L1286" i="1"/>
  <c r="L299" i="1" s="1"/>
  <c r="K1286" i="1"/>
  <c r="K299" i="1" s="1"/>
  <c r="J1286" i="1"/>
  <c r="J299" i="1" s="1"/>
  <c r="AT1285" i="1"/>
  <c r="AT296" i="1" s="1"/>
  <c r="AS1285" i="1"/>
  <c r="AS296" i="1" s="1"/>
  <c r="AR1285" i="1"/>
  <c r="AR296" i="1" s="1"/>
  <c r="AQ1285" i="1"/>
  <c r="AQ296" i="1" s="1"/>
  <c r="AP1285" i="1"/>
  <c r="AP296" i="1" s="1"/>
  <c r="AO1285" i="1"/>
  <c r="AO296" i="1" s="1"/>
  <c r="AN1285" i="1"/>
  <c r="AN296" i="1" s="1"/>
  <c r="AM1285" i="1"/>
  <c r="AM296" i="1" s="1"/>
  <c r="AL1285" i="1"/>
  <c r="AL296" i="1" s="1"/>
  <c r="AK1285" i="1"/>
  <c r="AK296" i="1" s="1"/>
  <c r="AJ1285" i="1"/>
  <c r="AJ296" i="1" s="1"/>
  <c r="AI1285" i="1"/>
  <c r="AI296" i="1" s="1"/>
  <c r="AH1285" i="1"/>
  <c r="AH296" i="1" s="1"/>
  <c r="AG1285" i="1"/>
  <c r="AG296" i="1" s="1"/>
  <c r="AF1285" i="1"/>
  <c r="AF296" i="1" s="1"/>
  <c r="AE1285" i="1"/>
  <c r="AE296" i="1" s="1"/>
  <c r="AD1285" i="1"/>
  <c r="AD296" i="1" s="1"/>
  <c r="AC1285" i="1"/>
  <c r="AC296" i="1" s="1"/>
  <c r="AB1285" i="1"/>
  <c r="AB296" i="1" s="1"/>
  <c r="AA1285" i="1"/>
  <c r="AA296" i="1" s="1"/>
  <c r="Z1285" i="1"/>
  <c r="Z296" i="1" s="1"/>
  <c r="Y1285" i="1"/>
  <c r="Y296" i="1" s="1"/>
  <c r="X1285" i="1"/>
  <c r="X296" i="1" s="1"/>
  <c r="W1285" i="1"/>
  <c r="W296" i="1" s="1"/>
  <c r="V1285" i="1"/>
  <c r="V296" i="1" s="1"/>
  <c r="U1285" i="1"/>
  <c r="U296" i="1" s="1"/>
  <c r="T1285" i="1"/>
  <c r="T296" i="1" s="1"/>
  <c r="S1285" i="1"/>
  <c r="S296" i="1" s="1"/>
  <c r="R1285" i="1"/>
  <c r="R296" i="1" s="1"/>
  <c r="Q1285" i="1"/>
  <c r="Q296" i="1" s="1"/>
  <c r="P1285" i="1"/>
  <c r="P296" i="1" s="1"/>
  <c r="O1285" i="1"/>
  <c r="O296" i="1" s="1"/>
  <c r="N1285" i="1"/>
  <c r="N296" i="1" s="1"/>
  <c r="M1285" i="1"/>
  <c r="M296" i="1" s="1"/>
  <c r="L1285" i="1"/>
  <c r="L296" i="1" s="1"/>
  <c r="K1285" i="1"/>
  <c r="K296" i="1" s="1"/>
  <c r="J1285" i="1"/>
  <c r="J296" i="1" s="1"/>
  <c r="AT1284" i="1"/>
  <c r="AT312" i="1" s="1"/>
  <c r="AS1284" i="1"/>
  <c r="AS312" i="1" s="1"/>
  <c r="AR1284" i="1"/>
  <c r="AR312" i="1" s="1"/>
  <c r="AQ1284" i="1"/>
  <c r="AQ312" i="1" s="1"/>
  <c r="AP1284" i="1"/>
  <c r="AP312" i="1" s="1"/>
  <c r="AO1284" i="1"/>
  <c r="AO312" i="1" s="1"/>
  <c r="AN1284" i="1"/>
  <c r="AN312" i="1" s="1"/>
  <c r="AM1284" i="1"/>
  <c r="AM312" i="1" s="1"/>
  <c r="AL1284" i="1"/>
  <c r="AL312" i="1" s="1"/>
  <c r="AK1284" i="1"/>
  <c r="AK312" i="1" s="1"/>
  <c r="AJ1284" i="1"/>
  <c r="AJ312" i="1" s="1"/>
  <c r="AI1284" i="1"/>
  <c r="AI312" i="1" s="1"/>
  <c r="AH1284" i="1"/>
  <c r="AH312" i="1" s="1"/>
  <c r="AG1284" i="1"/>
  <c r="AG312" i="1" s="1"/>
  <c r="AF1284" i="1"/>
  <c r="AF312" i="1" s="1"/>
  <c r="AE1284" i="1"/>
  <c r="AE312" i="1" s="1"/>
  <c r="AD1284" i="1"/>
  <c r="AD312" i="1" s="1"/>
  <c r="AC1284" i="1"/>
  <c r="AC312" i="1" s="1"/>
  <c r="AB1284" i="1"/>
  <c r="AB312" i="1" s="1"/>
  <c r="AA1284" i="1"/>
  <c r="AA312" i="1" s="1"/>
  <c r="Z1284" i="1"/>
  <c r="Z312" i="1" s="1"/>
  <c r="Y1284" i="1"/>
  <c r="Y312" i="1" s="1"/>
  <c r="X1284" i="1"/>
  <c r="X312" i="1" s="1"/>
  <c r="W1284" i="1"/>
  <c r="W312" i="1" s="1"/>
  <c r="V1284" i="1"/>
  <c r="V312" i="1" s="1"/>
  <c r="U1284" i="1"/>
  <c r="U312" i="1" s="1"/>
  <c r="T1284" i="1"/>
  <c r="T312" i="1" s="1"/>
  <c r="S1284" i="1"/>
  <c r="S312" i="1" s="1"/>
  <c r="R1284" i="1"/>
  <c r="R312" i="1" s="1"/>
  <c r="Q1284" i="1"/>
  <c r="Q312" i="1" s="1"/>
  <c r="P1284" i="1"/>
  <c r="P312" i="1" s="1"/>
  <c r="O1284" i="1"/>
  <c r="O312" i="1" s="1"/>
  <c r="N1284" i="1"/>
  <c r="N312" i="1" s="1"/>
  <c r="M1284" i="1"/>
  <c r="M312" i="1" s="1"/>
  <c r="L1284" i="1"/>
  <c r="L312" i="1" s="1"/>
  <c r="K1284" i="1"/>
  <c r="K312" i="1" s="1"/>
  <c r="J1284" i="1"/>
  <c r="J312" i="1" s="1"/>
  <c r="AT1283" i="1"/>
  <c r="AT303" i="1" s="1"/>
  <c r="AS1283" i="1"/>
  <c r="AS303" i="1" s="1"/>
  <c r="AR1283" i="1"/>
  <c r="AR303" i="1" s="1"/>
  <c r="AQ1283" i="1"/>
  <c r="AQ303" i="1" s="1"/>
  <c r="AP1283" i="1"/>
  <c r="AP303" i="1" s="1"/>
  <c r="AO1283" i="1"/>
  <c r="AO303" i="1" s="1"/>
  <c r="AN1283" i="1"/>
  <c r="AN303" i="1" s="1"/>
  <c r="AM1283" i="1"/>
  <c r="AM303" i="1" s="1"/>
  <c r="AL1283" i="1"/>
  <c r="AL303" i="1" s="1"/>
  <c r="AK1283" i="1"/>
  <c r="AK303" i="1" s="1"/>
  <c r="AJ1283" i="1"/>
  <c r="AJ303" i="1" s="1"/>
  <c r="AI1283" i="1"/>
  <c r="AI303" i="1" s="1"/>
  <c r="AH1283" i="1"/>
  <c r="AH303" i="1" s="1"/>
  <c r="AG1283" i="1"/>
  <c r="AG303" i="1" s="1"/>
  <c r="AF1283" i="1"/>
  <c r="AF303" i="1" s="1"/>
  <c r="AE1283" i="1"/>
  <c r="AE303" i="1" s="1"/>
  <c r="AD1283" i="1"/>
  <c r="AD303" i="1" s="1"/>
  <c r="AC1283" i="1"/>
  <c r="AC303" i="1" s="1"/>
  <c r="AB1283" i="1"/>
  <c r="AB303" i="1" s="1"/>
  <c r="AA1283" i="1"/>
  <c r="AA303" i="1" s="1"/>
  <c r="Z1283" i="1"/>
  <c r="Z303" i="1" s="1"/>
  <c r="Y1283" i="1"/>
  <c r="Y303" i="1" s="1"/>
  <c r="X1283" i="1"/>
  <c r="X303" i="1" s="1"/>
  <c r="W1283" i="1"/>
  <c r="W303" i="1" s="1"/>
  <c r="V1283" i="1"/>
  <c r="V303" i="1" s="1"/>
  <c r="U1283" i="1"/>
  <c r="U303" i="1" s="1"/>
  <c r="T1283" i="1"/>
  <c r="T303" i="1" s="1"/>
  <c r="S1283" i="1"/>
  <c r="S303" i="1" s="1"/>
  <c r="R1283" i="1"/>
  <c r="R303" i="1" s="1"/>
  <c r="Q1283" i="1"/>
  <c r="Q303" i="1" s="1"/>
  <c r="P1283" i="1"/>
  <c r="P303" i="1" s="1"/>
  <c r="O1283" i="1"/>
  <c r="O303" i="1" s="1"/>
  <c r="N1283" i="1"/>
  <c r="N303" i="1" s="1"/>
  <c r="M1283" i="1"/>
  <c r="M303" i="1" s="1"/>
  <c r="L1283" i="1"/>
  <c r="L303" i="1" s="1"/>
  <c r="K1283" i="1"/>
  <c r="K303" i="1" s="1"/>
  <c r="J1283" i="1"/>
  <c r="J303" i="1" s="1"/>
  <c r="AT1282" i="1"/>
  <c r="AT300" i="1" s="1"/>
  <c r="AS1282" i="1"/>
  <c r="AS300" i="1" s="1"/>
  <c r="AR1282" i="1"/>
  <c r="AR300" i="1" s="1"/>
  <c r="AQ1282" i="1"/>
  <c r="AQ300" i="1" s="1"/>
  <c r="AP1282" i="1"/>
  <c r="AP300" i="1" s="1"/>
  <c r="AO1282" i="1"/>
  <c r="AO300" i="1" s="1"/>
  <c r="AN1282" i="1"/>
  <c r="AN300" i="1" s="1"/>
  <c r="AM1282" i="1"/>
  <c r="AM300" i="1" s="1"/>
  <c r="AL1282" i="1"/>
  <c r="AL300" i="1" s="1"/>
  <c r="AK1282" i="1"/>
  <c r="AK300" i="1" s="1"/>
  <c r="AJ1282" i="1"/>
  <c r="AJ300" i="1" s="1"/>
  <c r="AI1282" i="1"/>
  <c r="AI300" i="1" s="1"/>
  <c r="AH1282" i="1"/>
  <c r="AH300" i="1" s="1"/>
  <c r="AG1282" i="1"/>
  <c r="AG300" i="1" s="1"/>
  <c r="AF1282" i="1"/>
  <c r="AF300" i="1" s="1"/>
  <c r="AE1282" i="1"/>
  <c r="AE300" i="1" s="1"/>
  <c r="AD1282" i="1"/>
  <c r="AD300" i="1" s="1"/>
  <c r="AC1282" i="1"/>
  <c r="AC300" i="1" s="1"/>
  <c r="AB1282" i="1"/>
  <c r="AB300" i="1" s="1"/>
  <c r="AA1282" i="1"/>
  <c r="AA300" i="1" s="1"/>
  <c r="Z1282" i="1"/>
  <c r="Z300" i="1" s="1"/>
  <c r="Y1282" i="1"/>
  <c r="Y300" i="1" s="1"/>
  <c r="X1282" i="1"/>
  <c r="X300" i="1" s="1"/>
  <c r="W1282" i="1"/>
  <c r="W300" i="1" s="1"/>
  <c r="V1282" i="1"/>
  <c r="V300" i="1" s="1"/>
  <c r="U1282" i="1"/>
  <c r="U300" i="1" s="1"/>
  <c r="T1282" i="1"/>
  <c r="T300" i="1" s="1"/>
  <c r="S1282" i="1"/>
  <c r="S300" i="1" s="1"/>
  <c r="R1282" i="1"/>
  <c r="R300" i="1" s="1"/>
  <c r="Q1282" i="1"/>
  <c r="Q300" i="1" s="1"/>
  <c r="P1282" i="1"/>
  <c r="P300" i="1" s="1"/>
  <c r="O1282" i="1"/>
  <c r="O300" i="1" s="1"/>
  <c r="N1282" i="1"/>
  <c r="N300" i="1" s="1"/>
  <c r="M1282" i="1"/>
  <c r="M300" i="1" s="1"/>
  <c r="L1282" i="1"/>
  <c r="L300" i="1" s="1"/>
  <c r="K1282" i="1"/>
  <c r="K300" i="1" s="1"/>
  <c r="J1282" i="1"/>
  <c r="J300" i="1" s="1"/>
  <c r="AT1281" i="1"/>
  <c r="AT293" i="1" s="1"/>
  <c r="AS1281" i="1"/>
  <c r="AS293" i="1" s="1"/>
  <c r="AR1281" i="1"/>
  <c r="AR293" i="1" s="1"/>
  <c r="AQ1281" i="1"/>
  <c r="AQ293" i="1" s="1"/>
  <c r="AP1281" i="1"/>
  <c r="AP293" i="1" s="1"/>
  <c r="AO1281" i="1"/>
  <c r="AO293" i="1" s="1"/>
  <c r="AN1281" i="1"/>
  <c r="AN293" i="1" s="1"/>
  <c r="AM1281" i="1"/>
  <c r="AM293" i="1" s="1"/>
  <c r="AL1281" i="1"/>
  <c r="AL293" i="1" s="1"/>
  <c r="AK1281" i="1"/>
  <c r="AK293" i="1" s="1"/>
  <c r="AJ1281" i="1"/>
  <c r="AJ293" i="1" s="1"/>
  <c r="AI1281" i="1"/>
  <c r="AI293" i="1" s="1"/>
  <c r="AH1281" i="1"/>
  <c r="AH293" i="1" s="1"/>
  <c r="AG1281" i="1"/>
  <c r="AG293" i="1" s="1"/>
  <c r="AF1281" i="1"/>
  <c r="AF293" i="1" s="1"/>
  <c r="AE1281" i="1"/>
  <c r="AE293" i="1" s="1"/>
  <c r="AD1281" i="1"/>
  <c r="AD293" i="1" s="1"/>
  <c r="AC1281" i="1"/>
  <c r="AC293" i="1" s="1"/>
  <c r="AB1281" i="1"/>
  <c r="AB293" i="1" s="1"/>
  <c r="AA1281" i="1"/>
  <c r="AA293" i="1" s="1"/>
  <c r="Z1281" i="1"/>
  <c r="Z293" i="1" s="1"/>
  <c r="Y1281" i="1"/>
  <c r="Y293" i="1" s="1"/>
  <c r="X1281" i="1"/>
  <c r="X293" i="1" s="1"/>
  <c r="W1281" i="1"/>
  <c r="W293" i="1" s="1"/>
  <c r="V1281" i="1"/>
  <c r="V293" i="1" s="1"/>
  <c r="U1281" i="1"/>
  <c r="U293" i="1" s="1"/>
  <c r="T1281" i="1"/>
  <c r="T293" i="1" s="1"/>
  <c r="S1281" i="1"/>
  <c r="S293" i="1" s="1"/>
  <c r="R1281" i="1"/>
  <c r="R293" i="1" s="1"/>
  <c r="Q1281" i="1"/>
  <c r="Q293" i="1" s="1"/>
  <c r="P1281" i="1"/>
  <c r="P293" i="1" s="1"/>
  <c r="O1281" i="1"/>
  <c r="O293" i="1" s="1"/>
  <c r="N1281" i="1"/>
  <c r="N293" i="1" s="1"/>
  <c r="M1281" i="1"/>
  <c r="M293" i="1" s="1"/>
  <c r="L1281" i="1"/>
  <c r="L293" i="1" s="1"/>
  <c r="K1281" i="1"/>
  <c r="K293" i="1" s="1"/>
  <c r="J1281" i="1"/>
  <c r="J293" i="1" s="1"/>
  <c r="AT1280" i="1"/>
  <c r="AT305" i="1" s="1"/>
  <c r="AS1280" i="1"/>
  <c r="AS305" i="1" s="1"/>
  <c r="AR1280" i="1"/>
  <c r="AR305" i="1" s="1"/>
  <c r="AQ1280" i="1"/>
  <c r="AQ305" i="1" s="1"/>
  <c r="AP1280" i="1"/>
  <c r="AP305" i="1" s="1"/>
  <c r="AO1280" i="1"/>
  <c r="AO305" i="1" s="1"/>
  <c r="AN1280" i="1"/>
  <c r="AN305" i="1" s="1"/>
  <c r="AM1280" i="1"/>
  <c r="AM305" i="1" s="1"/>
  <c r="AL1280" i="1"/>
  <c r="AL305" i="1" s="1"/>
  <c r="AK1280" i="1"/>
  <c r="AK305" i="1" s="1"/>
  <c r="AJ1280" i="1"/>
  <c r="AJ305" i="1" s="1"/>
  <c r="AI1280" i="1"/>
  <c r="AI305" i="1" s="1"/>
  <c r="AH1280" i="1"/>
  <c r="AH305" i="1" s="1"/>
  <c r="AG1280" i="1"/>
  <c r="AG305" i="1" s="1"/>
  <c r="AF1280" i="1"/>
  <c r="AF305" i="1" s="1"/>
  <c r="AE1280" i="1"/>
  <c r="AE305" i="1" s="1"/>
  <c r="AD1280" i="1"/>
  <c r="AD305" i="1" s="1"/>
  <c r="AC1280" i="1"/>
  <c r="AC305" i="1" s="1"/>
  <c r="AB1280" i="1"/>
  <c r="AB305" i="1" s="1"/>
  <c r="AA1280" i="1"/>
  <c r="AA305" i="1" s="1"/>
  <c r="Z1280" i="1"/>
  <c r="Z305" i="1" s="1"/>
  <c r="Y1280" i="1"/>
  <c r="Y305" i="1" s="1"/>
  <c r="X1280" i="1"/>
  <c r="X305" i="1" s="1"/>
  <c r="W1280" i="1"/>
  <c r="W305" i="1" s="1"/>
  <c r="V1280" i="1"/>
  <c r="V305" i="1" s="1"/>
  <c r="U1280" i="1"/>
  <c r="U305" i="1" s="1"/>
  <c r="T1280" i="1"/>
  <c r="T305" i="1" s="1"/>
  <c r="S1280" i="1"/>
  <c r="S305" i="1" s="1"/>
  <c r="R1280" i="1"/>
  <c r="R305" i="1" s="1"/>
  <c r="Q1280" i="1"/>
  <c r="Q305" i="1" s="1"/>
  <c r="P1280" i="1"/>
  <c r="P305" i="1" s="1"/>
  <c r="O1280" i="1"/>
  <c r="O305" i="1" s="1"/>
  <c r="N1280" i="1"/>
  <c r="N305" i="1" s="1"/>
  <c r="M1280" i="1"/>
  <c r="M305" i="1" s="1"/>
  <c r="L1280" i="1"/>
  <c r="L305" i="1" s="1"/>
  <c r="K1280" i="1"/>
  <c r="K305" i="1" s="1"/>
  <c r="J1280" i="1"/>
  <c r="J305" i="1" s="1"/>
  <c r="AT1279" i="1"/>
  <c r="AT298" i="1" s="1"/>
  <c r="AS1279" i="1"/>
  <c r="AS298" i="1" s="1"/>
  <c r="AR1279" i="1"/>
  <c r="AR298" i="1" s="1"/>
  <c r="AQ1279" i="1"/>
  <c r="AQ298" i="1" s="1"/>
  <c r="AP1279" i="1"/>
  <c r="AP298" i="1" s="1"/>
  <c r="AO1279" i="1"/>
  <c r="AO298" i="1" s="1"/>
  <c r="AN1279" i="1"/>
  <c r="AN298" i="1" s="1"/>
  <c r="AM1279" i="1"/>
  <c r="AM298" i="1" s="1"/>
  <c r="AL1279" i="1"/>
  <c r="AL298" i="1" s="1"/>
  <c r="AK1279" i="1"/>
  <c r="AK298" i="1" s="1"/>
  <c r="AJ1279" i="1"/>
  <c r="AJ298" i="1" s="1"/>
  <c r="AI1279" i="1"/>
  <c r="AI298" i="1" s="1"/>
  <c r="AH1279" i="1"/>
  <c r="AH298" i="1" s="1"/>
  <c r="AG1279" i="1"/>
  <c r="AG298" i="1" s="1"/>
  <c r="AF1279" i="1"/>
  <c r="AF298" i="1" s="1"/>
  <c r="AE1279" i="1"/>
  <c r="AE298" i="1" s="1"/>
  <c r="AD1279" i="1"/>
  <c r="AD298" i="1" s="1"/>
  <c r="AC1279" i="1"/>
  <c r="AC298" i="1" s="1"/>
  <c r="AB1279" i="1"/>
  <c r="AB298" i="1" s="1"/>
  <c r="AA1279" i="1"/>
  <c r="AA298" i="1" s="1"/>
  <c r="Z1279" i="1"/>
  <c r="Z298" i="1" s="1"/>
  <c r="Y1279" i="1"/>
  <c r="Y298" i="1" s="1"/>
  <c r="X1279" i="1"/>
  <c r="X298" i="1" s="1"/>
  <c r="W1279" i="1"/>
  <c r="W298" i="1" s="1"/>
  <c r="V1279" i="1"/>
  <c r="V298" i="1" s="1"/>
  <c r="U1279" i="1"/>
  <c r="U298" i="1" s="1"/>
  <c r="T1279" i="1"/>
  <c r="T298" i="1" s="1"/>
  <c r="S1279" i="1"/>
  <c r="S298" i="1" s="1"/>
  <c r="R1279" i="1"/>
  <c r="R298" i="1" s="1"/>
  <c r="Q1279" i="1"/>
  <c r="Q298" i="1" s="1"/>
  <c r="P1279" i="1"/>
  <c r="P298" i="1" s="1"/>
  <c r="O1279" i="1"/>
  <c r="O298" i="1" s="1"/>
  <c r="N1279" i="1"/>
  <c r="N298" i="1" s="1"/>
  <c r="M1279" i="1"/>
  <c r="M298" i="1" s="1"/>
  <c r="L1279" i="1"/>
  <c r="L298" i="1" s="1"/>
  <c r="K1279" i="1"/>
  <c r="K298" i="1" s="1"/>
  <c r="J1279" i="1"/>
  <c r="J298" i="1" s="1"/>
  <c r="AT1278" i="1"/>
  <c r="AT297" i="1" s="1"/>
  <c r="AS1278" i="1"/>
  <c r="AS297" i="1" s="1"/>
  <c r="AR1278" i="1"/>
  <c r="AR297" i="1" s="1"/>
  <c r="AQ1278" i="1"/>
  <c r="AQ297" i="1" s="1"/>
  <c r="AP1278" i="1"/>
  <c r="AP297" i="1" s="1"/>
  <c r="AO1278" i="1"/>
  <c r="AO297" i="1" s="1"/>
  <c r="AN1278" i="1"/>
  <c r="AN297" i="1" s="1"/>
  <c r="AM1278" i="1"/>
  <c r="AM297" i="1" s="1"/>
  <c r="AL1278" i="1"/>
  <c r="AL297" i="1" s="1"/>
  <c r="AK1278" i="1"/>
  <c r="AK297" i="1" s="1"/>
  <c r="AJ1278" i="1"/>
  <c r="AJ297" i="1" s="1"/>
  <c r="AI1278" i="1"/>
  <c r="AI297" i="1" s="1"/>
  <c r="AH1278" i="1"/>
  <c r="AH297" i="1" s="1"/>
  <c r="AG1278" i="1"/>
  <c r="AG297" i="1" s="1"/>
  <c r="AF1278" i="1"/>
  <c r="AF297" i="1" s="1"/>
  <c r="AE1278" i="1"/>
  <c r="AE297" i="1" s="1"/>
  <c r="AD1278" i="1"/>
  <c r="AD297" i="1" s="1"/>
  <c r="AC1278" i="1"/>
  <c r="AC297" i="1" s="1"/>
  <c r="AB1278" i="1"/>
  <c r="AB297" i="1" s="1"/>
  <c r="AA1278" i="1"/>
  <c r="AA297" i="1" s="1"/>
  <c r="Z1278" i="1"/>
  <c r="Z297" i="1" s="1"/>
  <c r="Y1278" i="1"/>
  <c r="Y297" i="1" s="1"/>
  <c r="X1278" i="1"/>
  <c r="X297" i="1" s="1"/>
  <c r="W1278" i="1"/>
  <c r="W297" i="1" s="1"/>
  <c r="V1278" i="1"/>
  <c r="V297" i="1" s="1"/>
  <c r="U1278" i="1"/>
  <c r="U297" i="1" s="1"/>
  <c r="T1278" i="1"/>
  <c r="T297" i="1" s="1"/>
  <c r="S1278" i="1"/>
  <c r="S297" i="1" s="1"/>
  <c r="R1278" i="1"/>
  <c r="R297" i="1" s="1"/>
  <c r="Q1278" i="1"/>
  <c r="Q297" i="1" s="1"/>
  <c r="P1278" i="1"/>
  <c r="P297" i="1" s="1"/>
  <c r="O1278" i="1"/>
  <c r="O297" i="1" s="1"/>
  <c r="N1278" i="1"/>
  <c r="N297" i="1" s="1"/>
  <c r="M1278" i="1"/>
  <c r="M297" i="1" s="1"/>
  <c r="L1278" i="1"/>
  <c r="L297" i="1" s="1"/>
  <c r="K1278" i="1"/>
  <c r="K297" i="1" s="1"/>
  <c r="J1278" i="1"/>
  <c r="J297" i="1" s="1"/>
  <c r="AT1277" i="1"/>
  <c r="AT310" i="1" s="1"/>
  <c r="AS1277" i="1"/>
  <c r="AS310" i="1" s="1"/>
  <c r="AR1277" i="1"/>
  <c r="AR310" i="1" s="1"/>
  <c r="AQ1277" i="1"/>
  <c r="AQ310" i="1" s="1"/>
  <c r="AP1277" i="1"/>
  <c r="AP310" i="1" s="1"/>
  <c r="AO1277" i="1"/>
  <c r="AO310" i="1" s="1"/>
  <c r="AN1277" i="1"/>
  <c r="AN310" i="1" s="1"/>
  <c r="AM1277" i="1"/>
  <c r="AM310" i="1" s="1"/>
  <c r="AL1277" i="1"/>
  <c r="AL310" i="1" s="1"/>
  <c r="AK1277" i="1"/>
  <c r="AK310" i="1" s="1"/>
  <c r="AJ1277" i="1"/>
  <c r="AJ310" i="1" s="1"/>
  <c r="AI1277" i="1"/>
  <c r="AI310" i="1" s="1"/>
  <c r="AH1277" i="1"/>
  <c r="AH310" i="1" s="1"/>
  <c r="AG1277" i="1"/>
  <c r="AG310" i="1" s="1"/>
  <c r="AF1277" i="1"/>
  <c r="AF310" i="1" s="1"/>
  <c r="AE1277" i="1"/>
  <c r="AE310" i="1" s="1"/>
  <c r="AD1277" i="1"/>
  <c r="AD310" i="1" s="1"/>
  <c r="AC1277" i="1"/>
  <c r="AC310" i="1" s="1"/>
  <c r="AB1277" i="1"/>
  <c r="AB310" i="1" s="1"/>
  <c r="AA1277" i="1"/>
  <c r="AA310" i="1" s="1"/>
  <c r="Z1277" i="1"/>
  <c r="Z310" i="1" s="1"/>
  <c r="Y1277" i="1"/>
  <c r="Y310" i="1" s="1"/>
  <c r="X1277" i="1"/>
  <c r="X310" i="1" s="1"/>
  <c r="W1277" i="1"/>
  <c r="W310" i="1" s="1"/>
  <c r="V1277" i="1"/>
  <c r="V310" i="1" s="1"/>
  <c r="U1277" i="1"/>
  <c r="U310" i="1" s="1"/>
  <c r="T1277" i="1"/>
  <c r="T310" i="1" s="1"/>
  <c r="S1277" i="1"/>
  <c r="S310" i="1" s="1"/>
  <c r="R1277" i="1"/>
  <c r="R310" i="1" s="1"/>
  <c r="Q1277" i="1"/>
  <c r="Q310" i="1" s="1"/>
  <c r="P1277" i="1"/>
  <c r="P310" i="1" s="1"/>
  <c r="O1277" i="1"/>
  <c r="O310" i="1" s="1"/>
  <c r="N1277" i="1"/>
  <c r="N310" i="1" s="1"/>
  <c r="M1277" i="1"/>
  <c r="M310" i="1" s="1"/>
  <c r="L1277" i="1"/>
  <c r="L310" i="1" s="1"/>
  <c r="K1277" i="1"/>
  <c r="K310" i="1" s="1"/>
  <c r="J1277" i="1"/>
  <c r="J310" i="1" s="1"/>
  <c r="AT1276" i="1"/>
  <c r="AT304" i="1" s="1"/>
  <c r="AS1276" i="1"/>
  <c r="AS304" i="1" s="1"/>
  <c r="AR1276" i="1"/>
  <c r="AR304" i="1" s="1"/>
  <c r="AQ1276" i="1"/>
  <c r="AQ304" i="1" s="1"/>
  <c r="AP1276" i="1"/>
  <c r="AP304" i="1" s="1"/>
  <c r="AO1276" i="1"/>
  <c r="AO304" i="1" s="1"/>
  <c r="AN1276" i="1"/>
  <c r="AN304" i="1" s="1"/>
  <c r="AM1276" i="1"/>
  <c r="AM304" i="1" s="1"/>
  <c r="AL1276" i="1"/>
  <c r="AL304" i="1" s="1"/>
  <c r="AK1276" i="1"/>
  <c r="AK304" i="1" s="1"/>
  <c r="AJ1276" i="1"/>
  <c r="AJ304" i="1" s="1"/>
  <c r="AI1276" i="1"/>
  <c r="AI304" i="1" s="1"/>
  <c r="AH1276" i="1"/>
  <c r="AH304" i="1" s="1"/>
  <c r="AG1276" i="1"/>
  <c r="AG304" i="1" s="1"/>
  <c r="AF1276" i="1"/>
  <c r="AF304" i="1" s="1"/>
  <c r="AE1276" i="1"/>
  <c r="AE304" i="1" s="1"/>
  <c r="AD1276" i="1"/>
  <c r="AD304" i="1" s="1"/>
  <c r="AC1276" i="1"/>
  <c r="AC304" i="1" s="1"/>
  <c r="AB1276" i="1"/>
  <c r="AB304" i="1" s="1"/>
  <c r="AA1276" i="1"/>
  <c r="AA304" i="1" s="1"/>
  <c r="Z1276" i="1"/>
  <c r="Z304" i="1" s="1"/>
  <c r="Y1276" i="1"/>
  <c r="Y304" i="1" s="1"/>
  <c r="X1276" i="1"/>
  <c r="X304" i="1" s="1"/>
  <c r="W1276" i="1"/>
  <c r="W304" i="1" s="1"/>
  <c r="V1276" i="1"/>
  <c r="V304" i="1" s="1"/>
  <c r="U1276" i="1"/>
  <c r="U304" i="1" s="1"/>
  <c r="T1276" i="1"/>
  <c r="T304" i="1" s="1"/>
  <c r="S1276" i="1"/>
  <c r="S304" i="1" s="1"/>
  <c r="R1276" i="1"/>
  <c r="R304" i="1" s="1"/>
  <c r="Q1276" i="1"/>
  <c r="Q304" i="1" s="1"/>
  <c r="P1276" i="1"/>
  <c r="P304" i="1" s="1"/>
  <c r="O1276" i="1"/>
  <c r="O304" i="1" s="1"/>
  <c r="N1276" i="1"/>
  <c r="N304" i="1" s="1"/>
  <c r="M1276" i="1"/>
  <c r="M304" i="1" s="1"/>
  <c r="L1276" i="1"/>
  <c r="L304" i="1" s="1"/>
  <c r="K1276" i="1"/>
  <c r="K304" i="1" s="1"/>
  <c r="J1276" i="1"/>
  <c r="J304" i="1" s="1"/>
  <c r="AT1275" i="1"/>
  <c r="AT311" i="1" s="1"/>
  <c r="AS1275" i="1"/>
  <c r="AS311" i="1" s="1"/>
  <c r="AR1275" i="1"/>
  <c r="AR311" i="1" s="1"/>
  <c r="AQ1275" i="1"/>
  <c r="AQ311" i="1" s="1"/>
  <c r="AP1275" i="1"/>
  <c r="AP311" i="1" s="1"/>
  <c r="AO1275" i="1"/>
  <c r="AO311" i="1" s="1"/>
  <c r="AN1275" i="1"/>
  <c r="AN311" i="1" s="1"/>
  <c r="AM1275" i="1"/>
  <c r="AM311" i="1" s="1"/>
  <c r="AL1275" i="1"/>
  <c r="AL311" i="1" s="1"/>
  <c r="AK1275" i="1"/>
  <c r="AK311" i="1" s="1"/>
  <c r="AJ1275" i="1"/>
  <c r="AJ311" i="1" s="1"/>
  <c r="AI1275" i="1"/>
  <c r="AI311" i="1" s="1"/>
  <c r="AH1275" i="1"/>
  <c r="AH311" i="1" s="1"/>
  <c r="AG1275" i="1"/>
  <c r="AG311" i="1" s="1"/>
  <c r="AF1275" i="1"/>
  <c r="AF311" i="1" s="1"/>
  <c r="AE1275" i="1"/>
  <c r="AE311" i="1" s="1"/>
  <c r="AD1275" i="1"/>
  <c r="AD311" i="1" s="1"/>
  <c r="AC1275" i="1"/>
  <c r="AC311" i="1" s="1"/>
  <c r="AB1275" i="1"/>
  <c r="AB311" i="1" s="1"/>
  <c r="AA1275" i="1"/>
  <c r="AA311" i="1" s="1"/>
  <c r="Z1275" i="1"/>
  <c r="Z311" i="1" s="1"/>
  <c r="Y1275" i="1"/>
  <c r="Y311" i="1" s="1"/>
  <c r="X1275" i="1"/>
  <c r="X311" i="1" s="1"/>
  <c r="W1275" i="1"/>
  <c r="W311" i="1" s="1"/>
  <c r="V1275" i="1"/>
  <c r="V311" i="1" s="1"/>
  <c r="U1275" i="1"/>
  <c r="U311" i="1" s="1"/>
  <c r="T1275" i="1"/>
  <c r="T311" i="1" s="1"/>
  <c r="S1275" i="1"/>
  <c r="S311" i="1" s="1"/>
  <c r="R1275" i="1"/>
  <c r="R311" i="1" s="1"/>
  <c r="Q1275" i="1"/>
  <c r="Q311" i="1" s="1"/>
  <c r="P1275" i="1"/>
  <c r="P311" i="1" s="1"/>
  <c r="O1275" i="1"/>
  <c r="O311" i="1" s="1"/>
  <c r="N1275" i="1"/>
  <c r="N311" i="1" s="1"/>
  <c r="M1275" i="1"/>
  <c r="M311" i="1" s="1"/>
  <c r="L1275" i="1"/>
  <c r="L311" i="1" s="1"/>
  <c r="K1275" i="1"/>
  <c r="K311" i="1" s="1"/>
  <c r="J1275" i="1"/>
  <c r="J311" i="1" s="1"/>
  <c r="AT1274" i="1"/>
  <c r="AT314" i="1" s="1"/>
  <c r="AS1274" i="1"/>
  <c r="AS314" i="1" s="1"/>
  <c r="AR1274" i="1"/>
  <c r="AR314" i="1" s="1"/>
  <c r="AQ1274" i="1"/>
  <c r="AQ314" i="1" s="1"/>
  <c r="AP1274" i="1"/>
  <c r="AP314" i="1" s="1"/>
  <c r="AO1274" i="1"/>
  <c r="AO314" i="1" s="1"/>
  <c r="AN1274" i="1"/>
  <c r="AN314" i="1" s="1"/>
  <c r="AM1274" i="1"/>
  <c r="AM314" i="1" s="1"/>
  <c r="AL1274" i="1"/>
  <c r="AL314" i="1" s="1"/>
  <c r="AK1274" i="1"/>
  <c r="AK314" i="1" s="1"/>
  <c r="AJ1274" i="1"/>
  <c r="AJ314" i="1" s="1"/>
  <c r="AI1274" i="1"/>
  <c r="AI314" i="1" s="1"/>
  <c r="AH1274" i="1"/>
  <c r="AH314" i="1" s="1"/>
  <c r="AG1274" i="1"/>
  <c r="AG314" i="1" s="1"/>
  <c r="AF1274" i="1"/>
  <c r="AF314" i="1" s="1"/>
  <c r="AE1274" i="1"/>
  <c r="AE314" i="1" s="1"/>
  <c r="AD1274" i="1"/>
  <c r="AD314" i="1" s="1"/>
  <c r="AC1274" i="1"/>
  <c r="AC314" i="1" s="1"/>
  <c r="AB1274" i="1"/>
  <c r="AB314" i="1" s="1"/>
  <c r="AA1274" i="1"/>
  <c r="AA314" i="1" s="1"/>
  <c r="Z1274" i="1"/>
  <c r="Z314" i="1" s="1"/>
  <c r="Y1274" i="1"/>
  <c r="Y314" i="1" s="1"/>
  <c r="X1274" i="1"/>
  <c r="X314" i="1" s="1"/>
  <c r="W1274" i="1"/>
  <c r="W314" i="1" s="1"/>
  <c r="V1274" i="1"/>
  <c r="V314" i="1" s="1"/>
  <c r="U1274" i="1"/>
  <c r="U314" i="1" s="1"/>
  <c r="T1274" i="1"/>
  <c r="T314" i="1" s="1"/>
  <c r="S1274" i="1"/>
  <c r="S314" i="1" s="1"/>
  <c r="R1274" i="1"/>
  <c r="R314" i="1" s="1"/>
  <c r="Q1274" i="1"/>
  <c r="Q314" i="1" s="1"/>
  <c r="P1274" i="1"/>
  <c r="P314" i="1" s="1"/>
  <c r="O1274" i="1"/>
  <c r="O314" i="1" s="1"/>
  <c r="N1274" i="1"/>
  <c r="N314" i="1" s="1"/>
  <c r="M1274" i="1"/>
  <c r="M314" i="1" s="1"/>
  <c r="L1274" i="1"/>
  <c r="L314" i="1" s="1"/>
  <c r="K1274" i="1"/>
  <c r="K314" i="1" s="1"/>
  <c r="J1274" i="1"/>
  <c r="J314" i="1" s="1"/>
  <c r="AT1273" i="1"/>
  <c r="AT313" i="1" s="1"/>
  <c r="AS1273" i="1"/>
  <c r="AS313" i="1" s="1"/>
  <c r="AR1273" i="1"/>
  <c r="AR313" i="1" s="1"/>
  <c r="AQ1273" i="1"/>
  <c r="AQ313" i="1" s="1"/>
  <c r="AP1273" i="1"/>
  <c r="AP313" i="1" s="1"/>
  <c r="AO1273" i="1"/>
  <c r="AO313" i="1" s="1"/>
  <c r="AN1273" i="1"/>
  <c r="AN313" i="1" s="1"/>
  <c r="AM1273" i="1"/>
  <c r="AM313" i="1" s="1"/>
  <c r="AL1273" i="1"/>
  <c r="AL313" i="1" s="1"/>
  <c r="AK1273" i="1"/>
  <c r="AK313" i="1" s="1"/>
  <c r="AJ1273" i="1"/>
  <c r="AJ313" i="1" s="1"/>
  <c r="AI1273" i="1"/>
  <c r="AI313" i="1" s="1"/>
  <c r="AH1273" i="1"/>
  <c r="AH313" i="1" s="1"/>
  <c r="AG1273" i="1"/>
  <c r="AG313" i="1" s="1"/>
  <c r="AF1273" i="1"/>
  <c r="AF313" i="1" s="1"/>
  <c r="AE1273" i="1"/>
  <c r="AE313" i="1" s="1"/>
  <c r="AD1273" i="1"/>
  <c r="AD313" i="1" s="1"/>
  <c r="AC1273" i="1"/>
  <c r="AC313" i="1" s="1"/>
  <c r="AB1273" i="1"/>
  <c r="AB313" i="1" s="1"/>
  <c r="AA1273" i="1"/>
  <c r="AA313" i="1" s="1"/>
  <c r="Z1273" i="1"/>
  <c r="Z313" i="1" s="1"/>
  <c r="Y1273" i="1"/>
  <c r="Y313" i="1" s="1"/>
  <c r="X1273" i="1"/>
  <c r="X313" i="1" s="1"/>
  <c r="W1273" i="1"/>
  <c r="W313" i="1" s="1"/>
  <c r="V1273" i="1"/>
  <c r="V313" i="1" s="1"/>
  <c r="U1273" i="1"/>
  <c r="U313" i="1" s="1"/>
  <c r="T1273" i="1"/>
  <c r="T313" i="1" s="1"/>
  <c r="S1273" i="1"/>
  <c r="S313" i="1" s="1"/>
  <c r="R1273" i="1"/>
  <c r="R313" i="1" s="1"/>
  <c r="Q1273" i="1"/>
  <c r="Q313" i="1" s="1"/>
  <c r="P1273" i="1"/>
  <c r="P313" i="1" s="1"/>
  <c r="O1273" i="1"/>
  <c r="O313" i="1" s="1"/>
  <c r="N1273" i="1"/>
  <c r="N313" i="1" s="1"/>
  <c r="M1273" i="1"/>
  <c r="M313" i="1" s="1"/>
  <c r="L1273" i="1"/>
  <c r="L313" i="1" s="1"/>
  <c r="K1273" i="1"/>
  <c r="K313" i="1" s="1"/>
  <c r="J1273" i="1"/>
  <c r="J313" i="1" s="1"/>
  <c r="AT1272" i="1"/>
  <c r="AT318" i="1" s="1"/>
  <c r="AS1272" i="1"/>
  <c r="AS318" i="1" s="1"/>
  <c r="AR1272" i="1"/>
  <c r="AR318" i="1" s="1"/>
  <c r="AQ1272" i="1"/>
  <c r="AQ318" i="1" s="1"/>
  <c r="AP1272" i="1"/>
  <c r="AP318" i="1" s="1"/>
  <c r="AO1272" i="1"/>
  <c r="AO318" i="1" s="1"/>
  <c r="AN1272" i="1"/>
  <c r="AN318" i="1" s="1"/>
  <c r="AM1272" i="1"/>
  <c r="AM318" i="1" s="1"/>
  <c r="AL1272" i="1"/>
  <c r="AL318" i="1" s="1"/>
  <c r="AK1272" i="1"/>
  <c r="AK318" i="1" s="1"/>
  <c r="AJ1272" i="1"/>
  <c r="AJ318" i="1" s="1"/>
  <c r="AI1272" i="1"/>
  <c r="AI318" i="1" s="1"/>
  <c r="AH1272" i="1"/>
  <c r="AH318" i="1" s="1"/>
  <c r="AG1272" i="1"/>
  <c r="AG318" i="1" s="1"/>
  <c r="AF1272" i="1"/>
  <c r="AF318" i="1" s="1"/>
  <c r="AE1272" i="1"/>
  <c r="AE318" i="1" s="1"/>
  <c r="AD1272" i="1"/>
  <c r="AD318" i="1" s="1"/>
  <c r="AC1272" i="1"/>
  <c r="AC318" i="1" s="1"/>
  <c r="AB1272" i="1"/>
  <c r="AB318" i="1" s="1"/>
  <c r="AA1272" i="1"/>
  <c r="AA318" i="1" s="1"/>
  <c r="Z1272" i="1"/>
  <c r="Z318" i="1" s="1"/>
  <c r="Y1272" i="1"/>
  <c r="Y318" i="1" s="1"/>
  <c r="X1272" i="1"/>
  <c r="X318" i="1" s="1"/>
  <c r="W1272" i="1"/>
  <c r="W318" i="1" s="1"/>
  <c r="V1272" i="1"/>
  <c r="V318" i="1" s="1"/>
  <c r="U1272" i="1"/>
  <c r="U318" i="1" s="1"/>
  <c r="T1272" i="1"/>
  <c r="T318" i="1" s="1"/>
  <c r="S1272" i="1"/>
  <c r="S318" i="1" s="1"/>
  <c r="R1272" i="1"/>
  <c r="R318" i="1" s="1"/>
  <c r="Q1272" i="1"/>
  <c r="Q318" i="1" s="1"/>
  <c r="P1272" i="1"/>
  <c r="P318" i="1" s="1"/>
  <c r="O1272" i="1"/>
  <c r="O318" i="1" s="1"/>
  <c r="N1272" i="1"/>
  <c r="N318" i="1" s="1"/>
  <c r="M1272" i="1"/>
  <c r="M318" i="1" s="1"/>
  <c r="L1272" i="1"/>
  <c r="L318" i="1" s="1"/>
  <c r="K1272" i="1"/>
  <c r="K318" i="1" s="1"/>
  <c r="J1272" i="1"/>
  <c r="J318" i="1" s="1"/>
  <c r="AT1271" i="1"/>
  <c r="AT308" i="1" s="1"/>
  <c r="AS1271" i="1"/>
  <c r="AS308" i="1" s="1"/>
  <c r="AR1271" i="1"/>
  <c r="AR308" i="1" s="1"/>
  <c r="AQ1271" i="1"/>
  <c r="AQ308" i="1" s="1"/>
  <c r="AP1271" i="1"/>
  <c r="AP308" i="1" s="1"/>
  <c r="AO1271" i="1"/>
  <c r="AO308" i="1" s="1"/>
  <c r="AN1271" i="1"/>
  <c r="AN308" i="1" s="1"/>
  <c r="AM1271" i="1"/>
  <c r="AM308" i="1" s="1"/>
  <c r="AL1271" i="1"/>
  <c r="AL308" i="1" s="1"/>
  <c r="AK1271" i="1"/>
  <c r="AK308" i="1" s="1"/>
  <c r="AJ1271" i="1"/>
  <c r="AJ308" i="1" s="1"/>
  <c r="AI1271" i="1"/>
  <c r="AI308" i="1" s="1"/>
  <c r="AH1271" i="1"/>
  <c r="AH308" i="1" s="1"/>
  <c r="AG1271" i="1"/>
  <c r="AG308" i="1" s="1"/>
  <c r="AF1271" i="1"/>
  <c r="AF308" i="1" s="1"/>
  <c r="AE1271" i="1"/>
  <c r="AE308" i="1" s="1"/>
  <c r="AD1271" i="1"/>
  <c r="AD308" i="1" s="1"/>
  <c r="AC1271" i="1"/>
  <c r="AC308" i="1" s="1"/>
  <c r="AB1271" i="1"/>
  <c r="AB308" i="1" s="1"/>
  <c r="AA1271" i="1"/>
  <c r="AA308" i="1" s="1"/>
  <c r="Z1271" i="1"/>
  <c r="Z308" i="1" s="1"/>
  <c r="Y1271" i="1"/>
  <c r="Y308" i="1" s="1"/>
  <c r="X1271" i="1"/>
  <c r="X308" i="1" s="1"/>
  <c r="W1271" i="1"/>
  <c r="W308" i="1" s="1"/>
  <c r="V1271" i="1"/>
  <c r="V308" i="1" s="1"/>
  <c r="U1271" i="1"/>
  <c r="U308" i="1" s="1"/>
  <c r="T1271" i="1"/>
  <c r="T308" i="1" s="1"/>
  <c r="S1271" i="1"/>
  <c r="S308" i="1" s="1"/>
  <c r="R1271" i="1"/>
  <c r="R308" i="1" s="1"/>
  <c r="Q1271" i="1"/>
  <c r="Q308" i="1" s="1"/>
  <c r="P1271" i="1"/>
  <c r="P308" i="1" s="1"/>
  <c r="O1271" i="1"/>
  <c r="O308" i="1" s="1"/>
  <c r="N1271" i="1"/>
  <c r="N308" i="1" s="1"/>
  <c r="M1271" i="1"/>
  <c r="M308" i="1" s="1"/>
  <c r="L1271" i="1"/>
  <c r="L308" i="1" s="1"/>
  <c r="K1271" i="1"/>
  <c r="K308" i="1" s="1"/>
  <c r="J1271" i="1"/>
  <c r="J308" i="1" s="1"/>
  <c r="AT1270" i="1"/>
  <c r="AT309" i="1" s="1"/>
  <c r="AS1270" i="1"/>
  <c r="AS309" i="1" s="1"/>
  <c r="AR1270" i="1"/>
  <c r="AR309" i="1" s="1"/>
  <c r="AQ1270" i="1"/>
  <c r="AQ309" i="1" s="1"/>
  <c r="AP1270" i="1"/>
  <c r="AP309" i="1" s="1"/>
  <c r="AO1270" i="1"/>
  <c r="AO309" i="1" s="1"/>
  <c r="AN1270" i="1"/>
  <c r="AN309" i="1" s="1"/>
  <c r="AM1270" i="1"/>
  <c r="AM309" i="1" s="1"/>
  <c r="AL1270" i="1"/>
  <c r="AL309" i="1" s="1"/>
  <c r="AK1270" i="1"/>
  <c r="AK309" i="1" s="1"/>
  <c r="AJ1270" i="1"/>
  <c r="AJ309" i="1" s="1"/>
  <c r="AI1270" i="1"/>
  <c r="AI309" i="1" s="1"/>
  <c r="AH1270" i="1"/>
  <c r="AH309" i="1" s="1"/>
  <c r="AG1270" i="1"/>
  <c r="AG309" i="1" s="1"/>
  <c r="AF1270" i="1"/>
  <c r="AF309" i="1" s="1"/>
  <c r="AE1270" i="1"/>
  <c r="AE309" i="1" s="1"/>
  <c r="AD1270" i="1"/>
  <c r="AD309" i="1" s="1"/>
  <c r="AC1270" i="1"/>
  <c r="AC309" i="1" s="1"/>
  <c r="AB1270" i="1"/>
  <c r="AB309" i="1" s="1"/>
  <c r="AA1270" i="1"/>
  <c r="AA309" i="1" s="1"/>
  <c r="Z1270" i="1"/>
  <c r="Z309" i="1" s="1"/>
  <c r="Y1270" i="1"/>
  <c r="Y309" i="1" s="1"/>
  <c r="X1270" i="1"/>
  <c r="X309" i="1" s="1"/>
  <c r="W1270" i="1"/>
  <c r="W309" i="1" s="1"/>
  <c r="V1270" i="1"/>
  <c r="V309" i="1" s="1"/>
  <c r="U1270" i="1"/>
  <c r="U309" i="1" s="1"/>
  <c r="T1270" i="1"/>
  <c r="T309" i="1" s="1"/>
  <c r="S1270" i="1"/>
  <c r="S309" i="1" s="1"/>
  <c r="R1270" i="1"/>
  <c r="R309" i="1" s="1"/>
  <c r="Q1270" i="1"/>
  <c r="Q309" i="1" s="1"/>
  <c r="P1270" i="1"/>
  <c r="P309" i="1" s="1"/>
  <c r="O1270" i="1"/>
  <c r="O309" i="1" s="1"/>
  <c r="N1270" i="1"/>
  <c r="N309" i="1" s="1"/>
  <c r="M1270" i="1"/>
  <c r="M309" i="1" s="1"/>
  <c r="L1270" i="1"/>
  <c r="L309" i="1" s="1"/>
  <c r="K1270" i="1"/>
  <c r="K309" i="1" s="1"/>
  <c r="J1270" i="1"/>
  <c r="J309" i="1" s="1"/>
  <c r="AT1269" i="1"/>
  <c r="AT295" i="1" s="1"/>
  <c r="AS1269" i="1"/>
  <c r="AS295" i="1" s="1"/>
  <c r="AR1269" i="1"/>
  <c r="AR295" i="1" s="1"/>
  <c r="AQ1269" i="1"/>
  <c r="AQ295" i="1" s="1"/>
  <c r="AP1269" i="1"/>
  <c r="AP295" i="1" s="1"/>
  <c r="AO1269" i="1"/>
  <c r="AO295" i="1" s="1"/>
  <c r="AN1269" i="1"/>
  <c r="AN295" i="1" s="1"/>
  <c r="AM1269" i="1"/>
  <c r="AM295" i="1" s="1"/>
  <c r="AL1269" i="1"/>
  <c r="AL295" i="1" s="1"/>
  <c r="AK1269" i="1"/>
  <c r="AK295" i="1" s="1"/>
  <c r="AJ1269" i="1"/>
  <c r="AJ295" i="1" s="1"/>
  <c r="AI1269" i="1"/>
  <c r="AI295" i="1" s="1"/>
  <c r="AH1269" i="1"/>
  <c r="AH295" i="1" s="1"/>
  <c r="AG1269" i="1"/>
  <c r="AG295" i="1" s="1"/>
  <c r="AF1269" i="1"/>
  <c r="AF295" i="1" s="1"/>
  <c r="AE1269" i="1"/>
  <c r="AE295" i="1" s="1"/>
  <c r="AD1269" i="1"/>
  <c r="AD295" i="1" s="1"/>
  <c r="AC1269" i="1"/>
  <c r="AC295" i="1" s="1"/>
  <c r="AB1269" i="1"/>
  <c r="AB295" i="1" s="1"/>
  <c r="AA1269" i="1"/>
  <c r="AA295" i="1" s="1"/>
  <c r="Z1269" i="1"/>
  <c r="Z295" i="1" s="1"/>
  <c r="Y1269" i="1"/>
  <c r="Y295" i="1" s="1"/>
  <c r="X1269" i="1"/>
  <c r="X295" i="1" s="1"/>
  <c r="W1269" i="1"/>
  <c r="W295" i="1" s="1"/>
  <c r="V1269" i="1"/>
  <c r="V295" i="1" s="1"/>
  <c r="U1269" i="1"/>
  <c r="U295" i="1" s="1"/>
  <c r="T1269" i="1"/>
  <c r="T295" i="1" s="1"/>
  <c r="S1269" i="1"/>
  <c r="S295" i="1" s="1"/>
  <c r="R1269" i="1"/>
  <c r="R295" i="1" s="1"/>
  <c r="Q1269" i="1"/>
  <c r="Q295" i="1" s="1"/>
  <c r="P1269" i="1"/>
  <c r="P295" i="1" s="1"/>
  <c r="O1269" i="1"/>
  <c r="O295" i="1" s="1"/>
  <c r="N1269" i="1"/>
  <c r="N295" i="1" s="1"/>
  <c r="M1269" i="1"/>
  <c r="M295" i="1" s="1"/>
  <c r="L1269" i="1"/>
  <c r="L295" i="1" s="1"/>
  <c r="K1269" i="1"/>
  <c r="K295" i="1" s="1"/>
  <c r="J1269" i="1"/>
  <c r="J295" i="1" s="1"/>
  <c r="AT1268" i="1"/>
  <c r="AT292" i="1" s="1"/>
  <c r="AS1268" i="1"/>
  <c r="AS292" i="1" s="1"/>
  <c r="AR1268" i="1"/>
  <c r="AR292" i="1" s="1"/>
  <c r="AQ1268" i="1"/>
  <c r="AQ292" i="1" s="1"/>
  <c r="AP1268" i="1"/>
  <c r="AP292" i="1" s="1"/>
  <c r="AO1268" i="1"/>
  <c r="AO292" i="1" s="1"/>
  <c r="AN1268" i="1"/>
  <c r="AN292" i="1" s="1"/>
  <c r="AM1268" i="1"/>
  <c r="AM292" i="1" s="1"/>
  <c r="AL1268" i="1"/>
  <c r="AL292" i="1" s="1"/>
  <c r="AK1268" i="1"/>
  <c r="AK292" i="1" s="1"/>
  <c r="AJ1268" i="1"/>
  <c r="AJ292" i="1" s="1"/>
  <c r="AI1268" i="1"/>
  <c r="AI292" i="1" s="1"/>
  <c r="AH1268" i="1"/>
  <c r="AH292" i="1" s="1"/>
  <c r="AG1268" i="1"/>
  <c r="AG292" i="1" s="1"/>
  <c r="AF1268" i="1"/>
  <c r="AF292" i="1" s="1"/>
  <c r="AE1268" i="1"/>
  <c r="AE292" i="1" s="1"/>
  <c r="AD1268" i="1"/>
  <c r="AD292" i="1" s="1"/>
  <c r="AC1268" i="1"/>
  <c r="AC292" i="1" s="1"/>
  <c r="AB1268" i="1"/>
  <c r="AB292" i="1" s="1"/>
  <c r="AA1268" i="1"/>
  <c r="AA292" i="1" s="1"/>
  <c r="Z1268" i="1"/>
  <c r="Z292" i="1" s="1"/>
  <c r="Y1268" i="1"/>
  <c r="Y292" i="1" s="1"/>
  <c r="X1268" i="1"/>
  <c r="X292" i="1" s="1"/>
  <c r="W1268" i="1"/>
  <c r="W292" i="1" s="1"/>
  <c r="V1268" i="1"/>
  <c r="V292" i="1" s="1"/>
  <c r="U1268" i="1"/>
  <c r="U292" i="1" s="1"/>
  <c r="T1268" i="1"/>
  <c r="T292" i="1" s="1"/>
  <c r="S1268" i="1"/>
  <c r="S292" i="1" s="1"/>
  <c r="R1268" i="1"/>
  <c r="R292" i="1" s="1"/>
  <c r="Q1268" i="1"/>
  <c r="Q292" i="1" s="1"/>
  <c r="P1268" i="1"/>
  <c r="P292" i="1" s="1"/>
  <c r="O1268" i="1"/>
  <c r="O292" i="1" s="1"/>
  <c r="N1268" i="1"/>
  <c r="N292" i="1" s="1"/>
  <c r="M1268" i="1"/>
  <c r="M292" i="1" s="1"/>
  <c r="L1268" i="1"/>
  <c r="L292" i="1" s="1"/>
  <c r="K1268" i="1"/>
  <c r="K292" i="1" s="1"/>
  <c r="J1268" i="1"/>
  <c r="J292" i="1" s="1"/>
  <c r="AT1267" i="1"/>
  <c r="AT323" i="1" s="1"/>
  <c r="AS1267" i="1"/>
  <c r="AS323" i="1" s="1"/>
  <c r="AR1267" i="1"/>
  <c r="AR323" i="1" s="1"/>
  <c r="AQ1267" i="1"/>
  <c r="AQ323" i="1" s="1"/>
  <c r="AP1267" i="1"/>
  <c r="AP323" i="1" s="1"/>
  <c r="AO1267" i="1"/>
  <c r="AO323" i="1" s="1"/>
  <c r="AN1267" i="1"/>
  <c r="AN323" i="1" s="1"/>
  <c r="AM1267" i="1"/>
  <c r="AM323" i="1" s="1"/>
  <c r="AL1267" i="1"/>
  <c r="AL323" i="1" s="1"/>
  <c r="AK1267" i="1"/>
  <c r="AK323" i="1" s="1"/>
  <c r="AJ1267" i="1"/>
  <c r="AJ323" i="1" s="1"/>
  <c r="AI1267" i="1"/>
  <c r="AI323" i="1" s="1"/>
  <c r="AH1267" i="1"/>
  <c r="AH323" i="1" s="1"/>
  <c r="AG1267" i="1"/>
  <c r="AG323" i="1" s="1"/>
  <c r="AF1267" i="1"/>
  <c r="AF323" i="1" s="1"/>
  <c r="AE1267" i="1"/>
  <c r="AE323" i="1" s="1"/>
  <c r="AD1267" i="1"/>
  <c r="AD323" i="1" s="1"/>
  <c r="AC1267" i="1"/>
  <c r="AC323" i="1" s="1"/>
  <c r="AB1267" i="1"/>
  <c r="AB323" i="1" s="1"/>
  <c r="AA1267" i="1"/>
  <c r="AA323" i="1" s="1"/>
  <c r="Z1267" i="1"/>
  <c r="Z323" i="1" s="1"/>
  <c r="Y1267" i="1"/>
  <c r="Y323" i="1" s="1"/>
  <c r="X1267" i="1"/>
  <c r="X323" i="1" s="1"/>
  <c r="W1267" i="1"/>
  <c r="W323" i="1" s="1"/>
  <c r="V1267" i="1"/>
  <c r="V323" i="1" s="1"/>
  <c r="U1267" i="1"/>
  <c r="U323" i="1" s="1"/>
  <c r="T1267" i="1"/>
  <c r="T323" i="1" s="1"/>
  <c r="S1267" i="1"/>
  <c r="S323" i="1" s="1"/>
  <c r="R1267" i="1"/>
  <c r="R323" i="1" s="1"/>
  <c r="Q1267" i="1"/>
  <c r="Q323" i="1" s="1"/>
  <c r="P1267" i="1"/>
  <c r="P323" i="1" s="1"/>
  <c r="O1267" i="1"/>
  <c r="O323" i="1" s="1"/>
  <c r="N1267" i="1"/>
  <c r="N323" i="1" s="1"/>
  <c r="M1267" i="1"/>
  <c r="M323" i="1" s="1"/>
  <c r="L1267" i="1"/>
  <c r="L323" i="1" s="1"/>
  <c r="K1267" i="1"/>
  <c r="K323" i="1" s="1"/>
  <c r="J1267" i="1"/>
  <c r="J323" i="1" s="1"/>
  <c r="L291" i="1" l="1"/>
  <c r="P291" i="1"/>
  <c r="X291" i="1"/>
  <c r="AF291" i="1"/>
  <c r="AN291" i="1"/>
  <c r="I314" i="1"/>
  <c r="I297" i="1"/>
  <c r="I300" i="1"/>
  <c r="I307" i="1"/>
  <c r="I302" i="1"/>
  <c r="Q360" i="1"/>
  <c r="Y360" i="1"/>
  <c r="AG360" i="1"/>
  <c r="AO360" i="1"/>
  <c r="P360" i="1"/>
  <c r="AF360" i="1"/>
  <c r="K327" i="1"/>
  <c r="O327" i="1"/>
  <c r="S327" i="1"/>
  <c r="W327" i="1"/>
  <c r="AA327" i="1"/>
  <c r="AE327" i="1"/>
  <c r="AI327" i="1"/>
  <c r="AM327" i="1"/>
  <c r="AQ327" i="1"/>
  <c r="M327" i="1"/>
  <c r="U327" i="1"/>
  <c r="AC327" i="1"/>
  <c r="AK327" i="1"/>
  <c r="AS327" i="1"/>
  <c r="K439" i="1"/>
  <c r="O439" i="1"/>
  <c r="S439" i="1"/>
  <c r="W439" i="1"/>
  <c r="AA439" i="1"/>
  <c r="AE439" i="1"/>
  <c r="AI439" i="1"/>
  <c r="AM439" i="1"/>
  <c r="AQ439" i="1"/>
  <c r="M439" i="1"/>
  <c r="Q439" i="1"/>
  <c r="U439" i="1"/>
  <c r="Y439" i="1"/>
  <c r="AC439" i="1"/>
  <c r="AG439" i="1"/>
  <c r="AK439" i="1"/>
  <c r="AO439" i="1"/>
  <c r="AS439" i="1"/>
  <c r="K352" i="1"/>
  <c r="O352" i="1"/>
  <c r="S352" i="1"/>
  <c r="W352" i="1"/>
  <c r="AA352" i="1"/>
  <c r="AE352" i="1"/>
  <c r="AI352" i="1"/>
  <c r="AM352" i="1"/>
  <c r="AQ352" i="1"/>
  <c r="M352" i="1"/>
  <c r="U352" i="1"/>
  <c r="Y352" i="1"/>
  <c r="AC352" i="1"/>
  <c r="AK352" i="1"/>
  <c r="AO352" i="1"/>
  <c r="AS352" i="1"/>
  <c r="M401" i="1"/>
  <c r="Q401" i="1"/>
  <c r="U401" i="1"/>
  <c r="Y401" i="1"/>
  <c r="AC401" i="1"/>
  <c r="AG401" i="1"/>
  <c r="AK401" i="1"/>
  <c r="AO401" i="1"/>
  <c r="AS401" i="1"/>
  <c r="L409" i="1"/>
  <c r="P409" i="1"/>
  <c r="T409" i="1"/>
  <c r="X409" i="1"/>
  <c r="AB409" i="1"/>
  <c r="AF409" i="1"/>
  <c r="AJ409" i="1"/>
  <c r="AN409" i="1"/>
  <c r="AR409" i="1"/>
  <c r="I457" i="1"/>
  <c r="I444" i="1"/>
  <c r="I461" i="1"/>
  <c r="I363" i="1"/>
  <c r="I330" i="1"/>
  <c r="I356" i="1"/>
  <c r="I456" i="1"/>
  <c r="I442" i="1"/>
  <c r="L381" i="1"/>
  <c r="P381" i="1"/>
  <c r="T381" i="1"/>
  <c r="X381" i="1"/>
  <c r="AB381" i="1"/>
  <c r="AF381" i="1"/>
  <c r="AJ381" i="1"/>
  <c r="AN381" i="1"/>
  <c r="AR381" i="1"/>
  <c r="I383" i="1"/>
  <c r="I386" i="1"/>
  <c r="I388" i="1"/>
  <c r="L423" i="1"/>
  <c r="P423" i="1"/>
  <c r="AF423" i="1"/>
  <c r="I429" i="1"/>
  <c r="I433" i="1"/>
  <c r="I427" i="1"/>
  <c r="I434" i="1"/>
  <c r="I438" i="1"/>
  <c r="K401" i="1"/>
  <c r="S401" i="1"/>
  <c r="AA401" i="1"/>
  <c r="AI401" i="1"/>
  <c r="AQ401" i="1"/>
  <c r="I404" i="1"/>
  <c r="I416" i="1"/>
  <c r="Q413" i="1"/>
  <c r="Y413" i="1"/>
  <c r="AG413" i="1"/>
  <c r="AO413" i="1"/>
  <c r="I453" i="1"/>
  <c r="I332" i="1"/>
  <c r="N390" i="1"/>
  <c r="R390" i="1"/>
  <c r="V390" i="1"/>
  <c r="Z390" i="1"/>
  <c r="AD390" i="1"/>
  <c r="AH390" i="1"/>
  <c r="AL390" i="1"/>
  <c r="AP390" i="1"/>
  <c r="AT390" i="1"/>
  <c r="I393" i="1"/>
  <c r="I399" i="1"/>
  <c r="I419" i="1"/>
  <c r="I341" i="1"/>
  <c r="I321" i="1"/>
  <c r="I349" i="1"/>
  <c r="I368" i="1"/>
  <c r="V367" i="1"/>
  <c r="AL367" i="1"/>
  <c r="I372" i="1"/>
  <c r="I374" i="1"/>
  <c r="I375" i="1"/>
  <c r="I379" i="1"/>
  <c r="L491" i="1"/>
  <c r="P491" i="1"/>
  <c r="X491" i="1"/>
  <c r="AF491" i="1"/>
  <c r="AJ491" i="1"/>
  <c r="AN491" i="1"/>
  <c r="AR491" i="1"/>
  <c r="I496" i="1"/>
  <c r="K484" i="1"/>
  <c r="S484" i="1"/>
  <c r="W484" i="1"/>
  <c r="AA484" i="1"/>
  <c r="AI484" i="1"/>
  <c r="AM484" i="1"/>
  <c r="AQ484" i="1"/>
  <c r="I488" i="1"/>
  <c r="M484" i="1"/>
  <c r="I357" i="1"/>
  <c r="Z409" i="1"/>
  <c r="AH409" i="1"/>
  <c r="AT409" i="1"/>
  <c r="L478" i="1"/>
  <c r="P478" i="1"/>
  <c r="T478" i="1"/>
  <c r="X478" i="1"/>
  <c r="AB478" i="1"/>
  <c r="AF478" i="1"/>
  <c r="AJ478" i="1"/>
  <c r="AN478" i="1"/>
  <c r="AR478" i="1"/>
  <c r="V409" i="1"/>
  <c r="AD409" i="1"/>
  <c r="AL409" i="1"/>
  <c r="AP409" i="1"/>
  <c r="Q484" i="1"/>
  <c r="U484" i="1"/>
  <c r="Y484" i="1"/>
  <c r="AC484" i="1"/>
  <c r="AG484" i="1"/>
  <c r="AK484" i="1"/>
  <c r="AO484" i="1"/>
  <c r="AS484" i="1"/>
  <c r="N467" i="1"/>
  <c r="R467" i="1"/>
  <c r="V467" i="1"/>
  <c r="Z467" i="1"/>
  <c r="AD467" i="1"/>
  <c r="AH467" i="1"/>
  <c r="AL467" i="1"/>
  <c r="AP467" i="1"/>
  <c r="AT467" i="1"/>
  <c r="V478" i="1"/>
  <c r="AL478" i="1"/>
  <c r="I482" i="1"/>
  <c r="I500" i="1"/>
  <c r="I504" i="1"/>
  <c r="I489" i="1"/>
  <c r="N507" i="1"/>
  <c r="R507" i="1"/>
  <c r="V507" i="1"/>
  <c r="Z507" i="1"/>
  <c r="AD507" i="1"/>
  <c r="AH507" i="1"/>
  <c r="AL507" i="1"/>
  <c r="AP507" i="1"/>
  <c r="AT507" i="1"/>
  <c r="L507" i="1"/>
  <c r="I516" i="1"/>
  <c r="I512" i="1"/>
  <c r="N520" i="1"/>
  <c r="R520" i="1"/>
  <c r="V520" i="1"/>
  <c r="Z520" i="1"/>
  <c r="AD520" i="1"/>
  <c r="AH520" i="1"/>
  <c r="AL520" i="1"/>
  <c r="AP520" i="1"/>
  <c r="AT520" i="1"/>
  <c r="L520" i="1"/>
  <c r="T520" i="1"/>
  <c r="X520" i="1"/>
  <c r="AB520" i="1"/>
  <c r="AJ520" i="1"/>
  <c r="AN520" i="1"/>
  <c r="AR520" i="1"/>
  <c r="K525" i="1"/>
  <c r="O525" i="1"/>
  <c r="S525" i="1"/>
  <c r="W525" i="1"/>
  <c r="AA525" i="1"/>
  <c r="AE525" i="1"/>
  <c r="AI525" i="1"/>
  <c r="AM525" i="1"/>
  <c r="AQ525" i="1"/>
  <c r="I527" i="1"/>
  <c r="N525" i="1"/>
  <c r="R525" i="1"/>
  <c r="V525" i="1"/>
  <c r="Z525" i="1"/>
  <c r="AD525" i="1"/>
  <c r="AH525" i="1"/>
  <c r="AL525" i="1"/>
  <c r="AT525" i="1"/>
  <c r="I556" i="1"/>
  <c r="Q561" i="1"/>
  <c r="AC561" i="1"/>
  <c r="AK561" i="1"/>
  <c r="AS561" i="1"/>
  <c r="I564" i="1"/>
  <c r="I566" i="1"/>
  <c r="V539" i="1"/>
  <c r="AL539" i="1"/>
  <c r="I544" i="1"/>
  <c r="I547" i="1"/>
  <c r="I533" i="1"/>
  <c r="I531" i="1"/>
  <c r="I550" i="1"/>
  <c r="I554" i="1"/>
  <c r="I555" i="1"/>
  <c r="I305" i="1"/>
  <c r="M291" i="1"/>
  <c r="AC291" i="1"/>
  <c r="I312" i="1"/>
  <c r="I299" i="1"/>
  <c r="I316" i="1"/>
  <c r="I317" i="1"/>
  <c r="I324" i="1"/>
  <c r="I345" i="1"/>
  <c r="I348" i="1"/>
  <c r="I323" i="1"/>
  <c r="K291" i="1"/>
  <c r="O291" i="1"/>
  <c r="S291" i="1"/>
  <c r="W291" i="1"/>
  <c r="AA291" i="1"/>
  <c r="AE291" i="1"/>
  <c r="AI291" i="1"/>
  <c r="AM291" i="1"/>
  <c r="AQ291" i="1"/>
  <c r="I295" i="1"/>
  <c r="I313" i="1"/>
  <c r="I310" i="1"/>
  <c r="I296" i="1"/>
  <c r="I315" i="1"/>
  <c r="I306" i="1"/>
  <c r="I347" i="1"/>
  <c r="I346" i="1"/>
  <c r="I458" i="1"/>
  <c r="L360" i="1"/>
  <c r="T360" i="1"/>
  <c r="X360" i="1"/>
  <c r="AB360" i="1"/>
  <c r="AJ360" i="1"/>
  <c r="AN360" i="1"/>
  <c r="AR360" i="1"/>
  <c r="J327" i="1"/>
  <c r="I328" i="1"/>
  <c r="N327" i="1"/>
  <c r="R327" i="1"/>
  <c r="V327" i="1"/>
  <c r="Z327" i="1"/>
  <c r="AD327" i="1"/>
  <c r="AH327" i="1"/>
  <c r="AL327" i="1"/>
  <c r="AP327" i="1"/>
  <c r="AT327" i="1"/>
  <c r="I460" i="1"/>
  <c r="I440" i="1"/>
  <c r="J439" i="1"/>
  <c r="N439" i="1"/>
  <c r="R439" i="1"/>
  <c r="V439" i="1"/>
  <c r="Z439" i="1"/>
  <c r="AD439" i="1"/>
  <c r="AH439" i="1"/>
  <c r="AL439" i="1"/>
  <c r="AP439" i="1"/>
  <c r="AT439" i="1"/>
  <c r="J352" i="1"/>
  <c r="I353" i="1"/>
  <c r="N352" i="1"/>
  <c r="R352" i="1"/>
  <c r="V352" i="1"/>
  <c r="Z352" i="1"/>
  <c r="AD352" i="1"/>
  <c r="AH352" i="1"/>
  <c r="AL352" i="1"/>
  <c r="AP352" i="1"/>
  <c r="AT352" i="1"/>
  <c r="L352" i="1"/>
  <c r="T352" i="1"/>
  <c r="AB352" i="1"/>
  <c r="AJ352" i="1"/>
  <c r="AR352" i="1"/>
  <c r="I355" i="1"/>
  <c r="K381" i="1"/>
  <c r="O381" i="1"/>
  <c r="S381" i="1"/>
  <c r="W381" i="1"/>
  <c r="AA381" i="1"/>
  <c r="AE381" i="1"/>
  <c r="AI381" i="1"/>
  <c r="AM381" i="1"/>
  <c r="AQ381" i="1"/>
  <c r="I384" i="1"/>
  <c r="I385" i="1"/>
  <c r="N381" i="1"/>
  <c r="V381" i="1"/>
  <c r="Z381" i="1"/>
  <c r="AD381" i="1"/>
  <c r="AL381" i="1"/>
  <c r="AP381" i="1"/>
  <c r="AT381" i="1"/>
  <c r="K423" i="1"/>
  <c r="O423" i="1"/>
  <c r="S423" i="1"/>
  <c r="W423" i="1"/>
  <c r="AA423" i="1"/>
  <c r="AE423" i="1"/>
  <c r="AI423" i="1"/>
  <c r="AM423" i="1"/>
  <c r="AQ423" i="1"/>
  <c r="I431" i="1"/>
  <c r="T423" i="1"/>
  <c r="X423" i="1"/>
  <c r="AB423" i="1"/>
  <c r="AJ423" i="1"/>
  <c r="AN423" i="1"/>
  <c r="AR423" i="1"/>
  <c r="I432" i="1"/>
  <c r="Q423" i="1"/>
  <c r="U423" i="1"/>
  <c r="Y423" i="1"/>
  <c r="AG423" i="1"/>
  <c r="AK423" i="1"/>
  <c r="AO423" i="1"/>
  <c r="I430" i="1"/>
  <c r="I437" i="1"/>
  <c r="L401" i="1"/>
  <c r="P401" i="1"/>
  <c r="T401" i="1"/>
  <c r="X401" i="1"/>
  <c r="AB401" i="1"/>
  <c r="AF401" i="1"/>
  <c r="AJ401" i="1"/>
  <c r="AN401" i="1"/>
  <c r="AR401" i="1"/>
  <c r="K409" i="1"/>
  <c r="O409" i="1"/>
  <c r="S409" i="1"/>
  <c r="W409" i="1"/>
  <c r="AA409" i="1"/>
  <c r="AE409" i="1"/>
  <c r="AI409" i="1"/>
  <c r="AM409" i="1"/>
  <c r="AQ409" i="1"/>
  <c r="J401" i="1"/>
  <c r="I403" i="1"/>
  <c r="R401" i="1"/>
  <c r="Z401" i="1"/>
  <c r="AH401" i="1"/>
  <c r="AP401" i="1"/>
  <c r="I405" i="1"/>
  <c r="I415" i="1"/>
  <c r="I422" i="1"/>
  <c r="Q449" i="1"/>
  <c r="I452" i="1"/>
  <c r="L449" i="1"/>
  <c r="T449" i="1"/>
  <c r="X449" i="1"/>
  <c r="AB449" i="1"/>
  <c r="AJ449" i="1"/>
  <c r="AN449" i="1"/>
  <c r="AR449" i="1"/>
  <c r="I466" i="1"/>
  <c r="I333" i="1"/>
  <c r="P327" i="1"/>
  <c r="X327" i="1"/>
  <c r="AF327" i="1"/>
  <c r="AN327" i="1"/>
  <c r="I397" i="1"/>
  <c r="I407" i="1"/>
  <c r="N401" i="1"/>
  <c r="V401" i="1"/>
  <c r="AD401" i="1"/>
  <c r="AL401" i="1"/>
  <c r="AT401" i="1"/>
  <c r="I337" i="1"/>
  <c r="L336" i="1"/>
  <c r="P336" i="1"/>
  <c r="T336" i="1"/>
  <c r="X336" i="1"/>
  <c r="AB336" i="1"/>
  <c r="AF336" i="1"/>
  <c r="AJ336" i="1"/>
  <c r="AN336" i="1"/>
  <c r="AR336" i="1"/>
  <c r="I342" i="1"/>
  <c r="I322" i="1"/>
  <c r="I339" i="1"/>
  <c r="I343" i="1"/>
  <c r="I414" i="1"/>
  <c r="J413" i="1"/>
  <c r="N413" i="1"/>
  <c r="R413" i="1"/>
  <c r="V413" i="1"/>
  <c r="Z413" i="1"/>
  <c r="AD413" i="1"/>
  <c r="AH413" i="1"/>
  <c r="AL413" i="1"/>
  <c r="AP413" i="1"/>
  <c r="AT413" i="1"/>
  <c r="M367" i="1"/>
  <c r="Q367" i="1"/>
  <c r="U367" i="1"/>
  <c r="Y367" i="1"/>
  <c r="AC367" i="1"/>
  <c r="AG367" i="1"/>
  <c r="AK367" i="1"/>
  <c r="AO367" i="1"/>
  <c r="AS367" i="1"/>
  <c r="I373" i="1"/>
  <c r="N367" i="1"/>
  <c r="AD367" i="1"/>
  <c r="AT367" i="1"/>
  <c r="I378" i="1"/>
  <c r="K491" i="1"/>
  <c r="S491" i="1"/>
  <c r="W491" i="1"/>
  <c r="AE491" i="1"/>
  <c r="AM491" i="1"/>
  <c r="I494" i="1"/>
  <c r="J484" i="1"/>
  <c r="I486" i="1"/>
  <c r="R484" i="1"/>
  <c r="Z484" i="1"/>
  <c r="AH484" i="1"/>
  <c r="AP484" i="1"/>
  <c r="L484" i="1"/>
  <c r="P484" i="1"/>
  <c r="T484" i="1"/>
  <c r="X484" i="1"/>
  <c r="AB484" i="1"/>
  <c r="AF484" i="1"/>
  <c r="AJ484" i="1"/>
  <c r="AN484" i="1"/>
  <c r="AR484" i="1"/>
  <c r="I495" i="1"/>
  <c r="Q467" i="1"/>
  <c r="AG467" i="1"/>
  <c r="I469" i="1"/>
  <c r="M478" i="1"/>
  <c r="Q478" i="1"/>
  <c r="U478" i="1"/>
  <c r="Y478" i="1"/>
  <c r="AC478" i="1"/>
  <c r="AG478" i="1"/>
  <c r="AK478" i="1"/>
  <c r="AO478" i="1"/>
  <c r="AS478" i="1"/>
  <c r="T491" i="1"/>
  <c r="AB491" i="1"/>
  <c r="I501" i="1"/>
  <c r="I474" i="1"/>
  <c r="I475" i="1"/>
  <c r="I490" i="1"/>
  <c r="I483" i="1"/>
  <c r="I513" i="1"/>
  <c r="I510" i="1"/>
  <c r="I518" i="1"/>
  <c r="I519" i="1"/>
  <c r="M520" i="1"/>
  <c r="Q520" i="1"/>
  <c r="U520" i="1"/>
  <c r="Y520" i="1"/>
  <c r="AC520" i="1"/>
  <c r="AG520" i="1"/>
  <c r="AK520" i="1"/>
  <c r="AO520" i="1"/>
  <c r="AS520" i="1"/>
  <c r="K520" i="1"/>
  <c r="S520" i="1"/>
  <c r="AA520" i="1"/>
  <c r="AI520" i="1"/>
  <c r="AQ520" i="1"/>
  <c r="J525" i="1"/>
  <c r="I526" i="1"/>
  <c r="AP525" i="1"/>
  <c r="I530" i="1"/>
  <c r="L561" i="1"/>
  <c r="P561" i="1"/>
  <c r="T561" i="1"/>
  <c r="X561" i="1"/>
  <c r="AB561" i="1"/>
  <c r="AF561" i="1"/>
  <c r="AJ561" i="1"/>
  <c r="AN561" i="1"/>
  <c r="AR561" i="1"/>
  <c r="I565" i="1"/>
  <c r="Q539" i="1"/>
  <c r="Y539" i="1"/>
  <c r="AG539" i="1"/>
  <c r="AK539" i="1"/>
  <c r="AO539" i="1"/>
  <c r="I543" i="1"/>
  <c r="I548" i="1"/>
  <c r="L552" i="1"/>
  <c r="T552" i="1"/>
  <c r="AB552" i="1"/>
  <c r="AJ552" i="1"/>
  <c r="AR552" i="1"/>
  <c r="I560" i="1"/>
  <c r="I536" i="1"/>
  <c r="I546" i="1"/>
  <c r="K552" i="1"/>
  <c r="O552" i="1"/>
  <c r="S552" i="1"/>
  <c r="W552" i="1"/>
  <c r="AE552" i="1"/>
  <c r="AM552" i="1"/>
  <c r="N449" i="1"/>
  <c r="V449" i="1"/>
  <c r="AD449" i="1"/>
  <c r="AL449" i="1"/>
  <c r="AT449" i="1"/>
  <c r="M449" i="1"/>
  <c r="Y449" i="1"/>
  <c r="AG449" i="1"/>
  <c r="AO449" i="1"/>
  <c r="M336" i="1"/>
  <c r="Q336" i="1"/>
  <c r="U336" i="1"/>
  <c r="Y336" i="1"/>
  <c r="AC336" i="1"/>
  <c r="AG336" i="1"/>
  <c r="AK336" i="1"/>
  <c r="AO336" i="1"/>
  <c r="AS336" i="1"/>
  <c r="K413" i="1"/>
  <c r="O413" i="1"/>
  <c r="S413" i="1"/>
  <c r="W413" i="1"/>
  <c r="AA413" i="1"/>
  <c r="AE413" i="1"/>
  <c r="AI413" i="1"/>
  <c r="AM413" i="1"/>
  <c r="AQ413" i="1"/>
  <c r="I468" i="1"/>
  <c r="J467" i="1"/>
  <c r="I479" i="1"/>
  <c r="J478" i="1"/>
  <c r="O491" i="1"/>
  <c r="AA491" i="1"/>
  <c r="AI491" i="1"/>
  <c r="AQ491" i="1"/>
  <c r="I508" i="1"/>
  <c r="J507" i="1"/>
  <c r="J520" i="1"/>
  <c r="I521" i="1"/>
  <c r="J539" i="1"/>
  <c r="I540" i="1"/>
  <c r="P552" i="1"/>
  <c r="X552" i="1"/>
  <c r="AF552" i="1"/>
  <c r="AN552" i="1"/>
  <c r="J449" i="1"/>
  <c r="I450" i="1"/>
  <c r="R449" i="1"/>
  <c r="Z449" i="1"/>
  <c r="AH449" i="1"/>
  <c r="AP449" i="1"/>
  <c r="U449" i="1"/>
  <c r="AC449" i="1"/>
  <c r="AK449" i="1"/>
  <c r="AS449" i="1"/>
  <c r="I391" i="1"/>
  <c r="J390" i="1"/>
  <c r="I308" i="1"/>
  <c r="I311" i="1"/>
  <c r="I298" i="1"/>
  <c r="I293" i="1"/>
  <c r="T291" i="1"/>
  <c r="AB291" i="1"/>
  <c r="AJ291" i="1"/>
  <c r="AR291" i="1"/>
  <c r="I303" i="1"/>
  <c r="I301" i="1"/>
  <c r="I294" i="1"/>
  <c r="I319" i="1"/>
  <c r="I325" i="1"/>
  <c r="I459" i="1"/>
  <c r="J360" i="1"/>
  <c r="I361" i="1"/>
  <c r="N360" i="1"/>
  <c r="R360" i="1"/>
  <c r="V360" i="1"/>
  <c r="Z360" i="1"/>
  <c r="AD360" i="1"/>
  <c r="AH360" i="1"/>
  <c r="AL360" i="1"/>
  <c r="AP360" i="1"/>
  <c r="AT360" i="1"/>
  <c r="I364" i="1"/>
  <c r="I365" i="1"/>
  <c r="M360" i="1"/>
  <c r="AC360" i="1"/>
  <c r="AS360" i="1"/>
  <c r="L327" i="1"/>
  <c r="I329" i="1"/>
  <c r="I462" i="1"/>
  <c r="L439" i="1"/>
  <c r="AB439" i="1"/>
  <c r="I445" i="1"/>
  <c r="I443" i="1"/>
  <c r="P439" i="1"/>
  <c r="T439" i="1"/>
  <c r="X439" i="1"/>
  <c r="AF439" i="1"/>
  <c r="AJ439" i="1"/>
  <c r="AN439" i="1"/>
  <c r="AR439" i="1"/>
  <c r="I446" i="1"/>
  <c r="P352" i="1"/>
  <c r="X352" i="1"/>
  <c r="AF352" i="1"/>
  <c r="AN352" i="1"/>
  <c r="I354" i="1"/>
  <c r="I359" i="1"/>
  <c r="M381" i="1"/>
  <c r="Q381" i="1"/>
  <c r="U381" i="1"/>
  <c r="Y381" i="1"/>
  <c r="AC381" i="1"/>
  <c r="AG381" i="1"/>
  <c r="AK381" i="1"/>
  <c r="AO381" i="1"/>
  <c r="AS381" i="1"/>
  <c r="I387" i="1"/>
  <c r="I389" i="1"/>
  <c r="M423" i="1"/>
  <c r="AC423" i="1"/>
  <c r="AS423" i="1"/>
  <c r="I425" i="1"/>
  <c r="I428" i="1"/>
  <c r="I436" i="1"/>
  <c r="I402" i="1"/>
  <c r="M409" i="1"/>
  <c r="Q409" i="1"/>
  <c r="U409" i="1"/>
  <c r="Y409" i="1"/>
  <c r="AC409" i="1"/>
  <c r="AG409" i="1"/>
  <c r="AK409" i="1"/>
  <c r="AO409" i="1"/>
  <c r="AS409" i="1"/>
  <c r="I406" i="1"/>
  <c r="I411" i="1"/>
  <c r="N409" i="1"/>
  <c r="R409" i="1"/>
  <c r="T413" i="1"/>
  <c r="X413" i="1"/>
  <c r="AB413" i="1"/>
  <c r="AJ413" i="1"/>
  <c r="AN413" i="1"/>
  <c r="AR413" i="1"/>
  <c r="I417" i="1"/>
  <c r="K449" i="1"/>
  <c r="O449" i="1"/>
  <c r="S449" i="1"/>
  <c r="W449" i="1"/>
  <c r="AA449" i="1"/>
  <c r="AE449" i="1"/>
  <c r="AI449" i="1"/>
  <c r="AM449" i="1"/>
  <c r="AQ449" i="1"/>
  <c r="I454" i="1"/>
  <c r="I451" i="1"/>
  <c r="I335" i="1"/>
  <c r="T327" i="1"/>
  <c r="AB327" i="1"/>
  <c r="AJ327" i="1"/>
  <c r="AR327" i="1"/>
  <c r="K390" i="1"/>
  <c r="O390" i="1"/>
  <c r="S390" i="1"/>
  <c r="W390" i="1"/>
  <c r="AA390" i="1"/>
  <c r="AE390" i="1"/>
  <c r="AI390" i="1"/>
  <c r="AM390" i="1"/>
  <c r="AQ390" i="1"/>
  <c r="I395" i="1"/>
  <c r="Q390" i="1"/>
  <c r="Y390" i="1"/>
  <c r="AG390" i="1"/>
  <c r="AO390" i="1"/>
  <c r="I396" i="1"/>
  <c r="P390" i="1"/>
  <c r="X390" i="1"/>
  <c r="AF390" i="1"/>
  <c r="AJ390" i="1"/>
  <c r="AN390" i="1"/>
  <c r="AR390" i="1"/>
  <c r="I394" i="1"/>
  <c r="M390" i="1"/>
  <c r="U390" i="1"/>
  <c r="AC390" i="1"/>
  <c r="AK390" i="1"/>
  <c r="AS390" i="1"/>
  <c r="I400" i="1"/>
  <c r="J336" i="1"/>
  <c r="I338" i="1"/>
  <c r="N336" i="1"/>
  <c r="R336" i="1"/>
  <c r="V336" i="1"/>
  <c r="Z336" i="1"/>
  <c r="AD336" i="1"/>
  <c r="AH336" i="1"/>
  <c r="AL336" i="1"/>
  <c r="AP336" i="1"/>
  <c r="AT336" i="1"/>
  <c r="I351" i="1"/>
  <c r="L413" i="1"/>
  <c r="P413" i="1"/>
  <c r="AF413" i="1"/>
  <c r="K367" i="1"/>
  <c r="S367" i="1"/>
  <c r="W367" i="1"/>
  <c r="AA367" i="1"/>
  <c r="AI367" i="1"/>
  <c r="AM367" i="1"/>
  <c r="AQ367" i="1"/>
  <c r="I370" i="1"/>
  <c r="I371" i="1"/>
  <c r="I377" i="1"/>
  <c r="I376" i="1"/>
  <c r="I493" i="1"/>
  <c r="M491" i="1"/>
  <c r="Q491" i="1"/>
  <c r="U491" i="1"/>
  <c r="Y491" i="1"/>
  <c r="AC491" i="1"/>
  <c r="AG491" i="1"/>
  <c r="AK491" i="1"/>
  <c r="AO491" i="1"/>
  <c r="AS491" i="1"/>
  <c r="I497" i="1"/>
  <c r="I485" i="1"/>
  <c r="N484" i="1"/>
  <c r="V484" i="1"/>
  <c r="AD484" i="1"/>
  <c r="AL484" i="1"/>
  <c r="AT484" i="1"/>
  <c r="K467" i="1"/>
  <c r="O467" i="1"/>
  <c r="S467" i="1"/>
  <c r="W467" i="1"/>
  <c r="AA467" i="1"/>
  <c r="AE467" i="1"/>
  <c r="AI467" i="1"/>
  <c r="AM467" i="1"/>
  <c r="AQ467" i="1"/>
  <c r="I471" i="1"/>
  <c r="L467" i="1"/>
  <c r="T467" i="1"/>
  <c r="X467" i="1"/>
  <c r="AB467" i="1"/>
  <c r="AJ467" i="1"/>
  <c r="AN467" i="1"/>
  <c r="AR467" i="1"/>
  <c r="O478" i="1"/>
  <c r="W478" i="1"/>
  <c r="AE478" i="1"/>
  <c r="AM478" i="1"/>
  <c r="I503" i="1"/>
  <c r="I481" i="1"/>
  <c r="K478" i="1"/>
  <c r="S478" i="1"/>
  <c r="AA478" i="1"/>
  <c r="AI478" i="1"/>
  <c r="AQ478" i="1"/>
  <c r="I480" i="1"/>
  <c r="N478" i="1"/>
  <c r="R478" i="1"/>
  <c r="Z478" i="1"/>
  <c r="AD478" i="1"/>
  <c r="AH478" i="1"/>
  <c r="AP478" i="1"/>
  <c r="AT478" i="1"/>
  <c r="I499" i="1"/>
  <c r="I477" i="1"/>
  <c r="K507" i="1"/>
  <c r="O507" i="1"/>
  <c r="S507" i="1"/>
  <c r="W507" i="1"/>
  <c r="AA507" i="1"/>
  <c r="AE507" i="1"/>
  <c r="AI507" i="1"/>
  <c r="AM507" i="1"/>
  <c r="AQ507" i="1"/>
  <c r="I514" i="1"/>
  <c r="M507" i="1"/>
  <c r="Q507" i="1"/>
  <c r="U507" i="1"/>
  <c r="Y507" i="1"/>
  <c r="AC507" i="1"/>
  <c r="AG507" i="1"/>
  <c r="AK507" i="1"/>
  <c r="AO507" i="1"/>
  <c r="AS507" i="1"/>
  <c r="I511" i="1"/>
  <c r="T507" i="1"/>
  <c r="AB507" i="1"/>
  <c r="AJ507" i="1"/>
  <c r="AR507" i="1"/>
  <c r="I517" i="1"/>
  <c r="O520" i="1"/>
  <c r="W520" i="1"/>
  <c r="AE520" i="1"/>
  <c r="AM520" i="1"/>
  <c r="I523" i="1"/>
  <c r="L525" i="1"/>
  <c r="P525" i="1"/>
  <c r="T525" i="1"/>
  <c r="X525" i="1"/>
  <c r="AB525" i="1"/>
  <c r="AF525" i="1"/>
  <c r="AJ525" i="1"/>
  <c r="AN525" i="1"/>
  <c r="AR525" i="1"/>
  <c r="I529" i="1"/>
  <c r="AA552" i="1"/>
  <c r="AI552" i="1"/>
  <c r="AQ552" i="1"/>
  <c r="I562" i="1"/>
  <c r="J561" i="1"/>
  <c r="Y561" i="1"/>
  <c r="AG561" i="1"/>
  <c r="AO561" i="1"/>
  <c r="I568" i="1"/>
  <c r="M561" i="1"/>
  <c r="U561" i="1"/>
  <c r="K539" i="1"/>
  <c r="O539" i="1"/>
  <c r="S539" i="1"/>
  <c r="W539" i="1"/>
  <c r="AA539" i="1"/>
  <c r="AE539" i="1"/>
  <c r="AI539" i="1"/>
  <c r="AM539" i="1"/>
  <c r="AQ539" i="1"/>
  <c r="I541" i="1"/>
  <c r="N539" i="1"/>
  <c r="R539" i="1"/>
  <c r="Z539" i="1"/>
  <c r="AD539" i="1"/>
  <c r="AH539" i="1"/>
  <c r="AP539" i="1"/>
  <c r="AT539" i="1"/>
  <c r="I551" i="1"/>
  <c r="M539" i="1"/>
  <c r="U539" i="1"/>
  <c r="AC539" i="1"/>
  <c r="AS539" i="1"/>
  <c r="I558" i="1"/>
  <c r="M525" i="1"/>
  <c r="U525" i="1"/>
  <c r="AK525" i="1"/>
  <c r="AS525" i="1"/>
  <c r="I532" i="1"/>
  <c r="I549" i="1"/>
  <c r="M552" i="1"/>
  <c r="Q552" i="1"/>
  <c r="U552" i="1"/>
  <c r="Y552" i="1"/>
  <c r="AC552" i="1"/>
  <c r="AG552" i="1"/>
  <c r="AK552" i="1"/>
  <c r="AO552" i="1"/>
  <c r="AS552" i="1"/>
  <c r="I559" i="1"/>
  <c r="J291" i="1"/>
  <c r="I292" i="1"/>
  <c r="N291" i="1"/>
  <c r="R291" i="1"/>
  <c r="V291" i="1"/>
  <c r="Z291" i="1"/>
  <c r="AD291" i="1"/>
  <c r="AH291" i="1"/>
  <c r="AL291" i="1"/>
  <c r="AP291" i="1"/>
  <c r="AT291" i="1"/>
  <c r="Q291" i="1"/>
  <c r="Y291" i="1"/>
  <c r="AG291" i="1"/>
  <c r="AO291" i="1"/>
  <c r="I309" i="1"/>
  <c r="I318" i="1"/>
  <c r="I304" i="1"/>
  <c r="U291" i="1"/>
  <c r="AK291" i="1"/>
  <c r="AS291" i="1"/>
  <c r="I465" i="1"/>
  <c r="K360" i="1"/>
  <c r="O360" i="1"/>
  <c r="S360" i="1"/>
  <c r="W360" i="1"/>
  <c r="AA360" i="1"/>
  <c r="AE360" i="1"/>
  <c r="AI360" i="1"/>
  <c r="AM360" i="1"/>
  <c r="AQ360" i="1"/>
  <c r="I362" i="1"/>
  <c r="U360" i="1"/>
  <c r="AK360" i="1"/>
  <c r="I366" i="1"/>
  <c r="Q327" i="1"/>
  <c r="Y327" i="1"/>
  <c r="AG327" i="1"/>
  <c r="AO327" i="1"/>
  <c r="I331" i="1"/>
  <c r="I463" i="1"/>
  <c r="I441" i="1"/>
  <c r="I447" i="1"/>
  <c r="Q352" i="1"/>
  <c r="AG352" i="1"/>
  <c r="I358" i="1"/>
  <c r="I382" i="1"/>
  <c r="J381" i="1"/>
  <c r="R381" i="1"/>
  <c r="AH381" i="1"/>
  <c r="I424" i="1"/>
  <c r="J423" i="1"/>
  <c r="N423" i="1"/>
  <c r="R423" i="1"/>
  <c r="V423" i="1"/>
  <c r="Z423" i="1"/>
  <c r="AD423" i="1"/>
  <c r="AH423" i="1"/>
  <c r="AL423" i="1"/>
  <c r="AP423" i="1"/>
  <c r="AT423" i="1"/>
  <c r="I426" i="1"/>
  <c r="I435" i="1"/>
  <c r="O401" i="1"/>
  <c r="W401" i="1"/>
  <c r="AE401" i="1"/>
  <c r="AM401" i="1"/>
  <c r="I410" i="1"/>
  <c r="J409" i="1"/>
  <c r="I412" i="1"/>
  <c r="I408" i="1"/>
  <c r="I420" i="1"/>
  <c r="I421" i="1"/>
  <c r="P449" i="1"/>
  <c r="AF449" i="1"/>
  <c r="I455" i="1"/>
  <c r="I464" i="1"/>
  <c r="I334" i="1"/>
  <c r="L390" i="1"/>
  <c r="T390" i="1"/>
  <c r="AB390" i="1"/>
  <c r="I398" i="1"/>
  <c r="I392" i="1"/>
  <c r="I418" i="1"/>
  <c r="K336" i="1"/>
  <c r="S336" i="1"/>
  <c r="AA336" i="1"/>
  <c r="AI336" i="1"/>
  <c r="AQ336" i="1"/>
  <c r="I340" i="1"/>
  <c r="O336" i="1"/>
  <c r="W336" i="1"/>
  <c r="AE336" i="1"/>
  <c r="AM336" i="1"/>
  <c r="I320" i="1"/>
  <c r="I344" i="1"/>
  <c r="I350" i="1"/>
  <c r="M413" i="1"/>
  <c r="U413" i="1"/>
  <c r="AC413" i="1"/>
  <c r="AK413" i="1"/>
  <c r="AS413" i="1"/>
  <c r="L367" i="1"/>
  <c r="P367" i="1"/>
  <c r="T367" i="1"/>
  <c r="X367" i="1"/>
  <c r="AB367" i="1"/>
  <c r="AF367" i="1"/>
  <c r="AJ367" i="1"/>
  <c r="AN367" i="1"/>
  <c r="AR367" i="1"/>
  <c r="J367" i="1"/>
  <c r="I369" i="1"/>
  <c r="R367" i="1"/>
  <c r="Z367" i="1"/>
  <c r="AH367" i="1"/>
  <c r="AP367" i="1"/>
  <c r="O367" i="1"/>
  <c r="AE367" i="1"/>
  <c r="I380" i="1"/>
  <c r="I492" i="1"/>
  <c r="J491" i="1"/>
  <c r="N491" i="1"/>
  <c r="R491" i="1"/>
  <c r="V491" i="1"/>
  <c r="Z491" i="1"/>
  <c r="AD491" i="1"/>
  <c r="AH491" i="1"/>
  <c r="AL491" i="1"/>
  <c r="AP491" i="1"/>
  <c r="AT491" i="1"/>
  <c r="I498" i="1"/>
  <c r="O484" i="1"/>
  <c r="AE484" i="1"/>
  <c r="I502" i="1"/>
  <c r="P467" i="1"/>
  <c r="AF467" i="1"/>
  <c r="I470" i="1"/>
  <c r="M467" i="1"/>
  <c r="U467" i="1"/>
  <c r="Y467" i="1"/>
  <c r="AC467" i="1"/>
  <c r="AK467" i="1"/>
  <c r="AO467" i="1"/>
  <c r="AS467" i="1"/>
  <c r="I487" i="1"/>
  <c r="I472" i="1"/>
  <c r="I473" i="1"/>
  <c r="I505" i="1"/>
  <c r="I476" i="1"/>
  <c r="P507" i="1"/>
  <c r="X507" i="1"/>
  <c r="AF507" i="1"/>
  <c r="AN507" i="1"/>
  <c r="I509" i="1"/>
  <c r="I515" i="1"/>
  <c r="P520" i="1"/>
  <c r="AF520" i="1"/>
  <c r="I522" i="1"/>
  <c r="Q525" i="1"/>
  <c r="Y525" i="1"/>
  <c r="AC525" i="1"/>
  <c r="AG525" i="1"/>
  <c r="AO525" i="1"/>
  <c r="I528" i="1"/>
  <c r="K561" i="1"/>
  <c r="O561" i="1"/>
  <c r="S561" i="1"/>
  <c r="W561" i="1"/>
  <c r="AA561" i="1"/>
  <c r="AE561" i="1"/>
  <c r="AI561" i="1"/>
  <c r="AM561" i="1"/>
  <c r="AQ561" i="1"/>
  <c r="I563" i="1"/>
  <c r="N561" i="1"/>
  <c r="R561" i="1"/>
  <c r="V561" i="1"/>
  <c r="Z561" i="1"/>
  <c r="AD561" i="1"/>
  <c r="AH561" i="1"/>
  <c r="AL561" i="1"/>
  <c r="AP561" i="1"/>
  <c r="AT561" i="1"/>
  <c r="I567" i="1"/>
  <c r="L539" i="1"/>
  <c r="P539" i="1"/>
  <c r="T539" i="1"/>
  <c r="X539" i="1"/>
  <c r="AB539" i="1"/>
  <c r="AF539" i="1"/>
  <c r="AJ539" i="1"/>
  <c r="AN539" i="1"/>
  <c r="AR539" i="1"/>
  <c r="I542" i="1"/>
  <c r="I545" i="1"/>
  <c r="I557" i="1"/>
  <c r="I534" i="1"/>
  <c r="I535" i="1"/>
  <c r="I537" i="1"/>
  <c r="I553" i="1"/>
  <c r="J552" i="1"/>
  <c r="N552" i="1"/>
  <c r="R552" i="1"/>
  <c r="V552" i="1"/>
  <c r="Z552" i="1"/>
  <c r="AD552" i="1"/>
  <c r="AH552" i="1"/>
  <c r="AL552" i="1"/>
  <c r="AP552" i="1"/>
  <c r="AT552" i="1"/>
  <c r="AT1263" i="1"/>
  <c r="AT1262" i="1"/>
  <c r="AT1261" i="1"/>
  <c r="AT1259" i="1"/>
  <c r="AT1258" i="1"/>
  <c r="AT1256" i="1"/>
  <c r="AT1255" i="1"/>
  <c r="AT1254" i="1"/>
  <c r="AT1251" i="1"/>
  <c r="AT1250" i="1"/>
  <c r="AT1249" i="1"/>
  <c r="AT1248" i="1"/>
  <c r="AT1247" i="1"/>
  <c r="AT1221" i="1"/>
  <c r="AT1182" i="1"/>
  <c r="AT1181" i="1"/>
  <c r="AT1180" i="1"/>
  <c r="AT1179" i="1"/>
  <c r="AT1178" i="1"/>
  <c r="AT1177" i="1"/>
  <c r="AT1175" i="1"/>
  <c r="AT1173" i="1"/>
  <c r="AT1171" i="1"/>
  <c r="AT1170" i="1"/>
  <c r="AT1169" i="1"/>
  <c r="AT1168" i="1"/>
  <c r="AT1167" i="1"/>
  <c r="AT1165" i="1"/>
  <c r="AT1163" i="1"/>
  <c r="AT1162" i="1"/>
  <c r="AT1161" i="1"/>
  <c r="AT1158" i="1"/>
  <c r="AT1157" i="1"/>
  <c r="AT1156" i="1"/>
  <c r="AT1155" i="1"/>
  <c r="AT1154" i="1"/>
  <c r="AT1151" i="1"/>
  <c r="AT1150" i="1"/>
  <c r="AT1149" i="1"/>
  <c r="AT1148" i="1"/>
  <c r="AT1147" i="1"/>
  <c r="AT1145" i="1"/>
  <c r="AT1143" i="1"/>
  <c r="AT1141" i="1"/>
  <c r="AT1140" i="1"/>
  <c r="AT1139" i="1"/>
  <c r="AT1138" i="1"/>
  <c r="AT1136" i="1"/>
  <c r="AT1135" i="1"/>
  <c r="AT1133" i="1"/>
  <c r="AT1132" i="1"/>
  <c r="AT1130" i="1"/>
  <c r="AT1129" i="1"/>
  <c r="AT1126" i="1"/>
  <c r="AT1125" i="1"/>
  <c r="AT1124" i="1"/>
  <c r="AT1123" i="1"/>
  <c r="AT1122" i="1"/>
  <c r="AT1119" i="1"/>
  <c r="AT1118" i="1"/>
  <c r="AT1117" i="1"/>
  <c r="AT1115" i="1"/>
  <c r="AT1113" i="1"/>
  <c r="AT1112" i="1"/>
  <c r="AT1111" i="1"/>
  <c r="AT1109" i="1"/>
  <c r="AT1108" i="1"/>
  <c r="AT1107" i="1"/>
  <c r="AT1106" i="1"/>
  <c r="AT1105" i="1"/>
  <c r="AT1104" i="1"/>
  <c r="AT1103" i="1"/>
  <c r="AT1101" i="1"/>
  <c r="AT1100" i="1"/>
  <c r="AT1099" i="1"/>
  <c r="AT1098" i="1"/>
  <c r="AT1096" i="1"/>
  <c r="AT1095" i="1"/>
  <c r="AT1094" i="1"/>
  <c r="AT1093" i="1"/>
  <c r="AT1091" i="1"/>
  <c r="AT1090" i="1"/>
  <c r="AT1088" i="1"/>
  <c r="AT1086" i="1"/>
  <c r="AT1085" i="1"/>
  <c r="AT1084" i="1"/>
  <c r="AT1083" i="1"/>
  <c r="AT1082" i="1"/>
  <c r="AT1081" i="1"/>
  <c r="AT1080" i="1"/>
  <c r="AT1079" i="1"/>
  <c r="AT1078" i="1"/>
  <c r="AT1076" i="1"/>
  <c r="AT1075" i="1"/>
  <c r="AT1074" i="1"/>
  <c r="AT1073" i="1"/>
  <c r="AT1072" i="1"/>
  <c r="AT1071" i="1"/>
  <c r="AT1069" i="1"/>
  <c r="AT1068" i="1"/>
  <c r="AT1065" i="1"/>
  <c r="AT1064" i="1"/>
  <c r="AT1063" i="1"/>
  <c r="AT1062" i="1"/>
  <c r="AT1059" i="1"/>
  <c r="AT1058" i="1"/>
  <c r="AT1057" i="1"/>
  <c r="AT1056" i="1"/>
  <c r="AT1055" i="1"/>
  <c r="AT1054" i="1"/>
  <c r="AT1052" i="1"/>
  <c r="AT1051" i="1"/>
  <c r="AT1050" i="1"/>
  <c r="AT1049" i="1"/>
  <c r="AT1048" i="1"/>
  <c r="AT1046" i="1"/>
  <c r="AT1045" i="1"/>
  <c r="AT1044" i="1"/>
  <c r="AT1043" i="1"/>
  <c r="AT1042" i="1"/>
  <c r="AT1041" i="1"/>
  <c r="AT1040" i="1"/>
  <c r="AT1039" i="1"/>
  <c r="AT1038" i="1"/>
  <c r="AT1037" i="1"/>
  <c r="AT1034" i="1"/>
  <c r="AT1033" i="1"/>
  <c r="AT1032" i="1"/>
  <c r="AT1031" i="1"/>
  <c r="AT1016" i="1"/>
  <c r="AT996" i="1"/>
  <c r="AT964" i="1"/>
  <c r="AT966" i="1"/>
  <c r="AT951" i="1"/>
  <c r="I1035" i="1"/>
  <c r="AI524" i="1" l="1"/>
  <c r="S524" i="1"/>
  <c r="X448" i="1"/>
  <c r="M524" i="1"/>
  <c r="AD524" i="1"/>
  <c r="AE524" i="1"/>
  <c r="O524" i="1"/>
  <c r="T448" i="1"/>
  <c r="R524" i="1"/>
  <c r="Y524" i="1"/>
  <c r="AQ524" i="1"/>
  <c r="AA524" i="1"/>
  <c r="K524" i="1"/>
  <c r="AF448" i="1"/>
  <c r="AT290" i="1"/>
  <c r="AD290" i="1"/>
  <c r="N290" i="1"/>
  <c r="O448" i="1"/>
  <c r="L290" i="1"/>
  <c r="AR448" i="1"/>
  <c r="AB448" i="1"/>
  <c r="AO524" i="1"/>
  <c r="Q524" i="1"/>
  <c r="AM524" i="1"/>
  <c r="W524" i="1"/>
  <c r="AT524" i="1"/>
  <c r="AF524" i="1"/>
  <c r="AG524" i="1"/>
  <c r="AH524" i="1"/>
  <c r="N524" i="1"/>
  <c r="AN448" i="1"/>
  <c r="AN524" i="1"/>
  <c r="I360" i="1"/>
  <c r="I520" i="1"/>
  <c r="Q290" i="1"/>
  <c r="R290" i="1"/>
  <c r="AA290" i="1"/>
  <c r="AP524" i="1"/>
  <c r="Z524" i="1"/>
  <c r="I552" i="1"/>
  <c r="L524" i="1"/>
  <c r="AC524" i="1"/>
  <c r="I491" i="1"/>
  <c r="AN290" i="1"/>
  <c r="X290" i="1"/>
  <c r="P448" i="1"/>
  <c r="Z290" i="1"/>
  <c r="P524" i="1"/>
  <c r="I336" i="1"/>
  <c r="AQ448" i="1"/>
  <c r="AA448" i="1"/>
  <c r="AP448" i="1"/>
  <c r="I539" i="1"/>
  <c r="I507" i="1"/>
  <c r="I467" i="1"/>
  <c r="AS290" i="1"/>
  <c r="AC290" i="1"/>
  <c r="M290" i="1"/>
  <c r="V448" i="1"/>
  <c r="AB524" i="1"/>
  <c r="I525" i="1"/>
  <c r="J524" i="1"/>
  <c r="AK448" i="1"/>
  <c r="U448" i="1"/>
  <c r="AF290" i="1"/>
  <c r="P290" i="1"/>
  <c r="I401" i="1"/>
  <c r="T290" i="1"/>
  <c r="AM290" i="1"/>
  <c r="W290" i="1"/>
  <c r="U290" i="1"/>
  <c r="AD448" i="1"/>
  <c r="AH290" i="1"/>
  <c r="AQ290" i="1"/>
  <c r="AL524" i="1"/>
  <c r="V524" i="1"/>
  <c r="AJ290" i="1"/>
  <c r="I409" i="1"/>
  <c r="AL290" i="1"/>
  <c r="V290" i="1"/>
  <c r="I291" i="1"/>
  <c r="J290" i="1"/>
  <c r="AK524" i="1"/>
  <c r="U524" i="1"/>
  <c r="AR524" i="1"/>
  <c r="AM448" i="1"/>
  <c r="AS448" i="1"/>
  <c r="I367" i="1"/>
  <c r="W448" i="1"/>
  <c r="AH448" i="1"/>
  <c r="J448" i="1"/>
  <c r="I449" i="1"/>
  <c r="AO290" i="1"/>
  <c r="Y290" i="1"/>
  <c r="AT448" i="1"/>
  <c r="N448" i="1"/>
  <c r="X524" i="1"/>
  <c r="AG448" i="1"/>
  <c r="Q448" i="1"/>
  <c r="I484" i="1"/>
  <c r="AR290" i="1"/>
  <c r="I439" i="1"/>
  <c r="AP290" i="1"/>
  <c r="AI290" i="1"/>
  <c r="S290" i="1"/>
  <c r="I561" i="1"/>
  <c r="R448" i="1"/>
  <c r="R289" i="1" s="1"/>
  <c r="AG290" i="1"/>
  <c r="K448" i="1"/>
  <c r="I413" i="1"/>
  <c r="I352" i="1"/>
  <c r="K290" i="1"/>
  <c r="AJ524" i="1"/>
  <c r="T524" i="1"/>
  <c r="I423" i="1"/>
  <c r="I381" i="1"/>
  <c r="AS524" i="1"/>
  <c r="AE448" i="1"/>
  <c r="AO448" i="1"/>
  <c r="AO289" i="1" s="1"/>
  <c r="Y448" i="1"/>
  <c r="AI448" i="1"/>
  <c r="I390" i="1"/>
  <c r="Z448" i="1"/>
  <c r="I478" i="1"/>
  <c r="AK290" i="1"/>
  <c r="AL448" i="1"/>
  <c r="AC448" i="1"/>
  <c r="M448" i="1"/>
  <c r="S448" i="1"/>
  <c r="AJ448" i="1"/>
  <c r="L448" i="1"/>
  <c r="I327" i="1"/>
  <c r="AB290" i="1"/>
  <c r="AE290" i="1"/>
  <c r="O290" i="1"/>
  <c r="AP1263" i="1"/>
  <c r="AO1263" i="1"/>
  <c r="AN1263" i="1"/>
  <c r="AM1263" i="1"/>
  <c r="AL1263" i="1"/>
  <c r="AK1263" i="1"/>
  <c r="AJ1263" i="1"/>
  <c r="AI1263" i="1"/>
  <c r="AH1263" i="1"/>
  <c r="AG1263" i="1"/>
  <c r="AF1263" i="1"/>
  <c r="AE1263" i="1"/>
  <c r="AD1263" i="1"/>
  <c r="AC1263" i="1"/>
  <c r="AB1263" i="1"/>
  <c r="AA1263" i="1"/>
  <c r="Z1263" i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M1263" i="1"/>
  <c r="L1263" i="1"/>
  <c r="K1263" i="1"/>
  <c r="J1263" i="1"/>
  <c r="AP1262" i="1"/>
  <c r="AO1262" i="1"/>
  <c r="AN1262" i="1"/>
  <c r="AM1262" i="1"/>
  <c r="AL1262" i="1"/>
  <c r="AK1262" i="1"/>
  <c r="AJ1262" i="1"/>
  <c r="AI1262" i="1"/>
  <c r="AH1262" i="1"/>
  <c r="AG1262" i="1"/>
  <c r="AF1262" i="1"/>
  <c r="AE1262" i="1"/>
  <c r="AD1262" i="1"/>
  <c r="AC1262" i="1"/>
  <c r="AB1262" i="1"/>
  <c r="AA1262" i="1"/>
  <c r="Z1262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L1262" i="1"/>
  <c r="K1262" i="1"/>
  <c r="J1262" i="1"/>
  <c r="AP1261" i="1"/>
  <c r="AO1261" i="1"/>
  <c r="AN1261" i="1"/>
  <c r="AM1261" i="1"/>
  <c r="AL1261" i="1"/>
  <c r="AK1261" i="1"/>
  <c r="AJ1261" i="1"/>
  <c r="AI1261" i="1"/>
  <c r="AH1261" i="1"/>
  <c r="AG1261" i="1"/>
  <c r="AF1261" i="1"/>
  <c r="AE1261" i="1"/>
  <c r="AD1261" i="1"/>
  <c r="AC1261" i="1"/>
  <c r="AB1261" i="1"/>
  <c r="AA1261" i="1"/>
  <c r="Z1261" i="1"/>
  <c r="Y1261" i="1"/>
  <c r="X1261" i="1"/>
  <c r="W1261" i="1"/>
  <c r="V1261" i="1"/>
  <c r="U1261" i="1"/>
  <c r="T1261" i="1"/>
  <c r="S1261" i="1"/>
  <c r="R1261" i="1"/>
  <c r="Q1261" i="1"/>
  <c r="P1261" i="1"/>
  <c r="O1261" i="1"/>
  <c r="N1261" i="1"/>
  <c r="M1261" i="1"/>
  <c r="L1261" i="1"/>
  <c r="K1261" i="1"/>
  <c r="J1261" i="1"/>
  <c r="AP1259" i="1"/>
  <c r="AO1259" i="1"/>
  <c r="AN1259" i="1"/>
  <c r="AM1259" i="1"/>
  <c r="AL1259" i="1"/>
  <c r="AK1259" i="1"/>
  <c r="AJ1259" i="1"/>
  <c r="AI1259" i="1"/>
  <c r="AH1259" i="1"/>
  <c r="AG1259" i="1"/>
  <c r="AF1259" i="1"/>
  <c r="AE1259" i="1"/>
  <c r="AD1259" i="1"/>
  <c r="AC1259" i="1"/>
  <c r="AB1259" i="1"/>
  <c r="AA1259" i="1"/>
  <c r="Z1259" i="1"/>
  <c r="Y1259" i="1"/>
  <c r="X1259" i="1"/>
  <c r="W1259" i="1"/>
  <c r="V1259" i="1"/>
  <c r="U1259" i="1"/>
  <c r="T1259" i="1"/>
  <c r="S1259" i="1"/>
  <c r="R1259" i="1"/>
  <c r="Q1259" i="1"/>
  <c r="P1259" i="1"/>
  <c r="O1259" i="1"/>
  <c r="N1259" i="1"/>
  <c r="M1259" i="1"/>
  <c r="L1259" i="1"/>
  <c r="K1259" i="1"/>
  <c r="J1259" i="1"/>
  <c r="AP1258" i="1"/>
  <c r="AO1258" i="1"/>
  <c r="AN1258" i="1"/>
  <c r="AM1258" i="1"/>
  <c r="AL1258" i="1"/>
  <c r="AK1258" i="1"/>
  <c r="AJ1258" i="1"/>
  <c r="AI1258" i="1"/>
  <c r="AH1258" i="1"/>
  <c r="AG1258" i="1"/>
  <c r="AF1258" i="1"/>
  <c r="AE1258" i="1"/>
  <c r="AD1258" i="1"/>
  <c r="AC1258" i="1"/>
  <c r="AB1258" i="1"/>
  <c r="AA1258" i="1"/>
  <c r="Z1258" i="1"/>
  <c r="Y1258" i="1"/>
  <c r="X1258" i="1"/>
  <c r="W1258" i="1"/>
  <c r="V1258" i="1"/>
  <c r="U1258" i="1"/>
  <c r="T1258" i="1"/>
  <c r="S1258" i="1"/>
  <c r="R1258" i="1"/>
  <c r="Q1258" i="1"/>
  <c r="P1258" i="1"/>
  <c r="O1258" i="1"/>
  <c r="N1258" i="1"/>
  <c r="M1258" i="1"/>
  <c r="L1258" i="1"/>
  <c r="K1258" i="1"/>
  <c r="J1258" i="1"/>
  <c r="AP1256" i="1"/>
  <c r="AO1256" i="1"/>
  <c r="AN1256" i="1"/>
  <c r="AM1256" i="1"/>
  <c r="AL1256" i="1"/>
  <c r="AK1256" i="1"/>
  <c r="AJ1256" i="1"/>
  <c r="AI1256" i="1"/>
  <c r="AH1256" i="1"/>
  <c r="AG1256" i="1"/>
  <c r="AF1256" i="1"/>
  <c r="AE1256" i="1"/>
  <c r="AD1256" i="1"/>
  <c r="AC1256" i="1"/>
  <c r="AB1256" i="1"/>
  <c r="AA1256" i="1"/>
  <c r="Z1256" i="1"/>
  <c r="Y1256" i="1"/>
  <c r="X1256" i="1"/>
  <c r="W1256" i="1"/>
  <c r="V1256" i="1"/>
  <c r="U1256" i="1"/>
  <c r="T1256" i="1"/>
  <c r="S1256" i="1"/>
  <c r="R1256" i="1"/>
  <c r="Q1256" i="1"/>
  <c r="P1256" i="1"/>
  <c r="O1256" i="1"/>
  <c r="AP1255" i="1"/>
  <c r="AO1255" i="1"/>
  <c r="AN1255" i="1"/>
  <c r="AM1255" i="1"/>
  <c r="AL1255" i="1"/>
  <c r="AK1255" i="1"/>
  <c r="AJ1255" i="1"/>
  <c r="AI1255" i="1"/>
  <c r="AH1255" i="1"/>
  <c r="AG1255" i="1"/>
  <c r="AF1255" i="1"/>
  <c r="AE1255" i="1"/>
  <c r="AD1255" i="1"/>
  <c r="AC1255" i="1"/>
  <c r="AB1255" i="1"/>
  <c r="AA1255" i="1"/>
  <c r="Z1255" i="1"/>
  <c r="Y1255" i="1"/>
  <c r="X1255" i="1"/>
  <c r="W1255" i="1"/>
  <c r="V1255" i="1"/>
  <c r="U1255" i="1"/>
  <c r="T1255" i="1"/>
  <c r="S1255" i="1"/>
  <c r="R1255" i="1"/>
  <c r="Q1255" i="1"/>
  <c r="P1255" i="1"/>
  <c r="O1255" i="1"/>
  <c r="N1255" i="1"/>
  <c r="M1255" i="1"/>
  <c r="L1255" i="1"/>
  <c r="K1255" i="1"/>
  <c r="J1255" i="1"/>
  <c r="AP1254" i="1"/>
  <c r="AO1254" i="1"/>
  <c r="AN1254" i="1"/>
  <c r="AM1254" i="1"/>
  <c r="AL1254" i="1"/>
  <c r="AK1254" i="1"/>
  <c r="AJ1254" i="1"/>
  <c r="AI1254" i="1"/>
  <c r="AH1254" i="1"/>
  <c r="AG1254" i="1"/>
  <c r="AF1254" i="1"/>
  <c r="AE1254" i="1"/>
  <c r="AD1254" i="1"/>
  <c r="AC1254" i="1"/>
  <c r="AB1254" i="1"/>
  <c r="AA1254" i="1"/>
  <c r="Z1254" i="1"/>
  <c r="Y1254" i="1"/>
  <c r="X1254" i="1"/>
  <c r="W1254" i="1"/>
  <c r="V1254" i="1"/>
  <c r="U1254" i="1"/>
  <c r="T1254" i="1"/>
  <c r="S1254" i="1"/>
  <c r="R1254" i="1"/>
  <c r="Q1254" i="1"/>
  <c r="P1254" i="1"/>
  <c r="O1254" i="1"/>
  <c r="N1254" i="1"/>
  <c r="M1254" i="1"/>
  <c r="L1254" i="1"/>
  <c r="K1254" i="1"/>
  <c r="J1254" i="1"/>
  <c r="AP1251" i="1"/>
  <c r="AO1251" i="1"/>
  <c r="AN1251" i="1"/>
  <c r="AM1251" i="1"/>
  <c r="AL1251" i="1"/>
  <c r="AK1251" i="1"/>
  <c r="AJ1251" i="1"/>
  <c r="AI1251" i="1"/>
  <c r="AH1251" i="1"/>
  <c r="AG1251" i="1"/>
  <c r="AF1251" i="1"/>
  <c r="AE1251" i="1"/>
  <c r="AD1251" i="1"/>
  <c r="AC1251" i="1"/>
  <c r="AB1251" i="1"/>
  <c r="AA1251" i="1"/>
  <c r="Z1251" i="1"/>
  <c r="Y1251" i="1"/>
  <c r="X1251" i="1"/>
  <c r="W1251" i="1"/>
  <c r="V1251" i="1"/>
  <c r="U1251" i="1"/>
  <c r="T1251" i="1"/>
  <c r="S1251" i="1"/>
  <c r="R1251" i="1"/>
  <c r="Q1251" i="1"/>
  <c r="P1251" i="1"/>
  <c r="O1251" i="1"/>
  <c r="N1251" i="1"/>
  <c r="M1251" i="1"/>
  <c r="L1251" i="1"/>
  <c r="K1251" i="1"/>
  <c r="J1251" i="1"/>
  <c r="AP1250" i="1"/>
  <c r="AO1250" i="1"/>
  <c r="AN1250" i="1"/>
  <c r="AM1250" i="1"/>
  <c r="AL1250" i="1"/>
  <c r="AK1250" i="1"/>
  <c r="AJ1250" i="1"/>
  <c r="AI1250" i="1"/>
  <c r="AH1250" i="1"/>
  <c r="AG1250" i="1"/>
  <c r="AF1250" i="1"/>
  <c r="AE1250" i="1"/>
  <c r="AD1250" i="1"/>
  <c r="AC1250" i="1"/>
  <c r="AB1250" i="1"/>
  <c r="AA1250" i="1"/>
  <c r="Z1250" i="1"/>
  <c r="Y1250" i="1"/>
  <c r="X1250" i="1"/>
  <c r="W1250" i="1"/>
  <c r="V1250" i="1"/>
  <c r="U1250" i="1"/>
  <c r="T1250" i="1"/>
  <c r="S1250" i="1"/>
  <c r="R1250" i="1"/>
  <c r="Q1250" i="1"/>
  <c r="P1250" i="1"/>
  <c r="O1250" i="1"/>
  <c r="N1250" i="1"/>
  <c r="M1250" i="1"/>
  <c r="L1250" i="1"/>
  <c r="K1250" i="1"/>
  <c r="J1250" i="1"/>
  <c r="AP1249" i="1"/>
  <c r="AO1249" i="1"/>
  <c r="AN1249" i="1"/>
  <c r="AM1249" i="1"/>
  <c r="AL1249" i="1"/>
  <c r="AK1249" i="1"/>
  <c r="AJ1249" i="1"/>
  <c r="AI1249" i="1"/>
  <c r="AH1249" i="1"/>
  <c r="AG1249" i="1"/>
  <c r="AF1249" i="1"/>
  <c r="AE1249" i="1"/>
  <c r="AD1249" i="1"/>
  <c r="AC1249" i="1"/>
  <c r="AB1249" i="1"/>
  <c r="AA1249" i="1"/>
  <c r="Z1249" i="1"/>
  <c r="Y1249" i="1"/>
  <c r="X1249" i="1"/>
  <c r="W1249" i="1"/>
  <c r="V1249" i="1"/>
  <c r="U1249" i="1"/>
  <c r="T1249" i="1"/>
  <c r="S1249" i="1"/>
  <c r="R1249" i="1"/>
  <c r="Q1249" i="1"/>
  <c r="P1249" i="1"/>
  <c r="O1249" i="1"/>
  <c r="N1249" i="1"/>
  <c r="M1249" i="1"/>
  <c r="L1249" i="1"/>
  <c r="K1249" i="1"/>
  <c r="J1249" i="1"/>
  <c r="AP1248" i="1"/>
  <c r="AO1248" i="1"/>
  <c r="AN1248" i="1"/>
  <c r="AM1248" i="1"/>
  <c r="AL1248" i="1"/>
  <c r="AK1248" i="1"/>
  <c r="AJ1248" i="1"/>
  <c r="AI1248" i="1"/>
  <c r="AH1248" i="1"/>
  <c r="AG1248" i="1"/>
  <c r="AF1248" i="1"/>
  <c r="AE1248" i="1"/>
  <c r="AD1248" i="1"/>
  <c r="AC1248" i="1"/>
  <c r="AB1248" i="1"/>
  <c r="AA1248" i="1"/>
  <c r="Z1248" i="1"/>
  <c r="Y1248" i="1"/>
  <c r="X1248" i="1"/>
  <c r="W1248" i="1"/>
  <c r="V1248" i="1"/>
  <c r="U1248" i="1"/>
  <c r="T1248" i="1"/>
  <c r="S1248" i="1"/>
  <c r="R1248" i="1"/>
  <c r="Q1248" i="1"/>
  <c r="P1248" i="1"/>
  <c r="O1248" i="1"/>
  <c r="N1248" i="1"/>
  <c r="M1248" i="1"/>
  <c r="L1248" i="1"/>
  <c r="K1248" i="1"/>
  <c r="J1248" i="1"/>
  <c r="AP1247" i="1"/>
  <c r="AO1247" i="1"/>
  <c r="AN1247" i="1"/>
  <c r="AM1247" i="1"/>
  <c r="AL1247" i="1"/>
  <c r="AK1247" i="1"/>
  <c r="AJ1247" i="1"/>
  <c r="AI1247" i="1"/>
  <c r="AH1247" i="1"/>
  <c r="AG1247" i="1"/>
  <c r="AF1247" i="1"/>
  <c r="AE1247" i="1"/>
  <c r="AD1247" i="1"/>
  <c r="AC1247" i="1"/>
  <c r="AB1247" i="1"/>
  <c r="AA1247" i="1"/>
  <c r="Z1247" i="1"/>
  <c r="Y1247" i="1"/>
  <c r="X1247" i="1"/>
  <c r="W1247" i="1"/>
  <c r="V1247" i="1"/>
  <c r="U1247" i="1"/>
  <c r="T1247" i="1"/>
  <c r="S1247" i="1"/>
  <c r="R1247" i="1"/>
  <c r="Q1247" i="1"/>
  <c r="P1247" i="1"/>
  <c r="O1247" i="1"/>
  <c r="N1247" i="1"/>
  <c r="M1247" i="1"/>
  <c r="L1247" i="1"/>
  <c r="K1247" i="1"/>
  <c r="J1247" i="1"/>
  <c r="AP1244" i="1"/>
  <c r="AO1244" i="1"/>
  <c r="AN1244" i="1"/>
  <c r="AM1244" i="1"/>
  <c r="AL1244" i="1"/>
  <c r="AK1244" i="1"/>
  <c r="AJ1244" i="1"/>
  <c r="AI1244" i="1"/>
  <c r="AH1244" i="1"/>
  <c r="AG1244" i="1"/>
  <c r="AF1244" i="1"/>
  <c r="AE1244" i="1"/>
  <c r="AD1244" i="1"/>
  <c r="AC1244" i="1"/>
  <c r="AB1244" i="1"/>
  <c r="AA1244" i="1"/>
  <c r="Z1244" i="1"/>
  <c r="Y1244" i="1"/>
  <c r="X1244" i="1"/>
  <c r="W1244" i="1"/>
  <c r="V1244" i="1"/>
  <c r="U1244" i="1"/>
  <c r="T1244" i="1"/>
  <c r="S1244" i="1"/>
  <c r="R1244" i="1"/>
  <c r="Q1244" i="1"/>
  <c r="P1244" i="1"/>
  <c r="O1244" i="1"/>
  <c r="AP1243" i="1"/>
  <c r="AO1243" i="1"/>
  <c r="AN1243" i="1"/>
  <c r="AM1243" i="1"/>
  <c r="AL1243" i="1"/>
  <c r="AK1243" i="1"/>
  <c r="AJ1243" i="1"/>
  <c r="AI1243" i="1"/>
  <c r="AH1243" i="1"/>
  <c r="AG1243" i="1"/>
  <c r="AF1243" i="1"/>
  <c r="AE1243" i="1"/>
  <c r="AD1243" i="1"/>
  <c r="AC1243" i="1"/>
  <c r="AB1243" i="1"/>
  <c r="AA1243" i="1"/>
  <c r="Z1243" i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M1243" i="1"/>
  <c r="L1243" i="1"/>
  <c r="K1243" i="1"/>
  <c r="J1243" i="1"/>
  <c r="AP1241" i="1"/>
  <c r="AO1241" i="1"/>
  <c r="AN1241" i="1"/>
  <c r="AM1241" i="1"/>
  <c r="AL1241" i="1"/>
  <c r="AK1241" i="1"/>
  <c r="AJ1241" i="1"/>
  <c r="AI1241" i="1"/>
  <c r="AH1241" i="1"/>
  <c r="AG1241" i="1"/>
  <c r="AF1241" i="1"/>
  <c r="AE1241" i="1"/>
  <c r="AD1241" i="1"/>
  <c r="AC1241" i="1"/>
  <c r="AB1241" i="1"/>
  <c r="AA1241" i="1"/>
  <c r="Z1241" i="1"/>
  <c r="Y1241" i="1"/>
  <c r="X1241" i="1"/>
  <c r="W1241" i="1"/>
  <c r="V1241" i="1"/>
  <c r="U1241" i="1"/>
  <c r="T1241" i="1"/>
  <c r="S1241" i="1"/>
  <c r="R1241" i="1"/>
  <c r="Q1241" i="1"/>
  <c r="P1241" i="1"/>
  <c r="O1241" i="1"/>
  <c r="N1241" i="1"/>
  <c r="M1241" i="1"/>
  <c r="L1241" i="1"/>
  <c r="K1241" i="1"/>
  <c r="AP1240" i="1"/>
  <c r="AO1240" i="1"/>
  <c r="AN1240" i="1"/>
  <c r="AM1240" i="1"/>
  <c r="AL1240" i="1"/>
  <c r="AK1240" i="1"/>
  <c r="AJ1240" i="1"/>
  <c r="AI1240" i="1"/>
  <c r="AH1240" i="1"/>
  <c r="AG1240" i="1"/>
  <c r="AF1240" i="1"/>
  <c r="AE1240" i="1"/>
  <c r="AD1240" i="1"/>
  <c r="AC1240" i="1"/>
  <c r="AB1240" i="1"/>
  <c r="AA1240" i="1"/>
  <c r="Z1240" i="1"/>
  <c r="Y1240" i="1"/>
  <c r="X1240" i="1"/>
  <c r="W1240" i="1"/>
  <c r="V1240" i="1"/>
  <c r="U1240" i="1"/>
  <c r="T1240" i="1"/>
  <c r="S1240" i="1"/>
  <c r="R1240" i="1"/>
  <c r="Q1240" i="1"/>
  <c r="P1240" i="1"/>
  <c r="O1240" i="1"/>
  <c r="N1240" i="1"/>
  <c r="M1240" i="1"/>
  <c r="L1240" i="1"/>
  <c r="K1240" i="1"/>
  <c r="AP1239" i="1"/>
  <c r="AO1239" i="1"/>
  <c r="AN1239" i="1"/>
  <c r="AM1239" i="1"/>
  <c r="AL1239" i="1"/>
  <c r="AK1239" i="1"/>
  <c r="AJ1239" i="1"/>
  <c r="AI1239" i="1"/>
  <c r="AH1239" i="1"/>
  <c r="AG1239" i="1"/>
  <c r="AF1239" i="1"/>
  <c r="AE1239" i="1"/>
  <c r="AD1239" i="1"/>
  <c r="AC1239" i="1"/>
  <c r="AB1239" i="1"/>
  <c r="AA1239" i="1"/>
  <c r="Z1239" i="1"/>
  <c r="Y1239" i="1"/>
  <c r="X1239" i="1"/>
  <c r="W1239" i="1"/>
  <c r="V1239" i="1"/>
  <c r="U1239" i="1"/>
  <c r="T1239" i="1"/>
  <c r="S1239" i="1"/>
  <c r="R1239" i="1"/>
  <c r="Q1239" i="1"/>
  <c r="P1239" i="1"/>
  <c r="O1239" i="1"/>
  <c r="N1239" i="1"/>
  <c r="M1239" i="1"/>
  <c r="L1239" i="1"/>
  <c r="K1239" i="1"/>
  <c r="AP1237" i="1"/>
  <c r="AO1237" i="1"/>
  <c r="AN1237" i="1"/>
  <c r="AM1237" i="1"/>
  <c r="AL1237" i="1"/>
  <c r="AK1237" i="1"/>
  <c r="AJ1237" i="1"/>
  <c r="AI1237" i="1"/>
  <c r="AH1237" i="1"/>
  <c r="AG1237" i="1"/>
  <c r="AF1237" i="1"/>
  <c r="AE1237" i="1"/>
  <c r="AD1237" i="1"/>
  <c r="AC1237" i="1"/>
  <c r="AB1237" i="1"/>
  <c r="AA1237" i="1"/>
  <c r="Z1237" i="1"/>
  <c r="Y1237" i="1"/>
  <c r="X1237" i="1"/>
  <c r="W1237" i="1"/>
  <c r="V1237" i="1"/>
  <c r="U1237" i="1"/>
  <c r="T1237" i="1"/>
  <c r="S1237" i="1"/>
  <c r="R1237" i="1"/>
  <c r="Q1237" i="1"/>
  <c r="P1237" i="1"/>
  <c r="O1237" i="1"/>
  <c r="N1237" i="1"/>
  <c r="M1237" i="1"/>
  <c r="L1237" i="1"/>
  <c r="K1237" i="1"/>
  <c r="AP1236" i="1"/>
  <c r="AO1236" i="1"/>
  <c r="AN1236" i="1"/>
  <c r="AM1236" i="1"/>
  <c r="AL1236" i="1"/>
  <c r="AK1236" i="1"/>
  <c r="AJ1236" i="1"/>
  <c r="AI1236" i="1"/>
  <c r="AH1236" i="1"/>
  <c r="AG1236" i="1"/>
  <c r="AF1236" i="1"/>
  <c r="AE1236" i="1"/>
  <c r="AD1236" i="1"/>
  <c r="AC1236" i="1"/>
  <c r="AB1236" i="1"/>
  <c r="AA1236" i="1"/>
  <c r="Z1236" i="1"/>
  <c r="Y1236" i="1"/>
  <c r="X1236" i="1"/>
  <c r="W1236" i="1"/>
  <c r="V1236" i="1"/>
  <c r="U1236" i="1"/>
  <c r="T1236" i="1"/>
  <c r="S1236" i="1"/>
  <c r="R1236" i="1"/>
  <c r="Q1236" i="1"/>
  <c r="P1236" i="1"/>
  <c r="O1236" i="1"/>
  <c r="N1236" i="1"/>
  <c r="M1236" i="1"/>
  <c r="L1236" i="1"/>
  <c r="K1236" i="1"/>
  <c r="AP1235" i="1"/>
  <c r="AO1235" i="1"/>
  <c r="AN1235" i="1"/>
  <c r="AM1235" i="1"/>
  <c r="AL1235" i="1"/>
  <c r="AK1235" i="1"/>
  <c r="AJ1235" i="1"/>
  <c r="AI1235" i="1"/>
  <c r="AH1235" i="1"/>
  <c r="AG1235" i="1"/>
  <c r="AF1235" i="1"/>
  <c r="AE1235" i="1"/>
  <c r="AD1235" i="1"/>
  <c r="AC1235" i="1"/>
  <c r="AB1235" i="1"/>
  <c r="AA1235" i="1"/>
  <c r="Z1235" i="1"/>
  <c r="Y1235" i="1"/>
  <c r="X1235" i="1"/>
  <c r="W1235" i="1"/>
  <c r="V1235" i="1"/>
  <c r="U1235" i="1"/>
  <c r="T1235" i="1"/>
  <c r="S1235" i="1"/>
  <c r="R1235" i="1"/>
  <c r="Q1235" i="1"/>
  <c r="P1235" i="1"/>
  <c r="O1235" i="1"/>
  <c r="N1235" i="1"/>
  <c r="M1235" i="1"/>
  <c r="L1235" i="1"/>
  <c r="K1235" i="1"/>
  <c r="AP1234" i="1"/>
  <c r="AO1234" i="1"/>
  <c r="AN1234" i="1"/>
  <c r="AM1234" i="1"/>
  <c r="AL1234" i="1"/>
  <c r="AK1234" i="1"/>
  <c r="AJ1234" i="1"/>
  <c r="AI1234" i="1"/>
  <c r="AH1234" i="1"/>
  <c r="AG1234" i="1"/>
  <c r="AF1234" i="1"/>
  <c r="AE1234" i="1"/>
  <c r="AD1234" i="1"/>
  <c r="AC1234" i="1"/>
  <c r="AB1234" i="1"/>
  <c r="AA1234" i="1"/>
  <c r="Z1234" i="1"/>
  <c r="Y1234" i="1"/>
  <c r="X1234" i="1"/>
  <c r="W1234" i="1"/>
  <c r="V1234" i="1"/>
  <c r="U1234" i="1"/>
  <c r="T1234" i="1"/>
  <c r="S1234" i="1"/>
  <c r="R1234" i="1"/>
  <c r="Q1234" i="1"/>
  <c r="P1234" i="1"/>
  <c r="O1234" i="1"/>
  <c r="N1234" i="1"/>
  <c r="M1234" i="1"/>
  <c r="L1234" i="1"/>
  <c r="K1234" i="1"/>
  <c r="AP1233" i="1"/>
  <c r="AO1233" i="1"/>
  <c r="AN1233" i="1"/>
  <c r="AM1233" i="1"/>
  <c r="AL1233" i="1"/>
  <c r="AK1233" i="1"/>
  <c r="AJ1233" i="1"/>
  <c r="AI1233" i="1"/>
  <c r="AH1233" i="1"/>
  <c r="AG1233" i="1"/>
  <c r="AF1233" i="1"/>
  <c r="AE1233" i="1"/>
  <c r="AD1233" i="1"/>
  <c r="AC1233" i="1"/>
  <c r="AB1233" i="1"/>
  <c r="AA1233" i="1"/>
  <c r="Z1233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M1233" i="1"/>
  <c r="L1233" i="1"/>
  <c r="K1233" i="1"/>
  <c r="AP1232" i="1"/>
  <c r="AO1232" i="1"/>
  <c r="AN1232" i="1"/>
  <c r="AM1232" i="1"/>
  <c r="AL1232" i="1"/>
  <c r="AK1232" i="1"/>
  <c r="AJ1232" i="1"/>
  <c r="AI1232" i="1"/>
  <c r="AH1232" i="1"/>
  <c r="AG1232" i="1"/>
  <c r="AF1232" i="1"/>
  <c r="AE1232" i="1"/>
  <c r="AD1232" i="1"/>
  <c r="AC1232" i="1"/>
  <c r="AB1232" i="1"/>
  <c r="AA1232" i="1"/>
  <c r="Z1232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L1232" i="1"/>
  <c r="K1232" i="1"/>
  <c r="AP1230" i="1"/>
  <c r="AO1230" i="1"/>
  <c r="AN1230" i="1"/>
  <c r="AM1230" i="1"/>
  <c r="AL1230" i="1"/>
  <c r="AK1230" i="1"/>
  <c r="AJ1230" i="1"/>
  <c r="AI1230" i="1"/>
  <c r="AH1230" i="1"/>
  <c r="AG1230" i="1"/>
  <c r="AF1230" i="1"/>
  <c r="AE1230" i="1"/>
  <c r="AD1230" i="1"/>
  <c r="AC1230" i="1"/>
  <c r="AB1230" i="1"/>
  <c r="AA1230" i="1"/>
  <c r="Z1230" i="1"/>
  <c r="Y1230" i="1"/>
  <c r="X1230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AP1229" i="1"/>
  <c r="AO1229" i="1"/>
  <c r="AN1229" i="1"/>
  <c r="AM1229" i="1"/>
  <c r="AL1229" i="1"/>
  <c r="AK1229" i="1"/>
  <c r="AJ1229" i="1"/>
  <c r="AI1229" i="1"/>
  <c r="AH1229" i="1"/>
  <c r="AG1229" i="1"/>
  <c r="AF1229" i="1"/>
  <c r="AE1229" i="1"/>
  <c r="AD1229" i="1"/>
  <c r="AC1229" i="1"/>
  <c r="AB1229" i="1"/>
  <c r="AA1229" i="1"/>
  <c r="Z1229" i="1"/>
  <c r="Y1229" i="1"/>
  <c r="X1229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AP1228" i="1"/>
  <c r="AO1228" i="1"/>
  <c r="AN1228" i="1"/>
  <c r="AM1228" i="1"/>
  <c r="AL1228" i="1"/>
  <c r="AK1228" i="1"/>
  <c r="AJ1228" i="1"/>
  <c r="AI1228" i="1"/>
  <c r="AH1228" i="1"/>
  <c r="AG1228" i="1"/>
  <c r="AF1228" i="1"/>
  <c r="AE1228" i="1"/>
  <c r="AD1228" i="1"/>
  <c r="AC1228" i="1"/>
  <c r="AB1228" i="1"/>
  <c r="AA1228" i="1"/>
  <c r="Z1228" i="1"/>
  <c r="Y1228" i="1"/>
  <c r="X1228" i="1"/>
  <c r="W1228" i="1"/>
  <c r="V1228" i="1"/>
  <c r="U1228" i="1"/>
  <c r="T1228" i="1"/>
  <c r="S1228" i="1"/>
  <c r="R1228" i="1"/>
  <c r="Q1228" i="1"/>
  <c r="P1228" i="1"/>
  <c r="O1228" i="1"/>
  <c r="N1228" i="1"/>
  <c r="M1228" i="1"/>
  <c r="L1228" i="1"/>
  <c r="K1228" i="1"/>
  <c r="AP1226" i="1"/>
  <c r="AO1226" i="1"/>
  <c r="AN1226" i="1"/>
  <c r="AM1226" i="1"/>
  <c r="AL1226" i="1"/>
  <c r="AK1226" i="1"/>
  <c r="AJ1226" i="1"/>
  <c r="AI1226" i="1"/>
  <c r="AH1226" i="1"/>
  <c r="AG1226" i="1"/>
  <c r="AF1226" i="1"/>
  <c r="AE1226" i="1"/>
  <c r="AD1226" i="1"/>
  <c r="AC1226" i="1"/>
  <c r="AB1226" i="1"/>
  <c r="AA1226" i="1"/>
  <c r="Z1226" i="1"/>
  <c r="Y1226" i="1"/>
  <c r="X1226" i="1"/>
  <c r="W1226" i="1"/>
  <c r="V1226" i="1"/>
  <c r="U1226" i="1"/>
  <c r="T1226" i="1"/>
  <c r="S1226" i="1"/>
  <c r="R1226" i="1"/>
  <c r="Q1226" i="1"/>
  <c r="P1226" i="1"/>
  <c r="O1226" i="1"/>
  <c r="N1226" i="1"/>
  <c r="M1226" i="1"/>
  <c r="L1226" i="1"/>
  <c r="K1226" i="1"/>
  <c r="AP1225" i="1"/>
  <c r="AO1225" i="1"/>
  <c r="AN1225" i="1"/>
  <c r="AM1225" i="1"/>
  <c r="AL1225" i="1"/>
  <c r="AK1225" i="1"/>
  <c r="AJ1225" i="1"/>
  <c r="AI1225" i="1"/>
  <c r="AH1225" i="1"/>
  <c r="AG1225" i="1"/>
  <c r="AF1225" i="1"/>
  <c r="AE1225" i="1"/>
  <c r="AD1225" i="1"/>
  <c r="AC1225" i="1"/>
  <c r="AB1225" i="1"/>
  <c r="AA1225" i="1"/>
  <c r="Z1225" i="1"/>
  <c r="Y1225" i="1"/>
  <c r="X1225" i="1"/>
  <c r="W1225" i="1"/>
  <c r="V1225" i="1"/>
  <c r="U1225" i="1"/>
  <c r="T1225" i="1"/>
  <c r="S1225" i="1"/>
  <c r="R1225" i="1"/>
  <c r="Q1225" i="1"/>
  <c r="P1225" i="1"/>
  <c r="O1225" i="1"/>
  <c r="N1225" i="1"/>
  <c r="M1225" i="1"/>
  <c r="L1225" i="1"/>
  <c r="K1225" i="1"/>
  <c r="AP1224" i="1"/>
  <c r="AO1224" i="1"/>
  <c r="AN1224" i="1"/>
  <c r="AM1224" i="1"/>
  <c r="AL1224" i="1"/>
  <c r="AK1224" i="1"/>
  <c r="AJ1224" i="1"/>
  <c r="AI1224" i="1"/>
  <c r="AH1224" i="1"/>
  <c r="AG1224" i="1"/>
  <c r="AF1224" i="1"/>
  <c r="AE1224" i="1"/>
  <c r="AD1224" i="1"/>
  <c r="AC1224" i="1"/>
  <c r="AB1224" i="1"/>
  <c r="AA1224" i="1"/>
  <c r="Z1224" i="1"/>
  <c r="Y1224" i="1"/>
  <c r="X1224" i="1"/>
  <c r="W1224" i="1"/>
  <c r="V1224" i="1"/>
  <c r="U1224" i="1"/>
  <c r="T1224" i="1"/>
  <c r="S1224" i="1"/>
  <c r="R1224" i="1"/>
  <c r="Q1224" i="1"/>
  <c r="P1224" i="1"/>
  <c r="O1224" i="1"/>
  <c r="N1224" i="1"/>
  <c r="M1224" i="1"/>
  <c r="L1224" i="1"/>
  <c r="K1224" i="1"/>
  <c r="AP1223" i="1"/>
  <c r="AO1223" i="1"/>
  <c r="AN1223" i="1"/>
  <c r="AM1223" i="1"/>
  <c r="AL1223" i="1"/>
  <c r="AK1223" i="1"/>
  <c r="AJ1223" i="1"/>
  <c r="AI1223" i="1"/>
  <c r="AH1223" i="1"/>
  <c r="AG1223" i="1"/>
  <c r="AF1223" i="1"/>
  <c r="AE1223" i="1"/>
  <c r="AD1223" i="1"/>
  <c r="AC1223" i="1"/>
  <c r="AB1223" i="1"/>
  <c r="AA1223" i="1"/>
  <c r="Z1223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AP1221" i="1"/>
  <c r="AO1221" i="1"/>
  <c r="AN1221" i="1"/>
  <c r="AM1221" i="1"/>
  <c r="AL1221" i="1"/>
  <c r="AK1221" i="1"/>
  <c r="AJ1221" i="1"/>
  <c r="AI1221" i="1"/>
  <c r="AH1221" i="1"/>
  <c r="AG1221" i="1"/>
  <c r="AF1221" i="1"/>
  <c r="AE1221" i="1"/>
  <c r="AD1221" i="1"/>
  <c r="AC1221" i="1"/>
  <c r="AB1221" i="1"/>
  <c r="AA1221" i="1"/>
  <c r="Z1221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AP1220" i="1"/>
  <c r="AO1220" i="1"/>
  <c r="AN1220" i="1"/>
  <c r="AM1220" i="1"/>
  <c r="AL1220" i="1"/>
  <c r="AK1220" i="1"/>
  <c r="AJ1220" i="1"/>
  <c r="AI1220" i="1"/>
  <c r="AH1220" i="1"/>
  <c r="AG1220" i="1"/>
  <c r="AF1220" i="1"/>
  <c r="AE1220" i="1"/>
  <c r="AD1220" i="1"/>
  <c r="AC1220" i="1"/>
  <c r="AB1220" i="1"/>
  <c r="AA1220" i="1"/>
  <c r="Z1220" i="1"/>
  <c r="Y1220" i="1"/>
  <c r="X1220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AP1218" i="1"/>
  <c r="AO1218" i="1"/>
  <c r="AN1218" i="1"/>
  <c r="AM1218" i="1"/>
  <c r="AL1218" i="1"/>
  <c r="AK1218" i="1"/>
  <c r="AJ1218" i="1"/>
  <c r="AI1218" i="1"/>
  <c r="AH1218" i="1"/>
  <c r="AG1218" i="1"/>
  <c r="AF1218" i="1"/>
  <c r="AE1218" i="1"/>
  <c r="AD1218" i="1"/>
  <c r="AC1218" i="1"/>
  <c r="AB1218" i="1"/>
  <c r="AA1218" i="1"/>
  <c r="Z1218" i="1"/>
  <c r="Y1218" i="1"/>
  <c r="X1218" i="1"/>
  <c r="W1218" i="1"/>
  <c r="V1218" i="1"/>
  <c r="U1218" i="1"/>
  <c r="T1218" i="1"/>
  <c r="S1218" i="1"/>
  <c r="R1218" i="1"/>
  <c r="Q1218" i="1"/>
  <c r="P1218" i="1"/>
  <c r="O1218" i="1"/>
  <c r="N1218" i="1"/>
  <c r="M1218" i="1"/>
  <c r="L1218" i="1"/>
  <c r="K1218" i="1"/>
  <c r="AP1217" i="1"/>
  <c r="AO1217" i="1"/>
  <c r="AN1217" i="1"/>
  <c r="AM1217" i="1"/>
  <c r="AL1217" i="1"/>
  <c r="AK1217" i="1"/>
  <c r="AJ1217" i="1"/>
  <c r="AI1217" i="1"/>
  <c r="AH1217" i="1"/>
  <c r="AG1217" i="1"/>
  <c r="AF1217" i="1"/>
  <c r="AE1217" i="1"/>
  <c r="AD1217" i="1"/>
  <c r="AC1217" i="1"/>
  <c r="AB1217" i="1"/>
  <c r="AA1217" i="1"/>
  <c r="Z1217" i="1"/>
  <c r="Y1217" i="1"/>
  <c r="X1217" i="1"/>
  <c r="W1217" i="1"/>
  <c r="V1217" i="1"/>
  <c r="U1217" i="1"/>
  <c r="T1217" i="1"/>
  <c r="S1217" i="1"/>
  <c r="R1217" i="1"/>
  <c r="Q1217" i="1"/>
  <c r="P1217" i="1"/>
  <c r="O1217" i="1"/>
  <c r="N1217" i="1"/>
  <c r="M1217" i="1"/>
  <c r="L1217" i="1"/>
  <c r="K1217" i="1"/>
  <c r="AP1216" i="1"/>
  <c r="AO1216" i="1"/>
  <c r="AN1216" i="1"/>
  <c r="AM1216" i="1"/>
  <c r="AL1216" i="1"/>
  <c r="AK1216" i="1"/>
  <c r="AJ1216" i="1"/>
  <c r="AI1216" i="1"/>
  <c r="AH1216" i="1"/>
  <c r="AG1216" i="1"/>
  <c r="AF1216" i="1"/>
  <c r="AE1216" i="1"/>
  <c r="AD1216" i="1"/>
  <c r="AC1216" i="1"/>
  <c r="AB1216" i="1"/>
  <c r="AA1216" i="1"/>
  <c r="Z1216" i="1"/>
  <c r="Y1216" i="1"/>
  <c r="X1216" i="1"/>
  <c r="W1216" i="1"/>
  <c r="V1216" i="1"/>
  <c r="U1216" i="1"/>
  <c r="T1216" i="1"/>
  <c r="S1216" i="1"/>
  <c r="R1216" i="1"/>
  <c r="Q1216" i="1"/>
  <c r="P1216" i="1"/>
  <c r="O1216" i="1"/>
  <c r="N1216" i="1"/>
  <c r="M1216" i="1"/>
  <c r="L1216" i="1"/>
  <c r="K1216" i="1"/>
  <c r="AP1215" i="1"/>
  <c r="AO1215" i="1"/>
  <c r="AN1215" i="1"/>
  <c r="AM1215" i="1"/>
  <c r="AL1215" i="1"/>
  <c r="AK1215" i="1"/>
  <c r="AJ1215" i="1"/>
  <c r="AI1215" i="1"/>
  <c r="AH1215" i="1"/>
  <c r="AG1215" i="1"/>
  <c r="AF1215" i="1"/>
  <c r="AE1215" i="1"/>
  <c r="AD1215" i="1"/>
  <c r="AC1215" i="1"/>
  <c r="AB1215" i="1"/>
  <c r="AA1215" i="1"/>
  <c r="Z1215" i="1"/>
  <c r="Y1215" i="1"/>
  <c r="X1215" i="1"/>
  <c r="W1215" i="1"/>
  <c r="V1215" i="1"/>
  <c r="U1215" i="1"/>
  <c r="T1215" i="1"/>
  <c r="S1215" i="1"/>
  <c r="R1215" i="1"/>
  <c r="Q1215" i="1"/>
  <c r="P1215" i="1"/>
  <c r="O1215" i="1"/>
  <c r="N1215" i="1"/>
  <c r="M1215" i="1"/>
  <c r="L1215" i="1"/>
  <c r="K1215" i="1"/>
  <c r="AP1214" i="1"/>
  <c r="AO1214" i="1"/>
  <c r="AN1214" i="1"/>
  <c r="AM1214" i="1"/>
  <c r="AL1214" i="1"/>
  <c r="AK1214" i="1"/>
  <c r="AJ1214" i="1"/>
  <c r="AI1214" i="1"/>
  <c r="AH1214" i="1"/>
  <c r="AG1214" i="1"/>
  <c r="AF1214" i="1"/>
  <c r="AE1214" i="1"/>
  <c r="AD1214" i="1"/>
  <c r="AC1214" i="1"/>
  <c r="AB1214" i="1"/>
  <c r="AA1214" i="1"/>
  <c r="Z1214" i="1"/>
  <c r="Y1214" i="1"/>
  <c r="X1214" i="1"/>
  <c r="W1214" i="1"/>
  <c r="V1214" i="1"/>
  <c r="U1214" i="1"/>
  <c r="T1214" i="1"/>
  <c r="S1214" i="1"/>
  <c r="R1214" i="1"/>
  <c r="Q1214" i="1"/>
  <c r="P1214" i="1"/>
  <c r="O1214" i="1"/>
  <c r="N1214" i="1"/>
  <c r="M1214" i="1"/>
  <c r="L1214" i="1"/>
  <c r="K1214" i="1"/>
  <c r="AP1213" i="1"/>
  <c r="AO1213" i="1"/>
  <c r="AN1213" i="1"/>
  <c r="AM1213" i="1"/>
  <c r="AL1213" i="1"/>
  <c r="AK1213" i="1"/>
  <c r="AJ1213" i="1"/>
  <c r="AI1213" i="1"/>
  <c r="AH1213" i="1"/>
  <c r="AG1213" i="1"/>
  <c r="AF1213" i="1"/>
  <c r="AE1213" i="1"/>
  <c r="AD1213" i="1"/>
  <c r="AC1213" i="1"/>
  <c r="AB1213" i="1"/>
  <c r="AA1213" i="1"/>
  <c r="Z1213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AP1212" i="1"/>
  <c r="AO1212" i="1"/>
  <c r="AN1212" i="1"/>
  <c r="AM1212" i="1"/>
  <c r="AL1212" i="1"/>
  <c r="AK1212" i="1"/>
  <c r="AJ1212" i="1"/>
  <c r="AI1212" i="1"/>
  <c r="AH1212" i="1"/>
  <c r="AG1212" i="1"/>
  <c r="AF1212" i="1"/>
  <c r="AE1212" i="1"/>
  <c r="AD1212" i="1"/>
  <c r="AC1212" i="1"/>
  <c r="AB1212" i="1"/>
  <c r="AA1212" i="1"/>
  <c r="Z1212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L1212" i="1"/>
  <c r="K1212" i="1"/>
  <c r="AP1210" i="1"/>
  <c r="AO1210" i="1"/>
  <c r="AN1210" i="1"/>
  <c r="AM1210" i="1"/>
  <c r="AL1210" i="1"/>
  <c r="AK1210" i="1"/>
  <c r="AJ1210" i="1"/>
  <c r="AI1210" i="1"/>
  <c r="AH1210" i="1"/>
  <c r="AG1210" i="1"/>
  <c r="AF1210" i="1"/>
  <c r="AE1210" i="1"/>
  <c r="AD1210" i="1"/>
  <c r="AC1210" i="1"/>
  <c r="AB1210" i="1"/>
  <c r="AA1210" i="1"/>
  <c r="Z1210" i="1"/>
  <c r="Y1210" i="1"/>
  <c r="X1210" i="1"/>
  <c r="W1210" i="1"/>
  <c r="V1210" i="1"/>
  <c r="U1210" i="1"/>
  <c r="T1210" i="1"/>
  <c r="S1210" i="1"/>
  <c r="R1210" i="1"/>
  <c r="Q1210" i="1"/>
  <c r="P1210" i="1"/>
  <c r="O1210" i="1"/>
  <c r="N1210" i="1"/>
  <c r="M1210" i="1"/>
  <c r="L1210" i="1"/>
  <c r="K1210" i="1"/>
  <c r="J1210" i="1"/>
  <c r="AP1208" i="1"/>
  <c r="AO1208" i="1"/>
  <c r="AN1208" i="1"/>
  <c r="AM1208" i="1"/>
  <c r="AL1208" i="1"/>
  <c r="AK1208" i="1"/>
  <c r="AJ1208" i="1"/>
  <c r="AI1208" i="1"/>
  <c r="AH1208" i="1"/>
  <c r="AG1208" i="1"/>
  <c r="AF1208" i="1"/>
  <c r="AE1208" i="1"/>
  <c r="AD1208" i="1"/>
  <c r="AC1208" i="1"/>
  <c r="AB1208" i="1"/>
  <c r="AA1208" i="1"/>
  <c r="Z1208" i="1"/>
  <c r="Y1208" i="1"/>
  <c r="X1208" i="1"/>
  <c r="W1208" i="1"/>
  <c r="V1208" i="1"/>
  <c r="U1208" i="1"/>
  <c r="T1208" i="1"/>
  <c r="S1208" i="1"/>
  <c r="R1208" i="1"/>
  <c r="Q1208" i="1"/>
  <c r="P1208" i="1"/>
  <c r="O1208" i="1"/>
  <c r="AP1207" i="1"/>
  <c r="AO1207" i="1"/>
  <c r="AN1207" i="1"/>
  <c r="AM1207" i="1"/>
  <c r="AL1207" i="1"/>
  <c r="AK1207" i="1"/>
  <c r="AJ1207" i="1"/>
  <c r="AI1207" i="1"/>
  <c r="AH1207" i="1"/>
  <c r="AG1207" i="1"/>
  <c r="AF1207" i="1"/>
  <c r="AE1207" i="1"/>
  <c r="AD1207" i="1"/>
  <c r="AC1207" i="1"/>
  <c r="AB1207" i="1"/>
  <c r="AA1207" i="1"/>
  <c r="Z1207" i="1"/>
  <c r="Y1207" i="1"/>
  <c r="X1207" i="1"/>
  <c r="W1207" i="1"/>
  <c r="V1207" i="1"/>
  <c r="U1207" i="1"/>
  <c r="T1207" i="1"/>
  <c r="S1207" i="1"/>
  <c r="R1207" i="1"/>
  <c r="Q1207" i="1"/>
  <c r="P1207" i="1"/>
  <c r="O1207" i="1"/>
  <c r="N1207" i="1"/>
  <c r="M1207" i="1"/>
  <c r="L1207" i="1"/>
  <c r="K1207" i="1"/>
  <c r="AP1205" i="1"/>
  <c r="AO1205" i="1"/>
  <c r="AN1205" i="1"/>
  <c r="AM1205" i="1"/>
  <c r="AL1205" i="1"/>
  <c r="AK1205" i="1"/>
  <c r="AJ1205" i="1"/>
  <c r="AI1205" i="1"/>
  <c r="AH1205" i="1"/>
  <c r="AG1205" i="1"/>
  <c r="AF1205" i="1"/>
  <c r="AE1205" i="1"/>
  <c r="AD1205" i="1"/>
  <c r="AC1205" i="1"/>
  <c r="AB1205" i="1"/>
  <c r="AA1205" i="1"/>
  <c r="Z1205" i="1"/>
  <c r="Y1205" i="1"/>
  <c r="X1205" i="1"/>
  <c r="W1205" i="1"/>
  <c r="V1205" i="1"/>
  <c r="U1205" i="1"/>
  <c r="T1205" i="1"/>
  <c r="S1205" i="1"/>
  <c r="R1205" i="1"/>
  <c r="Q1205" i="1"/>
  <c r="P1205" i="1"/>
  <c r="O1205" i="1"/>
  <c r="N1205" i="1"/>
  <c r="M1205" i="1"/>
  <c r="L1205" i="1"/>
  <c r="K1205" i="1"/>
  <c r="J1205" i="1"/>
  <c r="AP1204" i="1"/>
  <c r="AO1204" i="1"/>
  <c r="AN1204" i="1"/>
  <c r="AM1204" i="1"/>
  <c r="AL1204" i="1"/>
  <c r="AK1204" i="1"/>
  <c r="AJ1204" i="1"/>
  <c r="AI1204" i="1"/>
  <c r="AH1204" i="1"/>
  <c r="AG1204" i="1"/>
  <c r="AF1204" i="1"/>
  <c r="AE1204" i="1"/>
  <c r="AD1204" i="1"/>
  <c r="AC1204" i="1"/>
  <c r="AB1204" i="1"/>
  <c r="AA1204" i="1"/>
  <c r="Z1204" i="1"/>
  <c r="Y1204" i="1"/>
  <c r="X1204" i="1"/>
  <c r="W1204" i="1"/>
  <c r="V1204" i="1"/>
  <c r="U1204" i="1"/>
  <c r="T1204" i="1"/>
  <c r="S1204" i="1"/>
  <c r="R1204" i="1"/>
  <c r="Q1204" i="1"/>
  <c r="P1204" i="1"/>
  <c r="O1204" i="1"/>
  <c r="N1204" i="1"/>
  <c r="M1204" i="1"/>
  <c r="L1204" i="1"/>
  <c r="K1204" i="1"/>
  <c r="J1204" i="1"/>
  <c r="AP1202" i="1"/>
  <c r="AO1202" i="1"/>
  <c r="AN1202" i="1"/>
  <c r="AM1202" i="1"/>
  <c r="AL1202" i="1"/>
  <c r="AK1202" i="1"/>
  <c r="AJ1202" i="1"/>
  <c r="AI1202" i="1"/>
  <c r="AH1202" i="1"/>
  <c r="AG1202" i="1"/>
  <c r="AF1202" i="1"/>
  <c r="AE1202" i="1"/>
  <c r="AD1202" i="1"/>
  <c r="AC1202" i="1"/>
  <c r="AB1202" i="1"/>
  <c r="AA1202" i="1"/>
  <c r="Z1202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L1202" i="1"/>
  <c r="K1202" i="1"/>
  <c r="AP1201" i="1"/>
  <c r="AO1201" i="1"/>
  <c r="AN1201" i="1"/>
  <c r="AM1201" i="1"/>
  <c r="AL1201" i="1"/>
  <c r="AK1201" i="1"/>
  <c r="AJ1201" i="1"/>
  <c r="AI1201" i="1"/>
  <c r="AH1201" i="1"/>
  <c r="AG1201" i="1"/>
  <c r="AF1201" i="1"/>
  <c r="AE1201" i="1"/>
  <c r="AD1201" i="1"/>
  <c r="AC1201" i="1"/>
  <c r="AB1201" i="1"/>
  <c r="AA1201" i="1"/>
  <c r="Z1201" i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AP1200" i="1"/>
  <c r="AO1200" i="1"/>
  <c r="AN1200" i="1"/>
  <c r="AM1200" i="1"/>
  <c r="AL1200" i="1"/>
  <c r="AK1200" i="1"/>
  <c r="AJ1200" i="1"/>
  <c r="AI1200" i="1"/>
  <c r="AH1200" i="1"/>
  <c r="AG1200" i="1"/>
  <c r="AF1200" i="1"/>
  <c r="AE1200" i="1"/>
  <c r="AD1200" i="1"/>
  <c r="AC1200" i="1"/>
  <c r="AB1200" i="1"/>
  <c r="AA1200" i="1"/>
  <c r="Z1200" i="1"/>
  <c r="Y1200" i="1"/>
  <c r="X1200" i="1"/>
  <c r="W1200" i="1"/>
  <c r="V1200" i="1"/>
  <c r="U1200" i="1"/>
  <c r="T1200" i="1"/>
  <c r="S1200" i="1"/>
  <c r="R1200" i="1"/>
  <c r="Q1200" i="1"/>
  <c r="P1200" i="1"/>
  <c r="O1200" i="1"/>
  <c r="N1200" i="1"/>
  <c r="M1200" i="1"/>
  <c r="L1200" i="1"/>
  <c r="K1200" i="1"/>
  <c r="AP1198" i="1"/>
  <c r="AO1198" i="1"/>
  <c r="AN1198" i="1"/>
  <c r="AM1198" i="1"/>
  <c r="AL1198" i="1"/>
  <c r="AK1198" i="1"/>
  <c r="AJ1198" i="1"/>
  <c r="AI1198" i="1"/>
  <c r="AH1198" i="1"/>
  <c r="AG1198" i="1"/>
  <c r="AF1198" i="1"/>
  <c r="AE1198" i="1"/>
  <c r="AD1198" i="1"/>
  <c r="AC1198" i="1"/>
  <c r="AB1198" i="1"/>
  <c r="AA1198" i="1"/>
  <c r="Z1198" i="1"/>
  <c r="Y1198" i="1"/>
  <c r="X1198" i="1"/>
  <c r="W1198" i="1"/>
  <c r="V1198" i="1"/>
  <c r="U1198" i="1"/>
  <c r="T1198" i="1"/>
  <c r="S1198" i="1"/>
  <c r="R1198" i="1"/>
  <c r="Q1198" i="1"/>
  <c r="P1198" i="1"/>
  <c r="O1198" i="1"/>
  <c r="N1198" i="1"/>
  <c r="M1198" i="1"/>
  <c r="L1198" i="1"/>
  <c r="K1198" i="1"/>
  <c r="AP1197" i="1"/>
  <c r="AO1197" i="1"/>
  <c r="AN1197" i="1"/>
  <c r="AM1197" i="1"/>
  <c r="AL1197" i="1"/>
  <c r="AK1197" i="1"/>
  <c r="AJ1197" i="1"/>
  <c r="AI1197" i="1"/>
  <c r="AH1197" i="1"/>
  <c r="AG1197" i="1"/>
  <c r="AF1197" i="1"/>
  <c r="AE1197" i="1"/>
  <c r="AD1197" i="1"/>
  <c r="AC1197" i="1"/>
  <c r="AB1197" i="1"/>
  <c r="AA1197" i="1"/>
  <c r="Z1197" i="1"/>
  <c r="Y1197" i="1"/>
  <c r="X1197" i="1"/>
  <c r="W1197" i="1"/>
  <c r="V1197" i="1"/>
  <c r="U1197" i="1"/>
  <c r="T1197" i="1"/>
  <c r="S1197" i="1"/>
  <c r="R1197" i="1"/>
  <c r="Q1197" i="1"/>
  <c r="P1197" i="1"/>
  <c r="O1197" i="1"/>
  <c r="N1197" i="1"/>
  <c r="M1197" i="1"/>
  <c r="L1197" i="1"/>
  <c r="K1197" i="1"/>
  <c r="AP1194" i="1"/>
  <c r="AO1194" i="1"/>
  <c r="AN1194" i="1"/>
  <c r="AM1194" i="1"/>
  <c r="AL1194" i="1"/>
  <c r="AK1194" i="1"/>
  <c r="AJ1194" i="1"/>
  <c r="AI1194" i="1"/>
  <c r="AH1194" i="1"/>
  <c r="AG1194" i="1"/>
  <c r="AF1194" i="1"/>
  <c r="AE1194" i="1"/>
  <c r="AD1194" i="1"/>
  <c r="AC1194" i="1"/>
  <c r="AB1194" i="1"/>
  <c r="AA1194" i="1"/>
  <c r="Z1194" i="1"/>
  <c r="Y1194" i="1"/>
  <c r="X1194" i="1"/>
  <c r="W1194" i="1"/>
  <c r="V1194" i="1"/>
  <c r="U1194" i="1"/>
  <c r="T1194" i="1"/>
  <c r="S1194" i="1"/>
  <c r="R1194" i="1"/>
  <c r="Q1194" i="1"/>
  <c r="P1194" i="1"/>
  <c r="O1194" i="1"/>
  <c r="N1194" i="1"/>
  <c r="M1194" i="1"/>
  <c r="L1194" i="1"/>
  <c r="K1194" i="1"/>
  <c r="AP1193" i="1"/>
  <c r="AO1193" i="1"/>
  <c r="AN1193" i="1"/>
  <c r="AM1193" i="1"/>
  <c r="AL1193" i="1"/>
  <c r="AK1193" i="1"/>
  <c r="AJ1193" i="1"/>
  <c r="AI1193" i="1"/>
  <c r="AH1193" i="1"/>
  <c r="AG1193" i="1"/>
  <c r="AF1193" i="1"/>
  <c r="AE1193" i="1"/>
  <c r="AD1193" i="1"/>
  <c r="AC1193" i="1"/>
  <c r="AB1193" i="1"/>
  <c r="AA1193" i="1"/>
  <c r="Z1193" i="1"/>
  <c r="Y1193" i="1"/>
  <c r="X1193" i="1"/>
  <c r="W1193" i="1"/>
  <c r="V1193" i="1"/>
  <c r="U1193" i="1"/>
  <c r="T1193" i="1"/>
  <c r="S1193" i="1"/>
  <c r="R1193" i="1"/>
  <c r="Q1193" i="1"/>
  <c r="P1193" i="1"/>
  <c r="O1193" i="1"/>
  <c r="AP1192" i="1"/>
  <c r="AO1192" i="1"/>
  <c r="AN1192" i="1"/>
  <c r="AM1192" i="1"/>
  <c r="AL1192" i="1"/>
  <c r="AK1192" i="1"/>
  <c r="AJ1192" i="1"/>
  <c r="AI1192" i="1"/>
  <c r="AH1192" i="1"/>
  <c r="AG1192" i="1"/>
  <c r="AF1192" i="1"/>
  <c r="AE1192" i="1"/>
  <c r="AD1192" i="1"/>
  <c r="AC1192" i="1"/>
  <c r="AB1192" i="1"/>
  <c r="AA1192" i="1"/>
  <c r="Z1192" i="1"/>
  <c r="Y1192" i="1"/>
  <c r="X1192" i="1"/>
  <c r="W1192" i="1"/>
  <c r="V1192" i="1"/>
  <c r="U1192" i="1"/>
  <c r="T1192" i="1"/>
  <c r="S1192" i="1"/>
  <c r="R1192" i="1"/>
  <c r="Q1192" i="1"/>
  <c r="P1192" i="1"/>
  <c r="O1192" i="1"/>
  <c r="N1192" i="1"/>
  <c r="M1192" i="1"/>
  <c r="L1192" i="1"/>
  <c r="K1192" i="1"/>
  <c r="AP1191" i="1"/>
  <c r="AO1191" i="1"/>
  <c r="AN1191" i="1"/>
  <c r="AM1191" i="1"/>
  <c r="AL1191" i="1"/>
  <c r="AK1191" i="1"/>
  <c r="AJ1191" i="1"/>
  <c r="AI1191" i="1"/>
  <c r="AH1191" i="1"/>
  <c r="AG1191" i="1"/>
  <c r="AF1191" i="1"/>
  <c r="AE1191" i="1"/>
  <c r="AD1191" i="1"/>
  <c r="AC1191" i="1"/>
  <c r="AB1191" i="1"/>
  <c r="AA1191" i="1"/>
  <c r="Z1191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AP1190" i="1"/>
  <c r="AO1190" i="1"/>
  <c r="AN1190" i="1"/>
  <c r="AM1190" i="1"/>
  <c r="AL1190" i="1"/>
  <c r="AK1190" i="1"/>
  <c r="AJ1190" i="1"/>
  <c r="AI1190" i="1"/>
  <c r="AH1190" i="1"/>
  <c r="AG1190" i="1"/>
  <c r="AF1190" i="1"/>
  <c r="AE1190" i="1"/>
  <c r="AD1190" i="1"/>
  <c r="AC1190" i="1"/>
  <c r="AB1190" i="1"/>
  <c r="AA1190" i="1"/>
  <c r="Z1190" i="1"/>
  <c r="Y1190" i="1"/>
  <c r="X1190" i="1"/>
  <c r="W1190" i="1"/>
  <c r="V1190" i="1"/>
  <c r="U1190" i="1"/>
  <c r="T1190" i="1"/>
  <c r="S1190" i="1"/>
  <c r="R1190" i="1"/>
  <c r="Q1190" i="1"/>
  <c r="P1190" i="1"/>
  <c r="O1190" i="1"/>
  <c r="N1190" i="1"/>
  <c r="M1190" i="1"/>
  <c r="L1190" i="1"/>
  <c r="K1190" i="1"/>
  <c r="AP1189" i="1"/>
  <c r="AO1189" i="1"/>
  <c r="AN1189" i="1"/>
  <c r="AM1189" i="1"/>
  <c r="AL1189" i="1"/>
  <c r="AK1189" i="1"/>
  <c r="AJ1189" i="1"/>
  <c r="AI1189" i="1"/>
  <c r="AH1189" i="1"/>
  <c r="AG1189" i="1"/>
  <c r="AF1189" i="1"/>
  <c r="AE1189" i="1"/>
  <c r="AD1189" i="1"/>
  <c r="AC1189" i="1"/>
  <c r="AB1189" i="1"/>
  <c r="AA1189" i="1"/>
  <c r="Z1189" i="1"/>
  <c r="Y1189" i="1"/>
  <c r="X1189" i="1"/>
  <c r="W1189" i="1"/>
  <c r="V1189" i="1"/>
  <c r="U1189" i="1"/>
  <c r="T1189" i="1"/>
  <c r="S1189" i="1"/>
  <c r="R1189" i="1"/>
  <c r="Q1189" i="1"/>
  <c r="P1189" i="1"/>
  <c r="O1189" i="1"/>
  <c r="N1189" i="1"/>
  <c r="M1189" i="1"/>
  <c r="L1189" i="1"/>
  <c r="K1189" i="1"/>
  <c r="AP1188" i="1"/>
  <c r="AO1188" i="1"/>
  <c r="AN1188" i="1"/>
  <c r="AM1188" i="1"/>
  <c r="AL1188" i="1"/>
  <c r="AK1188" i="1"/>
  <c r="AJ1188" i="1"/>
  <c r="AI1188" i="1"/>
  <c r="AH1188" i="1"/>
  <c r="AG1188" i="1"/>
  <c r="AF1188" i="1"/>
  <c r="AE1188" i="1"/>
  <c r="AD1188" i="1"/>
  <c r="AC1188" i="1"/>
  <c r="AB1188" i="1"/>
  <c r="AA1188" i="1"/>
  <c r="Z1188" i="1"/>
  <c r="Y1188" i="1"/>
  <c r="X1188" i="1"/>
  <c r="W1188" i="1"/>
  <c r="V1188" i="1"/>
  <c r="U1188" i="1"/>
  <c r="T1188" i="1"/>
  <c r="S1188" i="1"/>
  <c r="R1188" i="1"/>
  <c r="Q1188" i="1"/>
  <c r="P1188" i="1"/>
  <c r="O1188" i="1"/>
  <c r="N1188" i="1"/>
  <c r="M1188" i="1"/>
  <c r="L1188" i="1"/>
  <c r="K1188" i="1"/>
  <c r="AP1187" i="1"/>
  <c r="AO1187" i="1"/>
  <c r="AN1187" i="1"/>
  <c r="AM1187" i="1"/>
  <c r="AL1187" i="1"/>
  <c r="AK1187" i="1"/>
  <c r="AJ1187" i="1"/>
  <c r="AI1187" i="1"/>
  <c r="AH1187" i="1"/>
  <c r="AG1187" i="1"/>
  <c r="AF1187" i="1"/>
  <c r="AE1187" i="1"/>
  <c r="AD1187" i="1"/>
  <c r="AC1187" i="1"/>
  <c r="AB1187" i="1"/>
  <c r="AA1187" i="1"/>
  <c r="Z1187" i="1"/>
  <c r="Y1187" i="1"/>
  <c r="X1187" i="1"/>
  <c r="W1187" i="1"/>
  <c r="V1187" i="1"/>
  <c r="U1187" i="1"/>
  <c r="T1187" i="1"/>
  <c r="S1187" i="1"/>
  <c r="R1187" i="1"/>
  <c r="Q1187" i="1"/>
  <c r="P1187" i="1"/>
  <c r="O1187" i="1"/>
  <c r="N1187" i="1"/>
  <c r="M1187" i="1"/>
  <c r="L1187" i="1"/>
  <c r="K1187" i="1"/>
  <c r="AP1186" i="1"/>
  <c r="AO1186" i="1"/>
  <c r="AN1186" i="1"/>
  <c r="AM1186" i="1"/>
  <c r="AL1186" i="1"/>
  <c r="AK1186" i="1"/>
  <c r="AJ1186" i="1"/>
  <c r="AI1186" i="1"/>
  <c r="AH1186" i="1"/>
  <c r="AG1186" i="1"/>
  <c r="AF1186" i="1"/>
  <c r="AE1186" i="1"/>
  <c r="AD1186" i="1"/>
  <c r="AC1186" i="1"/>
  <c r="AB1186" i="1"/>
  <c r="AA1186" i="1"/>
  <c r="Z1186" i="1"/>
  <c r="Y1186" i="1"/>
  <c r="X1186" i="1"/>
  <c r="W1186" i="1"/>
  <c r="V1186" i="1"/>
  <c r="U1186" i="1"/>
  <c r="T1186" i="1"/>
  <c r="S1186" i="1"/>
  <c r="R1186" i="1"/>
  <c r="Q1186" i="1"/>
  <c r="P1186" i="1"/>
  <c r="O1186" i="1"/>
  <c r="AP1185" i="1"/>
  <c r="AO1185" i="1"/>
  <c r="AN1185" i="1"/>
  <c r="AM1185" i="1"/>
  <c r="AL1185" i="1"/>
  <c r="AK1185" i="1"/>
  <c r="AJ1185" i="1"/>
  <c r="AI1185" i="1"/>
  <c r="AH1185" i="1"/>
  <c r="AG1185" i="1"/>
  <c r="AF1185" i="1"/>
  <c r="AE1185" i="1"/>
  <c r="AD1185" i="1"/>
  <c r="AC1185" i="1"/>
  <c r="AB1185" i="1"/>
  <c r="AA1185" i="1"/>
  <c r="Z1185" i="1"/>
  <c r="Y1185" i="1"/>
  <c r="X1185" i="1"/>
  <c r="W1185" i="1"/>
  <c r="V1185" i="1"/>
  <c r="U1185" i="1"/>
  <c r="T1185" i="1"/>
  <c r="S1185" i="1"/>
  <c r="R1185" i="1"/>
  <c r="Q1185" i="1"/>
  <c r="P1185" i="1"/>
  <c r="O1185" i="1"/>
  <c r="N1185" i="1"/>
  <c r="M1185" i="1"/>
  <c r="L1185" i="1"/>
  <c r="K1185" i="1"/>
  <c r="AP1182" i="1"/>
  <c r="AO1182" i="1"/>
  <c r="AN1182" i="1"/>
  <c r="AM1182" i="1"/>
  <c r="AL1182" i="1"/>
  <c r="AK1182" i="1"/>
  <c r="AJ1182" i="1"/>
  <c r="AI1182" i="1"/>
  <c r="AH1182" i="1"/>
  <c r="AG1182" i="1"/>
  <c r="AF1182" i="1"/>
  <c r="AE1182" i="1"/>
  <c r="AD1182" i="1"/>
  <c r="AC1182" i="1"/>
  <c r="AB1182" i="1"/>
  <c r="AA1182" i="1"/>
  <c r="Z1182" i="1"/>
  <c r="Y1182" i="1"/>
  <c r="X1182" i="1"/>
  <c r="W1182" i="1"/>
  <c r="V1182" i="1"/>
  <c r="U1182" i="1"/>
  <c r="T1182" i="1"/>
  <c r="S1182" i="1"/>
  <c r="R1182" i="1"/>
  <c r="Q1182" i="1"/>
  <c r="P1182" i="1"/>
  <c r="O1182" i="1"/>
  <c r="N1182" i="1"/>
  <c r="M1182" i="1"/>
  <c r="L1182" i="1"/>
  <c r="K1182" i="1"/>
  <c r="J1182" i="1"/>
  <c r="AP1181" i="1"/>
  <c r="AO1181" i="1"/>
  <c r="AN1181" i="1"/>
  <c r="AM1181" i="1"/>
  <c r="AL1181" i="1"/>
  <c r="AK1181" i="1"/>
  <c r="AJ1181" i="1"/>
  <c r="AI1181" i="1"/>
  <c r="AH1181" i="1"/>
  <c r="AG1181" i="1"/>
  <c r="AF1181" i="1"/>
  <c r="AE1181" i="1"/>
  <c r="AD1181" i="1"/>
  <c r="AC1181" i="1"/>
  <c r="AB1181" i="1"/>
  <c r="AA1181" i="1"/>
  <c r="Z1181" i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AP1180" i="1"/>
  <c r="AO1180" i="1"/>
  <c r="AN1180" i="1"/>
  <c r="AM1180" i="1"/>
  <c r="AL1180" i="1"/>
  <c r="AK1180" i="1"/>
  <c r="AJ1180" i="1"/>
  <c r="AI1180" i="1"/>
  <c r="AH1180" i="1"/>
  <c r="AG1180" i="1"/>
  <c r="AF1180" i="1"/>
  <c r="AE1180" i="1"/>
  <c r="AD1180" i="1"/>
  <c r="AC1180" i="1"/>
  <c r="AB1180" i="1"/>
  <c r="AA1180" i="1"/>
  <c r="Z1180" i="1"/>
  <c r="Y1180" i="1"/>
  <c r="X1180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AP1179" i="1"/>
  <c r="AO1179" i="1"/>
  <c r="AN1179" i="1"/>
  <c r="AM1179" i="1"/>
  <c r="AL1179" i="1"/>
  <c r="AK1179" i="1"/>
  <c r="AJ1179" i="1"/>
  <c r="AI1179" i="1"/>
  <c r="AH1179" i="1"/>
  <c r="AG1179" i="1"/>
  <c r="AF1179" i="1"/>
  <c r="AE1179" i="1"/>
  <c r="AD1179" i="1"/>
  <c r="AC1179" i="1"/>
  <c r="AB1179" i="1"/>
  <c r="AA1179" i="1"/>
  <c r="Z1179" i="1"/>
  <c r="Y1179" i="1"/>
  <c r="X1179" i="1"/>
  <c r="W1179" i="1"/>
  <c r="V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AP1178" i="1"/>
  <c r="AO1178" i="1"/>
  <c r="AN1178" i="1"/>
  <c r="AM1178" i="1"/>
  <c r="AL1178" i="1"/>
  <c r="AK1178" i="1"/>
  <c r="AJ1178" i="1"/>
  <c r="AI1178" i="1"/>
  <c r="AH1178" i="1"/>
  <c r="AG1178" i="1"/>
  <c r="AF1178" i="1"/>
  <c r="AE1178" i="1"/>
  <c r="AD1178" i="1"/>
  <c r="AC1178" i="1"/>
  <c r="AB1178" i="1"/>
  <c r="AA1178" i="1"/>
  <c r="Z1178" i="1"/>
  <c r="Y1178" i="1"/>
  <c r="X1178" i="1"/>
  <c r="W1178" i="1"/>
  <c r="V1178" i="1"/>
  <c r="U1178" i="1"/>
  <c r="T1178" i="1"/>
  <c r="S1178" i="1"/>
  <c r="R1178" i="1"/>
  <c r="Q1178" i="1"/>
  <c r="P1178" i="1"/>
  <c r="O1178" i="1"/>
  <c r="N1178" i="1"/>
  <c r="M1178" i="1"/>
  <c r="L1178" i="1"/>
  <c r="K1178" i="1"/>
  <c r="J1178" i="1"/>
  <c r="AP1177" i="1"/>
  <c r="AO1177" i="1"/>
  <c r="AN1177" i="1"/>
  <c r="AM1177" i="1"/>
  <c r="AL1177" i="1"/>
  <c r="AK1177" i="1"/>
  <c r="AJ1177" i="1"/>
  <c r="AI1177" i="1"/>
  <c r="AH1177" i="1"/>
  <c r="AG1177" i="1"/>
  <c r="AF1177" i="1"/>
  <c r="AE1177" i="1"/>
  <c r="AD1177" i="1"/>
  <c r="AC1177" i="1"/>
  <c r="AB1177" i="1"/>
  <c r="AA1177" i="1"/>
  <c r="Z1177" i="1"/>
  <c r="Y1177" i="1"/>
  <c r="X1177" i="1"/>
  <c r="W1177" i="1"/>
  <c r="V1177" i="1"/>
  <c r="U1177" i="1"/>
  <c r="T1177" i="1"/>
  <c r="S1177" i="1"/>
  <c r="R1177" i="1"/>
  <c r="Q1177" i="1"/>
  <c r="P1177" i="1"/>
  <c r="O1177" i="1"/>
  <c r="N1177" i="1"/>
  <c r="M1177" i="1"/>
  <c r="L1177" i="1"/>
  <c r="K1177" i="1"/>
  <c r="J1177" i="1"/>
  <c r="AP1175" i="1"/>
  <c r="AO1175" i="1"/>
  <c r="AN1175" i="1"/>
  <c r="AM1175" i="1"/>
  <c r="AL1175" i="1"/>
  <c r="AK1175" i="1"/>
  <c r="AJ1175" i="1"/>
  <c r="AI1175" i="1"/>
  <c r="AH1175" i="1"/>
  <c r="AG1175" i="1"/>
  <c r="AF1175" i="1"/>
  <c r="AE1175" i="1"/>
  <c r="AD1175" i="1"/>
  <c r="AC1175" i="1"/>
  <c r="AB1175" i="1"/>
  <c r="AA1175" i="1"/>
  <c r="Z1175" i="1"/>
  <c r="Y1175" i="1"/>
  <c r="X1175" i="1"/>
  <c r="W1175" i="1"/>
  <c r="V1175" i="1"/>
  <c r="U1175" i="1"/>
  <c r="T1175" i="1"/>
  <c r="S1175" i="1"/>
  <c r="R1175" i="1"/>
  <c r="Q1175" i="1"/>
  <c r="P1175" i="1"/>
  <c r="O1175" i="1"/>
  <c r="N1175" i="1"/>
  <c r="M1175" i="1"/>
  <c r="L1175" i="1"/>
  <c r="K1175" i="1"/>
  <c r="J1175" i="1"/>
  <c r="AP1173" i="1"/>
  <c r="AO1173" i="1"/>
  <c r="AN1173" i="1"/>
  <c r="AM1173" i="1"/>
  <c r="AL1173" i="1"/>
  <c r="AK1173" i="1"/>
  <c r="AJ1173" i="1"/>
  <c r="AI1173" i="1"/>
  <c r="AH1173" i="1"/>
  <c r="AG1173" i="1"/>
  <c r="AF1173" i="1"/>
  <c r="AE1173" i="1"/>
  <c r="AD1173" i="1"/>
  <c r="AC1173" i="1"/>
  <c r="AB1173" i="1"/>
  <c r="AA1173" i="1"/>
  <c r="Z1173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AP1171" i="1"/>
  <c r="AO1171" i="1"/>
  <c r="AN1171" i="1"/>
  <c r="AM1171" i="1"/>
  <c r="AL1171" i="1"/>
  <c r="AK1171" i="1"/>
  <c r="AJ1171" i="1"/>
  <c r="AI1171" i="1"/>
  <c r="AH1171" i="1"/>
  <c r="AG1171" i="1"/>
  <c r="AF1171" i="1"/>
  <c r="AE1171" i="1"/>
  <c r="AD1171" i="1"/>
  <c r="AC1171" i="1"/>
  <c r="AB1171" i="1"/>
  <c r="AA1171" i="1"/>
  <c r="Z1171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AP1170" i="1"/>
  <c r="AO1170" i="1"/>
  <c r="AN1170" i="1"/>
  <c r="AM1170" i="1"/>
  <c r="AL1170" i="1"/>
  <c r="AK1170" i="1"/>
  <c r="AJ1170" i="1"/>
  <c r="AI1170" i="1"/>
  <c r="AH1170" i="1"/>
  <c r="AG1170" i="1"/>
  <c r="AF1170" i="1"/>
  <c r="AE1170" i="1"/>
  <c r="AD1170" i="1"/>
  <c r="AC1170" i="1"/>
  <c r="AB1170" i="1"/>
  <c r="AA1170" i="1"/>
  <c r="Z1170" i="1"/>
  <c r="Y1170" i="1"/>
  <c r="X1170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AP1169" i="1"/>
  <c r="AO1169" i="1"/>
  <c r="AN1169" i="1"/>
  <c r="AM1169" i="1"/>
  <c r="AL1169" i="1"/>
  <c r="AK1169" i="1"/>
  <c r="AJ1169" i="1"/>
  <c r="AI1169" i="1"/>
  <c r="AH1169" i="1"/>
  <c r="AG1169" i="1"/>
  <c r="AF1169" i="1"/>
  <c r="AE1169" i="1"/>
  <c r="AD1169" i="1"/>
  <c r="AC1169" i="1"/>
  <c r="AB1169" i="1"/>
  <c r="AA1169" i="1"/>
  <c r="Z1169" i="1"/>
  <c r="Y1169" i="1"/>
  <c r="X1169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AP1168" i="1"/>
  <c r="AO1168" i="1"/>
  <c r="AN1168" i="1"/>
  <c r="AM1168" i="1"/>
  <c r="AL1168" i="1"/>
  <c r="AK1168" i="1"/>
  <c r="AJ1168" i="1"/>
  <c r="AI1168" i="1"/>
  <c r="AH1168" i="1"/>
  <c r="AG1168" i="1"/>
  <c r="AF1168" i="1"/>
  <c r="AE1168" i="1"/>
  <c r="AD1168" i="1"/>
  <c r="AC1168" i="1"/>
  <c r="AB1168" i="1"/>
  <c r="AA1168" i="1"/>
  <c r="Z1168" i="1"/>
  <c r="Y1168" i="1"/>
  <c r="X1168" i="1"/>
  <c r="W1168" i="1"/>
  <c r="V1168" i="1"/>
  <c r="U1168" i="1"/>
  <c r="T1168" i="1"/>
  <c r="S1168" i="1"/>
  <c r="R1168" i="1"/>
  <c r="Q1168" i="1"/>
  <c r="P1168" i="1"/>
  <c r="O1168" i="1"/>
  <c r="N1168" i="1"/>
  <c r="M1168" i="1"/>
  <c r="L1168" i="1"/>
  <c r="K1168" i="1"/>
  <c r="J1168" i="1"/>
  <c r="AP1167" i="1"/>
  <c r="AO1167" i="1"/>
  <c r="AN1167" i="1"/>
  <c r="AM1167" i="1"/>
  <c r="AL1167" i="1"/>
  <c r="AK1167" i="1"/>
  <c r="AJ1167" i="1"/>
  <c r="AI1167" i="1"/>
  <c r="AH1167" i="1"/>
  <c r="AG1167" i="1"/>
  <c r="AF1167" i="1"/>
  <c r="AE1167" i="1"/>
  <c r="AD1167" i="1"/>
  <c r="AC1167" i="1"/>
  <c r="AB1167" i="1"/>
  <c r="AA1167" i="1"/>
  <c r="Z1167" i="1"/>
  <c r="Y1167" i="1"/>
  <c r="X1167" i="1"/>
  <c r="W1167" i="1"/>
  <c r="V1167" i="1"/>
  <c r="U1167" i="1"/>
  <c r="T1167" i="1"/>
  <c r="S1167" i="1"/>
  <c r="R1167" i="1"/>
  <c r="Q1167" i="1"/>
  <c r="P1167" i="1"/>
  <c r="O1167" i="1"/>
  <c r="N1167" i="1"/>
  <c r="M1167" i="1"/>
  <c r="L1167" i="1"/>
  <c r="K1167" i="1"/>
  <c r="J1167" i="1"/>
  <c r="AP1165" i="1"/>
  <c r="AO1165" i="1"/>
  <c r="AN1165" i="1"/>
  <c r="AM1165" i="1"/>
  <c r="AL1165" i="1"/>
  <c r="AK1165" i="1"/>
  <c r="AJ1165" i="1"/>
  <c r="AI1165" i="1"/>
  <c r="AH1165" i="1"/>
  <c r="AG1165" i="1"/>
  <c r="AF1165" i="1"/>
  <c r="AE1165" i="1"/>
  <c r="AD1165" i="1"/>
  <c r="AC1165" i="1"/>
  <c r="AB1165" i="1"/>
  <c r="AA1165" i="1"/>
  <c r="Z1165" i="1"/>
  <c r="Y1165" i="1"/>
  <c r="X1165" i="1"/>
  <c r="W1165" i="1"/>
  <c r="V1165" i="1"/>
  <c r="U1165" i="1"/>
  <c r="T1165" i="1"/>
  <c r="S1165" i="1"/>
  <c r="R1165" i="1"/>
  <c r="Q1165" i="1"/>
  <c r="P1165" i="1"/>
  <c r="O1165" i="1"/>
  <c r="N1165" i="1"/>
  <c r="M1165" i="1"/>
  <c r="L1165" i="1"/>
  <c r="K1165" i="1"/>
  <c r="J1165" i="1"/>
  <c r="AP1163" i="1"/>
  <c r="AO1163" i="1"/>
  <c r="AN1163" i="1"/>
  <c r="AM1163" i="1"/>
  <c r="AL1163" i="1"/>
  <c r="AK1163" i="1"/>
  <c r="AJ1163" i="1"/>
  <c r="AI1163" i="1"/>
  <c r="AH1163" i="1"/>
  <c r="AG1163" i="1"/>
  <c r="AF1163" i="1"/>
  <c r="AE1163" i="1"/>
  <c r="AD1163" i="1"/>
  <c r="AC1163" i="1"/>
  <c r="AB1163" i="1"/>
  <c r="AA1163" i="1"/>
  <c r="Z1163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AP1162" i="1"/>
  <c r="AO1162" i="1"/>
  <c r="AN1162" i="1"/>
  <c r="AM1162" i="1"/>
  <c r="AL1162" i="1"/>
  <c r="AK1162" i="1"/>
  <c r="AJ1162" i="1"/>
  <c r="AI1162" i="1"/>
  <c r="AH1162" i="1"/>
  <c r="AG1162" i="1"/>
  <c r="AF1162" i="1"/>
  <c r="AE1162" i="1"/>
  <c r="AD1162" i="1"/>
  <c r="AC1162" i="1"/>
  <c r="AB1162" i="1"/>
  <c r="AA1162" i="1"/>
  <c r="Z1162" i="1"/>
  <c r="Y1162" i="1"/>
  <c r="X1162" i="1"/>
  <c r="W1162" i="1"/>
  <c r="V1162" i="1"/>
  <c r="U1162" i="1"/>
  <c r="T1162" i="1"/>
  <c r="S1162" i="1"/>
  <c r="R1162" i="1"/>
  <c r="Q1162" i="1"/>
  <c r="P1162" i="1"/>
  <c r="O1162" i="1"/>
  <c r="N1162" i="1"/>
  <c r="M1162" i="1"/>
  <c r="L1162" i="1"/>
  <c r="K1162" i="1"/>
  <c r="J1162" i="1"/>
  <c r="AP1161" i="1"/>
  <c r="AO1161" i="1"/>
  <c r="AN1161" i="1"/>
  <c r="AM1161" i="1"/>
  <c r="AL1161" i="1"/>
  <c r="AK1161" i="1"/>
  <c r="AJ1161" i="1"/>
  <c r="AI1161" i="1"/>
  <c r="AH1161" i="1"/>
  <c r="AG1161" i="1"/>
  <c r="AF1161" i="1"/>
  <c r="AE1161" i="1"/>
  <c r="AD1161" i="1"/>
  <c r="AC1161" i="1"/>
  <c r="AB1161" i="1"/>
  <c r="AA1161" i="1"/>
  <c r="Z1161" i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AP1158" i="1"/>
  <c r="AO1158" i="1"/>
  <c r="AN1158" i="1"/>
  <c r="AM1158" i="1"/>
  <c r="AL1158" i="1"/>
  <c r="AK1158" i="1"/>
  <c r="AJ1158" i="1"/>
  <c r="AI1158" i="1"/>
  <c r="AH1158" i="1"/>
  <c r="AG1158" i="1"/>
  <c r="AF1158" i="1"/>
  <c r="AE1158" i="1"/>
  <c r="AD1158" i="1"/>
  <c r="AC1158" i="1"/>
  <c r="AB1158" i="1"/>
  <c r="AA1158" i="1"/>
  <c r="Z1158" i="1"/>
  <c r="Y1158" i="1"/>
  <c r="X1158" i="1"/>
  <c r="W1158" i="1"/>
  <c r="V1158" i="1"/>
  <c r="U1158" i="1"/>
  <c r="T1158" i="1"/>
  <c r="S1158" i="1"/>
  <c r="R1158" i="1"/>
  <c r="Q1158" i="1"/>
  <c r="P1158" i="1"/>
  <c r="O1158" i="1"/>
  <c r="N1158" i="1"/>
  <c r="M1158" i="1"/>
  <c r="L1158" i="1"/>
  <c r="K1158" i="1"/>
  <c r="J1158" i="1"/>
  <c r="AP1157" i="1"/>
  <c r="AO1157" i="1"/>
  <c r="AN1157" i="1"/>
  <c r="AM1157" i="1"/>
  <c r="AL1157" i="1"/>
  <c r="AK1157" i="1"/>
  <c r="AJ1157" i="1"/>
  <c r="AI1157" i="1"/>
  <c r="AH1157" i="1"/>
  <c r="AG1157" i="1"/>
  <c r="AF1157" i="1"/>
  <c r="AE1157" i="1"/>
  <c r="AD1157" i="1"/>
  <c r="AC1157" i="1"/>
  <c r="AB1157" i="1"/>
  <c r="AA1157" i="1"/>
  <c r="Z1157" i="1"/>
  <c r="Y1157" i="1"/>
  <c r="X1157" i="1"/>
  <c r="W1157" i="1"/>
  <c r="V1157" i="1"/>
  <c r="U1157" i="1"/>
  <c r="T1157" i="1"/>
  <c r="S1157" i="1"/>
  <c r="R1157" i="1"/>
  <c r="Q1157" i="1"/>
  <c r="P1157" i="1"/>
  <c r="O1157" i="1"/>
  <c r="N1157" i="1"/>
  <c r="M1157" i="1"/>
  <c r="L1157" i="1"/>
  <c r="K1157" i="1"/>
  <c r="J1157" i="1"/>
  <c r="AP1156" i="1"/>
  <c r="AO1156" i="1"/>
  <c r="AN1156" i="1"/>
  <c r="AM1156" i="1"/>
  <c r="AL1156" i="1"/>
  <c r="AK1156" i="1"/>
  <c r="AJ1156" i="1"/>
  <c r="AI1156" i="1"/>
  <c r="AH1156" i="1"/>
  <c r="AG1156" i="1"/>
  <c r="AF1156" i="1"/>
  <c r="AE1156" i="1"/>
  <c r="AD1156" i="1"/>
  <c r="AC1156" i="1"/>
  <c r="AB1156" i="1"/>
  <c r="AA1156" i="1"/>
  <c r="Z1156" i="1"/>
  <c r="Y1156" i="1"/>
  <c r="X1156" i="1"/>
  <c r="W1156" i="1"/>
  <c r="V1156" i="1"/>
  <c r="U1156" i="1"/>
  <c r="T1156" i="1"/>
  <c r="S1156" i="1"/>
  <c r="R1156" i="1"/>
  <c r="Q1156" i="1"/>
  <c r="P1156" i="1"/>
  <c r="O1156" i="1"/>
  <c r="N1156" i="1"/>
  <c r="M1156" i="1"/>
  <c r="L1156" i="1"/>
  <c r="K1156" i="1"/>
  <c r="J1156" i="1"/>
  <c r="AP1155" i="1"/>
  <c r="AO1155" i="1"/>
  <c r="AN1155" i="1"/>
  <c r="AM1155" i="1"/>
  <c r="AL1155" i="1"/>
  <c r="AK1155" i="1"/>
  <c r="AJ1155" i="1"/>
  <c r="AI1155" i="1"/>
  <c r="AH1155" i="1"/>
  <c r="AG1155" i="1"/>
  <c r="AF1155" i="1"/>
  <c r="AE1155" i="1"/>
  <c r="AD1155" i="1"/>
  <c r="AC1155" i="1"/>
  <c r="AB1155" i="1"/>
  <c r="AA1155" i="1"/>
  <c r="Z1155" i="1"/>
  <c r="Y1155" i="1"/>
  <c r="X1155" i="1"/>
  <c r="W1155" i="1"/>
  <c r="V1155" i="1"/>
  <c r="U1155" i="1"/>
  <c r="T1155" i="1"/>
  <c r="S1155" i="1"/>
  <c r="R1155" i="1"/>
  <c r="Q1155" i="1"/>
  <c r="P1155" i="1"/>
  <c r="O1155" i="1"/>
  <c r="N1155" i="1"/>
  <c r="M1155" i="1"/>
  <c r="L1155" i="1"/>
  <c r="K1155" i="1"/>
  <c r="J1155" i="1"/>
  <c r="AP1154" i="1"/>
  <c r="AO1154" i="1"/>
  <c r="AN1154" i="1"/>
  <c r="AM1154" i="1"/>
  <c r="AL1154" i="1"/>
  <c r="AK1154" i="1"/>
  <c r="AJ1154" i="1"/>
  <c r="AI1154" i="1"/>
  <c r="AH1154" i="1"/>
  <c r="AG1154" i="1"/>
  <c r="AF1154" i="1"/>
  <c r="AE1154" i="1"/>
  <c r="AD1154" i="1"/>
  <c r="AC1154" i="1"/>
  <c r="AB1154" i="1"/>
  <c r="AA1154" i="1"/>
  <c r="Z1154" i="1"/>
  <c r="Y1154" i="1"/>
  <c r="X1154" i="1"/>
  <c r="W1154" i="1"/>
  <c r="V1154" i="1"/>
  <c r="U1154" i="1"/>
  <c r="T1154" i="1"/>
  <c r="S1154" i="1"/>
  <c r="R1154" i="1"/>
  <c r="Q1154" i="1"/>
  <c r="P1154" i="1"/>
  <c r="O1154" i="1"/>
  <c r="N1154" i="1"/>
  <c r="M1154" i="1"/>
  <c r="L1154" i="1"/>
  <c r="K1154" i="1"/>
  <c r="J1154" i="1"/>
  <c r="AP1150" i="1"/>
  <c r="AO1150" i="1"/>
  <c r="AN1150" i="1"/>
  <c r="AM1150" i="1"/>
  <c r="AL1150" i="1"/>
  <c r="AK1150" i="1"/>
  <c r="AJ1150" i="1"/>
  <c r="AI1150" i="1"/>
  <c r="AH1150" i="1"/>
  <c r="AG1150" i="1"/>
  <c r="AF1150" i="1"/>
  <c r="AE1150" i="1"/>
  <c r="AD1150" i="1"/>
  <c r="AC1150" i="1"/>
  <c r="AB1150" i="1"/>
  <c r="AA1150" i="1"/>
  <c r="Z1150" i="1"/>
  <c r="Y1150" i="1"/>
  <c r="X1150" i="1"/>
  <c r="W1150" i="1"/>
  <c r="V1150" i="1"/>
  <c r="U1150" i="1"/>
  <c r="T1150" i="1"/>
  <c r="S1150" i="1"/>
  <c r="R1150" i="1"/>
  <c r="Q1150" i="1"/>
  <c r="P1150" i="1"/>
  <c r="O1150" i="1"/>
  <c r="N1150" i="1"/>
  <c r="M1150" i="1"/>
  <c r="L1150" i="1"/>
  <c r="K1150" i="1"/>
  <c r="J1150" i="1"/>
  <c r="AP1149" i="1"/>
  <c r="AO1149" i="1"/>
  <c r="AN1149" i="1"/>
  <c r="AM1149" i="1"/>
  <c r="AL1149" i="1"/>
  <c r="AK1149" i="1"/>
  <c r="AJ1149" i="1"/>
  <c r="AI1149" i="1"/>
  <c r="AH1149" i="1"/>
  <c r="AG1149" i="1"/>
  <c r="AF1149" i="1"/>
  <c r="AE1149" i="1"/>
  <c r="AD1149" i="1"/>
  <c r="AC1149" i="1"/>
  <c r="AB1149" i="1"/>
  <c r="AA1149" i="1"/>
  <c r="Z1149" i="1"/>
  <c r="Y1149" i="1"/>
  <c r="X1149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AP1148" i="1"/>
  <c r="AO1148" i="1"/>
  <c r="AN1148" i="1"/>
  <c r="AM1148" i="1"/>
  <c r="AL1148" i="1"/>
  <c r="AK1148" i="1"/>
  <c r="AJ1148" i="1"/>
  <c r="AI1148" i="1"/>
  <c r="AH1148" i="1"/>
  <c r="AG1148" i="1"/>
  <c r="AF1148" i="1"/>
  <c r="AE1148" i="1"/>
  <c r="AD1148" i="1"/>
  <c r="AC1148" i="1"/>
  <c r="AB1148" i="1"/>
  <c r="AA1148" i="1"/>
  <c r="Z1148" i="1"/>
  <c r="Y1148" i="1"/>
  <c r="X1148" i="1"/>
  <c r="W1148" i="1"/>
  <c r="V1148" i="1"/>
  <c r="U1148" i="1"/>
  <c r="T1148" i="1"/>
  <c r="S1148" i="1"/>
  <c r="R1148" i="1"/>
  <c r="Q1148" i="1"/>
  <c r="P1148" i="1"/>
  <c r="O1148" i="1"/>
  <c r="N1148" i="1"/>
  <c r="M1148" i="1"/>
  <c r="L1148" i="1"/>
  <c r="K1148" i="1"/>
  <c r="J1148" i="1"/>
  <c r="AP1147" i="1"/>
  <c r="AO1147" i="1"/>
  <c r="AN1147" i="1"/>
  <c r="AM1147" i="1"/>
  <c r="AL1147" i="1"/>
  <c r="AK1147" i="1"/>
  <c r="AJ1147" i="1"/>
  <c r="AI1147" i="1"/>
  <c r="AH1147" i="1"/>
  <c r="AG1147" i="1"/>
  <c r="AF1147" i="1"/>
  <c r="AE1147" i="1"/>
  <c r="AD1147" i="1"/>
  <c r="AC1147" i="1"/>
  <c r="AB1147" i="1"/>
  <c r="AA1147" i="1"/>
  <c r="Z1147" i="1"/>
  <c r="Y1147" i="1"/>
  <c r="X1147" i="1"/>
  <c r="W1147" i="1"/>
  <c r="V1147" i="1"/>
  <c r="U1147" i="1"/>
  <c r="T1147" i="1"/>
  <c r="S1147" i="1"/>
  <c r="R1147" i="1"/>
  <c r="Q1147" i="1"/>
  <c r="P1147" i="1"/>
  <c r="O1147" i="1"/>
  <c r="N1147" i="1"/>
  <c r="M1147" i="1"/>
  <c r="L1147" i="1"/>
  <c r="K1147" i="1"/>
  <c r="J1147" i="1"/>
  <c r="AP1145" i="1"/>
  <c r="AO1145" i="1"/>
  <c r="AN1145" i="1"/>
  <c r="AM1145" i="1"/>
  <c r="AL1145" i="1"/>
  <c r="AK1145" i="1"/>
  <c r="AJ1145" i="1"/>
  <c r="AI1145" i="1"/>
  <c r="AH1145" i="1"/>
  <c r="AG1145" i="1"/>
  <c r="AF1145" i="1"/>
  <c r="AE1145" i="1"/>
  <c r="AD1145" i="1"/>
  <c r="AC1145" i="1"/>
  <c r="AB1145" i="1"/>
  <c r="AA1145" i="1"/>
  <c r="Z1145" i="1"/>
  <c r="Y1145" i="1"/>
  <c r="X1145" i="1"/>
  <c r="W1145" i="1"/>
  <c r="V1145" i="1"/>
  <c r="U1145" i="1"/>
  <c r="T1145" i="1"/>
  <c r="S1145" i="1"/>
  <c r="R1145" i="1"/>
  <c r="Q1145" i="1"/>
  <c r="P1145" i="1"/>
  <c r="O1145" i="1"/>
  <c r="AP1143" i="1"/>
  <c r="AO1143" i="1"/>
  <c r="AN1143" i="1"/>
  <c r="AM1143" i="1"/>
  <c r="AL1143" i="1"/>
  <c r="AK1143" i="1"/>
  <c r="AJ1143" i="1"/>
  <c r="AI1143" i="1"/>
  <c r="AH1143" i="1"/>
  <c r="AG1143" i="1"/>
  <c r="AF1143" i="1"/>
  <c r="AE1143" i="1"/>
  <c r="AD1143" i="1"/>
  <c r="AC1143" i="1"/>
  <c r="AB1143" i="1"/>
  <c r="AA1143" i="1"/>
  <c r="Z1143" i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AP1141" i="1"/>
  <c r="AO1141" i="1"/>
  <c r="AN1141" i="1"/>
  <c r="AM1141" i="1"/>
  <c r="AL1141" i="1"/>
  <c r="AK1141" i="1"/>
  <c r="AJ1141" i="1"/>
  <c r="AI1141" i="1"/>
  <c r="AH1141" i="1"/>
  <c r="AG1141" i="1"/>
  <c r="AF1141" i="1"/>
  <c r="AE1141" i="1"/>
  <c r="AD1141" i="1"/>
  <c r="AC1141" i="1"/>
  <c r="AB1141" i="1"/>
  <c r="AA1141" i="1"/>
  <c r="Z1141" i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AP1140" i="1"/>
  <c r="AO1140" i="1"/>
  <c r="AN1140" i="1"/>
  <c r="AM1140" i="1"/>
  <c r="AL1140" i="1"/>
  <c r="AK1140" i="1"/>
  <c r="AJ1140" i="1"/>
  <c r="AI1140" i="1"/>
  <c r="AH1140" i="1"/>
  <c r="AG1140" i="1"/>
  <c r="AF1140" i="1"/>
  <c r="AE1140" i="1"/>
  <c r="AD1140" i="1"/>
  <c r="AC1140" i="1"/>
  <c r="AB1140" i="1"/>
  <c r="AA1140" i="1"/>
  <c r="Z1140" i="1"/>
  <c r="Y1140" i="1"/>
  <c r="X1140" i="1"/>
  <c r="W1140" i="1"/>
  <c r="V1140" i="1"/>
  <c r="U1140" i="1"/>
  <c r="T1140" i="1"/>
  <c r="S1140" i="1"/>
  <c r="R1140" i="1"/>
  <c r="Q1140" i="1"/>
  <c r="P1140" i="1"/>
  <c r="O1140" i="1"/>
  <c r="N1140" i="1"/>
  <c r="M1140" i="1"/>
  <c r="L1140" i="1"/>
  <c r="K1140" i="1"/>
  <c r="J1140" i="1"/>
  <c r="AP1139" i="1"/>
  <c r="AO1139" i="1"/>
  <c r="AN1139" i="1"/>
  <c r="AM1139" i="1"/>
  <c r="AL1139" i="1"/>
  <c r="AK1139" i="1"/>
  <c r="AJ1139" i="1"/>
  <c r="AI1139" i="1"/>
  <c r="AH1139" i="1"/>
  <c r="AG1139" i="1"/>
  <c r="AF1139" i="1"/>
  <c r="AE1139" i="1"/>
  <c r="AD1139" i="1"/>
  <c r="AC1139" i="1"/>
  <c r="AB1139" i="1"/>
  <c r="AA1139" i="1"/>
  <c r="Z1139" i="1"/>
  <c r="Y1139" i="1"/>
  <c r="X1139" i="1"/>
  <c r="W1139" i="1"/>
  <c r="V1139" i="1"/>
  <c r="U1139" i="1"/>
  <c r="T1139" i="1"/>
  <c r="S1139" i="1"/>
  <c r="R1139" i="1"/>
  <c r="Q1139" i="1"/>
  <c r="P1139" i="1"/>
  <c r="O1139" i="1"/>
  <c r="N1139" i="1"/>
  <c r="M1139" i="1"/>
  <c r="L1139" i="1"/>
  <c r="K1139" i="1"/>
  <c r="J1139" i="1"/>
  <c r="AP1138" i="1"/>
  <c r="AO1138" i="1"/>
  <c r="AN1138" i="1"/>
  <c r="AM1138" i="1"/>
  <c r="AL1138" i="1"/>
  <c r="AK1138" i="1"/>
  <c r="AJ1138" i="1"/>
  <c r="AI1138" i="1"/>
  <c r="AH1138" i="1"/>
  <c r="AG1138" i="1"/>
  <c r="AF1138" i="1"/>
  <c r="AE1138" i="1"/>
  <c r="AD1138" i="1"/>
  <c r="AC1138" i="1"/>
  <c r="AB1138" i="1"/>
  <c r="AA1138" i="1"/>
  <c r="Z1138" i="1"/>
  <c r="Y1138" i="1"/>
  <c r="X1138" i="1"/>
  <c r="W1138" i="1"/>
  <c r="V1138" i="1"/>
  <c r="U1138" i="1"/>
  <c r="T1138" i="1"/>
  <c r="S1138" i="1"/>
  <c r="R1138" i="1"/>
  <c r="Q1138" i="1"/>
  <c r="P1138" i="1"/>
  <c r="O1138" i="1"/>
  <c r="N1138" i="1"/>
  <c r="M1138" i="1"/>
  <c r="L1138" i="1"/>
  <c r="K1138" i="1"/>
  <c r="J1138" i="1"/>
  <c r="AP1136" i="1"/>
  <c r="AO1136" i="1"/>
  <c r="AN1136" i="1"/>
  <c r="AM1136" i="1"/>
  <c r="AL1136" i="1"/>
  <c r="AK1136" i="1"/>
  <c r="AJ1136" i="1"/>
  <c r="AI1136" i="1"/>
  <c r="AH1136" i="1"/>
  <c r="AG1136" i="1"/>
  <c r="AF1136" i="1"/>
  <c r="AE1136" i="1"/>
  <c r="AD1136" i="1"/>
  <c r="AC1136" i="1"/>
  <c r="AB1136" i="1"/>
  <c r="AA1136" i="1"/>
  <c r="Z1136" i="1"/>
  <c r="Y1136" i="1"/>
  <c r="X1136" i="1"/>
  <c r="W1136" i="1"/>
  <c r="V1136" i="1"/>
  <c r="U1136" i="1"/>
  <c r="T1136" i="1"/>
  <c r="S1136" i="1"/>
  <c r="R1136" i="1"/>
  <c r="Q1136" i="1"/>
  <c r="P1136" i="1"/>
  <c r="O1136" i="1"/>
  <c r="N1136" i="1"/>
  <c r="M1136" i="1"/>
  <c r="L1136" i="1"/>
  <c r="K1136" i="1"/>
  <c r="J1136" i="1"/>
  <c r="AP1135" i="1"/>
  <c r="AO1135" i="1"/>
  <c r="AN1135" i="1"/>
  <c r="AM1135" i="1"/>
  <c r="AL1135" i="1"/>
  <c r="AK1135" i="1"/>
  <c r="AJ1135" i="1"/>
  <c r="AI1135" i="1"/>
  <c r="AH1135" i="1"/>
  <c r="AG1135" i="1"/>
  <c r="AF1135" i="1"/>
  <c r="AE1135" i="1"/>
  <c r="AD1135" i="1"/>
  <c r="AC1135" i="1"/>
  <c r="AB1135" i="1"/>
  <c r="AA1135" i="1"/>
  <c r="Z1135" i="1"/>
  <c r="Y1135" i="1"/>
  <c r="X1135" i="1"/>
  <c r="W1135" i="1"/>
  <c r="V1135" i="1"/>
  <c r="U1135" i="1"/>
  <c r="T1135" i="1"/>
  <c r="S1135" i="1"/>
  <c r="R1135" i="1"/>
  <c r="Q1135" i="1"/>
  <c r="P1135" i="1"/>
  <c r="O1135" i="1"/>
  <c r="N1135" i="1"/>
  <c r="M1135" i="1"/>
  <c r="L1135" i="1"/>
  <c r="K1135" i="1"/>
  <c r="J1135" i="1"/>
  <c r="AP1133" i="1"/>
  <c r="AO1133" i="1"/>
  <c r="AN1133" i="1"/>
  <c r="AM1133" i="1"/>
  <c r="AL1133" i="1"/>
  <c r="AK1133" i="1"/>
  <c r="AJ1133" i="1"/>
  <c r="AI1133" i="1"/>
  <c r="AH1133" i="1"/>
  <c r="AG1133" i="1"/>
  <c r="AF1133" i="1"/>
  <c r="AE1133" i="1"/>
  <c r="AD1133" i="1"/>
  <c r="AC1133" i="1"/>
  <c r="AB1133" i="1"/>
  <c r="AA1133" i="1"/>
  <c r="Z1133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AP1132" i="1"/>
  <c r="AO1132" i="1"/>
  <c r="AN1132" i="1"/>
  <c r="AM1132" i="1"/>
  <c r="AL1132" i="1"/>
  <c r="AK1132" i="1"/>
  <c r="AJ1132" i="1"/>
  <c r="AI1132" i="1"/>
  <c r="AH1132" i="1"/>
  <c r="AG1132" i="1"/>
  <c r="AF1132" i="1"/>
  <c r="AE1132" i="1"/>
  <c r="AD1132" i="1"/>
  <c r="AC1132" i="1"/>
  <c r="AB1132" i="1"/>
  <c r="AA1132" i="1"/>
  <c r="Z1132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L1132" i="1"/>
  <c r="K1132" i="1"/>
  <c r="J1132" i="1"/>
  <c r="AP1130" i="1"/>
  <c r="AO1130" i="1"/>
  <c r="AN1130" i="1"/>
  <c r="AM1130" i="1"/>
  <c r="AL1130" i="1"/>
  <c r="AK1130" i="1"/>
  <c r="AJ1130" i="1"/>
  <c r="AI1130" i="1"/>
  <c r="AH1130" i="1"/>
  <c r="AG1130" i="1"/>
  <c r="AF1130" i="1"/>
  <c r="AE1130" i="1"/>
  <c r="AD1130" i="1"/>
  <c r="AC1130" i="1"/>
  <c r="AB1130" i="1"/>
  <c r="AA1130" i="1"/>
  <c r="Z1130" i="1"/>
  <c r="Y1130" i="1"/>
  <c r="X1130" i="1"/>
  <c r="W1130" i="1"/>
  <c r="V1130" i="1"/>
  <c r="U1130" i="1"/>
  <c r="T1130" i="1"/>
  <c r="S1130" i="1"/>
  <c r="R1130" i="1"/>
  <c r="Q1130" i="1"/>
  <c r="P1130" i="1"/>
  <c r="O1130" i="1"/>
  <c r="AP1129" i="1"/>
  <c r="AO1129" i="1"/>
  <c r="AN1129" i="1"/>
  <c r="AM1129" i="1"/>
  <c r="AL1129" i="1"/>
  <c r="AK1129" i="1"/>
  <c r="AJ1129" i="1"/>
  <c r="AI1129" i="1"/>
  <c r="AH1129" i="1"/>
  <c r="AG1129" i="1"/>
  <c r="AF1129" i="1"/>
  <c r="AE1129" i="1"/>
  <c r="AD1129" i="1"/>
  <c r="AC1129" i="1"/>
  <c r="AB1129" i="1"/>
  <c r="AA1129" i="1"/>
  <c r="Z1129" i="1"/>
  <c r="Y1129" i="1"/>
  <c r="X1129" i="1"/>
  <c r="W1129" i="1"/>
  <c r="V1129" i="1"/>
  <c r="U1129" i="1"/>
  <c r="T1129" i="1"/>
  <c r="S1129" i="1"/>
  <c r="R1129" i="1"/>
  <c r="Q1129" i="1"/>
  <c r="P1129" i="1"/>
  <c r="O1129" i="1"/>
  <c r="AP1126" i="1"/>
  <c r="AO1126" i="1"/>
  <c r="AN1126" i="1"/>
  <c r="AM1126" i="1"/>
  <c r="AL1126" i="1"/>
  <c r="AK1126" i="1"/>
  <c r="AJ1126" i="1"/>
  <c r="AI1126" i="1"/>
  <c r="AH1126" i="1"/>
  <c r="AG1126" i="1"/>
  <c r="AF1126" i="1"/>
  <c r="AE1126" i="1"/>
  <c r="AD1126" i="1"/>
  <c r="AC1126" i="1"/>
  <c r="AB1126" i="1"/>
  <c r="AA1126" i="1"/>
  <c r="Z1126" i="1"/>
  <c r="Y1126" i="1"/>
  <c r="X1126" i="1"/>
  <c r="W1126" i="1"/>
  <c r="V1126" i="1"/>
  <c r="U1126" i="1"/>
  <c r="T1126" i="1"/>
  <c r="S1126" i="1"/>
  <c r="R1126" i="1"/>
  <c r="Q1126" i="1"/>
  <c r="P1126" i="1"/>
  <c r="O1126" i="1"/>
  <c r="N1126" i="1"/>
  <c r="M1126" i="1"/>
  <c r="L1126" i="1"/>
  <c r="K1126" i="1"/>
  <c r="J1126" i="1"/>
  <c r="AP1125" i="1"/>
  <c r="AO1125" i="1"/>
  <c r="AN1125" i="1"/>
  <c r="AM1125" i="1"/>
  <c r="AL1125" i="1"/>
  <c r="AK1125" i="1"/>
  <c r="AJ1125" i="1"/>
  <c r="AI1125" i="1"/>
  <c r="AH1125" i="1"/>
  <c r="AG1125" i="1"/>
  <c r="AF1125" i="1"/>
  <c r="AE1125" i="1"/>
  <c r="AD1125" i="1"/>
  <c r="AC1125" i="1"/>
  <c r="AB1125" i="1"/>
  <c r="AA1125" i="1"/>
  <c r="Z1125" i="1"/>
  <c r="Y1125" i="1"/>
  <c r="X1125" i="1"/>
  <c r="W1125" i="1"/>
  <c r="V1125" i="1"/>
  <c r="U1125" i="1"/>
  <c r="T1125" i="1"/>
  <c r="S1125" i="1"/>
  <c r="R1125" i="1"/>
  <c r="Q1125" i="1"/>
  <c r="P1125" i="1"/>
  <c r="O1125" i="1"/>
  <c r="N1125" i="1"/>
  <c r="M1125" i="1"/>
  <c r="L1125" i="1"/>
  <c r="K1125" i="1"/>
  <c r="J1125" i="1"/>
  <c r="AP1124" i="1"/>
  <c r="AO1124" i="1"/>
  <c r="AN1124" i="1"/>
  <c r="AM1124" i="1"/>
  <c r="AL1124" i="1"/>
  <c r="AK1124" i="1"/>
  <c r="AJ1124" i="1"/>
  <c r="AI1124" i="1"/>
  <c r="AH1124" i="1"/>
  <c r="AG1124" i="1"/>
  <c r="AF1124" i="1"/>
  <c r="AE1124" i="1"/>
  <c r="AD1124" i="1"/>
  <c r="AC1124" i="1"/>
  <c r="AB1124" i="1"/>
  <c r="AA1124" i="1"/>
  <c r="Z1124" i="1"/>
  <c r="Y1124" i="1"/>
  <c r="X1124" i="1"/>
  <c r="W1124" i="1"/>
  <c r="V1124" i="1"/>
  <c r="U1124" i="1"/>
  <c r="T1124" i="1"/>
  <c r="S1124" i="1"/>
  <c r="R1124" i="1"/>
  <c r="Q1124" i="1"/>
  <c r="P1124" i="1"/>
  <c r="O1124" i="1"/>
  <c r="N1124" i="1"/>
  <c r="M1124" i="1"/>
  <c r="L1124" i="1"/>
  <c r="K1124" i="1"/>
  <c r="J1124" i="1"/>
  <c r="AP1123" i="1"/>
  <c r="AO1123" i="1"/>
  <c r="AN1123" i="1"/>
  <c r="AM1123" i="1"/>
  <c r="AL1123" i="1"/>
  <c r="AK1123" i="1"/>
  <c r="AJ1123" i="1"/>
  <c r="AI1123" i="1"/>
  <c r="AH1123" i="1"/>
  <c r="AG1123" i="1"/>
  <c r="AF1123" i="1"/>
  <c r="AE1123" i="1"/>
  <c r="AD1123" i="1"/>
  <c r="AC1123" i="1"/>
  <c r="AB1123" i="1"/>
  <c r="AA1123" i="1"/>
  <c r="Z1123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M1123" i="1"/>
  <c r="L1123" i="1"/>
  <c r="K1123" i="1"/>
  <c r="J1123" i="1"/>
  <c r="AP1122" i="1"/>
  <c r="AO1122" i="1"/>
  <c r="AN1122" i="1"/>
  <c r="AM1122" i="1"/>
  <c r="AL1122" i="1"/>
  <c r="AK1122" i="1"/>
  <c r="AJ1122" i="1"/>
  <c r="AI1122" i="1"/>
  <c r="AH1122" i="1"/>
  <c r="AG1122" i="1"/>
  <c r="AF1122" i="1"/>
  <c r="AE1122" i="1"/>
  <c r="AD1122" i="1"/>
  <c r="AC1122" i="1"/>
  <c r="AB1122" i="1"/>
  <c r="AA1122" i="1"/>
  <c r="Z1122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AP1119" i="1"/>
  <c r="AO1119" i="1"/>
  <c r="AN1119" i="1"/>
  <c r="AM1119" i="1"/>
  <c r="AL1119" i="1"/>
  <c r="AK1119" i="1"/>
  <c r="AJ1119" i="1"/>
  <c r="AI1119" i="1"/>
  <c r="AH1119" i="1"/>
  <c r="AG1119" i="1"/>
  <c r="AF1119" i="1"/>
  <c r="AE1119" i="1"/>
  <c r="AD1119" i="1"/>
  <c r="AC1119" i="1"/>
  <c r="AB1119" i="1"/>
  <c r="AA1119" i="1"/>
  <c r="Z1119" i="1"/>
  <c r="Y1119" i="1"/>
  <c r="X1119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J1119" i="1"/>
  <c r="AP1118" i="1"/>
  <c r="AO1118" i="1"/>
  <c r="AN1118" i="1"/>
  <c r="AM1118" i="1"/>
  <c r="AL1118" i="1"/>
  <c r="AK1118" i="1"/>
  <c r="AJ1118" i="1"/>
  <c r="AI1118" i="1"/>
  <c r="AH1118" i="1"/>
  <c r="AG1118" i="1"/>
  <c r="AF1118" i="1"/>
  <c r="AE1118" i="1"/>
  <c r="AD1118" i="1"/>
  <c r="AC1118" i="1"/>
  <c r="AB1118" i="1"/>
  <c r="AA1118" i="1"/>
  <c r="Z1118" i="1"/>
  <c r="Y1118" i="1"/>
  <c r="X1118" i="1"/>
  <c r="W1118" i="1"/>
  <c r="V1118" i="1"/>
  <c r="U1118" i="1"/>
  <c r="T1118" i="1"/>
  <c r="S1118" i="1"/>
  <c r="R1118" i="1"/>
  <c r="Q1118" i="1"/>
  <c r="P1118" i="1"/>
  <c r="O1118" i="1"/>
  <c r="N1118" i="1"/>
  <c r="M1118" i="1"/>
  <c r="L1118" i="1"/>
  <c r="K1118" i="1"/>
  <c r="J1118" i="1"/>
  <c r="AP1117" i="1"/>
  <c r="AO1117" i="1"/>
  <c r="AN1117" i="1"/>
  <c r="AM1117" i="1"/>
  <c r="AL1117" i="1"/>
  <c r="AK1117" i="1"/>
  <c r="AJ1117" i="1"/>
  <c r="AI1117" i="1"/>
  <c r="AH1117" i="1"/>
  <c r="AG1117" i="1"/>
  <c r="AF1117" i="1"/>
  <c r="AE1117" i="1"/>
  <c r="AD1117" i="1"/>
  <c r="AC1117" i="1"/>
  <c r="AB1117" i="1"/>
  <c r="AA1117" i="1"/>
  <c r="Z1117" i="1"/>
  <c r="Y1117" i="1"/>
  <c r="X1117" i="1"/>
  <c r="W1117" i="1"/>
  <c r="V1117" i="1"/>
  <c r="U1117" i="1"/>
  <c r="T1117" i="1"/>
  <c r="S1117" i="1"/>
  <c r="R1117" i="1"/>
  <c r="Q1117" i="1"/>
  <c r="P1117" i="1"/>
  <c r="O1117" i="1"/>
  <c r="N1117" i="1"/>
  <c r="M1117" i="1"/>
  <c r="L1117" i="1"/>
  <c r="K1117" i="1"/>
  <c r="J1117" i="1"/>
  <c r="AP1115" i="1"/>
  <c r="AO1115" i="1"/>
  <c r="AN1115" i="1"/>
  <c r="AM1115" i="1"/>
  <c r="AL1115" i="1"/>
  <c r="AK1115" i="1"/>
  <c r="AJ1115" i="1"/>
  <c r="AI1115" i="1"/>
  <c r="AH1115" i="1"/>
  <c r="AG1115" i="1"/>
  <c r="AF1115" i="1"/>
  <c r="AE1115" i="1"/>
  <c r="AD1115" i="1"/>
  <c r="AC1115" i="1"/>
  <c r="AB1115" i="1"/>
  <c r="AA1115" i="1"/>
  <c r="Z1115" i="1"/>
  <c r="Y1115" i="1"/>
  <c r="X1115" i="1"/>
  <c r="W1115" i="1"/>
  <c r="V1115" i="1"/>
  <c r="U1115" i="1"/>
  <c r="T1115" i="1"/>
  <c r="S1115" i="1"/>
  <c r="R1115" i="1"/>
  <c r="Q1115" i="1"/>
  <c r="P1115" i="1"/>
  <c r="O1115" i="1"/>
  <c r="N1115" i="1"/>
  <c r="M1115" i="1"/>
  <c r="L1115" i="1"/>
  <c r="K1115" i="1"/>
  <c r="J1115" i="1"/>
  <c r="AP1113" i="1"/>
  <c r="AO1113" i="1"/>
  <c r="AN1113" i="1"/>
  <c r="AM1113" i="1"/>
  <c r="AL1113" i="1"/>
  <c r="AK1113" i="1"/>
  <c r="AJ1113" i="1"/>
  <c r="AI1113" i="1"/>
  <c r="AH1113" i="1"/>
  <c r="AG1113" i="1"/>
  <c r="AF1113" i="1"/>
  <c r="AE1113" i="1"/>
  <c r="AD1113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AP1112" i="1"/>
  <c r="AO1112" i="1"/>
  <c r="AN1112" i="1"/>
  <c r="AM1112" i="1"/>
  <c r="AL1112" i="1"/>
  <c r="AK1112" i="1"/>
  <c r="AJ1112" i="1"/>
  <c r="AI1112" i="1"/>
  <c r="AH1112" i="1"/>
  <c r="AG1112" i="1"/>
  <c r="AF1112" i="1"/>
  <c r="AE1112" i="1"/>
  <c r="AD1112" i="1"/>
  <c r="AC1112" i="1"/>
  <c r="AB1112" i="1"/>
  <c r="AA1112" i="1"/>
  <c r="Z1112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L1112" i="1"/>
  <c r="K1112" i="1"/>
  <c r="J1112" i="1"/>
  <c r="AP1111" i="1"/>
  <c r="AO1111" i="1"/>
  <c r="AN1111" i="1"/>
  <c r="AM1111" i="1"/>
  <c r="AL1111" i="1"/>
  <c r="AK1111" i="1"/>
  <c r="AJ1111" i="1"/>
  <c r="AI1111" i="1"/>
  <c r="AH1111" i="1"/>
  <c r="AG1111" i="1"/>
  <c r="AF1111" i="1"/>
  <c r="AE1111" i="1"/>
  <c r="AD1111" i="1"/>
  <c r="AC1111" i="1"/>
  <c r="AB1111" i="1"/>
  <c r="AA1111" i="1"/>
  <c r="Z1111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L1111" i="1"/>
  <c r="K1111" i="1"/>
  <c r="J1111" i="1"/>
  <c r="AP1109" i="1"/>
  <c r="AO1109" i="1"/>
  <c r="AN1109" i="1"/>
  <c r="AM1109" i="1"/>
  <c r="AL1109" i="1"/>
  <c r="AK1109" i="1"/>
  <c r="AJ1109" i="1"/>
  <c r="AI1109" i="1"/>
  <c r="AH1109" i="1"/>
  <c r="AG1109" i="1"/>
  <c r="AF1109" i="1"/>
  <c r="AE1109" i="1"/>
  <c r="AD1109" i="1"/>
  <c r="AC1109" i="1"/>
  <c r="AB1109" i="1"/>
  <c r="AA1109" i="1"/>
  <c r="Z1109" i="1"/>
  <c r="Y1109" i="1"/>
  <c r="X1109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AP1108" i="1"/>
  <c r="AO1108" i="1"/>
  <c r="AN1108" i="1"/>
  <c r="AM1108" i="1"/>
  <c r="AL1108" i="1"/>
  <c r="AK1108" i="1"/>
  <c r="AJ1108" i="1"/>
  <c r="AI1108" i="1"/>
  <c r="AH1108" i="1"/>
  <c r="AG1108" i="1"/>
  <c r="AF1108" i="1"/>
  <c r="AE1108" i="1"/>
  <c r="AD1108" i="1"/>
  <c r="AC1108" i="1"/>
  <c r="AB1108" i="1"/>
  <c r="AA1108" i="1"/>
  <c r="Z1108" i="1"/>
  <c r="Y1108" i="1"/>
  <c r="X1108" i="1"/>
  <c r="W1108" i="1"/>
  <c r="V1108" i="1"/>
  <c r="U1108" i="1"/>
  <c r="T1108" i="1"/>
  <c r="S1108" i="1"/>
  <c r="R1108" i="1"/>
  <c r="Q1108" i="1"/>
  <c r="P1108" i="1"/>
  <c r="O1108" i="1"/>
  <c r="N1108" i="1"/>
  <c r="M1108" i="1"/>
  <c r="L1108" i="1"/>
  <c r="K1108" i="1"/>
  <c r="J1108" i="1"/>
  <c r="AP1107" i="1"/>
  <c r="AO1107" i="1"/>
  <c r="AN1107" i="1"/>
  <c r="AM1107" i="1"/>
  <c r="AL1107" i="1"/>
  <c r="AK1107" i="1"/>
  <c r="AJ1107" i="1"/>
  <c r="AI1107" i="1"/>
  <c r="AH1107" i="1"/>
  <c r="AG1107" i="1"/>
  <c r="AF1107" i="1"/>
  <c r="AE1107" i="1"/>
  <c r="AD1107" i="1"/>
  <c r="AC1107" i="1"/>
  <c r="AB1107" i="1"/>
  <c r="AA1107" i="1"/>
  <c r="Z1107" i="1"/>
  <c r="Y1107" i="1"/>
  <c r="X1107" i="1"/>
  <c r="W1107" i="1"/>
  <c r="V1107" i="1"/>
  <c r="U1107" i="1"/>
  <c r="T1107" i="1"/>
  <c r="S1107" i="1"/>
  <c r="R1107" i="1"/>
  <c r="Q1107" i="1"/>
  <c r="P1107" i="1"/>
  <c r="O1107" i="1"/>
  <c r="N1107" i="1"/>
  <c r="M1107" i="1"/>
  <c r="L1107" i="1"/>
  <c r="K1107" i="1"/>
  <c r="J1107" i="1"/>
  <c r="AP1106" i="1"/>
  <c r="AO1106" i="1"/>
  <c r="AN1106" i="1"/>
  <c r="AM1106" i="1"/>
  <c r="AL1106" i="1"/>
  <c r="AK1106" i="1"/>
  <c r="AJ1106" i="1"/>
  <c r="AI1106" i="1"/>
  <c r="AH1106" i="1"/>
  <c r="AG1106" i="1"/>
  <c r="AF1106" i="1"/>
  <c r="AE1106" i="1"/>
  <c r="AD1106" i="1"/>
  <c r="AC1106" i="1"/>
  <c r="AB1106" i="1"/>
  <c r="AA1106" i="1"/>
  <c r="Z1106" i="1"/>
  <c r="Y1106" i="1"/>
  <c r="X1106" i="1"/>
  <c r="W1106" i="1"/>
  <c r="V1106" i="1"/>
  <c r="U1106" i="1"/>
  <c r="T1106" i="1"/>
  <c r="S1106" i="1"/>
  <c r="R1106" i="1"/>
  <c r="Q1106" i="1"/>
  <c r="P1106" i="1"/>
  <c r="O1106" i="1"/>
  <c r="N1106" i="1"/>
  <c r="M1106" i="1"/>
  <c r="L1106" i="1"/>
  <c r="K1106" i="1"/>
  <c r="J1106" i="1"/>
  <c r="AP1105" i="1"/>
  <c r="AO1105" i="1"/>
  <c r="AN1105" i="1"/>
  <c r="AM1105" i="1"/>
  <c r="AL1105" i="1"/>
  <c r="AK1105" i="1"/>
  <c r="AJ1105" i="1"/>
  <c r="AI1105" i="1"/>
  <c r="AH1105" i="1"/>
  <c r="AG1105" i="1"/>
  <c r="AF1105" i="1"/>
  <c r="AE1105" i="1"/>
  <c r="AD1105" i="1"/>
  <c r="AC1105" i="1"/>
  <c r="AB1105" i="1"/>
  <c r="AA1105" i="1"/>
  <c r="Z1105" i="1"/>
  <c r="Y1105" i="1"/>
  <c r="X1105" i="1"/>
  <c r="W1105" i="1"/>
  <c r="V1105" i="1"/>
  <c r="U1105" i="1"/>
  <c r="T1105" i="1"/>
  <c r="S1105" i="1"/>
  <c r="R1105" i="1"/>
  <c r="Q1105" i="1"/>
  <c r="P1105" i="1"/>
  <c r="O1105" i="1"/>
  <c r="N1105" i="1"/>
  <c r="M1105" i="1"/>
  <c r="L1105" i="1"/>
  <c r="K1105" i="1"/>
  <c r="J1105" i="1"/>
  <c r="AP1104" i="1"/>
  <c r="AO1104" i="1"/>
  <c r="AN1104" i="1"/>
  <c r="AM1104" i="1"/>
  <c r="AL1104" i="1"/>
  <c r="AK1104" i="1"/>
  <c r="AJ1104" i="1"/>
  <c r="AI1104" i="1"/>
  <c r="AH1104" i="1"/>
  <c r="AG1104" i="1"/>
  <c r="AF1104" i="1"/>
  <c r="AE1104" i="1"/>
  <c r="AD1104" i="1"/>
  <c r="AC1104" i="1"/>
  <c r="AB1104" i="1"/>
  <c r="AA1104" i="1"/>
  <c r="Z1104" i="1"/>
  <c r="Y1104" i="1"/>
  <c r="X1104" i="1"/>
  <c r="W1104" i="1"/>
  <c r="V1104" i="1"/>
  <c r="U1104" i="1"/>
  <c r="T1104" i="1"/>
  <c r="S1104" i="1"/>
  <c r="R1104" i="1"/>
  <c r="Q1104" i="1"/>
  <c r="P1104" i="1"/>
  <c r="O1104" i="1"/>
  <c r="N1104" i="1"/>
  <c r="M1104" i="1"/>
  <c r="L1104" i="1"/>
  <c r="K1104" i="1"/>
  <c r="J1104" i="1"/>
  <c r="AP1103" i="1"/>
  <c r="AO1103" i="1"/>
  <c r="AN1103" i="1"/>
  <c r="AM1103" i="1"/>
  <c r="AL1103" i="1"/>
  <c r="AK1103" i="1"/>
  <c r="AJ1103" i="1"/>
  <c r="AI1103" i="1"/>
  <c r="AH1103" i="1"/>
  <c r="AG1103" i="1"/>
  <c r="AF1103" i="1"/>
  <c r="AE1103" i="1"/>
  <c r="AD1103" i="1"/>
  <c r="AC1103" i="1"/>
  <c r="AB1103" i="1"/>
  <c r="AA1103" i="1"/>
  <c r="Z1103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AP1101" i="1"/>
  <c r="AO1101" i="1"/>
  <c r="AN1101" i="1"/>
  <c r="AM1101" i="1"/>
  <c r="AL1101" i="1"/>
  <c r="AK1101" i="1"/>
  <c r="AJ1101" i="1"/>
  <c r="AI1101" i="1"/>
  <c r="AH1101" i="1"/>
  <c r="AG1101" i="1"/>
  <c r="AF1101" i="1"/>
  <c r="AE1101" i="1"/>
  <c r="AD1101" i="1"/>
  <c r="AC1101" i="1"/>
  <c r="AB1101" i="1"/>
  <c r="AA1101" i="1"/>
  <c r="Z1101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AP1100" i="1"/>
  <c r="AO1100" i="1"/>
  <c r="AN1100" i="1"/>
  <c r="AM1100" i="1"/>
  <c r="AL1100" i="1"/>
  <c r="AK1100" i="1"/>
  <c r="AJ1100" i="1"/>
  <c r="AI1100" i="1"/>
  <c r="AH1100" i="1"/>
  <c r="AG1100" i="1"/>
  <c r="AF1100" i="1"/>
  <c r="AE1100" i="1"/>
  <c r="AD1100" i="1"/>
  <c r="AC1100" i="1"/>
  <c r="AB1100" i="1"/>
  <c r="AA1100" i="1"/>
  <c r="Z1100" i="1"/>
  <c r="Y1100" i="1"/>
  <c r="X1100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AP1099" i="1"/>
  <c r="AO1099" i="1"/>
  <c r="AN1099" i="1"/>
  <c r="AM1099" i="1"/>
  <c r="AL1099" i="1"/>
  <c r="AK1099" i="1"/>
  <c r="AJ1099" i="1"/>
  <c r="AI1099" i="1"/>
  <c r="AH1099" i="1"/>
  <c r="AG1099" i="1"/>
  <c r="AF1099" i="1"/>
  <c r="AE1099" i="1"/>
  <c r="AD1099" i="1"/>
  <c r="AC1099" i="1"/>
  <c r="AB1099" i="1"/>
  <c r="AA1099" i="1"/>
  <c r="Z1099" i="1"/>
  <c r="Y1099" i="1"/>
  <c r="X1099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AP1098" i="1"/>
  <c r="AO1098" i="1"/>
  <c r="AN1098" i="1"/>
  <c r="AM1098" i="1"/>
  <c r="AL1098" i="1"/>
  <c r="AK1098" i="1"/>
  <c r="AJ1098" i="1"/>
  <c r="AI1098" i="1"/>
  <c r="AH1098" i="1"/>
  <c r="AG1098" i="1"/>
  <c r="AF1098" i="1"/>
  <c r="AE1098" i="1"/>
  <c r="AD1098" i="1"/>
  <c r="AC1098" i="1"/>
  <c r="AB1098" i="1"/>
  <c r="AA1098" i="1"/>
  <c r="Z1098" i="1"/>
  <c r="Y1098" i="1"/>
  <c r="X1098" i="1"/>
  <c r="W1098" i="1"/>
  <c r="V1098" i="1"/>
  <c r="U1098" i="1"/>
  <c r="T1098" i="1"/>
  <c r="S1098" i="1"/>
  <c r="R1098" i="1"/>
  <c r="Q1098" i="1"/>
  <c r="P1098" i="1"/>
  <c r="O1098" i="1"/>
  <c r="N1098" i="1"/>
  <c r="M1098" i="1"/>
  <c r="L1098" i="1"/>
  <c r="K1098" i="1"/>
  <c r="J1098" i="1"/>
  <c r="AP1096" i="1"/>
  <c r="AO1096" i="1"/>
  <c r="AN1096" i="1"/>
  <c r="AM1096" i="1"/>
  <c r="AL1096" i="1"/>
  <c r="AK1096" i="1"/>
  <c r="AJ1096" i="1"/>
  <c r="AI1096" i="1"/>
  <c r="AH1096" i="1"/>
  <c r="AG1096" i="1"/>
  <c r="AF1096" i="1"/>
  <c r="AE1096" i="1"/>
  <c r="AD1096" i="1"/>
  <c r="AC1096" i="1"/>
  <c r="AB1096" i="1"/>
  <c r="AA1096" i="1"/>
  <c r="Z1096" i="1"/>
  <c r="Y1096" i="1"/>
  <c r="X1096" i="1"/>
  <c r="W1096" i="1"/>
  <c r="V1096" i="1"/>
  <c r="U1096" i="1"/>
  <c r="T1096" i="1"/>
  <c r="S1096" i="1"/>
  <c r="R1096" i="1"/>
  <c r="Q1096" i="1"/>
  <c r="P1096" i="1"/>
  <c r="O1096" i="1"/>
  <c r="N1096" i="1"/>
  <c r="M1096" i="1"/>
  <c r="L1096" i="1"/>
  <c r="K1096" i="1"/>
  <c r="J1096" i="1"/>
  <c r="AP1095" i="1"/>
  <c r="AO1095" i="1"/>
  <c r="AN1095" i="1"/>
  <c r="AM1095" i="1"/>
  <c r="AL1095" i="1"/>
  <c r="AK1095" i="1"/>
  <c r="AJ1095" i="1"/>
  <c r="AI1095" i="1"/>
  <c r="AH1095" i="1"/>
  <c r="AG1095" i="1"/>
  <c r="AF1095" i="1"/>
  <c r="AE1095" i="1"/>
  <c r="AD1095" i="1"/>
  <c r="AC1095" i="1"/>
  <c r="AB1095" i="1"/>
  <c r="AA1095" i="1"/>
  <c r="Z1095" i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AP1094" i="1"/>
  <c r="AO1094" i="1"/>
  <c r="AN1094" i="1"/>
  <c r="AM1094" i="1"/>
  <c r="AL1094" i="1"/>
  <c r="AK1094" i="1"/>
  <c r="AJ1094" i="1"/>
  <c r="AI1094" i="1"/>
  <c r="AH1094" i="1"/>
  <c r="AG1094" i="1"/>
  <c r="AF1094" i="1"/>
  <c r="AE1094" i="1"/>
  <c r="AD1094" i="1"/>
  <c r="AC1094" i="1"/>
  <c r="AB1094" i="1"/>
  <c r="AA1094" i="1"/>
  <c r="Z1094" i="1"/>
  <c r="Y1094" i="1"/>
  <c r="X1094" i="1"/>
  <c r="W1094" i="1"/>
  <c r="V1094" i="1"/>
  <c r="U1094" i="1"/>
  <c r="T1094" i="1"/>
  <c r="S1094" i="1"/>
  <c r="R1094" i="1"/>
  <c r="Q1094" i="1"/>
  <c r="P1094" i="1"/>
  <c r="O1094" i="1"/>
  <c r="N1094" i="1"/>
  <c r="M1094" i="1"/>
  <c r="L1094" i="1"/>
  <c r="K1094" i="1"/>
  <c r="J1094" i="1"/>
  <c r="AP1093" i="1"/>
  <c r="AO1093" i="1"/>
  <c r="AN1093" i="1"/>
  <c r="AM1093" i="1"/>
  <c r="AL1093" i="1"/>
  <c r="AK1093" i="1"/>
  <c r="AJ1093" i="1"/>
  <c r="AI1093" i="1"/>
  <c r="AH1093" i="1"/>
  <c r="AG1093" i="1"/>
  <c r="AF1093" i="1"/>
  <c r="AE1093" i="1"/>
  <c r="AD1093" i="1"/>
  <c r="AC1093" i="1"/>
  <c r="AB1093" i="1"/>
  <c r="AA1093" i="1"/>
  <c r="Z1093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AP1091" i="1"/>
  <c r="AO1091" i="1"/>
  <c r="AN1091" i="1"/>
  <c r="AM1091" i="1"/>
  <c r="AL1091" i="1"/>
  <c r="AK1091" i="1"/>
  <c r="AJ1091" i="1"/>
  <c r="AI1091" i="1"/>
  <c r="AH1091" i="1"/>
  <c r="AG1091" i="1"/>
  <c r="AF1091" i="1"/>
  <c r="AE1091" i="1"/>
  <c r="AD1091" i="1"/>
  <c r="AC1091" i="1"/>
  <c r="AB1091" i="1"/>
  <c r="AA1091" i="1"/>
  <c r="Z1091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J1091" i="1"/>
  <c r="AP1090" i="1"/>
  <c r="AO1090" i="1"/>
  <c r="AN1090" i="1"/>
  <c r="AM1090" i="1"/>
  <c r="AL1090" i="1"/>
  <c r="AK1090" i="1"/>
  <c r="AJ1090" i="1"/>
  <c r="AI1090" i="1"/>
  <c r="AH1090" i="1"/>
  <c r="AG1090" i="1"/>
  <c r="AF1090" i="1"/>
  <c r="AE1090" i="1"/>
  <c r="AD1090" i="1"/>
  <c r="AC1090" i="1"/>
  <c r="AB1090" i="1"/>
  <c r="AA1090" i="1"/>
  <c r="Z1090" i="1"/>
  <c r="Y1090" i="1"/>
  <c r="X1090" i="1"/>
  <c r="W1090" i="1"/>
  <c r="V1090" i="1"/>
  <c r="U1090" i="1"/>
  <c r="T1090" i="1"/>
  <c r="S1090" i="1"/>
  <c r="R1090" i="1"/>
  <c r="Q1090" i="1"/>
  <c r="P1090" i="1"/>
  <c r="O1090" i="1"/>
  <c r="N1090" i="1"/>
  <c r="M1090" i="1"/>
  <c r="L1090" i="1"/>
  <c r="K1090" i="1"/>
  <c r="J1090" i="1"/>
  <c r="AP1088" i="1"/>
  <c r="AO1088" i="1"/>
  <c r="AN1088" i="1"/>
  <c r="AM1088" i="1"/>
  <c r="AL1088" i="1"/>
  <c r="AK1088" i="1"/>
  <c r="AJ1088" i="1"/>
  <c r="AI1088" i="1"/>
  <c r="AH1088" i="1"/>
  <c r="AG1088" i="1"/>
  <c r="AF1088" i="1"/>
  <c r="AE1088" i="1"/>
  <c r="AD1088" i="1"/>
  <c r="AC1088" i="1"/>
  <c r="AB1088" i="1"/>
  <c r="AA1088" i="1"/>
  <c r="Z1088" i="1"/>
  <c r="Y1088" i="1"/>
  <c r="X1088" i="1"/>
  <c r="W1088" i="1"/>
  <c r="V1088" i="1"/>
  <c r="U1088" i="1"/>
  <c r="T1088" i="1"/>
  <c r="S1088" i="1"/>
  <c r="R1088" i="1"/>
  <c r="Q1088" i="1"/>
  <c r="P1088" i="1"/>
  <c r="O1088" i="1"/>
  <c r="N1088" i="1"/>
  <c r="M1088" i="1"/>
  <c r="L1088" i="1"/>
  <c r="K1088" i="1"/>
  <c r="J1088" i="1"/>
  <c r="AP1086" i="1"/>
  <c r="AO1086" i="1"/>
  <c r="AN1086" i="1"/>
  <c r="AM1086" i="1"/>
  <c r="AL1086" i="1"/>
  <c r="AK1086" i="1"/>
  <c r="AJ1086" i="1"/>
  <c r="AI1086" i="1"/>
  <c r="AH1086" i="1"/>
  <c r="AG1086" i="1"/>
  <c r="AF1086" i="1"/>
  <c r="AE1086" i="1"/>
  <c r="AD1086" i="1"/>
  <c r="AC1086" i="1"/>
  <c r="AB1086" i="1"/>
  <c r="AA1086" i="1"/>
  <c r="Z1086" i="1"/>
  <c r="Y1086" i="1"/>
  <c r="X1086" i="1"/>
  <c r="W1086" i="1"/>
  <c r="V1086" i="1"/>
  <c r="U1086" i="1"/>
  <c r="T1086" i="1"/>
  <c r="S1086" i="1"/>
  <c r="R1086" i="1"/>
  <c r="Q1086" i="1"/>
  <c r="P1086" i="1"/>
  <c r="O1086" i="1"/>
  <c r="N1086" i="1"/>
  <c r="M1086" i="1"/>
  <c r="L1086" i="1"/>
  <c r="K1086" i="1"/>
  <c r="J1086" i="1"/>
  <c r="AP1085" i="1"/>
  <c r="AO1085" i="1"/>
  <c r="AN1085" i="1"/>
  <c r="AM1085" i="1"/>
  <c r="AL1085" i="1"/>
  <c r="AK1085" i="1"/>
  <c r="AJ1085" i="1"/>
  <c r="AI1085" i="1"/>
  <c r="AH1085" i="1"/>
  <c r="AG1085" i="1"/>
  <c r="AF1085" i="1"/>
  <c r="AE1085" i="1"/>
  <c r="AD1085" i="1"/>
  <c r="AC1085" i="1"/>
  <c r="AB1085" i="1"/>
  <c r="AA1085" i="1"/>
  <c r="Z1085" i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M1085" i="1"/>
  <c r="L1085" i="1"/>
  <c r="K1085" i="1"/>
  <c r="J1085" i="1"/>
  <c r="AP1084" i="1"/>
  <c r="AO1084" i="1"/>
  <c r="AN1084" i="1"/>
  <c r="AM1084" i="1"/>
  <c r="AL1084" i="1"/>
  <c r="AK1084" i="1"/>
  <c r="AJ1084" i="1"/>
  <c r="AI1084" i="1"/>
  <c r="AH1084" i="1"/>
  <c r="AG1084" i="1"/>
  <c r="AF1084" i="1"/>
  <c r="AE1084" i="1"/>
  <c r="AD1084" i="1"/>
  <c r="AC1084" i="1"/>
  <c r="AB1084" i="1"/>
  <c r="AA1084" i="1"/>
  <c r="Z1084" i="1"/>
  <c r="Y1084" i="1"/>
  <c r="X1084" i="1"/>
  <c r="W1084" i="1"/>
  <c r="V1084" i="1"/>
  <c r="U1084" i="1"/>
  <c r="T1084" i="1"/>
  <c r="S1084" i="1"/>
  <c r="R1084" i="1"/>
  <c r="Q1084" i="1"/>
  <c r="P1084" i="1"/>
  <c r="O1084" i="1"/>
  <c r="N1084" i="1"/>
  <c r="M1084" i="1"/>
  <c r="L1084" i="1"/>
  <c r="K1084" i="1"/>
  <c r="J1084" i="1"/>
  <c r="AP1083" i="1"/>
  <c r="AO1083" i="1"/>
  <c r="AN1083" i="1"/>
  <c r="AM1083" i="1"/>
  <c r="AL1083" i="1"/>
  <c r="AK1083" i="1"/>
  <c r="AJ1083" i="1"/>
  <c r="AI1083" i="1"/>
  <c r="AH1083" i="1"/>
  <c r="AG1083" i="1"/>
  <c r="AF1083" i="1"/>
  <c r="AE1083" i="1"/>
  <c r="AD1083" i="1"/>
  <c r="AC1083" i="1"/>
  <c r="AB1083" i="1"/>
  <c r="AA1083" i="1"/>
  <c r="Z1083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L1083" i="1"/>
  <c r="K1083" i="1"/>
  <c r="J1083" i="1"/>
  <c r="AP1082" i="1"/>
  <c r="AO1082" i="1"/>
  <c r="AN1082" i="1"/>
  <c r="AM1082" i="1"/>
  <c r="AL1082" i="1"/>
  <c r="AK1082" i="1"/>
  <c r="AJ1082" i="1"/>
  <c r="AI1082" i="1"/>
  <c r="AH1082" i="1"/>
  <c r="AG1082" i="1"/>
  <c r="AF1082" i="1"/>
  <c r="AE1082" i="1"/>
  <c r="AD1082" i="1"/>
  <c r="AC1082" i="1"/>
  <c r="AB1082" i="1"/>
  <c r="AA1082" i="1"/>
  <c r="Z1082" i="1"/>
  <c r="Y1082" i="1"/>
  <c r="X1082" i="1"/>
  <c r="W1082" i="1"/>
  <c r="V1082" i="1"/>
  <c r="U1082" i="1"/>
  <c r="T1082" i="1"/>
  <c r="S1082" i="1"/>
  <c r="R1082" i="1"/>
  <c r="Q1082" i="1"/>
  <c r="P1082" i="1"/>
  <c r="O1082" i="1"/>
  <c r="N1082" i="1"/>
  <c r="M1082" i="1"/>
  <c r="L1082" i="1"/>
  <c r="K1082" i="1"/>
  <c r="J1082" i="1"/>
  <c r="AP1081" i="1"/>
  <c r="AO1081" i="1"/>
  <c r="AN1081" i="1"/>
  <c r="AM1081" i="1"/>
  <c r="AL1081" i="1"/>
  <c r="AK1081" i="1"/>
  <c r="AJ1081" i="1"/>
  <c r="AI1081" i="1"/>
  <c r="AH1081" i="1"/>
  <c r="AG1081" i="1"/>
  <c r="AF1081" i="1"/>
  <c r="AE1081" i="1"/>
  <c r="AD1081" i="1"/>
  <c r="AC1081" i="1"/>
  <c r="AB1081" i="1"/>
  <c r="AA1081" i="1"/>
  <c r="Z1081" i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L1081" i="1"/>
  <c r="K1081" i="1"/>
  <c r="J1081" i="1"/>
  <c r="AP1080" i="1"/>
  <c r="AO1080" i="1"/>
  <c r="AN1080" i="1"/>
  <c r="AM1080" i="1"/>
  <c r="AL1080" i="1"/>
  <c r="AK1080" i="1"/>
  <c r="AJ1080" i="1"/>
  <c r="AI1080" i="1"/>
  <c r="AH1080" i="1"/>
  <c r="AG1080" i="1"/>
  <c r="AF1080" i="1"/>
  <c r="AE1080" i="1"/>
  <c r="AD1080" i="1"/>
  <c r="AC1080" i="1"/>
  <c r="AB1080" i="1"/>
  <c r="AA1080" i="1"/>
  <c r="Z1080" i="1"/>
  <c r="Y1080" i="1"/>
  <c r="X1080" i="1"/>
  <c r="W1080" i="1"/>
  <c r="V1080" i="1"/>
  <c r="U1080" i="1"/>
  <c r="T1080" i="1"/>
  <c r="S1080" i="1"/>
  <c r="R1080" i="1"/>
  <c r="Q1080" i="1"/>
  <c r="P1080" i="1"/>
  <c r="O1080" i="1"/>
  <c r="N1080" i="1"/>
  <c r="M1080" i="1"/>
  <c r="L1080" i="1"/>
  <c r="K1080" i="1"/>
  <c r="J1080" i="1"/>
  <c r="AP1079" i="1"/>
  <c r="AO1079" i="1"/>
  <c r="AN1079" i="1"/>
  <c r="AM1079" i="1"/>
  <c r="AL1079" i="1"/>
  <c r="AK1079" i="1"/>
  <c r="AJ1079" i="1"/>
  <c r="AI1079" i="1"/>
  <c r="AH1079" i="1"/>
  <c r="AG1079" i="1"/>
  <c r="AF1079" i="1"/>
  <c r="AE1079" i="1"/>
  <c r="AD1079" i="1"/>
  <c r="AC1079" i="1"/>
  <c r="AB1079" i="1"/>
  <c r="AA1079" i="1"/>
  <c r="Z1079" i="1"/>
  <c r="Y1079" i="1"/>
  <c r="X1079" i="1"/>
  <c r="W1079" i="1"/>
  <c r="V1079" i="1"/>
  <c r="U1079" i="1"/>
  <c r="T1079" i="1"/>
  <c r="S1079" i="1"/>
  <c r="R1079" i="1"/>
  <c r="Q1079" i="1"/>
  <c r="P1079" i="1"/>
  <c r="O1079" i="1"/>
  <c r="N1079" i="1"/>
  <c r="M1079" i="1"/>
  <c r="L1079" i="1"/>
  <c r="K1079" i="1"/>
  <c r="J1079" i="1"/>
  <c r="AP1078" i="1"/>
  <c r="AO1078" i="1"/>
  <c r="AN1078" i="1"/>
  <c r="AM1078" i="1"/>
  <c r="AL1078" i="1"/>
  <c r="AK1078" i="1"/>
  <c r="AJ1078" i="1"/>
  <c r="AI1078" i="1"/>
  <c r="AH1078" i="1"/>
  <c r="AG1078" i="1"/>
  <c r="AF1078" i="1"/>
  <c r="AE1078" i="1"/>
  <c r="AD1078" i="1"/>
  <c r="AC1078" i="1"/>
  <c r="AB1078" i="1"/>
  <c r="AA1078" i="1"/>
  <c r="Z1078" i="1"/>
  <c r="Y1078" i="1"/>
  <c r="X1078" i="1"/>
  <c r="W1078" i="1"/>
  <c r="V1078" i="1"/>
  <c r="U1078" i="1"/>
  <c r="T1078" i="1"/>
  <c r="S1078" i="1"/>
  <c r="R1078" i="1"/>
  <c r="Q1078" i="1"/>
  <c r="P1078" i="1"/>
  <c r="O1078" i="1"/>
  <c r="N1078" i="1"/>
  <c r="M1078" i="1"/>
  <c r="L1078" i="1"/>
  <c r="K1078" i="1"/>
  <c r="J1078" i="1"/>
  <c r="AP1076" i="1"/>
  <c r="AO1076" i="1"/>
  <c r="AN1076" i="1"/>
  <c r="AM1076" i="1"/>
  <c r="AL1076" i="1"/>
  <c r="AK1076" i="1"/>
  <c r="AJ1076" i="1"/>
  <c r="AI1076" i="1"/>
  <c r="AH1076" i="1"/>
  <c r="AG1076" i="1"/>
  <c r="AF1076" i="1"/>
  <c r="AE1076" i="1"/>
  <c r="AD1076" i="1"/>
  <c r="AC1076" i="1"/>
  <c r="AB1076" i="1"/>
  <c r="AA1076" i="1"/>
  <c r="Z1076" i="1"/>
  <c r="Y1076" i="1"/>
  <c r="X1076" i="1"/>
  <c r="W1076" i="1"/>
  <c r="V1076" i="1"/>
  <c r="U1076" i="1"/>
  <c r="T1076" i="1"/>
  <c r="S1076" i="1"/>
  <c r="R1076" i="1"/>
  <c r="Q1076" i="1"/>
  <c r="P1076" i="1"/>
  <c r="O1076" i="1"/>
  <c r="N1076" i="1"/>
  <c r="M1076" i="1"/>
  <c r="L1076" i="1"/>
  <c r="K1076" i="1"/>
  <c r="J1076" i="1"/>
  <c r="AP1075" i="1"/>
  <c r="AO1075" i="1"/>
  <c r="AN1075" i="1"/>
  <c r="AM1075" i="1"/>
  <c r="AL1075" i="1"/>
  <c r="AK1075" i="1"/>
  <c r="AJ1075" i="1"/>
  <c r="AI1075" i="1"/>
  <c r="AH1075" i="1"/>
  <c r="AG1075" i="1"/>
  <c r="AF1075" i="1"/>
  <c r="AE1075" i="1"/>
  <c r="AD1075" i="1"/>
  <c r="AC1075" i="1"/>
  <c r="AB1075" i="1"/>
  <c r="AA1075" i="1"/>
  <c r="Z1075" i="1"/>
  <c r="Y1075" i="1"/>
  <c r="X1075" i="1"/>
  <c r="W1075" i="1"/>
  <c r="V1075" i="1"/>
  <c r="U1075" i="1"/>
  <c r="T1075" i="1"/>
  <c r="S1075" i="1"/>
  <c r="R1075" i="1"/>
  <c r="Q1075" i="1"/>
  <c r="P1075" i="1"/>
  <c r="O1075" i="1"/>
  <c r="N1075" i="1"/>
  <c r="M1075" i="1"/>
  <c r="L1075" i="1"/>
  <c r="K1075" i="1"/>
  <c r="J1075" i="1"/>
  <c r="AP1074" i="1"/>
  <c r="AO1074" i="1"/>
  <c r="AN1074" i="1"/>
  <c r="AM1074" i="1"/>
  <c r="AL1074" i="1"/>
  <c r="AK1074" i="1"/>
  <c r="AJ1074" i="1"/>
  <c r="AI1074" i="1"/>
  <c r="AH1074" i="1"/>
  <c r="AG1074" i="1"/>
  <c r="AF1074" i="1"/>
  <c r="AE1074" i="1"/>
  <c r="AD1074" i="1"/>
  <c r="AC1074" i="1"/>
  <c r="AB1074" i="1"/>
  <c r="AA1074" i="1"/>
  <c r="Z1074" i="1"/>
  <c r="Y1074" i="1"/>
  <c r="X1074" i="1"/>
  <c r="W1074" i="1"/>
  <c r="V1074" i="1"/>
  <c r="U1074" i="1"/>
  <c r="T1074" i="1"/>
  <c r="S1074" i="1"/>
  <c r="R1074" i="1"/>
  <c r="Q1074" i="1"/>
  <c r="P1074" i="1"/>
  <c r="O1074" i="1"/>
  <c r="N1074" i="1"/>
  <c r="M1074" i="1"/>
  <c r="L1074" i="1"/>
  <c r="K1074" i="1"/>
  <c r="J1074" i="1"/>
  <c r="AP1073" i="1"/>
  <c r="AO1073" i="1"/>
  <c r="AN1073" i="1"/>
  <c r="AM1073" i="1"/>
  <c r="AL1073" i="1"/>
  <c r="AK1073" i="1"/>
  <c r="AJ1073" i="1"/>
  <c r="AI1073" i="1"/>
  <c r="AH1073" i="1"/>
  <c r="AG1073" i="1"/>
  <c r="AF1073" i="1"/>
  <c r="AE1073" i="1"/>
  <c r="AD1073" i="1"/>
  <c r="AC1073" i="1"/>
  <c r="AB1073" i="1"/>
  <c r="AA1073" i="1"/>
  <c r="Z1073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AP1072" i="1"/>
  <c r="AO1072" i="1"/>
  <c r="AN1072" i="1"/>
  <c r="AM1072" i="1"/>
  <c r="AL1072" i="1"/>
  <c r="AK1072" i="1"/>
  <c r="AJ1072" i="1"/>
  <c r="AI1072" i="1"/>
  <c r="AH1072" i="1"/>
  <c r="AG1072" i="1"/>
  <c r="AF1072" i="1"/>
  <c r="AE1072" i="1"/>
  <c r="AD1072" i="1"/>
  <c r="AC1072" i="1"/>
  <c r="AB1072" i="1"/>
  <c r="AA1072" i="1"/>
  <c r="Z1072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AP1071" i="1"/>
  <c r="AO1071" i="1"/>
  <c r="AN1071" i="1"/>
  <c r="AM1071" i="1"/>
  <c r="AL1071" i="1"/>
  <c r="AK1071" i="1"/>
  <c r="AJ1071" i="1"/>
  <c r="AI1071" i="1"/>
  <c r="AH1071" i="1"/>
  <c r="AG1071" i="1"/>
  <c r="AF1071" i="1"/>
  <c r="AE1071" i="1"/>
  <c r="AD1071" i="1"/>
  <c r="AC1071" i="1"/>
  <c r="AB1071" i="1"/>
  <c r="AA1071" i="1"/>
  <c r="Z1071" i="1"/>
  <c r="Y1071" i="1"/>
  <c r="X1071" i="1"/>
  <c r="W1071" i="1"/>
  <c r="V1071" i="1"/>
  <c r="U1071" i="1"/>
  <c r="T1071" i="1"/>
  <c r="S1071" i="1"/>
  <c r="R1071" i="1"/>
  <c r="Q1071" i="1"/>
  <c r="P1071" i="1"/>
  <c r="O1071" i="1"/>
  <c r="N1071" i="1"/>
  <c r="M1071" i="1"/>
  <c r="L1071" i="1"/>
  <c r="K1071" i="1"/>
  <c r="J1071" i="1"/>
  <c r="AP1069" i="1"/>
  <c r="AO1069" i="1"/>
  <c r="AN1069" i="1"/>
  <c r="AM1069" i="1"/>
  <c r="AL1069" i="1"/>
  <c r="AK1069" i="1"/>
  <c r="AJ1069" i="1"/>
  <c r="AI1069" i="1"/>
  <c r="AH1069" i="1"/>
  <c r="AG1069" i="1"/>
  <c r="AF1069" i="1"/>
  <c r="AE1069" i="1"/>
  <c r="AD1069" i="1"/>
  <c r="AC1069" i="1"/>
  <c r="AB1069" i="1"/>
  <c r="AA1069" i="1"/>
  <c r="Z1069" i="1"/>
  <c r="Y1069" i="1"/>
  <c r="X1069" i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J1069" i="1"/>
  <c r="AP1068" i="1"/>
  <c r="AO1068" i="1"/>
  <c r="AN1068" i="1"/>
  <c r="AM1068" i="1"/>
  <c r="AL1068" i="1"/>
  <c r="AK1068" i="1"/>
  <c r="AJ1068" i="1"/>
  <c r="AI1068" i="1"/>
  <c r="AH1068" i="1"/>
  <c r="AG1068" i="1"/>
  <c r="AF1068" i="1"/>
  <c r="AE1068" i="1"/>
  <c r="AD1068" i="1"/>
  <c r="AC1068" i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AP1065" i="1"/>
  <c r="AO1065" i="1"/>
  <c r="AN1065" i="1"/>
  <c r="AM1065" i="1"/>
  <c r="AL1065" i="1"/>
  <c r="AK1065" i="1"/>
  <c r="AJ1065" i="1"/>
  <c r="AI1065" i="1"/>
  <c r="AH1065" i="1"/>
  <c r="AG1065" i="1"/>
  <c r="AF1065" i="1"/>
  <c r="AE1065" i="1"/>
  <c r="AD1065" i="1"/>
  <c r="AC1065" i="1"/>
  <c r="AB1065" i="1"/>
  <c r="AA1065" i="1"/>
  <c r="Z1065" i="1"/>
  <c r="Y1065" i="1"/>
  <c r="X1065" i="1"/>
  <c r="W1065" i="1"/>
  <c r="V1065" i="1"/>
  <c r="U1065" i="1"/>
  <c r="T1065" i="1"/>
  <c r="S1065" i="1"/>
  <c r="R1065" i="1"/>
  <c r="Q1065" i="1"/>
  <c r="P1065" i="1"/>
  <c r="O1065" i="1"/>
  <c r="N1065" i="1"/>
  <c r="M1065" i="1"/>
  <c r="L1065" i="1"/>
  <c r="K1065" i="1"/>
  <c r="J1065" i="1"/>
  <c r="AP1064" i="1"/>
  <c r="AO1064" i="1"/>
  <c r="AN1064" i="1"/>
  <c r="AM1064" i="1"/>
  <c r="AL1064" i="1"/>
  <c r="AK1064" i="1"/>
  <c r="AJ1064" i="1"/>
  <c r="AI1064" i="1"/>
  <c r="AH1064" i="1"/>
  <c r="AG1064" i="1"/>
  <c r="AF1064" i="1"/>
  <c r="AE1064" i="1"/>
  <c r="AD1064" i="1"/>
  <c r="AC1064" i="1"/>
  <c r="AB1064" i="1"/>
  <c r="AA1064" i="1"/>
  <c r="Z1064" i="1"/>
  <c r="Y1064" i="1"/>
  <c r="X1064" i="1"/>
  <c r="W1064" i="1"/>
  <c r="V1064" i="1"/>
  <c r="U1064" i="1"/>
  <c r="T1064" i="1"/>
  <c r="S1064" i="1"/>
  <c r="R1064" i="1"/>
  <c r="Q1064" i="1"/>
  <c r="P1064" i="1"/>
  <c r="O1064" i="1"/>
  <c r="N1064" i="1"/>
  <c r="M1064" i="1"/>
  <c r="L1064" i="1"/>
  <c r="K1064" i="1"/>
  <c r="J1064" i="1"/>
  <c r="AP1063" i="1"/>
  <c r="AO1063" i="1"/>
  <c r="AN1063" i="1"/>
  <c r="AM1063" i="1"/>
  <c r="AL1063" i="1"/>
  <c r="AK1063" i="1"/>
  <c r="AJ1063" i="1"/>
  <c r="AI1063" i="1"/>
  <c r="AH1063" i="1"/>
  <c r="AG1063" i="1"/>
  <c r="AF1063" i="1"/>
  <c r="AE1063" i="1"/>
  <c r="AD1063" i="1"/>
  <c r="AC1063" i="1"/>
  <c r="AB1063" i="1"/>
  <c r="AA1063" i="1"/>
  <c r="Z1063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L1063" i="1"/>
  <c r="K1063" i="1"/>
  <c r="J1063" i="1"/>
  <c r="AP1062" i="1"/>
  <c r="AO1062" i="1"/>
  <c r="AN1062" i="1"/>
  <c r="AM1062" i="1"/>
  <c r="AL1062" i="1"/>
  <c r="AK1062" i="1"/>
  <c r="AJ1062" i="1"/>
  <c r="AI1062" i="1"/>
  <c r="AH1062" i="1"/>
  <c r="AG1062" i="1"/>
  <c r="AF1062" i="1"/>
  <c r="AE1062" i="1"/>
  <c r="AD1062" i="1"/>
  <c r="AC1062" i="1"/>
  <c r="AB1062" i="1"/>
  <c r="AA1062" i="1"/>
  <c r="Z1062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L1062" i="1"/>
  <c r="K1062" i="1"/>
  <c r="J1062" i="1"/>
  <c r="AP1059" i="1"/>
  <c r="AO1059" i="1"/>
  <c r="AN1059" i="1"/>
  <c r="AM1059" i="1"/>
  <c r="AL1059" i="1"/>
  <c r="AK1059" i="1"/>
  <c r="AJ1059" i="1"/>
  <c r="AI1059" i="1"/>
  <c r="AH1059" i="1"/>
  <c r="AG1059" i="1"/>
  <c r="AF1059" i="1"/>
  <c r="AE1059" i="1"/>
  <c r="AD1059" i="1"/>
  <c r="AC1059" i="1"/>
  <c r="AB1059" i="1"/>
  <c r="AA1059" i="1"/>
  <c r="Z1059" i="1"/>
  <c r="Y1059" i="1"/>
  <c r="X1059" i="1"/>
  <c r="W1059" i="1"/>
  <c r="V1059" i="1"/>
  <c r="U1059" i="1"/>
  <c r="T1059" i="1"/>
  <c r="S1059" i="1"/>
  <c r="R1059" i="1"/>
  <c r="Q1059" i="1"/>
  <c r="P1059" i="1"/>
  <c r="O1059" i="1"/>
  <c r="N1059" i="1"/>
  <c r="M1059" i="1"/>
  <c r="L1059" i="1"/>
  <c r="K1059" i="1"/>
  <c r="J1059" i="1"/>
  <c r="AP1058" i="1"/>
  <c r="AO1058" i="1"/>
  <c r="AN1058" i="1"/>
  <c r="AM1058" i="1"/>
  <c r="AL1058" i="1"/>
  <c r="AK1058" i="1"/>
  <c r="AJ1058" i="1"/>
  <c r="AI1058" i="1"/>
  <c r="AH1058" i="1"/>
  <c r="AG1058" i="1"/>
  <c r="AF1058" i="1"/>
  <c r="AE1058" i="1"/>
  <c r="AD1058" i="1"/>
  <c r="AC1058" i="1"/>
  <c r="AB1058" i="1"/>
  <c r="AA1058" i="1"/>
  <c r="Z1058" i="1"/>
  <c r="Y1058" i="1"/>
  <c r="X1058" i="1"/>
  <c r="W1058" i="1"/>
  <c r="V1058" i="1"/>
  <c r="U1058" i="1"/>
  <c r="T1058" i="1"/>
  <c r="S1058" i="1"/>
  <c r="R1058" i="1"/>
  <c r="Q1058" i="1"/>
  <c r="P1058" i="1"/>
  <c r="O1058" i="1"/>
  <c r="N1058" i="1"/>
  <c r="M1058" i="1"/>
  <c r="L1058" i="1"/>
  <c r="K1058" i="1"/>
  <c r="J1058" i="1"/>
  <c r="AP1057" i="1"/>
  <c r="AO1057" i="1"/>
  <c r="AN1057" i="1"/>
  <c r="AM1057" i="1"/>
  <c r="AL1057" i="1"/>
  <c r="AK1057" i="1"/>
  <c r="AJ1057" i="1"/>
  <c r="AI1057" i="1"/>
  <c r="AH1057" i="1"/>
  <c r="AG1057" i="1"/>
  <c r="AF1057" i="1"/>
  <c r="AE1057" i="1"/>
  <c r="AD1057" i="1"/>
  <c r="AC1057" i="1"/>
  <c r="AB1057" i="1"/>
  <c r="AA1057" i="1"/>
  <c r="Z1057" i="1"/>
  <c r="Y1057" i="1"/>
  <c r="X1057" i="1"/>
  <c r="W1057" i="1"/>
  <c r="V1057" i="1"/>
  <c r="U1057" i="1"/>
  <c r="T1057" i="1"/>
  <c r="S1057" i="1"/>
  <c r="R1057" i="1"/>
  <c r="Q1057" i="1"/>
  <c r="P1057" i="1"/>
  <c r="O1057" i="1"/>
  <c r="N1057" i="1"/>
  <c r="M1057" i="1"/>
  <c r="L1057" i="1"/>
  <c r="K1057" i="1"/>
  <c r="J1057" i="1"/>
  <c r="AP1056" i="1"/>
  <c r="AO1056" i="1"/>
  <c r="AN1056" i="1"/>
  <c r="AM1056" i="1"/>
  <c r="AL1056" i="1"/>
  <c r="AK1056" i="1"/>
  <c r="AJ1056" i="1"/>
  <c r="AI1056" i="1"/>
  <c r="AH1056" i="1"/>
  <c r="AG1056" i="1"/>
  <c r="AF1056" i="1"/>
  <c r="AE1056" i="1"/>
  <c r="AD1056" i="1"/>
  <c r="AC1056" i="1"/>
  <c r="AB1056" i="1"/>
  <c r="AA1056" i="1"/>
  <c r="Z1056" i="1"/>
  <c r="Y1056" i="1"/>
  <c r="X1056" i="1"/>
  <c r="W1056" i="1"/>
  <c r="V1056" i="1"/>
  <c r="U1056" i="1"/>
  <c r="T1056" i="1"/>
  <c r="S1056" i="1"/>
  <c r="R1056" i="1"/>
  <c r="Q1056" i="1"/>
  <c r="P1056" i="1"/>
  <c r="O1056" i="1"/>
  <c r="N1056" i="1"/>
  <c r="M1056" i="1"/>
  <c r="L1056" i="1"/>
  <c r="K1056" i="1"/>
  <c r="J1056" i="1"/>
  <c r="AP1055" i="1"/>
  <c r="AO1055" i="1"/>
  <c r="AN1055" i="1"/>
  <c r="AM1055" i="1"/>
  <c r="AL1055" i="1"/>
  <c r="AK1055" i="1"/>
  <c r="AJ1055" i="1"/>
  <c r="AI1055" i="1"/>
  <c r="AH1055" i="1"/>
  <c r="AG1055" i="1"/>
  <c r="AF1055" i="1"/>
  <c r="AE1055" i="1"/>
  <c r="AD1055" i="1"/>
  <c r="AC1055" i="1"/>
  <c r="AB1055" i="1"/>
  <c r="AA1055" i="1"/>
  <c r="Z1055" i="1"/>
  <c r="Y1055" i="1"/>
  <c r="X1055" i="1"/>
  <c r="W1055" i="1"/>
  <c r="V1055" i="1"/>
  <c r="U1055" i="1"/>
  <c r="T1055" i="1"/>
  <c r="S1055" i="1"/>
  <c r="R1055" i="1"/>
  <c r="Q1055" i="1"/>
  <c r="P1055" i="1"/>
  <c r="O1055" i="1"/>
  <c r="N1055" i="1"/>
  <c r="M1055" i="1"/>
  <c r="L1055" i="1"/>
  <c r="K1055" i="1"/>
  <c r="J1055" i="1"/>
  <c r="AP1054" i="1"/>
  <c r="AO1054" i="1"/>
  <c r="AN1054" i="1"/>
  <c r="AM1054" i="1"/>
  <c r="AL1054" i="1"/>
  <c r="AK1054" i="1"/>
  <c r="AJ1054" i="1"/>
  <c r="AI1054" i="1"/>
  <c r="AH1054" i="1"/>
  <c r="AG1054" i="1"/>
  <c r="AF1054" i="1"/>
  <c r="AE1054" i="1"/>
  <c r="AD1054" i="1"/>
  <c r="AC1054" i="1"/>
  <c r="AB1054" i="1"/>
  <c r="AA1054" i="1"/>
  <c r="Z1054" i="1"/>
  <c r="Y1054" i="1"/>
  <c r="X1054" i="1"/>
  <c r="W1054" i="1"/>
  <c r="V1054" i="1"/>
  <c r="U1054" i="1"/>
  <c r="T1054" i="1"/>
  <c r="S1054" i="1"/>
  <c r="R1054" i="1"/>
  <c r="Q1054" i="1"/>
  <c r="P1054" i="1"/>
  <c r="O1054" i="1"/>
  <c r="N1054" i="1"/>
  <c r="M1054" i="1"/>
  <c r="L1054" i="1"/>
  <c r="K1054" i="1"/>
  <c r="J1054" i="1"/>
  <c r="AP1052" i="1"/>
  <c r="AO1052" i="1"/>
  <c r="AN1052" i="1"/>
  <c r="AM1052" i="1"/>
  <c r="AL1052" i="1"/>
  <c r="AK1052" i="1"/>
  <c r="AJ1052" i="1"/>
  <c r="AI1052" i="1"/>
  <c r="AH1052" i="1"/>
  <c r="AG1052" i="1"/>
  <c r="AF1052" i="1"/>
  <c r="AE1052" i="1"/>
  <c r="AD1052" i="1"/>
  <c r="AC1052" i="1"/>
  <c r="AB1052" i="1"/>
  <c r="AA1052" i="1"/>
  <c r="Z1052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L1052" i="1"/>
  <c r="K1052" i="1"/>
  <c r="J1052" i="1"/>
  <c r="AP1051" i="1"/>
  <c r="AO1051" i="1"/>
  <c r="AN1051" i="1"/>
  <c r="AM1051" i="1"/>
  <c r="AL1051" i="1"/>
  <c r="AK1051" i="1"/>
  <c r="AJ1051" i="1"/>
  <c r="AI1051" i="1"/>
  <c r="AH1051" i="1"/>
  <c r="AG1051" i="1"/>
  <c r="AF1051" i="1"/>
  <c r="AE1051" i="1"/>
  <c r="AD1051" i="1"/>
  <c r="AC1051" i="1"/>
  <c r="AB1051" i="1"/>
  <c r="AA1051" i="1"/>
  <c r="Z1051" i="1"/>
  <c r="Y1051" i="1"/>
  <c r="X1051" i="1"/>
  <c r="W1051" i="1"/>
  <c r="V1051" i="1"/>
  <c r="U1051" i="1"/>
  <c r="T1051" i="1"/>
  <c r="S1051" i="1"/>
  <c r="R1051" i="1"/>
  <c r="Q1051" i="1"/>
  <c r="P1051" i="1"/>
  <c r="O1051" i="1"/>
  <c r="N1051" i="1"/>
  <c r="M1051" i="1"/>
  <c r="L1051" i="1"/>
  <c r="K1051" i="1"/>
  <c r="J1051" i="1"/>
  <c r="AP1050" i="1"/>
  <c r="AO1050" i="1"/>
  <c r="AN1050" i="1"/>
  <c r="AM1050" i="1"/>
  <c r="AL1050" i="1"/>
  <c r="AK1050" i="1"/>
  <c r="AJ1050" i="1"/>
  <c r="AI1050" i="1"/>
  <c r="AH1050" i="1"/>
  <c r="AG1050" i="1"/>
  <c r="AF1050" i="1"/>
  <c r="AE1050" i="1"/>
  <c r="AD1050" i="1"/>
  <c r="AC1050" i="1"/>
  <c r="AB1050" i="1"/>
  <c r="AA1050" i="1"/>
  <c r="Z1050" i="1"/>
  <c r="Y1050" i="1"/>
  <c r="X1050" i="1"/>
  <c r="W1050" i="1"/>
  <c r="V1050" i="1"/>
  <c r="U1050" i="1"/>
  <c r="T1050" i="1"/>
  <c r="S1050" i="1"/>
  <c r="R1050" i="1"/>
  <c r="Q1050" i="1"/>
  <c r="P1050" i="1"/>
  <c r="O1050" i="1"/>
  <c r="N1050" i="1"/>
  <c r="M1050" i="1"/>
  <c r="L1050" i="1"/>
  <c r="K1050" i="1"/>
  <c r="J1050" i="1"/>
  <c r="AP1049" i="1"/>
  <c r="AO1049" i="1"/>
  <c r="AN1049" i="1"/>
  <c r="AM1049" i="1"/>
  <c r="AL1049" i="1"/>
  <c r="AK1049" i="1"/>
  <c r="AJ1049" i="1"/>
  <c r="AI1049" i="1"/>
  <c r="AH1049" i="1"/>
  <c r="AG1049" i="1"/>
  <c r="AF1049" i="1"/>
  <c r="AE1049" i="1"/>
  <c r="AD1049" i="1"/>
  <c r="AC1049" i="1"/>
  <c r="AB1049" i="1"/>
  <c r="AA1049" i="1"/>
  <c r="Z1049" i="1"/>
  <c r="Y1049" i="1"/>
  <c r="X1049" i="1"/>
  <c r="W1049" i="1"/>
  <c r="V1049" i="1"/>
  <c r="U1049" i="1"/>
  <c r="T1049" i="1"/>
  <c r="S1049" i="1"/>
  <c r="R1049" i="1"/>
  <c r="Q1049" i="1"/>
  <c r="P1049" i="1"/>
  <c r="O1049" i="1"/>
  <c r="N1049" i="1"/>
  <c r="M1049" i="1"/>
  <c r="L1049" i="1"/>
  <c r="K1049" i="1"/>
  <c r="J1049" i="1"/>
  <c r="AP1048" i="1"/>
  <c r="AO1048" i="1"/>
  <c r="AN1048" i="1"/>
  <c r="AM1048" i="1"/>
  <c r="AL1048" i="1"/>
  <c r="AK1048" i="1"/>
  <c r="AJ1048" i="1"/>
  <c r="AI1048" i="1"/>
  <c r="AH1048" i="1"/>
  <c r="AG1048" i="1"/>
  <c r="AF1048" i="1"/>
  <c r="AE1048" i="1"/>
  <c r="AD1048" i="1"/>
  <c r="AC1048" i="1"/>
  <c r="AB1048" i="1"/>
  <c r="AA1048" i="1"/>
  <c r="Z1048" i="1"/>
  <c r="Y1048" i="1"/>
  <c r="X1048" i="1"/>
  <c r="W1048" i="1"/>
  <c r="V1048" i="1"/>
  <c r="U1048" i="1"/>
  <c r="T1048" i="1"/>
  <c r="S1048" i="1"/>
  <c r="R1048" i="1"/>
  <c r="Q1048" i="1"/>
  <c r="P1048" i="1"/>
  <c r="O1048" i="1"/>
  <c r="N1048" i="1"/>
  <c r="M1048" i="1"/>
  <c r="L1048" i="1"/>
  <c r="K1048" i="1"/>
  <c r="J1048" i="1"/>
  <c r="AP1046" i="1"/>
  <c r="AO1046" i="1"/>
  <c r="AN1046" i="1"/>
  <c r="AM1046" i="1"/>
  <c r="AL1046" i="1"/>
  <c r="AK1046" i="1"/>
  <c r="AJ1046" i="1"/>
  <c r="AI1046" i="1"/>
  <c r="AH1046" i="1"/>
  <c r="AG1046" i="1"/>
  <c r="AF1046" i="1"/>
  <c r="AE1046" i="1"/>
  <c r="AD1046" i="1"/>
  <c r="AC1046" i="1"/>
  <c r="AB1046" i="1"/>
  <c r="AA1046" i="1"/>
  <c r="Z1046" i="1"/>
  <c r="Y1046" i="1"/>
  <c r="X1046" i="1"/>
  <c r="W1046" i="1"/>
  <c r="V1046" i="1"/>
  <c r="U1046" i="1"/>
  <c r="T1046" i="1"/>
  <c r="S1046" i="1"/>
  <c r="R1046" i="1"/>
  <c r="Q1046" i="1"/>
  <c r="P1046" i="1"/>
  <c r="O1046" i="1"/>
  <c r="N1046" i="1"/>
  <c r="M1046" i="1"/>
  <c r="L1046" i="1"/>
  <c r="K1046" i="1"/>
  <c r="J1046" i="1"/>
  <c r="AP1045" i="1"/>
  <c r="AO1045" i="1"/>
  <c r="AN1045" i="1"/>
  <c r="AM1045" i="1"/>
  <c r="AL1045" i="1"/>
  <c r="AK1045" i="1"/>
  <c r="AJ1045" i="1"/>
  <c r="AI1045" i="1"/>
  <c r="AH1045" i="1"/>
  <c r="AG1045" i="1"/>
  <c r="AF1045" i="1"/>
  <c r="AE1045" i="1"/>
  <c r="AD1045" i="1"/>
  <c r="AC1045" i="1"/>
  <c r="AB1045" i="1"/>
  <c r="AA1045" i="1"/>
  <c r="Z1045" i="1"/>
  <c r="Y1045" i="1"/>
  <c r="X1045" i="1"/>
  <c r="W1045" i="1"/>
  <c r="V1045" i="1"/>
  <c r="U1045" i="1"/>
  <c r="T1045" i="1"/>
  <c r="S1045" i="1"/>
  <c r="R1045" i="1"/>
  <c r="Q1045" i="1"/>
  <c r="P1045" i="1"/>
  <c r="O1045" i="1"/>
  <c r="N1045" i="1"/>
  <c r="M1045" i="1"/>
  <c r="L1045" i="1"/>
  <c r="K1045" i="1"/>
  <c r="J1045" i="1"/>
  <c r="AP1044" i="1"/>
  <c r="AO1044" i="1"/>
  <c r="AN1044" i="1"/>
  <c r="AM1044" i="1"/>
  <c r="AL1044" i="1"/>
  <c r="AK1044" i="1"/>
  <c r="AJ1044" i="1"/>
  <c r="AI1044" i="1"/>
  <c r="AH1044" i="1"/>
  <c r="AG1044" i="1"/>
  <c r="AF1044" i="1"/>
  <c r="AE1044" i="1"/>
  <c r="AD1044" i="1"/>
  <c r="AC1044" i="1"/>
  <c r="AB1044" i="1"/>
  <c r="AA1044" i="1"/>
  <c r="Z1044" i="1"/>
  <c r="Y1044" i="1"/>
  <c r="X1044" i="1"/>
  <c r="W1044" i="1"/>
  <c r="V1044" i="1"/>
  <c r="U1044" i="1"/>
  <c r="T1044" i="1"/>
  <c r="S1044" i="1"/>
  <c r="R1044" i="1"/>
  <c r="Q1044" i="1"/>
  <c r="P1044" i="1"/>
  <c r="O1044" i="1"/>
  <c r="N1044" i="1"/>
  <c r="M1044" i="1"/>
  <c r="L1044" i="1"/>
  <c r="K1044" i="1"/>
  <c r="J1044" i="1"/>
  <c r="AP1043" i="1"/>
  <c r="AO1043" i="1"/>
  <c r="AN1043" i="1"/>
  <c r="AM1043" i="1"/>
  <c r="AL1043" i="1"/>
  <c r="AK1043" i="1"/>
  <c r="AJ1043" i="1"/>
  <c r="AI1043" i="1"/>
  <c r="AH1043" i="1"/>
  <c r="AG1043" i="1"/>
  <c r="AF1043" i="1"/>
  <c r="AE1043" i="1"/>
  <c r="AD1043" i="1"/>
  <c r="AC1043" i="1"/>
  <c r="AB1043" i="1"/>
  <c r="AA1043" i="1"/>
  <c r="Z1043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M1043" i="1"/>
  <c r="L1043" i="1"/>
  <c r="K1043" i="1"/>
  <c r="J1043" i="1"/>
  <c r="AP1042" i="1"/>
  <c r="AO1042" i="1"/>
  <c r="AN1042" i="1"/>
  <c r="AM1042" i="1"/>
  <c r="AL1042" i="1"/>
  <c r="AK1042" i="1"/>
  <c r="AJ1042" i="1"/>
  <c r="AI1042" i="1"/>
  <c r="AH1042" i="1"/>
  <c r="AG1042" i="1"/>
  <c r="AF1042" i="1"/>
  <c r="AE1042" i="1"/>
  <c r="AD1042" i="1"/>
  <c r="AC1042" i="1"/>
  <c r="AB1042" i="1"/>
  <c r="AA1042" i="1"/>
  <c r="Z1042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L1042" i="1"/>
  <c r="K1042" i="1"/>
  <c r="J1042" i="1"/>
  <c r="AP1041" i="1"/>
  <c r="AO1041" i="1"/>
  <c r="AN1041" i="1"/>
  <c r="AM1041" i="1"/>
  <c r="AL1041" i="1"/>
  <c r="AK1041" i="1"/>
  <c r="AJ1041" i="1"/>
  <c r="AI1041" i="1"/>
  <c r="AH1041" i="1"/>
  <c r="AG1041" i="1"/>
  <c r="AF1041" i="1"/>
  <c r="AE1041" i="1"/>
  <c r="AD1041" i="1"/>
  <c r="AC1041" i="1"/>
  <c r="AB1041" i="1"/>
  <c r="AA1041" i="1"/>
  <c r="Z1041" i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AP1040" i="1"/>
  <c r="AO1040" i="1"/>
  <c r="AN1040" i="1"/>
  <c r="AM1040" i="1"/>
  <c r="AL1040" i="1"/>
  <c r="AK1040" i="1"/>
  <c r="AJ1040" i="1"/>
  <c r="AI1040" i="1"/>
  <c r="AH1040" i="1"/>
  <c r="AG1040" i="1"/>
  <c r="AF1040" i="1"/>
  <c r="AE1040" i="1"/>
  <c r="AD1040" i="1"/>
  <c r="AC1040" i="1"/>
  <c r="AB1040" i="1"/>
  <c r="AA1040" i="1"/>
  <c r="Z1040" i="1"/>
  <c r="Y1040" i="1"/>
  <c r="X1040" i="1"/>
  <c r="W1040" i="1"/>
  <c r="V1040" i="1"/>
  <c r="U1040" i="1"/>
  <c r="T1040" i="1"/>
  <c r="S1040" i="1"/>
  <c r="R1040" i="1"/>
  <c r="Q1040" i="1"/>
  <c r="P1040" i="1"/>
  <c r="O1040" i="1"/>
  <c r="N1040" i="1"/>
  <c r="M1040" i="1"/>
  <c r="L1040" i="1"/>
  <c r="K1040" i="1"/>
  <c r="J1040" i="1"/>
  <c r="AP1039" i="1"/>
  <c r="AO1039" i="1"/>
  <c r="AN1039" i="1"/>
  <c r="AM1039" i="1"/>
  <c r="AL1039" i="1"/>
  <c r="AK1039" i="1"/>
  <c r="AJ1039" i="1"/>
  <c r="AI1039" i="1"/>
  <c r="AH1039" i="1"/>
  <c r="AG1039" i="1"/>
  <c r="AF1039" i="1"/>
  <c r="AE1039" i="1"/>
  <c r="AD1039" i="1"/>
  <c r="AC1039" i="1"/>
  <c r="AB1039" i="1"/>
  <c r="AA1039" i="1"/>
  <c r="Z1039" i="1"/>
  <c r="Y1039" i="1"/>
  <c r="X1039" i="1"/>
  <c r="W1039" i="1"/>
  <c r="V1039" i="1"/>
  <c r="U1039" i="1"/>
  <c r="T1039" i="1"/>
  <c r="S1039" i="1"/>
  <c r="R1039" i="1"/>
  <c r="Q1039" i="1"/>
  <c r="P1039" i="1"/>
  <c r="O1039" i="1"/>
  <c r="N1039" i="1"/>
  <c r="M1039" i="1"/>
  <c r="L1039" i="1"/>
  <c r="K1039" i="1"/>
  <c r="J1039" i="1"/>
  <c r="AP1038" i="1"/>
  <c r="AO1038" i="1"/>
  <c r="AN1038" i="1"/>
  <c r="AM1038" i="1"/>
  <c r="AL1038" i="1"/>
  <c r="AK1038" i="1"/>
  <c r="AJ1038" i="1"/>
  <c r="AI1038" i="1"/>
  <c r="AH1038" i="1"/>
  <c r="AG1038" i="1"/>
  <c r="AF1038" i="1"/>
  <c r="AE1038" i="1"/>
  <c r="AD1038" i="1"/>
  <c r="AC1038" i="1"/>
  <c r="AB1038" i="1"/>
  <c r="AA1038" i="1"/>
  <c r="Z1038" i="1"/>
  <c r="Y1038" i="1"/>
  <c r="X1038" i="1"/>
  <c r="W1038" i="1"/>
  <c r="V1038" i="1"/>
  <c r="U1038" i="1"/>
  <c r="T1038" i="1"/>
  <c r="S1038" i="1"/>
  <c r="R1038" i="1"/>
  <c r="Q1038" i="1"/>
  <c r="P1038" i="1"/>
  <c r="O1038" i="1"/>
  <c r="N1038" i="1"/>
  <c r="M1038" i="1"/>
  <c r="L1038" i="1"/>
  <c r="K1038" i="1"/>
  <c r="J1038" i="1"/>
  <c r="AP1037" i="1"/>
  <c r="AO1037" i="1"/>
  <c r="AN1037" i="1"/>
  <c r="AM1037" i="1"/>
  <c r="AL1037" i="1"/>
  <c r="AK1037" i="1"/>
  <c r="AJ1037" i="1"/>
  <c r="AI1037" i="1"/>
  <c r="AH1037" i="1"/>
  <c r="AG1037" i="1"/>
  <c r="AF1037" i="1"/>
  <c r="AE1037" i="1"/>
  <c r="AD1037" i="1"/>
  <c r="AC1037" i="1"/>
  <c r="AB1037" i="1"/>
  <c r="AA1037" i="1"/>
  <c r="Z1037" i="1"/>
  <c r="Y1037" i="1"/>
  <c r="X1037" i="1"/>
  <c r="W1037" i="1"/>
  <c r="V1037" i="1"/>
  <c r="U1037" i="1"/>
  <c r="T1037" i="1"/>
  <c r="S1037" i="1"/>
  <c r="R1037" i="1"/>
  <c r="Q1037" i="1"/>
  <c r="P1037" i="1"/>
  <c r="AP1034" i="1"/>
  <c r="AO1034" i="1"/>
  <c r="AN1034" i="1"/>
  <c r="AM1034" i="1"/>
  <c r="AL1034" i="1"/>
  <c r="AK1034" i="1"/>
  <c r="AJ1034" i="1"/>
  <c r="AI1034" i="1"/>
  <c r="AH1034" i="1"/>
  <c r="AG1034" i="1"/>
  <c r="AF1034" i="1"/>
  <c r="AE1034" i="1"/>
  <c r="AD1034" i="1"/>
  <c r="AC1034" i="1"/>
  <c r="AB1034" i="1"/>
  <c r="AA1034" i="1"/>
  <c r="Z1034" i="1"/>
  <c r="Y1034" i="1"/>
  <c r="X1034" i="1"/>
  <c r="W1034" i="1"/>
  <c r="V1034" i="1"/>
  <c r="U1034" i="1"/>
  <c r="T1034" i="1"/>
  <c r="S1034" i="1"/>
  <c r="R1034" i="1"/>
  <c r="Q1034" i="1"/>
  <c r="P1034" i="1"/>
  <c r="O1034" i="1"/>
  <c r="N1034" i="1"/>
  <c r="M1034" i="1"/>
  <c r="L1034" i="1"/>
  <c r="K1034" i="1"/>
  <c r="J1034" i="1"/>
  <c r="AP1033" i="1"/>
  <c r="AO1033" i="1"/>
  <c r="AN1033" i="1"/>
  <c r="AM1033" i="1"/>
  <c r="AL1033" i="1"/>
  <c r="AK1033" i="1"/>
  <c r="AJ1033" i="1"/>
  <c r="AI1033" i="1"/>
  <c r="AH1033" i="1"/>
  <c r="AG1033" i="1"/>
  <c r="AF1033" i="1"/>
  <c r="AE1033" i="1"/>
  <c r="AD1033" i="1"/>
  <c r="AC1033" i="1"/>
  <c r="AB1033" i="1"/>
  <c r="AA1033" i="1"/>
  <c r="Z1033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AP1032" i="1"/>
  <c r="AO1032" i="1"/>
  <c r="AN1032" i="1"/>
  <c r="AM1032" i="1"/>
  <c r="AL1032" i="1"/>
  <c r="AK1032" i="1"/>
  <c r="AJ1032" i="1"/>
  <c r="AI1032" i="1"/>
  <c r="AH1032" i="1"/>
  <c r="AG1032" i="1"/>
  <c r="AF1032" i="1"/>
  <c r="AE1032" i="1"/>
  <c r="AD1032" i="1"/>
  <c r="AC1032" i="1"/>
  <c r="AB1032" i="1"/>
  <c r="AA1032" i="1"/>
  <c r="Z1032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L1032" i="1"/>
  <c r="K1032" i="1"/>
  <c r="J1032" i="1"/>
  <c r="AP1031" i="1"/>
  <c r="AO1031" i="1"/>
  <c r="AN1031" i="1"/>
  <c r="AM1031" i="1"/>
  <c r="AL1031" i="1"/>
  <c r="AK1031" i="1"/>
  <c r="AJ1031" i="1"/>
  <c r="AI1031" i="1"/>
  <c r="AH1031" i="1"/>
  <c r="AG1031" i="1"/>
  <c r="AF1031" i="1"/>
  <c r="AE1031" i="1"/>
  <c r="AD1031" i="1"/>
  <c r="AC1031" i="1"/>
  <c r="AB1031" i="1"/>
  <c r="AA1031" i="1"/>
  <c r="Z1031" i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M1031" i="1"/>
  <c r="L1031" i="1"/>
  <c r="K1031" i="1"/>
  <c r="J1031" i="1"/>
  <c r="AP1028" i="1"/>
  <c r="AO1028" i="1"/>
  <c r="AN1028" i="1"/>
  <c r="AM1028" i="1"/>
  <c r="AL1028" i="1"/>
  <c r="AK1028" i="1"/>
  <c r="AJ1028" i="1"/>
  <c r="AI1028" i="1"/>
  <c r="AH1028" i="1"/>
  <c r="AG1028" i="1"/>
  <c r="AF1028" i="1"/>
  <c r="AE1028" i="1"/>
  <c r="AD1028" i="1"/>
  <c r="AC1028" i="1"/>
  <c r="AB1028" i="1"/>
  <c r="AA1028" i="1"/>
  <c r="Z1028" i="1"/>
  <c r="Y1028" i="1"/>
  <c r="X1028" i="1"/>
  <c r="W1028" i="1"/>
  <c r="V1028" i="1"/>
  <c r="U1028" i="1"/>
  <c r="T1028" i="1"/>
  <c r="S1028" i="1"/>
  <c r="R1028" i="1"/>
  <c r="Q1028" i="1"/>
  <c r="P1028" i="1"/>
  <c r="O1028" i="1"/>
  <c r="N1028" i="1"/>
  <c r="M1028" i="1"/>
  <c r="L1028" i="1"/>
  <c r="K1028" i="1"/>
  <c r="J1028" i="1"/>
  <c r="AP1026" i="1"/>
  <c r="AO1026" i="1"/>
  <c r="AN1026" i="1"/>
  <c r="AM1026" i="1"/>
  <c r="AL1026" i="1"/>
  <c r="AK1026" i="1"/>
  <c r="AJ1026" i="1"/>
  <c r="AI1026" i="1"/>
  <c r="AH1026" i="1"/>
  <c r="AG1026" i="1"/>
  <c r="AF1026" i="1"/>
  <c r="AE1026" i="1"/>
  <c r="AD1026" i="1"/>
  <c r="AC1026" i="1"/>
  <c r="AB1026" i="1"/>
  <c r="AA1026" i="1"/>
  <c r="Z1026" i="1"/>
  <c r="Y1026" i="1"/>
  <c r="X1026" i="1"/>
  <c r="W1026" i="1"/>
  <c r="V1026" i="1"/>
  <c r="U1026" i="1"/>
  <c r="T1026" i="1"/>
  <c r="S1026" i="1"/>
  <c r="R1026" i="1"/>
  <c r="Q1026" i="1"/>
  <c r="P1026" i="1"/>
  <c r="O1026" i="1"/>
  <c r="N1026" i="1"/>
  <c r="M1026" i="1"/>
  <c r="L1026" i="1"/>
  <c r="K1026" i="1"/>
  <c r="AP1025" i="1"/>
  <c r="AO1025" i="1"/>
  <c r="AN1025" i="1"/>
  <c r="AM1025" i="1"/>
  <c r="AL1025" i="1"/>
  <c r="AK1025" i="1"/>
  <c r="AJ1025" i="1"/>
  <c r="AI1025" i="1"/>
  <c r="AH1025" i="1"/>
  <c r="AG1025" i="1"/>
  <c r="AF1025" i="1"/>
  <c r="AE1025" i="1"/>
  <c r="AD1025" i="1"/>
  <c r="AC1025" i="1"/>
  <c r="AB1025" i="1"/>
  <c r="AA1025" i="1"/>
  <c r="Z1025" i="1"/>
  <c r="Y1025" i="1"/>
  <c r="X1025" i="1"/>
  <c r="W1025" i="1"/>
  <c r="V1025" i="1"/>
  <c r="U1025" i="1"/>
  <c r="T1025" i="1"/>
  <c r="S1025" i="1"/>
  <c r="R1025" i="1"/>
  <c r="Q1025" i="1"/>
  <c r="P1025" i="1"/>
  <c r="O1025" i="1"/>
  <c r="N1025" i="1"/>
  <c r="M1025" i="1"/>
  <c r="L1025" i="1"/>
  <c r="K1025" i="1"/>
  <c r="AP1024" i="1"/>
  <c r="AO1024" i="1"/>
  <c r="AN1024" i="1"/>
  <c r="AM1024" i="1"/>
  <c r="AL1024" i="1"/>
  <c r="AK1024" i="1"/>
  <c r="AJ1024" i="1"/>
  <c r="AI1024" i="1"/>
  <c r="AH1024" i="1"/>
  <c r="AG1024" i="1"/>
  <c r="AF1024" i="1"/>
  <c r="AE1024" i="1"/>
  <c r="AD1024" i="1"/>
  <c r="AC1024" i="1"/>
  <c r="AB1024" i="1"/>
  <c r="AA1024" i="1"/>
  <c r="Z1024" i="1"/>
  <c r="Y1024" i="1"/>
  <c r="X1024" i="1"/>
  <c r="W1024" i="1"/>
  <c r="V1024" i="1"/>
  <c r="U1024" i="1"/>
  <c r="T1024" i="1"/>
  <c r="S1024" i="1"/>
  <c r="R1024" i="1"/>
  <c r="Q1024" i="1"/>
  <c r="P1024" i="1"/>
  <c r="O1024" i="1"/>
  <c r="N1024" i="1"/>
  <c r="M1024" i="1"/>
  <c r="L1024" i="1"/>
  <c r="K1024" i="1"/>
  <c r="AP1023" i="1"/>
  <c r="AO1023" i="1"/>
  <c r="AN1023" i="1"/>
  <c r="AM1023" i="1"/>
  <c r="AL1023" i="1"/>
  <c r="AK1023" i="1"/>
  <c r="AJ1023" i="1"/>
  <c r="AI1023" i="1"/>
  <c r="AH1023" i="1"/>
  <c r="AG1023" i="1"/>
  <c r="AF1023" i="1"/>
  <c r="AE1023" i="1"/>
  <c r="AD1023" i="1"/>
  <c r="AC1023" i="1"/>
  <c r="AB1023" i="1"/>
  <c r="AA1023" i="1"/>
  <c r="Z1023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L1023" i="1"/>
  <c r="K1023" i="1"/>
  <c r="AP1022" i="1"/>
  <c r="AO1022" i="1"/>
  <c r="AN1022" i="1"/>
  <c r="AM1022" i="1"/>
  <c r="AL1022" i="1"/>
  <c r="AK1022" i="1"/>
  <c r="AJ1022" i="1"/>
  <c r="AI1022" i="1"/>
  <c r="AH1022" i="1"/>
  <c r="AG1022" i="1"/>
  <c r="AF1022" i="1"/>
  <c r="AE1022" i="1"/>
  <c r="AD1022" i="1"/>
  <c r="AC1022" i="1"/>
  <c r="AB1022" i="1"/>
  <c r="AA1022" i="1"/>
  <c r="Z1022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M1022" i="1"/>
  <c r="L1022" i="1"/>
  <c r="K1022" i="1"/>
  <c r="AP1020" i="1"/>
  <c r="AO1020" i="1"/>
  <c r="AN1020" i="1"/>
  <c r="AM1020" i="1"/>
  <c r="AL1020" i="1"/>
  <c r="AK1020" i="1"/>
  <c r="AJ1020" i="1"/>
  <c r="AI1020" i="1"/>
  <c r="AH1020" i="1"/>
  <c r="AG1020" i="1"/>
  <c r="AF1020" i="1"/>
  <c r="AE1020" i="1"/>
  <c r="AD1020" i="1"/>
  <c r="AC1020" i="1"/>
  <c r="AB1020" i="1"/>
  <c r="AA1020" i="1"/>
  <c r="Z1020" i="1"/>
  <c r="Y1020" i="1"/>
  <c r="X1020" i="1"/>
  <c r="W1020" i="1"/>
  <c r="V1020" i="1"/>
  <c r="U1020" i="1"/>
  <c r="T1020" i="1"/>
  <c r="S1020" i="1"/>
  <c r="R1020" i="1"/>
  <c r="Q1020" i="1"/>
  <c r="P1020" i="1"/>
  <c r="O1020" i="1"/>
  <c r="N1020" i="1"/>
  <c r="M1020" i="1"/>
  <c r="L1020" i="1"/>
  <c r="K1020" i="1"/>
  <c r="J1020" i="1"/>
  <c r="AP1018" i="1"/>
  <c r="AO1018" i="1"/>
  <c r="AN1018" i="1"/>
  <c r="AM1018" i="1"/>
  <c r="AL1018" i="1"/>
  <c r="AK1018" i="1"/>
  <c r="AJ1018" i="1"/>
  <c r="AI1018" i="1"/>
  <c r="AH1018" i="1"/>
  <c r="AG1018" i="1"/>
  <c r="AF1018" i="1"/>
  <c r="AE1018" i="1"/>
  <c r="AD1018" i="1"/>
  <c r="AC1018" i="1"/>
  <c r="AB1018" i="1"/>
  <c r="AA1018" i="1"/>
  <c r="Z1018" i="1"/>
  <c r="Y1018" i="1"/>
  <c r="X1018" i="1"/>
  <c r="W1018" i="1"/>
  <c r="V1018" i="1"/>
  <c r="U1018" i="1"/>
  <c r="T1018" i="1"/>
  <c r="S1018" i="1"/>
  <c r="R1018" i="1"/>
  <c r="Q1018" i="1"/>
  <c r="P1018" i="1"/>
  <c r="O1018" i="1"/>
  <c r="N1018" i="1"/>
  <c r="M1018" i="1"/>
  <c r="L1018" i="1"/>
  <c r="K1018" i="1"/>
  <c r="J1018" i="1"/>
  <c r="AP1017" i="1"/>
  <c r="AO1017" i="1"/>
  <c r="AN1017" i="1"/>
  <c r="AM1017" i="1"/>
  <c r="AL1017" i="1"/>
  <c r="AK1017" i="1"/>
  <c r="AJ1017" i="1"/>
  <c r="AI1017" i="1"/>
  <c r="AH1017" i="1"/>
  <c r="AG1017" i="1"/>
  <c r="AF1017" i="1"/>
  <c r="AE1017" i="1"/>
  <c r="AD1017" i="1"/>
  <c r="AC1017" i="1"/>
  <c r="AB1017" i="1"/>
  <c r="AA1017" i="1"/>
  <c r="Z1017" i="1"/>
  <c r="Y1017" i="1"/>
  <c r="X1017" i="1"/>
  <c r="W1017" i="1"/>
  <c r="V1017" i="1"/>
  <c r="U1017" i="1"/>
  <c r="T1017" i="1"/>
  <c r="S1017" i="1"/>
  <c r="R1017" i="1"/>
  <c r="Q1017" i="1"/>
  <c r="P1017" i="1"/>
  <c r="O1017" i="1"/>
  <c r="N1017" i="1"/>
  <c r="M1017" i="1"/>
  <c r="L1017" i="1"/>
  <c r="K1017" i="1"/>
  <c r="AP1016" i="1"/>
  <c r="AO1016" i="1"/>
  <c r="AN1016" i="1"/>
  <c r="AM1016" i="1"/>
  <c r="AL1016" i="1"/>
  <c r="AK1016" i="1"/>
  <c r="AJ1016" i="1"/>
  <c r="AI1016" i="1"/>
  <c r="AH1016" i="1"/>
  <c r="AG1016" i="1"/>
  <c r="AF1016" i="1"/>
  <c r="AE1016" i="1"/>
  <c r="AD1016" i="1"/>
  <c r="AC1016" i="1"/>
  <c r="AB1016" i="1"/>
  <c r="AA1016" i="1"/>
  <c r="Z1016" i="1"/>
  <c r="Y1016" i="1"/>
  <c r="X1016" i="1"/>
  <c r="W1016" i="1"/>
  <c r="V1016" i="1"/>
  <c r="U1016" i="1"/>
  <c r="T1016" i="1"/>
  <c r="S1016" i="1"/>
  <c r="R1016" i="1"/>
  <c r="Q1016" i="1"/>
  <c r="P1016" i="1"/>
  <c r="O1016" i="1"/>
  <c r="N1016" i="1"/>
  <c r="M1016" i="1"/>
  <c r="L1016" i="1"/>
  <c r="K1016" i="1"/>
  <c r="J1016" i="1"/>
  <c r="AP1015" i="1"/>
  <c r="AO1015" i="1"/>
  <c r="AN1015" i="1"/>
  <c r="AM1015" i="1"/>
  <c r="AL1015" i="1"/>
  <c r="AK1015" i="1"/>
  <c r="AJ1015" i="1"/>
  <c r="AI1015" i="1"/>
  <c r="AH1015" i="1"/>
  <c r="AG1015" i="1"/>
  <c r="AF1015" i="1"/>
  <c r="AE1015" i="1"/>
  <c r="AD1015" i="1"/>
  <c r="AC1015" i="1"/>
  <c r="AB1015" i="1"/>
  <c r="AA1015" i="1"/>
  <c r="Z1015" i="1"/>
  <c r="Y1015" i="1"/>
  <c r="X1015" i="1"/>
  <c r="W1015" i="1"/>
  <c r="V1015" i="1"/>
  <c r="U1015" i="1"/>
  <c r="T1015" i="1"/>
  <c r="S1015" i="1"/>
  <c r="R1015" i="1"/>
  <c r="Q1015" i="1"/>
  <c r="P1015" i="1"/>
  <c r="O1015" i="1"/>
  <c r="N1015" i="1"/>
  <c r="M1015" i="1"/>
  <c r="L1015" i="1"/>
  <c r="K1015" i="1"/>
  <c r="J1015" i="1"/>
  <c r="AP1013" i="1"/>
  <c r="AO1013" i="1"/>
  <c r="AN1013" i="1"/>
  <c r="AM1013" i="1"/>
  <c r="AL1013" i="1"/>
  <c r="AK1013" i="1"/>
  <c r="AJ1013" i="1"/>
  <c r="AI1013" i="1"/>
  <c r="AH1013" i="1"/>
  <c r="AG1013" i="1"/>
  <c r="AF1013" i="1"/>
  <c r="AE1013" i="1"/>
  <c r="AD1013" i="1"/>
  <c r="AC1013" i="1"/>
  <c r="AB1013" i="1"/>
  <c r="AA1013" i="1"/>
  <c r="Z1013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AP1012" i="1"/>
  <c r="AO1012" i="1"/>
  <c r="AN1012" i="1"/>
  <c r="AM1012" i="1"/>
  <c r="AL1012" i="1"/>
  <c r="AK1012" i="1"/>
  <c r="AJ1012" i="1"/>
  <c r="AI1012" i="1"/>
  <c r="AH1012" i="1"/>
  <c r="AG1012" i="1"/>
  <c r="AF1012" i="1"/>
  <c r="AE1012" i="1"/>
  <c r="AD1012" i="1"/>
  <c r="AC1012" i="1"/>
  <c r="AB1012" i="1"/>
  <c r="AA1012" i="1"/>
  <c r="Z1012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M1012" i="1"/>
  <c r="L1012" i="1"/>
  <c r="K1012" i="1"/>
  <c r="AP1011" i="1"/>
  <c r="AO1011" i="1"/>
  <c r="AN1011" i="1"/>
  <c r="AM1011" i="1"/>
  <c r="AL1011" i="1"/>
  <c r="AK1011" i="1"/>
  <c r="AJ1011" i="1"/>
  <c r="AI1011" i="1"/>
  <c r="AH1011" i="1"/>
  <c r="AG1011" i="1"/>
  <c r="AF1011" i="1"/>
  <c r="AE1011" i="1"/>
  <c r="AD1011" i="1"/>
  <c r="AC1011" i="1"/>
  <c r="AB1011" i="1"/>
  <c r="AA1011" i="1"/>
  <c r="Z1011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AP1010" i="1"/>
  <c r="AO1010" i="1"/>
  <c r="AN1010" i="1"/>
  <c r="AM1010" i="1"/>
  <c r="AL1010" i="1"/>
  <c r="AK1010" i="1"/>
  <c r="AJ1010" i="1"/>
  <c r="AI1010" i="1"/>
  <c r="AH1010" i="1"/>
  <c r="AG1010" i="1"/>
  <c r="AF1010" i="1"/>
  <c r="AE1010" i="1"/>
  <c r="AD1010" i="1"/>
  <c r="AC1010" i="1"/>
  <c r="AB1010" i="1"/>
  <c r="AA1010" i="1"/>
  <c r="Z1010" i="1"/>
  <c r="Y1010" i="1"/>
  <c r="X1010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AP1009" i="1"/>
  <c r="AO1009" i="1"/>
  <c r="AN1009" i="1"/>
  <c r="AM1009" i="1"/>
  <c r="AL1009" i="1"/>
  <c r="AK1009" i="1"/>
  <c r="AJ1009" i="1"/>
  <c r="AI1009" i="1"/>
  <c r="AH1009" i="1"/>
  <c r="AG1009" i="1"/>
  <c r="AF1009" i="1"/>
  <c r="AE1009" i="1"/>
  <c r="AD1009" i="1"/>
  <c r="AC1009" i="1"/>
  <c r="AB1009" i="1"/>
  <c r="AA1009" i="1"/>
  <c r="Z1009" i="1"/>
  <c r="Y1009" i="1"/>
  <c r="X1009" i="1"/>
  <c r="W1009" i="1"/>
  <c r="V1009" i="1"/>
  <c r="U1009" i="1"/>
  <c r="T1009" i="1"/>
  <c r="S1009" i="1"/>
  <c r="R1009" i="1"/>
  <c r="Q1009" i="1"/>
  <c r="P1009" i="1"/>
  <c r="O1009" i="1"/>
  <c r="N1009" i="1"/>
  <c r="M1009" i="1"/>
  <c r="L1009" i="1"/>
  <c r="K1009" i="1"/>
  <c r="AP1008" i="1"/>
  <c r="AO1008" i="1"/>
  <c r="AN1008" i="1"/>
  <c r="AM1008" i="1"/>
  <c r="AL1008" i="1"/>
  <c r="AK1008" i="1"/>
  <c r="AJ1008" i="1"/>
  <c r="AI1008" i="1"/>
  <c r="AH1008" i="1"/>
  <c r="AG1008" i="1"/>
  <c r="AF1008" i="1"/>
  <c r="AE1008" i="1"/>
  <c r="AD1008" i="1"/>
  <c r="AC1008" i="1"/>
  <c r="AB1008" i="1"/>
  <c r="AA1008" i="1"/>
  <c r="Z1008" i="1"/>
  <c r="Y1008" i="1"/>
  <c r="X1008" i="1"/>
  <c r="W1008" i="1"/>
  <c r="V1008" i="1"/>
  <c r="U1008" i="1"/>
  <c r="T1008" i="1"/>
  <c r="S1008" i="1"/>
  <c r="R1008" i="1"/>
  <c r="Q1008" i="1"/>
  <c r="P1008" i="1"/>
  <c r="O1008" i="1"/>
  <c r="N1008" i="1"/>
  <c r="M1008" i="1"/>
  <c r="L1008" i="1"/>
  <c r="K1008" i="1"/>
  <c r="AP1006" i="1"/>
  <c r="AO1006" i="1"/>
  <c r="AN1006" i="1"/>
  <c r="AM1006" i="1"/>
  <c r="AL1006" i="1"/>
  <c r="AK1006" i="1"/>
  <c r="AJ1006" i="1"/>
  <c r="AI1006" i="1"/>
  <c r="AH1006" i="1"/>
  <c r="AG1006" i="1"/>
  <c r="AF1006" i="1"/>
  <c r="AE1006" i="1"/>
  <c r="AD1006" i="1"/>
  <c r="AC1006" i="1"/>
  <c r="AB1006" i="1"/>
  <c r="AA1006" i="1"/>
  <c r="Z1006" i="1"/>
  <c r="Y1006" i="1"/>
  <c r="X1006" i="1"/>
  <c r="W1006" i="1"/>
  <c r="V1006" i="1"/>
  <c r="U1006" i="1"/>
  <c r="T1006" i="1"/>
  <c r="S1006" i="1"/>
  <c r="R1006" i="1"/>
  <c r="Q1006" i="1"/>
  <c r="P1006" i="1"/>
  <c r="O1006" i="1"/>
  <c r="N1006" i="1"/>
  <c r="M1006" i="1"/>
  <c r="L1006" i="1"/>
  <c r="K1006" i="1"/>
  <c r="AP1004" i="1"/>
  <c r="AO1004" i="1"/>
  <c r="AN1004" i="1"/>
  <c r="AM1004" i="1"/>
  <c r="AL1004" i="1"/>
  <c r="AK1004" i="1"/>
  <c r="AJ1004" i="1"/>
  <c r="AI1004" i="1"/>
  <c r="AH1004" i="1"/>
  <c r="AG1004" i="1"/>
  <c r="AF1004" i="1"/>
  <c r="AE1004" i="1"/>
  <c r="AD1004" i="1"/>
  <c r="AC1004" i="1"/>
  <c r="AB1004" i="1"/>
  <c r="AA1004" i="1"/>
  <c r="Z1004" i="1"/>
  <c r="Y1004" i="1"/>
  <c r="X1004" i="1"/>
  <c r="W1004" i="1"/>
  <c r="V1004" i="1"/>
  <c r="U1004" i="1"/>
  <c r="T1004" i="1"/>
  <c r="S1004" i="1"/>
  <c r="R1004" i="1"/>
  <c r="Q1004" i="1"/>
  <c r="P1004" i="1"/>
  <c r="O1004" i="1"/>
  <c r="N1004" i="1"/>
  <c r="M1004" i="1"/>
  <c r="L1004" i="1"/>
  <c r="K1004" i="1"/>
  <c r="AP1003" i="1"/>
  <c r="AO1003" i="1"/>
  <c r="AN1003" i="1"/>
  <c r="AM1003" i="1"/>
  <c r="AL1003" i="1"/>
  <c r="AK1003" i="1"/>
  <c r="AJ1003" i="1"/>
  <c r="AI1003" i="1"/>
  <c r="AH1003" i="1"/>
  <c r="AG1003" i="1"/>
  <c r="AF1003" i="1"/>
  <c r="AE1003" i="1"/>
  <c r="AD1003" i="1"/>
  <c r="AC1003" i="1"/>
  <c r="AB1003" i="1"/>
  <c r="AA1003" i="1"/>
  <c r="Z1003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L1003" i="1"/>
  <c r="K1003" i="1"/>
  <c r="AP1002" i="1"/>
  <c r="AO1002" i="1"/>
  <c r="AN1002" i="1"/>
  <c r="AM1002" i="1"/>
  <c r="AL1002" i="1"/>
  <c r="AK1002" i="1"/>
  <c r="AJ1002" i="1"/>
  <c r="AI1002" i="1"/>
  <c r="AH1002" i="1"/>
  <c r="AG1002" i="1"/>
  <c r="AF1002" i="1"/>
  <c r="AE1002" i="1"/>
  <c r="AD1002" i="1"/>
  <c r="AC1002" i="1"/>
  <c r="AB1002" i="1"/>
  <c r="AA1002" i="1"/>
  <c r="Z1002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AP1001" i="1"/>
  <c r="AO1001" i="1"/>
  <c r="AN1001" i="1"/>
  <c r="AM1001" i="1"/>
  <c r="AL1001" i="1"/>
  <c r="AK1001" i="1"/>
  <c r="AJ1001" i="1"/>
  <c r="AI1001" i="1"/>
  <c r="AH1001" i="1"/>
  <c r="AG1001" i="1"/>
  <c r="AF1001" i="1"/>
  <c r="AE1001" i="1"/>
  <c r="AD1001" i="1"/>
  <c r="AC1001" i="1"/>
  <c r="AB1001" i="1"/>
  <c r="AA1001" i="1"/>
  <c r="Z1001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AP1000" i="1"/>
  <c r="AO1000" i="1"/>
  <c r="AN1000" i="1"/>
  <c r="AM1000" i="1"/>
  <c r="AL1000" i="1"/>
  <c r="AK1000" i="1"/>
  <c r="AJ1000" i="1"/>
  <c r="AI1000" i="1"/>
  <c r="AH1000" i="1"/>
  <c r="AG1000" i="1"/>
  <c r="AF1000" i="1"/>
  <c r="AE1000" i="1"/>
  <c r="AD1000" i="1"/>
  <c r="AC1000" i="1"/>
  <c r="AB1000" i="1"/>
  <c r="AA1000" i="1"/>
  <c r="Z1000" i="1"/>
  <c r="Y1000" i="1"/>
  <c r="X1000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AP999" i="1"/>
  <c r="AO999" i="1"/>
  <c r="AN999" i="1"/>
  <c r="AM999" i="1"/>
  <c r="AL999" i="1"/>
  <c r="AK999" i="1"/>
  <c r="AJ999" i="1"/>
  <c r="AI999" i="1"/>
  <c r="AH999" i="1"/>
  <c r="AG999" i="1"/>
  <c r="AF999" i="1"/>
  <c r="AE999" i="1"/>
  <c r="AD999" i="1"/>
  <c r="AC999" i="1"/>
  <c r="AB999" i="1"/>
  <c r="AA999" i="1"/>
  <c r="Z999" i="1"/>
  <c r="Y999" i="1"/>
  <c r="X999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AP997" i="1"/>
  <c r="AO997" i="1"/>
  <c r="AN997" i="1"/>
  <c r="AM997" i="1"/>
  <c r="AL997" i="1"/>
  <c r="AK997" i="1"/>
  <c r="AJ997" i="1"/>
  <c r="AI997" i="1"/>
  <c r="AH997" i="1"/>
  <c r="AG997" i="1"/>
  <c r="AF997" i="1"/>
  <c r="AE997" i="1"/>
  <c r="AD997" i="1"/>
  <c r="AC997" i="1"/>
  <c r="AB997" i="1"/>
  <c r="AA997" i="1"/>
  <c r="Z997" i="1"/>
  <c r="Y997" i="1"/>
  <c r="X997" i="1"/>
  <c r="W997" i="1"/>
  <c r="V997" i="1"/>
  <c r="U997" i="1"/>
  <c r="T997" i="1"/>
  <c r="S997" i="1"/>
  <c r="R997" i="1"/>
  <c r="Q997" i="1"/>
  <c r="P997" i="1"/>
  <c r="O997" i="1"/>
  <c r="N997" i="1"/>
  <c r="M997" i="1"/>
  <c r="L997" i="1"/>
  <c r="K997" i="1"/>
  <c r="J997" i="1"/>
  <c r="AP996" i="1"/>
  <c r="AO996" i="1"/>
  <c r="AN996" i="1"/>
  <c r="AM996" i="1"/>
  <c r="AL996" i="1"/>
  <c r="AK996" i="1"/>
  <c r="AJ996" i="1"/>
  <c r="AI996" i="1"/>
  <c r="AH996" i="1"/>
  <c r="AG996" i="1"/>
  <c r="AF996" i="1"/>
  <c r="AE996" i="1"/>
  <c r="AD996" i="1"/>
  <c r="AC996" i="1"/>
  <c r="AB996" i="1"/>
  <c r="AA996" i="1"/>
  <c r="Z996" i="1"/>
  <c r="Y996" i="1"/>
  <c r="X996" i="1"/>
  <c r="W996" i="1"/>
  <c r="V996" i="1"/>
  <c r="U996" i="1"/>
  <c r="T996" i="1"/>
  <c r="S996" i="1"/>
  <c r="R996" i="1"/>
  <c r="Q996" i="1"/>
  <c r="P996" i="1"/>
  <c r="O996" i="1"/>
  <c r="N996" i="1"/>
  <c r="M996" i="1"/>
  <c r="L996" i="1"/>
  <c r="K996" i="1"/>
  <c r="AP995" i="1"/>
  <c r="AO995" i="1"/>
  <c r="AN995" i="1"/>
  <c r="AM995" i="1"/>
  <c r="AL995" i="1"/>
  <c r="AK995" i="1"/>
  <c r="AJ995" i="1"/>
  <c r="AI995" i="1"/>
  <c r="AH995" i="1"/>
  <c r="AG995" i="1"/>
  <c r="AF995" i="1"/>
  <c r="AE995" i="1"/>
  <c r="AD995" i="1"/>
  <c r="AC995" i="1"/>
  <c r="AB995" i="1"/>
  <c r="AA995" i="1"/>
  <c r="Z995" i="1"/>
  <c r="Y995" i="1"/>
  <c r="X995" i="1"/>
  <c r="W995" i="1"/>
  <c r="V995" i="1"/>
  <c r="U995" i="1"/>
  <c r="T995" i="1"/>
  <c r="S995" i="1"/>
  <c r="R995" i="1"/>
  <c r="Q995" i="1"/>
  <c r="P995" i="1"/>
  <c r="O995" i="1"/>
  <c r="N995" i="1"/>
  <c r="M995" i="1"/>
  <c r="L995" i="1"/>
  <c r="K995" i="1"/>
  <c r="AP994" i="1"/>
  <c r="AO994" i="1"/>
  <c r="AN994" i="1"/>
  <c r="AM994" i="1"/>
  <c r="AL994" i="1"/>
  <c r="AK994" i="1"/>
  <c r="AJ994" i="1"/>
  <c r="AI994" i="1"/>
  <c r="AH994" i="1"/>
  <c r="AG994" i="1"/>
  <c r="AF994" i="1"/>
  <c r="AE994" i="1"/>
  <c r="AD994" i="1"/>
  <c r="AC994" i="1"/>
  <c r="AB994" i="1"/>
  <c r="AA994" i="1"/>
  <c r="Z994" i="1"/>
  <c r="Y994" i="1"/>
  <c r="X994" i="1"/>
  <c r="W994" i="1"/>
  <c r="V994" i="1"/>
  <c r="U994" i="1"/>
  <c r="T994" i="1"/>
  <c r="S994" i="1"/>
  <c r="R994" i="1"/>
  <c r="Q994" i="1"/>
  <c r="P994" i="1"/>
  <c r="O994" i="1"/>
  <c r="N994" i="1"/>
  <c r="M994" i="1"/>
  <c r="L994" i="1"/>
  <c r="K994" i="1"/>
  <c r="AP993" i="1"/>
  <c r="AO993" i="1"/>
  <c r="AN993" i="1"/>
  <c r="AM993" i="1"/>
  <c r="AL993" i="1"/>
  <c r="AK993" i="1"/>
  <c r="AJ993" i="1"/>
  <c r="AI993" i="1"/>
  <c r="AH993" i="1"/>
  <c r="AG993" i="1"/>
  <c r="AF993" i="1"/>
  <c r="AE993" i="1"/>
  <c r="AD993" i="1"/>
  <c r="AC993" i="1"/>
  <c r="AB993" i="1"/>
  <c r="AA993" i="1"/>
  <c r="Z993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L993" i="1"/>
  <c r="K993" i="1"/>
  <c r="AP992" i="1"/>
  <c r="AO992" i="1"/>
  <c r="AN992" i="1"/>
  <c r="AM992" i="1"/>
  <c r="AL992" i="1"/>
  <c r="AK992" i="1"/>
  <c r="AJ992" i="1"/>
  <c r="AI992" i="1"/>
  <c r="AH992" i="1"/>
  <c r="AG992" i="1"/>
  <c r="AF992" i="1"/>
  <c r="AE992" i="1"/>
  <c r="AD992" i="1"/>
  <c r="AC992" i="1"/>
  <c r="AB992" i="1"/>
  <c r="AA992" i="1"/>
  <c r="Z992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L992" i="1"/>
  <c r="K992" i="1"/>
  <c r="AP991" i="1"/>
  <c r="AO991" i="1"/>
  <c r="AN991" i="1"/>
  <c r="AM991" i="1"/>
  <c r="AL991" i="1"/>
  <c r="AK991" i="1"/>
  <c r="AJ991" i="1"/>
  <c r="AI991" i="1"/>
  <c r="AH991" i="1"/>
  <c r="AG991" i="1"/>
  <c r="AF991" i="1"/>
  <c r="AE991" i="1"/>
  <c r="AD991" i="1"/>
  <c r="AC991" i="1"/>
  <c r="AB991" i="1"/>
  <c r="AA991" i="1"/>
  <c r="Z991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AP990" i="1"/>
  <c r="AO990" i="1"/>
  <c r="AN990" i="1"/>
  <c r="AM990" i="1"/>
  <c r="AL990" i="1"/>
  <c r="AK990" i="1"/>
  <c r="AJ990" i="1"/>
  <c r="AI990" i="1"/>
  <c r="AH990" i="1"/>
  <c r="AG990" i="1"/>
  <c r="AF990" i="1"/>
  <c r="AE990" i="1"/>
  <c r="AD990" i="1"/>
  <c r="AC990" i="1"/>
  <c r="AB990" i="1"/>
  <c r="AA990" i="1"/>
  <c r="Z990" i="1"/>
  <c r="Y990" i="1"/>
  <c r="X990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AP989" i="1"/>
  <c r="AO989" i="1"/>
  <c r="AN989" i="1"/>
  <c r="AM989" i="1"/>
  <c r="AL989" i="1"/>
  <c r="AK989" i="1"/>
  <c r="AJ989" i="1"/>
  <c r="AI989" i="1"/>
  <c r="AH989" i="1"/>
  <c r="AG989" i="1"/>
  <c r="AF989" i="1"/>
  <c r="AE989" i="1"/>
  <c r="AD989" i="1"/>
  <c r="AC989" i="1"/>
  <c r="AB989" i="1"/>
  <c r="AA989" i="1"/>
  <c r="Z989" i="1"/>
  <c r="Y989" i="1"/>
  <c r="X989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AP988" i="1"/>
  <c r="AO988" i="1"/>
  <c r="AN988" i="1"/>
  <c r="AM988" i="1"/>
  <c r="AL988" i="1"/>
  <c r="AK988" i="1"/>
  <c r="AJ988" i="1"/>
  <c r="AI988" i="1"/>
  <c r="AH988" i="1"/>
  <c r="AG988" i="1"/>
  <c r="AF988" i="1"/>
  <c r="AE988" i="1"/>
  <c r="AD988" i="1"/>
  <c r="AC988" i="1"/>
  <c r="AB988" i="1"/>
  <c r="AA988" i="1"/>
  <c r="Z988" i="1"/>
  <c r="Y988" i="1"/>
  <c r="X988" i="1"/>
  <c r="W988" i="1"/>
  <c r="V988" i="1"/>
  <c r="U988" i="1"/>
  <c r="T988" i="1"/>
  <c r="S988" i="1"/>
  <c r="R988" i="1"/>
  <c r="Q988" i="1"/>
  <c r="P988" i="1"/>
  <c r="O988" i="1"/>
  <c r="N988" i="1"/>
  <c r="M988" i="1"/>
  <c r="L988" i="1"/>
  <c r="K988" i="1"/>
  <c r="AP987" i="1"/>
  <c r="AO987" i="1"/>
  <c r="AN987" i="1"/>
  <c r="AM987" i="1"/>
  <c r="AL987" i="1"/>
  <c r="AK987" i="1"/>
  <c r="AJ987" i="1"/>
  <c r="AI987" i="1"/>
  <c r="AH987" i="1"/>
  <c r="AG987" i="1"/>
  <c r="AF987" i="1"/>
  <c r="AE987" i="1"/>
  <c r="AD987" i="1"/>
  <c r="AC987" i="1"/>
  <c r="AB987" i="1"/>
  <c r="AA987" i="1"/>
  <c r="Z987" i="1"/>
  <c r="Y987" i="1"/>
  <c r="X987" i="1"/>
  <c r="W987" i="1"/>
  <c r="V987" i="1"/>
  <c r="U987" i="1"/>
  <c r="T987" i="1"/>
  <c r="S987" i="1"/>
  <c r="R987" i="1"/>
  <c r="Q987" i="1"/>
  <c r="P987" i="1"/>
  <c r="O987" i="1"/>
  <c r="N987" i="1"/>
  <c r="M987" i="1"/>
  <c r="L987" i="1"/>
  <c r="K987" i="1"/>
  <c r="AP985" i="1"/>
  <c r="AO985" i="1"/>
  <c r="AN985" i="1"/>
  <c r="AM985" i="1"/>
  <c r="AL985" i="1"/>
  <c r="AK985" i="1"/>
  <c r="AJ985" i="1"/>
  <c r="AI985" i="1"/>
  <c r="AH985" i="1"/>
  <c r="AG985" i="1"/>
  <c r="AF985" i="1"/>
  <c r="AE985" i="1"/>
  <c r="AD985" i="1"/>
  <c r="AC985" i="1"/>
  <c r="AB985" i="1"/>
  <c r="AA985" i="1"/>
  <c r="Z985" i="1"/>
  <c r="Y985" i="1"/>
  <c r="X985" i="1"/>
  <c r="W985" i="1"/>
  <c r="V985" i="1"/>
  <c r="U985" i="1"/>
  <c r="T985" i="1"/>
  <c r="S985" i="1"/>
  <c r="R985" i="1"/>
  <c r="Q985" i="1"/>
  <c r="P985" i="1"/>
  <c r="O985" i="1"/>
  <c r="N985" i="1"/>
  <c r="M985" i="1"/>
  <c r="L985" i="1"/>
  <c r="K985" i="1"/>
  <c r="AP984" i="1"/>
  <c r="AO984" i="1"/>
  <c r="AN984" i="1"/>
  <c r="AM984" i="1"/>
  <c r="AL984" i="1"/>
  <c r="AK984" i="1"/>
  <c r="AJ984" i="1"/>
  <c r="AI984" i="1"/>
  <c r="AH984" i="1"/>
  <c r="AG984" i="1"/>
  <c r="AF984" i="1"/>
  <c r="AE984" i="1"/>
  <c r="AD984" i="1"/>
  <c r="AC984" i="1"/>
  <c r="AB984" i="1"/>
  <c r="AA984" i="1"/>
  <c r="Z984" i="1"/>
  <c r="Y984" i="1"/>
  <c r="X984" i="1"/>
  <c r="W984" i="1"/>
  <c r="V984" i="1"/>
  <c r="U984" i="1"/>
  <c r="T984" i="1"/>
  <c r="S984" i="1"/>
  <c r="R984" i="1"/>
  <c r="Q984" i="1"/>
  <c r="P984" i="1"/>
  <c r="O984" i="1"/>
  <c r="N984" i="1"/>
  <c r="M984" i="1"/>
  <c r="L984" i="1"/>
  <c r="K984" i="1"/>
  <c r="AP983" i="1"/>
  <c r="AO983" i="1"/>
  <c r="AN983" i="1"/>
  <c r="AM983" i="1"/>
  <c r="AL983" i="1"/>
  <c r="AK983" i="1"/>
  <c r="AJ983" i="1"/>
  <c r="AI983" i="1"/>
  <c r="AH983" i="1"/>
  <c r="AG983" i="1"/>
  <c r="AF983" i="1"/>
  <c r="AE983" i="1"/>
  <c r="AD983" i="1"/>
  <c r="AC983" i="1"/>
  <c r="AB983" i="1"/>
  <c r="AA983" i="1"/>
  <c r="Z983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AP981" i="1"/>
  <c r="AO981" i="1"/>
  <c r="AN981" i="1"/>
  <c r="AM981" i="1"/>
  <c r="AL981" i="1"/>
  <c r="AK981" i="1"/>
  <c r="AJ981" i="1"/>
  <c r="AI981" i="1"/>
  <c r="AH981" i="1"/>
  <c r="AG981" i="1"/>
  <c r="AF981" i="1"/>
  <c r="AE981" i="1"/>
  <c r="AD981" i="1"/>
  <c r="AC981" i="1"/>
  <c r="AB981" i="1"/>
  <c r="AA981" i="1"/>
  <c r="Z981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L981" i="1"/>
  <c r="K981" i="1"/>
  <c r="AP979" i="1"/>
  <c r="AO979" i="1"/>
  <c r="AN979" i="1"/>
  <c r="AM979" i="1"/>
  <c r="AL979" i="1"/>
  <c r="AK979" i="1"/>
  <c r="AJ979" i="1"/>
  <c r="AI979" i="1"/>
  <c r="AH979" i="1"/>
  <c r="AG979" i="1"/>
  <c r="AF979" i="1"/>
  <c r="AE979" i="1"/>
  <c r="AD979" i="1"/>
  <c r="AC979" i="1"/>
  <c r="AB979" i="1"/>
  <c r="AA979" i="1"/>
  <c r="Z979" i="1"/>
  <c r="Y979" i="1"/>
  <c r="X979" i="1"/>
  <c r="W979" i="1"/>
  <c r="V979" i="1"/>
  <c r="U979" i="1"/>
  <c r="T979" i="1"/>
  <c r="S979" i="1"/>
  <c r="R979" i="1"/>
  <c r="Q979" i="1"/>
  <c r="P979" i="1"/>
  <c r="O979" i="1"/>
  <c r="N979" i="1"/>
  <c r="M979" i="1"/>
  <c r="L979" i="1"/>
  <c r="K979" i="1"/>
  <c r="AP978" i="1"/>
  <c r="AO978" i="1"/>
  <c r="AN978" i="1"/>
  <c r="AM978" i="1"/>
  <c r="AL978" i="1"/>
  <c r="AK978" i="1"/>
  <c r="AJ978" i="1"/>
  <c r="AI978" i="1"/>
  <c r="AH978" i="1"/>
  <c r="AG978" i="1"/>
  <c r="AF978" i="1"/>
  <c r="AE978" i="1"/>
  <c r="AD978" i="1"/>
  <c r="AC978" i="1"/>
  <c r="AB978" i="1"/>
  <c r="AA978" i="1"/>
  <c r="Z978" i="1"/>
  <c r="Y978" i="1"/>
  <c r="X978" i="1"/>
  <c r="W978" i="1"/>
  <c r="V978" i="1"/>
  <c r="U978" i="1"/>
  <c r="T978" i="1"/>
  <c r="S978" i="1"/>
  <c r="R978" i="1"/>
  <c r="Q978" i="1"/>
  <c r="P978" i="1"/>
  <c r="O978" i="1"/>
  <c r="N978" i="1"/>
  <c r="M978" i="1"/>
  <c r="L978" i="1"/>
  <c r="K978" i="1"/>
  <c r="J978" i="1"/>
  <c r="AP977" i="1"/>
  <c r="AO977" i="1"/>
  <c r="AN977" i="1"/>
  <c r="AM977" i="1"/>
  <c r="AL977" i="1"/>
  <c r="AK977" i="1"/>
  <c r="AJ977" i="1"/>
  <c r="AI977" i="1"/>
  <c r="AH977" i="1"/>
  <c r="AG977" i="1"/>
  <c r="AF977" i="1"/>
  <c r="AE977" i="1"/>
  <c r="AD977" i="1"/>
  <c r="AC977" i="1"/>
  <c r="AB977" i="1"/>
  <c r="AA977" i="1"/>
  <c r="Z977" i="1"/>
  <c r="Y977" i="1"/>
  <c r="X977" i="1"/>
  <c r="W977" i="1"/>
  <c r="V977" i="1"/>
  <c r="U977" i="1"/>
  <c r="T977" i="1"/>
  <c r="S977" i="1"/>
  <c r="R977" i="1"/>
  <c r="Q977" i="1"/>
  <c r="P977" i="1"/>
  <c r="O977" i="1"/>
  <c r="N977" i="1"/>
  <c r="M977" i="1"/>
  <c r="L977" i="1"/>
  <c r="K977" i="1"/>
  <c r="J977" i="1"/>
  <c r="AP972" i="1"/>
  <c r="AO972" i="1"/>
  <c r="AN972" i="1"/>
  <c r="AM972" i="1"/>
  <c r="AL972" i="1"/>
  <c r="AK972" i="1"/>
  <c r="AJ972" i="1"/>
  <c r="AI972" i="1"/>
  <c r="AH972" i="1"/>
  <c r="AG972" i="1"/>
  <c r="AF972" i="1"/>
  <c r="AE972" i="1"/>
  <c r="AD972" i="1"/>
  <c r="AC972" i="1"/>
  <c r="AB972" i="1"/>
  <c r="AA972" i="1"/>
  <c r="Z972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L972" i="1"/>
  <c r="K972" i="1"/>
  <c r="J972" i="1"/>
  <c r="AP971" i="1"/>
  <c r="AO971" i="1"/>
  <c r="AN971" i="1"/>
  <c r="AM971" i="1"/>
  <c r="AL971" i="1"/>
  <c r="AK971" i="1"/>
  <c r="AJ971" i="1"/>
  <c r="AI971" i="1"/>
  <c r="AH971" i="1"/>
  <c r="AG971" i="1"/>
  <c r="AF971" i="1"/>
  <c r="AE971" i="1"/>
  <c r="AD971" i="1"/>
  <c r="AC971" i="1"/>
  <c r="AB971" i="1"/>
  <c r="AA971" i="1"/>
  <c r="Z971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AP970" i="1"/>
  <c r="AO970" i="1"/>
  <c r="AN970" i="1"/>
  <c r="AM970" i="1"/>
  <c r="AL970" i="1"/>
  <c r="AK970" i="1"/>
  <c r="AJ970" i="1"/>
  <c r="AI970" i="1"/>
  <c r="AH970" i="1"/>
  <c r="AG970" i="1"/>
  <c r="AF970" i="1"/>
  <c r="AE970" i="1"/>
  <c r="AD970" i="1"/>
  <c r="AC970" i="1"/>
  <c r="AB970" i="1"/>
  <c r="AA970" i="1"/>
  <c r="Z970" i="1"/>
  <c r="Y970" i="1"/>
  <c r="X970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AP969" i="1"/>
  <c r="AO969" i="1"/>
  <c r="AN969" i="1"/>
  <c r="AM969" i="1"/>
  <c r="AL969" i="1"/>
  <c r="AK969" i="1"/>
  <c r="AJ969" i="1"/>
  <c r="AI969" i="1"/>
  <c r="AH969" i="1"/>
  <c r="AG969" i="1"/>
  <c r="AF969" i="1"/>
  <c r="AE969" i="1"/>
  <c r="AD969" i="1"/>
  <c r="AC969" i="1"/>
  <c r="AB969" i="1"/>
  <c r="AA969" i="1"/>
  <c r="Z969" i="1"/>
  <c r="Y969" i="1"/>
  <c r="X969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AP968" i="1"/>
  <c r="AO968" i="1"/>
  <c r="AN968" i="1"/>
  <c r="AM968" i="1"/>
  <c r="AL968" i="1"/>
  <c r="AK968" i="1"/>
  <c r="AJ968" i="1"/>
  <c r="AI968" i="1"/>
  <c r="AH968" i="1"/>
  <c r="AG968" i="1"/>
  <c r="AF968" i="1"/>
  <c r="AE968" i="1"/>
  <c r="AD968" i="1"/>
  <c r="AC968" i="1"/>
  <c r="AB968" i="1"/>
  <c r="AA968" i="1"/>
  <c r="Z968" i="1"/>
  <c r="Y968" i="1"/>
  <c r="X968" i="1"/>
  <c r="W968" i="1"/>
  <c r="V968" i="1"/>
  <c r="U968" i="1"/>
  <c r="T968" i="1"/>
  <c r="S968" i="1"/>
  <c r="R968" i="1"/>
  <c r="Q968" i="1"/>
  <c r="P968" i="1"/>
  <c r="O968" i="1"/>
  <c r="N968" i="1"/>
  <c r="M968" i="1"/>
  <c r="L968" i="1"/>
  <c r="K968" i="1"/>
  <c r="J968" i="1"/>
  <c r="AP967" i="1"/>
  <c r="AO967" i="1"/>
  <c r="AN967" i="1"/>
  <c r="AM967" i="1"/>
  <c r="AL967" i="1"/>
  <c r="AK967" i="1"/>
  <c r="AJ967" i="1"/>
  <c r="AI967" i="1"/>
  <c r="AH967" i="1"/>
  <c r="AG967" i="1"/>
  <c r="AF967" i="1"/>
  <c r="AE967" i="1"/>
  <c r="AD967" i="1"/>
  <c r="AC967" i="1"/>
  <c r="AB967" i="1"/>
  <c r="AA967" i="1"/>
  <c r="Z967" i="1"/>
  <c r="Y967" i="1"/>
  <c r="X967" i="1"/>
  <c r="W967" i="1"/>
  <c r="V967" i="1"/>
  <c r="U967" i="1"/>
  <c r="T967" i="1"/>
  <c r="S967" i="1"/>
  <c r="R967" i="1"/>
  <c r="Q967" i="1"/>
  <c r="P967" i="1"/>
  <c r="O967" i="1"/>
  <c r="N967" i="1"/>
  <c r="M967" i="1"/>
  <c r="L967" i="1"/>
  <c r="K967" i="1"/>
  <c r="AP966" i="1"/>
  <c r="AO966" i="1"/>
  <c r="AN966" i="1"/>
  <c r="AM966" i="1"/>
  <c r="AL966" i="1"/>
  <c r="AK966" i="1"/>
  <c r="AJ966" i="1"/>
  <c r="AI966" i="1"/>
  <c r="AH966" i="1"/>
  <c r="AG966" i="1"/>
  <c r="AF966" i="1"/>
  <c r="AE966" i="1"/>
  <c r="AD966" i="1"/>
  <c r="AC966" i="1"/>
  <c r="AB966" i="1"/>
  <c r="AA966" i="1"/>
  <c r="Z966" i="1"/>
  <c r="Y966" i="1"/>
  <c r="X966" i="1"/>
  <c r="W966" i="1"/>
  <c r="V966" i="1"/>
  <c r="U966" i="1"/>
  <c r="T966" i="1"/>
  <c r="S966" i="1"/>
  <c r="R966" i="1"/>
  <c r="Q966" i="1"/>
  <c r="P966" i="1"/>
  <c r="O966" i="1"/>
  <c r="N966" i="1"/>
  <c r="M966" i="1"/>
  <c r="L966" i="1"/>
  <c r="K966" i="1"/>
  <c r="J966" i="1"/>
  <c r="AP965" i="1"/>
  <c r="AO965" i="1"/>
  <c r="AN965" i="1"/>
  <c r="AM965" i="1"/>
  <c r="AL965" i="1"/>
  <c r="AK965" i="1"/>
  <c r="AJ965" i="1"/>
  <c r="AI965" i="1"/>
  <c r="AH965" i="1"/>
  <c r="AG965" i="1"/>
  <c r="AF965" i="1"/>
  <c r="AE965" i="1"/>
  <c r="AD965" i="1"/>
  <c r="AC965" i="1"/>
  <c r="AB965" i="1"/>
  <c r="AA965" i="1"/>
  <c r="Z965" i="1"/>
  <c r="Y965" i="1"/>
  <c r="X965" i="1"/>
  <c r="W965" i="1"/>
  <c r="V965" i="1"/>
  <c r="U965" i="1"/>
  <c r="T965" i="1"/>
  <c r="S965" i="1"/>
  <c r="R965" i="1"/>
  <c r="Q965" i="1"/>
  <c r="P965" i="1"/>
  <c r="O965" i="1"/>
  <c r="N965" i="1"/>
  <c r="M965" i="1"/>
  <c r="L965" i="1"/>
  <c r="K965" i="1"/>
  <c r="AP964" i="1"/>
  <c r="AO964" i="1"/>
  <c r="AN964" i="1"/>
  <c r="AM964" i="1"/>
  <c r="AL964" i="1"/>
  <c r="AK964" i="1"/>
  <c r="AJ964" i="1"/>
  <c r="AI964" i="1"/>
  <c r="AH964" i="1"/>
  <c r="AG964" i="1"/>
  <c r="AF964" i="1"/>
  <c r="AE964" i="1"/>
  <c r="AD964" i="1"/>
  <c r="AC964" i="1"/>
  <c r="AB964" i="1"/>
  <c r="AA964" i="1"/>
  <c r="Z964" i="1"/>
  <c r="Y964" i="1"/>
  <c r="X964" i="1"/>
  <c r="W964" i="1"/>
  <c r="V964" i="1"/>
  <c r="U964" i="1"/>
  <c r="T964" i="1"/>
  <c r="S964" i="1"/>
  <c r="R964" i="1"/>
  <c r="Q964" i="1"/>
  <c r="P964" i="1"/>
  <c r="O964" i="1"/>
  <c r="N964" i="1"/>
  <c r="M964" i="1"/>
  <c r="L964" i="1"/>
  <c r="K964" i="1"/>
  <c r="J964" i="1"/>
  <c r="AP963" i="1"/>
  <c r="AO963" i="1"/>
  <c r="AN963" i="1"/>
  <c r="AM963" i="1"/>
  <c r="AL963" i="1"/>
  <c r="AK963" i="1"/>
  <c r="AJ963" i="1"/>
  <c r="AI963" i="1"/>
  <c r="AH963" i="1"/>
  <c r="AG963" i="1"/>
  <c r="AF963" i="1"/>
  <c r="AE963" i="1"/>
  <c r="AD963" i="1"/>
  <c r="AC963" i="1"/>
  <c r="AB963" i="1"/>
  <c r="AA963" i="1"/>
  <c r="Z963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L963" i="1"/>
  <c r="K963" i="1"/>
  <c r="J963" i="1"/>
  <c r="AP962" i="1"/>
  <c r="AO962" i="1"/>
  <c r="AN962" i="1"/>
  <c r="AM962" i="1"/>
  <c r="AL962" i="1"/>
  <c r="AK962" i="1"/>
  <c r="AJ962" i="1"/>
  <c r="AI962" i="1"/>
  <c r="AH962" i="1"/>
  <c r="AG962" i="1"/>
  <c r="AF962" i="1"/>
  <c r="AE962" i="1"/>
  <c r="AD962" i="1"/>
  <c r="AC962" i="1"/>
  <c r="AB962" i="1"/>
  <c r="AA962" i="1"/>
  <c r="Z962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L962" i="1"/>
  <c r="K962" i="1"/>
  <c r="J962" i="1"/>
  <c r="AP961" i="1"/>
  <c r="AO961" i="1"/>
  <c r="AN961" i="1"/>
  <c r="AM961" i="1"/>
  <c r="AL961" i="1"/>
  <c r="AK961" i="1"/>
  <c r="AJ961" i="1"/>
  <c r="AI961" i="1"/>
  <c r="AH961" i="1"/>
  <c r="AG961" i="1"/>
  <c r="AF961" i="1"/>
  <c r="AE961" i="1"/>
  <c r="AD961" i="1"/>
  <c r="AC961" i="1"/>
  <c r="AB961" i="1"/>
  <c r="AA961" i="1"/>
  <c r="Z961" i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AP960" i="1"/>
  <c r="AO960" i="1"/>
  <c r="AN960" i="1"/>
  <c r="AM960" i="1"/>
  <c r="AL960" i="1"/>
  <c r="AK960" i="1"/>
  <c r="AJ960" i="1"/>
  <c r="AI960" i="1"/>
  <c r="AH960" i="1"/>
  <c r="AG960" i="1"/>
  <c r="AF960" i="1"/>
  <c r="AE960" i="1"/>
  <c r="AD960" i="1"/>
  <c r="AC960" i="1"/>
  <c r="AB960" i="1"/>
  <c r="AA960" i="1"/>
  <c r="Z960" i="1"/>
  <c r="Y960" i="1"/>
  <c r="X960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AP959" i="1"/>
  <c r="AO959" i="1"/>
  <c r="AN959" i="1"/>
  <c r="AM959" i="1"/>
  <c r="AL959" i="1"/>
  <c r="AK959" i="1"/>
  <c r="AJ959" i="1"/>
  <c r="AI959" i="1"/>
  <c r="AH959" i="1"/>
  <c r="AG959" i="1"/>
  <c r="AF959" i="1"/>
  <c r="AE959" i="1"/>
  <c r="AD959" i="1"/>
  <c r="AC959" i="1"/>
  <c r="AB959" i="1"/>
  <c r="AA959" i="1"/>
  <c r="Z959" i="1"/>
  <c r="Y959" i="1"/>
  <c r="X959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AP958" i="1"/>
  <c r="AO958" i="1"/>
  <c r="AN958" i="1"/>
  <c r="AM958" i="1"/>
  <c r="AL958" i="1"/>
  <c r="AK958" i="1"/>
  <c r="AJ958" i="1"/>
  <c r="AI958" i="1"/>
  <c r="AH958" i="1"/>
  <c r="AG958" i="1"/>
  <c r="AF958" i="1"/>
  <c r="AE958" i="1"/>
  <c r="AD958" i="1"/>
  <c r="AC958" i="1"/>
  <c r="AB958" i="1"/>
  <c r="AA958" i="1"/>
  <c r="Z958" i="1"/>
  <c r="Y958" i="1"/>
  <c r="X958" i="1"/>
  <c r="W958" i="1"/>
  <c r="V958" i="1"/>
  <c r="U958" i="1"/>
  <c r="T958" i="1"/>
  <c r="S958" i="1"/>
  <c r="R958" i="1"/>
  <c r="Q958" i="1"/>
  <c r="P958" i="1"/>
  <c r="O958" i="1"/>
  <c r="N958" i="1"/>
  <c r="M958" i="1"/>
  <c r="L958" i="1"/>
  <c r="K958" i="1"/>
  <c r="AP957" i="1"/>
  <c r="AO957" i="1"/>
  <c r="AN957" i="1"/>
  <c r="AM957" i="1"/>
  <c r="AL957" i="1"/>
  <c r="AK957" i="1"/>
  <c r="AJ957" i="1"/>
  <c r="AI957" i="1"/>
  <c r="AH957" i="1"/>
  <c r="AG957" i="1"/>
  <c r="AF957" i="1"/>
  <c r="AE957" i="1"/>
  <c r="AD957" i="1"/>
  <c r="AC957" i="1"/>
  <c r="AB957" i="1"/>
  <c r="AA957" i="1"/>
  <c r="Z957" i="1"/>
  <c r="Y957" i="1"/>
  <c r="X957" i="1"/>
  <c r="W957" i="1"/>
  <c r="V957" i="1"/>
  <c r="U957" i="1"/>
  <c r="T957" i="1"/>
  <c r="S957" i="1"/>
  <c r="R957" i="1"/>
  <c r="Q957" i="1"/>
  <c r="P957" i="1"/>
  <c r="O957" i="1"/>
  <c r="N957" i="1"/>
  <c r="M957" i="1"/>
  <c r="L957" i="1"/>
  <c r="K957" i="1"/>
  <c r="J957" i="1"/>
  <c r="AP956" i="1"/>
  <c r="AO956" i="1"/>
  <c r="AN956" i="1"/>
  <c r="AM956" i="1"/>
  <c r="AL956" i="1"/>
  <c r="AK956" i="1"/>
  <c r="AJ956" i="1"/>
  <c r="AI956" i="1"/>
  <c r="AH956" i="1"/>
  <c r="AG956" i="1"/>
  <c r="AF956" i="1"/>
  <c r="AE956" i="1"/>
  <c r="AD956" i="1"/>
  <c r="AC956" i="1"/>
  <c r="AB956" i="1"/>
  <c r="AA956" i="1"/>
  <c r="Z956" i="1"/>
  <c r="Y956" i="1"/>
  <c r="X956" i="1"/>
  <c r="W956" i="1"/>
  <c r="V956" i="1"/>
  <c r="U956" i="1"/>
  <c r="T956" i="1"/>
  <c r="S956" i="1"/>
  <c r="R956" i="1"/>
  <c r="Q956" i="1"/>
  <c r="P956" i="1"/>
  <c r="O956" i="1"/>
  <c r="N956" i="1"/>
  <c r="M956" i="1"/>
  <c r="L956" i="1"/>
  <c r="K956" i="1"/>
  <c r="J956" i="1"/>
  <c r="AP955" i="1"/>
  <c r="AO955" i="1"/>
  <c r="AN955" i="1"/>
  <c r="AM955" i="1"/>
  <c r="AL955" i="1"/>
  <c r="AK955" i="1"/>
  <c r="AJ955" i="1"/>
  <c r="AI955" i="1"/>
  <c r="AH955" i="1"/>
  <c r="AG955" i="1"/>
  <c r="AF955" i="1"/>
  <c r="AE955" i="1"/>
  <c r="AD955" i="1"/>
  <c r="AC955" i="1"/>
  <c r="AB955" i="1"/>
  <c r="AA955" i="1"/>
  <c r="Z955" i="1"/>
  <c r="Y955" i="1"/>
  <c r="X955" i="1"/>
  <c r="W955" i="1"/>
  <c r="V955" i="1"/>
  <c r="U955" i="1"/>
  <c r="T955" i="1"/>
  <c r="S955" i="1"/>
  <c r="R955" i="1"/>
  <c r="Q955" i="1"/>
  <c r="P955" i="1"/>
  <c r="O955" i="1"/>
  <c r="N955" i="1"/>
  <c r="M955" i="1"/>
  <c r="L955" i="1"/>
  <c r="K955" i="1"/>
  <c r="J955" i="1"/>
  <c r="AP954" i="1"/>
  <c r="AO954" i="1"/>
  <c r="AN954" i="1"/>
  <c r="AM954" i="1"/>
  <c r="AL954" i="1"/>
  <c r="AK954" i="1"/>
  <c r="AJ954" i="1"/>
  <c r="AI954" i="1"/>
  <c r="AH954" i="1"/>
  <c r="AG954" i="1"/>
  <c r="AF954" i="1"/>
  <c r="AE954" i="1"/>
  <c r="AD954" i="1"/>
  <c r="AC954" i="1"/>
  <c r="AB954" i="1"/>
  <c r="AA954" i="1"/>
  <c r="Z954" i="1"/>
  <c r="Y954" i="1"/>
  <c r="X954" i="1"/>
  <c r="W954" i="1"/>
  <c r="V954" i="1"/>
  <c r="U954" i="1"/>
  <c r="T954" i="1"/>
  <c r="S954" i="1"/>
  <c r="R954" i="1"/>
  <c r="Q954" i="1"/>
  <c r="P954" i="1"/>
  <c r="O954" i="1"/>
  <c r="N954" i="1"/>
  <c r="M954" i="1"/>
  <c r="L954" i="1"/>
  <c r="K954" i="1"/>
  <c r="J954" i="1"/>
  <c r="AP953" i="1"/>
  <c r="AO953" i="1"/>
  <c r="AN953" i="1"/>
  <c r="AM953" i="1"/>
  <c r="AL953" i="1"/>
  <c r="AK953" i="1"/>
  <c r="AJ953" i="1"/>
  <c r="AI953" i="1"/>
  <c r="AH953" i="1"/>
  <c r="AG953" i="1"/>
  <c r="AF953" i="1"/>
  <c r="AE953" i="1"/>
  <c r="AD953" i="1"/>
  <c r="AC953" i="1"/>
  <c r="AB953" i="1"/>
  <c r="AA953" i="1"/>
  <c r="Z953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AP952" i="1"/>
  <c r="AO952" i="1"/>
  <c r="AN952" i="1"/>
  <c r="AM952" i="1"/>
  <c r="AL952" i="1"/>
  <c r="AK952" i="1"/>
  <c r="AJ952" i="1"/>
  <c r="AI952" i="1"/>
  <c r="AH952" i="1"/>
  <c r="AG952" i="1"/>
  <c r="AF952" i="1"/>
  <c r="AE952" i="1"/>
  <c r="AD952" i="1"/>
  <c r="AC952" i="1"/>
  <c r="AB952" i="1"/>
  <c r="AA952" i="1"/>
  <c r="Z952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L952" i="1"/>
  <c r="K952" i="1"/>
  <c r="J952" i="1"/>
  <c r="AP951" i="1"/>
  <c r="AO951" i="1"/>
  <c r="AN951" i="1"/>
  <c r="AM951" i="1"/>
  <c r="AL951" i="1"/>
  <c r="AK951" i="1"/>
  <c r="AJ951" i="1"/>
  <c r="AI951" i="1"/>
  <c r="AH951" i="1"/>
  <c r="AG951" i="1"/>
  <c r="AF951" i="1"/>
  <c r="AE951" i="1"/>
  <c r="AD951" i="1"/>
  <c r="AC951" i="1"/>
  <c r="AB951" i="1"/>
  <c r="AA951" i="1"/>
  <c r="Z951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AE289" i="1" l="1"/>
  <c r="AD289" i="1"/>
  <c r="AT289" i="1"/>
  <c r="AK289" i="1"/>
  <c r="O289" i="1"/>
  <c r="N289" i="1"/>
  <c r="V289" i="1"/>
  <c r="AN289" i="1"/>
  <c r="L289" i="1"/>
  <c r="Z289" i="1"/>
  <c r="K289" i="1"/>
  <c r="AG289" i="1"/>
  <c r="S289" i="1"/>
  <c r="AR289" i="1"/>
  <c r="AF289" i="1"/>
  <c r="AB289" i="1"/>
  <c r="AJ289" i="1"/>
  <c r="W289" i="1"/>
  <c r="I524" i="1"/>
  <c r="M289" i="1"/>
  <c r="AI289" i="1"/>
  <c r="AM289" i="1"/>
  <c r="AC289" i="1"/>
  <c r="X289" i="1"/>
  <c r="AA289" i="1"/>
  <c r="I448" i="1"/>
  <c r="AL289" i="1"/>
  <c r="T289" i="1"/>
  <c r="AS289" i="1"/>
  <c r="AP289" i="1"/>
  <c r="P289" i="1"/>
  <c r="Y289" i="1"/>
  <c r="AH289" i="1"/>
  <c r="I290" i="1"/>
  <c r="J289" i="1"/>
  <c r="AW289" i="1" s="1"/>
  <c r="AQ289" i="1"/>
  <c r="U289" i="1"/>
  <c r="Q289" i="1"/>
  <c r="M951" i="1"/>
  <c r="L951" i="1"/>
  <c r="K951" i="1"/>
  <c r="J951" i="1"/>
  <c r="I289" i="1" l="1"/>
  <c r="S950" i="1"/>
  <c r="T950" i="1"/>
  <c r="U950" i="1"/>
  <c r="V950" i="1"/>
  <c r="X950" i="1"/>
  <c r="Y950" i="1"/>
  <c r="Z950" i="1"/>
  <c r="AA950" i="1"/>
  <c r="AB950" i="1"/>
  <c r="AC950" i="1"/>
  <c r="AE950" i="1"/>
  <c r="AF950" i="1"/>
  <c r="AG950" i="1"/>
  <c r="AH950" i="1"/>
  <c r="AI950" i="1"/>
  <c r="AJ950" i="1"/>
  <c r="AL950" i="1"/>
  <c r="AM950" i="1"/>
  <c r="AN950" i="1"/>
  <c r="AO950" i="1"/>
  <c r="AP950" i="1"/>
  <c r="AT950" i="1"/>
  <c r="AE1813" i="1"/>
  <c r="AF1813" i="1"/>
  <c r="AG1813" i="1"/>
  <c r="AH1813" i="1"/>
  <c r="AI1813" i="1"/>
  <c r="AJ1813" i="1"/>
  <c r="AK1813" i="1"/>
  <c r="AL1813" i="1"/>
  <c r="AM1813" i="1"/>
  <c r="AN1813" i="1"/>
  <c r="AO1813" i="1"/>
  <c r="AP1813" i="1"/>
  <c r="AQ1813" i="1"/>
  <c r="AR1813" i="1"/>
  <c r="AS1813" i="1"/>
  <c r="AT1813" i="1"/>
  <c r="AT1502" i="1" l="1"/>
  <c r="AS1502" i="1"/>
  <c r="AR1502" i="1"/>
  <c r="AQ1502" i="1"/>
  <c r="AP1502" i="1"/>
  <c r="AO1502" i="1"/>
  <c r="AN1502" i="1"/>
  <c r="AM1502" i="1"/>
  <c r="AL1502" i="1"/>
  <c r="AK1502" i="1"/>
  <c r="AJ1502" i="1"/>
  <c r="AI1502" i="1"/>
  <c r="AH1502" i="1"/>
  <c r="AG1502" i="1"/>
  <c r="AF1502" i="1"/>
  <c r="AE1502" i="1"/>
  <c r="AD1502" i="1"/>
  <c r="AC1502" i="1"/>
  <c r="AB1502" i="1"/>
  <c r="AA1502" i="1"/>
  <c r="Z1502" i="1"/>
  <c r="Y1502" i="1"/>
  <c r="X1502" i="1"/>
  <c r="W1502" i="1"/>
  <c r="V1502" i="1"/>
  <c r="U1502" i="1"/>
  <c r="T1502" i="1"/>
  <c r="S1502" i="1"/>
  <c r="R1502" i="1"/>
  <c r="Q1502" i="1"/>
  <c r="P1502" i="1"/>
  <c r="O1502" i="1"/>
  <c r="N1502" i="1"/>
  <c r="M1502" i="1"/>
  <c r="L1502" i="1"/>
  <c r="K1502" i="1"/>
  <c r="J1502" i="1"/>
  <c r="AT1447" i="1"/>
  <c r="AS1447" i="1"/>
  <c r="AR1447" i="1"/>
  <c r="AQ1447" i="1"/>
  <c r="AP1447" i="1"/>
  <c r="AO1447" i="1"/>
  <c r="AN1447" i="1"/>
  <c r="AM1447" i="1"/>
  <c r="AL1447" i="1"/>
  <c r="AK1447" i="1"/>
  <c r="AJ1447" i="1"/>
  <c r="AI1447" i="1"/>
  <c r="AH1447" i="1"/>
  <c r="AG1447" i="1"/>
  <c r="AF1447" i="1"/>
  <c r="AE1447" i="1"/>
  <c r="AD1447" i="1"/>
  <c r="AC1447" i="1"/>
  <c r="AB1447" i="1"/>
  <c r="AA1447" i="1"/>
  <c r="Z1447" i="1"/>
  <c r="Y1447" i="1"/>
  <c r="X1447" i="1"/>
  <c r="W1447" i="1"/>
  <c r="V1447" i="1"/>
  <c r="U1447" i="1"/>
  <c r="T1447" i="1"/>
  <c r="S1447" i="1"/>
  <c r="R1447" i="1"/>
  <c r="Q1447" i="1"/>
  <c r="P1447" i="1"/>
  <c r="O1447" i="1"/>
  <c r="N1447" i="1"/>
  <c r="M1447" i="1"/>
  <c r="L1447" i="1"/>
  <c r="K1447" i="1"/>
  <c r="J1447" i="1"/>
  <c r="I1483" i="1"/>
  <c r="AT1266" i="1"/>
  <c r="AS1266" i="1"/>
  <c r="AR1266" i="1"/>
  <c r="AQ1266" i="1"/>
  <c r="AP1266" i="1"/>
  <c r="AO1266" i="1"/>
  <c r="AN1266" i="1"/>
  <c r="AM1266" i="1"/>
  <c r="AL1266" i="1"/>
  <c r="AK1266" i="1"/>
  <c r="AJ1266" i="1"/>
  <c r="AI1266" i="1"/>
  <c r="AH1266" i="1"/>
  <c r="AG1266" i="1"/>
  <c r="AF1266" i="1"/>
  <c r="AE1266" i="1"/>
  <c r="AD1266" i="1"/>
  <c r="AC1266" i="1"/>
  <c r="AB1266" i="1"/>
  <c r="AA1266" i="1"/>
  <c r="Z1266" i="1"/>
  <c r="Y1266" i="1"/>
  <c r="X1266" i="1"/>
  <c r="W1266" i="1"/>
  <c r="V1266" i="1"/>
  <c r="U1266" i="1"/>
  <c r="T1266" i="1"/>
  <c r="S1266" i="1"/>
  <c r="R1266" i="1"/>
  <c r="Q1266" i="1"/>
  <c r="P1266" i="1"/>
  <c r="O1266" i="1"/>
  <c r="N1266" i="1"/>
  <c r="M1266" i="1"/>
  <c r="L1266" i="1"/>
  <c r="K1266" i="1"/>
  <c r="J1266" i="1"/>
  <c r="I1298" i="1"/>
  <c r="L1908" i="1" l="1"/>
  <c r="AT1908" i="1"/>
  <c r="AS1908" i="1"/>
  <c r="AR1908" i="1"/>
  <c r="AQ1908" i="1"/>
  <c r="AP1908" i="1"/>
  <c r="AO1908" i="1"/>
  <c r="AN1908" i="1"/>
  <c r="AM1908" i="1"/>
  <c r="AL1908" i="1"/>
  <c r="AK1908" i="1"/>
  <c r="AJ1908" i="1"/>
  <c r="AI1908" i="1"/>
  <c r="AH1908" i="1"/>
  <c r="AG1908" i="1"/>
  <c r="AF1908" i="1"/>
  <c r="AE1908" i="1"/>
  <c r="AD1908" i="1"/>
  <c r="AC1908" i="1"/>
  <c r="AB1908" i="1"/>
  <c r="AA1908" i="1"/>
  <c r="Z1908" i="1"/>
  <c r="Y1908" i="1"/>
  <c r="X1908" i="1"/>
  <c r="W1908" i="1"/>
  <c r="V1908" i="1"/>
  <c r="U1908" i="1"/>
  <c r="T1908" i="1"/>
  <c r="S1908" i="1"/>
  <c r="R1908" i="1"/>
  <c r="Q1908" i="1"/>
  <c r="P1908" i="1"/>
  <c r="O1908" i="1"/>
  <c r="N1908" i="1"/>
  <c r="M1908" i="1"/>
  <c r="K1908" i="1"/>
  <c r="J1908" i="1"/>
  <c r="AT1915" i="1"/>
  <c r="AS1915" i="1"/>
  <c r="AR1915" i="1"/>
  <c r="AQ1915" i="1"/>
  <c r="AP1915" i="1"/>
  <c r="AO1915" i="1"/>
  <c r="AN1915" i="1"/>
  <c r="AM1915" i="1"/>
  <c r="AL1915" i="1"/>
  <c r="AK1915" i="1"/>
  <c r="AJ1915" i="1"/>
  <c r="AI1915" i="1"/>
  <c r="AH1915" i="1"/>
  <c r="AG1915" i="1"/>
  <c r="AF1915" i="1"/>
  <c r="AE1915" i="1"/>
  <c r="AD1915" i="1"/>
  <c r="AC1915" i="1"/>
  <c r="AB1915" i="1"/>
  <c r="AA1915" i="1"/>
  <c r="Z1915" i="1"/>
  <c r="Y1915" i="1"/>
  <c r="X1915" i="1"/>
  <c r="W1915" i="1"/>
  <c r="V1915" i="1"/>
  <c r="U1915" i="1"/>
  <c r="T1915" i="1"/>
  <c r="S1915" i="1"/>
  <c r="R1915" i="1"/>
  <c r="Q1915" i="1"/>
  <c r="P1915" i="1"/>
  <c r="O1915" i="1"/>
  <c r="N1915" i="1"/>
  <c r="M1915" i="1"/>
  <c r="L1915" i="1"/>
  <c r="K1915" i="1"/>
  <c r="J1915" i="1"/>
  <c r="AT1930" i="1"/>
  <c r="AS1930" i="1"/>
  <c r="AR1930" i="1"/>
  <c r="AQ1930" i="1"/>
  <c r="AP1930" i="1"/>
  <c r="AO1930" i="1"/>
  <c r="AN1930" i="1"/>
  <c r="AM1930" i="1"/>
  <c r="AL1930" i="1"/>
  <c r="AK1930" i="1"/>
  <c r="AJ1930" i="1"/>
  <c r="AI1930" i="1"/>
  <c r="AH1930" i="1"/>
  <c r="AG1930" i="1"/>
  <c r="AF1930" i="1"/>
  <c r="AE1930" i="1"/>
  <c r="AD1930" i="1"/>
  <c r="AC1930" i="1"/>
  <c r="AB1930" i="1"/>
  <c r="AA1930" i="1"/>
  <c r="Z1930" i="1"/>
  <c r="Y1930" i="1"/>
  <c r="X1930" i="1"/>
  <c r="W1930" i="1"/>
  <c r="V1930" i="1"/>
  <c r="U1930" i="1"/>
  <c r="T1930" i="1"/>
  <c r="S1930" i="1"/>
  <c r="R1930" i="1"/>
  <c r="Q1930" i="1"/>
  <c r="P1930" i="1"/>
  <c r="O1930" i="1"/>
  <c r="N1930" i="1"/>
  <c r="M1930" i="1"/>
  <c r="L1930" i="1"/>
  <c r="K1930" i="1"/>
  <c r="J1930" i="1"/>
  <c r="AT1890" i="1"/>
  <c r="AS1890" i="1"/>
  <c r="AR1890" i="1"/>
  <c r="AQ1890" i="1"/>
  <c r="AP1890" i="1"/>
  <c r="AO1890" i="1"/>
  <c r="AN1890" i="1"/>
  <c r="AM1890" i="1"/>
  <c r="AL1890" i="1"/>
  <c r="AK1890" i="1"/>
  <c r="AJ1890" i="1"/>
  <c r="AI1890" i="1"/>
  <c r="AH1890" i="1"/>
  <c r="AG1890" i="1"/>
  <c r="AF1890" i="1"/>
  <c r="AE1890" i="1"/>
  <c r="AD1890" i="1"/>
  <c r="AC1890" i="1"/>
  <c r="AB1890" i="1"/>
  <c r="AA1890" i="1"/>
  <c r="Z1890" i="1"/>
  <c r="Y1890" i="1"/>
  <c r="X1890" i="1"/>
  <c r="W1890" i="1"/>
  <c r="V1890" i="1"/>
  <c r="U1890" i="1"/>
  <c r="T1890" i="1"/>
  <c r="S1890" i="1"/>
  <c r="R1890" i="1"/>
  <c r="Q1890" i="1"/>
  <c r="P1890" i="1"/>
  <c r="O1890" i="1"/>
  <c r="N1890" i="1"/>
  <c r="M1890" i="1"/>
  <c r="L1890" i="1"/>
  <c r="K1890" i="1"/>
  <c r="J1890" i="1"/>
  <c r="AT1876" i="1"/>
  <c r="AS1876" i="1"/>
  <c r="AR1876" i="1"/>
  <c r="AQ1876" i="1"/>
  <c r="AP1876" i="1"/>
  <c r="AO1876" i="1"/>
  <c r="AN1876" i="1"/>
  <c r="AM1876" i="1"/>
  <c r="AL1876" i="1"/>
  <c r="AK1876" i="1"/>
  <c r="AJ1876" i="1"/>
  <c r="AI1876" i="1"/>
  <c r="AH1876" i="1"/>
  <c r="AG1876" i="1"/>
  <c r="AF1876" i="1"/>
  <c r="AE1876" i="1"/>
  <c r="AD1876" i="1"/>
  <c r="AC1876" i="1"/>
  <c r="AB1876" i="1"/>
  <c r="AA1876" i="1"/>
  <c r="Z1876" i="1"/>
  <c r="Y1876" i="1"/>
  <c r="X1876" i="1"/>
  <c r="W1876" i="1"/>
  <c r="V1876" i="1"/>
  <c r="U1876" i="1"/>
  <c r="T1876" i="1"/>
  <c r="S1876" i="1"/>
  <c r="R1876" i="1"/>
  <c r="Q1876" i="1"/>
  <c r="P1876" i="1"/>
  <c r="O1876" i="1"/>
  <c r="N1876" i="1"/>
  <c r="M1876" i="1"/>
  <c r="L1876" i="1"/>
  <c r="K1876" i="1"/>
  <c r="J1876" i="1"/>
  <c r="AT1867" i="1"/>
  <c r="AS1867" i="1"/>
  <c r="AR1867" i="1"/>
  <c r="AQ1867" i="1"/>
  <c r="AP1867" i="1"/>
  <c r="AO1867" i="1"/>
  <c r="AN1867" i="1"/>
  <c r="AM1867" i="1"/>
  <c r="AL1867" i="1"/>
  <c r="AK1867" i="1"/>
  <c r="AJ1867" i="1"/>
  <c r="AI1867" i="1"/>
  <c r="AH1867" i="1"/>
  <c r="AG1867" i="1"/>
  <c r="AF1867" i="1"/>
  <c r="AE1867" i="1"/>
  <c r="AD1867" i="1"/>
  <c r="AC1867" i="1"/>
  <c r="AB1867" i="1"/>
  <c r="AA1867" i="1"/>
  <c r="Z1867" i="1"/>
  <c r="Y1867" i="1"/>
  <c r="X1867" i="1"/>
  <c r="W1867" i="1"/>
  <c r="V1867" i="1"/>
  <c r="U1867" i="1"/>
  <c r="T1867" i="1"/>
  <c r="S1867" i="1"/>
  <c r="R1867" i="1"/>
  <c r="Q1867" i="1"/>
  <c r="P1867" i="1"/>
  <c r="O1867" i="1"/>
  <c r="N1867" i="1"/>
  <c r="M1867" i="1"/>
  <c r="L1867" i="1"/>
  <c r="K1867" i="1"/>
  <c r="J1867" i="1"/>
  <c r="AT1849" i="1"/>
  <c r="AS1849" i="1"/>
  <c r="AR1849" i="1"/>
  <c r="AQ1849" i="1"/>
  <c r="AP1849" i="1"/>
  <c r="AO1849" i="1"/>
  <c r="AN1849" i="1"/>
  <c r="AM1849" i="1"/>
  <c r="AL1849" i="1"/>
  <c r="AK1849" i="1"/>
  <c r="AJ1849" i="1"/>
  <c r="AI1849" i="1"/>
  <c r="AH1849" i="1"/>
  <c r="AG1849" i="1"/>
  <c r="AF1849" i="1"/>
  <c r="AE1849" i="1"/>
  <c r="AD1849" i="1"/>
  <c r="AC1849" i="1"/>
  <c r="AB1849" i="1"/>
  <c r="AA1849" i="1"/>
  <c r="Z1849" i="1"/>
  <c r="Y1849" i="1"/>
  <c r="X1849" i="1"/>
  <c r="W1849" i="1"/>
  <c r="V1849" i="1"/>
  <c r="U1849" i="1"/>
  <c r="T1849" i="1"/>
  <c r="S1849" i="1"/>
  <c r="R1849" i="1"/>
  <c r="Q1849" i="1"/>
  <c r="P1849" i="1"/>
  <c r="O1849" i="1"/>
  <c r="N1849" i="1"/>
  <c r="M1849" i="1"/>
  <c r="L1849" i="1"/>
  <c r="K1849" i="1"/>
  <c r="J1849" i="1"/>
  <c r="AT1841" i="1"/>
  <c r="AS1841" i="1"/>
  <c r="AR1841" i="1"/>
  <c r="AQ1841" i="1"/>
  <c r="AP1841" i="1"/>
  <c r="AO1841" i="1"/>
  <c r="AN1841" i="1"/>
  <c r="AM1841" i="1"/>
  <c r="AL1841" i="1"/>
  <c r="AK1841" i="1"/>
  <c r="AJ1841" i="1"/>
  <c r="AI1841" i="1"/>
  <c r="AH1841" i="1"/>
  <c r="AG1841" i="1"/>
  <c r="AF1841" i="1"/>
  <c r="AE1841" i="1"/>
  <c r="AD1841" i="1"/>
  <c r="AC1841" i="1"/>
  <c r="AB1841" i="1"/>
  <c r="AA1841" i="1"/>
  <c r="Z1841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L1841" i="1"/>
  <c r="K1841" i="1"/>
  <c r="J1841" i="1"/>
  <c r="AT1832" i="1"/>
  <c r="AS1832" i="1"/>
  <c r="AR1832" i="1"/>
  <c r="AQ1832" i="1"/>
  <c r="AP1832" i="1"/>
  <c r="AO1832" i="1"/>
  <c r="AN1832" i="1"/>
  <c r="AM1832" i="1"/>
  <c r="AL1832" i="1"/>
  <c r="AK1832" i="1"/>
  <c r="AJ1832" i="1"/>
  <c r="AI1832" i="1"/>
  <c r="AH1832" i="1"/>
  <c r="AG1832" i="1"/>
  <c r="AF1832" i="1"/>
  <c r="AE1832" i="1"/>
  <c r="AD1832" i="1"/>
  <c r="AC1832" i="1"/>
  <c r="AB1832" i="1"/>
  <c r="AA1832" i="1"/>
  <c r="Z1832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L1832" i="1"/>
  <c r="K1832" i="1"/>
  <c r="J1832" i="1"/>
  <c r="AT1829" i="1"/>
  <c r="AS1829" i="1"/>
  <c r="AR1829" i="1"/>
  <c r="AQ1829" i="1"/>
  <c r="AP1829" i="1"/>
  <c r="AO1829" i="1"/>
  <c r="AN1829" i="1"/>
  <c r="AM1829" i="1"/>
  <c r="AL1829" i="1"/>
  <c r="AK1829" i="1"/>
  <c r="AJ1829" i="1"/>
  <c r="AI1829" i="1"/>
  <c r="AH1829" i="1"/>
  <c r="AG1829" i="1"/>
  <c r="AF1829" i="1"/>
  <c r="AE1829" i="1"/>
  <c r="AD1829" i="1"/>
  <c r="AC1829" i="1"/>
  <c r="AB1829" i="1"/>
  <c r="AA1829" i="1"/>
  <c r="Z1829" i="1"/>
  <c r="Y1829" i="1"/>
  <c r="X1829" i="1"/>
  <c r="W1829" i="1"/>
  <c r="V1829" i="1"/>
  <c r="U1829" i="1"/>
  <c r="T1829" i="1"/>
  <c r="S1829" i="1"/>
  <c r="R1829" i="1"/>
  <c r="Q1829" i="1"/>
  <c r="P1829" i="1"/>
  <c r="O1829" i="1"/>
  <c r="N1829" i="1"/>
  <c r="M1829" i="1"/>
  <c r="L1829" i="1"/>
  <c r="K1829" i="1"/>
  <c r="J1829" i="1"/>
  <c r="J1822" i="1"/>
  <c r="AT1820" i="1"/>
  <c r="AS1820" i="1"/>
  <c r="AR1820" i="1"/>
  <c r="AQ1820" i="1"/>
  <c r="AP1820" i="1"/>
  <c r="AO1820" i="1"/>
  <c r="AN1820" i="1"/>
  <c r="AM1820" i="1"/>
  <c r="AL1820" i="1"/>
  <c r="AK1820" i="1"/>
  <c r="AJ1820" i="1"/>
  <c r="AI1820" i="1"/>
  <c r="AH1820" i="1"/>
  <c r="AG1820" i="1"/>
  <c r="AF1820" i="1"/>
  <c r="AE1820" i="1"/>
  <c r="AD1820" i="1"/>
  <c r="AC1820" i="1"/>
  <c r="AB1820" i="1"/>
  <c r="AA1820" i="1"/>
  <c r="Z1820" i="1"/>
  <c r="Y1820" i="1"/>
  <c r="X1820" i="1"/>
  <c r="W1820" i="1"/>
  <c r="V1820" i="1"/>
  <c r="U1820" i="1"/>
  <c r="T1820" i="1"/>
  <c r="S1820" i="1"/>
  <c r="R1820" i="1"/>
  <c r="Q1820" i="1"/>
  <c r="P1820" i="1"/>
  <c r="O1820" i="1"/>
  <c r="N1820" i="1"/>
  <c r="M1820" i="1"/>
  <c r="L1820" i="1"/>
  <c r="K1820" i="1"/>
  <c r="J1820" i="1"/>
  <c r="AD1813" i="1"/>
  <c r="AC1813" i="1"/>
  <c r="AB1813" i="1"/>
  <c r="AA1813" i="1"/>
  <c r="Z1813" i="1"/>
  <c r="Y1813" i="1"/>
  <c r="X1813" i="1"/>
  <c r="W1813" i="1"/>
  <c r="V1813" i="1"/>
  <c r="U1813" i="1"/>
  <c r="T1813" i="1"/>
  <c r="S1813" i="1"/>
  <c r="R1813" i="1"/>
  <c r="Q1813" i="1"/>
  <c r="P1813" i="1"/>
  <c r="O1813" i="1"/>
  <c r="N1813" i="1"/>
  <c r="M1813" i="1"/>
  <c r="L1813" i="1"/>
  <c r="K1813" i="1"/>
  <c r="J1813" i="1"/>
  <c r="AT1810" i="1"/>
  <c r="AS1810" i="1"/>
  <c r="AR1810" i="1"/>
  <c r="AQ1810" i="1"/>
  <c r="AP1810" i="1"/>
  <c r="AO1810" i="1"/>
  <c r="AN1810" i="1"/>
  <c r="AM1810" i="1"/>
  <c r="AL1810" i="1"/>
  <c r="AK1810" i="1"/>
  <c r="AJ1810" i="1"/>
  <c r="AI1810" i="1"/>
  <c r="AH1810" i="1"/>
  <c r="AG1810" i="1"/>
  <c r="AF1810" i="1"/>
  <c r="AE1810" i="1"/>
  <c r="AD1810" i="1"/>
  <c r="AC1810" i="1"/>
  <c r="AB1810" i="1"/>
  <c r="AA1810" i="1"/>
  <c r="Z1810" i="1"/>
  <c r="Y1810" i="1"/>
  <c r="X1810" i="1"/>
  <c r="W1810" i="1"/>
  <c r="V1810" i="1"/>
  <c r="U1810" i="1"/>
  <c r="T1810" i="1"/>
  <c r="S1810" i="1"/>
  <c r="R1810" i="1"/>
  <c r="Q1810" i="1"/>
  <c r="P1810" i="1"/>
  <c r="O1810" i="1"/>
  <c r="N1810" i="1"/>
  <c r="M1810" i="1"/>
  <c r="L1810" i="1"/>
  <c r="K1810" i="1"/>
  <c r="J1810" i="1"/>
  <c r="AT1802" i="1"/>
  <c r="AS1802" i="1"/>
  <c r="AR1802" i="1"/>
  <c r="AQ1802" i="1"/>
  <c r="AP1802" i="1"/>
  <c r="AO1802" i="1"/>
  <c r="AN1802" i="1"/>
  <c r="AM1802" i="1"/>
  <c r="AL1802" i="1"/>
  <c r="AK1802" i="1"/>
  <c r="AJ1802" i="1"/>
  <c r="AI1802" i="1"/>
  <c r="AH1802" i="1"/>
  <c r="AG1802" i="1"/>
  <c r="AF1802" i="1"/>
  <c r="AE1802" i="1"/>
  <c r="AD1802" i="1"/>
  <c r="AC1802" i="1"/>
  <c r="AB1802" i="1"/>
  <c r="AA1802" i="1"/>
  <c r="Z1802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M1802" i="1"/>
  <c r="L1802" i="1"/>
  <c r="K1802" i="1"/>
  <c r="J1802" i="1"/>
  <c r="AT1794" i="1"/>
  <c r="AS1794" i="1"/>
  <c r="AR1794" i="1"/>
  <c r="AQ1794" i="1"/>
  <c r="AP1794" i="1"/>
  <c r="AO1794" i="1"/>
  <c r="AN1794" i="1"/>
  <c r="AM1794" i="1"/>
  <c r="AL1794" i="1"/>
  <c r="AK1794" i="1"/>
  <c r="AJ1794" i="1"/>
  <c r="AI1794" i="1"/>
  <c r="AH1794" i="1"/>
  <c r="AG1794" i="1"/>
  <c r="AF1794" i="1"/>
  <c r="AE1794" i="1"/>
  <c r="AD1794" i="1"/>
  <c r="AC1794" i="1"/>
  <c r="AB1794" i="1"/>
  <c r="AA1794" i="1"/>
  <c r="Z1794" i="1"/>
  <c r="Y1794" i="1"/>
  <c r="X1794" i="1"/>
  <c r="W1794" i="1"/>
  <c r="V1794" i="1"/>
  <c r="U1794" i="1"/>
  <c r="T1794" i="1"/>
  <c r="S1794" i="1"/>
  <c r="R1794" i="1"/>
  <c r="Q1794" i="1"/>
  <c r="P1794" i="1"/>
  <c r="O1794" i="1"/>
  <c r="N1794" i="1"/>
  <c r="M1794" i="1"/>
  <c r="L1794" i="1"/>
  <c r="K1794" i="1"/>
  <c r="J1794" i="1"/>
  <c r="AT1789" i="1"/>
  <c r="AS1789" i="1"/>
  <c r="AR1789" i="1"/>
  <c r="AQ1789" i="1"/>
  <c r="AP1789" i="1"/>
  <c r="AO1789" i="1"/>
  <c r="AN1789" i="1"/>
  <c r="AM1789" i="1"/>
  <c r="AL1789" i="1"/>
  <c r="AK1789" i="1"/>
  <c r="AJ1789" i="1"/>
  <c r="AI1789" i="1"/>
  <c r="AH1789" i="1"/>
  <c r="AG1789" i="1"/>
  <c r="AF1789" i="1"/>
  <c r="AE1789" i="1"/>
  <c r="AD1789" i="1"/>
  <c r="AC1789" i="1"/>
  <c r="AB1789" i="1"/>
  <c r="AA1789" i="1"/>
  <c r="Z1789" i="1"/>
  <c r="Y1789" i="1"/>
  <c r="X1789" i="1"/>
  <c r="W1789" i="1"/>
  <c r="V1789" i="1"/>
  <c r="U1789" i="1"/>
  <c r="T1789" i="1"/>
  <c r="S1789" i="1"/>
  <c r="R1789" i="1"/>
  <c r="Q1789" i="1"/>
  <c r="P1789" i="1"/>
  <c r="O1789" i="1"/>
  <c r="N1789" i="1"/>
  <c r="M1789" i="1"/>
  <c r="L1789" i="1"/>
  <c r="K1789" i="1"/>
  <c r="J1789" i="1"/>
  <c r="AT1779" i="1"/>
  <c r="AS1779" i="1"/>
  <c r="AR1779" i="1"/>
  <c r="AQ1779" i="1"/>
  <c r="AP1779" i="1"/>
  <c r="AO1779" i="1"/>
  <c r="AN1779" i="1"/>
  <c r="AM1779" i="1"/>
  <c r="AL1779" i="1"/>
  <c r="AK1779" i="1"/>
  <c r="AJ1779" i="1"/>
  <c r="AI1779" i="1"/>
  <c r="AH1779" i="1"/>
  <c r="AG1779" i="1"/>
  <c r="AF1779" i="1"/>
  <c r="AE1779" i="1"/>
  <c r="AD1779" i="1"/>
  <c r="AC1779" i="1"/>
  <c r="AB1779" i="1"/>
  <c r="AA1779" i="1"/>
  <c r="Z1779" i="1"/>
  <c r="Y1779" i="1"/>
  <c r="X1779" i="1"/>
  <c r="W1779" i="1"/>
  <c r="V1779" i="1"/>
  <c r="U1779" i="1"/>
  <c r="T1779" i="1"/>
  <c r="S1779" i="1"/>
  <c r="R1779" i="1"/>
  <c r="Q1779" i="1"/>
  <c r="P1779" i="1"/>
  <c r="O1779" i="1"/>
  <c r="N1779" i="1"/>
  <c r="M1779" i="1"/>
  <c r="L1779" i="1"/>
  <c r="K1779" i="1"/>
  <c r="J1779" i="1"/>
  <c r="AT1757" i="1"/>
  <c r="AR1757" i="1"/>
  <c r="AP1757" i="1"/>
  <c r="AN1757" i="1"/>
  <c r="AL1757" i="1"/>
  <c r="AJ1757" i="1"/>
  <c r="AH1757" i="1"/>
  <c r="AF1757" i="1"/>
  <c r="AD1757" i="1"/>
  <c r="AB1757" i="1"/>
  <c r="Z1757" i="1"/>
  <c r="X1757" i="1"/>
  <c r="V1757" i="1"/>
  <c r="T1757" i="1"/>
  <c r="R1757" i="1"/>
  <c r="P1757" i="1"/>
  <c r="N1757" i="1"/>
  <c r="L1757" i="1"/>
  <c r="J1757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80" i="1"/>
  <c r="I1781" i="1"/>
  <c r="I1782" i="1"/>
  <c r="I1783" i="1"/>
  <c r="I1784" i="1"/>
  <c r="I1785" i="1"/>
  <c r="I1786" i="1"/>
  <c r="I1787" i="1"/>
  <c r="I1788" i="1"/>
  <c r="I1790" i="1"/>
  <c r="I1791" i="1"/>
  <c r="I1792" i="1"/>
  <c r="I1793" i="1"/>
  <c r="I1795" i="1"/>
  <c r="I1796" i="1"/>
  <c r="I1797" i="1"/>
  <c r="I1798" i="1"/>
  <c r="I1799" i="1"/>
  <c r="I1800" i="1"/>
  <c r="I1801" i="1"/>
  <c r="I1803" i="1"/>
  <c r="I1804" i="1"/>
  <c r="I1805" i="1"/>
  <c r="I1806" i="1"/>
  <c r="I1807" i="1"/>
  <c r="I1808" i="1"/>
  <c r="I1809" i="1"/>
  <c r="I1811" i="1"/>
  <c r="I1812" i="1"/>
  <c r="I1814" i="1"/>
  <c r="I1815" i="1"/>
  <c r="I1816" i="1"/>
  <c r="I1817" i="1"/>
  <c r="I1818" i="1"/>
  <c r="I1819" i="1"/>
  <c r="I1821" i="1"/>
  <c r="I1823" i="1"/>
  <c r="I1824" i="1"/>
  <c r="I1825" i="1"/>
  <c r="I1826" i="1"/>
  <c r="I1827" i="1"/>
  <c r="I1828" i="1"/>
  <c r="I1830" i="1"/>
  <c r="I1831" i="1"/>
  <c r="I1833" i="1"/>
  <c r="I1834" i="1"/>
  <c r="I1835" i="1"/>
  <c r="I1836" i="1"/>
  <c r="I1837" i="1"/>
  <c r="I1838" i="1"/>
  <c r="I1839" i="1"/>
  <c r="I1840" i="1"/>
  <c r="I1842" i="1"/>
  <c r="I1843" i="1"/>
  <c r="I1844" i="1"/>
  <c r="I1845" i="1"/>
  <c r="I1846" i="1"/>
  <c r="I1847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8" i="1"/>
  <c r="I1869" i="1"/>
  <c r="I1870" i="1"/>
  <c r="I1871" i="1"/>
  <c r="I1872" i="1"/>
  <c r="I1873" i="1"/>
  <c r="I1874" i="1"/>
  <c r="I1875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9" i="1"/>
  <c r="I1910" i="1"/>
  <c r="I1911" i="1"/>
  <c r="I1912" i="1"/>
  <c r="I1913" i="1"/>
  <c r="I1914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1" i="1"/>
  <c r="I1932" i="1"/>
  <c r="I1933" i="1"/>
  <c r="I1934" i="1"/>
  <c r="I1935" i="1"/>
  <c r="I1936" i="1"/>
  <c r="I1937" i="1"/>
  <c r="I1938" i="1"/>
  <c r="I1939" i="1"/>
  <c r="AT1548" i="1"/>
  <c r="AS1548" i="1"/>
  <c r="AR1548" i="1"/>
  <c r="AQ1548" i="1"/>
  <c r="AP1548" i="1"/>
  <c r="AO1548" i="1"/>
  <c r="AN1548" i="1"/>
  <c r="AM1548" i="1"/>
  <c r="AL1548" i="1"/>
  <c r="AK1548" i="1"/>
  <c r="AJ1548" i="1"/>
  <c r="AI1548" i="1"/>
  <c r="AH1548" i="1"/>
  <c r="AG1548" i="1"/>
  <c r="AF1548" i="1"/>
  <c r="AE1548" i="1"/>
  <c r="AD1548" i="1"/>
  <c r="AC1548" i="1"/>
  <c r="AB1548" i="1"/>
  <c r="AA1548" i="1"/>
  <c r="Z1548" i="1"/>
  <c r="Y1548" i="1"/>
  <c r="X1548" i="1"/>
  <c r="W1548" i="1"/>
  <c r="V1548" i="1"/>
  <c r="U1548" i="1"/>
  <c r="T1548" i="1"/>
  <c r="S1548" i="1"/>
  <c r="R1548" i="1"/>
  <c r="Q1548" i="1"/>
  <c r="P1548" i="1"/>
  <c r="O1548" i="1"/>
  <c r="N1548" i="1"/>
  <c r="M1548" i="1"/>
  <c r="L1548" i="1"/>
  <c r="K1548" i="1"/>
  <c r="J1548" i="1"/>
  <c r="AT1544" i="1"/>
  <c r="AS1544" i="1"/>
  <c r="AR1544" i="1"/>
  <c r="AQ1544" i="1"/>
  <c r="AP1544" i="1"/>
  <c r="AO1544" i="1"/>
  <c r="AN1544" i="1"/>
  <c r="AM1544" i="1"/>
  <c r="AL1544" i="1"/>
  <c r="AK1544" i="1"/>
  <c r="AJ1544" i="1"/>
  <c r="AI1544" i="1"/>
  <c r="AH1544" i="1"/>
  <c r="AG1544" i="1"/>
  <c r="AF1544" i="1"/>
  <c r="AE1544" i="1"/>
  <c r="AD1544" i="1"/>
  <c r="AC1544" i="1"/>
  <c r="AB1544" i="1"/>
  <c r="AA1544" i="1"/>
  <c r="Z1544" i="1"/>
  <c r="Y1544" i="1"/>
  <c r="X1544" i="1"/>
  <c r="W1544" i="1"/>
  <c r="V1544" i="1"/>
  <c r="U1544" i="1"/>
  <c r="T1544" i="1"/>
  <c r="S1544" i="1"/>
  <c r="R1544" i="1"/>
  <c r="Q1544" i="1"/>
  <c r="P1544" i="1"/>
  <c r="O1544" i="1"/>
  <c r="N1544" i="1"/>
  <c r="M1544" i="1"/>
  <c r="L1544" i="1"/>
  <c r="K1544" i="1"/>
  <c r="J1544" i="1"/>
  <c r="AT1542" i="1"/>
  <c r="AS1542" i="1"/>
  <c r="AR1542" i="1"/>
  <c r="AQ1542" i="1"/>
  <c r="AP1542" i="1"/>
  <c r="AO1542" i="1"/>
  <c r="AN1542" i="1"/>
  <c r="AM1542" i="1"/>
  <c r="AL1542" i="1"/>
  <c r="AK1542" i="1"/>
  <c r="AJ1542" i="1"/>
  <c r="AI1542" i="1"/>
  <c r="AH1542" i="1"/>
  <c r="AG1542" i="1"/>
  <c r="AF1542" i="1"/>
  <c r="AE1542" i="1"/>
  <c r="AD1542" i="1"/>
  <c r="AC1542" i="1"/>
  <c r="AB1542" i="1"/>
  <c r="AA1542" i="1"/>
  <c r="Z1542" i="1"/>
  <c r="Y1542" i="1"/>
  <c r="X1542" i="1"/>
  <c r="W1542" i="1"/>
  <c r="V1542" i="1"/>
  <c r="U1542" i="1"/>
  <c r="T1542" i="1"/>
  <c r="S1542" i="1"/>
  <c r="R1542" i="1"/>
  <c r="Q1542" i="1"/>
  <c r="P1542" i="1"/>
  <c r="O1542" i="1"/>
  <c r="N1542" i="1"/>
  <c r="M1542" i="1"/>
  <c r="L1542" i="1"/>
  <c r="K1542" i="1"/>
  <c r="J1542" i="1"/>
  <c r="AT1539" i="1"/>
  <c r="AS1539" i="1"/>
  <c r="AR1539" i="1"/>
  <c r="AQ1539" i="1"/>
  <c r="AP1539" i="1"/>
  <c r="AO1539" i="1"/>
  <c r="AN1539" i="1"/>
  <c r="AM1539" i="1"/>
  <c r="AL1539" i="1"/>
  <c r="AK1539" i="1"/>
  <c r="AJ1539" i="1"/>
  <c r="AI1539" i="1"/>
  <c r="AH1539" i="1"/>
  <c r="AG1539" i="1"/>
  <c r="AF1539" i="1"/>
  <c r="AE1539" i="1"/>
  <c r="AD1539" i="1"/>
  <c r="AC1539" i="1"/>
  <c r="AB1539" i="1"/>
  <c r="AA1539" i="1"/>
  <c r="Z1539" i="1"/>
  <c r="Y1539" i="1"/>
  <c r="X1539" i="1"/>
  <c r="W1539" i="1"/>
  <c r="V1539" i="1"/>
  <c r="U1539" i="1"/>
  <c r="T1539" i="1"/>
  <c r="S1539" i="1"/>
  <c r="R1539" i="1"/>
  <c r="Q1539" i="1"/>
  <c r="P1539" i="1"/>
  <c r="O1539" i="1"/>
  <c r="N1539" i="1"/>
  <c r="M1539" i="1"/>
  <c r="L1539" i="1"/>
  <c r="K1539" i="1"/>
  <c r="J1539" i="1"/>
  <c r="AT1534" i="1"/>
  <c r="AS1534" i="1"/>
  <c r="AR1534" i="1"/>
  <c r="AQ1534" i="1"/>
  <c r="AP1534" i="1"/>
  <c r="AO1534" i="1"/>
  <c r="AN1534" i="1"/>
  <c r="AM1534" i="1"/>
  <c r="AL1534" i="1"/>
  <c r="AK1534" i="1"/>
  <c r="AJ1534" i="1"/>
  <c r="AI1534" i="1"/>
  <c r="AH1534" i="1"/>
  <c r="AG1534" i="1"/>
  <c r="AF1534" i="1"/>
  <c r="AE1534" i="1"/>
  <c r="AD1534" i="1"/>
  <c r="AC1534" i="1"/>
  <c r="AB1534" i="1"/>
  <c r="AA1534" i="1"/>
  <c r="Z1534" i="1"/>
  <c r="Y1534" i="1"/>
  <c r="X1534" i="1"/>
  <c r="W1534" i="1"/>
  <c r="V1534" i="1"/>
  <c r="U1534" i="1"/>
  <c r="T1534" i="1"/>
  <c r="S1534" i="1"/>
  <c r="R1534" i="1"/>
  <c r="Q1534" i="1"/>
  <c r="P1534" i="1"/>
  <c r="O1534" i="1"/>
  <c r="N1534" i="1"/>
  <c r="M1534" i="1"/>
  <c r="L1534" i="1"/>
  <c r="K1534" i="1"/>
  <c r="J1534" i="1"/>
  <c r="AT1530" i="1"/>
  <c r="AS1530" i="1"/>
  <c r="AR1530" i="1"/>
  <c r="AQ1530" i="1"/>
  <c r="AP1530" i="1"/>
  <c r="AO1530" i="1"/>
  <c r="AN1530" i="1"/>
  <c r="AM1530" i="1"/>
  <c r="AL1530" i="1"/>
  <c r="AK1530" i="1"/>
  <c r="AJ1530" i="1"/>
  <c r="AI1530" i="1"/>
  <c r="AH1530" i="1"/>
  <c r="AG1530" i="1"/>
  <c r="AF1530" i="1"/>
  <c r="AE1530" i="1"/>
  <c r="AD1530" i="1"/>
  <c r="AC1530" i="1"/>
  <c r="AB1530" i="1"/>
  <c r="AA1530" i="1"/>
  <c r="Z1530" i="1"/>
  <c r="Y1530" i="1"/>
  <c r="X1530" i="1"/>
  <c r="W1530" i="1"/>
  <c r="V1530" i="1"/>
  <c r="U1530" i="1"/>
  <c r="T1530" i="1"/>
  <c r="S1530" i="1"/>
  <c r="R1530" i="1"/>
  <c r="Q1530" i="1"/>
  <c r="P1530" i="1"/>
  <c r="O1530" i="1"/>
  <c r="N1530" i="1"/>
  <c r="M1530" i="1"/>
  <c r="L1530" i="1"/>
  <c r="K1530" i="1"/>
  <c r="J1530" i="1"/>
  <c r="AT1526" i="1"/>
  <c r="AS1526" i="1"/>
  <c r="AR1526" i="1"/>
  <c r="AQ1526" i="1"/>
  <c r="AP1526" i="1"/>
  <c r="AO1526" i="1"/>
  <c r="AN1526" i="1"/>
  <c r="AM1526" i="1"/>
  <c r="AL1526" i="1"/>
  <c r="AK1526" i="1"/>
  <c r="AJ1526" i="1"/>
  <c r="AI1526" i="1"/>
  <c r="AH1526" i="1"/>
  <c r="AG1526" i="1"/>
  <c r="AF1526" i="1"/>
  <c r="AE1526" i="1"/>
  <c r="AD1526" i="1"/>
  <c r="AC1526" i="1"/>
  <c r="AB1526" i="1"/>
  <c r="AA1526" i="1"/>
  <c r="Z1526" i="1"/>
  <c r="Y1526" i="1"/>
  <c r="X1526" i="1"/>
  <c r="W1526" i="1"/>
  <c r="V1526" i="1"/>
  <c r="U1526" i="1"/>
  <c r="T1526" i="1"/>
  <c r="S1526" i="1"/>
  <c r="R1526" i="1"/>
  <c r="Q1526" i="1"/>
  <c r="P1526" i="1"/>
  <c r="O1526" i="1"/>
  <c r="N1526" i="1"/>
  <c r="M1526" i="1"/>
  <c r="L1526" i="1"/>
  <c r="K1526" i="1"/>
  <c r="J1526" i="1"/>
  <c r="AT1519" i="1"/>
  <c r="AS1519" i="1"/>
  <c r="AR1519" i="1"/>
  <c r="AQ1519" i="1"/>
  <c r="AP1519" i="1"/>
  <c r="AO1519" i="1"/>
  <c r="AN1519" i="1"/>
  <c r="AM1519" i="1"/>
  <c r="AL1519" i="1"/>
  <c r="AK1519" i="1"/>
  <c r="AJ1519" i="1"/>
  <c r="AI1519" i="1"/>
  <c r="AH1519" i="1"/>
  <c r="AG1519" i="1"/>
  <c r="AF1519" i="1"/>
  <c r="AE1519" i="1"/>
  <c r="AD1519" i="1"/>
  <c r="AC1519" i="1"/>
  <c r="AB1519" i="1"/>
  <c r="AA1519" i="1"/>
  <c r="Z1519" i="1"/>
  <c r="Y1519" i="1"/>
  <c r="X1519" i="1"/>
  <c r="W1519" i="1"/>
  <c r="V1519" i="1"/>
  <c r="U1519" i="1"/>
  <c r="T1519" i="1"/>
  <c r="S1519" i="1"/>
  <c r="R1519" i="1"/>
  <c r="Q1519" i="1"/>
  <c r="P1519" i="1"/>
  <c r="O1519" i="1"/>
  <c r="N1519" i="1"/>
  <c r="M1519" i="1"/>
  <c r="L1519" i="1"/>
  <c r="K1519" i="1"/>
  <c r="J1519" i="1"/>
  <c r="AT1511" i="1"/>
  <c r="AS1511" i="1"/>
  <c r="AR1511" i="1"/>
  <c r="AQ1511" i="1"/>
  <c r="AP1511" i="1"/>
  <c r="AO1511" i="1"/>
  <c r="AN1511" i="1"/>
  <c r="AM1511" i="1"/>
  <c r="AL1511" i="1"/>
  <c r="AK1511" i="1"/>
  <c r="AJ1511" i="1"/>
  <c r="AI1511" i="1"/>
  <c r="AH1511" i="1"/>
  <c r="AG1511" i="1"/>
  <c r="AF1511" i="1"/>
  <c r="AE1511" i="1"/>
  <c r="AD1511" i="1"/>
  <c r="AC1511" i="1"/>
  <c r="AB1511" i="1"/>
  <c r="AA1511" i="1"/>
  <c r="Z1511" i="1"/>
  <c r="Y1511" i="1"/>
  <c r="X1511" i="1"/>
  <c r="W1511" i="1"/>
  <c r="V1511" i="1"/>
  <c r="U1511" i="1"/>
  <c r="T1511" i="1"/>
  <c r="S1511" i="1"/>
  <c r="R1511" i="1"/>
  <c r="Q1511" i="1"/>
  <c r="P1511" i="1"/>
  <c r="O1511" i="1"/>
  <c r="N1511" i="1"/>
  <c r="M1511" i="1"/>
  <c r="L1511" i="1"/>
  <c r="K1511" i="1"/>
  <c r="J1511" i="1"/>
  <c r="AT1509" i="1"/>
  <c r="AS1509" i="1"/>
  <c r="AR1509" i="1"/>
  <c r="AQ1509" i="1"/>
  <c r="AP1509" i="1"/>
  <c r="AO1509" i="1"/>
  <c r="AN1509" i="1"/>
  <c r="AM1509" i="1"/>
  <c r="AL1509" i="1"/>
  <c r="AK1509" i="1"/>
  <c r="AJ1509" i="1"/>
  <c r="AI1509" i="1"/>
  <c r="AH1509" i="1"/>
  <c r="AG1509" i="1"/>
  <c r="AF1509" i="1"/>
  <c r="AE1509" i="1"/>
  <c r="AD1509" i="1"/>
  <c r="AC1509" i="1"/>
  <c r="AB1509" i="1"/>
  <c r="AA1509" i="1"/>
  <c r="Z1509" i="1"/>
  <c r="Y1509" i="1"/>
  <c r="X1509" i="1"/>
  <c r="W1509" i="1"/>
  <c r="V1509" i="1"/>
  <c r="U1509" i="1"/>
  <c r="T1509" i="1"/>
  <c r="S1509" i="1"/>
  <c r="R1509" i="1"/>
  <c r="Q1509" i="1"/>
  <c r="P1509" i="1"/>
  <c r="O1509" i="1"/>
  <c r="N1509" i="1"/>
  <c r="M1509" i="1"/>
  <c r="L1509" i="1"/>
  <c r="K1509" i="1"/>
  <c r="J1509" i="1"/>
  <c r="AT1497" i="1"/>
  <c r="AS1497" i="1"/>
  <c r="AR1497" i="1"/>
  <c r="AQ1497" i="1"/>
  <c r="AP1497" i="1"/>
  <c r="AO1497" i="1"/>
  <c r="AN1497" i="1"/>
  <c r="AM1497" i="1"/>
  <c r="AL1497" i="1"/>
  <c r="AK1497" i="1"/>
  <c r="AJ1497" i="1"/>
  <c r="AI1497" i="1"/>
  <c r="AH1497" i="1"/>
  <c r="AG1497" i="1"/>
  <c r="AF1497" i="1"/>
  <c r="AE1497" i="1"/>
  <c r="AD1497" i="1"/>
  <c r="AC1497" i="1"/>
  <c r="AB1497" i="1"/>
  <c r="AA1497" i="1"/>
  <c r="Z1497" i="1"/>
  <c r="Y1497" i="1"/>
  <c r="X1497" i="1"/>
  <c r="W1497" i="1"/>
  <c r="V1497" i="1"/>
  <c r="U1497" i="1"/>
  <c r="T1497" i="1"/>
  <c r="S1497" i="1"/>
  <c r="R1497" i="1"/>
  <c r="Q1497" i="1"/>
  <c r="P1497" i="1"/>
  <c r="O1497" i="1"/>
  <c r="N1497" i="1"/>
  <c r="M1497" i="1"/>
  <c r="L1497" i="1"/>
  <c r="K1497" i="1"/>
  <c r="J1497" i="1"/>
  <c r="AT1484" i="1"/>
  <c r="AS1484" i="1"/>
  <c r="AR1484" i="1"/>
  <c r="AQ1484" i="1"/>
  <c r="AP1484" i="1"/>
  <c r="AO1484" i="1"/>
  <c r="AN1484" i="1"/>
  <c r="AM1484" i="1"/>
  <c r="AL1484" i="1"/>
  <c r="AK1484" i="1"/>
  <c r="AJ1484" i="1"/>
  <c r="AI1484" i="1"/>
  <c r="AH1484" i="1"/>
  <c r="AG1484" i="1"/>
  <c r="AF1484" i="1"/>
  <c r="AE1484" i="1"/>
  <c r="AD1484" i="1"/>
  <c r="AC1484" i="1"/>
  <c r="AB1484" i="1"/>
  <c r="AA1484" i="1"/>
  <c r="Z1484" i="1"/>
  <c r="Y1484" i="1"/>
  <c r="X1484" i="1"/>
  <c r="W1484" i="1"/>
  <c r="V1484" i="1"/>
  <c r="U1484" i="1"/>
  <c r="T1484" i="1"/>
  <c r="S1484" i="1"/>
  <c r="R1484" i="1"/>
  <c r="Q1484" i="1"/>
  <c r="P1484" i="1"/>
  <c r="O1484" i="1"/>
  <c r="N1484" i="1"/>
  <c r="M1484" i="1"/>
  <c r="L1484" i="1"/>
  <c r="K1484" i="1"/>
  <c r="J1484" i="1"/>
  <c r="AT1432" i="1"/>
  <c r="AS1432" i="1"/>
  <c r="AR1432" i="1"/>
  <c r="AQ1432" i="1"/>
  <c r="AP1432" i="1"/>
  <c r="AO1432" i="1"/>
  <c r="AN1432" i="1"/>
  <c r="AM1432" i="1"/>
  <c r="AL1432" i="1"/>
  <c r="AK1432" i="1"/>
  <c r="AJ1432" i="1"/>
  <c r="AI1432" i="1"/>
  <c r="AH1432" i="1"/>
  <c r="AG1432" i="1"/>
  <c r="AF1432" i="1"/>
  <c r="AE1432" i="1"/>
  <c r="AD1432" i="1"/>
  <c r="AC1432" i="1"/>
  <c r="AB1432" i="1"/>
  <c r="AA1432" i="1"/>
  <c r="Z1432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L1432" i="1"/>
  <c r="K1432" i="1"/>
  <c r="J1432" i="1"/>
  <c r="AT1430" i="1"/>
  <c r="AS1430" i="1"/>
  <c r="AR1430" i="1"/>
  <c r="AQ1430" i="1"/>
  <c r="AP1430" i="1"/>
  <c r="AO1430" i="1"/>
  <c r="AN1430" i="1"/>
  <c r="AM1430" i="1"/>
  <c r="AL1430" i="1"/>
  <c r="AK1430" i="1"/>
  <c r="AJ1430" i="1"/>
  <c r="AI1430" i="1"/>
  <c r="AH1430" i="1"/>
  <c r="AG1430" i="1"/>
  <c r="AF1430" i="1"/>
  <c r="AE1430" i="1"/>
  <c r="AD1430" i="1"/>
  <c r="AC1430" i="1"/>
  <c r="AB1430" i="1"/>
  <c r="AA1430" i="1"/>
  <c r="Z1430" i="1"/>
  <c r="Y1430" i="1"/>
  <c r="X1430" i="1"/>
  <c r="W1430" i="1"/>
  <c r="V1430" i="1"/>
  <c r="U1430" i="1"/>
  <c r="T1430" i="1"/>
  <c r="S1430" i="1"/>
  <c r="R1430" i="1"/>
  <c r="Q1430" i="1"/>
  <c r="P1430" i="1"/>
  <c r="O1430" i="1"/>
  <c r="N1430" i="1"/>
  <c r="M1430" i="1"/>
  <c r="L1430" i="1"/>
  <c r="K1430" i="1"/>
  <c r="J1430" i="1"/>
  <c r="AT1415" i="1"/>
  <c r="AS1415" i="1"/>
  <c r="AR1415" i="1"/>
  <c r="AQ1415" i="1"/>
  <c r="AP1415" i="1"/>
  <c r="AO1415" i="1"/>
  <c r="AN1415" i="1"/>
  <c r="AM1415" i="1"/>
  <c r="AL1415" i="1"/>
  <c r="AK1415" i="1"/>
  <c r="AJ1415" i="1"/>
  <c r="AI1415" i="1"/>
  <c r="AH1415" i="1"/>
  <c r="AG1415" i="1"/>
  <c r="AF1415" i="1"/>
  <c r="AE1415" i="1"/>
  <c r="AD1415" i="1"/>
  <c r="AC1415" i="1"/>
  <c r="AB1415" i="1"/>
  <c r="AA1415" i="1"/>
  <c r="Z1415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AT1411" i="1"/>
  <c r="AS1411" i="1"/>
  <c r="AR1411" i="1"/>
  <c r="AQ1411" i="1"/>
  <c r="AP1411" i="1"/>
  <c r="AO1411" i="1"/>
  <c r="AN1411" i="1"/>
  <c r="AM1411" i="1"/>
  <c r="AL1411" i="1"/>
  <c r="AK1411" i="1"/>
  <c r="AJ1411" i="1"/>
  <c r="AI1411" i="1"/>
  <c r="AH1411" i="1"/>
  <c r="AG1411" i="1"/>
  <c r="AF1411" i="1"/>
  <c r="AE1411" i="1"/>
  <c r="AD1411" i="1"/>
  <c r="AC1411" i="1"/>
  <c r="AB1411" i="1"/>
  <c r="AA1411" i="1"/>
  <c r="Z1411" i="1"/>
  <c r="Y1411" i="1"/>
  <c r="X1411" i="1"/>
  <c r="W1411" i="1"/>
  <c r="V1411" i="1"/>
  <c r="U1411" i="1"/>
  <c r="T1411" i="1"/>
  <c r="S1411" i="1"/>
  <c r="R1411" i="1"/>
  <c r="Q1411" i="1"/>
  <c r="P1411" i="1"/>
  <c r="O1411" i="1"/>
  <c r="N1411" i="1"/>
  <c r="M1411" i="1"/>
  <c r="L1411" i="1"/>
  <c r="K1411" i="1"/>
  <c r="J1411" i="1"/>
  <c r="AT1400" i="1"/>
  <c r="AS1400" i="1"/>
  <c r="AR1400" i="1"/>
  <c r="AQ1400" i="1"/>
  <c r="AP1400" i="1"/>
  <c r="AO1400" i="1"/>
  <c r="AN1400" i="1"/>
  <c r="AM1400" i="1"/>
  <c r="AL1400" i="1"/>
  <c r="AK1400" i="1"/>
  <c r="AJ1400" i="1"/>
  <c r="AI1400" i="1"/>
  <c r="AH1400" i="1"/>
  <c r="AG1400" i="1"/>
  <c r="AF1400" i="1"/>
  <c r="AE1400" i="1"/>
  <c r="AD1400" i="1"/>
  <c r="AC1400" i="1"/>
  <c r="AB1400" i="1"/>
  <c r="AA1400" i="1"/>
  <c r="Z1400" i="1"/>
  <c r="Y1400" i="1"/>
  <c r="X1400" i="1"/>
  <c r="W1400" i="1"/>
  <c r="V1400" i="1"/>
  <c r="U1400" i="1"/>
  <c r="T1400" i="1"/>
  <c r="S1400" i="1"/>
  <c r="R1400" i="1"/>
  <c r="Q1400" i="1"/>
  <c r="P1400" i="1"/>
  <c r="O1400" i="1"/>
  <c r="N1400" i="1"/>
  <c r="M1400" i="1"/>
  <c r="L1400" i="1"/>
  <c r="K1400" i="1"/>
  <c r="J1400" i="1"/>
  <c r="AT1395" i="1"/>
  <c r="AS1395" i="1"/>
  <c r="AR1395" i="1"/>
  <c r="AQ1395" i="1"/>
  <c r="AP1395" i="1"/>
  <c r="AO1395" i="1"/>
  <c r="AN1395" i="1"/>
  <c r="AM1395" i="1"/>
  <c r="AL1395" i="1"/>
  <c r="AK1395" i="1"/>
  <c r="AJ1395" i="1"/>
  <c r="AI1395" i="1"/>
  <c r="AH1395" i="1"/>
  <c r="AG1395" i="1"/>
  <c r="AF1395" i="1"/>
  <c r="AE1395" i="1"/>
  <c r="AD1395" i="1"/>
  <c r="AC1395" i="1"/>
  <c r="AB1395" i="1"/>
  <c r="AA1395" i="1"/>
  <c r="Z1395" i="1"/>
  <c r="Y1395" i="1"/>
  <c r="X1395" i="1"/>
  <c r="W1395" i="1"/>
  <c r="V1395" i="1"/>
  <c r="U1395" i="1"/>
  <c r="T1395" i="1"/>
  <c r="S1395" i="1"/>
  <c r="R1395" i="1"/>
  <c r="Q1395" i="1"/>
  <c r="P1395" i="1"/>
  <c r="O1395" i="1"/>
  <c r="N1395" i="1"/>
  <c r="M1395" i="1"/>
  <c r="L1395" i="1"/>
  <c r="K1395" i="1"/>
  <c r="J1395" i="1"/>
  <c r="AT1386" i="1"/>
  <c r="AS1386" i="1"/>
  <c r="AR1386" i="1"/>
  <c r="AQ1386" i="1"/>
  <c r="AP1386" i="1"/>
  <c r="AO1386" i="1"/>
  <c r="AN1386" i="1"/>
  <c r="AM1386" i="1"/>
  <c r="AL1386" i="1"/>
  <c r="AK1386" i="1"/>
  <c r="AJ1386" i="1"/>
  <c r="AI1386" i="1"/>
  <c r="AH1386" i="1"/>
  <c r="AG1386" i="1"/>
  <c r="AF1386" i="1"/>
  <c r="AE1386" i="1"/>
  <c r="AD1386" i="1"/>
  <c r="AC1386" i="1"/>
  <c r="AB1386" i="1"/>
  <c r="AA1386" i="1"/>
  <c r="Z1386" i="1"/>
  <c r="Y1386" i="1"/>
  <c r="X1386" i="1"/>
  <c r="W1386" i="1"/>
  <c r="V1386" i="1"/>
  <c r="U1386" i="1"/>
  <c r="T1386" i="1"/>
  <c r="S1386" i="1"/>
  <c r="R1386" i="1"/>
  <c r="Q1386" i="1"/>
  <c r="P1386" i="1"/>
  <c r="O1386" i="1"/>
  <c r="N1386" i="1"/>
  <c r="M1386" i="1"/>
  <c r="L1386" i="1"/>
  <c r="K1386" i="1"/>
  <c r="J1386" i="1"/>
  <c r="AT1379" i="1"/>
  <c r="AS1379" i="1"/>
  <c r="AR1379" i="1"/>
  <c r="AQ1379" i="1"/>
  <c r="AP1379" i="1"/>
  <c r="AO1379" i="1"/>
  <c r="AN1379" i="1"/>
  <c r="AM1379" i="1"/>
  <c r="AL1379" i="1"/>
  <c r="AK1379" i="1"/>
  <c r="AJ1379" i="1"/>
  <c r="AI1379" i="1"/>
  <c r="AH1379" i="1"/>
  <c r="AG1379" i="1"/>
  <c r="AF1379" i="1"/>
  <c r="AE1379" i="1"/>
  <c r="AD1379" i="1"/>
  <c r="AC1379" i="1"/>
  <c r="AB1379" i="1"/>
  <c r="AA1379" i="1"/>
  <c r="Z1379" i="1"/>
  <c r="Y1379" i="1"/>
  <c r="X1379" i="1"/>
  <c r="W1379" i="1"/>
  <c r="V1379" i="1"/>
  <c r="U1379" i="1"/>
  <c r="T1379" i="1"/>
  <c r="S1379" i="1"/>
  <c r="R1379" i="1"/>
  <c r="Q1379" i="1"/>
  <c r="P1379" i="1"/>
  <c r="O1379" i="1"/>
  <c r="N1379" i="1"/>
  <c r="M1379" i="1"/>
  <c r="L1379" i="1"/>
  <c r="K1379" i="1"/>
  <c r="J1379" i="1"/>
  <c r="AT1369" i="1"/>
  <c r="AS1369" i="1"/>
  <c r="AR1369" i="1"/>
  <c r="AQ1369" i="1"/>
  <c r="AP1369" i="1"/>
  <c r="AO1369" i="1"/>
  <c r="AN1369" i="1"/>
  <c r="AM1369" i="1"/>
  <c r="AL1369" i="1"/>
  <c r="AK1369" i="1"/>
  <c r="AJ1369" i="1"/>
  <c r="AI1369" i="1"/>
  <c r="AH1369" i="1"/>
  <c r="AG1369" i="1"/>
  <c r="AF1369" i="1"/>
  <c r="AE1369" i="1"/>
  <c r="AD1369" i="1"/>
  <c r="AC1369" i="1"/>
  <c r="AB1369" i="1"/>
  <c r="AA1369" i="1"/>
  <c r="Z1369" i="1"/>
  <c r="Y1369" i="1"/>
  <c r="X1369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AT1353" i="1"/>
  <c r="AS1353" i="1"/>
  <c r="AR1353" i="1"/>
  <c r="AQ1353" i="1"/>
  <c r="AP1353" i="1"/>
  <c r="AO1353" i="1"/>
  <c r="AN1353" i="1"/>
  <c r="AM1353" i="1"/>
  <c r="AL1353" i="1"/>
  <c r="AK1353" i="1"/>
  <c r="AJ1353" i="1"/>
  <c r="AI1353" i="1"/>
  <c r="AH1353" i="1"/>
  <c r="AG1353" i="1"/>
  <c r="AF1353" i="1"/>
  <c r="AE1353" i="1"/>
  <c r="AD1353" i="1"/>
  <c r="AC1353" i="1"/>
  <c r="AB1353" i="1"/>
  <c r="AA1353" i="1"/>
  <c r="Z1353" i="1"/>
  <c r="Y1353" i="1"/>
  <c r="X1353" i="1"/>
  <c r="W1353" i="1"/>
  <c r="V1353" i="1"/>
  <c r="U1353" i="1"/>
  <c r="T1353" i="1"/>
  <c r="S1353" i="1"/>
  <c r="R1353" i="1"/>
  <c r="Q1353" i="1"/>
  <c r="P1353" i="1"/>
  <c r="O1353" i="1"/>
  <c r="N1353" i="1"/>
  <c r="M1353" i="1"/>
  <c r="L1353" i="1"/>
  <c r="K1353" i="1"/>
  <c r="J1353" i="1"/>
  <c r="AT1344" i="1"/>
  <c r="AS1344" i="1"/>
  <c r="AR1344" i="1"/>
  <c r="AQ1344" i="1"/>
  <c r="AP1344" i="1"/>
  <c r="AO1344" i="1"/>
  <c r="AN1344" i="1"/>
  <c r="AM1344" i="1"/>
  <c r="AL1344" i="1"/>
  <c r="AK1344" i="1"/>
  <c r="AJ1344" i="1"/>
  <c r="AI1344" i="1"/>
  <c r="AH1344" i="1"/>
  <c r="AG1344" i="1"/>
  <c r="AF1344" i="1"/>
  <c r="AE1344" i="1"/>
  <c r="AD1344" i="1"/>
  <c r="AC1344" i="1"/>
  <c r="AB1344" i="1"/>
  <c r="AA1344" i="1"/>
  <c r="Z1344" i="1"/>
  <c r="Y1344" i="1"/>
  <c r="X1344" i="1"/>
  <c r="W1344" i="1"/>
  <c r="V1344" i="1"/>
  <c r="U1344" i="1"/>
  <c r="T1344" i="1"/>
  <c r="S1344" i="1"/>
  <c r="R1344" i="1"/>
  <c r="Q1344" i="1"/>
  <c r="P1344" i="1"/>
  <c r="O1344" i="1"/>
  <c r="N1344" i="1"/>
  <c r="M1344" i="1"/>
  <c r="L1344" i="1"/>
  <c r="K1344" i="1"/>
  <c r="J1344" i="1"/>
  <c r="AT1336" i="1"/>
  <c r="AS1336" i="1"/>
  <c r="AR1336" i="1"/>
  <c r="AQ1336" i="1"/>
  <c r="AP1336" i="1"/>
  <c r="AO1336" i="1"/>
  <c r="AN1336" i="1"/>
  <c r="AM1336" i="1"/>
  <c r="AL1336" i="1"/>
  <c r="AK1336" i="1"/>
  <c r="AJ1336" i="1"/>
  <c r="AI1336" i="1"/>
  <c r="AH1336" i="1"/>
  <c r="AG1336" i="1"/>
  <c r="AF1336" i="1"/>
  <c r="AE1336" i="1"/>
  <c r="AD1336" i="1"/>
  <c r="AC1336" i="1"/>
  <c r="AB1336" i="1"/>
  <c r="AA1336" i="1"/>
  <c r="Z1336" i="1"/>
  <c r="Y1336" i="1"/>
  <c r="X1336" i="1"/>
  <c r="W1336" i="1"/>
  <c r="V1336" i="1"/>
  <c r="U1336" i="1"/>
  <c r="T1336" i="1"/>
  <c r="S1336" i="1"/>
  <c r="R1336" i="1"/>
  <c r="Q1336" i="1"/>
  <c r="P1336" i="1"/>
  <c r="O1336" i="1"/>
  <c r="N1336" i="1"/>
  <c r="M1336" i="1"/>
  <c r="L1336" i="1"/>
  <c r="K1336" i="1"/>
  <c r="J1336" i="1"/>
  <c r="AT1327" i="1"/>
  <c r="AS1327" i="1"/>
  <c r="AR1327" i="1"/>
  <c r="AQ1327" i="1"/>
  <c r="AP1327" i="1"/>
  <c r="AO1327" i="1"/>
  <c r="AN1327" i="1"/>
  <c r="AM1327" i="1"/>
  <c r="AL1327" i="1"/>
  <c r="AK1327" i="1"/>
  <c r="AJ1327" i="1"/>
  <c r="AI1327" i="1"/>
  <c r="AH1327" i="1"/>
  <c r="AG1327" i="1"/>
  <c r="AF1327" i="1"/>
  <c r="AE1327" i="1"/>
  <c r="AD1327" i="1"/>
  <c r="AC1327" i="1"/>
  <c r="AB1327" i="1"/>
  <c r="AA1327" i="1"/>
  <c r="Z1327" i="1"/>
  <c r="Y1327" i="1"/>
  <c r="X1327" i="1"/>
  <c r="W1327" i="1"/>
  <c r="V1327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AT1322" i="1"/>
  <c r="AS1322" i="1"/>
  <c r="AR1322" i="1"/>
  <c r="AQ1322" i="1"/>
  <c r="AP1322" i="1"/>
  <c r="AO1322" i="1"/>
  <c r="AN1322" i="1"/>
  <c r="AM1322" i="1"/>
  <c r="AL1322" i="1"/>
  <c r="AK1322" i="1"/>
  <c r="AJ1322" i="1"/>
  <c r="AI1322" i="1"/>
  <c r="AH1322" i="1"/>
  <c r="AG1322" i="1"/>
  <c r="AF1322" i="1"/>
  <c r="AE1322" i="1"/>
  <c r="AD1322" i="1"/>
  <c r="AC1322" i="1"/>
  <c r="AB1322" i="1"/>
  <c r="AA1322" i="1"/>
  <c r="Z1322" i="1"/>
  <c r="Y1322" i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AT1317" i="1"/>
  <c r="AS1317" i="1"/>
  <c r="AR1317" i="1"/>
  <c r="AQ1317" i="1"/>
  <c r="AP1317" i="1"/>
  <c r="AO1317" i="1"/>
  <c r="AN1317" i="1"/>
  <c r="AM1317" i="1"/>
  <c r="AL1317" i="1"/>
  <c r="AK1317" i="1"/>
  <c r="AJ1317" i="1"/>
  <c r="AI1317" i="1"/>
  <c r="AH1317" i="1"/>
  <c r="AG1317" i="1"/>
  <c r="AF1317" i="1"/>
  <c r="AE1317" i="1"/>
  <c r="AD1317" i="1"/>
  <c r="AC1317" i="1"/>
  <c r="AB1317" i="1"/>
  <c r="AA1317" i="1"/>
  <c r="Z1317" i="1"/>
  <c r="Y1317" i="1"/>
  <c r="X1317" i="1"/>
  <c r="W1317" i="1"/>
  <c r="V1317" i="1"/>
  <c r="U1317" i="1"/>
  <c r="T1317" i="1"/>
  <c r="S1317" i="1"/>
  <c r="R1317" i="1"/>
  <c r="Q1317" i="1"/>
  <c r="P1317" i="1"/>
  <c r="O1317" i="1"/>
  <c r="N1317" i="1"/>
  <c r="M1317" i="1"/>
  <c r="L1317" i="1"/>
  <c r="K1317" i="1"/>
  <c r="J1317" i="1"/>
  <c r="AT1310" i="1"/>
  <c r="AS1310" i="1"/>
  <c r="AR1310" i="1"/>
  <c r="AQ1310" i="1"/>
  <c r="AP1310" i="1"/>
  <c r="AO1310" i="1"/>
  <c r="AN1310" i="1"/>
  <c r="AM1310" i="1"/>
  <c r="AL1310" i="1"/>
  <c r="AK1310" i="1"/>
  <c r="AJ1310" i="1"/>
  <c r="AI1310" i="1"/>
  <c r="AH1310" i="1"/>
  <c r="AG1310" i="1"/>
  <c r="AF1310" i="1"/>
  <c r="AE1310" i="1"/>
  <c r="AD1310" i="1"/>
  <c r="AC1310" i="1"/>
  <c r="AB1310" i="1"/>
  <c r="AA1310" i="1"/>
  <c r="Z1310" i="1"/>
  <c r="Y1310" i="1"/>
  <c r="X1310" i="1"/>
  <c r="W1310" i="1"/>
  <c r="V1310" i="1"/>
  <c r="U1310" i="1"/>
  <c r="T1310" i="1"/>
  <c r="S1310" i="1"/>
  <c r="R1310" i="1"/>
  <c r="Q1310" i="1"/>
  <c r="P1310" i="1"/>
  <c r="O1310" i="1"/>
  <c r="N1310" i="1"/>
  <c r="M1310" i="1"/>
  <c r="L1310" i="1"/>
  <c r="K1310" i="1"/>
  <c r="J1310" i="1"/>
  <c r="AT1304" i="1"/>
  <c r="AS1304" i="1"/>
  <c r="AR1304" i="1"/>
  <c r="AQ1304" i="1"/>
  <c r="AP1304" i="1"/>
  <c r="AO1304" i="1"/>
  <c r="AN1304" i="1"/>
  <c r="AM1304" i="1"/>
  <c r="AL1304" i="1"/>
  <c r="AK1304" i="1"/>
  <c r="AJ1304" i="1"/>
  <c r="AI1304" i="1"/>
  <c r="AH1304" i="1"/>
  <c r="AG1304" i="1"/>
  <c r="AF1304" i="1"/>
  <c r="AE1304" i="1"/>
  <c r="AD1304" i="1"/>
  <c r="AC1304" i="1"/>
  <c r="AB1304" i="1"/>
  <c r="AA1304" i="1"/>
  <c r="Z1304" i="1"/>
  <c r="Y1304" i="1"/>
  <c r="X1304" i="1"/>
  <c r="W1304" i="1"/>
  <c r="V1304" i="1"/>
  <c r="U1304" i="1"/>
  <c r="T1304" i="1"/>
  <c r="S1304" i="1"/>
  <c r="R1304" i="1"/>
  <c r="Q1304" i="1"/>
  <c r="P1304" i="1"/>
  <c r="O1304" i="1"/>
  <c r="N1304" i="1"/>
  <c r="M1304" i="1"/>
  <c r="L1304" i="1"/>
  <c r="K1304" i="1"/>
  <c r="J1304" i="1"/>
  <c r="AT1299" i="1"/>
  <c r="AS1299" i="1"/>
  <c r="AR1299" i="1"/>
  <c r="AQ1299" i="1"/>
  <c r="AP1299" i="1"/>
  <c r="AO1299" i="1"/>
  <c r="AN1299" i="1"/>
  <c r="AM1299" i="1"/>
  <c r="AL1299" i="1"/>
  <c r="AK1299" i="1"/>
  <c r="AJ1299" i="1"/>
  <c r="AI1299" i="1"/>
  <c r="AH1299" i="1"/>
  <c r="AG1299" i="1"/>
  <c r="AF1299" i="1"/>
  <c r="AE1299" i="1"/>
  <c r="AD1299" i="1"/>
  <c r="AC1299" i="1"/>
  <c r="AB1299" i="1"/>
  <c r="AA1299" i="1"/>
  <c r="Z1299" i="1"/>
  <c r="Y1299" i="1"/>
  <c r="X1299" i="1"/>
  <c r="W1299" i="1"/>
  <c r="V1299" i="1"/>
  <c r="U1299" i="1"/>
  <c r="T1299" i="1"/>
  <c r="S1299" i="1"/>
  <c r="R1299" i="1"/>
  <c r="Q1299" i="1"/>
  <c r="P1299" i="1"/>
  <c r="O1299" i="1"/>
  <c r="N1299" i="1"/>
  <c r="M1299" i="1"/>
  <c r="L1299" i="1"/>
  <c r="K1299" i="1"/>
  <c r="J1299" i="1"/>
  <c r="I1552" i="1"/>
  <c r="I1551" i="1"/>
  <c r="I1550" i="1"/>
  <c r="I1549" i="1"/>
  <c r="I1547" i="1"/>
  <c r="I1546" i="1"/>
  <c r="I1545" i="1"/>
  <c r="I1543" i="1"/>
  <c r="I1542" i="1" s="1"/>
  <c r="I1541" i="1"/>
  <c r="I1540" i="1"/>
  <c r="I1538" i="1"/>
  <c r="I1537" i="1"/>
  <c r="I1536" i="1"/>
  <c r="I1535" i="1"/>
  <c r="I1533" i="1"/>
  <c r="I1532" i="1"/>
  <c r="I1531" i="1"/>
  <c r="I1529" i="1"/>
  <c r="I1528" i="1"/>
  <c r="I1527" i="1"/>
  <c r="I1525" i="1"/>
  <c r="I1524" i="1"/>
  <c r="I1523" i="1"/>
  <c r="I1522" i="1"/>
  <c r="I1521" i="1"/>
  <c r="I1520" i="1"/>
  <c r="I1518" i="1"/>
  <c r="I1517" i="1"/>
  <c r="I1516" i="1"/>
  <c r="I1515" i="1"/>
  <c r="I1514" i="1"/>
  <c r="I1513" i="1"/>
  <c r="I1512" i="1"/>
  <c r="I1510" i="1"/>
  <c r="I1509" i="1" s="1"/>
  <c r="I1507" i="1"/>
  <c r="I1506" i="1"/>
  <c r="I1505" i="1"/>
  <c r="I1504" i="1"/>
  <c r="I1503" i="1"/>
  <c r="I1500" i="1"/>
  <c r="I1499" i="1"/>
  <c r="I1498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1" i="1"/>
  <c r="I1430" i="1" s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4" i="1"/>
  <c r="I1413" i="1"/>
  <c r="I1412" i="1"/>
  <c r="I1410" i="1"/>
  <c r="I1409" i="1"/>
  <c r="I1408" i="1"/>
  <c r="I1407" i="1"/>
  <c r="I1406" i="1"/>
  <c r="I1405" i="1"/>
  <c r="I1404" i="1"/>
  <c r="I1403" i="1"/>
  <c r="I1402" i="1"/>
  <c r="I1401" i="1"/>
  <c r="I1399" i="1"/>
  <c r="I1398" i="1"/>
  <c r="I1397" i="1"/>
  <c r="I1396" i="1"/>
  <c r="I1394" i="1"/>
  <c r="I1393" i="1"/>
  <c r="I1392" i="1"/>
  <c r="I1391" i="1"/>
  <c r="I1390" i="1"/>
  <c r="I1389" i="1"/>
  <c r="I1388" i="1"/>
  <c r="I1387" i="1"/>
  <c r="I1385" i="1"/>
  <c r="I1384" i="1"/>
  <c r="I1383" i="1"/>
  <c r="I1382" i="1"/>
  <c r="I1381" i="1"/>
  <c r="I1380" i="1"/>
  <c r="I1378" i="1"/>
  <c r="I1377" i="1"/>
  <c r="I1376" i="1"/>
  <c r="I1375" i="1"/>
  <c r="I1374" i="1"/>
  <c r="I1373" i="1"/>
  <c r="I1372" i="1"/>
  <c r="I1371" i="1"/>
  <c r="I1370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2" i="1"/>
  <c r="I1351" i="1"/>
  <c r="I1350" i="1"/>
  <c r="I1349" i="1"/>
  <c r="I1348" i="1"/>
  <c r="I1347" i="1"/>
  <c r="I1346" i="1"/>
  <c r="I1345" i="1"/>
  <c r="I1343" i="1"/>
  <c r="I1342" i="1"/>
  <c r="I1341" i="1"/>
  <c r="I1340" i="1"/>
  <c r="I1339" i="1"/>
  <c r="I1338" i="1"/>
  <c r="I1337" i="1"/>
  <c r="I1335" i="1"/>
  <c r="I1334" i="1"/>
  <c r="I1333" i="1"/>
  <c r="I1332" i="1"/>
  <c r="I1331" i="1"/>
  <c r="I1330" i="1"/>
  <c r="I1329" i="1"/>
  <c r="I1328" i="1"/>
  <c r="I1326" i="1"/>
  <c r="I1325" i="1"/>
  <c r="I1324" i="1"/>
  <c r="I1323" i="1"/>
  <c r="I1321" i="1"/>
  <c r="I1320" i="1"/>
  <c r="I1319" i="1"/>
  <c r="I1318" i="1"/>
  <c r="I1316" i="1"/>
  <c r="I1315" i="1"/>
  <c r="I1314" i="1"/>
  <c r="I1313" i="1"/>
  <c r="I1312" i="1"/>
  <c r="I1311" i="1"/>
  <c r="I1309" i="1"/>
  <c r="I1308" i="1"/>
  <c r="I1307" i="1"/>
  <c r="I1306" i="1"/>
  <c r="I1305" i="1"/>
  <c r="I1303" i="1"/>
  <c r="I1302" i="1"/>
  <c r="I1301" i="1"/>
  <c r="I1300" i="1"/>
  <c r="AP1822" i="1" l="1"/>
  <c r="AP1756" i="1" s="1"/>
  <c r="AG1822" i="1"/>
  <c r="AR1822" i="1"/>
  <c r="AR1756" i="1" s="1"/>
  <c r="AN1822" i="1"/>
  <c r="AN1756" i="1" s="1"/>
  <c r="AJ1822" i="1"/>
  <c r="AJ1756" i="1" s="1"/>
  <c r="AF1822" i="1"/>
  <c r="AF1756" i="1" s="1"/>
  <c r="AB1822" i="1"/>
  <c r="AB1756" i="1" s="1"/>
  <c r="X1822" i="1"/>
  <c r="X1756" i="1" s="1"/>
  <c r="T1822" i="1"/>
  <c r="T1756" i="1" s="1"/>
  <c r="P1822" i="1"/>
  <c r="L1822" i="1"/>
  <c r="AQ1822" i="1"/>
  <c r="AM1822" i="1"/>
  <c r="AI1822" i="1"/>
  <c r="AE1822" i="1"/>
  <c r="AA1822" i="1"/>
  <c r="W1822" i="1"/>
  <c r="S1822" i="1"/>
  <c r="O1822" i="1"/>
  <c r="K1822" i="1"/>
  <c r="AT1822" i="1"/>
  <c r="AT1756" i="1" s="1"/>
  <c r="AT1952" i="1" s="1"/>
  <c r="AL1822" i="1"/>
  <c r="AL1756" i="1" s="1"/>
  <c r="AL1952" i="1" s="1"/>
  <c r="AH1822" i="1"/>
  <c r="AH1756" i="1" s="1"/>
  <c r="AD1822" i="1"/>
  <c r="AD1756" i="1" s="1"/>
  <c r="Z1822" i="1"/>
  <c r="V1822" i="1"/>
  <c r="V1756" i="1" s="1"/>
  <c r="V1952" i="1" s="1"/>
  <c r="R1822" i="1"/>
  <c r="R1756" i="1" s="1"/>
  <c r="N1822" i="1"/>
  <c r="N1756" i="1" s="1"/>
  <c r="N1952" i="1" s="1"/>
  <c r="AS1822" i="1"/>
  <c r="AO1822" i="1"/>
  <c r="AK1822" i="1"/>
  <c r="AC1822" i="1"/>
  <c r="Y1822" i="1"/>
  <c r="U1822" i="1"/>
  <c r="Q1822" i="1"/>
  <c r="M1822" i="1"/>
  <c r="L1446" i="1"/>
  <c r="L1949" i="1" s="1"/>
  <c r="P1446" i="1"/>
  <c r="P1949" i="1" s="1"/>
  <c r="X1446" i="1"/>
  <c r="X1949" i="1" s="1"/>
  <c r="AF1446" i="1"/>
  <c r="AF1949" i="1" s="1"/>
  <c r="AN1446" i="1"/>
  <c r="AN1949" i="1" s="1"/>
  <c r="AR1446" i="1"/>
  <c r="AR1949" i="1" s="1"/>
  <c r="AQ1446" i="1"/>
  <c r="AQ1949" i="1" s="1"/>
  <c r="M1446" i="1"/>
  <c r="M1949" i="1" s="1"/>
  <c r="AT1501" i="1"/>
  <c r="AT1950" i="1" s="1"/>
  <c r="N1265" i="1"/>
  <c r="N1948" i="1" s="1"/>
  <c r="V1265" i="1"/>
  <c r="V1948" i="1" s="1"/>
  <c r="AD1265" i="1"/>
  <c r="AL1265" i="1"/>
  <c r="AL1948" i="1" s="1"/>
  <c r="AT1265" i="1"/>
  <c r="AT1948" i="1" s="1"/>
  <c r="AR1501" i="1"/>
  <c r="AR1950" i="1" s="1"/>
  <c r="K1848" i="1"/>
  <c r="K1953" i="1" s="1"/>
  <c r="O1265" i="1"/>
  <c r="O1948" i="1" s="1"/>
  <c r="W1265" i="1"/>
  <c r="W1948" i="1" s="1"/>
  <c r="AE1265" i="1"/>
  <c r="AE1948" i="1" s="1"/>
  <c r="AI1265" i="1"/>
  <c r="AI1948" i="1" s="1"/>
  <c r="T1446" i="1"/>
  <c r="Q1501" i="1"/>
  <c r="Q1950" i="1" s="1"/>
  <c r="Y1501" i="1"/>
  <c r="AG1501" i="1"/>
  <c r="AG1950" i="1" s="1"/>
  <c r="AS1501" i="1"/>
  <c r="AS1950" i="1" s="1"/>
  <c r="U1446" i="1"/>
  <c r="U1949" i="1" s="1"/>
  <c r="AC1446" i="1"/>
  <c r="AC1949" i="1" s="1"/>
  <c r="AG1446" i="1"/>
  <c r="AG1949" i="1" s="1"/>
  <c r="AK1446" i="1"/>
  <c r="AK1949" i="1" s="1"/>
  <c r="AO1446" i="1"/>
  <c r="AO1949" i="1" s="1"/>
  <c r="N1501" i="1"/>
  <c r="N1950" i="1" s="1"/>
  <c r="V1501" i="1"/>
  <c r="V1950" i="1" s="1"/>
  <c r="AL1501" i="1"/>
  <c r="AL1950" i="1" s="1"/>
  <c r="AP1501" i="1"/>
  <c r="AP1950" i="1" s="1"/>
  <c r="Q1265" i="1"/>
  <c r="Q1948" i="1" s="1"/>
  <c r="Y1265" i="1"/>
  <c r="AG1265" i="1"/>
  <c r="AG1948" i="1" s="1"/>
  <c r="AO1265" i="1"/>
  <c r="AO1948" i="1" s="1"/>
  <c r="AR1265" i="1"/>
  <c r="AR1948" i="1" s="1"/>
  <c r="K1446" i="1"/>
  <c r="K1949" i="1" s="1"/>
  <c r="O1446" i="1"/>
  <c r="O1949" i="1" s="1"/>
  <c r="W1446" i="1"/>
  <c r="W1949" i="1" s="1"/>
  <c r="AE1446" i="1"/>
  <c r="AE1949" i="1" s="1"/>
  <c r="AM1446" i="1"/>
  <c r="AM1949" i="1" s="1"/>
  <c r="AT1446" i="1"/>
  <c r="AT1949" i="1" s="1"/>
  <c r="P1501" i="1"/>
  <c r="P1950" i="1" s="1"/>
  <c r="T1501" i="1"/>
  <c r="AF1501" i="1"/>
  <c r="AF1950" i="1" s="1"/>
  <c r="AJ1501" i="1"/>
  <c r="AJ1950" i="1" s="1"/>
  <c r="AN1501" i="1"/>
  <c r="AN1950" i="1" s="1"/>
  <c r="AQ1501" i="1"/>
  <c r="AQ1950" i="1" s="1"/>
  <c r="AS1848" i="1"/>
  <c r="AS1953" i="1" s="1"/>
  <c r="AK1501" i="1"/>
  <c r="AK1950" i="1" s="1"/>
  <c r="AO1501" i="1"/>
  <c r="AO1950" i="1" s="1"/>
  <c r="L1265" i="1"/>
  <c r="L1948" i="1" s="1"/>
  <c r="P1265" i="1"/>
  <c r="P1948" i="1" s="1"/>
  <c r="X1265" i="1"/>
  <c r="X1948" i="1" s="1"/>
  <c r="AN1265" i="1"/>
  <c r="AN1948" i="1" s="1"/>
  <c r="AQ1265" i="1"/>
  <c r="AQ1948" i="1" s="1"/>
  <c r="J1446" i="1"/>
  <c r="J1949" i="1" s="1"/>
  <c r="N1446" i="1"/>
  <c r="N1949" i="1" s="1"/>
  <c r="R1446" i="1"/>
  <c r="R1949" i="1" s="1"/>
  <c r="V1446" i="1"/>
  <c r="V1949" i="1" s="1"/>
  <c r="Z1446" i="1"/>
  <c r="Z1949" i="1" s="1"/>
  <c r="AD1446" i="1"/>
  <c r="AH1446" i="1"/>
  <c r="AH1949" i="1" s="1"/>
  <c r="AL1446" i="1"/>
  <c r="AL1949" i="1" s="1"/>
  <c r="AP1446" i="1"/>
  <c r="AP1949" i="1" s="1"/>
  <c r="AS1446" i="1"/>
  <c r="AS1949" i="1" s="1"/>
  <c r="O1501" i="1"/>
  <c r="O1950" i="1" s="1"/>
  <c r="W1501" i="1"/>
  <c r="W1950" i="1" s="1"/>
  <c r="AE1501" i="1"/>
  <c r="AE1950" i="1" s="1"/>
  <c r="AM1501" i="1"/>
  <c r="AM1950" i="1" s="1"/>
  <c r="J1756" i="1"/>
  <c r="J1952" i="1" s="1"/>
  <c r="Q1848" i="1"/>
  <c r="Q1953" i="1" s="1"/>
  <c r="Y1848" i="1"/>
  <c r="AG1848" i="1"/>
  <c r="AG1953" i="1" s="1"/>
  <c r="AO1848" i="1"/>
  <c r="AO1953" i="1" s="1"/>
  <c r="AQ1848" i="1"/>
  <c r="AQ1953" i="1" s="1"/>
  <c r="O1848" i="1"/>
  <c r="O1953" i="1" s="1"/>
  <c r="S1848" i="1"/>
  <c r="S1953" i="1" s="1"/>
  <c r="W1848" i="1"/>
  <c r="W1953" i="1" s="1"/>
  <c r="AA1848" i="1"/>
  <c r="AA1953" i="1" s="1"/>
  <c r="AE1848" i="1"/>
  <c r="AE1953" i="1" s="1"/>
  <c r="AI1848" i="1"/>
  <c r="AI1953" i="1" s="1"/>
  <c r="AM1848" i="1"/>
  <c r="AM1953" i="1" s="1"/>
  <c r="P1848" i="1"/>
  <c r="P1953" i="1" s="1"/>
  <c r="X1848" i="1"/>
  <c r="X1953" i="1" s="1"/>
  <c r="AF1848" i="1"/>
  <c r="AF1953" i="1" s="1"/>
  <c r="AN1848" i="1"/>
  <c r="AN1953" i="1" s="1"/>
  <c r="AT1848" i="1"/>
  <c r="AT1953" i="1" s="1"/>
  <c r="N1848" i="1"/>
  <c r="N1953" i="1" s="1"/>
  <c r="R1848" i="1"/>
  <c r="R1953" i="1" s="1"/>
  <c r="V1848" i="1"/>
  <c r="V1953" i="1" s="1"/>
  <c r="Z1848" i="1"/>
  <c r="Z1953" i="1" s="1"/>
  <c r="AD1848" i="1"/>
  <c r="AH1848" i="1"/>
  <c r="AH1953" i="1" s="1"/>
  <c r="AL1848" i="1"/>
  <c r="AL1953" i="1" s="1"/>
  <c r="AP1848" i="1"/>
  <c r="AP1953" i="1" s="1"/>
  <c r="AR1848" i="1"/>
  <c r="AR1953" i="1" s="1"/>
  <c r="L1848" i="1"/>
  <c r="L1953" i="1" s="1"/>
  <c r="T1848" i="1"/>
  <c r="AB1848" i="1"/>
  <c r="AB1953" i="1" s="1"/>
  <c r="AJ1848" i="1"/>
  <c r="AJ1953" i="1" s="1"/>
  <c r="AS1265" i="1"/>
  <c r="AS1948" i="1" s="1"/>
  <c r="M1848" i="1"/>
  <c r="M1953" i="1" s="1"/>
  <c r="U1848" i="1"/>
  <c r="U1953" i="1" s="1"/>
  <c r="AC1848" i="1"/>
  <c r="AC1953" i="1" s="1"/>
  <c r="AK1848" i="1"/>
  <c r="AK1953" i="1" s="1"/>
  <c r="AD1501" i="1"/>
  <c r="I1411" i="1"/>
  <c r="I1530" i="1"/>
  <c r="I1502" i="1"/>
  <c r="I1544" i="1"/>
  <c r="I1526" i="1"/>
  <c r="I1534" i="1"/>
  <c r="I1548" i="1"/>
  <c r="I1519" i="1"/>
  <c r="I1539" i="1"/>
  <c r="I1511" i="1"/>
  <c r="I1841" i="1"/>
  <c r="I1484" i="1"/>
  <c r="I1876" i="1"/>
  <c r="I1890" i="1"/>
  <c r="I1849" i="1"/>
  <c r="I1344" i="1"/>
  <c r="I1336" i="1"/>
  <c r="I1379" i="1"/>
  <c r="I1317" i="1"/>
  <c r="I1497" i="1"/>
  <c r="I1353" i="1"/>
  <c r="I1779" i="1"/>
  <c r="I1789" i="1"/>
  <c r="I1930" i="1"/>
  <c r="I1908" i="1"/>
  <c r="I1867" i="1"/>
  <c r="I1832" i="1"/>
  <c r="I1829" i="1"/>
  <c r="I1820" i="1"/>
  <c r="M1501" i="1"/>
  <c r="M1950" i="1" s="1"/>
  <c r="U1501" i="1"/>
  <c r="U1950" i="1" s="1"/>
  <c r="AC1501" i="1"/>
  <c r="AC1950" i="1" s="1"/>
  <c r="X1501" i="1"/>
  <c r="AH1501" i="1"/>
  <c r="AH1950" i="1" s="1"/>
  <c r="L1501" i="1"/>
  <c r="AB1501" i="1"/>
  <c r="AB1950" i="1" s="1"/>
  <c r="I1369" i="1"/>
  <c r="I1415" i="1"/>
  <c r="I1432" i="1"/>
  <c r="I1400" i="1"/>
  <c r="I1447" i="1"/>
  <c r="I1386" i="1"/>
  <c r="I1395" i="1"/>
  <c r="Q1446" i="1"/>
  <c r="Y1446" i="1"/>
  <c r="S1446" i="1"/>
  <c r="S1949" i="1" s="1"/>
  <c r="AB1446" i="1"/>
  <c r="AB1949" i="1" s="1"/>
  <c r="AJ1446" i="1"/>
  <c r="AJ1949" i="1" s="1"/>
  <c r="I1304" i="1"/>
  <c r="I1327" i="1"/>
  <c r="I1299" i="1"/>
  <c r="I1310" i="1"/>
  <c r="I1322" i="1"/>
  <c r="Z1265" i="1"/>
  <c r="Z1948" i="1" s="1"/>
  <c r="K1265" i="1"/>
  <c r="K1948" i="1" s="1"/>
  <c r="S1265" i="1"/>
  <c r="S1948" i="1" s="1"/>
  <c r="T1265" i="1"/>
  <c r="AB1265" i="1"/>
  <c r="AB1948" i="1" s="1"/>
  <c r="AJ1265" i="1"/>
  <c r="AJ1948" i="1" s="1"/>
  <c r="J1265" i="1"/>
  <c r="J1948" i="1" s="1"/>
  <c r="M1265" i="1"/>
  <c r="M1948" i="1" s="1"/>
  <c r="U1265" i="1"/>
  <c r="U1948" i="1" s="1"/>
  <c r="AC1265" i="1"/>
  <c r="AC1948" i="1" s="1"/>
  <c r="AK1265" i="1"/>
  <c r="AH1265" i="1"/>
  <c r="AH1948" i="1" s="1"/>
  <c r="AM1265" i="1"/>
  <c r="AF1265" i="1"/>
  <c r="R1265" i="1"/>
  <c r="R1948" i="1" s="1"/>
  <c r="I1810" i="1"/>
  <c r="I1794" i="1"/>
  <c r="P1756" i="1"/>
  <c r="L1756" i="1"/>
  <c r="I1813" i="1"/>
  <c r="I1802" i="1"/>
  <c r="Z1756" i="1"/>
  <c r="Z1501" i="1"/>
  <c r="Z1950" i="1" s="1"/>
  <c r="S1501" i="1"/>
  <c r="S1950" i="1" s="1"/>
  <c r="K1501" i="1"/>
  <c r="K1950" i="1" s="1"/>
  <c r="AI1501" i="1"/>
  <c r="AI1950" i="1" s="1"/>
  <c r="J1501" i="1"/>
  <c r="J1950" i="1" s="1"/>
  <c r="R1501" i="1"/>
  <c r="R1950" i="1" s="1"/>
  <c r="AA1501" i="1"/>
  <c r="AA1950" i="1" s="1"/>
  <c r="AA1446" i="1"/>
  <c r="AA1949" i="1" s="1"/>
  <c r="AI1446" i="1"/>
  <c r="AI1949" i="1" s="1"/>
  <c r="AA1265" i="1"/>
  <c r="AA1948" i="1" s="1"/>
  <c r="AP1265" i="1"/>
  <c r="I1822" i="1" l="1"/>
  <c r="V1264" i="1"/>
  <c r="AE1264" i="1"/>
  <c r="AR1264" i="1"/>
  <c r="W1264" i="1"/>
  <c r="AQ1264" i="1"/>
  <c r="AL1264" i="1"/>
  <c r="AD1952" i="1"/>
  <c r="T1953" i="1"/>
  <c r="Y1953" i="1"/>
  <c r="Y1948" i="1"/>
  <c r="AD1948" i="1"/>
  <c r="Y1950" i="1"/>
  <c r="T1950" i="1"/>
  <c r="AD1949" i="1"/>
  <c r="N1264" i="1"/>
  <c r="AD1953" i="1"/>
  <c r="T1949" i="1"/>
  <c r="AO1264" i="1"/>
  <c r="O1264" i="1"/>
  <c r="AG1264" i="1"/>
  <c r="P1264" i="1"/>
  <c r="AN1264" i="1"/>
  <c r="AT1264" i="1"/>
  <c r="V1755" i="1"/>
  <c r="AS1264" i="1"/>
  <c r="AL1755" i="1"/>
  <c r="AR1755" i="1"/>
  <c r="AD1755" i="1"/>
  <c r="N1755" i="1"/>
  <c r="AR1952" i="1"/>
  <c r="AD1264" i="1"/>
  <c r="AD1950" i="1"/>
  <c r="X1264" i="1"/>
  <c r="X1950" i="1"/>
  <c r="AF1264" i="1"/>
  <c r="AF1948" i="1"/>
  <c r="Y1264" i="1"/>
  <c r="Y1949" i="1"/>
  <c r="L1264" i="1"/>
  <c r="L1950" i="1"/>
  <c r="AM1264" i="1"/>
  <c r="AM1948" i="1"/>
  <c r="Q1264" i="1"/>
  <c r="Q1949" i="1"/>
  <c r="AP1264" i="1"/>
  <c r="AP1948" i="1"/>
  <c r="T1264" i="1"/>
  <c r="T1948" i="1"/>
  <c r="AK1264" i="1"/>
  <c r="AK1948" i="1"/>
  <c r="AT1755" i="1"/>
  <c r="AB1755" i="1"/>
  <c r="AB1952" i="1"/>
  <c r="X1755" i="1"/>
  <c r="X1952" i="1"/>
  <c r="L1755" i="1"/>
  <c r="L1952" i="1"/>
  <c r="R1755" i="1"/>
  <c r="R1952" i="1"/>
  <c r="T1755" i="1"/>
  <c r="T1952" i="1"/>
  <c r="Z1755" i="1"/>
  <c r="Z1952" i="1"/>
  <c r="P1755" i="1"/>
  <c r="P1952" i="1"/>
  <c r="AP1755" i="1"/>
  <c r="AP1952" i="1"/>
  <c r="AN1755" i="1"/>
  <c r="AN1952" i="1"/>
  <c r="AF1755" i="1"/>
  <c r="AF1952" i="1"/>
  <c r="AJ1755" i="1"/>
  <c r="AJ1952" i="1"/>
  <c r="AH1755" i="1"/>
  <c r="AH1952" i="1"/>
  <c r="I1501" i="1"/>
  <c r="I1950" i="1" s="1"/>
  <c r="AC1264" i="1"/>
  <c r="AH1264" i="1"/>
  <c r="R1264" i="1"/>
  <c r="I1446" i="1"/>
  <c r="I1949" i="1" s="1"/>
  <c r="AJ1264" i="1"/>
  <c r="M1264" i="1"/>
  <c r="U1264" i="1"/>
  <c r="S1264" i="1"/>
  <c r="AB1264" i="1"/>
  <c r="K1264" i="1"/>
  <c r="J1264" i="1"/>
  <c r="Z1264" i="1"/>
  <c r="AI1264" i="1"/>
  <c r="AA1264" i="1"/>
  <c r="I1297" i="1" l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981" i="1"/>
  <c r="I979" i="1"/>
  <c r="I978" i="1"/>
  <c r="I977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1266" i="1" l="1"/>
  <c r="I1265" i="1" s="1"/>
  <c r="AT1019" i="1"/>
  <c r="AP1019" i="1"/>
  <c r="AO1019" i="1"/>
  <c r="AN1019" i="1"/>
  <c r="AM1019" i="1"/>
  <c r="AL1019" i="1"/>
  <c r="AK1019" i="1"/>
  <c r="AJ1019" i="1"/>
  <c r="AI1019" i="1"/>
  <c r="AH1019" i="1"/>
  <c r="AG1019" i="1"/>
  <c r="AF1019" i="1"/>
  <c r="AE1019" i="1"/>
  <c r="AD1019" i="1"/>
  <c r="AC1019" i="1"/>
  <c r="AB1019" i="1"/>
  <c r="AA1019" i="1"/>
  <c r="Z1019" i="1"/>
  <c r="Y1019" i="1"/>
  <c r="X1019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AT1005" i="1"/>
  <c r="AP1005" i="1"/>
  <c r="AO1005" i="1"/>
  <c r="AN1005" i="1"/>
  <c r="AM1005" i="1"/>
  <c r="AL1005" i="1"/>
  <c r="AK1005" i="1"/>
  <c r="AJ1005" i="1"/>
  <c r="AI1005" i="1"/>
  <c r="AH1005" i="1"/>
  <c r="AG1005" i="1"/>
  <c r="AF1005" i="1"/>
  <c r="AE1005" i="1"/>
  <c r="AD1005" i="1"/>
  <c r="AC1005" i="1"/>
  <c r="AB1005" i="1"/>
  <c r="AA1005" i="1"/>
  <c r="Z1005" i="1"/>
  <c r="Y1005" i="1"/>
  <c r="X1005" i="1"/>
  <c r="W1005" i="1"/>
  <c r="V1005" i="1"/>
  <c r="U1005" i="1"/>
  <c r="T1005" i="1"/>
  <c r="S1005" i="1"/>
  <c r="R1005" i="1"/>
  <c r="Q1005" i="1"/>
  <c r="P1005" i="1"/>
  <c r="O1005" i="1"/>
  <c r="N1005" i="1"/>
  <c r="M1005" i="1"/>
  <c r="L1005" i="1"/>
  <c r="K1005" i="1"/>
  <c r="J1005" i="1"/>
  <c r="I1264" i="1" l="1"/>
  <c r="I1948" i="1"/>
  <c r="K890" i="1"/>
  <c r="L890" i="1"/>
  <c r="M890" i="1"/>
  <c r="N890" i="1"/>
  <c r="O890" i="1"/>
  <c r="P890" i="1"/>
  <c r="Q890" i="1"/>
  <c r="R890" i="1"/>
  <c r="S890" i="1"/>
  <c r="T890" i="1"/>
  <c r="U890" i="1"/>
  <c r="V890" i="1"/>
  <c r="W890" i="1"/>
  <c r="X890" i="1"/>
  <c r="Y890" i="1"/>
  <c r="Z890" i="1"/>
  <c r="AA890" i="1"/>
  <c r="AB890" i="1"/>
  <c r="AC890" i="1"/>
  <c r="AD890" i="1"/>
  <c r="AE890" i="1"/>
  <c r="AF890" i="1"/>
  <c r="AG890" i="1"/>
  <c r="AH890" i="1"/>
  <c r="AI890" i="1"/>
  <c r="AJ890" i="1"/>
  <c r="AK890" i="1"/>
  <c r="AL890" i="1"/>
  <c r="AM890" i="1"/>
  <c r="AN890" i="1"/>
  <c r="AO890" i="1"/>
  <c r="AP890" i="1"/>
  <c r="AQ890" i="1"/>
  <c r="AR890" i="1"/>
  <c r="AS890" i="1"/>
  <c r="AT890" i="1"/>
  <c r="J890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AC846" i="1"/>
  <c r="AD846" i="1"/>
  <c r="AE846" i="1"/>
  <c r="AF846" i="1"/>
  <c r="AG846" i="1"/>
  <c r="AH846" i="1"/>
  <c r="AI846" i="1"/>
  <c r="AJ846" i="1"/>
  <c r="AK846" i="1"/>
  <c r="AL846" i="1"/>
  <c r="AM846" i="1"/>
  <c r="AN846" i="1"/>
  <c r="AO846" i="1"/>
  <c r="AP846" i="1"/>
  <c r="AQ846" i="1"/>
  <c r="AR846" i="1"/>
  <c r="AS846" i="1"/>
  <c r="AT846" i="1"/>
  <c r="J846" i="1"/>
  <c r="I846" i="1" l="1"/>
  <c r="I890" i="1"/>
  <c r="K936" i="1"/>
  <c r="L936" i="1"/>
  <c r="M936" i="1"/>
  <c r="N936" i="1"/>
  <c r="O936" i="1"/>
  <c r="P936" i="1"/>
  <c r="Q936" i="1"/>
  <c r="R936" i="1"/>
  <c r="S936" i="1"/>
  <c r="T936" i="1"/>
  <c r="U936" i="1"/>
  <c r="V936" i="1"/>
  <c r="W936" i="1"/>
  <c r="X936" i="1"/>
  <c r="Y936" i="1"/>
  <c r="Z936" i="1"/>
  <c r="AA936" i="1"/>
  <c r="AB936" i="1"/>
  <c r="AC936" i="1"/>
  <c r="AD936" i="1"/>
  <c r="AE936" i="1"/>
  <c r="AF936" i="1"/>
  <c r="AG936" i="1"/>
  <c r="AH936" i="1"/>
  <c r="AI936" i="1"/>
  <c r="AJ936" i="1"/>
  <c r="AK936" i="1"/>
  <c r="AL936" i="1"/>
  <c r="AM936" i="1"/>
  <c r="AN936" i="1"/>
  <c r="AO936" i="1"/>
  <c r="AP936" i="1"/>
  <c r="AQ936" i="1"/>
  <c r="AR936" i="1"/>
  <c r="AS936" i="1"/>
  <c r="AT936" i="1"/>
  <c r="K937" i="1"/>
  <c r="L937" i="1"/>
  <c r="M937" i="1"/>
  <c r="N937" i="1"/>
  <c r="O937" i="1"/>
  <c r="P937" i="1"/>
  <c r="Q937" i="1"/>
  <c r="R937" i="1"/>
  <c r="S937" i="1"/>
  <c r="T937" i="1"/>
  <c r="U937" i="1"/>
  <c r="V937" i="1"/>
  <c r="W937" i="1"/>
  <c r="X937" i="1"/>
  <c r="Y937" i="1"/>
  <c r="Z937" i="1"/>
  <c r="AA937" i="1"/>
  <c r="AB937" i="1"/>
  <c r="AC937" i="1"/>
  <c r="AD937" i="1"/>
  <c r="AE937" i="1"/>
  <c r="AF937" i="1"/>
  <c r="AG937" i="1"/>
  <c r="AH937" i="1"/>
  <c r="AI937" i="1"/>
  <c r="AJ937" i="1"/>
  <c r="AK937" i="1"/>
  <c r="AL937" i="1"/>
  <c r="AM937" i="1"/>
  <c r="AN937" i="1"/>
  <c r="AO937" i="1"/>
  <c r="AP937" i="1"/>
  <c r="AQ937" i="1"/>
  <c r="AR937" i="1"/>
  <c r="AS937" i="1"/>
  <c r="AT937" i="1"/>
  <c r="K938" i="1"/>
  <c r="L938" i="1"/>
  <c r="M938" i="1"/>
  <c r="N938" i="1"/>
  <c r="O938" i="1"/>
  <c r="P938" i="1"/>
  <c r="Q938" i="1"/>
  <c r="R938" i="1"/>
  <c r="S938" i="1"/>
  <c r="T938" i="1"/>
  <c r="U938" i="1"/>
  <c r="V938" i="1"/>
  <c r="W938" i="1"/>
  <c r="X938" i="1"/>
  <c r="Y938" i="1"/>
  <c r="Z938" i="1"/>
  <c r="AA938" i="1"/>
  <c r="AB938" i="1"/>
  <c r="AC938" i="1"/>
  <c r="AD938" i="1"/>
  <c r="AE938" i="1"/>
  <c r="AF938" i="1"/>
  <c r="AG938" i="1"/>
  <c r="AH938" i="1"/>
  <c r="AI938" i="1"/>
  <c r="AJ938" i="1"/>
  <c r="AK938" i="1"/>
  <c r="AL938" i="1"/>
  <c r="AM938" i="1"/>
  <c r="AN938" i="1"/>
  <c r="AO938" i="1"/>
  <c r="AP938" i="1"/>
  <c r="AQ938" i="1"/>
  <c r="AR938" i="1"/>
  <c r="AS938" i="1"/>
  <c r="AT938" i="1"/>
  <c r="K939" i="1"/>
  <c r="L939" i="1"/>
  <c r="M939" i="1"/>
  <c r="N939" i="1"/>
  <c r="O939" i="1"/>
  <c r="P939" i="1"/>
  <c r="Q939" i="1"/>
  <c r="R939" i="1"/>
  <c r="S939" i="1"/>
  <c r="T939" i="1"/>
  <c r="U939" i="1"/>
  <c r="V939" i="1"/>
  <c r="W939" i="1"/>
  <c r="X939" i="1"/>
  <c r="Y939" i="1"/>
  <c r="Z939" i="1"/>
  <c r="AA939" i="1"/>
  <c r="AB939" i="1"/>
  <c r="AC939" i="1"/>
  <c r="AD939" i="1"/>
  <c r="AE939" i="1"/>
  <c r="AF939" i="1"/>
  <c r="AG939" i="1"/>
  <c r="AH939" i="1"/>
  <c r="AI939" i="1"/>
  <c r="AJ939" i="1"/>
  <c r="AK939" i="1"/>
  <c r="AL939" i="1"/>
  <c r="AM939" i="1"/>
  <c r="AN939" i="1"/>
  <c r="AO939" i="1"/>
  <c r="AP939" i="1"/>
  <c r="AQ939" i="1"/>
  <c r="AR939" i="1"/>
  <c r="AS939" i="1"/>
  <c r="AT939" i="1"/>
  <c r="K940" i="1"/>
  <c r="L940" i="1"/>
  <c r="M940" i="1"/>
  <c r="N940" i="1"/>
  <c r="O940" i="1"/>
  <c r="P940" i="1"/>
  <c r="Q940" i="1"/>
  <c r="R940" i="1"/>
  <c r="S940" i="1"/>
  <c r="T940" i="1"/>
  <c r="U940" i="1"/>
  <c r="V940" i="1"/>
  <c r="W940" i="1"/>
  <c r="X940" i="1"/>
  <c r="Y940" i="1"/>
  <c r="Z940" i="1"/>
  <c r="AA940" i="1"/>
  <c r="AB940" i="1"/>
  <c r="AC940" i="1"/>
  <c r="AD940" i="1"/>
  <c r="AE940" i="1"/>
  <c r="AF940" i="1"/>
  <c r="AG940" i="1"/>
  <c r="AH940" i="1"/>
  <c r="AI940" i="1"/>
  <c r="AJ940" i="1"/>
  <c r="AK940" i="1"/>
  <c r="AL940" i="1"/>
  <c r="AM940" i="1"/>
  <c r="AN940" i="1"/>
  <c r="AO940" i="1"/>
  <c r="AP940" i="1"/>
  <c r="AQ940" i="1"/>
  <c r="AR940" i="1"/>
  <c r="AS940" i="1"/>
  <c r="AT940" i="1"/>
  <c r="K941" i="1"/>
  <c r="L941" i="1"/>
  <c r="M941" i="1"/>
  <c r="N941" i="1"/>
  <c r="O941" i="1"/>
  <c r="P941" i="1"/>
  <c r="Q941" i="1"/>
  <c r="R941" i="1"/>
  <c r="S941" i="1"/>
  <c r="T941" i="1"/>
  <c r="U941" i="1"/>
  <c r="V941" i="1"/>
  <c r="W941" i="1"/>
  <c r="X941" i="1"/>
  <c r="Y941" i="1"/>
  <c r="Z941" i="1"/>
  <c r="AA941" i="1"/>
  <c r="AB941" i="1"/>
  <c r="AC941" i="1"/>
  <c r="AD941" i="1"/>
  <c r="AE941" i="1"/>
  <c r="AF941" i="1"/>
  <c r="AG941" i="1"/>
  <c r="AH941" i="1"/>
  <c r="AI941" i="1"/>
  <c r="AJ941" i="1"/>
  <c r="AK941" i="1"/>
  <c r="AL941" i="1"/>
  <c r="AM941" i="1"/>
  <c r="AN941" i="1"/>
  <c r="AO941" i="1"/>
  <c r="AP941" i="1"/>
  <c r="AQ941" i="1"/>
  <c r="AR941" i="1"/>
  <c r="AS941" i="1"/>
  <c r="AT941" i="1"/>
  <c r="K942" i="1"/>
  <c r="L942" i="1"/>
  <c r="M942" i="1"/>
  <c r="N942" i="1"/>
  <c r="O942" i="1"/>
  <c r="P942" i="1"/>
  <c r="Q942" i="1"/>
  <c r="R942" i="1"/>
  <c r="S942" i="1"/>
  <c r="T942" i="1"/>
  <c r="U942" i="1"/>
  <c r="V942" i="1"/>
  <c r="W942" i="1"/>
  <c r="X942" i="1"/>
  <c r="Y942" i="1"/>
  <c r="Z942" i="1"/>
  <c r="AA942" i="1"/>
  <c r="AB942" i="1"/>
  <c r="AC942" i="1"/>
  <c r="AD942" i="1"/>
  <c r="AE942" i="1"/>
  <c r="AF942" i="1"/>
  <c r="AG942" i="1"/>
  <c r="AH942" i="1"/>
  <c r="AI942" i="1"/>
  <c r="AJ942" i="1"/>
  <c r="AK942" i="1"/>
  <c r="AL942" i="1"/>
  <c r="AM942" i="1"/>
  <c r="AN942" i="1"/>
  <c r="AO942" i="1"/>
  <c r="AP942" i="1"/>
  <c r="AQ942" i="1"/>
  <c r="AR942" i="1"/>
  <c r="AS942" i="1"/>
  <c r="AT942" i="1"/>
  <c r="K943" i="1"/>
  <c r="L943" i="1"/>
  <c r="M943" i="1"/>
  <c r="N943" i="1"/>
  <c r="O943" i="1"/>
  <c r="P943" i="1"/>
  <c r="Q943" i="1"/>
  <c r="R943" i="1"/>
  <c r="S943" i="1"/>
  <c r="T943" i="1"/>
  <c r="U943" i="1"/>
  <c r="V943" i="1"/>
  <c r="W943" i="1"/>
  <c r="X943" i="1"/>
  <c r="Y943" i="1"/>
  <c r="Z943" i="1"/>
  <c r="AA943" i="1"/>
  <c r="AB943" i="1"/>
  <c r="AC943" i="1"/>
  <c r="AD943" i="1"/>
  <c r="AE943" i="1"/>
  <c r="AF943" i="1"/>
  <c r="AG943" i="1"/>
  <c r="AH943" i="1"/>
  <c r="AI943" i="1"/>
  <c r="AJ943" i="1"/>
  <c r="AK943" i="1"/>
  <c r="AL943" i="1"/>
  <c r="AM943" i="1"/>
  <c r="AN943" i="1"/>
  <c r="AO943" i="1"/>
  <c r="AP943" i="1"/>
  <c r="AQ943" i="1"/>
  <c r="AR943" i="1"/>
  <c r="AS943" i="1"/>
  <c r="AT943" i="1"/>
  <c r="K944" i="1"/>
  <c r="L944" i="1"/>
  <c r="M944" i="1"/>
  <c r="N944" i="1"/>
  <c r="O944" i="1"/>
  <c r="P944" i="1"/>
  <c r="Q944" i="1"/>
  <c r="R944" i="1"/>
  <c r="S944" i="1"/>
  <c r="T944" i="1"/>
  <c r="U944" i="1"/>
  <c r="V944" i="1"/>
  <c r="W944" i="1"/>
  <c r="X944" i="1"/>
  <c r="Y944" i="1"/>
  <c r="Z944" i="1"/>
  <c r="AA944" i="1"/>
  <c r="AB944" i="1"/>
  <c r="AC944" i="1"/>
  <c r="AD944" i="1"/>
  <c r="AE944" i="1"/>
  <c r="AF944" i="1"/>
  <c r="AG944" i="1"/>
  <c r="AH944" i="1"/>
  <c r="AI944" i="1"/>
  <c r="AJ944" i="1"/>
  <c r="AK944" i="1"/>
  <c r="AL944" i="1"/>
  <c r="AM944" i="1"/>
  <c r="AN944" i="1"/>
  <c r="AO944" i="1"/>
  <c r="AP944" i="1"/>
  <c r="AQ944" i="1"/>
  <c r="AR944" i="1"/>
  <c r="AS944" i="1"/>
  <c r="AT944" i="1"/>
  <c r="K945" i="1"/>
  <c r="L945" i="1"/>
  <c r="M945" i="1"/>
  <c r="N945" i="1"/>
  <c r="O945" i="1"/>
  <c r="P945" i="1"/>
  <c r="Q945" i="1"/>
  <c r="R945" i="1"/>
  <c r="S945" i="1"/>
  <c r="T945" i="1"/>
  <c r="U945" i="1"/>
  <c r="V945" i="1"/>
  <c r="W945" i="1"/>
  <c r="X945" i="1"/>
  <c r="Y945" i="1"/>
  <c r="Z945" i="1"/>
  <c r="AA945" i="1"/>
  <c r="AB945" i="1"/>
  <c r="AC945" i="1"/>
  <c r="AD945" i="1"/>
  <c r="AE945" i="1"/>
  <c r="AF945" i="1"/>
  <c r="AG945" i="1"/>
  <c r="AH945" i="1"/>
  <c r="AI945" i="1"/>
  <c r="AJ945" i="1"/>
  <c r="AK945" i="1"/>
  <c r="AL945" i="1"/>
  <c r="AM945" i="1"/>
  <c r="AN945" i="1"/>
  <c r="AO945" i="1"/>
  <c r="AP945" i="1"/>
  <c r="AQ945" i="1"/>
  <c r="AR945" i="1"/>
  <c r="AS945" i="1"/>
  <c r="AT945" i="1"/>
  <c r="K946" i="1"/>
  <c r="L946" i="1"/>
  <c r="M946" i="1"/>
  <c r="N946" i="1"/>
  <c r="O946" i="1"/>
  <c r="P946" i="1"/>
  <c r="Q946" i="1"/>
  <c r="R946" i="1"/>
  <c r="S946" i="1"/>
  <c r="T946" i="1"/>
  <c r="U946" i="1"/>
  <c r="V946" i="1"/>
  <c r="W946" i="1"/>
  <c r="X946" i="1"/>
  <c r="Y946" i="1"/>
  <c r="Z946" i="1"/>
  <c r="AA946" i="1"/>
  <c r="AB946" i="1"/>
  <c r="AC946" i="1"/>
  <c r="AD946" i="1"/>
  <c r="AE946" i="1"/>
  <c r="AF946" i="1"/>
  <c r="AG946" i="1"/>
  <c r="AH946" i="1"/>
  <c r="AI946" i="1"/>
  <c r="AJ946" i="1"/>
  <c r="AK946" i="1"/>
  <c r="AL946" i="1"/>
  <c r="AM946" i="1"/>
  <c r="AN946" i="1"/>
  <c r="AO946" i="1"/>
  <c r="AP946" i="1"/>
  <c r="AQ946" i="1"/>
  <c r="AR946" i="1"/>
  <c r="AS946" i="1"/>
  <c r="AT946" i="1"/>
  <c r="K921" i="1"/>
  <c r="L921" i="1"/>
  <c r="M921" i="1"/>
  <c r="N921" i="1"/>
  <c r="O921" i="1"/>
  <c r="P921" i="1"/>
  <c r="Q921" i="1"/>
  <c r="R921" i="1"/>
  <c r="S921" i="1"/>
  <c r="T921" i="1"/>
  <c r="U921" i="1"/>
  <c r="V921" i="1"/>
  <c r="W921" i="1"/>
  <c r="X921" i="1"/>
  <c r="Y921" i="1"/>
  <c r="Z921" i="1"/>
  <c r="AA921" i="1"/>
  <c r="AB921" i="1"/>
  <c r="AC921" i="1"/>
  <c r="AD921" i="1"/>
  <c r="AE921" i="1"/>
  <c r="AF921" i="1"/>
  <c r="AG921" i="1"/>
  <c r="AH921" i="1"/>
  <c r="AI921" i="1"/>
  <c r="AJ921" i="1"/>
  <c r="AK921" i="1"/>
  <c r="AL921" i="1"/>
  <c r="AM921" i="1"/>
  <c r="AN921" i="1"/>
  <c r="AO921" i="1"/>
  <c r="AP921" i="1"/>
  <c r="AQ921" i="1"/>
  <c r="AR921" i="1"/>
  <c r="AS921" i="1"/>
  <c r="AT921" i="1"/>
  <c r="K922" i="1"/>
  <c r="L922" i="1"/>
  <c r="M922" i="1"/>
  <c r="N922" i="1"/>
  <c r="O922" i="1"/>
  <c r="P922" i="1"/>
  <c r="Q922" i="1"/>
  <c r="R922" i="1"/>
  <c r="S922" i="1"/>
  <c r="T922" i="1"/>
  <c r="U922" i="1"/>
  <c r="V922" i="1"/>
  <c r="W922" i="1"/>
  <c r="X922" i="1"/>
  <c r="Y922" i="1"/>
  <c r="Z922" i="1"/>
  <c r="AA922" i="1"/>
  <c r="AB922" i="1"/>
  <c r="AC922" i="1"/>
  <c r="AD922" i="1"/>
  <c r="AE922" i="1"/>
  <c r="AF922" i="1"/>
  <c r="AG922" i="1"/>
  <c r="AH922" i="1"/>
  <c r="AI922" i="1"/>
  <c r="AJ922" i="1"/>
  <c r="AK922" i="1"/>
  <c r="AL922" i="1"/>
  <c r="AM922" i="1"/>
  <c r="AN922" i="1"/>
  <c r="AO922" i="1"/>
  <c r="AP922" i="1"/>
  <c r="AQ922" i="1"/>
  <c r="AR922" i="1"/>
  <c r="AS922" i="1"/>
  <c r="AT922" i="1"/>
  <c r="K923" i="1"/>
  <c r="L923" i="1"/>
  <c r="M923" i="1"/>
  <c r="N923" i="1"/>
  <c r="O923" i="1"/>
  <c r="P923" i="1"/>
  <c r="Q923" i="1"/>
  <c r="R923" i="1"/>
  <c r="S923" i="1"/>
  <c r="T923" i="1"/>
  <c r="U923" i="1"/>
  <c r="V923" i="1"/>
  <c r="W923" i="1"/>
  <c r="X923" i="1"/>
  <c r="Y923" i="1"/>
  <c r="Z923" i="1"/>
  <c r="AA923" i="1"/>
  <c r="AB923" i="1"/>
  <c r="AC923" i="1"/>
  <c r="AD923" i="1"/>
  <c r="AE923" i="1"/>
  <c r="AF923" i="1"/>
  <c r="AG923" i="1"/>
  <c r="AH923" i="1"/>
  <c r="AI923" i="1"/>
  <c r="AJ923" i="1"/>
  <c r="AK923" i="1"/>
  <c r="AL923" i="1"/>
  <c r="AM923" i="1"/>
  <c r="AN923" i="1"/>
  <c r="AO923" i="1"/>
  <c r="AP923" i="1"/>
  <c r="AQ923" i="1"/>
  <c r="AR923" i="1"/>
  <c r="AS923" i="1"/>
  <c r="AT923" i="1"/>
  <c r="K924" i="1"/>
  <c r="L924" i="1"/>
  <c r="M924" i="1"/>
  <c r="N924" i="1"/>
  <c r="O924" i="1"/>
  <c r="P924" i="1"/>
  <c r="Q924" i="1"/>
  <c r="R924" i="1"/>
  <c r="S924" i="1"/>
  <c r="T924" i="1"/>
  <c r="U924" i="1"/>
  <c r="V924" i="1"/>
  <c r="W924" i="1"/>
  <c r="X924" i="1"/>
  <c r="Y924" i="1"/>
  <c r="Z924" i="1"/>
  <c r="AA924" i="1"/>
  <c r="AB924" i="1"/>
  <c r="AC924" i="1"/>
  <c r="AD924" i="1"/>
  <c r="AE924" i="1"/>
  <c r="AF924" i="1"/>
  <c r="AG924" i="1"/>
  <c r="AH924" i="1"/>
  <c r="AI924" i="1"/>
  <c r="AJ924" i="1"/>
  <c r="AK924" i="1"/>
  <c r="AL924" i="1"/>
  <c r="AM924" i="1"/>
  <c r="AN924" i="1"/>
  <c r="AO924" i="1"/>
  <c r="AP924" i="1"/>
  <c r="AQ924" i="1"/>
  <c r="AR924" i="1"/>
  <c r="AS924" i="1"/>
  <c r="AT924" i="1"/>
  <c r="K925" i="1"/>
  <c r="L925" i="1"/>
  <c r="M925" i="1"/>
  <c r="N925" i="1"/>
  <c r="O925" i="1"/>
  <c r="P925" i="1"/>
  <c r="Q925" i="1"/>
  <c r="R925" i="1"/>
  <c r="S925" i="1"/>
  <c r="T925" i="1"/>
  <c r="U925" i="1"/>
  <c r="V925" i="1"/>
  <c r="W925" i="1"/>
  <c r="X925" i="1"/>
  <c r="Y925" i="1"/>
  <c r="Z925" i="1"/>
  <c r="AA925" i="1"/>
  <c r="AB925" i="1"/>
  <c r="AC925" i="1"/>
  <c r="AD925" i="1"/>
  <c r="AE925" i="1"/>
  <c r="AF925" i="1"/>
  <c r="AG925" i="1"/>
  <c r="AH925" i="1"/>
  <c r="AI925" i="1"/>
  <c r="AJ925" i="1"/>
  <c r="AK925" i="1"/>
  <c r="AL925" i="1"/>
  <c r="AM925" i="1"/>
  <c r="AN925" i="1"/>
  <c r="AO925" i="1"/>
  <c r="AP925" i="1"/>
  <c r="AQ925" i="1"/>
  <c r="AR925" i="1"/>
  <c r="AS925" i="1"/>
  <c r="AT925" i="1"/>
  <c r="K926" i="1"/>
  <c r="L926" i="1"/>
  <c r="M926" i="1"/>
  <c r="N926" i="1"/>
  <c r="O926" i="1"/>
  <c r="P926" i="1"/>
  <c r="Q926" i="1"/>
  <c r="R926" i="1"/>
  <c r="S926" i="1"/>
  <c r="T926" i="1"/>
  <c r="U926" i="1"/>
  <c r="V926" i="1"/>
  <c r="W926" i="1"/>
  <c r="X926" i="1"/>
  <c r="Y926" i="1"/>
  <c r="Z926" i="1"/>
  <c r="AA926" i="1"/>
  <c r="AB926" i="1"/>
  <c r="AC926" i="1"/>
  <c r="AD926" i="1"/>
  <c r="AE926" i="1"/>
  <c r="AF926" i="1"/>
  <c r="AG926" i="1"/>
  <c r="AH926" i="1"/>
  <c r="AI926" i="1"/>
  <c r="AJ926" i="1"/>
  <c r="AK926" i="1"/>
  <c r="AL926" i="1"/>
  <c r="AM926" i="1"/>
  <c r="AN926" i="1"/>
  <c r="AO926" i="1"/>
  <c r="AP926" i="1"/>
  <c r="AQ926" i="1"/>
  <c r="AR926" i="1"/>
  <c r="AS926" i="1"/>
  <c r="AT926" i="1"/>
  <c r="K927" i="1"/>
  <c r="L927" i="1"/>
  <c r="M927" i="1"/>
  <c r="N927" i="1"/>
  <c r="O927" i="1"/>
  <c r="P927" i="1"/>
  <c r="Q927" i="1"/>
  <c r="R927" i="1"/>
  <c r="S927" i="1"/>
  <c r="T927" i="1"/>
  <c r="U927" i="1"/>
  <c r="V927" i="1"/>
  <c r="W927" i="1"/>
  <c r="X927" i="1"/>
  <c r="Y927" i="1"/>
  <c r="Z927" i="1"/>
  <c r="AA927" i="1"/>
  <c r="AB927" i="1"/>
  <c r="AC927" i="1"/>
  <c r="AD927" i="1"/>
  <c r="AE927" i="1"/>
  <c r="AF927" i="1"/>
  <c r="AG927" i="1"/>
  <c r="AH927" i="1"/>
  <c r="AI927" i="1"/>
  <c r="AJ927" i="1"/>
  <c r="AK927" i="1"/>
  <c r="AL927" i="1"/>
  <c r="AM927" i="1"/>
  <c r="AN927" i="1"/>
  <c r="AO927" i="1"/>
  <c r="AP927" i="1"/>
  <c r="AQ927" i="1"/>
  <c r="AR927" i="1"/>
  <c r="AS927" i="1"/>
  <c r="AT927" i="1"/>
  <c r="K928" i="1"/>
  <c r="L928" i="1"/>
  <c r="M928" i="1"/>
  <c r="N928" i="1"/>
  <c r="O928" i="1"/>
  <c r="P928" i="1"/>
  <c r="Q928" i="1"/>
  <c r="R928" i="1"/>
  <c r="S928" i="1"/>
  <c r="T928" i="1"/>
  <c r="U928" i="1"/>
  <c r="V928" i="1"/>
  <c r="W928" i="1"/>
  <c r="X928" i="1"/>
  <c r="Y928" i="1"/>
  <c r="Z928" i="1"/>
  <c r="AA928" i="1"/>
  <c r="AB928" i="1"/>
  <c r="AC928" i="1"/>
  <c r="AD928" i="1"/>
  <c r="AE928" i="1"/>
  <c r="AF928" i="1"/>
  <c r="AG928" i="1"/>
  <c r="AH928" i="1"/>
  <c r="AI928" i="1"/>
  <c r="AJ928" i="1"/>
  <c r="AK928" i="1"/>
  <c r="AL928" i="1"/>
  <c r="AM928" i="1"/>
  <c r="AN928" i="1"/>
  <c r="AO928" i="1"/>
  <c r="AP928" i="1"/>
  <c r="AQ928" i="1"/>
  <c r="AR928" i="1"/>
  <c r="AS928" i="1"/>
  <c r="AT928" i="1"/>
  <c r="K929" i="1"/>
  <c r="L929" i="1"/>
  <c r="M929" i="1"/>
  <c r="N929" i="1"/>
  <c r="O929" i="1"/>
  <c r="P929" i="1"/>
  <c r="Q929" i="1"/>
  <c r="R929" i="1"/>
  <c r="S929" i="1"/>
  <c r="T929" i="1"/>
  <c r="U929" i="1"/>
  <c r="V929" i="1"/>
  <c r="W929" i="1"/>
  <c r="X929" i="1"/>
  <c r="Y929" i="1"/>
  <c r="Z929" i="1"/>
  <c r="AA929" i="1"/>
  <c r="AB929" i="1"/>
  <c r="AC929" i="1"/>
  <c r="AD929" i="1"/>
  <c r="AE929" i="1"/>
  <c r="AF929" i="1"/>
  <c r="AG929" i="1"/>
  <c r="AH929" i="1"/>
  <c r="AI929" i="1"/>
  <c r="AJ929" i="1"/>
  <c r="AK929" i="1"/>
  <c r="AL929" i="1"/>
  <c r="AM929" i="1"/>
  <c r="AN929" i="1"/>
  <c r="AO929" i="1"/>
  <c r="AP929" i="1"/>
  <c r="AQ929" i="1"/>
  <c r="AR929" i="1"/>
  <c r="AS929" i="1"/>
  <c r="AT929" i="1"/>
  <c r="K930" i="1"/>
  <c r="L930" i="1"/>
  <c r="M930" i="1"/>
  <c r="N930" i="1"/>
  <c r="O930" i="1"/>
  <c r="P930" i="1"/>
  <c r="Q930" i="1"/>
  <c r="R930" i="1"/>
  <c r="S930" i="1"/>
  <c r="T930" i="1"/>
  <c r="U930" i="1"/>
  <c r="V930" i="1"/>
  <c r="W930" i="1"/>
  <c r="X930" i="1"/>
  <c r="Y930" i="1"/>
  <c r="Z930" i="1"/>
  <c r="AA930" i="1"/>
  <c r="AB930" i="1"/>
  <c r="AC930" i="1"/>
  <c r="AD930" i="1"/>
  <c r="AE930" i="1"/>
  <c r="AF930" i="1"/>
  <c r="AG930" i="1"/>
  <c r="AH930" i="1"/>
  <c r="AI930" i="1"/>
  <c r="AJ930" i="1"/>
  <c r="AK930" i="1"/>
  <c r="AL930" i="1"/>
  <c r="AM930" i="1"/>
  <c r="AN930" i="1"/>
  <c r="AO930" i="1"/>
  <c r="AP930" i="1"/>
  <c r="AQ930" i="1"/>
  <c r="AR930" i="1"/>
  <c r="AS930" i="1"/>
  <c r="AT930" i="1"/>
  <c r="K931" i="1"/>
  <c r="L931" i="1"/>
  <c r="M931" i="1"/>
  <c r="N931" i="1"/>
  <c r="O931" i="1"/>
  <c r="P931" i="1"/>
  <c r="Q931" i="1"/>
  <c r="R931" i="1"/>
  <c r="S931" i="1"/>
  <c r="T931" i="1"/>
  <c r="U931" i="1"/>
  <c r="V931" i="1"/>
  <c r="W931" i="1"/>
  <c r="X931" i="1"/>
  <c r="Y931" i="1"/>
  <c r="Z931" i="1"/>
  <c r="AA931" i="1"/>
  <c r="AB931" i="1"/>
  <c r="AC931" i="1"/>
  <c r="AD931" i="1"/>
  <c r="AE931" i="1"/>
  <c r="AF931" i="1"/>
  <c r="AG931" i="1"/>
  <c r="AH931" i="1"/>
  <c r="AI931" i="1"/>
  <c r="AJ931" i="1"/>
  <c r="AK931" i="1"/>
  <c r="AL931" i="1"/>
  <c r="AM931" i="1"/>
  <c r="AN931" i="1"/>
  <c r="AO931" i="1"/>
  <c r="AP931" i="1"/>
  <c r="AQ931" i="1"/>
  <c r="AR931" i="1"/>
  <c r="AS931" i="1"/>
  <c r="AT931" i="1"/>
  <c r="K932" i="1"/>
  <c r="L932" i="1"/>
  <c r="M932" i="1"/>
  <c r="N932" i="1"/>
  <c r="O932" i="1"/>
  <c r="P932" i="1"/>
  <c r="Q932" i="1"/>
  <c r="R932" i="1"/>
  <c r="S932" i="1"/>
  <c r="T932" i="1"/>
  <c r="U932" i="1"/>
  <c r="V932" i="1"/>
  <c r="W932" i="1"/>
  <c r="X932" i="1"/>
  <c r="Y932" i="1"/>
  <c r="Z932" i="1"/>
  <c r="AA932" i="1"/>
  <c r="AB932" i="1"/>
  <c r="AC932" i="1"/>
  <c r="AD932" i="1"/>
  <c r="AE932" i="1"/>
  <c r="AF932" i="1"/>
  <c r="AG932" i="1"/>
  <c r="AH932" i="1"/>
  <c r="AI932" i="1"/>
  <c r="AJ932" i="1"/>
  <c r="AK932" i="1"/>
  <c r="AL932" i="1"/>
  <c r="AM932" i="1"/>
  <c r="AN932" i="1"/>
  <c r="AO932" i="1"/>
  <c r="AP932" i="1"/>
  <c r="AQ932" i="1"/>
  <c r="AR932" i="1"/>
  <c r="AS932" i="1"/>
  <c r="AT932" i="1"/>
  <c r="K933" i="1"/>
  <c r="L933" i="1"/>
  <c r="M933" i="1"/>
  <c r="N933" i="1"/>
  <c r="O933" i="1"/>
  <c r="P933" i="1"/>
  <c r="Q933" i="1"/>
  <c r="R933" i="1"/>
  <c r="S933" i="1"/>
  <c r="T933" i="1"/>
  <c r="U933" i="1"/>
  <c r="V933" i="1"/>
  <c r="W933" i="1"/>
  <c r="X933" i="1"/>
  <c r="Y933" i="1"/>
  <c r="Z933" i="1"/>
  <c r="AA933" i="1"/>
  <c r="AB933" i="1"/>
  <c r="AC933" i="1"/>
  <c r="AD933" i="1"/>
  <c r="AE933" i="1"/>
  <c r="AF933" i="1"/>
  <c r="AG933" i="1"/>
  <c r="AH933" i="1"/>
  <c r="AI933" i="1"/>
  <c r="AJ933" i="1"/>
  <c r="AK933" i="1"/>
  <c r="AL933" i="1"/>
  <c r="AM933" i="1"/>
  <c r="AN933" i="1"/>
  <c r="AO933" i="1"/>
  <c r="AP933" i="1"/>
  <c r="AQ933" i="1"/>
  <c r="AR933" i="1"/>
  <c r="AS933" i="1"/>
  <c r="AT933" i="1"/>
  <c r="K934" i="1"/>
  <c r="L934" i="1"/>
  <c r="M934" i="1"/>
  <c r="N934" i="1"/>
  <c r="O934" i="1"/>
  <c r="P934" i="1"/>
  <c r="Q934" i="1"/>
  <c r="R934" i="1"/>
  <c r="S934" i="1"/>
  <c r="T934" i="1"/>
  <c r="U934" i="1"/>
  <c r="V934" i="1"/>
  <c r="W934" i="1"/>
  <c r="X934" i="1"/>
  <c r="Y934" i="1"/>
  <c r="Z934" i="1"/>
  <c r="AA934" i="1"/>
  <c r="AB934" i="1"/>
  <c r="AC934" i="1"/>
  <c r="AD934" i="1"/>
  <c r="AE934" i="1"/>
  <c r="AF934" i="1"/>
  <c r="AG934" i="1"/>
  <c r="AH934" i="1"/>
  <c r="AI934" i="1"/>
  <c r="AJ934" i="1"/>
  <c r="AK934" i="1"/>
  <c r="AL934" i="1"/>
  <c r="AM934" i="1"/>
  <c r="AN934" i="1"/>
  <c r="AO934" i="1"/>
  <c r="AP934" i="1"/>
  <c r="AQ934" i="1"/>
  <c r="AR934" i="1"/>
  <c r="AS934" i="1"/>
  <c r="AT934" i="1"/>
  <c r="K914" i="1"/>
  <c r="L914" i="1"/>
  <c r="M914" i="1"/>
  <c r="N914" i="1"/>
  <c r="O914" i="1"/>
  <c r="P914" i="1"/>
  <c r="Q914" i="1"/>
  <c r="R914" i="1"/>
  <c r="S914" i="1"/>
  <c r="T914" i="1"/>
  <c r="U914" i="1"/>
  <c r="V914" i="1"/>
  <c r="W914" i="1"/>
  <c r="X914" i="1"/>
  <c r="Y914" i="1"/>
  <c r="Z914" i="1"/>
  <c r="AA914" i="1"/>
  <c r="AB914" i="1"/>
  <c r="AC914" i="1"/>
  <c r="AD914" i="1"/>
  <c r="AE914" i="1"/>
  <c r="AF914" i="1"/>
  <c r="AG914" i="1"/>
  <c r="AH914" i="1"/>
  <c r="AI914" i="1"/>
  <c r="AJ914" i="1"/>
  <c r="AK914" i="1"/>
  <c r="AL914" i="1"/>
  <c r="AM914" i="1"/>
  <c r="AN914" i="1"/>
  <c r="AO914" i="1"/>
  <c r="AP914" i="1"/>
  <c r="AQ914" i="1"/>
  <c r="AR914" i="1"/>
  <c r="AS914" i="1"/>
  <c r="AT914" i="1"/>
  <c r="K915" i="1"/>
  <c r="L915" i="1"/>
  <c r="M915" i="1"/>
  <c r="N915" i="1"/>
  <c r="O915" i="1"/>
  <c r="P915" i="1"/>
  <c r="Q915" i="1"/>
  <c r="R915" i="1"/>
  <c r="S915" i="1"/>
  <c r="T915" i="1"/>
  <c r="U915" i="1"/>
  <c r="V915" i="1"/>
  <c r="W915" i="1"/>
  <c r="X915" i="1"/>
  <c r="Y915" i="1"/>
  <c r="Z915" i="1"/>
  <c r="AA915" i="1"/>
  <c r="AB915" i="1"/>
  <c r="AC915" i="1"/>
  <c r="AD915" i="1"/>
  <c r="AE915" i="1"/>
  <c r="AF915" i="1"/>
  <c r="AG915" i="1"/>
  <c r="AH915" i="1"/>
  <c r="AI915" i="1"/>
  <c r="AJ915" i="1"/>
  <c r="AK915" i="1"/>
  <c r="AL915" i="1"/>
  <c r="AM915" i="1"/>
  <c r="AN915" i="1"/>
  <c r="AO915" i="1"/>
  <c r="AP915" i="1"/>
  <c r="AQ915" i="1"/>
  <c r="AR915" i="1"/>
  <c r="AS915" i="1"/>
  <c r="AT915" i="1"/>
  <c r="K916" i="1"/>
  <c r="L916" i="1"/>
  <c r="M916" i="1"/>
  <c r="N916" i="1"/>
  <c r="O916" i="1"/>
  <c r="P916" i="1"/>
  <c r="Q916" i="1"/>
  <c r="R916" i="1"/>
  <c r="S916" i="1"/>
  <c r="T916" i="1"/>
  <c r="U916" i="1"/>
  <c r="V916" i="1"/>
  <c r="W916" i="1"/>
  <c r="X916" i="1"/>
  <c r="Y916" i="1"/>
  <c r="Z916" i="1"/>
  <c r="AA916" i="1"/>
  <c r="AB916" i="1"/>
  <c r="AC916" i="1"/>
  <c r="AD916" i="1"/>
  <c r="AE916" i="1"/>
  <c r="AF916" i="1"/>
  <c r="AG916" i="1"/>
  <c r="AH916" i="1"/>
  <c r="AI916" i="1"/>
  <c r="AJ916" i="1"/>
  <c r="AK916" i="1"/>
  <c r="AL916" i="1"/>
  <c r="AM916" i="1"/>
  <c r="AN916" i="1"/>
  <c r="AO916" i="1"/>
  <c r="AP916" i="1"/>
  <c r="AQ916" i="1"/>
  <c r="AR916" i="1"/>
  <c r="AS916" i="1"/>
  <c r="AT916" i="1"/>
  <c r="K917" i="1"/>
  <c r="L917" i="1"/>
  <c r="M917" i="1"/>
  <c r="N917" i="1"/>
  <c r="O917" i="1"/>
  <c r="P917" i="1"/>
  <c r="Q917" i="1"/>
  <c r="R917" i="1"/>
  <c r="S917" i="1"/>
  <c r="T917" i="1"/>
  <c r="U917" i="1"/>
  <c r="V917" i="1"/>
  <c r="W917" i="1"/>
  <c r="X917" i="1"/>
  <c r="Y917" i="1"/>
  <c r="Z917" i="1"/>
  <c r="AA917" i="1"/>
  <c r="AB917" i="1"/>
  <c r="AC917" i="1"/>
  <c r="AD917" i="1"/>
  <c r="AE917" i="1"/>
  <c r="AF917" i="1"/>
  <c r="AG917" i="1"/>
  <c r="AH917" i="1"/>
  <c r="AI917" i="1"/>
  <c r="AJ917" i="1"/>
  <c r="AK917" i="1"/>
  <c r="AL917" i="1"/>
  <c r="AM917" i="1"/>
  <c r="AN917" i="1"/>
  <c r="AO917" i="1"/>
  <c r="AP917" i="1"/>
  <c r="AQ917" i="1"/>
  <c r="AR917" i="1"/>
  <c r="AS917" i="1"/>
  <c r="AT917" i="1"/>
  <c r="K918" i="1"/>
  <c r="L918" i="1"/>
  <c r="M918" i="1"/>
  <c r="N918" i="1"/>
  <c r="O918" i="1"/>
  <c r="P918" i="1"/>
  <c r="Q918" i="1"/>
  <c r="R918" i="1"/>
  <c r="S918" i="1"/>
  <c r="T918" i="1"/>
  <c r="U918" i="1"/>
  <c r="V918" i="1"/>
  <c r="W918" i="1"/>
  <c r="X918" i="1"/>
  <c r="Y918" i="1"/>
  <c r="Z918" i="1"/>
  <c r="AA918" i="1"/>
  <c r="AB918" i="1"/>
  <c r="AC918" i="1"/>
  <c r="AD918" i="1"/>
  <c r="AE918" i="1"/>
  <c r="AF918" i="1"/>
  <c r="AG918" i="1"/>
  <c r="AH918" i="1"/>
  <c r="AI918" i="1"/>
  <c r="AJ918" i="1"/>
  <c r="AK918" i="1"/>
  <c r="AL918" i="1"/>
  <c r="AM918" i="1"/>
  <c r="AN918" i="1"/>
  <c r="AO918" i="1"/>
  <c r="AP918" i="1"/>
  <c r="AQ918" i="1"/>
  <c r="AR918" i="1"/>
  <c r="AS918" i="1"/>
  <c r="AT918" i="1"/>
  <c r="K919" i="1"/>
  <c r="L919" i="1"/>
  <c r="M919" i="1"/>
  <c r="N919" i="1"/>
  <c r="O919" i="1"/>
  <c r="P919" i="1"/>
  <c r="Q919" i="1"/>
  <c r="R919" i="1"/>
  <c r="S919" i="1"/>
  <c r="T919" i="1"/>
  <c r="U919" i="1"/>
  <c r="V919" i="1"/>
  <c r="W919" i="1"/>
  <c r="X919" i="1"/>
  <c r="Y919" i="1"/>
  <c r="Z919" i="1"/>
  <c r="AA919" i="1"/>
  <c r="AB919" i="1"/>
  <c r="AC919" i="1"/>
  <c r="AD919" i="1"/>
  <c r="AE919" i="1"/>
  <c r="AF919" i="1"/>
  <c r="AG919" i="1"/>
  <c r="AH919" i="1"/>
  <c r="AI919" i="1"/>
  <c r="AJ919" i="1"/>
  <c r="AK919" i="1"/>
  <c r="AL919" i="1"/>
  <c r="AM919" i="1"/>
  <c r="AN919" i="1"/>
  <c r="AO919" i="1"/>
  <c r="AP919" i="1"/>
  <c r="AQ919" i="1"/>
  <c r="AR919" i="1"/>
  <c r="AS919" i="1"/>
  <c r="AT919" i="1"/>
  <c r="K896" i="1"/>
  <c r="L896" i="1"/>
  <c r="M896" i="1"/>
  <c r="N896" i="1"/>
  <c r="O896" i="1"/>
  <c r="P896" i="1"/>
  <c r="Q896" i="1"/>
  <c r="R896" i="1"/>
  <c r="S896" i="1"/>
  <c r="T896" i="1"/>
  <c r="U896" i="1"/>
  <c r="V896" i="1"/>
  <c r="W896" i="1"/>
  <c r="X896" i="1"/>
  <c r="Y896" i="1"/>
  <c r="Z896" i="1"/>
  <c r="AA896" i="1"/>
  <c r="AB896" i="1"/>
  <c r="AC896" i="1"/>
  <c r="AD896" i="1"/>
  <c r="AE896" i="1"/>
  <c r="AF896" i="1"/>
  <c r="AG896" i="1"/>
  <c r="AH896" i="1"/>
  <c r="AI896" i="1"/>
  <c r="AJ896" i="1"/>
  <c r="AK896" i="1"/>
  <c r="AL896" i="1"/>
  <c r="AM896" i="1"/>
  <c r="AN896" i="1"/>
  <c r="AO896" i="1"/>
  <c r="AP896" i="1"/>
  <c r="AQ896" i="1"/>
  <c r="AR896" i="1"/>
  <c r="AS896" i="1"/>
  <c r="AT896" i="1"/>
  <c r="K897" i="1"/>
  <c r="L897" i="1"/>
  <c r="M897" i="1"/>
  <c r="N897" i="1"/>
  <c r="O897" i="1"/>
  <c r="P897" i="1"/>
  <c r="Q897" i="1"/>
  <c r="R897" i="1"/>
  <c r="S897" i="1"/>
  <c r="T897" i="1"/>
  <c r="U897" i="1"/>
  <c r="V897" i="1"/>
  <c r="W897" i="1"/>
  <c r="X897" i="1"/>
  <c r="Y897" i="1"/>
  <c r="Z897" i="1"/>
  <c r="AA897" i="1"/>
  <c r="AB897" i="1"/>
  <c r="AC897" i="1"/>
  <c r="AD897" i="1"/>
  <c r="AE897" i="1"/>
  <c r="AF897" i="1"/>
  <c r="AG897" i="1"/>
  <c r="AH897" i="1"/>
  <c r="AI897" i="1"/>
  <c r="AJ897" i="1"/>
  <c r="AK897" i="1"/>
  <c r="AL897" i="1"/>
  <c r="AM897" i="1"/>
  <c r="AN897" i="1"/>
  <c r="AO897" i="1"/>
  <c r="AP897" i="1"/>
  <c r="AQ897" i="1"/>
  <c r="AR897" i="1"/>
  <c r="AS897" i="1"/>
  <c r="AT897" i="1"/>
  <c r="K898" i="1"/>
  <c r="L898" i="1"/>
  <c r="M898" i="1"/>
  <c r="N898" i="1"/>
  <c r="O898" i="1"/>
  <c r="P898" i="1"/>
  <c r="Q898" i="1"/>
  <c r="R898" i="1"/>
  <c r="S898" i="1"/>
  <c r="T898" i="1"/>
  <c r="U898" i="1"/>
  <c r="V898" i="1"/>
  <c r="W898" i="1"/>
  <c r="X898" i="1"/>
  <c r="Y898" i="1"/>
  <c r="Z898" i="1"/>
  <c r="AA898" i="1"/>
  <c r="AB898" i="1"/>
  <c r="AC898" i="1"/>
  <c r="AD898" i="1"/>
  <c r="AE898" i="1"/>
  <c r="AF898" i="1"/>
  <c r="AG898" i="1"/>
  <c r="AH898" i="1"/>
  <c r="AI898" i="1"/>
  <c r="AJ898" i="1"/>
  <c r="AK898" i="1"/>
  <c r="AL898" i="1"/>
  <c r="AM898" i="1"/>
  <c r="AN898" i="1"/>
  <c r="AO898" i="1"/>
  <c r="AP898" i="1"/>
  <c r="AQ898" i="1"/>
  <c r="AR898" i="1"/>
  <c r="AS898" i="1"/>
  <c r="AT898" i="1"/>
  <c r="K899" i="1"/>
  <c r="L899" i="1"/>
  <c r="M899" i="1"/>
  <c r="N899" i="1"/>
  <c r="O899" i="1"/>
  <c r="P899" i="1"/>
  <c r="Q899" i="1"/>
  <c r="R899" i="1"/>
  <c r="S899" i="1"/>
  <c r="T899" i="1"/>
  <c r="U899" i="1"/>
  <c r="V899" i="1"/>
  <c r="W899" i="1"/>
  <c r="X899" i="1"/>
  <c r="Y899" i="1"/>
  <c r="Z899" i="1"/>
  <c r="AA899" i="1"/>
  <c r="AB899" i="1"/>
  <c r="AC899" i="1"/>
  <c r="AD899" i="1"/>
  <c r="AE899" i="1"/>
  <c r="AF899" i="1"/>
  <c r="AG899" i="1"/>
  <c r="AH899" i="1"/>
  <c r="AI899" i="1"/>
  <c r="AJ899" i="1"/>
  <c r="AK899" i="1"/>
  <c r="AL899" i="1"/>
  <c r="AM899" i="1"/>
  <c r="AN899" i="1"/>
  <c r="AO899" i="1"/>
  <c r="AP899" i="1"/>
  <c r="AQ899" i="1"/>
  <c r="AR899" i="1"/>
  <c r="AS899" i="1"/>
  <c r="AT899" i="1"/>
  <c r="K900" i="1"/>
  <c r="L900" i="1"/>
  <c r="M900" i="1"/>
  <c r="N900" i="1"/>
  <c r="O900" i="1"/>
  <c r="P900" i="1"/>
  <c r="Q900" i="1"/>
  <c r="R900" i="1"/>
  <c r="S900" i="1"/>
  <c r="T900" i="1"/>
  <c r="U900" i="1"/>
  <c r="V900" i="1"/>
  <c r="W900" i="1"/>
  <c r="X900" i="1"/>
  <c r="Y900" i="1"/>
  <c r="Z900" i="1"/>
  <c r="AA900" i="1"/>
  <c r="AB900" i="1"/>
  <c r="AC900" i="1"/>
  <c r="AD900" i="1"/>
  <c r="AE900" i="1"/>
  <c r="AF900" i="1"/>
  <c r="AG900" i="1"/>
  <c r="AH900" i="1"/>
  <c r="AI900" i="1"/>
  <c r="AJ900" i="1"/>
  <c r="AK900" i="1"/>
  <c r="AL900" i="1"/>
  <c r="AM900" i="1"/>
  <c r="AN900" i="1"/>
  <c r="AO900" i="1"/>
  <c r="AP900" i="1"/>
  <c r="AQ900" i="1"/>
  <c r="AR900" i="1"/>
  <c r="AS900" i="1"/>
  <c r="AT900" i="1"/>
  <c r="K901" i="1"/>
  <c r="L901" i="1"/>
  <c r="M901" i="1"/>
  <c r="N901" i="1"/>
  <c r="O901" i="1"/>
  <c r="P901" i="1"/>
  <c r="Q901" i="1"/>
  <c r="R901" i="1"/>
  <c r="S901" i="1"/>
  <c r="T901" i="1"/>
  <c r="U901" i="1"/>
  <c r="V901" i="1"/>
  <c r="W901" i="1"/>
  <c r="X901" i="1"/>
  <c r="Y901" i="1"/>
  <c r="Z901" i="1"/>
  <c r="AA901" i="1"/>
  <c r="AB901" i="1"/>
  <c r="AC901" i="1"/>
  <c r="AD901" i="1"/>
  <c r="AE901" i="1"/>
  <c r="AF901" i="1"/>
  <c r="AG901" i="1"/>
  <c r="AH901" i="1"/>
  <c r="AI901" i="1"/>
  <c r="AJ901" i="1"/>
  <c r="AK901" i="1"/>
  <c r="AL901" i="1"/>
  <c r="AM901" i="1"/>
  <c r="AN901" i="1"/>
  <c r="AO901" i="1"/>
  <c r="AP901" i="1"/>
  <c r="AQ901" i="1"/>
  <c r="AR901" i="1"/>
  <c r="AS901" i="1"/>
  <c r="AT901" i="1"/>
  <c r="K902" i="1"/>
  <c r="L902" i="1"/>
  <c r="M902" i="1"/>
  <c r="N902" i="1"/>
  <c r="O902" i="1"/>
  <c r="P902" i="1"/>
  <c r="Q902" i="1"/>
  <c r="R902" i="1"/>
  <c r="S902" i="1"/>
  <c r="T902" i="1"/>
  <c r="U902" i="1"/>
  <c r="V902" i="1"/>
  <c r="W902" i="1"/>
  <c r="X902" i="1"/>
  <c r="Y902" i="1"/>
  <c r="Z902" i="1"/>
  <c r="AA902" i="1"/>
  <c r="AB902" i="1"/>
  <c r="AC902" i="1"/>
  <c r="AD902" i="1"/>
  <c r="AE902" i="1"/>
  <c r="AF902" i="1"/>
  <c r="AG902" i="1"/>
  <c r="AH902" i="1"/>
  <c r="AI902" i="1"/>
  <c r="AJ902" i="1"/>
  <c r="AK902" i="1"/>
  <c r="AL902" i="1"/>
  <c r="AM902" i="1"/>
  <c r="AN902" i="1"/>
  <c r="AO902" i="1"/>
  <c r="AP902" i="1"/>
  <c r="AQ902" i="1"/>
  <c r="AR902" i="1"/>
  <c r="AS902" i="1"/>
  <c r="AT902" i="1"/>
  <c r="K903" i="1"/>
  <c r="L903" i="1"/>
  <c r="M903" i="1"/>
  <c r="N903" i="1"/>
  <c r="O903" i="1"/>
  <c r="P903" i="1"/>
  <c r="Q903" i="1"/>
  <c r="R903" i="1"/>
  <c r="S903" i="1"/>
  <c r="T903" i="1"/>
  <c r="U903" i="1"/>
  <c r="V903" i="1"/>
  <c r="W903" i="1"/>
  <c r="X903" i="1"/>
  <c r="Y903" i="1"/>
  <c r="Z903" i="1"/>
  <c r="AA903" i="1"/>
  <c r="AB903" i="1"/>
  <c r="AC903" i="1"/>
  <c r="AD903" i="1"/>
  <c r="AE903" i="1"/>
  <c r="AF903" i="1"/>
  <c r="AG903" i="1"/>
  <c r="AH903" i="1"/>
  <c r="AI903" i="1"/>
  <c r="AJ903" i="1"/>
  <c r="AK903" i="1"/>
  <c r="AL903" i="1"/>
  <c r="AM903" i="1"/>
  <c r="AN903" i="1"/>
  <c r="AO903" i="1"/>
  <c r="AP903" i="1"/>
  <c r="AQ903" i="1"/>
  <c r="AR903" i="1"/>
  <c r="AS903" i="1"/>
  <c r="AT903" i="1"/>
  <c r="K904" i="1"/>
  <c r="L904" i="1"/>
  <c r="M904" i="1"/>
  <c r="N904" i="1"/>
  <c r="O904" i="1"/>
  <c r="P904" i="1"/>
  <c r="Q904" i="1"/>
  <c r="R904" i="1"/>
  <c r="S904" i="1"/>
  <c r="T904" i="1"/>
  <c r="U904" i="1"/>
  <c r="V904" i="1"/>
  <c r="W904" i="1"/>
  <c r="X904" i="1"/>
  <c r="Y904" i="1"/>
  <c r="Z904" i="1"/>
  <c r="AA904" i="1"/>
  <c r="AB904" i="1"/>
  <c r="AC904" i="1"/>
  <c r="AD904" i="1"/>
  <c r="AE904" i="1"/>
  <c r="AF904" i="1"/>
  <c r="AG904" i="1"/>
  <c r="AH904" i="1"/>
  <c r="AI904" i="1"/>
  <c r="AJ904" i="1"/>
  <c r="AK904" i="1"/>
  <c r="AL904" i="1"/>
  <c r="AM904" i="1"/>
  <c r="AN904" i="1"/>
  <c r="AO904" i="1"/>
  <c r="AP904" i="1"/>
  <c r="AQ904" i="1"/>
  <c r="AR904" i="1"/>
  <c r="AS904" i="1"/>
  <c r="AT904" i="1"/>
  <c r="K905" i="1"/>
  <c r="L905" i="1"/>
  <c r="M905" i="1"/>
  <c r="N905" i="1"/>
  <c r="O905" i="1"/>
  <c r="P905" i="1"/>
  <c r="Q905" i="1"/>
  <c r="R905" i="1"/>
  <c r="S905" i="1"/>
  <c r="T905" i="1"/>
  <c r="U905" i="1"/>
  <c r="V905" i="1"/>
  <c r="W905" i="1"/>
  <c r="X905" i="1"/>
  <c r="Y905" i="1"/>
  <c r="Z905" i="1"/>
  <c r="AA905" i="1"/>
  <c r="AB905" i="1"/>
  <c r="AC905" i="1"/>
  <c r="AD905" i="1"/>
  <c r="AE905" i="1"/>
  <c r="AF905" i="1"/>
  <c r="AG905" i="1"/>
  <c r="AH905" i="1"/>
  <c r="AI905" i="1"/>
  <c r="AJ905" i="1"/>
  <c r="AK905" i="1"/>
  <c r="AL905" i="1"/>
  <c r="AM905" i="1"/>
  <c r="AN905" i="1"/>
  <c r="AO905" i="1"/>
  <c r="AP905" i="1"/>
  <c r="AQ905" i="1"/>
  <c r="AR905" i="1"/>
  <c r="AS905" i="1"/>
  <c r="AT905" i="1"/>
  <c r="K906" i="1"/>
  <c r="L906" i="1"/>
  <c r="M906" i="1"/>
  <c r="N906" i="1"/>
  <c r="O906" i="1"/>
  <c r="P906" i="1"/>
  <c r="Q906" i="1"/>
  <c r="R906" i="1"/>
  <c r="S906" i="1"/>
  <c r="T906" i="1"/>
  <c r="U906" i="1"/>
  <c r="V906" i="1"/>
  <c r="W906" i="1"/>
  <c r="X906" i="1"/>
  <c r="Y906" i="1"/>
  <c r="Z906" i="1"/>
  <c r="AA906" i="1"/>
  <c r="AB906" i="1"/>
  <c r="AC906" i="1"/>
  <c r="AD906" i="1"/>
  <c r="AE906" i="1"/>
  <c r="AF906" i="1"/>
  <c r="AG906" i="1"/>
  <c r="AH906" i="1"/>
  <c r="AI906" i="1"/>
  <c r="AJ906" i="1"/>
  <c r="AK906" i="1"/>
  <c r="AL906" i="1"/>
  <c r="AM906" i="1"/>
  <c r="AN906" i="1"/>
  <c r="AO906" i="1"/>
  <c r="AP906" i="1"/>
  <c r="AQ906" i="1"/>
  <c r="AR906" i="1"/>
  <c r="AS906" i="1"/>
  <c r="AT906" i="1"/>
  <c r="K907" i="1"/>
  <c r="L907" i="1"/>
  <c r="M907" i="1"/>
  <c r="N907" i="1"/>
  <c r="O907" i="1"/>
  <c r="P907" i="1"/>
  <c r="Q907" i="1"/>
  <c r="R907" i="1"/>
  <c r="S907" i="1"/>
  <c r="T907" i="1"/>
  <c r="U907" i="1"/>
  <c r="V907" i="1"/>
  <c r="W907" i="1"/>
  <c r="X907" i="1"/>
  <c r="Y907" i="1"/>
  <c r="Z907" i="1"/>
  <c r="AA907" i="1"/>
  <c r="AB907" i="1"/>
  <c r="AC907" i="1"/>
  <c r="AD907" i="1"/>
  <c r="AE907" i="1"/>
  <c r="AF907" i="1"/>
  <c r="AG907" i="1"/>
  <c r="AH907" i="1"/>
  <c r="AI907" i="1"/>
  <c r="AJ907" i="1"/>
  <c r="AK907" i="1"/>
  <c r="AL907" i="1"/>
  <c r="AM907" i="1"/>
  <c r="AN907" i="1"/>
  <c r="AO907" i="1"/>
  <c r="AP907" i="1"/>
  <c r="AQ907" i="1"/>
  <c r="AR907" i="1"/>
  <c r="AS907" i="1"/>
  <c r="AT907" i="1"/>
  <c r="K908" i="1"/>
  <c r="L908" i="1"/>
  <c r="M908" i="1"/>
  <c r="N908" i="1"/>
  <c r="O908" i="1"/>
  <c r="P908" i="1"/>
  <c r="Q908" i="1"/>
  <c r="R908" i="1"/>
  <c r="S908" i="1"/>
  <c r="T908" i="1"/>
  <c r="U908" i="1"/>
  <c r="V908" i="1"/>
  <c r="W908" i="1"/>
  <c r="X908" i="1"/>
  <c r="Y908" i="1"/>
  <c r="Z908" i="1"/>
  <c r="AA908" i="1"/>
  <c r="AB908" i="1"/>
  <c r="AC908" i="1"/>
  <c r="AD908" i="1"/>
  <c r="AE908" i="1"/>
  <c r="AF908" i="1"/>
  <c r="AG908" i="1"/>
  <c r="AH908" i="1"/>
  <c r="AI908" i="1"/>
  <c r="AJ908" i="1"/>
  <c r="AK908" i="1"/>
  <c r="AL908" i="1"/>
  <c r="AM908" i="1"/>
  <c r="AN908" i="1"/>
  <c r="AO908" i="1"/>
  <c r="AP908" i="1"/>
  <c r="AQ908" i="1"/>
  <c r="AR908" i="1"/>
  <c r="AS908" i="1"/>
  <c r="AT908" i="1"/>
  <c r="K909" i="1"/>
  <c r="L909" i="1"/>
  <c r="M909" i="1"/>
  <c r="N909" i="1"/>
  <c r="O909" i="1"/>
  <c r="P909" i="1"/>
  <c r="Q909" i="1"/>
  <c r="R909" i="1"/>
  <c r="S909" i="1"/>
  <c r="T909" i="1"/>
  <c r="U909" i="1"/>
  <c r="V909" i="1"/>
  <c r="W909" i="1"/>
  <c r="X909" i="1"/>
  <c r="Y909" i="1"/>
  <c r="Z909" i="1"/>
  <c r="AA909" i="1"/>
  <c r="AB909" i="1"/>
  <c r="AC909" i="1"/>
  <c r="AD909" i="1"/>
  <c r="AE909" i="1"/>
  <c r="AF909" i="1"/>
  <c r="AG909" i="1"/>
  <c r="AH909" i="1"/>
  <c r="AI909" i="1"/>
  <c r="AJ909" i="1"/>
  <c r="AK909" i="1"/>
  <c r="AL909" i="1"/>
  <c r="AM909" i="1"/>
  <c r="AN909" i="1"/>
  <c r="AO909" i="1"/>
  <c r="AP909" i="1"/>
  <c r="AQ909" i="1"/>
  <c r="AR909" i="1"/>
  <c r="AS909" i="1"/>
  <c r="AT909" i="1"/>
  <c r="K910" i="1"/>
  <c r="L910" i="1"/>
  <c r="M910" i="1"/>
  <c r="N910" i="1"/>
  <c r="O910" i="1"/>
  <c r="P910" i="1"/>
  <c r="Q910" i="1"/>
  <c r="R910" i="1"/>
  <c r="S910" i="1"/>
  <c r="T910" i="1"/>
  <c r="U910" i="1"/>
  <c r="V910" i="1"/>
  <c r="W910" i="1"/>
  <c r="X910" i="1"/>
  <c r="Y910" i="1"/>
  <c r="Z910" i="1"/>
  <c r="AA910" i="1"/>
  <c r="AB910" i="1"/>
  <c r="AC910" i="1"/>
  <c r="AD910" i="1"/>
  <c r="AE910" i="1"/>
  <c r="AF910" i="1"/>
  <c r="AG910" i="1"/>
  <c r="AH910" i="1"/>
  <c r="AI910" i="1"/>
  <c r="AJ910" i="1"/>
  <c r="AK910" i="1"/>
  <c r="AL910" i="1"/>
  <c r="AM910" i="1"/>
  <c r="AN910" i="1"/>
  <c r="AO910" i="1"/>
  <c r="AP910" i="1"/>
  <c r="AQ910" i="1"/>
  <c r="AR910" i="1"/>
  <c r="AS910" i="1"/>
  <c r="AT910" i="1"/>
  <c r="K911" i="1"/>
  <c r="L911" i="1"/>
  <c r="M911" i="1"/>
  <c r="N911" i="1"/>
  <c r="O911" i="1"/>
  <c r="P911" i="1"/>
  <c r="Q911" i="1"/>
  <c r="R911" i="1"/>
  <c r="S911" i="1"/>
  <c r="T911" i="1"/>
  <c r="U911" i="1"/>
  <c r="V911" i="1"/>
  <c r="W911" i="1"/>
  <c r="X911" i="1"/>
  <c r="Y911" i="1"/>
  <c r="Z911" i="1"/>
  <c r="AA911" i="1"/>
  <c r="AB911" i="1"/>
  <c r="AC911" i="1"/>
  <c r="AD911" i="1"/>
  <c r="AE911" i="1"/>
  <c r="AF911" i="1"/>
  <c r="AG911" i="1"/>
  <c r="AH911" i="1"/>
  <c r="AI911" i="1"/>
  <c r="AJ911" i="1"/>
  <c r="AK911" i="1"/>
  <c r="AL911" i="1"/>
  <c r="AM911" i="1"/>
  <c r="AN911" i="1"/>
  <c r="AO911" i="1"/>
  <c r="AP911" i="1"/>
  <c r="AQ911" i="1"/>
  <c r="AR911" i="1"/>
  <c r="AS911" i="1"/>
  <c r="AT911" i="1"/>
  <c r="K912" i="1"/>
  <c r="L912" i="1"/>
  <c r="M912" i="1"/>
  <c r="N912" i="1"/>
  <c r="O912" i="1"/>
  <c r="P912" i="1"/>
  <c r="Q912" i="1"/>
  <c r="R912" i="1"/>
  <c r="S912" i="1"/>
  <c r="T912" i="1"/>
  <c r="U912" i="1"/>
  <c r="V912" i="1"/>
  <c r="W912" i="1"/>
  <c r="X912" i="1"/>
  <c r="Y912" i="1"/>
  <c r="Z912" i="1"/>
  <c r="AA912" i="1"/>
  <c r="AB912" i="1"/>
  <c r="AC912" i="1"/>
  <c r="AD912" i="1"/>
  <c r="AE912" i="1"/>
  <c r="AF912" i="1"/>
  <c r="AG912" i="1"/>
  <c r="AH912" i="1"/>
  <c r="AI912" i="1"/>
  <c r="AJ912" i="1"/>
  <c r="AK912" i="1"/>
  <c r="AL912" i="1"/>
  <c r="AM912" i="1"/>
  <c r="AN912" i="1"/>
  <c r="AO912" i="1"/>
  <c r="AP912" i="1"/>
  <c r="AQ912" i="1"/>
  <c r="AR912" i="1"/>
  <c r="AS912" i="1"/>
  <c r="AT912" i="1"/>
  <c r="K884" i="1"/>
  <c r="L884" i="1"/>
  <c r="M884" i="1"/>
  <c r="N884" i="1"/>
  <c r="O884" i="1"/>
  <c r="P884" i="1"/>
  <c r="Q884" i="1"/>
  <c r="R884" i="1"/>
  <c r="S884" i="1"/>
  <c r="T884" i="1"/>
  <c r="U884" i="1"/>
  <c r="V884" i="1"/>
  <c r="W884" i="1"/>
  <c r="X884" i="1"/>
  <c r="Y884" i="1"/>
  <c r="Z884" i="1"/>
  <c r="AA884" i="1"/>
  <c r="AB884" i="1"/>
  <c r="AC884" i="1"/>
  <c r="AD884" i="1"/>
  <c r="AE884" i="1"/>
  <c r="AF884" i="1"/>
  <c r="AG884" i="1"/>
  <c r="AH884" i="1"/>
  <c r="AI884" i="1"/>
  <c r="AJ884" i="1"/>
  <c r="AK884" i="1"/>
  <c r="AL884" i="1"/>
  <c r="AM884" i="1"/>
  <c r="AN884" i="1"/>
  <c r="AO884" i="1"/>
  <c r="AP884" i="1"/>
  <c r="AQ884" i="1"/>
  <c r="AR884" i="1"/>
  <c r="AS884" i="1"/>
  <c r="AT884" i="1"/>
  <c r="K885" i="1"/>
  <c r="L885" i="1"/>
  <c r="M885" i="1"/>
  <c r="N885" i="1"/>
  <c r="O885" i="1"/>
  <c r="P885" i="1"/>
  <c r="Q885" i="1"/>
  <c r="R885" i="1"/>
  <c r="S885" i="1"/>
  <c r="T885" i="1"/>
  <c r="U885" i="1"/>
  <c r="V885" i="1"/>
  <c r="W885" i="1"/>
  <c r="X885" i="1"/>
  <c r="Y885" i="1"/>
  <c r="Z885" i="1"/>
  <c r="AA885" i="1"/>
  <c r="AB885" i="1"/>
  <c r="AC885" i="1"/>
  <c r="AD885" i="1"/>
  <c r="AE885" i="1"/>
  <c r="AF885" i="1"/>
  <c r="AG885" i="1"/>
  <c r="AH885" i="1"/>
  <c r="AI885" i="1"/>
  <c r="AJ885" i="1"/>
  <c r="AK885" i="1"/>
  <c r="AL885" i="1"/>
  <c r="AM885" i="1"/>
  <c r="AN885" i="1"/>
  <c r="AO885" i="1"/>
  <c r="AP885" i="1"/>
  <c r="AQ885" i="1"/>
  <c r="AR885" i="1"/>
  <c r="AS885" i="1"/>
  <c r="AT885" i="1"/>
  <c r="K886" i="1"/>
  <c r="L886" i="1"/>
  <c r="M886" i="1"/>
  <c r="N886" i="1"/>
  <c r="O886" i="1"/>
  <c r="P886" i="1"/>
  <c r="Q886" i="1"/>
  <c r="R886" i="1"/>
  <c r="S886" i="1"/>
  <c r="T886" i="1"/>
  <c r="U886" i="1"/>
  <c r="V886" i="1"/>
  <c r="W886" i="1"/>
  <c r="X886" i="1"/>
  <c r="Y886" i="1"/>
  <c r="Z886" i="1"/>
  <c r="AA886" i="1"/>
  <c r="AB886" i="1"/>
  <c r="AC886" i="1"/>
  <c r="AD886" i="1"/>
  <c r="AE886" i="1"/>
  <c r="AF886" i="1"/>
  <c r="AG886" i="1"/>
  <c r="AH886" i="1"/>
  <c r="AI886" i="1"/>
  <c r="AJ886" i="1"/>
  <c r="AK886" i="1"/>
  <c r="AL886" i="1"/>
  <c r="AM886" i="1"/>
  <c r="AN886" i="1"/>
  <c r="AO886" i="1"/>
  <c r="AP886" i="1"/>
  <c r="AQ886" i="1"/>
  <c r="AR886" i="1"/>
  <c r="AS886" i="1"/>
  <c r="AT886" i="1"/>
  <c r="K887" i="1"/>
  <c r="L887" i="1"/>
  <c r="M887" i="1"/>
  <c r="N887" i="1"/>
  <c r="O887" i="1"/>
  <c r="P887" i="1"/>
  <c r="Q887" i="1"/>
  <c r="R887" i="1"/>
  <c r="S887" i="1"/>
  <c r="T887" i="1"/>
  <c r="U887" i="1"/>
  <c r="V887" i="1"/>
  <c r="W887" i="1"/>
  <c r="X887" i="1"/>
  <c r="Y887" i="1"/>
  <c r="Z887" i="1"/>
  <c r="AA887" i="1"/>
  <c r="AB887" i="1"/>
  <c r="AC887" i="1"/>
  <c r="AD887" i="1"/>
  <c r="AE887" i="1"/>
  <c r="AF887" i="1"/>
  <c r="AG887" i="1"/>
  <c r="AH887" i="1"/>
  <c r="AI887" i="1"/>
  <c r="AJ887" i="1"/>
  <c r="AK887" i="1"/>
  <c r="AL887" i="1"/>
  <c r="AM887" i="1"/>
  <c r="AN887" i="1"/>
  <c r="AO887" i="1"/>
  <c r="AP887" i="1"/>
  <c r="AQ887" i="1"/>
  <c r="AR887" i="1"/>
  <c r="AS887" i="1"/>
  <c r="AT887" i="1"/>
  <c r="K888" i="1"/>
  <c r="L888" i="1"/>
  <c r="M888" i="1"/>
  <c r="N888" i="1"/>
  <c r="O888" i="1"/>
  <c r="P888" i="1"/>
  <c r="Q888" i="1"/>
  <c r="R888" i="1"/>
  <c r="S888" i="1"/>
  <c r="T888" i="1"/>
  <c r="U888" i="1"/>
  <c r="V888" i="1"/>
  <c r="W888" i="1"/>
  <c r="X888" i="1"/>
  <c r="Y888" i="1"/>
  <c r="Z888" i="1"/>
  <c r="AA888" i="1"/>
  <c r="AB888" i="1"/>
  <c r="AC888" i="1"/>
  <c r="AD888" i="1"/>
  <c r="AE888" i="1"/>
  <c r="AF888" i="1"/>
  <c r="AG888" i="1"/>
  <c r="AH888" i="1"/>
  <c r="AI888" i="1"/>
  <c r="AJ888" i="1"/>
  <c r="AK888" i="1"/>
  <c r="AL888" i="1"/>
  <c r="AM888" i="1"/>
  <c r="AN888" i="1"/>
  <c r="AO888" i="1"/>
  <c r="AP888" i="1"/>
  <c r="AQ888" i="1"/>
  <c r="AR888" i="1"/>
  <c r="AS888" i="1"/>
  <c r="AT888" i="1"/>
  <c r="K889" i="1"/>
  <c r="L889" i="1"/>
  <c r="M889" i="1"/>
  <c r="N889" i="1"/>
  <c r="O889" i="1"/>
  <c r="P889" i="1"/>
  <c r="Q889" i="1"/>
  <c r="R889" i="1"/>
  <c r="S889" i="1"/>
  <c r="T889" i="1"/>
  <c r="U889" i="1"/>
  <c r="V889" i="1"/>
  <c r="W889" i="1"/>
  <c r="X889" i="1"/>
  <c r="Y889" i="1"/>
  <c r="Z889" i="1"/>
  <c r="AA889" i="1"/>
  <c r="AB889" i="1"/>
  <c r="AC889" i="1"/>
  <c r="AD889" i="1"/>
  <c r="AE889" i="1"/>
  <c r="AF889" i="1"/>
  <c r="AG889" i="1"/>
  <c r="AH889" i="1"/>
  <c r="AI889" i="1"/>
  <c r="AJ889" i="1"/>
  <c r="AK889" i="1"/>
  <c r="AL889" i="1"/>
  <c r="AM889" i="1"/>
  <c r="AN889" i="1"/>
  <c r="AO889" i="1"/>
  <c r="AP889" i="1"/>
  <c r="AQ889" i="1"/>
  <c r="AR889" i="1"/>
  <c r="AS889" i="1"/>
  <c r="AT889" i="1"/>
  <c r="L891" i="1"/>
  <c r="N891" i="1"/>
  <c r="P891" i="1"/>
  <c r="R891" i="1"/>
  <c r="T891" i="1"/>
  <c r="V891" i="1"/>
  <c r="X891" i="1"/>
  <c r="Z891" i="1"/>
  <c r="AB891" i="1"/>
  <c r="AD891" i="1"/>
  <c r="AF891" i="1"/>
  <c r="AH891" i="1"/>
  <c r="AJ891" i="1"/>
  <c r="AL891" i="1"/>
  <c r="AN891" i="1"/>
  <c r="AP891" i="1"/>
  <c r="AR891" i="1"/>
  <c r="AT891" i="1"/>
  <c r="K892" i="1"/>
  <c r="L892" i="1"/>
  <c r="M892" i="1"/>
  <c r="N892" i="1"/>
  <c r="O892" i="1"/>
  <c r="P892" i="1"/>
  <c r="Q892" i="1"/>
  <c r="R892" i="1"/>
  <c r="S892" i="1"/>
  <c r="T892" i="1"/>
  <c r="U892" i="1"/>
  <c r="V892" i="1"/>
  <c r="W892" i="1"/>
  <c r="X892" i="1"/>
  <c r="Y892" i="1"/>
  <c r="Z892" i="1"/>
  <c r="AA892" i="1"/>
  <c r="AB892" i="1"/>
  <c r="AC892" i="1"/>
  <c r="AD892" i="1"/>
  <c r="AE892" i="1"/>
  <c r="AF892" i="1"/>
  <c r="AG892" i="1"/>
  <c r="AH892" i="1"/>
  <c r="AI892" i="1"/>
  <c r="AJ892" i="1"/>
  <c r="AK892" i="1"/>
  <c r="AL892" i="1"/>
  <c r="AM892" i="1"/>
  <c r="AN892" i="1"/>
  <c r="AO892" i="1"/>
  <c r="AP892" i="1"/>
  <c r="AQ892" i="1"/>
  <c r="AR892" i="1"/>
  <c r="AS892" i="1"/>
  <c r="AT892" i="1"/>
  <c r="K893" i="1"/>
  <c r="L893" i="1"/>
  <c r="M893" i="1"/>
  <c r="N893" i="1"/>
  <c r="O893" i="1"/>
  <c r="P893" i="1"/>
  <c r="Q893" i="1"/>
  <c r="R893" i="1"/>
  <c r="S893" i="1"/>
  <c r="T893" i="1"/>
  <c r="U893" i="1"/>
  <c r="V893" i="1"/>
  <c r="W893" i="1"/>
  <c r="X893" i="1"/>
  <c r="Y893" i="1"/>
  <c r="Z893" i="1"/>
  <c r="AA893" i="1"/>
  <c r="AB893" i="1"/>
  <c r="AC893" i="1"/>
  <c r="AD893" i="1"/>
  <c r="AE893" i="1"/>
  <c r="AF893" i="1"/>
  <c r="AG893" i="1"/>
  <c r="AH893" i="1"/>
  <c r="AI893" i="1"/>
  <c r="AJ893" i="1"/>
  <c r="AK893" i="1"/>
  <c r="AL893" i="1"/>
  <c r="AM893" i="1"/>
  <c r="AN893" i="1"/>
  <c r="AO893" i="1"/>
  <c r="AP893" i="1"/>
  <c r="AQ893" i="1"/>
  <c r="AR893" i="1"/>
  <c r="AS893" i="1"/>
  <c r="AT893" i="1"/>
  <c r="K868" i="1"/>
  <c r="L868" i="1"/>
  <c r="M868" i="1"/>
  <c r="N868" i="1"/>
  <c r="O868" i="1"/>
  <c r="P868" i="1"/>
  <c r="Q868" i="1"/>
  <c r="R868" i="1"/>
  <c r="S868" i="1"/>
  <c r="T868" i="1"/>
  <c r="U868" i="1"/>
  <c r="V868" i="1"/>
  <c r="W868" i="1"/>
  <c r="X868" i="1"/>
  <c r="Y868" i="1"/>
  <c r="Z868" i="1"/>
  <c r="AA868" i="1"/>
  <c r="AB868" i="1"/>
  <c r="AC868" i="1"/>
  <c r="AD868" i="1"/>
  <c r="AE868" i="1"/>
  <c r="AF868" i="1"/>
  <c r="AG868" i="1"/>
  <c r="AH868" i="1"/>
  <c r="AI868" i="1"/>
  <c r="AJ868" i="1"/>
  <c r="AK868" i="1"/>
  <c r="AL868" i="1"/>
  <c r="AM868" i="1"/>
  <c r="AN868" i="1"/>
  <c r="AO868" i="1"/>
  <c r="AP868" i="1"/>
  <c r="AQ868" i="1"/>
  <c r="AR868" i="1"/>
  <c r="AS868" i="1"/>
  <c r="AT868" i="1"/>
  <c r="K869" i="1"/>
  <c r="L869" i="1"/>
  <c r="M869" i="1"/>
  <c r="N869" i="1"/>
  <c r="O869" i="1"/>
  <c r="P869" i="1"/>
  <c r="Q869" i="1"/>
  <c r="R869" i="1"/>
  <c r="S869" i="1"/>
  <c r="T869" i="1"/>
  <c r="U869" i="1"/>
  <c r="V869" i="1"/>
  <c r="W869" i="1"/>
  <c r="X869" i="1"/>
  <c r="Y869" i="1"/>
  <c r="Z869" i="1"/>
  <c r="AA869" i="1"/>
  <c r="AB869" i="1"/>
  <c r="AC869" i="1"/>
  <c r="AD869" i="1"/>
  <c r="AE869" i="1"/>
  <c r="AF869" i="1"/>
  <c r="AG869" i="1"/>
  <c r="AH869" i="1"/>
  <c r="AI869" i="1"/>
  <c r="AJ869" i="1"/>
  <c r="AK869" i="1"/>
  <c r="AL869" i="1"/>
  <c r="AM869" i="1"/>
  <c r="AN869" i="1"/>
  <c r="AO869" i="1"/>
  <c r="AP869" i="1"/>
  <c r="AQ869" i="1"/>
  <c r="AR869" i="1"/>
  <c r="AS869" i="1"/>
  <c r="AT869" i="1"/>
  <c r="K870" i="1"/>
  <c r="L870" i="1"/>
  <c r="M870" i="1"/>
  <c r="N870" i="1"/>
  <c r="O870" i="1"/>
  <c r="P870" i="1"/>
  <c r="Q870" i="1"/>
  <c r="R870" i="1"/>
  <c r="S870" i="1"/>
  <c r="T870" i="1"/>
  <c r="U870" i="1"/>
  <c r="V870" i="1"/>
  <c r="W870" i="1"/>
  <c r="X870" i="1"/>
  <c r="Y870" i="1"/>
  <c r="Z870" i="1"/>
  <c r="AA870" i="1"/>
  <c r="AB870" i="1"/>
  <c r="AC870" i="1"/>
  <c r="AD870" i="1"/>
  <c r="AE870" i="1"/>
  <c r="AF870" i="1"/>
  <c r="AG870" i="1"/>
  <c r="AH870" i="1"/>
  <c r="AI870" i="1"/>
  <c r="AJ870" i="1"/>
  <c r="AK870" i="1"/>
  <c r="AL870" i="1"/>
  <c r="AM870" i="1"/>
  <c r="AN870" i="1"/>
  <c r="AO870" i="1"/>
  <c r="AP870" i="1"/>
  <c r="AQ870" i="1"/>
  <c r="AR870" i="1"/>
  <c r="AS870" i="1"/>
  <c r="AT870" i="1"/>
  <c r="K871" i="1"/>
  <c r="L871" i="1"/>
  <c r="M871" i="1"/>
  <c r="N871" i="1"/>
  <c r="O871" i="1"/>
  <c r="P871" i="1"/>
  <c r="Q871" i="1"/>
  <c r="R871" i="1"/>
  <c r="S871" i="1"/>
  <c r="T871" i="1"/>
  <c r="U871" i="1"/>
  <c r="V871" i="1"/>
  <c r="W871" i="1"/>
  <c r="X871" i="1"/>
  <c r="Y871" i="1"/>
  <c r="Z871" i="1"/>
  <c r="AA871" i="1"/>
  <c r="AB871" i="1"/>
  <c r="AC871" i="1"/>
  <c r="AD871" i="1"/>
  <c r="AE871" i="1"/>
  <c r="AF871" i="1"/>
  <c r="AG871" i="1"/>
  <c r="AH871" i="1"/>
  <c r="AI871" i="1"/>
  <c r="AJ871" i="1"/>
  <c r="AK871" i="1"/>
  <c r="AL871" i="1"/>
  <c r="AM871" i="1"/>
  <c r="AN871" i="1"/>
  <c r="AO871" i="1"/>
  <c r="AP871" i="1"/>
  <c r="AQ871" i="1"/>
  <c r="AR871" i="1"/>
  <c r="AS871" i="1"/>
  <c r="AT871" i="1"/>
  <c r="K872" i="1"/>
  <c r="L872" i="1"/>
  <c r="M872" i="1"/>
  <c r="N872" i="1"/>
  <c r="O872" i="1"/>
  <c r="P872" i="1"/>
  <c r="Q872" i="1"/>
  <c r="R872" i="1"/>
  <c r="S872" i="1"/>
  <c r="T872" i="1"/>
  <c r="U872" i="1"/>
  <c r="V872" i="1"/>
  <c r="W872" i="1"/>
  <c r="X872" i="1"/>
  <c r="Y872" i="1"/>
  <c r="Z872" i="1"/>
  <c r="AA872" i="1"/>
  <c r="AB872" i="1"/>
  <c r="AC872" i="1"/>
  <c r="AD872" i="1"/>
  <c r="AE872" i="1"/>
  <c r="AF872" i="1"/>
  <c r="AG872" i="1"/>
  <c r="AH872" i="1"/>
  <c r="AI872" i="1"/>
  <c r="AJ872" i="1"/>
  <c r="AK872" i="1"/>
  <c r="AL872" i="1"/>
  <c r="AM872" i="1"/>
  <c r="AN872" i="1"/>
  <c r="AO872" i="1"/>
  <c r="AP872" i="1"/>
  <c r="AQ872" i="1"/>
  <c r="AR872" i="1"/>
  <c r="AS872" i="1"/>
  <c r="AT872" i="1"/>
  <c r="K873" i="1"/>
  <c r="L873" i="1"/>
  <c r="M873" i="1"/>
  <c r="N873" i="1"/>
  <c r="O873" i="1"/>
  <c r="P873" i="1"/>
  <c r="Q873" i="1"/>
  <c r="R873" i="1"/>
  <c r="S873" i="1"/>
  <c r="T873" i="1"/>
  <c r="U873" i="1"/>
  <c r="V873" i="1"/>
  <c r="W873" i="1"/>
  <c r="X873" i="1"/>
  <c r="Y873" i="1"/>
  <c r="Z873" i="1"/>
  <c r="AA873" i="1"/>
  <c r="AB873" i="1"/>
  <c r="AC873" i="1"/>
  <c r="AD873" i="1"/>
  <c r="AE873" i="1"/>
  <c r="AF873" i="1"/>
  <c r="AG873" i="1"/>
  <c r="AH873" i="1"/>
  <c r="AI873" i="1"/>
  <c r="AJ873" i="1"/>
  <c r="AK873" i="1"/>
  <c r="AL873" i="1"/>
  <c r="AM873" i="1"/>
  <c r="AN873" i="1"/>
  <c r="AO873" i="1"/>
  <c r="AP873" i="1"/>
  <c r="AQ873" i="1"/>
  <c r="AR873" i="1"/>
  <c r="AS873" i="1"/>
  <c r="AT873" i="1"/>
  <c r="K874" i="1"/>
  <c r="L874" i="1"/>
  <c r="M874" i="1"/>
  <c r="N874" i="1"/>
  <c r="O874" i="1"/>
  <c r="P874" i="1"/>
  <c r="Q874" i="1"/>
  <c r="R874" i="1"/>
  <c r="S874" i="1"/>
  <c r="T874" i="1"/>
  <c r="U874" i="1"/>
  <c r="V874" i="1"/>
  <c r="W874" i="1"/>
  <c r="X874" i="1"/>
  <c r="Y874" i="1"/>
  <c r="Z874" i="1"/>
  <c r="AA874" i="1"/>
  <c r="AB874" i="1"/>
  <c r="AC874" i="1"/>
  <c r="AD874" i="1"/>
  <c r="AE874" i="1"/>
  <c r="AF874" i="1"/>
  <c r="AG874" i="1"/>
  <c r="AH874" i="1"/>
  <c r="AI874" i="1"/>
  <c r="AJ874" i="1"/>
  <c r="AK874" i="1"/>
  <c r="AL874" i="1"/>
  <c r="AM874" i="1"/>
  <c r="AN874" i="1"/>
  <c r="AO874" i="1"/>
  <c r="AP874" i="1"/>
  <c r="AQ874" i="1"/>
  <c r="AR874" i="1"/>
  <c r="AS874" i="1"/>
  <c r="AT874" i="1"/>
  <c r="K875" i="1"/>
  <c r="L875" i="1"/>
  <c r="M875" i="1"/>
  <c r="N875" i="1"/>
  <c r="O875" i="1"/>
  <c r="P875" i="1"/>
  <c r="Q875" i="1"/>
  <c r="R875" i="1"/>
  <c r="S875" i="1"/>
  <c r="T875" i="1"/>
  <c r="U875" i="1"/>
  <c r="V875" i="1"/>
  <c r="W875" i="1"/>
  <c r="X875" i="1"/>
  <c r="Y875" i="1"/>
  <c r="Z875" i="1"/>
  <c r="AA875" i="1"/>
  <c r="AB875" i="1"/>
  <c r="AC875" i="1"/>
  <c r="AD875" i="1"/>
  <c r="AE875" i="1"/>
  <c r="AF875" i="1"/>
  <c r="AG875" i="1"/>
  <c r="AH875" i="1"/>
  <c r="AI875" i="1"/>
  <c r="AJ875" i="1"/>
  <c r="AK875" i="1"/>
  <c r="AL875" i="1"/>
  <c r="AM875" i="1"/>
  <c r="AN875" i="1"/>
  <c r="AO875" i="1"/>
  <c r="AP875" i="1"/>
  <c r="AQ875" i="1"/>
  <c r="AR875" i="1"/>
  <c r="AS875" i="1"/>
  <c r="AT875" i="1"/>
  <c r="K876" i="1"/>
  <c r="L876" i="1"/>
  <c r="M876" i="1"/>
  <c r="N876" i="1"/>
  <c r="O876" i="1"/>
  <c r="P876" i="1"/>
  <c r="Q876" i="1"/>
  <c r="R876" i="1"/>
  <c r="S876" i="1"/>
  <c r="T876" i="1"/>
  <c r="U876" i="1"/>
  <c r="V876" i="1"/>
  <c r="W876" i="1"/>
  <c r="X876" i="1"/>
  <c r="Y876" i="1"/>
  <c r="Z876" i="1"/>
  <c r="AA876" i="1"/>
  <c r="AB876" i="1"/>
  <c r="AC876" i="1"/>
  <c r="AD876" i="1"/>
  <c r="AE876" i="1"/>
  <c r="AF876" i="1"/>
  <c r="AG876" i="1"/>
  <c r="AH876" i="1"/>
  <c r="AI876" i="1"/>
  <c r="AJ876" i="1"/>
  <c r="AK876" i="1"/>
  <c r="AL876" i="1"/>
  <c r="AM876" i="1"/>
  <c r="AN876" i="1"/>
  <c r="AO876" i="1"/>
  <c r="AP876" i="1"/>
  <c r="AQ876" i="1"/>
  <c r="AR876" i="1"/>
  <c r="AS876" i="1"/>
  <c r="AT876" i="1"/>
  <c r="K877" i="1"/>
  <c r="L877" i="1"/>
  <c r="M877" i="1"/>
  <c r="N877" i="1"/>
  <c r="O877" i="1"/>
  <c r="P877" i="1"/>
  <c r="Q877" i="1"/>
  <c r="R877" i="1"/>
  <c r="S877" i="1"/>
  <c r="T877" i="1"/>
  <c r="U877" i="1"/>
  <c r="V877" i="1"/>
  <c r="W877" i="1"/>
  <c r="X877" i="1"/>
  <c r="Y877" i="1"/>
  <c r="Z877" i="1"/>
  <c r="AA877" i="1"/>
  <c r="AB877" i="1"/>
  <c r="AC877" i="1"/>
  <c r="AD877" i="1"/>
  <c r="AE877" i="1"/>
  <c r="AF877" i="1"/>
  <c r="AG877" i="1"/>
  <c r="AH877" i="1"/>
  <c r="AI877" i="1"/>
  <c r="AJ877" i="1"/>
  <c r="AK877" i="1"/>
  <c r="AL877" i="1"/>
  <c r="AM877" i="1"/>
  <c r="AN877" i="1"/>
  <c r="AO877" i="1"/>
  <c r="AP877" i="1"/>
  <c r="AQ877" i="1"/>
  <c r="AR877" i="1"/>
  <c r="AS877" i="1"/>
  <c r="AT877" i="1"/>
  <c r="K878" i="1"/>
  <c r="L878" i="1"/>
  <c r="M878" i="1"/>
  <c r="N878" i="1"/>
  <c r="O878" i="1"/>
  <c r="P878" i="1"/>
  <c r="Q878" i="1"/>
  <c r="R878" i="1"/>
  <c r="S878" i="1"/>
  <c r="T878" i="1"/>
  <c r="U878" i="1"/>
  <c r="V878" i="1"/>
  <c r="W878" i="1"/>
  <c r="X878" i="1"/>
  <c r="Y878" i="1"/>
  <c r="Z878" i="1"/>
  <c r="AA878" i="1"/>
  <c r="AB878" i="1"/>
  <c r="AC878" i="1"/>
  <c r="AD878" i="1"/>
  <c r="AE878" i="1"/>
  <c r="AF878" i="1"/>
  <c r="AG878" i="1"/>
  <c r="AH878" i="1"/>
  <c r="AI878" i="1"/>
  <c r="AJ878" i="1"/>
  <c r="AK878" i="1"/>
  <c r="AL878" i="1"/>
  <c r="AM878" i="1"/>
  <c r="AN878" i="1"/>
  <c r="AO878" i="1"/>
  <c r="AP878" i="1"/>
  <c r="AQ878" i="1"/>
  <c r="AR878" i="1"/>
  <c r="AS878" i="1"/>
  <c r="AT878" i="1"/>
  <c r="K879" i="1"/>
  <c r="L879" i="1"/>
  <c r="M879" i="1"/>
  <c r="N879" i="1"/>
  <c r="O879" i="1"/>
  <c r="P879" i="1"/>
  <c r="Q879" i="1"/>
  <c r="R879" i="1"/>
  <c r="S879" i="1"/>
  <c r="T879" i="1"/>
  <c r="U879" i="1"/>
  <c r="V879" i="1"/>
  <c r="W879" i="1"/>
  <c r="X879" i="1"/>
  <c r="Y879" i="1"/>
  <c r="Z879" i="1"/>
  <c r="AA879" i="1"/>
  <c r="AB879" i="1"/>
  <c r="AC879" i="1"/>
  <c r="AD879" i="1"/>
  <c r="AE879" i="1"/>
  <c r="AF879" i="1"/>
  <c r="AG879" i="1"/>
  <c r="AH879" i="1"/>
  <c r="AI879" i="1"/>
  <c r="AJ879" i="1"/>
  <c r="AK879" i="1"/>
  <c r="AL879" i="1"/>
  <c r="AM879" i="1"/>
  <c r="AN879" i="1"/>
  <c r="AO879" i="1"/>
  <c r="AP879" i="1"/>
  <c r="AQ879" i="1"/>
  <c r="AR879" i="1"/>
  <c r="AS879" i="1"/>
  <c r="AT879" i="1"/>
  <c r="K880" i="1"/>
  <c r="L880" i="1"/>
  <c r="M880" i="1"/>
  <c r="N880" i="1"/>
  <c r="O880" i="1"/>
  <c r="P880" i="1"/>
  <c r="Q880" i="1"/>
  <c r="R880" i="1"/>
  <c r="S880" i="1"/>
  <c r="T880" i="1"/>
  <c r="U880" i="1"/>
  <c r="V880" i="1"/>
  <c r="W880" i="1"/>
  <c r="X880" i="1"/>
  <c r="Y880" i="1"/>
  <c r="Z880" i="1"/>
  <c r="AA880" i="1"/>
  <c r="AB880" i="1"/>
  <c r="AC880" i="1"/>
  <c r="AD880" i="1"/>
  <c r="AE880" i="1"/>
  <c r="AF880" i="1"/>
  <c r="AG880" i="1"/>
  <c r="AH880" i="1"/>
  <c r="AI880" i="1"/>
  <c r="AJ880" i="1"/>
  <c r="AK880" i="1"/>
  <c r="AL880" i="1"/>
  <c r="AM880" i="1"/>
  <c r="AN880" i="1"/>
  <c r="AO880" i="1"/>
  <c r="AP880" i="1"/>
  <c r="AQ880" i="1"/>
  <c r="AR880" i="1"/>
  <c r="AS880" i="1"/>
  <c r="AT880" i="1"/>
  <c r="K881" i="1"/>
  <c r="L881" i="1"/>
  <c r="M881" i="1"/>
  <c r="N881" i="1"/>
  <c r="O881" i="1"/>
  <c r="P881" i="1"/>
  <c r="Q881" i="1"/>
  <c r="R881" i="1"/>
  <c r="S881" i="1"/>
  <c r="T881" i="1"/>
  <c r="U881" i="1"/>
  <c r="V881" i="1"/>
  <c r="W881" i="1"/>
  <c r="X881" i="1"/>
  <c r="Y881" i="1"/>
  <c r="Z881" i="1"/>
  <c r="AA881" i="1"/>
  <c r="AB881" i="1"/>
  <c r="AC881" i="1"/>
  <c r="AD881" i="1"/>
  <c r="AE881" i="1"/>
  <c r="AF881" i="1"/>
  <c r="AG881" i="1"/>
  <c r="AH881" i="1"/>
  <c r="AI881" i="1"/>
  <c r="AJ881" i="1"/>
  <c r="AK881" i="1"/>
  <c r="AL881" i="1"/>
  <c r="AM881" i="1"/>
  <c r="AN881" i="1"/>
  <c r="AO881" i="1"/>
  <c r="AP881" i="1"/>
  <c r="AQ881" i="1"/>
  <c r="AR881" i="1"/>
  <c r="AS881" i="1"/>
  <c r="AT881" i="1"/>
  <c r="K882" i="1"/>
  <c r="L882" i="1"/>
  <c r="M882" i="1"/>
  <c r="N882" i="1"/>
  <c r="O882" i="1"/>
  <c r="P882" i="1"/>
  <c r="Q882" i="1"/>
  <c r="R882" i="1"/>
  <c r="S882" i="1"/>
  <c r="T882" i="1"/>
  <c r="U882" i="1"/>
  <c r="V882" i="1"/>
  <c r="W882" i="1"/>
  <c r="X882" i="1"/>
  <c r="Y882" i="1"/>
  <c r="Z882" i="1"/>
  <c r="AA882" i="1"/>
  <c r="AB882" i="1"/>
  <c r="AC882" i="1"/>
  <c r="AD882" i="1"/>
  <c r="AE882" i="1"/>
  <c r="AF882" i="1"/>
  <c r="AG882" i="1"/>
  <c r="AH882" i="1"/>
  <c r="AI882" i="1"/>
  <c r="AJ882" i="1"/>
  <c r="AK882" i="1"/>
  <c r="AL882" i="1"/>
  <c r="AM882" i="1"/>
  <c r="AN882" i="1"/>
  <c r="AO882" i="1"/>
  <c r="AP882" i="1"/>
  <c r="AQ882" i="1"/>
  <c r="AR882" i="1"/>
  <c r="AS882" i="1"/>
  <c r="AT882" i="1"/>
  <c r="K858" i="1"/>
  <c r="L858" i="1"/>
  <c r="M858" i="1"/>
  <c r="N858" i="1"/>
  <c r="O858" i="1"/>
  <c r="P858" i="1"/>
  <c r="Q858" i="1"/>
  <c r="R858" i="1"/>
  <c r="S858" i="1"/>
  <c r="T858" i="1"/>
  <c r="U858" i="1"/>
  <c r="V858" i="1"/>
  <c r="W858" i="1"/>
  <c r="X858" i="1"/>
  <c r="Y858" i="1"/>
  <c r="Z858" i="1"/>
  <c r="AA858" i="1"/>
  <c r="AB858" i="1"/>
  <c r="AC858" i="1"/>
  <c r="AD858" i="1"/>
  <c r="AE858" i="1"/>
  <c r="AF858" i="1"/>
  <c r="AG858" i="1"/>
  <c r="AH858" i="1"/>
  <c r="AI858" i="1"/>
  <c r="AJ858" i="1"/>
  <c r="AK858" i="1"/>
  <c r="AL858" i="1"/>
  <c r="AM858" i="1"/>
  <c r="AN858" i="1"/>
  <c r="AO858" i="1"/>
  <c r="AP858" i="1"/>
  <c r="AQ858" i="1"/>
  <c r="AR858" i="1"/>
  <c r="AS858" i="1"/>
  <c r="AT858" i="1"/>
  <c r="K859" i="1"/>
  <c r="L859" i="1"/>
  <c r="M859" i="1"/>
  <c r="N859" i="1"/>
  <c r="O859" i="1"/>
  <c r="P859" i="1"/>
  <c r="Q859" i="1"/>
  <c r="R859" i="1"/>
  <c r="S859" i="1"/>
  <c r="T859" i="1"/>
  <c r="U859" i="1"/>
  <c r="V859" i="1"/>
  <c r="W859" i="1"/>
  <c r="X859" i="1"/>
  <c r="Y859" i="1"/>
  <c r="Z859" i="1"/>
  <c r="AA859" i="1"/>
  <c r="AB859" i="1"/>
  <c r="AC859" i="1"/>
  <c r="AD859" i="1"/>
  <c r="AE859" i="1"/>
  <c r="AF859" i="1"/>
  <c r="AG859" i="1"/>
  <c r="AH859" i="1"/>
  <c r="AI859" i="1"/>
  <c r="AJ859" i="1"/>
  <c r="AK859" i="1"/>
  <c r="AL859" i="1"/>
  <c r="AM859" i="1"/>
  <c r="AN859" i="1"/>
  <c r="AO859" i="1"/>
  <c r="AP859" i="1"/>
  <c r="AQ859" i="1"/>
  <c r="AR859" i="1"/>
  <c r="AS859" i="1"/>
  <c r="AT859" i="1"/>
  <c r="K860" i="1"/>
  <c r="L860" i="1"/>
  <c r="M860" i="1"/>
  <c r="N860" i="1"/>
  <c r="O860" i="1"/>
  <c r="P860" i="1"/>
  <c r="Q860" i="1"/>
  <c r="R860" i="1"/>
  <c r="S860" i="1"/>
  <c r="T860" i="1"/>
  <c r="U860" i="1"/>
  <c r="V860" i="1"/>
  <c r="W860" i="1"/>
  <c r="X860" i="1"/>
  <c r="Y860" i="1"/>
  <c r="Z860" i="1"/>
  <c r="AA860" i="1"/>
  <c r="AB860" i="1"/>
  <c r="AC860" i="1"/>
  <c r="AD860" i="1"/>
  <c r="AE860" i="1"/>
  <c r="AF860" i="1"/>
  <c r="AG860" i="1"/>
  <c r="AH860" i="1"/>
  <c r="AI860" i="1"/>
  <c r="AJ860" i="1"/>
  <c r="AK860" i="1"/>
  <c r="AL860" i="1"/>
  <c r="AM860" i="1"/>
  <c r="AN860" i="1"/>
  <c r="AO860" i="1"/>
  <c r="AP860" i="1"/>
  <c r="AQ860" i="1"/>
  <c r="AR860" i="1"/>
  <c r="AS860" i="1"/>
  <c r="AT860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AE861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S861" i="1"/>
  <c r="AT861" i="1"/>
  <c r="K862" i="1"/>
  <c r="L862" i="1"/>
  <c r="M862" i="1"/>
  <c r="N862" i="1"/>
  <c r="O862" i="1"/>
  <c r="P862" i="1"/>
  <c r="Q862" i="1"/>
  <c r="R862" i="1"/>
  <c r="S862" i="1"/>
  <c r="T862" i="1"/>
  <c r="U862" i="1"/>
  <c r="V862" i="1"/>
  <c r="W862" i="1"/>
  <c r="X862" i="1"/>
  <c r="Y862" i="1"/>
  <c r="Z862" i="1"/>
  <c r="AA862" i="1"/>
  <c r="AB862" i="1"/>
  <c r="AC862" i="1"/>
  <c r="AD862" i="1"/>
  <c r="AE862" i="1"/>
  <c r="AF862" i="1"/>
  <c r="AG862" i="1"/>
  <c r="AH862" i="1"/>
  <c r="AI862" i="1"/>
  <c r="AJ862" i="1"/>
  <c r="AK862" i="1"/>
  <c r="AL862" i="1"/>
  <c r="AM862" i="1"/>
  <c r="AN862" i="1"/>
  <c r="AO862" i="1"/>
  <c r="AP862" i="1"/>
  <c r="AQ862" i="1"/>
  <c r="AR862" i="1"/>
  <c r="AS862" i="1"/>
  <c r="AT862" i="1"/>
  <c r="K863" i="1"/>
  <c r="L863" i="1"/>
  <c r="M863" i="1"/>
  <c r="N863" i="1"/>
  <c r="O863" i="1"/>
  <c r="P863" i="1"/>
  <c r="Q863" i="1"/>
  <c r="R863" i="1"/>
  <c r="S863" i="1"/>
  <c r="T863" i="1"/>
  <c r="U863" i="1"/>
  <c r="V863" i="1"/>
  <c r="W863" i="1"/>
  <c r="X863" i="1"/>
  <c r="Y863" i="1"/>
  <c r="Z863" i="1"/>
  <c r="AA863" i="1"/>
  <c r="AB863" i="1"/>
  <c r="AC863" i="1"/>
  <c r="AD863" i="1"/>
  <c r="AE863" i="1"/>
  <c r="AF863" i="1"/>
  <c r="AG863" i="1"/>
  <c r="AH863" i="1"/>
  <c r="AI863" i="1"/>
  <c r="AJ863" i="1"/>
  <c r="AK863" i="1"/>
  <c r="AL863" i="1"/>
  <c r="AM863" i="1"/>
  <c r="AN863" i="1"/>
  <c r="AO863" i="1"/>
  <c r="AP863" i="1"/>
  <c r="AQ863" i="1"/>
  <c r="AR863" i="1"/>
  <c r="AS863" i="1"/>
  <c r="AT863" i="1"/>
  <c r="K864" i="1"/>
  <c r="L864" i="1"/>
  <c r="M864" i="1"/>
  <c r="N864" i="1"/>
  <c r="O864" i="1"/>
  <c r="P864" i="1"/>
  <c r="Q864" i="1"/>
  <c r="R864" i="1"/>
  <c r="S864" i="1"/>
  <c r="T864" i="1"/>
  <c r="U864" i="1"/>
  <c r="V864" i="1"/>
  <c r="W864" i="1"/>
  <c r="X864" i="1"/>
  <c r="Y864" i="1"/>
  <c r="Z864" i="1"/>
  <c r="AA864" i="1"/>
  <c r="AB864" i="1"/>
  <c r="AC864" i="1"/>
  <c r="AD864" i="1"/>
  <c r="AE864" i="1"/>
  <c r="AF864" i="1"/>
  <c r="AG864" i="1"/>
  <c r="AH864" i="1"/>
  <c r="AI864" i="1"/>
  <c r="AJ864" i="1"/>
  <c r="AK864" i="1"/>
  <c r="AL864" i="1"/>
  <c r="AM864" i="1"/>
  <c r="AN864" i="1"/>
  <c r="AO864" i="1"/>
  <c r="AP864" i="1"/>
  <c r="AQ864" i="1"/>
  <c r="AR864" i="1"/>
  <c r="AS864" i="1"/>
  <c r="AT864" i="1"/>
  <c r="K865" i="1"/>
  <c r="L865" i="1"/>
  <c r="M865" i="1"/>
  <c r="N865" i="1"/>
  <c r="O865" i="1"/>
  <c r="P865" i="1"/>
  <c r="Q865" i="1"/>
  <c r="R865" i="1"/>
  <c r="S865" i="1"/>
  <c r="T865" i="1"/>
  <c r="U865" i="1"/>
  <c r="V865" i="1"/>
  <c r="W865" i="1"/>
  <c r="X865" i="1"/>
  <c r="Y865" i="1"/>
  <c r="Z865" i="1"/>
  <c r="AA865" i="1"/>
  <c r="AB865" i="1"/>
  <c r="AC865" i="1"/>
  <c r="AD865" i="1"/>
  <c r="AE865" i="1"/>
  <c r="AF865" i="1"/>
  <c r="AG865" i="1"/>
  <c r="AH865" i="1"/>
  <c r="AI865" i="1"/>
  <c r="AJ865" i="1"/>
  <c r="AK865" i="1"/>
  <c r="AL865" i="1"/>
  <c r="AM865" i="1"/>
  <c r="AN865" i="1"/>
  <c r="AO865" i="1"/>
  <c r="AP865" i="1"/>
  <c r="AQ865" i="1"/>
  <c r="AR865" i="1"/>
  <c r="AS865" i="1"/>
  <c r="AT865" i="1"/>
  <c r="K866" i="1"/>
  <c r="L866" i="1"/>
  <c r="M866" i="1"/>
  <c r="N866" i="1"/>
  <c r="O866" i="1"/>
  <c r="P866" i="1"/>
  <c r="Q866" i="1"/>
  <c r="R866" i="1"/>
  <c r="S866" i="1"/>
  <c r="T866" i="1"/>
  <c r="U866" i="1"/>
  <c r="V866" i="1"/>
  <c r="W866" i="1"/>
  <c r="X866" i="1"/>
  <c r="Y866" i="1"/>
  <c r="Z866" i="1"/>
  <c r="AA866" i="1"/>
  <c r="AB866" i="1"/>
  <c r="AC866" i="1"/>
  <c r="AD866" i="1"/>
  <c r="AE866" i="1"/>
  <c r="AF866" i="1"/>
  <c r="AG866" i="1"/>
  <c r="AH866" i="1"/>
  <c r="AI866" i="1"/>
  <c r="AJ866" i="1"/>
  <c r="AK866" i="1"/>
  <c r="AL866" i="1"/>
  <c r="AM866" i="1"/>
  <c r="AN866" i="1"/>
  <c r="AO866" i="1"/>
  <c r="AP866" i="1"/>
  <c r="AQ866" i="1"/>
  <c r="AR866" i="1"/>
  <c r="AS866" i="1"/>
  <c r="AT866" i="1"/>
  <c r="K848" i="1"/>
  <c r="L848" i="1"/>
  <c r="M848" i="1"/>
  <c r="N848" i="1"/>
  <c r="O848" i="1"/>
  <c r="P848" i="1"/>
  <c r="Q848" i="1"/>
  <c r="R848" i="1"/>
  <c r="S848" i="1"/>
  <c r="T848" i="1"/>
  <c r="U848" i="1"/>
  <c r="V848" i="1"/>
  <c r="W848" i="1"/>
  <c r="X848" i="1"/>
  <c r="Y848" i="1"/>
  <c r="Z848" i="1"/>
  <c r="AA848" i="1"/>
  <c r="AB848" i="1"/>
  <c r="AC848" i="1"/>
  <c r="AD848" i="1"/>
  <c r="AE848" i="1"/>
  <c r="AF848" i="1"/>
  <c r="AG848" i="1"/>
  <c r="AH848" i="1"/>
  <c r="AI848" i="1"/>
  <c r="AJ848" i="1"/>
  <c r="AK848" i="1"/>
  <c r="AL848" i="1"/>
  <c r="AM848" i="1"/>
  <c r="AN848" i="1"/>
  <c r="AO848" i="1"/>
  <c r="AP848" i="1"/>
  <c r="AQ848" i="1"/>
  <c r="AR848" i="1"/>
  <c r="AS848" i="1"/>
  <c r="AT848" i="1"/>
  <c r="K849" i="1"/>
  <c r="L849" i="1"/>
  <c r="M849" i="1"/>
  <c r="N849" i="1"/>
  <c r="O849" i="1"/>
  <c r="P849" i="1"/>
  <c r="Q849" i="1"/>
  <c r="R849" i="1"/>
  <c r="S849" i="1"/>
  <c r="T849" i="1"/>
  <c r="U849" i="1"/>
  <c r="V849" i="1"/>
  <c r="W849" i="1"/>
  <c r="X849" i="1"/>
  <c r="Y849" i="1"/>
  <c r="Z849" i="1"/>
  <c r="AA849" i="1"/>
  <c r="AB849" i="1"/>
  <c r="AC849" i="1"/>
  <c r="AD849" i="1"/>
  <c r="AE849" i="1"/>
  <c r="AF849" i="1"/>
  <c r="AG849" i="1"/>
  <c r="AH849" i="1"/>
  <c r="AI849" i="1"/>
  <c r="AJ849" i="1"/>
  <c r="AK849" i="1"/>
  <c r="AL849" i="1"/>
  <c r="AM849" i="1"/>
  <c r="AN849" i="1"/>
  <c r="AO849" i="1"/>
  <c r="AP849" i="1"/>
  <c r="AQ849" i="1"/>
  <c r="AR849" i="1"/>
  <c r="AS849" i="1"/>
  <c r="AT849" i="1"/>
  <c r="K850" i="1"/>
  <c r="L850" i="1"/>
  <c r="M850" i="1"/>
  <c r="N850" i="1"/>
  <c r="O850" i="1"/>
  <c r="P850" i="1"/>
  <c r="Q850" i="1"/>
  <c r="R850" i="1"/>
  <c r="S850" i="1"/>
  <c r="T850" i="1"/>
  <c r="U850" i="1"/>
  <c r="V850" i="1"/>
  <c r="W850" i="1"/>
  <c r="X850" i="1"/>
  <c r="Y850" i="1"/>
  <c r="Z850" i="1"/>
  <c r="AA850" i="1"/>
  <c r="AB850" i="1"/>
  <c r="AC850" i="1"/>
  <c r="AD850" i="1"/>
  <c r="AE850" i="1"/>
  <c r="AF850" i="1"/>
  <c r="AG850" i="1"/>
  <c r="AH850" i="1"/>
  <c r="AI850" i="1"/>
  <c r="AJ850" i="1"/>
  <c r="AK850" i="1"/>
  <c r="AL850" i="1"/>
  <c r="AM850" i="1"/>
  <c r="AN850" i="1"/>
  <c r="AO850" i="1"/>
  <c r="AP850" i="1"/>
  <c r="AQ850" i="1"/>
  <c r="AR850" i="1"/>
  <c r="AS850" i="1"/>
  <c r="AT850" i="1"/>
  <c r="K851" i="1"/>
  <c r="L851" i="1"/>
  <c r="M851" i="1"/>
  <c r="N851" i="1"/>
  <c r="O851" i="1"/>
  <c r="P851" i="1"/>
  <c r="Q851" i="1"/>
  <c r="R851" i="1"/>
  <c r="S851" i="1"/>
  <c r="T851" i="1"/>
  <c r="U851" i="1"/>
  <c r="V851" i="1"/>
  <c r="W851" i="1"/>
  <c r="X851" i="1"/>
  <c r="Y851" i="1"/>
  <c r="Z851" i="1"/>
  <c r="AA851" i="1"/>
  <c r="AB851" i="1"/>
  <c r="AC851" i="1"/>
  <c r="AD851" i="1"/>
  <c r="AE851" i="1"/>
  <c r="AF851" i="1"/>
  <c r="AG851" i="1"/>
  <c r="AH851" i="1"/>
  <c r="AI851" i="1"/>
  <c r="AJ851" i="1"/>
  <c r="AK851" i="1"/>
  <c r="AL851" i="1"/>
  <c r="AM851" i="1"/>
  <c r="AN851" i="1"/>
  <c r="AO851" i="1"/>
  <c r="AP851" i="1"/>
  <c r="AQ851" i="1"/>
  <c r="AR851" i="1"/>
  <c r="AS851" i="1"/>
  <c r="AT851" i="1"/>
  <c r="K852" i="1"/>
  <c r="L852" i="1"/>
  <c r="M852" i="1"/>
  <c r="N852" i="1"/>
  <c r="O852" i="1"/>
  <c r="P852" i="1"/>
  <c r="Q852" i="1"/>
  <c r="R852" i="1"/>
  <c r="S852" i="1"/>
  <c r="T852" i="1"/>
  <c r="U852" i="1"/>
  <c r="V852" i="1"/>
  <c r="W852" i="1"/>
  <c r="X852" i="1"/>
  <c r="Y852" i="1"/>
  <c r="Z852" i="1"/>
  <c r="AA852" i="1"/>
  <c r="AB852" i="1"/>
  <c r="AC852" i="1"/>
  <c r="AD852" i="1"/>
  <c r="AE852" i="1"/>
  <c r="AF852" i="1"/>
  <c r="AG852" i="1"/>
  <c r="AH852" i="1"/>
  <c r="AI852" i="1"/>
  <c r="AJ852" i="1"/>
  <c r="AK852" i="1"/>
  <c r="AL852" i="1"/>
  <c r="AM852" i="1"/>
  <c r="AN852" i="1"/>
  <c r="AO852" i="1"/>
  <c r="AP852" i="1"/>
  <c r="AQ852" i="1"/>
  <c r="AR852" i="1"/>
  <c r="AS852" i="1"/>
  <c r="AT852" i="1"/>
  <c r="K853" i="1"/>
  <c r="L853" i="1"/>
  <c r="M853" i="1"/>
  <c r="N853" i="1"/>
  <c r="O853" i="1"/>
  <c r="P853" i="1"/>
  <c r="Q853" i="1"/>
  <c r="R853" i="1"/>
  <c r="S853" i="1"/>
  <c r="T853" i="1"/>
  <c r="U853" i="1"/>
  <c r="V853" i="1"/>
  <c r="W853" i="1"/>
  <c r="X853" i="1"/>
  <c r="Y853" i="1"/>
  <c r="Z853" i="1"/>
  <c r="AA853" i="1"/>
  <c r="AB853" i="1"/>
  <c r="AC853" i="1"/>
  <c r="AD853" i="1"/>
  <c r="AE853" i="1"/>
  <c r="AF853" i="1"/>
  <c r="AG853" i="1"/>
  <c r="AH853" i="1"/>
  <c r="AI853" i="1"/>
  <c r="AJ853" i="1"/>
  <c r="AK853" i="1"/>
  <c r="AL853" i="1"/>
  <c r="AM853" i="1"/>
  <c r="AN853" i="1"/>
  <c r="AO853" i="1"/>
  <c r="AP853" i="1"/>
  <c r="AQ853" i="1"/>
  <c r="AR853" i="1"/>
  <c r="AS853" i="1"/>
  <c r="AT853" i="1"/>
  <c r="K854" i="1"/>
  <c r="L854" i="1"/>
  <c r="M854" i="1"/>
  <c r="N854" i="1"/>
  <c r="O854" i="1"/>
  <c r="P854" i="1"/>
  <c r="Q854" i="1"/>
  <c r="R854" i="1"/>
  <c r="S854" i="1"/>
  <c r="T854" i="1"/>
  <c r="U854" i="1"/>
  <c r="V854" i="1"/>
  <c r="W854" i="1"/>
  <c r="X854" i="1"/>
  <c r="Y854" i="1"/>
  <c r="Z854" i="1"/>
  <c r="AA854" i="1"/>
  <c r="AB854" i="1"/>
  <c r="AC854" i="1"/>
  <c r="AD854" i="1"/>
  <c r="AE854" i="1"/>
  <c r="AF854" i="1"/>
  <c r="AG854" i="1"/>
  <c r="AH854" i="1"/>
  <c r="AI854" i="1"/>
  <c r="AJ854" i="1"/>
  <c r="AK854" i="1"/>
  <c r="AL854" i="1"/>
  <c r="AM854" i="1"/>
  <c r="AN854" i="1"/>
  <c r="AO854" i="1"/>
  <c r="AP854" i="1"/>
  <c r="AQ854" i="1"/>
  <c r="AR854" i="1"/>
  <c r="AS854" i="1"/>
  <c r="AT854" i="1"/>
  <c r="K855" i="1"/>
  <c r="L855" i="1"/>
  <c r="M855" i="1"/>
  <c r="N855" i="1"/>
  <c r="O855" i="1"/>
  <c r="P855" i="1"/>
  <c r="Q855" i="1"/>
  <c r="R855" i="1"/>
  <c r="S855" i="1"/>
  <c r="T855" i="1"/>
  <c r="U855" i="1"/>
  <c r="V855" i="1"/>
  <c r="W855" i="1"/>
  <c r="X855" i="1"/>
  <c r="Y855" i="1"/>
  <c r="Z855" i="1"/>
  <c r="AA855" i="1"/>
  <c r="AB855" i="1"/>
  <c r="AC855" i="1"/>
  <c r="AD855" i="1"/>
  <c r="AE855" i="1"/>
  <c r="AF855" i="1"/>
  <c r="AG855" i="1"/>
  <c r="AH855" i="1"/>
  <c r="AI855" i="1"/>
  <c r="AJ855" i="1"/>
  <c r="AK855" i="1"/>
  <c r="AL855" i="1"/>
  <c r="AM855" i="1"/>
  <c r="AN855" i="1"/>
  <c r="AO855" i="1"/>
  <c r="AP855" i="1"/>
  <c r="AQ855" i="1"/>
  <c r="AR855" i="1"/>
  <c r="AS855" i="1"/>
  <c r="AT855" i="1"/>
  <c r="K856" i="1"/>
  <c r="L856" i="1"/>
  <c r="M856" i="1"/>
  <c r="N856" i="1"/>
  <c r="O856" i="1"/>
  <c r="P856" i="1"/>
  <c r="Q856" i="1"/>
  <c r="R856" i="1"/>
  <c r="S856" i="1"/>
  <c r="T856" i="1"/>
  <c r="U856" i="1"/>
  <c r="V856" i="1"/>
  <c r="W856" i="1"/>
  <c r="X856" i="1"/>
  <c r="Y856" i="1"/>
  <c r="Z856" i="1"/>
  <c r="AA856" i="1"/>
  <c r="AB856" i="1"/>
  <c r="AC856" i="1"/>
  <c r="AD856" i="1"/>
  <c r="AE856" i="1"/>
  <c r="AF856" i="1"/>
  <c r="AG856" i="1"/>
  <c r="AH856" i="1"/>
  <c r="AI856" i="1"/>
  <c r="AJ856" i="1"/>
  <c r="AK856" i="1"/>
  <c r="AL856" i="1"/>
  <c r="AM856" i="1"/>
  <c r="AN856" i="1"/>
  <c r="AO856" i="1"/>
  <c r="AP856" i="1"/>
  <c r="AQ856" i="1"/>
  <c r="AR856" i="1"/>
  <c r="AS856" i="1"/>
  <c r="AT856" i="1"/>
  <c r="K837" i="1"/>
  <c r="L837" i="1"/>
  <c r="M837" i="1"/>
  <c r="N837" i="1"/>
  <c r="O837" i="1"/>
  <c r="P837" i="1"/>
  <c r="Q837" i="1"/>
  <c r="R837" i="1"/>
  <c r="S837" i="1"/>
  <c r="T837" i="1"/>
  <c r="U837" i="1"/>
  <c r="V837" i="1"/>
  <c r="W837" i="1"/>
  <c r="X837" i="1"/>
  <c r="Y837" i="1"/>
  <c r="Z837" i="1"/>
  <c r="AA837" i="1"/>
  <c r="AB837" i="1"/>
  <c r="AC837" i="1"/>
  <c r="AD837" i="1"/>
  <c r="AE837" i="1"/>
  <c r="AF837" i="1"/>
  <c r="AG837" i="1"/>
  <c r="AH837" i="1"/>
  <c r="AI837" i="1"/>
  <c r="AJ837" i="1"/>
  <c r="AK837" i="1"/>
  <c r="AL837" i="1"/>
  <c r="AM837" i="1"/>
  <c r="AN837" i="1"/>
  <c r="AO837" i="1"/>
  <c r="AP837" i="1"/>
  <c r="AQ837" i="1"/>
  <c r="AR837" i="1"/>
  <c r="AS837" i="1"/>
  <c r="AT837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AC838" i="1"/>
  <c r="AD838" i="1"/>
  <c r="AE838" i="1"/>
  <c r="AF838" i="1"/>
  <c r="AG838" i="1"/>
  <c r="AH838" i="1"/>
  <c r="AI838" i="1"/>
  <c r="AJ838" i="1"/>
  <c r="AK838" i="1"/>
  <c r="AL838" i="1"/>
  <c r="AM838" i="1"/>
  <c r="AN838" i="1"/>
  <c r="AO838" i="1"/>
  <c r="AP838" i="1"/>
  <c r="AQ838" i="1"/>
  <c r="AR838" i="1"/>
  <c r="AS838" i="1"/>
  <c r="AT838" i="1"/>
  <c r="K839" i="1"/>
  <c r="L839" i="1"/>
  <c r="M839" i="1"/>
  <c r="N839" i="1"/>
  <c r="O839" i="1"/>
  <c r="P839" i="1"/>
  <c r="Q839" i="1"/>
  <c r="R839" i="1"/>
  <c r="S839" i="1"/>
  <c r="T839" i="1"/>
  <c r="U839" i="1"/>
  <c r="V839" i="1"/>
  <c r="W839" i="1"/>
  <c r="X839" i="1"/>
  <c r="Y839" i="1"/>
  <c r="Z839" i="1"/>
  <c r="AA839" i="1"/>
  <c r="AB839" i="1"/>
  <c r="AC839" i="1"/>
  <c r="AD839" i="1"/>
  <c r="AE839" i="1"/>
  <c r="AF839" i="1"/>
  <c r="AG839" i="1"/>
  <c r="AH839" i="1"/>
  <c r="AI839" i="1"/>
  <c r="AJ839" i="1"/>
  <c r="AK839" i="1"/>
  <c r="AL839" i="1"/>
  <c r="AM839" i="1"/>
  <c r="AN839" i="1"/>
  <c r="AO839" i="1"/>
  <c r="AP839" i="1"/>
  <c r="AQ839" i="1"/>
  <c r="AR839" i="1"/>
  <c r="AS839" i="1"/>
  <c r="AT839" i="1"/>
  <c r="K840" i="1"/>
  <c r="L840" i="1"/>
  <c r="M840" i="1"/>
  <c r="N840" i="1"/>
  <c r="O840" i="1"/>
  <c r="P840" i="1"/>
  <c r="Q840" i="1"/>
  <c r="R840" i="1"/>
  <c r="S840" i="1"/>
  <c r="T840" i="1"/>
  <c r="U840" i="1"/>
  <c r="V840" i="1"/>
  <c r="W840" i="1"/>
  <c r="X840" i="1"/>
  <c r="Y840" i="1"/>
  <c r="Z840" i="1"/>
  <c r="AA840" i="1"/>
  <c r="AB840" i="1"/>
  <c r="AC840" i="1"/>
  <c r="AD840" i="1"/>
  <c r="AE840" i="1"/>
  <c r="AF840" i="1"/>
  <c r="AG840" i="1"/>
  <c r="AH840" i="1"/>
  <c r="AI840" i="1"/>
  <c r="AJ840" i="1"/>
  <c r="AK840" i="1"/>
  <c r="AL840" i="1"/>
  <c r="AM840" i="1"/>
  <c r="AN840" i="1"/>
  <c r="AO840" i="1"/>
  <c r="AP840" i="1"/>
  <c r="AQ840" i="1"/>
  <c r="AR840" i="1"/>
  <c r="AS840" i="1"/>
  <c r="AT840" i="1"/>
  <c r="K841" i="1"/>
  <c r="L841" i="1"/>
  <c r="M841" i="1"/>
  <c r="N841" i="1"/>
  <c r="O841" i="1"/>
  <c r="P841" i="1"/>
  <c r="Q841" i="1"/>
  <c r="R841" i="1"/>
  <c r="S841" i="1"/>
  <c r="T841" i="1"/>
  <c r="U841" i="1"/>
  <c r="V841" i="1"/>
  <c r="W841" i="1"/>
  <c r="X841" i="1"/>
  <c r="Y841" i="1"/>
  <c r="Z841" i="1"/>
  <c r="AA841" i="1"/>
  <c r="AB841" i="1"/>
  <c r="AC841" i="1"/>
  <c r="AD841" i="1"/>
  <c r="AE841" i="1"/>
  <c r="AF841" i="1"/>
  <c r="AG841" i="1"/>
  <c r="AH841" i="1"/>
  <c r="AI841" i="1"/>
  <c r="AJ841" i="1"/>
  <c r="AK841" i="1"/>
  <c r="AL841" i="1"/>
  <c r="AM841" i="1"/>
  <c r="AN841" i="1"/>
  <c r="AO841" i="1"/>
  <c r="AP841" i="1"/>
  <c r="AQ841" i="1"/>
  <c r="AR841" i="1"/>
  <c r="AS841" i="1"/>
  <c r="AT841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AC842" i="1"/>
  <c r="AD842" i="1"/>
  <c r="AE842" i="1"/>
  <c r="AF842" i="1"/>
  <c r="AG842" i="1"/>
  <c r="AH842" i="1"/>
  <c r="AI842" i="1"/>
  <c r="AJ842" i="1"/>
  <c r="AK842" i="1"/>
  <c r="AL842" i="1"/>
  <c r="AM842" i="1"/>
  <c r="AN842" i="1"/>
  <c r="AO842" i="1"/>
  <c r="AP842" i="1"/>
  <c r="AQ842" i="1"/>
  <c r="AR842" i="1"/>
  <c r="AS842" i="1"/>
  <c r="AT842" i="1"/>
  <c r="K843" i="1"/>
  <c r="L843" i="1"/>
  <c r="M843" i="1"/>
  <c r="N843" i="1"/>
  <c r="O843" i="1"/>
  <c r="P843" i="1"/>
  <c r="Q843" i="1"/>
  <c r="R843" i="1"/>
  <c r="S843" i="1"/>
  <c r="T843" i="1"/>
  <c r="U843" i="1"/>
  <c r="V843" i="1"/>
  <c r="W843" i="1"/>
  <c r="X843" i="1"/>
  <c r="Y843" i="1"/>
  <c r="Z843" i="1"/>
  <c r="AA843" i="1"/>
  <c r="AB843" i="1"/>
  <c r="AC843" i="1"/>
  <c r="AD843" i="1"/>
  <c r="AE843" i="1"/>
  <c r="AF843" i="1"/>
  <c r="AG843" i="1"/>
  <c r="AH843" i="1"/>
  <c r="AI843" i="1"/>
  <c r="AJ843" i="1"/>
  <c r="AK843" i="1"/>
  <c r="AL843" i="1"/>
  <c r="AM843" i="1"/>
  <c r="AN843" i="1"/>
  <c r="AO843" i="1"/>
  <c r="AP843" i="1"/>
  <c r="AQ843" i="1"/>
  <c r="AR843" i="1"/>
  <c r="AS843" i="1"/>
  <c r="AT843" i="1"/>
  <c r="K844" i="1"/>
  <c r="L844" i="1"/>
  <c r="M844" i="1"/>
  <c r="N844" i="1"/>
  <c r="O844" i="1"/>
  <c r="P844" i="1"/>
  <c r="Q844" i="1"/>
  <c r="R844" i="1"/>
  <c r="S844" i="1"/>
  <c r="T844" i="1"/>
  <c r="U844" i="1"/>
  <c r="V844" i="1"/>
  <c r="W844" i="1"/>
  <c r="X844" i="1"/>
  <c r="Y844" i="1"/>
  <c r="Z844" i="1"/>
  <c r="AA844" i="1"/>
  <c r="AB844" i="1"/>
  <c r="AC844" i="1"/>
  <c r="AD844" i="1"/>
  <c r="AE844" i="1"/>
  <c r="AF844" i="1"/>
  <c r="AG844" i="1"/>
  <c r="AH844" i="1"/>
  <c r="AI844" i="1"/>
  <c r="AJ844" i="1"/>
  <c r="AK844" i="1"/>
  <c r="AL844" i="1"/>
  <c r="AM844" i="1"/>
  <c r="AN844" i="1"/>
  <c r="AO844" i="1"/>
  <c r="AP844" i="1"/>
  <c r="AQ844" i="1"/>
  <c r="AR844" i="1"/>
  <c r="AS844" i="1"/>
  <c r="AT844" i="1"/>
  <c r="K845" i="1"/>
  <c r="L845" i="1"/>
  <c r="M845" i="1"/>
  <c r="N845" i="1"/>
  <c r="O845" i="1"/>
  <c r="P845" i="1"/>
  <c r="Q845" i="1"/>
  <c r="R845" i="1"/>
  <c r="S845" i="1"/>
  <c r="T845" i="1"/>
  <c r="U845" i="1"/>
  <c r="V845" i="1"/>
  <c r="W845" i="1"/>
  <c r="X845" i="1"/>
  <c r="Y845" i="1"/>
  <c r="Z845" i="1"/>
  <c r="AA845" i="1"/>
  <c r="AB845" i="1"/>
  <c r="AC845" i="1"/>
  <c r="AD845" i="1"/>
  <c r="AE845" i="1"/>
  <c r="AF845" i="1"/>
  <c r="AG845" i="1"/>
  <c r="AH845" i="1"/>
  <c r="AI845" i="1"/>
  <c r="AJ845" i="1"/>
  <c r="AK845" i="1"/>
  <c r="AL845" i="1"/>
  <c r="AM845" i="1"/>
  <c r="AN845" i="1"/>
  <c r="AO845" i="1"/>
  <c r="AP845" i="1"/>
  <c r="AQ845" i="1"/>
  <c r="AR845" i="1"/>
  <c r="AS845" i="1"/>
  <c r="AT845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W831" i="1"/>
  <c r="X831" i="1"/>
  <c r="Y831" i="1"/>
  <c r="Z831" i="1"/>
  <c r="AA831" i="1"/>
  <c r="AB831" i="1"/>
  <c r="AC831" i="1"/>
  <c r="AD831" i="1"/>
  <c r="AE831" i="1"/>
  <c r="AF831" i="1"/>
  <c r="AG831" i="1"/>
  <c r="AH831" i="1"/>
  <c r="AI831" i="1"/>
  <c r="AJ831" i="1"/>
  <c r="AK831" i="1"/>
  <c r="AL831" i="1"/>
  <c r="AM831" i="1"/>
  <c r="AN831" i="1"/>
  <c r="AO831" i="1"/>
  <c r="AP831" i="1"/>
  <c r="AQ831" i="1"/>
  <c r="AR831" i="1"/>
  <c r="AS831" i="1"/>
  <c r="AT831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W832" i="1"/>
  <c r="X832" i="1"/>
  <c r="Y832" i="1"/>
  <c r="Z832" i="1"/>
  <c r="AA832" i="1"/>
  <c r="AB832" i="1"/>
  <c r="AC832" i="1"/>
  <c r="AD832" i="1"/>
  <c r="AE832" i="1"/>
  <c r="AF832" i="1"/>
  <c r="AG832" i="1"/>
  <c r="AH832" i="1"/>
  <c r="AI832" i="1"/>
  <c r="AJ832" i="1"/>
  <c r="AK832" i="1"/>
  <c r="AL832" i="1"/>
  <c r="AM832" i="1"/>
  <c r="AN832" i="1"/>
  <c r="AO832" i="1"/>
  <c r="AP832" i="1"/>
  <c r="AQ832" i="1"/>
  <c r="AR832" i="1"/>
  <c r="AS832" i="1"/>
  <c r="AT832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AC833" i="1"/>
  <c r="AD833" i="1"/>
  <c r="AE833" i="1"/>
  <c r="AF833" i="1"/>
  <c r="AG833" i="1"/>
  <c r="AH833" i="1"/>
  <c r="AI833" i="1"/>
  <c r="AJ833" i="1"/>
  <c r="AK833" i="1"/>
  <c r="AL833" i="1"/>
  <c r="AM833" i="1"/>
  <c r="AN833" i="1"/>
  <c r="AO833" i="1"/>
  <c r="AP833" i="1"/>
  <c r="AQ833" i="1"/>
  <c r="AR833" i="1"/>
  <c r="AS833" i="1"/>
  <c r="AT833" i="1"/>
  <c r="K834" i="1"/>
  <c r="L834" i="1"/>
  <c r="M834" i="1"/>
  <c r="N834" i="1"/>
  <c r="O834" i="1"/>
  <c r="P834" i="1"/>
  <c r="Q834" i="1"/>
  <c r="R834" i="1"/>
  <c r="S834" i="1"/>
  <c r="T834" i="1"/>
  <c r="U834" i="1"/>
  <c r="V834" i="1"/>
  <c r="W834" i="1"/>
  <c r="X834" i="1"/>
  <c r="Y834" i="1"/>
  <c r="Z834" i="1"/>
  <c r="AA834" i="1"/>
  <c r="AB834" i="1"/>
  <c r="AC834" i="1"/>
  <c r="AD834" i="1"/>
  <c r="AE834" i="1"/>
  <c r="AF834" i="1"/>
  <c r="AG834" i="1"/>
  <c r="AH834" i="1"/>
  <c r="AI834" i="1"/>
  <c r="AJ834" i="1"/>
  <c r="AK834" i="1"/>
  <c r="AL834" i="1"/>
  <c r="AM834" i="1"/>
  <c r="AN834" i="1"/>
  <c r="AO834" i="1"/>
  <c r="AP834" i="1"/>
  <c r="AQ834" i="1"/>
  <c r="AR834" i="1"/>
  <c r="AS834" i="1"/>
  <c r="AT834" i="1"/>
  <c r="K835" i="1"/>
  <c r="L835" i="1"/>
  <c r="M835" i="1"/>
  <c r="N835" i="1"/>
  <c r="O835" i="1"/>
  <c r="P835" i="1"/>
  <c r="Q835" i="1"/>
  <c r="R835" i="1"/>
  <c r="S835" i="1"/>
  <c r="T835" i="1"/>
  <c r="U835" i="1"/>
  <c r="V835" i="1"/>
  <c r="W835" i="1"/>
  <c r="X835" i="1"/>
  <c r="Y835" i="1"/>
  <c r="Z835" i="1"/>
  <c r="AA835" i="1"/>
  <c r="AB835" i="1"/>
  <c r="AC835" i="1"/>
  <c r="AD835" i="1"/>
  <c r="AE835" i="1"/>
  <c r="AF835" i="1"/>
  <c r="AG835" i="1"/>
  <c r="AH835" i="1"/>
  <c r="AI835" i="1"/>
  <c r="AJ835" i="1"/>
  <c r="AK835" i="1"/>
  <c r="AL835" i="1"/>
  <c r="AM835" i="1"/>
  <c r="AN835" i="1"/>
  <c r="AO835" i="1"/>
  <c r="AP835" i="1"/>
  <c r="AQ835" i="1"/>
  <c r="AR835" i="1"/>
  <c r="AS835" i="1"/>
  <c r="AT835" i="1"/>
  <c r="K819" i="1"/>
  <c r="L819" i="1"/>
  <c r="M819" i="1"/>
  <c r="N819" i="1"/>
  <c r="O819" i="1"/>
  <c r="P819" i="1"/>
  <c r="Q819" i="1"/>
  <c r="R819" i="1"/>
  <c r="S819" i="1"/>
  <c r="T819" i="1"/>
  <c r="U819" i="1"/>
  <c r="V819" i="1"/>
  <c r="W819" i="1"/>
  <c r="X819" i="1"/>
  <c r="Y819" i="1"/>
  <c r="Z819" i="1"/>
  <c r="AA819" i="1"/>
  <c r="AB819" i="1"/>
  <c r="AC819" i="1"/>
  <c r="AD819" i="1"/>
  <c r="AE819" i="1"/>
  <c r="AF819" i="1"/>
  <c r="AG819" i="1"/>
  <c r="AH819" i="1"/>
  <c r="AI819" i="1"/>
  <c r="AJ819" i="1"/>
  <c r="AK819" i="1"/>
  <c r="AL819" i="1"/>
  <c r="AM819" i="1"/>
  <c r="AN819" i="1"/>
  <c r="AO819" i="1"/>
  <c r="AP819" i="1"/>
  <c r="AQ819" i="1"/>
  <c r="AR819" i="1"/>
  <c r="AS819" i="1"/>
  <c r="AT819" i="1"/>
  <c r="K820" i="1"/>
  <c r="L820" i="1"/>
  <c r="M820" i="1"/>
  <c r="N820" i="1"/>
  <c r="O820" i="1"/>
  <c r="P820" i="1"/>
  <c r="Q820" i="1"/>
  <c r="R820" i="1"/>
  <c r="S820" i="1"/>
  <c r="T820" i="1"/>
  <c r="U820" i="1"/>
  <c r="V820" i="1"/>
  <c r="W820" i="1"/>
  <c r="X820" i="1"/>
  <c r="Y820" i="1"/>
  <c r="Z820" i="1"/>
  <c r="AA820" i="1"/>
  <c r="AB820" i="1"/>
  <c r="AC820" i="1"/>
  <c r="AD820" i="1"/>
  <c r="AE820" i="1"/>
  <c r="AF820" i="1"/>
  <c r="AG820" i="1"/>
  <c r="AH820" i="1"/>
  <c r="AI820" i="1"/>
  <c r="AJ820" i="1"/>
  <c r="AK820" i="1"/>
  <c r="AL820" i="1"/>
  <c r="AM820" i="1"/>
  <c r="AN820" i="1"/>
  <c r="AO820" i="1"/>
  <c r="AP820" i="1"/>
  <c r="AQ820" i="1"/>
  <c r="AR820" i="1"/>
  <c r="AS820" i="1"/>
  <c r="AT820" i="1"/>
  <c r="K821" i="1"/>
  <c r="L821" i="1"/>
  <c r="M821" i="1"/>
  <c r="N821" i="1"/>
  <c r="O821" i="1"/>
  <c r="P821" i="1"/>
  <c r="Q821" i="1"/>
  <c r="R821" i="1"/>
  <c r="S821" i="1"/>
  <c r="T821" i="1"/>
  <c r="U821" i="1"/>
  <c r="V821" i="1"/>
  <c r="W821" i="1"/>
  <c r="X821" i="1"/>
  <c r="Y821" i="1"/>
  <c r="Z821" i="1"/>
  <c r="AA821" i="1"/>
  <c r="AB821" i="1"/>
  <c r="AC821" i="1"/>
  <c r="AD821" i="1"/>
  <c r="AE821" i="1"/>
  <c r="AF821" i="1"/>
  <c r="AG821" i="1"/>
  <c r="AH821" i="1"/>
  <c r="AI821" i="1"/>
  <c r="AJ821" i="1"/>
  <c r="AK821" i="1"/>
  <c r="AL821" i="1"/>
  <c r="AM821" i="1"/>
  <c r="AN821" i="1"/>
  <c r="AO821" i="1"/>
  <c r="AP821" i="1"/>
  <c r="AQ821" i="1"/>
  <c r="AR821" i="1"/>
  <c r="AS821" i="1"/>
  <c r="AT821" i="1"/>
  <c r="K822" i="1"/>
  <c r="L822" i="1"/>
  <c r="M822" i="1"/>
  <c r="N822" i="1"/>
  <c r="O822" i="1"/>
  <c r="P822" i="1"/>
  <c r="Q822" i="1"/>
  <c r="R822" i="1"/>
  <c r="S822" i="1"/>
  <c r="T822" i="1"/>
  <c r="U822" i="1"/>
  <c r="V822" i="1"/>
  <c r="W822" i="1"/>
  <c r="X822" i="1"/>
  <c r="Y822" i="1"/>
  <c r="Z822" i="1"/>
  <c r="AA822" i="1"/>
  <c r="AB822" i="1"/>
  <c r="AC822" i="1"/>
  <c r="AD822" i="1"/>
  <c r="AE822" i="1"/>
  <c r="AF822" i="1"/>
  <c r="AG822" i="1"/>
  <c r="AH822" i="1"/>
  <c r="AI822" i="1"/>
  <c r="AJ822" i="1"/>
  <c r="AK822" i="1"/>
  <c r="AL822" i="1"/>
  <c r="AM822" i="1"/>
  <c r="AN822" i="1"/>
  <c r="AO822" i="1"/>
  <c r="AP822" i="1"/>
  <c r="AQ822" i="1"/>
  <c r="AR822" i="1"/>
  <c r="AS822" i="1"/>
  <c r="AT822" i="1"/>
  <c r="K823" i="1"/>
  <c r="L823" i="1"/>
  <c r="M823" i="1"/>
  <c r="N823" i="1"/>
  <c r="O823" i="1"/>
  <c r="P823" i="1"/>
  <c r="Q823" i="1"/>
  <c r="R823" i="1"/>
  <c r="S823" i="1"/>
  <c r="T823" i="1"/>
  <c r="U823" i="1"/>
  <c r="V823" i="1"/>
  <c r="W823" i="1"/>
  <c r="X823" i="1"/>
  <c r="Y823" i="1"/>
  <c r="Z823" i="1"/>
  <c r="AA823" i="1"/>
  <c r="AB823" i="1"/>
  <c r="AC823" i="1"/>
  <c r="AD823" i="1"/>
  <c r="AE823" i="1"/>
  <c r="AF823" i="1"/>
  <c r="AG823" i="1"/>
  <c r="AH823" i="1"/>
  <c r="AI823" i="1"/>
  <c r="AJ823" i="1"/>
  <c r="AK823" i="1"/>
  <c r="AL823" i="1"/>
  <c r="AM823" i="1"/>
  <c r="AN823" i="1"/>
  <c r="AO823" i="1"/>
  <c r="AP823" i="1"/>
  <c r="AQ823" i="1"/>
  <c r="AR823" i="1"/>
  <c r="AS823" i="1"/>
  <c r="AT823" i="1"/>
  <c r="K824" i="1"/>
  <c r="L824" i="1"/>
  <c r="M824" i="1"/>
  <c r="N824" i="1"/>
  <c r="O824" i="1"/>
  <c r="P824" i="1"/>
  <c r="Q824" i="1"/>
  <c r="R824" i="1"/>
  <c r="S824" i="1"/>
  <c r="T824" i="1"/>
  <c r="U824" i="1"/>
  <c r="V824" i="1"/>
  <c r="W824" i="1"/>
  <c r="X824" i="1"/>
  <c r="Y824" i="1"/>
  <c r="Z824" i="1"/>
  <c r="AA824" i="1"/>
  <c r="AB824" i="1"/>
  <c r="AC824" i="1"/>
  <c r="AD824" i="1"/>
  <c r="AE824" i="1"/>
  <c r="AF824" i="1"/>
  <c r="AG824" i="1"/>
  <c r="AH824" i="1"/>
  <c r="AI824" i="1"/>
  <c r="AJ824" i="1"/>
  <c r="AK824" i="1"/>
  <c r="AL824" i="1"/>
  <c r="AM824" i="1"/>
  <c r="AN824" i="1"/>
  <c r="AO824" i="1"/>
  <c r="AP824" i="1"/>
  <c r="AQ824" i="1"/>
  <c r="AR824" i="1"/>
  <c r="AS824" i="1"/>
  <c r="AT824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W825" i="1"/>
  <c r="X825" i="1"/>
  <c r="Y825" i="1"/>
  <c r="Z825" i="1"/>
  <c r="AA825" i="1"/>
  <c r="AB825" i="1"/>
  <c r="AC825" i="1"/>
  <c r="AD825" i="1"/>
  <c r="AE825" i="1"/>
  <c r="AF825" i="1"/>
  <c r="AG825" i="1"/>
  <c r="AH825" i="1"/>
  <c r="AI825" i="1"/>
  <c r="AJ825" i="1"/>
  <c r="AK825" i="1"/>
  <c r="AL825" i="1"/>
  <c r="AM825" i="1"/>
  <c r="AN825" i="1"/>
  <c r="AO825" i="1"/>
  <c r="AP825" i="1"/>
  <c r="AQ825" i="1"/>
  <c r="AR825" i="1"/>
  <c r="AS825" i="1"/>
  <c r="AT825" i="1"/>
  <c r="K826" i="1"/>
  <c r="L826" i="1"/>
  <c r="M826" i="1"/>
  <c r="N826" i="1"/>
  <c r="O826" i="1"/>
  <c r="P826" i="1"/>
  <c r="Q826" i="1"/>
  <c r="R826" i="1"/>
  <c r="S826" i="1"/>
  <c r="T826" i="1"/>
  <c r="U826" i="1"/>
  <c r="V826" i="1"/>
  <c r="W826" i="1"/>
  <c r="X826" i="1"/>
  <c r="Y826" i="1"/>
  <c r="Z826" i="1"/>
  <c r="AA826" i="1"/>
  <c r="AB826" i="1"/>
  <c r="AC826" i="1"/>
  <c r="AD826" i="1"/>
  <c r="AE826" i="1"/>
  <c r="AF826" i="1"/>
  <c r="AG826" i="1"/>
  <c r="AH826" i="1"/>
  <c r="AI826" i="1"/>
  <c r="AJ826" i="1"/>
  <c r="AK826" i="1"/>
  <c r="AL826" i="1"/>
  <c r="AM826" i="1"/>
  <c r="AN826" i="1"/>
  <c r="AO826" i="1"/>
  <c r="AP826" i="1"/>
  <c r="AQ826" i="1"/>
  <c r="AR826" i="1"/>
  <c r="AS826" i="1"/>
  <c r="AT826" i="1"/>
  <c r="K827" i="1"/>
  <c r="L827" i="1"/>
  <c r="M827" i="1"/>
  <c r="N827" i="1"/>
  <c r="O827" i="1"/>
  <c r="P827" i="1"/>
  <c r="Q827" i="1"/>
  <c r="R827" i="1"/>
  <c r="S827" i="1"/>
  <c r="T827" i="1"/>
  <c r="U827" i="1"/>
  <c r="V827" i="1"/>
  <c r="W827" i="1"/>
  <c r="X827" i="1"/>
  <c r="Y827" i="1"/>
  <c r="Z827" i="1"/>
  <c r="AA827" i="1"/>
  <c r="AB827" i="1"/>
  <c r="AC827" i="1"/>
  <c r="AD827" i="1"/>
  <c r="AE827" i="1"/>
  <c r="AF827" i="1"/>
  <c r="AG827" i="1"/>
  <c r="AH827" i="1"/>
  <c r="AI827" i="1"/>
  <c r="AJ827" i="1"/>
  <c r="AK827" i="1"/>
  <c r="AL827" i="1"/>
  <c r="AM827" i="1"/>
  <c r="AN827" i="1"/>
  <c r="AO827" i="1"/>
  <c r="AP827" i="1"/>
  <c r="AQ827" i="1"/>
  <c r="AR827" i="1"/>
  <c r="AS827" i="1"/>
  <c r="AT827" i="1"/>
  <c r="K828" i="1"/>
  <c r="L828" i="1"/>
  <c r="M828" i="1"/>
  <c r="N828" i="1"/>
  <c r="O828" i="1"/>
  <c r="P828" i="1"/>
  <c r="Q828" i="1"/>
  <c r="R828" i="1"/>
  <c r="S828" i="1"/>
  <c r="T828" i="1"/>
  <c r="U828" i="1"/>
  <c r="V828" i="1"/>
  <c r="W828" i="1"/>
  <c r="X828" i="1"/>
  <c r="Y828" i="1"/>
  <c r="Z828" i="1"/>
  <c r="AA828" i="1"/>
  <c r="AB828" i="1"/>
  <c r="AC828" i="1"/>
  <c r="AD828" i="1"/>
  <c r="AE828" i="1"/>
  <c r="AF828" i="1"/>
  <c r="AG828" i="1"/>
  <c r="AH828" i="1"/>
  <c r="AI828" i="1"/>
  <c r="AJ828" i="1"/>
  <c r="AK828" i="1"/>
  <c r="AL828" i="1"/>
  <c r="AM828" i="1"/>
  <c r="AN828" i="1"/>
  <c r="AO828" i="1"/>
  <c r="AP828" i="1"/>
  <c r="AQ828" i="1"/>
  <c r="AR828" i="1"/>
  <c r="AS828" i="1"/>
  <c r="AT828" i="1"/>
  <c r="K829" i="1"/>
  <c r="L829" i="1"/>
  <c r="M829" i="1"/>
  <c r="N829" i="1"/>
  <c r="O829" i="1"/>
  <c r="P829" i="1"/>
  <c r="Q829" i="1"/>
  <c r="R829" i="1"/>
  <c r="S829" i="1"/>
  <c r="T829" i="1"/>
  <c r="U829" i="1"/>
  <c r="V829" i="1"/>
  <c r="W829" i="1"/>
  <c r="X829" i="1"/>
  <c r="Y829" i="1"/>
  <c r="Z829" i="1"/>
  <c r="AA829" i="1"/>
  <c r="AB829" i="1"/>
  <c r="AC829" i="1"/>
  <c r="AD829" i="1"/>
  <c r="AE829" i="1"/>
  <c r="AF829" i="1"/>
  <c r="AG829" i="1"/>
  <c r="AH829" i="1"/>
  <c r="AI829" i="1"/>
  <c r="AJ829" i="1"/>
  <c r="AK829" i="1"/>
  <c r="AL829" i="1"/>
  <c r="AM829" i="1"/>
  <c r="AN829" i="1"/>
  <c r="AO829" i="1"/>
  <c r="AP829" i="1"/>
  <c r="AQ829" i="1"/>
  <c r="AR829" i="1"/>
  <c r="AS829" i="1"/>
  <c r="AT829" i="1"/>
  <c r="K801" i="1"/>
  <c r="L801" i="1"/>
  <c r="M801" i="1"/>
  <c r="N801" i="1"/>
  <c r="O801" i="1"/>
  <c r="P801" i="1"/>
  <c r="Q801" i="1"/>
  <c r="R801" i="1"/>
  <c r="S801" i="1"/>
  <c r="T801" i="1"/>
  <c r="U801" i="1"/>
  <c r="V801" i="1"/>
  <c r="W801" i="1"/>
  <c r="X801" i="1"/>
  <c r="Y801" i="1"/>
  <c r="Z801" i="1"/>
  <c r="AA801" i="1"/>
  <c r="AB801" i="1"/>
  <c r="AC801" i="1"/>
  <c r="AD801" i="1"/>
  <c r="AE801" i="1"/>
  <c r="AF801" i="1"/>
  <c r="AG801" i="1"/>
  <c r="AH801" i="1"/>
  <c r="AI801" i="1"/>
  <c r="AJ801" i="1"/>
  <c r="AK801" i="1"/>
  <c r="AL801" i="1"/>
  <c r="AM801" i="1"/>
  <c r="AN801" i="1"/>
  <c r="AO801" i="1"/>
  <c r="AP801" i="1"/>
  <c r="AQ801" i="1"/>
  <c r="AR801" i="1"/>
  <c r="AS801" i="1"/>
  <c r="AT801" i="1"/>
  <c r="K802" i="1"/>
  <c r="L802" i="1"/>
  <c r="M802" i="1"/>
  <c r="N802" i="1"/>
  <c r="O802" i="1"/>
  <c r="P802" i="1"/>
  <c r="Q802" i="1"/>
  <c r="R802" i="1"/>
  <c r="S802" i="1"/>
  <c r="T802" i="1"/>
  <c r="U802" i="1"/>
  <c r="V802" i="1"/>
  <c r="W802" i="1"/>
  <c r="X802" i="1"/>
  <c r="Y802" i="1"/>
  <c r="Z802" i="1"/>
  <c r="AA802" i="1"/>
  <c r="AB802" i="1"/>
  <c r="AC802" i="1"/>
  <c r="AD802" i="1"/>
  <c r="AE802" i="1"/>
  <c r="AF802" i="1"/>
  <c r="AG802" i="1"/>
  <c r="AH802" i="1"/>
  <c r="AI802" i="1"/>
  <c r="AJ802" i="1"/>
  <c r="AK802" i="1"/>
  <c r="AL802" i="1"/>
  <c r="AM802" i="1"/>
  <c r="AN802" i="1"/>
  <c r="AO802" i="1"/>
  <c r="AP802" i="1"/>
  <c r="AQ802" i="1"/>
  <c r="AR802" i="1"/>
  <c r="AS802" i="1"/>
  <c r="AT802" i="1"/>
  <c r="K803" i="1"/>
  <c r="L803" i="1"/>
  <c r="M803" i="1"/>
  <c r="N803" i="1"/>
  <c r="O803" i="1"/>
  <c r="P803" i="1"/>
  <c r="Q803" i="1"/>
  <c r="R803" i="1"/>
  <c r="S803" i="1"/>
  <c r="T803" i="1"/>
  <c r="U803" i="1"/>
  <c r="V803" i="1"/>
  <c r="W803" i="1"/>
  <c r="X803" i="1"/>
  <c r="Y803" i="1"/>
  <c r="Z803" i="1"/>
  <c r="AA803" i="1"/>
  <c r="AB803" i="1"/>
  <c r="AC803" i="1"/>
  <c r="AD803" i="1"/>
  <c r="AE803" i="1"/>
  <c r="AF803" i="1"/>
  <c r="AG803" i="1"/>
  <c r="AH803" i="1"/>
  <c r="AI803" i="1"/>
  <c r="AJ803" i="1"/>
  <c r="AK803" i="1"/>
  <c r="AL803" i="1"/>
  <c r="AM803" i="1"/>
  <c r="AN803" i="1"/>
  <c r="AO803" i="1"/>
  <c r="AP803" i="1"/>
  <c r="AQ803" i="1"/>
  <c r="AR803" i="1"/>
  <c r="AS803" i="1"/>
  <c r="AT803" i="1"/>
  <c r="K804" i="1"/>
  <c r="L804" i="1"/>
  <c r="M804" i="1"/>
  <c r="N804" i="1"/>
  <c r="O804" i="1"/>
  <c r="P804" i="1"/>
  <c r="Q804" i="1"/>
  <c r="R804" i="1"/>
  <c r="S804" i="1"/>
  <c r="T804" i="1"/>
  <c r="U804" i="1"/>
  <c r="V804" i="1"/>
  <c r="W804" i="1"/>
  <c r="X804" i="1"/>
  <c r="Y804" i="1"/>
  <c r="Z804" i="1"/>
  <c r="AA804" i="1"/>
  <c r="AB804" i="1"/>
  <c r="AC804" i="1"/>
  <c r="AD804" i="1"/>
  <c r="AE804" i="1"/>
  <c r="AF804" i="1"/>
  <c r="AG804" i="1"/>
  <c r="AH804" i="1"/>
  <c r="AI804" i="1"/>
  <c r="AJ804" i="1"/>
  <c r="AK804" i="1"/>
  <c r="AL804" i="1"/>
  <c r="AM804" i="1"/>
  <c r="AN804" i="1"/>
  <c r="AO804" i="1"/>
  <c r="AP804" i="1"/>
  <c r="AQ804" i="1"/>
  <c r="AR804" i="1"/>
  <c r="AS804" i="1"/>
  <c r="AT804" i="1"/>
  <c r="K805" i="1"/>
  <c r="L805" i="1"/>
  <c r="M805" i="1"/>
  <c r="N805" i="1"/>
  <c r="O805" i="1"/>
  <c r="P805" i="1"/>
  <c r="Q805" i="1"/>
  <c r="R805" i="1"/>
  <c r="S805" i="1"/>
  <c r="T805" i="1"/>
  <c r="U805" i="1"/>
  <c r="V805" i="1"/>
  <c r="W805" i="1"/>
  <c r="X805" i="1"/>
  <c r="Y805" i="1"/>
  <c r="Z805" i="1"/>
  <c r="AA805" i="1"/>
  <c r="AB805" i="1"/>
  <c r="AC805" i="1"/>
  <c r="AD805" i="1"/>
  <c r="AE805" i="1"/>
  <c r="AF805" i="1"/>
  <c r="AG805" i="1"/>
  <c r="AH805" i="1"/>
  <c r="AI805" i="1"/>
  <c r="AJ805" i="1"/>
  <c r="AK805" i="1"/>
  <c r="AL805" i="1"/>
  <c r="AM805" i="1"/>
  <c r="AN805" i="1"/>
  <c r="AO805" i="1"/>
  <c r="AP805" i="1"/>
  <c r="AQ805" i="1"/>
  <c r="AR805" i="1"/>
  <c r="AS805" i="1"/>
  <c r="AT805" i="1"/>
  <c r="K806" i="1"/>
  <c r="L806" i="1"/>
  <c r="M806" i="1"/>
  <c r="N806" i="1"/>
  <c r="O806" i="1"/>
  <c r="P806" i="1"/>
  <c r="Q806" i="1"/>
  <c r="R806" i="1"/>
  <c r="S806" i="1"/>
  <c r="T806" i="1"/>
  <c r="U806" i="1"/>
  <c r="V806" i="1"/>
  <c r="W806" i="1"/>
  <c r="X806" i="1"/>
  <c r="Y806" i="1"/>
  <c r="Z806" i="1"/>
  <c r="AA806" i="1"/>
  <c r="AB806" i="1"/>
  <c r="AC806" i="1"/>
  <c r="AD806" i="1"/>
  <c r="AE806" i="1"/>
  <c r="AF806" i="1"/>
  <c r="AG806" i="1"/>
  <c r="AH806" i="1"/>
  <c r="AI806" i="1"/>
  <c r="AJ806" i="1"/>
  <c r="AK806" i="1"/>
  <c r="AL806" i="1"/>
  <c r="AM806" i="1"/>
  <c r="AN806" i="1"/>
  <c r="AO806" i="1"/>
  <c r="AP806" i="1"/>
  <c r="AQ806" i="1"/>
  <c r="AR806" i="1"/>
  <c r="AS806" i="1"/>
  <c r="AT806" i="1"/>
  <c r="K807" i="1"/>
  <c r="L807" i="1"/>
  <c r="M807" i="1"/>
  <c r="N807" i="1"/>
  <c r="O807" i="1"/>
  <c r="P807" i="1"/>
  <c r="Q807" i="1"/>
  <c r="R807" i="1"/>
  <c r="S807" i="1"/>
  <c r="T807" i="1"/>
  <c r="U807" i="1"/>
  <c r="V807" i="1"/>
  <c r="W807" i="1"/>
  <c r="X807" i="1"/>
  <c r="Y807" i="1"/>
  <c r="Z807" i="1"/>
  <c r="AA807" i="1"/>
  <c r="AB807" i="1"/>
  <c r="AC807" i="1"/>
  <c r="AD807" i="1"/>
  <c r="AE807" i="1"/>
  <c r="AF807" i="1"/>
  <c r="AG807" i="1"/>
  <c r="AH807" i="1"/>
  <c r="AI807" i="1"/>
  <c r="AJ807" i="1"/>
  <c r="AK807" i="1"/>
  <c r="AL807" i="1"/>
  <c r="AM807" i="1"/>
  <c r="AN807" i="1"/>
  <c r="AO807" i="1"/>
  <c r="AP807" i="1"/>
  <c r="AQ807" i="1"/>
  <c r="AR807" i="1"/>
  <c r="AS807" i="1"/>
  <c r="AT807" i="1"/>
  <c r="K808" i="1"/>
  <c r="L808" i="1"/>
  <c r="M808" i="1"/>
  <c r="N808" i="1"/>
  <c r="O808" i="1"/>
  <c r="P808" i="1"/>
  <c r="Q808" i="1"/>
  <c r="R808" i="1"/>
  <c r="S808" i="1"/>
  <c r="T808" i="1"/>
  <c r="U808" i="1"/>
  <c r="V808" i="1"/>
  <c r="W808" i="1"/>
  <c r="X808" i="1"/>
  <c r="Y808" i="1"/>
  <c r="Z808" i="1"/>
  <c r="AA808" i="1"/>
  <c r="AB808" i="1"/>
  <c r="AC808" i="1"/>
  <c r="AD808" i="1"/>
  <c r="AE808" i="1"/>
  <c r="AF808" i="1"/>
  <c r="AG808" i="1"/>
  <c r="AH808" i="1"/>
  <c r="AI808" i="1"/>
  <c r="AJ808" i="1"/>
  <c r="AK808" i="1"/>
  <c r="AL808" i="1"/>
  <c r="AM808" i="1"/>
  <c r="AN808" i="1"/>
  <c r="AO808" i="1"/>
  <c r="AP808" i="1"/>
  <c r="AQ808" i="1"/>
  <c r="AR808" i="1"/>
  <c r="AS808" i="1"/>
  <c r="AT808" i="1"/>
  <c r="K809" i="1"/>
  <c r="L809" i="1"/>
  <c r="M809" i="1"/>
  <c r="N809" i="1"/>
  <c r="O809" i="1"/>
  <c r="P809" i="1"/>
  <c r="Q809" i="1"/>
  <c r="R809" i="1"/>
  <c r="S809" i="1"/>
  <c r="T809" i="1"/>
  <c r="U809" i="1"/>
  <c r="V809" i="1"/>
  <c r="W809" i="1"/>
  <c r="X809" i="1"/>
  <c r="Y809" i="1"/>
  <c r="Z809" i="1"/>
  <c r="AA809" i="1"/>
  <c r="AB809" i="1"/>
  <c r="AC809" i="1"/>
  <c r="AD809" i="1"/>
  <c r="AE809" i="1"/>
  <c r="AF809" i="1"/>
  <c r="AG809" i="1"/>
  <c r="AH809" i="1"/>
  <c r="AI809" i="1"/>
  <c r="AJ809" i="1"/>
  <c r="AK809" i="1"/>
  <c r="AL809" i="1"/>
  <c r="AM809" i="1"/>
  <c r="AN809" i="1"/>
  <c r="AO809" i="1"/>
  <c r="AP809" i="1"/>
  <c r="AQ809" i="1"/>
  <c r="AR809" i="1"/>
  <c r="AS809" i="1"/>
  <c r="AT809" i="1"/>
  <c r="K810" i="1"/>
  <c r="L810" i="1"/>
  <c r="M810" i="1"/>
  <c r="N810" i="1"/>
  <c r="O810" i="1"/>
  <c r="P810" i="1"/>
  <c r="Q810" i="1"/>
  <c r="R810" i="1"/>
  <c r="S810" i="1"/>
  <c r="T810" i="1"/>
  <c r="U810" i="1"/>
  <c r="V810" i="1"/>
  <c r="W810" i="1"/>
  <c r="X810" i="1"/>
  <c r="Y810" i="1"/>
  <c r="Z810" i="1"/>
  <c r="AA810" i="1"/>
  <c r="AB810" i="1"/>
  <c r="AC810" i="1"/>
  <c r="AD810" i="1"/>
  <c r="AE810" i="1"/>
  <c r="AF810" i="1"/>
  <c r="AG810" i="1"/>
  <c r="AH810" i="1"/>
  <c r="AI810" i="1"/>
  <c r="AJ810" i="1"/>
  <c r="AK810" i="1"/>
  <c r="AL810" i="1"/>
  <c r="AM810" i="1"/>
  <c r="AN810" i="1"/>
  <c r="AO810" i="1"/>
  <c r="AP810" i="1"/>
  <c r="AQ810" i="1"/>
  <c r="AR810" i="1"/>
  <c r="AS810" i="1"/>
  <c r="AT810" i="1"/>
  <c r="K811" i="1"/>
  <c r="L811" i="1"/>
  <c r="M811" i="1"/>
  <c r="N811" i="1"/>
  <c r="O811" i="1"/>
  <c r="P811" i="1"/>
  <c r="Q811" i="1"/>
  <c r="R811" i="1"/>
  <c r="S811" i="1"/>
  <c r="T811" i="1"/>
  <c r="U811" i="1"/>
  <c r="V811" i="1"/>
  <c r="W811" i="1"/>
  <c r="X811" i="1"/>
  <c r="Y811" i="1"/>
  <c r="Z811" i="1"/>
  <c r="AA811" i="1"/>
  <c r="AB811" i="1"/>
  <c r="AC811" i="1"/>
  <c r="AD811" i="1"/>
  <c r="AE811" i="1"/>
  <c r="AF811" i="1"/>
  <c r="AG811" i="1"/>
  <c r="AH811" i="1"/>
  <c r="AI811" i="1"/>
  <c r="AJ811" i="1"/>
  <c r="AK811" i="1"/>
  <c r="AL811" i="1"/>
  <c r="AM811" i="1"/>
  <c r="AN811" i="1"/>
  <c r="AO811" i="1"/>
  <c r="AP811" i="1"/>
  <c r="AQ811" i="1"/>
  <c r="AR811" i="1"/>
  <c r="AS811" i="1"/>
  <c r="AT811" i="1"/>
  <c r="K812" i="1"/>
  <c r="L812" i="1"/>
  <c r="M812" i="1"/>
  <c r="N812" i="1"/>
  <c r="O812" i="1"/>
  <c r="P812" i="1"/>
  <c r="Q812" i="1"/>
  <c r="R812" i="1"/>
  <c r="S812" i="1"/>
  <c r="T812" i="1"/>
  <c r="U812" i="1"/>
  <c r="V812" i="1"/>
  <c r="W812" i="1"/>
  <c r="X812" i="1"/>
  <c r="Y812" i="1"/>
  <c r="Z812" i="1"/>
  <c r="AA812" i="1"/>
  <c r="AB812" i="1"/>
  <c r="AC812" i="1"/>
  <c r="AD812" i="1"/>
  <c r="AE812" i="1"/>
  <c r="AF812" i="1"/>
  <c r="AG812" i="1"/>
  <c r="AH812" i="1"/>
  <c r="AI812" i="1"/>
  <c r="AJ812" i="1"/>
  <c r="AK812" i="1"/>
  <c r="AL812" i="1"/>
  <c r="AM812" i="1"/>
  <c r="AN812" i="1"/>
  <c r="AO812" i="1"/>
  <c r="AP812" i="1"/>
  <c r="AQ812" i="1"/>
  <c r="AR812" i="1"/>
  <c r="AS812" i="1"/>
  <c r="AT812" i="1"/>
  <c r="K813" i="1"/>
  <c r="L813" i="1"/>
  <c r="M813" i="1"/>
  <c r="N813" i="1"/>
  <c r="O813" i="1"/>
  <c r="P813" i="1"/>
  <c r="Q813" i="1"/>
  <c r="R813" i="1"/>
  <c r="S813" i="1"/>
  <c r="T813" i="1"/>
  <c r="U813" i="1"/>
  <c r="V813" i="1"/>
  <c r="W813" i="1"/>
  <c r="X813" i="1"/>
  <c r="Y813" i="1"/>
  <c r="Z813" i="1"/>
  <c r="AA813" i="1"/>
  <c r="AB813" i="1"/>
  <c r="AC813" i="1"/>
  <c r="AD813" i="1"/>
  <c r="AE813" i="1"/>
  <c r="AF813" i="1"/>
  <c r="AG813" i="1"/>
  <c r="AH813" i="1"/>
  <c r="AI813" i="1"/>
  <c r="AJ813" i="1"/>
  <c r="AK813" i="1"/>
  <c r="AL813" i="1"/>
  <c r="AM813" i="1"/>
  <c r="AN813" i="1"/>
  <c r="AO813" i="1"/>
  <c r="AP813" i="1"/>
  <c r="AQ813" i="1"/>
  <c r="AR813" i="1"/>
  <c r="AS813" i="1"/>
  <c r="AT813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W814" i="1"/>
  <c r="X814" i="1"/>
  <c r="Y814" i="1"/>
  <c r="Z814" i="1"/>
  <c r="AA814" i="1"/>
  <c r="AB814" i="1"/>
  <c r="AC814" i="1"/>
  <c r="AD814" i="1"/>
  <c r="AE814" i="1"/>
  <c r="AF814" i="1"/>
  <c r="AG814" i="1"/>
  <c r="AH814" i="1"/>
  <c r="AI814" i="1"/>
  <c r="AJ814" i="1"/>
  <c r="AK814" i="1"/>
  <c r="AL814" i="1"/>
  <c r="AM814" i="1"/>
  <c r="AN814" i="1"/>
  <c r="AO814" i="1"/>
  <c r="AP814" i="1"/>
  <c r="AQ814" i="1"/>
  <c r="AR814" i="1"/>
  <c r="AS814" i="1"/>
  <c r="AT814" i="1"/>
  <c r="K815" i="1"/>
  <c r="L815" i="1"/>
  <c r="M815" i="1"/>
  <c r="N815" i="1"/>
  <c r="O815" i="1"/>
  <c r="P815" i="1"/>
  <c r="Q815" i="1"/>
  <c r="R815" i="1"/>
  <c r="S815" i="1"/>
  <c r="T815" i="1"/>
  <c r="U815" i="1"/>
  <c r="V815" i="1"/>
  <c r="W815" i="1"/>
  <c r="X815" i="1"/>
  <c r="Y815" i="1"/>
  <c r="Z815" i="1"/>
  <c r="AA815" i="1"/>
  <c r="AB815" i="1"/>
  <c r="AC815" i="1"/>
  <c r="AD815" i="1"/>
  <c r="AE815" i="1"/>
  <c r="AF815" i="1"/>
  <c r="AG815" i="1"/>
  <c r="AH815" i="1"/>
  <c r="AI815" i="1"/>
  <c r="AJ815" i="1"/>
  <c r="AK815" i="1"/>
  <c r="AL815" i="1"/>
  <c r="AM815" i="1"/>
  <c r="AN815" i="1"/>
  <c r="AO815" i="1"/>
  <c r="AP815" i="1"/>
  <c r="AQ815" i="1"/>
  <c r="AR815" i="1"/>
  <c r="AS815" i="1"/>
  <c r="AT815" i="1"/>
  <c r="K816" i="1"/>
  <c r="L816" i="1"/>
  <c r="M816" i="1"/>
  <c r="N816" i="1"/>
  <c r="O816" i="1"/>
  <c r="P816" i="1"/>
  <c r="Q816" i="1"/>
  <c r="R816" i="1"/>
  <c r="S816" i="1"/>
  <c r="T816" i="1"/>
  <c r="U816" i="1"/>
  <c r="V816" i="1"/>
  <c r="W816" i="1"/>
  <c r="X816" i="1"/>
  <c r="Y816" i="1"/>
  <c r="Z816" i="1"/>
  <c r="AA816" i="1"/>
  <c r="AB816" i="1"/>
  <c r="AC816" i="1"/>
  <c r="AD816" i="1"/>
  <c r="AE816" i="1"/>
  <c r="AF816" i="1"/>
  <c r="AG816" i="1"/>
  <c r="AH816" i="1"/>
  <c r="AI816" i="1"/>
  <c r="AJ816" i="1"/>
  <c r="AK816" i="1"/>
  <c r="AL816" i="1"/>
  <c r="AM816" i="1"/>
  <c r="AN816" i="1"/>
  <c r="AO816" i="1"/>
  <c r="AP816" i="1"/>
  <c r="AQ816" i="1"/>
  <c r="AR816" i="1"/>
  <c r="AS816" i="1"/>
  <c r="AT816" i="1"/>
  <c r="K817" i="1"/>
  <c r="L817" i="1"/>
  <c r="M817" i="1"/>
  <c r="N817" i="1"/>
  <c r="O817" i="1"/>
  <c r="P817" i="1"/>
  <c r="Q817" i="1"/>
  <c r="R817" i="1"/>
  <c r="S817" i="1"/>
  <c r="T817" i="1"/>
  <c r="U817" i="1"/>
  <c r="V817" i="1"/>
  <c r="W817" i="1"/>
  <c r="X817" i="1"/>
  <c r="Y817" i="1"/>
  <c r="Z817" i="1"/>
  <c r="AA817" i="1"/>
  <c r="AB817" i="1"/>
  <c r="AC817" i="1"/>
  <c r="AD817" i="1"/>
  <c r="AE817" i="1"/>
  <c r="AF817" i="1"/>
  <c r="AG817" i="1"/>
  <c r="AH817" i="1"/>
  <c r="AI817" i="1"/>
  <c r="AJ817" i="1"/>
  <c r="AK817" i="1"/>
  <c r="AL817" i="1"/>
  <c r="AM817" i="1"/>
  <c r="AN817" i="1"/>
  <c r="AO817" i="1"/>
  <c r="AP817" i="1"/>
  <c r="AQ817" i="1"/>
  <c r="AR817" i="1"/>
  <c r="AS817" i="1"/>
  <c r="AT817" i="1"/>
  <c r="K784" i="1"/>
  <c r="L784" i="1"/>
  <c r="M784" i="1"/>
  <c r="N784" i="1"/>
  <c r="O784" i="1"/>
  <c r="P784" i="1"/>
  <c r="Q784" i="1"/>
  <c r="R784" i="1"/>
  <c r="S784" i="1"/>
  <c r="T784" i="1"/>
  <c r="U784" i="1"/>
  <c r="V784" i="1"/>
  <c r="W784" i="1"/>
  <c r="X784" i="1"/>
  <c r="Y784" i="1"/>
  <c r="Z784" i="1"/>
  <c r="AA784" i="1"/>
  <c r="AB784" i="1"/>
  <c r="AC784" i="1"/>
  <c r="AD784" i="1"/>
  <c r="AE784" i="1"/>
  <c r="AF784" i="1"/>
  <c r="AG784" i="1"/>
  <c r="AH784" i="1"/>
  <c r="AI784" i="1"/>
  <c r="AJ784" i="1"/>
  <c r="AK784" i="1"/>
  <c r="AL784" i="1"/>
  <c r="AM784" i="1"/>
  <c r="AN784" i="1"/>
  <c r="AO784" i="1"/>
  <c r="AP784" i="1"/>
  <c r="AQ784" i="1"/>
  <c r="AR784" i="1"/>
  <c r="AS784" i="1"/>
  <c r="AT784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AC785" i="1"/>
  <c r="AD785" i="1"/>
  <c r="AE785" i="1"/>
  <c r="AF785" i="1"/>
  <c r="AG785" i="1"/>
  <c r="AH785" i="1"/>
  <c r="AI785" i="1"/>
  <c r="AJ785" i="1"/>
  <c r="AK785" i="1"/>
  <c r="AL785" i="1"/>
  <c r="AM785" i="1"/>
  <c r="AN785" i="1"/>
  <c r="AO785" i="1"/>
  <c r="AP785" i="1"/>
  <c r="AQ785" i="1"/>
  <c r="AR785" i="1"/>
  <c r="AS785" i="1"/>
  <c r="AT785" i="1"/>
  <c r="K786" i="1"/>
  <c r="L786" i="1"/>
  <c r="M786" i="1"/>
  <c r="N786" i="1"/>
  <c r="O786" i="1"/>
  <c r="P786" i="1"/>
  <c r="Q786" i="1"/>
  <c r="R786" i="1"/>
  <c r="S786" i="1"/>
  <c r="T786" i="1"/>
  <c r="U786" i="1"/>
  <c r="V786" i="1"/>
  <c r="W786" i="1"/>
  <c r="X786" i="1"/>
  <c r="Y786" i="1"/>
  <c r="Z786" i="1"/>
  <c r="AA786" i="1"/>
  <c r="AB786" i="1"/>
  <c r="AC786" i="1"/>
  <c r="AD786" i="1"/>
  <c r="AE786" i="1"/>
  <c r="AF786" i="1"/>
  <c r="AG786" i="1"/>
  <c r="AH786" i="1"/>
  <c r="AI786" i="1"/>
  <c r="AJ786" i="1"/>
  <c r="AK786" i="1"/>
  <c r="AL786" i="1"/>
  <c r="AM786" i="1"/>
  <c r="AN786" i="1"/>
  <c r="AO786" i="1"/>
  <c r="AP786" i="1"/>
  <c r="AQ786" i="1"/>
  <c r="AR786" i="1"/>
  <c r="AS786" i="1"/>
  <c r="AT786" i="1"/>
  <c r="K787" i="1"/>
  <c r="L787" i="1"/>
  <c r="M787" i="1"/>
  <c r="N787" i="1"/>
  <c r="O787" i="1"/>
  <c r="P787" i="1"/>
  <c r="Q787" i="1"/>
  <c r="R787" i="1"/>
  <c r="S787" i="1"/>
  <c r="T787" i="1"/>
  <c r="U787" i="1"/>
  <c r="V787" i="1"/>
  <c r="W787" i="1"/>
  <c r="X787" i="1"/>
  <c r="Y787" i="1"/>
  <c r="Z787" i="1"/>
  <c r="AA787" i="1"/>
  <c r="AB787" i="1"/>
  <c r="AC787" i="1"/>
  <c r="AD787" i="1"/>
  <c r="AE787" i="1"/>
  <c r="AF787" i="1"/>
  <c r="AG787" i="1"/>
  <c r="AH787" i="1"/>
  <c r="AI787" i="1"/>
  <c r="AJ787" i="1"/>
  <c r="AK787" i="1"/>
  <c r="AL787" i="1"/>
  <c r="AM787" i="1"/>
  <c r="AN787" i="1"/>
  <c r="AO787" i="1"/>
  <c r="AP787" i="1"/>
  <c r="AQ787" i="1"/>
  <c r="AR787" i="1"/>
  <c r="AS787" i="1"/>
  <c r="AT787" i="1"/>
  <c r="K788" i="1"/>
  <c r="L788" i="1"/>
  <c r="M788" i="1"/>
  <c r="N788" i="1"/>
  <c r="O788" i="1"/>
  <c r="P788" i="1"/>
  <c r="Q788" i="1"/>
  <c r="R788" i="1"/>
  <c r="S788" i="1"/>
  <c r="T788" i="1"/>
  <c r="U788" i="1"/>
  <c r="V788" i="1"/>
  <c r="W788" i="1"/>
  <c r="X788" i="1"/>
  <c r="Y788" i="1"/>
  <c r="Z788" i="1"/>
  <c r="AA788" i="1"/>
  <c r="AB788" i="1"/>
  <c r="AC788" i="1"/>
  <c r="AD788" i="1"/>
  <c r="AE788" i="1"/>
  <c r="AF788" i="1"/>
  <c r="AG788" i="1"/>
  <c r="AH788" i="1"/>
  <c r="AI788" i="1"/>
  <c r="AJ788" i="1"/>
  <c r="AK788" i="1"/>
  <c r="AL788" i="1"/>
  <c r="AM788" i="1"/>
  <c r="AN788" i="1"/>
  <c r="AO788" i="1"/>
  <c r="AP788" i="1"/>
  <c r="AQ788" i="1"/>
  <c r="AR788" i="1"/>
  <c r="AS788" i="1"/>
  <c r="AT788" i="1"/>
  <c r="K789" i="1"/>
  <c r="L789" i="1"/>
  <c r="M789" i="1"/>
  <c r="N789" i="1"/>
  <c r="O789" i="1"/>
  <c r="P789" i="1"/>
  <c r="Q789" i="1"/>
  <c r="R789" i="1"/>
  <c r="S789" i="1"/>
  <c r="T789" i="1"/>
  <c r="U789" i="1"/>
  <c r="V789" i="1"/>
  <c r="W789" i="1"/>
  <c r="X789" i="1"/>
  <c r="Y789" i="1"/>
  <c r="Z789" i="1"/>
  <c r="AA789" i="1"/>
  <c r="AB789" i="1"/>
  <c r="AC789" i="1"/>
  <c r="AD789" i="1"/>
  <c r="AE789" i="1"/>
  <c r="AF789" i="1"/>
  <c r="AG789" i="1"/>
  <c r="AH789" i="1"/>
  <c r="AI789" i="1"/>
  <c r="AJ789" i="1"/>
  <c r="AK789" i="1"/>
  <c r="AL789" i="1"/>
  <c r="AM789" i="1"/>
  <c r="AN789" i="1"/>
  <c r="AO789" i="1"/>
  <c r="AP789" i="1"/>
  <c r="AQ789" i="1"/>
  <c r="AR789" i="1"/>
  <c r="AS789" i="1"/>
  <c r="AT789" i="1"/>
  <c r="K790" i="1"/>
  <c r="L790" i="1"/>
  <c r="M790" i="1"/>
  <c r="N790" i="1"/>
  <c r="O790" i="1"/>
  <c r="P790" i="1"/>
  <c r="Q790" i="1"/>
  <c r="R790" i="1"/>
  <c r="S790" i="1"/>
  <c r="T790" i="1"/>
  <c r="U790" i="1"/>
  <c r="V790" i="1"/>
  <c r="W790" i="1"/>
  <c r="X790" i="1"/>
  <c r="Y790" i="1"/>
  <c r="Z790" i="1"/>
  <c r="AA790" i="1"/>
  <c r="AB790" i="1"/>
  <c r="AC790" i="1"/>
  <c r="AD790" i="1"/>
  <c r="AE790" i="1"/>
  <c r="AF790" i="1"/>
  <c r="AG790" i="1"/>
  <c r="AH790" i="1"/>
  <c r="AI790" i="1"/>
  <c r="AJ790" i="1"/>
  <c r="AK790" i="1"/>
  <c r="AL790" i="1"/>
  <c r="AM790" i="1"/>
  <c r="AN790" i="1"/>
  <c r="AO790" i="1"/>
  <c r="AP790" i="1"/>
  <c r="AQ790" i="1"/>
  <c r="AR790" i="1"/>
  <c r="AS790" i="1"/>
  <c r="AT790" i="1"/>
  <c r="K791" i="1"/>
  <c r="L791" i="1"/>
  <c r="M791" i="1"/>
  <c r="N791" i="1"/>
  <c r="O791" i="1"/>
  <c r="P791" i="1"/>
  <c r="Q791" i="1"/>
  <c r="R791" i="1"/>
  <c r="S791" i="1"/>
  <c r="T791" i="1"/>
  <c r="U791" i="1"/>
  <c r="V791" i="1"/>
  <c r="W791" i="1"/>
  <c r="X791" i="1"/>
  <c r="Y791" i="1"/>
  <c r="Z791" i="1"/>
  <c r="AA791" i="1"/>
  <c r="AB791" i="1"/>
  <c r="AC791" i="1"/>
  <c r="AD791" i="1"/>
  <c r="AE791" i="1"/>
  <c r="AF791" i="1"/>
  <c r="AG791" i="1"/>
  <c r="AH791" i="1"/>
  <c r="AI791" i="1"/>
  <c r="AJ791" i="1"/>
  <c r="AK791" i="1"/>
  <c r="AL791" i="1"/>
  <c r="AM791" i="1"/>
  <c r="AN791" i="1"/>
  <c r="AO791" i="1"/>
  <c r="AP791" i="1"/>
  <c r="AQ791" i="1"/>
  <c r="AR791" i="1"/>
  <c r="AS791" i="1"/>
  <c r="AT791" i="1"/>
  <c r="K792" i="1"/>
  <c r="L792" i="1"/>
  <c r="M792" i="1"/>
  <c r="N792" i="1"/>
  <c r="O792" i="1"/>
  <c r="P792" i="1"/>
  <c r="Q792" i="1"/>
  <c r="R792" i="1"/>
  <c r="S792" i="1"/>
  <c r="T792" i="1"/>
  <c r="U792" i="1"/>
  <c r="V792" i="1"/>
  <c r="W792" i="1"/>
  <c r="X792" i="1"/>
  <c r="Y792" i="1"/>
  <c r="Z792" i="1"/>
  <c r="AA792" i="1"/>
  <c r="AB792" i="1"/>
  <c r="AC792" i="1"/>
  <c r="AD792" i="1"/>
  <c r="AE792" i="1"/>
  <c r="AF792" i="1"/>
  <c r="AG792" i="1"/>
  <c r="AH792" i="1"/>
  <c r="AI792" i="1"/>
  <c r="AJ792" i="1"/>
  <c r="AK792" i="1"/>
  <c r="AL792" i="1"/>
  <c r="AM792" i="1"/>
  <c r="AN792" i="1"/>
  <c r="AO792" i="1"/>
  <c r="AP792" i="1"/>
  <c r="AQ792" i="1"/>
  <c r="AR792" i="1"/>
  <c r="AS792" i="1"/>
  <c r="AT792" i="1"/>
  <c r="K793" i="1"/>
  <c r="L793" i="1"/>
  <c r="M793" i="1"/>
  <c r="N793" i="1"/>
  <c r="O793" i="1"/>
  <c r="P793" i="1"/>
  <c r="Q793" i="1"/>
  <c r="R793" i="1"/>
  <c r="S793" i="1"/>
  <c r="T793" i="1"/>
  <c r="U793" i="1"/>
  <c r="V793" i="1"/>
  <c r="W793" i="1"/>
  <c r="X793" i="1"/>
  <c r="Y793" i="1"/>
  <c r="Z793" i="1"/>
  <c r="AA793" i="1"/>
  <c r="AB793" i="1"/>
  <c r="AC793" i="1"/>
  <c r="AD793" i="1"/>
  <c r="AE793" i="1"/>
  <c r="AF793" i="1"/>
  <c r="AG793" i="1"/>
  <c r="AH793" i="1"/>
  <c r="AI793" i="1"/>
  <c r="AJ793" i="1"/>
  <c r="AK793" i="1"/>
  <c r="AL793" i="1"/>
  <c r="AM793" i="1"/>
  <c r="AN793" i="1"/>
  <c r="AO793" i="1"/>
  <c r="AP793" i="1"/>
  <c r="AQ793" i="1"/>
  <c r="AR793" i="1"/>
  <c r="AS793" i="1"/>
  <c r="AT793" i="1"/>
  <c r="K794" i="1"/>
  <c r="L794" i="1"/>
  <c r="M794" i="1"/>
  <c r="N794" i="1"/>
  <c r="O794" i="1"/>
  <c r="P794" i="1"/>
  <c r="Q794" i="1"/>
  <c r="R794" i="1"/>
  <c r="S794" i="1"/>
  <c r="T794" i="1"/>
  <c r="U794" i="1"/>
  <c r="V794" i="1"/>
  <c r="W794" i="1"/>
  <c r="X794" i="1"/>
  <c r="Y794" i="1"/>
  <c r="Z794" i="1"/>
  <c r="AA794" i="1"/>
  <c r="AB794" i="1"/>
  <c r="AC794" i="1"/>
  <c r="AD794" i="1"/>
  <c r="AE794" i="1"/>
  <c r="AF794" i="1"/>
  <c r="AG794" i="1"/>
  <c r="AH794" i="1"/>
  <c r="AI794" i="1"/>
  <c r="AJ794" i="1"/>
  <c r="AK794" i="1"/>
  <c r="AL794" i="1"/>
  <c r="AM794" i="1"/>
  <c r="AN794" i="1"/>
  <c r="AO794" i="1"/>
  <c r="AP794" i="1"/>
  <c r="AQ794" i="1"/>
  <c r="AR794" i="1"/>
  <c r="AS794" i="1"/>
  <c r="AT794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S795" i="1"/>
  <c r="AT795" i="1"/>
  <c r="K796" i="1"/>
  <c r="L796" i="1"/>
  <c r="M796" i="1"/>
  <c r="N796" i="1"/>
  <c r="O796" i="1"/>
  <c r="P796" i="1"/>
  <c r="Q796" i="1"/>
  <c r="R796" i="1"/>
  <c r="S796" i="1"/>
  <c r="T796" i="1"/>
  <c r="U796" i="1"/>
  <c r="V796" i="1"/>
  <c r="W796" i="1"/>
  <c r="X796" i="1"/>
  <c r="Y796" i="1"/>
  <c r="Z796" i="1"/>
  <c r="AA796" i="1"/>
  <c r="AB796" i="1"/>
  <c r="AC796" i="1"/>
  <c r="AD796" i="1"/>
  <c r="AE796" i="1"/>
  <c r="AF796" i="1"/>
  <c r="AG796" i="1"/>
  <c r="AH796" i="1"/>
  <c r="AI796" i="1"/>
  <c r="AJ796" i="1"/>
  <c r="AK796" i="1"/>
  <c r="AL796" i="1"/>
  <c r="AM796" i="1"/>
  <c r="AN796" i="1"/>
  <c r="AO796" i="1"/>
  <c r="AP796" i="1"/>
  <c r="AQ796" i="1"/>
  <c r="AR796" i="1"/>
  <c r="AS796" i="1"/>
  <c r="AT796" i="1"/>
  <c r="K797" i="1"/>
  <c r="L797" i="1"/>
  <c r="M797" i="1"/>
  <c r="N797" i="1"/>
  <c r="O797" i="1"/>
  <c r="P797" i="1"/>
  <c r="Q797" i="1"/>
  <c r="R797" i="1"/>
  <c r="S797" i="1"/>
  <c r="T797" i="1"/>
  <c r="U797" i="1"/>
  <c r="V797" i="1"/>
  <c r="W797" i="1"/>
  <c r="X797" i="1"/>
  <c r="Y797" i="1"/>
  <c r="Z797" i="1"/>
  <c r="AA797" i="1"/>
  <c r="AB797" i="1"/>
  <c r="AC797" i="1"/>
  <c r="AD797" i="1"/>
  <c r="AE797" i="1"/>
  <c r="AF797" i="1"/>
  <c r="AG797" i="1"/>
  <c r="AH797" i="1"/>
  <c r="AI797" i="1"/>
  <c r="AJ797" i="1"/>
  <c r="AK797" i="1"/>
  <c r="AL797" i="1"/>
  <c r="AM797" i="1"/>
  <c r="AN797" i="1"/>
  <c r="AO797" i="1"/>
  <c r="AP797" i="1"/>
  <c r="AQ797" i="1"/>
  <c r="AR797" i="1"/>
  <c r="AS797" i="1"/>
  <c r="AT797" i="1"/>
  <c r="K798" i="1"/>
  <c r="L798" i="1"/>
  <c r="M798" i="1"/>
  <c r="N798" i="1"/>
  <c r="O798" i="1"/>
  <c r="P798" i="1"/>
  <c r="Q798" i="1"/>
  <c r="R798" i="1"/>
  <c r="S798" i="1"/>
  <c r="T798" i="1"/>
  <c r="U798" i="1"/>
  <c r="V798" i="1"/>
  <c r="W798" i="1"/>
  <c r="X798" i="1"/>
  <c r="Y798" i="1"/>
  <c r="Z798" i="1"/>
  <c r="AA798" i="1"/>
  <c r="AB798" i="1"/>
  <c r="AC798" i="1"/>
  <c r="AD798" i="1"/>
  <c r="AE798" i="1"/>
  <c r="AF798" i="1"/>
  <c r="AG798" i="1"/>
  <c r="AH798" i="1"/>
  <c r="AI798" i="1"/>
  <c r="AJ798" i="1"/>
  <c r="AK798" i="1"/>
  <c r="AL798" i="1"/>
  <c r="AM798" i="1"/>
  <c r="AN798" i="1"/>
  <c r="AO798" i="1"/>
  <c r="AP798" i="1"/>
  <c r="AQ798" i="1"/>
  <c r="AR798" i="1"/>
  <c r="AS798" i="1"/>
  <c r="AT798" i="1"/>
  <c r="K799" i="1"/>
  <c r="L799" i="1"/>
  <c r="M799" i="1"/>
  <c r="N799" i="1"/>
  <c r="O799" i="1"/>
  <c r="P799" i="1"/>
  <c r="Q799" i="1"/>
  <c r="R799" i="1"/>
  <c r="S799" i="1"/>
  <c r="T799" i="1"/>
  <c r="U799" i="1"/>
  <c r="V799" i="1"/>
  <c r="W799" i="1"/>
  <c r="X799" i="1"/>
  <c r="Y799" i="1"/>
  <c r="Z799" i="1"/>
  <c r="AA799" i="1"/>
  <c r="AB799" i="1"/>
  <c r="AC799" i="1"/>
  <c r="AD799" i="1"/>
  <c r="AE799" i="1"/>
  <c r="AF799" i="1"/>
  <c r="AG799" i="1"/>
  <c r="AH799" i="1"/>
  <c r="AI799" i="1"/>
  <c r="AJ799" i="1"/>
  <c r="AK799" i="1"/>
  <c r="AL799" i="1"/>
  <c r="AM799" i="1"/>
  <c r="AN799" i="1"/>
  <c r="AO799" i="1"/>
  <c r="AP799" i="1"/>
  <c r="AQ799" i="1"/>
  <c r="AR799" i="1"/>
  <c r="AS799" i="1"/>
  <c r="AT799" i="1"/>
  <c r="K770" i="1"/>
  <c r="L770" i="1"/>
  <c r="M770" i="1"/>
  <c r="N770" i="1"/>
  <c r="O770" i="1"/>
  <c r="P770" i="1"/>
  <c r="Q770" i="1"/>
  <c r="R770" i="1"/>
  <c r="S770" i="1"/>
  <c r="T770" i="1"/>
  <c r="U770" i="1"/>
  <c r="V770" i="1"/>
  <c r="W770" i="1"/>
  <c r="X770" i="1"/>
  <c r="Y770" i="1"/>
  <c r="Z770" i="1"/>
  <c r="AA770" i="1"/>
  <c r="AB770" i="1"/>
  <c r="AC770" i="1"/>
  <c r="AD770" i="1"/>
  <c r="AE770" i="1"/>
  <c r="AF770" i="1"/>
  <c r="AG770" i="1"/>
  <c r="AH770" i="1"/>
  <c r="AI770" i="1"/>
  <c r="AJ770" i="1"/>
  <c r="AK770" i="1"/>
  <c r="AL770" i="1"/>
  <c r="AM770" i="1"/>
  <c r="AN770" i="1"/>
  <c r="AO770" i="1"/>
  <c r="AP770" i="1"/>
  <c r="AQ770" i="1"/>
  <c r="AR770" i="1"/>
  <c r="AS770" i="1"/>
  <c r="AT770" i="1"/>
  <c r="K771" i="1"/>
  <c r="L771" i="1"/>
  <c r="M771" i="1"/>
  <c r="N771" i="1"/>
  <c r="O771" i="1"/>
  <c r="P771" i="1"/>
  <c r="Q771" i="1"/>
  <c r="R771" i="1"/>
  <c r="S771" i="1"/>
  <c r="T771" i="1"/>
  <c r="U771" i="1"/>
  <c r="V771" i="1"/>
  <c r="W771" i="1"/>
  <c r="X771" i="1"/>
  <c r="Y771" i="1"/>
  <c r="Z771" i="1"/>
  <c r="AA771" i="1"/>
  <c r="AB771" i="1"/>
  <c r="AC771" i="1"/>
  <c r="AD771" i="1"/>
  <c r="AE771" i="1"/>
  <c r="AF771" i="1"/>
  <c r="AG771" i="1"/>
  <c r="AH771" i="1"/>
  <c r="AI771" i="1"/>
  <c r="AJ771" i="1"/>
  <c r="AK771" i="1"/>
  <c r="AL771" i="1"/>
  <c r="AM771" i="1"/>
  <c r="AN771" i="1"/>
  <c r="AO771" i="1"/>
  <c r="AP771" i="1"/>
  <c r="AQ771" i="1"/>
  <c r="AR771" i="1"/>
  <c r="AS771" i="1"/>
  <c r="AT771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AC772" i="1"/>
  <c r="AD772" i="1"/>
  <c r="AE772" i="1"/>
  <c r="AF772" i="1"/>
  <c r="AG772" i="1"/>
  <c r="AH772" i="1"/>
  <c r="AI772" i="1"/>
  <c r="AJ772" i="1"/>
  <c r="AK772" i="1"/>
  <c r="AL772" i="1"/>
  <c r="AM772" i="1"/>
  <c r="AN772" i="1"/>
  <c r="AO772" i="1"/>
  <c r="AP772" i="1"/>
  <c r="AQ772" i="1"/>
  <c r="AR772" i="1"/>
  <c r="AS772" i="1"/>
  <c r="AT772" i="1"/>
  <c r="K773" i="1"/>
  <c r="L773" i="1"/>
  <c r="M773" i="1"/>
  <c r="N773" i="1"/>
  <c r="O773" i="1"/>
  <c r="P773" i="1"/>
  <c r="Q773" i="1"/>
  <c r="R773" i="1"/>
  <c r="S773" i="1"/>
  <c r="T773" i="1"/>
  <c r="U773" i="1"/>
  <c r="V773" i="1"/>
  <c r="W773" i="1"/>
  <c r="X773" i="1"/>
  <c r="Y773" i="1"/>
  <c r="Z773" i="1"/>
  <c r="AA773" i="1"/>
  <c r="AB773" i="1"/>
  <c r="AC773" i="1"/>
  <c r="AD773" i="1"/>
  <c r="AE773" i="1"/>
  <c r="AF773" i="1"/>
  <c r="AG773" i="1"/>
  <c r="AH773" i="1"/>
  <c r="AI773" i="1"/>
  <c r="AJ773" i="1"/>
  <c r="AK773" i="1"/>
  <c r="AL773" i="1"/>
  <c r="AM773" i="1"/>
  <c r="AN773" i="1"/>
  <c r="AO773" i="1"/>
  <c r="AP773" i="1"/>
  <c r="AQ773" i="1"/>
  <c r="AR773" i="1"/>
  <c r="AS773" i="1"/>
  <c r="AT773" i="1"/>
  <c r="K774" i="1"/>
  <c r="L774" i="1"/>
  <c r="M774" i="1"/>
  <c r="N774" i="1"/>
  <c r="O774" i="1"/>
  <c r="P774" i="1"/>
  <c r="Q774" i="1"/>
  <c r="R774" i="1"/>
  <c r="S774" i="1"/>
  <c r="T774" i="1"/>
  <c r="U774" i="1"/>
  <c r="V774" i="1"/>
  <c r="W774" i="1"/>
  <c r="X774" i="1"/>
  <c r="Y774" i="1"/>
  <c r="Z774" i="1"/>
  <c r="AA774" i="1"/>
  <c r="AB774" i="1"/>
  <c r="AC774" i="1"/>
  <c r="AD774" i="1"/>
  <c r="AE774" i="1"/>
  <c r="AF774" i="1"/>
  <c r="AG774" i="1"/>
  <c r="AH774" i="1"/>
  <c r="AI774" i="1"/>
  <c r="AJ774" i="1"/>
  <c r="AK774" i="1"/>
  <c r="AL774" i="1"/>
  <c r="AM774" i="1"/>
  <c r="AN774" i="1"/>
  <c r="AO774" i="1"/>
  <c r="AP774" i="1"/>
  <c r="AQ774" i="1"/>
  <c r="AR774" i="1"/>
  <c r="AS774" i="1"/>
  <c r="AT774" i="1"/>
  <c r="K775" i="1"/>
  <c r="L775" i="1"/>
  <c r="M775" i="1"/>
  <c r="N775" i="1"/>
  <c r="O775" i="1"/>
  <c r="P775" i="1"/>
  <c r="Q775" i="1"/>
  <c r="R775" i="1"/>
  <c r="S775" i="1"/>
  <c r="T775" i="1"/>
  <c r="U775" i="1"/>
  <c r="V775" i="1"/>
  <c r="W775" i="1"/>
  <c r="X775" i="1"/>
  <c r="Y775" i="1"/>
  <c r="Z775" i="1"/>
  <c r="AA775" i="1"/>
  <c r="AB775" i="1"/>
  <c r="AC775" i="1"/>
  <c r="AD775" i="1"/>
  <c r="AE775" i="1"/>
  <c r="AF775" i="1"/>
  <c r="AG775" i="1"/>
  <c r="AH775" i="1"/>
  <c r="AI775" i="1"/>
  <c r="AJ775" i="1"/>
  <c r="AK775" i="1"/>
  <c r="AL775" i="1"/>
  <c r="AM775" i="1"/>
  <c r="AN775" i="1"/>
  <c r="AO775" i="1"/>
  <c r="AP775" i="1"/>
  <c r="AQ775" i="1"/>
  <c r="AR775" i="1"/>
  <c r="AS775" i="1"/>
  <c r="AT775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AC776" i="1"/>
  <c r="AD776" i="1"/>
  <c r="AE776" i="1"/>
  <c r="AF776" i="1"/>
  <c r="AG776" i="1"/>
  <c r="AH776" i="1"/>
  <c r="AI776" i="1"/>
  <c r="AJ776" i="1"/>
  <c r="AK776" i="1"/>
  <c r="AL776" i="1"/>
  <c r="AM776" i="1"/>
  <c r="AN776" i="1"/>
  <c r="AO776" i="1"/>
  <c r="AP776" i="1"/>
  <c r="AQ776" i="1"/>
  <c r="AR776" i="1"/>
  <c r="AS776" i="1"/>
  <c r="AT776" i="1"/>
  <c r="K777" i="1"/>
  <c r="L777" i="1"/>
  <c r="M777" i="1"/>
  <c r="N777" i="1"/>
  <c r="O777" i="1"/>
  <c r="P777" i="1"/>
  <c r="Q777" i="1"/>
  <c r="R777" i="1"/>
  <c r="S777" i="1"/>
  <c r="T777" i="1"/>
  <c r="U777" i="1"/>
  <c r="V777" i="1"/>
  <c r="W777" i="1"/>
  <c r="X777" i="1"/>
  <c r="Y777" i="1"/>
  <c r="Z777" i="1"/>
  <c r="AA777" i="1"/>
  <c r="AB777" i="1"/>
  <c r="AC777" i="1"/>
  <c r="AD777" i="1"/>
  <c r="AE777" i="1"/>
  <c r="AF777" i="1"/>
  <c r="AG777" i="1"/>
  <c r="AH777" i="1"/>
  <c r="AI777" i="1"/>
  <c r="AJ777" i="1"/>
  <c r="AK777" i="1"/>
  <c r="AL777" i="1"/>
  <c r="AM777" i="1"/>
  <c r="AN777" i="1"/>
  <c r="AO777" i="1"/>
  <c r="AP777" i="1"/>
  <c r="AQ777" i="1"/>
  <c r="AR777" i="1"/>
  <c r="AS777" i="1"/>
  <c r="AT777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AC778" i="1"/>
  <c r="AD778" i="1"/>
  <c r="AE778" i="1"/>
  <c r="AF778" i="1"/>
  <c r="AG778" i="1"/>
  <c r="AH778" i="1"/>
  <c r="AI778" i="1"/>
  <c r="AJ778" i="1"/>
  <c r="AK778" i="1"/>
  <c r="AL778" i="1"/>
  <c r="AM778" i="1"/>
  <c r="AN778" i="1"/>
  <c r="AO778" i="1"/>
  <c r="AP778" i="1"/>
  <c r="AQ778" i="1"/>
  <c r="AR778" i="1"/>
  <c r="AS778" i="1"/>
  <c r="AT778" i="1"/>
  <c r="K779" i="1"/>
  <c r="L779" i="1"/>
  <c r="M779" i="1"/>
  <c r="N779" i="1"/>
  <c r="O779" i="1"/>
  <c r="P779" i="1"/>
  <c r="Q779" i="1"/>
  <c r="R779" i="1"/>
  <c r="S779" i="1"/>
  <c r="T779" i="1"/>
  <c r="U779" i="1"/>
  <c r="V779" i="1"/>
  <c r="W779" i="1"/>
  <c r="X779" i="1"/>
  <c r="Y779" i="1"/>
  <c r="Z779" i="1"/>
  <c r="AA779" i="1"/>
  <c r="AB779" i="1"/>
  <c r="AC779" i="1"/>
  <c r="AD779" i="1"/>
  <c r="AE779" i="1"/>
  <c r="AF779" i="1"/>
  <c r="AG779" i="1"/>
  <c r="AH779" i="1"/>
  <c r="AI779" i="1"/>
  <c r="AJ779" i="1"/>
  <c r="AK779" i="1"/>
  <c r="AL779" i="1"/>
  <c r="AM779" i="1"/>
  <c r="AN779" i="1"/>
  <c r="AO779" i="1"/>
  <c r="AP779" i="1"/>
  <c r="AQ779" i="1"/>
  <c r="AR779" i="1"/>
  <c r="AS779" i="1"/>
  <c r="AT779" i="1"/>
  <c r="K780" i="1"/>
  <c r="L780" i="1"/>
  <c r="M780" i="1"/>
  <c r="N780" i="1"/>
  <c r="O780" i="1"/>
  <c r="P780" i="1"/>
  <c r="Q780" i="1"/>
  <c r="R780" i="1"/>
  <c r="S780" i="1"/>
  <c r="T780" i="1"/>
  <c r="U780" i="1"/>
  <c r="V780" i="1"/>
  <c r="W780" i="1"/>
  <c r="X780" i="1"/>
  <c r="Y780" i="1"/>
  <c r="Z780" i="1"/>
  <c r="AA780" i="1"/>
  <c r="AB780" i="1"/>
  <c r="AC780" i="1"/>
  <c r="AD780" i="1"/>
  <c r="AE780" i="1"/>
  <c r="AF780" i="1"/>
  <c r="AG780" i="1"/>
  <c r="AH780" i="1"/>
  <c r="AI780" i="1"/>
  <c r="AJ780" i="1"/>
  <c r="AK780" i="1"/>
  <c r="AL780" i="1"/>
  <c r="AM780" i="1"/>
  <c r="AN780" i="1"/>
  <c r="AO780" i="1"/>
  <c r="AP780" i="1"/>
  <c r="AQ780" i="1"/>
  <c r="AR780" i="1"/>
  <c r="AS780" i="1"/>
  <c r="AT780" i="1"/>
  <c r="K781" i="1"/>
  <c r="L781" i="1"/>
  <c r="M781" i="1"/>
  <c r="N781" i="1"/>
  <c r="O781" i="1"/>
  <c r="P781" i="1"/>
  <c r="Q781" i="1"/>
  <c r="R781" i="1"/>
  <c r="S781" i="1"/>
  <c r="T781" i="1"/>
  <c r="U781" i="1"/>
  <c r="V781" i="1"/>
  <c r="W781" i="1"/>
  <c r="X781" i="1"/>
  <c r="Y781" i="1"/>
  <c r="Z781" i="1"/>
  <c r="AA781" i="1"/>
  <c r="AB781" i="1"/>
  <c r="AC781" i="1"/>
  <c r="AD781" i="1"/>
  <c r="AE781" i="1"/>
  <c r="AF781" i="1"/>
  <c r="AG781" i="1"/>
  <c r="AH781" i="1"/>
  <c r="AI781" i="1"/>
  <c r="AJ781" i="1"/>
  <c r="AK781" i="1"/>
  <c r="AL781" i="1"/>
  <c r="AM781" i="1"/>
  <c r="AN781" i="1"/>
  <c r="AO781" i="1"/>
  <c r="AP781" i="1"/>
  <c r="AQ781" i="1"/>
  <c r="AR781" i="1"/>
  <c r="AS781" i="1"/>
  <c r="AT781" i="1"/>
  <c r="K782" i="1"/>
  <c r="L782" i="1"/>
  <c r="M782" i="1"/>
  <c r="N782" i="1"/>
  <c r="O782" i="1"/>
  <c r="P782" i="1"/>
  <c r="Q782" i="1"/>
  <c r="R782" i="1"/>
  <c r="S782" i="1"/>
  <c r="T782" i="1"/>
  <c r="U782" i="1"/>
  <c r="V782" i="1"/>
  <c r="W782" i="1"/>
  <c r="X782" i="1"/>
  <c r="Y782" i="1"/>
  <c r="Z782" i="1"/>
  <c r="AA782" i="1"/>
  <c r="AB782" i="1"/>
  <c r="AC782" i="1"/>
  <c r="AD782" i="1"/>
  <c r="AE782" i="1"/>
  <c r="AF782" i="1"/>
  <c r="AG782" i="1"/>
  <c r="AH782" i="1"/>
  <c r="AI782" i="1"/>
  <c r="AJ782" i="1"/>
  <c r="AK782" i="1"/>
  <c r="AL782" i="1"/>
  <c r="AM782" i="1"/>
  <c r="AN782" i="1"/>
  <c r="AO782" i="1"/>
  <c r="AP782" i="1"/>
  <c r="AQ782" i="1"/>
  <c r="AR782" i="1"/>
  <c r="AS782" i="1"/>
  <c r="AT782" i="1"/>
  <c r="AI830" i="1" l="1"/>
  <c r="S830" i="1"/>
  <c r="AS883" i="1"/>
  <c r="X883" i="1"/>
  <c r="AT913" i="1"/>
  <c r="AO913" i="1"/>
  <c r="AG913" i="1"/>
  <c r="AP830" i="1"/>
  <c r="AA830" i="1"/>
  <c r="AN883" i="1"/>
  <c r="AF883" i="1"/>
  <c r="Y913" i="1"/>
  <c r="AH830" i="1"/>
  <c r="Z830" i="1"/>
  <c r="AB783" i="1"/>
  <c r="AF818" i="1"/>
  <c r="X857" i="1"/>
  <c r="AE895" i="1"/>
  <c r="AS935" i="1"/>
  <c r="AP800" i="1"/>
  <c r="AH800" i="1"/>
  <c r="Z800" i="1"/>
  <c r="AM818" i="1"/>
  <c r="AE818" i="1"/>
  <c r="W818" i="1"/>
  <c r="AO836" i="1"/>
  <c r="AG836" i="1"/>
  <c r="Y836" i="1"/>
  <c r="AN847" i="1"/>
  <c r="AF847" i="1"/>
  <c r="X847" i="1"/>
  <c r="AM857" i="1"/>
  <c r="AE857" i="1"/>
  <c r="W857" i="1"/>
  <c r="AN867" i="1"/>
  <c r="AF867" i="1"/>
  <c r="X867" i="1"/>
  <c r="AM883" i="1"/>
  <c r="AE883" i="1"/>
  <c r="W883" i="1"/>
  <c r="AL895" i="1"/>
  <c r="AD895" i="1"/>
  <c r="V895" i="1"/>
  <c r="AN913" i="1"/>
  <c r="AF913" i="1"/>
  <c r="X913" i="1"/>
  <c r="AP920" i="1"/>
  <c r="AH920" i="1"/>
  <c r="Z920" i="1"/>
  <c r="AM935" i="1"/>
  <c r="AE935" i="1"/>
  <c r="W935" i="1"/>
  <c r="AN818" i="1"/>
  <c r="AP836" i="1"/>
  <c r="AF857" i="1"/>
  <c r="AG867" i="1"/>
  <c r="AF935" i="1"/>
  <c r="AO800" i="1"/>
  <c r="AG800" i="1"/>
  <c r="Y800" i="1"/>
  <c r="AL818" i="1"/>
  <c r="AD818" i="1"/>
  <c r="V818" i="1"/>
  <c r="AO830" i="1"/>
  <c r="AG830" i="1"/>
  <c r="Y830" i="1"/>
  <c r="AN836" i="1"/>
  <c r="AF836" i="1"/>
  <c r="X836" i="1"/>
  <c r="AM847" i="1"/>
  <c r="AE847" i="1"/>
  <c r="W847" i="1"/>
  <c r="AL857" i="1"/>
  <c r="AD857" i="1"/>
  <c r="V857" i="1"/>
  <c r="AM867" i="1"/>
  <c r="AE867" i="1"/>
  <c r="W867" i="1"/>
  <c r="AL883" i="1"/>
  <c r="AD883" i="1"/>
  <c r="V883" i="1"/>
  <c r="AK895" i="1"/>
  <c r="AC895" i="1"/>
  <c r="U895" i="1"/>
  <c r="AR913" i="1"/>
  <c r="AM913" i="1"/>
  <c r="AE913" i="1"/>
  <c r="W913" i="1"/>
  <c r="AO920" i="1"/>
  <c r="AG920" i="1"/>
  <c r="Y920" i="1"/>
  <c r="AL935" i="1"/>
  <c r="AD935" i="1"/>
  <c r="V935" i="1"/>
  <c r="AJ783" i="1"/>
  <c r="AM895" i="1"/>
  <c r="AN935" i="1"/>
  <c r="AN800" i="1"/>
  <c r="AF800" i="1"/>
  <c r="X800" i="1"/>
  <c r="AK818" i="1"/>
  <c r="AC818" i="1"/>
  <c r="U818" i="1"/>
  <c r="AS830" i="1"/>
  <c r="AN830" i="1"/>
  <c r="AF830" i="1"/>
  <c r="X830" i="1"/>
  <c r="AM836" i="1"/>
  <c r="AE836" i="1"/>
  <c r="W836" i="1"/>
  <c r="AL847" i="1"/>
  <c r="AD847" i="1"/>
  <c r="V847" i="1"/>
  <c r="AK857" i="1"/>
  <c r="AC857" i="1"/>
  <c r="U857" i="1"/>
  <c r="AL867" i="1"/>
  <c r="AD867" i="1"/>
  <c r="V867" i="1"/>
  <c r="AK883" i="1"/>
  <c r="AC883" i="1"/>
  <c r="U883" i="1"/>
  <c r="AJ895" i="1"/>
  <c r="AB895" i="1"/>
  <c r="T895" i="1"/>
  <c r="AL913" i="1"/>
  <c r="AD913" i="1"/>
  <c r="V913" i="1"/>
  <c r="AN920" i="1"/>
  <c r="AF920" i="1"/>
  <c r="X920" i="1"/>
  <c r="AK935" i="1"/>
  <c r="AC935" i="1"/>
  <c r="U935" i="1"/>
  <c r="S800" i="1"/>
  <c r="Z836" i="1"/>
  <c r="Y867" i="1"/>
  <c r="AM800" i="1"/>
  <c r="AE800" i="1"/>
  <c r="W800" i="1"/>
  <c r="AJ818" i="1"/>
  <c r="AB818" i="1"/>
  <c r="T818" i="1"/>
  <c r="AM830" i="1"/>
  <c r="AE830" i="1"/>
  <c r="W830" i="1"/>
  <c r="AL836" i="1"/>
  <c r="AD836" i="1"/>
  <c r="V836" i="1"/>
  <c r="AK847" i="1"/>
  <c r="AC847" i="1"/>
  <c r="U847" i="1"/>
  <c r="AJ857" i="1"/>
  <c r="AB857" i="1"/>
  <c r="T857" i="1"/>
  <c r="AK867" i="1"/>
  <c r="AC867" i="1"/>
  <c r="U867" i="1"/>
  <c r="AJ883" i="1"/>
  <c r="AB883" i="1"/>
  <c r="T883" i="1"/>
  <c r="AI895" i="1"/>
  <c r="AA895" i="1"/>
  <c r="S895" i="1"/>
  <c r="AK913" i="1"/>
  <c r="AC913" i="1"/>
  <c r="U913" i="1"/>
  <c r="AM920" i="1"/>
  <c r="AE920" i="1"/>
  <c r="W920" i="1"/>
  <c r="AJ935" i="1"/>
  <c r="AB935" i="1"/>
  <c r="T935" i="1"/>
  <c r="AI800" i="1"/>
  <c r="X818" i="1"/>
  <c r="AG847" i="1"/>
  <c r="W895" i="1"/>
  <c r="S920" i="1"/>
  <c r="X935" i="1"/>
  <c r="AL800" i="1"/>
  <c r="AD800" i="1"/>
  <c r="V800" i="1"/>
  <c r="AI818" i="1"/>
  <c r="AA818" i="1"/>
  <c r="S818" i="1"/>
  <c r="AL830" i="1"/>
  <c r="AD830" i="1"/>
  <c r="V830" i="1"/>
  <c r="AK836" i="1"/>
  <c r="AC836" i="1"/>
  <c r="U836" i="1"/>
  <c r="AJ847" i="1"/>
  <c r="AB847" i="1"/>
  <c r="T847" i="1"/>
  <c r="AI857" i="1"/>
  <c r="AA857" i="1"/>
  <c r="S857" i="1"/>
  <c r="AJ867" i="1"/>
  <c r="AB867" i="1"/>
  <c r="T867" i="1"/>
  <c r="AI883" i="1"/>
  <c r="AA883" i="1"/>
  <c r="S883" i="1"/>
  <c r="AP895" i="1"/>
  <c r="AH895" i="1"/>
  <c r="Z895" i="1"/>
  <c r="AJ913" i="1"/>
  <c r="AB913" i="1"/>
  <c r="T913" i="1"/>
  <c r="AL920" i="1"/>
  <c r="AD920" i="1"/>
  <c r="V920" i="1"/>
  <c r="AI935" i="1"/>
  <c r="AA935" i="1"/>
  <c r="S935" i="1"/>
  <c r="T783" i="1"/>
  <c r="Y847" i="1"/>
  <c r="AN857" i="1"/>
  <c r="AO867" i="1"/>
  <c r="AI920" i="1"/>
  <c r="AK800" i="1"/>
  <c r="AC800" i="1"/>
  <c r="U800" i="1"/>
  <c r="AP818" i="1"/>
  <c r="AH818" i="1"/>
  <c r="Z818" i="1"/>
  <c r="AK830" i="1"/>
  <c r="AC830" i="1"/>
  <c r="U830" i="1"/>
  <c r="AJ836" i="1"/>
  <c r="AB836" i="1"/>
  <c r="T836" i="1"/>
  <c r="AI847" i="1"/>
  <c r="AA847" i="1"/>
  <c r="S847" i="1"/>
  <c r="AP857" i="1"/>
  <c r="AH857" i="1"/>
  <c r="Z857" i="1"/>
  <c r="AI867" i="1"/>
  <c r="AA867" i="1"/>
  <c r="S867" i="1"/>
  <c r="AP883" i="1"/>
  <c r="AH883" i="1"/>
  <c r="Z883" i="1"/>
  <c r="AO895" i="1"/>
  <c r="AG895" i="1"/>
  <c r="Y895" i="1"/>
  <c r="AI913" i="1"/>
  <c r="AA913" i="1"/>
  <c r="S913" i="1"/>
  <c r="AK920" i="1"/>
  <c r="AC920" i="1"/>
  <c r="U920" i="1"/>
  <c r="AP935" i="1"/>
  <c r="AH935" i="1"/>
  <c r="Z935" i="1"/>
  <c r="AA800" i="1"/>
  <c r="AH836" i="1"/>
  <c r="AO847" i="1"/>
  <c r="AA920" i="1"/>
  <c r="AJ800" i="1"/>
  <c r="AB800" i="1"/>
  <c r="T800" i="1"/>
  <c r="AO818" i="1"/>
  <c r="AG818" i="1"/>
  <c r="Y818" i="1"/>
  <c r="AJ830" i="1"/>
  <c r="AB830" i="1"/>
  <c r="T830" i="1"/>
  <c r="AI836" i="1"/>
  <c r="AA836" i="1"/>
  <c r="S836" i="1"/>
  <c r="AP847" i="1"/>
  <c r="AH847" i="1"/>
  <c r="Z847" i="1"/>
  <c r="AO857" i="1"/>
  <c r="AG857" i="1"/>
  <c r="Y857" i="1"/>
  <c r="AP867" i="1"/>
  <c r="AH867" i="1"/>
  <c r="Z867" i="1"/>
  <c r="AO883" i="1"/>
  <c r="AG883" i="1"/>
  <c r="Y883" i="1"/>
  <c r="AN895" i="1"/>
  <c r="AF895" i="1"/>
  <c r="X895" i="1"/>
  <c r="AP913" i="1"/>
  <c r="AH913" i="1"/>
  <c r="Z913" i="1"/>
  <c r="AJ920" i="1"/>
  <c r="AB920" i="1"/>
  <c r="T920" i="1"/>
  <c r="AO935" i="1"/>
  <c r="AG935" i="1"/>
  <c r="Y935" i="1"/>
  <c r="AR847" i="1"/>
  <c r="AQ847" i="1"/>
  <c r="AS847" i="1"/>
  <c r="AT847" i="1"/>
  <c r="AT920" i="1"/>
  <c r="AS920" i="1"/>
  <c r="AR920" i="1"/>
  <c r="AQ920" i="1"/>
  <c r="AS913" i="1"/>
  <c r="AQ913" i="1"/>
  <c r="AS867" i="1"/>
  <c r="AR867" i="1"/>
  <c r="AQ867" i="1"/>
  <c r="AT867" i="1"/>
  <c r="AR935" i="1"/>
  <c r="AQ935" i="1"/>
  <c r="AT935" i="1"/>
  <c r="AR883" i="1"/>
  <c r="AQ883" i="1"/>
  <c r="AT883" i="1"/>
  <c r="AQ895" i="1"/>
  <c r="AT895" i="1"/>
  <c r="AR895" i="1"/>
  <c r="AS895" i="1"/>
  <c r="AS818" i="1"/>
  <c r="AT830" i="1"/>
  <c r="AR830" i="1"/>
  <c r="AQ830" i="1"/>
  <c r="AT836" i="1"/>
  <c r="AS836" i="1"/>
  <c r="AR836" i="1"/>
  <c r="AQ836" i="1"/>
  <c r="AS857" i="1"/>
  <c r="AT800" i="1"/>
  <c r="AS800" i="1"/>
  <c r="AR800" i="1"/>
  <c r="AQ800" i="1"/>
  <c r="AR857" i="1"/>
  <c r="AQ857" i="1"/>
  <c r="AT857" i="1"/>
  <c r="AQ818" i="1"/>
  <c r="AR818" i="1"/>
  <c r="AT818" i="1"/>
  <c r="AI769" i="1"/>
  <c r="AA769" i="1"/>
  <c r="S769" i="1"/>
  <c r="AI783" i="1"/>
  <c r="AA783" i="1"/>
  <c r="S783" i="1"/>
  <c r="AB769" i="1"/>
  <c r="AP769" i="1"/>
  <c r="AH769" i="1"/>
  <c r="Z769" i="1"/>
  <c r="AP783" i="1"/>
  <c r="AH783" i="1"/>
  <c r="Z783" i="1"/>
  <c r="AJ769" i="1"/>
  <c r="AT769" i="1"/>
  <c r="AO769" i="1"/>
  <c r="AG769" i="1"/>
  <c r="Y769" i="1"/>
  <c r="AT783" i="1"/>
  <c r="AO783" i="1"/>
  <c r="AG783" i="1"/>
  <c r="Y783" i="1"/>
  <c r="AS769" i="1"/>
  <c r="AN769" i="1"/>
  <c r="AF769" i="1"/>
  <c r="X769" i="1"/>
  <c r="AS783" i="1"/>
  <c r="AN783" i="1"/>
  <c r="AF783" i="1"/>
  <c r="X783" i="1"/>
  <c r="AR769" i="1"/>
  <c r="AM769" i="1"/>
  <c r="AE769" i="1"/>
  <c r="W769" i="1"/>
  <c r="AR783" i="1"/>
  <c r="AM783" i="1"/>
  <c r="AE783" i="1"/>
  <c r="W783" i="1"/>
  <c r="AQ769" i="1"/>
  <c r="AL769" i="1"/>
  <c r="AD769" i="1"/>
  <c r="V769" i="1"/>
  <c r="AQ783" i="1"/>
  <c r="AL783" i="1"/>
  <c r="AD783" i="1"/>
  <c r="V783" i="1"/>
  <c r="T769" i="1"/>
  <c r="AK769" i="1"/>
  <c r="AC769" i="1"/>
  <c r="U769" i="1"/>
  <c r="AK783" i="1"/>
  <c r="AC783" i="1"/>
  <c r="U783" i="1"/>
  <c r="R883" i="1"/>
  <c r="K836" i="1"/>
  <c r="Q883" i="1"/>
  <c r="R836" i="1"/>
  <c r="P883" i="1"/>
  <c r="Q836" i="1"/>
  <c r="O883" i="1"/>
  <c r="P836" i="1"/>
  <c r="N883" i="1"/>
  <c r="O836" i="1"/>
  <c r="M883" i="1"/>
  <c r="N836" i="1"/>
  <c r="L883" i="1"/>
  <c r="L836" i="1"/>
  <c r="M836" i="1"/>
  <c r="K883" i="1"/>
  <c r="J946" i="1"/>
  <c r="J945" i="1"/>
  <c r="J944" i="1"/>
  <c r="J943" i="1"/>
  <c r="J942" i="1"/>
  <c r="J941" i="1"/>
  <c r="J940" i="1"/>
  <c r="J939" i="1"/>
  <c r="J938" i="1"/>
  <c r="J937" i="1"/>
  <c r="J936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19" i="1"/>
  <c r="J918" i="1"/>
  <c r="J917" i="1"/>
  <c r="J916" i="1"/>
  <c r="J915" i="1"/>
  <c r="J914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3" i="1"/>
  <c r="J892" i="1"/>
  <c r="J891" i="1"/>
  <c r="J889" i="1"/>
  <c r="J888" i="1"/>
  <c r="J887" i="1"/>
  <c r="J886" i="1"/>
  <c r="J885" i="1"/>
  <c r="J884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6" i="1"/>
  <c r="J865" i="1"/>
  <c r="J864" i="1"/>
  <c r="J863" i="1"/>
  <c r="J862" i="1"/>
  <c r="J861" i="1"/>
  <c r="J860" i="1"/>
  <c r="J859" i="1"/>
  <c r="J858" i="1"/>
  <c r="AF894" i="1" l="1"/>
  <c r="AS894" i="1"/>
  <c r="AB768" i="1"/>
  <c r="AN894" i="1"/>
  <c r="AH894" i="1"/>
  <c r="AP894" i="1"/>
  <c r="S894" i="1"/>
  <c r="AA894" i="1"/>
  <c r="U894" i="1"/>
  <c r="W894" i="1"/>
  <c r="Z768" i="1"/>
  <c r="AI894" i="1"/>
  <c r="Y894" i="1"/>
  <c r="AC894" i="1"/>
  <c r="V894" i="1"/>
  <c r="AL768" i="1"/>
  <c r="AF768" i="1"/>
  <c r="AH768" i="1"/>
  <c r="T894" i="1"/>
  <c r="AG894" i="1"/>
  <c r="AK894" i="1"/>
  <c r="AD894" i="1"/>
  <c r="AE894" i="1"/>
  <c r="T768" i="1"/>
  <c r="AB894" i="1"/>
  <c r="AO894" i="1"/>
  <c r="AL894" i="1"/>
  <c r="X894" i="1"/>
  <c r="AJ894" i="1"/>
  <c r="AM894" i="1"/>
  <c r="AJ768" i="1"/>
  <c r="Z894" i="1"/>
  <c r="AR894" i="1"/>
  <c r="AQ894" i="1"/>
  <c r="AT894" i="1"/>
  <c r="AT768" i="1"/>
  <c r="V768" i="1"/>
  <c r="AD768" i="1"/>
  <c r="X768" i="1"/>
  <c r="AR768" i="1"/>
  <c r="AN768" i="1"/>
  <c r="AP768" i="1"/>
  <c r="J883" i="1"/>
  <c r="J920" i="1"/>
  <c r="J935" i="1"/>
  <c r="J856" i="1"/>
  <c r="J855" i="1"/>
  <c r="J854" i="1"/>
  <c r="J853" i="1"/>
  <c r="J852" i="1"/>
  <c r="J851" i="1"/>
  <c r="J850" i="1"/>
  <c r="J849" i="1"/>
  <c r="J848" i="1"/>
  <c r="J845" i="1"/>
  <c r="J844" i="1"/>
  <c r="J843" i="1"/>
  <c r="J842" i="1"/>
  <c r="J841" i="1"/>
  <c r="J840" i="1"/>
  <c r="J839" i="1"/>
  <c r="J838" i="1"/>
  <c r="J837" i="1"/>
  <c r="J835" i="1"/>
  <c r="J834" i="1"/>
  <c r="J833" i="1"/>
  <c r="J832" i="1"/>
  <c r="J831" i="1"/>
  <c r="J829" i="1"/>
  <c r="J828" i="1"/>
  <c r="J827" i="1"/>
  <c r="J826" i="1"/>
  <c r="J825" i="1"/>
  <c r="J824" i="1"/>
  <c r="J823" i="1"/>
  <c r="J822" i="1"/>
  <c r="J821" i="1"/>
  <c r="J820" i="1"/>
  <c r="J819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AT767" i="1" l="1"/>
  <c r="AF767" i="1"/>
  <c r="AB767" i="1"/>
  <c r="X767" i="1"/>
  <c r="V767" i="1"/>
  <c r="AP767" i="1"/>
  <c r="AH767" i="1"/>
  <c r="AD767" i="1"/>
  <c r="AN767" i="1"/>
  <c r="AJ767" i="1"/>
  <c r="AL767" i="1"/>
  <c r="T767" i="1"/>
  <c r="Z767" i="1"/>
  <c r="AR767" i="1"/>
  <c r="J836" i="1"/>
  <c r="AT1036" i="1"/>
  <c r="AP1036" i="1"/>
  <c r="AO1036" i="1"/>
  <c r="AN1036" i="1"/>
  <c r="AM1036" i="1"/>
  <c r="AL1036" i="1"/>
  <c r="AK1036" i="1"/>
  <c r="AJ1036" i="1"/>
  <c r="AI1036" i="1"/>
  <c r="AH1036" i="1"/>
  <c r="AG1036" i="1"/>
  <c r="AF1036" i="1"/>
  <c r="AE1036" i="1"/>
  <c r="AD1036" i="1"/>
  <c r="AC1036" i="1"/>
  <c r="AB1036" i="1"/>
  <c r="AA1036" i="1"/>
  <c r="Z1036" i="1"/>
  <c r="Y1036" i="1"/>
  <c r="X1036" i="1"/>
  <c r="W1036" i="1"/>
  <c r="V1036" i="1"/>
  <c r="U1036" i="1"/>
  <c r="T1036" i="1"/>
  <c r="S1036" i="1"/>
  <c r="R1036" i="1"/>
  <c r="Q1036" i="1"/>
  <c r="P1036" i="1"/>
  <c r="O1036" i="1"/>
  <c r="N1036" i="1"/>
  <c r="M1036" i="1"/>
  <c r="L1036" i="1"/>
  <c r="K1036" i="1"/>
  <c r="J1036" i="1"/>
  <c r="AT168" i="1" l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AW168" i="1" s="1"/>
  <c r="J15" i="1"/>
  <c r="AW15" i="1" s="1"/>
  <c r="J14" i="1"/>
  <c r="AW14" i="1" s="1"/>
  <c r="J13" i="1"/>
  <c r="AW13" i="1" s="1"/>
  <c r="J12" i="1"/>
  <c r="AW12" i="1" s="1"/>
  <c r="J11" i="1"/>
  <c r="AW11" i="1" s="1"/>
  <c r="J10" i="1"/>
  <c r="AW10" i="1" s="1"/>
  <c r="O95" i="1" l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K95" i="1"/>
  <c r="L95" i="1"/>
  <c r="M95" i="1"/>
  <c r="N95" i="1"/>
  <c r="J95" i="1"/>
  <c r="AW95" i="1" s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K122" i="1"/>
  <c r="L122" i="1"/>
  <c r="M122" i="1"/>
  <c r="N122" i="1"/>
  <c r="O122" i="1"/>
  <c r="Q122" i="1"/>
  <c r="R122" i="1"/>
  <c r="S122" i="1"/>
  <c r="T122" i="1"/>
  <c r="U122" i="1"/>
  <c r="V122" i="1"/>
  <c r="X122" i="1"/>
  <c r="Y122" i="1"/>
  <c r="Z122" i="1"/>
  <c r="AA122" i="1"/>
  <c r="AB122" i="1"/>
  <c r="AC122" i="1"/>
  <c r="AE122" i="1"/>
  <c r="AF122" i="1"/>
  <c r="AG122" i="1"/>
  <c r="AH122" i="1"/>
  <c r="AI122" i="1"/>
  <c r="AJ122" i="1"/>
  <c r="AL122" i="1"/>
  <c r="AM122" i="1"/>
  <c r="AN122" i="1"/>
  <c r="AO122" i="1"/>
  <c r="AP122" i="1"/>
  <c r="AQ122" i="1"/>
  <c r="AR122" i="1"/>
  <c r="AS122" i="1"/>
  <c r="AT122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AG241" i="1"/>
  <c r="AH241" i="1"/>
  <c r="AI241" i="1"/>
  <c r="AJ241" i="1"/>
  <c r="AK241" i="1"/>
  <c r="AL241" i="1"/>
  <c r="AM241" i="1"/>
  <c r="AN241" i="1"/>
  <c r="AO241" i="1"/>
  <c r="AP241" i="1"/>
  <c r="AQ241" i="1"/>
  <c r="AR241" i="1"/>
  <c r="AS241" i="1"/>
  <c r="AT241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AG242" i="1"/>
  <c r="AH242" i="1"/>
  <c r="AI242" i="1"/>
  <c r="AJ242" i="1"/>
  <c r="AK242" i="1"/>
  <c r="AL242" i="1"/>
  <c r="AM242" i="1"/>
  <c r="AN242" i="1"/>
  <c r="AO242" i="1"/>
  <c r="AP242" i="1"/>
  <c r="AQ242" i="1"/>
  <c r="AR242" i="1"/>
  <c r="AS242" i="1"/>
  <c r="AT242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AG243" i="1"/>
  <c r="AH243" i="1"/>
  <c r="AI243" i="1"/>
  <c r="AJ243" i="1"/>
  <c r="AK243" i="1"/>
  <c r="AL243" i="1"/>
  <c r="AM243" i="1"/>
  <c r="AN243" i="1"/>
  <c r="AO243" i="1"/>
  <c r="AP243" i="1"/>
  <c r="AQ243" i="1"/>
  <c r="AR243" i="1"/>
  <c r="AS243" i="1"/>
  <c r="AT243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AG244" i="1"/>
  <c r="AH244" i="1"/>
  <c r="AI244" i="1"/>
  <c r="AJ244" i="1"/>
  <c r="AK244" i="1"/>
  <c r="AL244" i="1"/>
  <c r="AM244" i="1"/>
  <c r="AN244" i="1"/>
  <c r="AO244" i="1"/>
  <c r="AP244" i="1"/>
  <c r="AQ244" i="1"/>
  <c r="AR244" i="1"/>
  <c r="AS244" i="1"/>
  <c r="AT244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M245" i="1"/>
  <c r="AN245" i="1"/>
  <c r="AO245" i="1"/>
  <c r="AP245" i="1"/>
  <c r="AQ245" i="1"/>
  <c r="AR245" i="1"/>
  <c r="AS245" i="1"/>
  <c r="AT245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AG246" i="1"/>
  <c r="AH246" i="1"/>
  <c r="AI246" i="1"/>
  <c r="AJ246" i="1"/>
  <c r="AK246" i="1"/>
  <c r="AL246" i="1"/>
  <c r="AM246" i="1"/>
  <c r="AN246" i="1"/>
  <c r="AO246" i="1"/>
  <c r="AP246" i="1"/>
  <c r="AQ246" i="1"/>
  <c r="AR246" i="1"/>
  <c r="AS246" i="1"/>
  <c r="AT246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M248" i="1"/>
  <c r="AN248" i="1"/>
  <c r="AO248" i="1"/>
  <c r="AP248" i="1"/>
  <c r="AQ248" i="1"/>
  <c r="AR248" i="1"/>
  <c r="AS248" i="1"/>
  <c r="AT248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AG250" i="1"/>
  <c r="AH250" i="1"/>
  <c r="AI250" i="1"/>
  <c r="AJ250" i="1"/>
  <c r="AK250" i="1"/>
  <c r="AL250" i="1"/>
  <c r="AM250" i="1"/>
  <c r="AN250" i="1"/>
  <c r="AO250" i="1"/>
  <c r="AP250" i="1"/>
  <c r="AQ250" i="1"/>
  <c r="AR250" i="1"/>
  <c r="AS250" i="1"/>
  <c r="AT250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AG252" i="1"/>
  <c r="AH252" i="1"/>
  <c r="AI252" i="1"/>
  <c r="AJ252" i="1"/>
  <c r="AK252" i="1"/>
  <c r="AL252" i="1"/>
  <c r="AM252" i="1"/>
  <c r="AN252" i="1"/>
  <c r="AO252" i="1"/>
  <c r="AP252" i="1"/>
  <c r="AQ252" i="1"/>
  <c r="AR252" i="1"/>
  <c r="AS252" i="1"/>
  <c r="AT252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AC254" i="1"/>
  <c r="AD254" i="1"/>
  <c r="AE254" i="1"/>
  <c r="AF254" i="1"/>
  <c r="AG254" i="1"/>
  <c r="AH254" i="1"/>
  <c r="AI254" i="1"/>
  <c r="AJ254" i="1"/>
  <c r="AK254" i="1"/>
  <c r="AL254" i="1"/>
  <c r="AM254" i="1"/>
  <c r="AN254" i="1"/>
  <c r="AO254" i="1"/>
  <c r="AP254" i="1"/>
  <c r="AQ254" i="1"/>
  <c r="AR254" i="1"/>
  <c r="AS254" i="1"/>
  <c r="AT254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AG256" i="1"/>
  <c r="AH256" i="1"/>
  <c r="AI256" i="1"/>
  <c r="AJ256" i="1"/>
  <c r="AK256" i="1"/>
  <c r="AL256" i="1"/>
  <c r="AM256" i="1"/>
  <c r="AN256" i="1"/>
  <c r="AO256" i="1"/>
  <c r="AP256" i="1"/>
  <c r="AQ256" i="1"/>
  <c r="AR256" i="1"/>
  <c r="AS256" i="1"/>
  <c r="AT256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AG258" i="1"/>
  <c r="AH258" i="1"/>
  <c r="AI258" i="1"/>
  <c r="AJ258" i="1"/>
  <c r="AK258" i="1"/>
  <c r="AL258" i="1"/>
  <c r="AM258" i="1"/>
  <c r="AN258" i="1"/>
  <c r="AO258" i="1"/>
  <c r="AP258" i="1"/>
  <c r="AQ258" i="1"/>
  <c r="AR258" i="1"/>
  <c r="AS258" i="1"/>
  <c r="AT258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AG260" i="1"/>
  <c r="AH260" i="1"/>
  <c r="AI260" i="1"/>
  <c r="AJ260" i="1"/>
  <c r="AK260" i="1"/>
  <c r="AL260" i="1"/>
  <c r="AM260" i="1"/>
  <c r="AN260" i="1"/>
  <c r="AO260" i="1"/>
  <c r="AP260" i="1"/>
  <c r="AQ260" i="1"/>
  <c r="AR260" i="1"/>
  <c r="AS260" i="1"/>
  <c r="AT260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AG264" i="1"/>
  <c r="AH264" i="1"/>
  <c r="AI264" i="1"/>
  <c r="AJ264" i="1"/>
  <c r="AK264" i="1"/>
  <c r="AL264" i="1"/>
  <c r="AM264" i="1"/>
  <c r="AN264" i="1"/>
  <c r="AO264" i="1"/>
  <c r="AP264" i="1"/>
  <c r="AQ264" i="1"/>
  <c r="AR264" i="1"/>
  <c r="AS264" i="1"/>
  <c r="AT264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AG266" i="1"/>
  <c r="AH266" i="1"/>
  <c r="AI266" i="1"/>
  <c r="AJ266" i="1"/>
  <c r="AK266" i="1"/>
  <c r="AL266" i="1"/>
  <c r="AM266" i="1"/>
  <c r="AN266" i="1"/>
  <c r="AO266" i="1"/>
  <c r="AP266" i="1"/>
  <c r="AQ266" i="1"/>
  <c r="AR266" i="1"/>
  <c r="AS266" i="1"/>
  <c r="AT266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M268" i="1"/>
  <c r="AN268" i="1"/>
  <c r="AO268" i="1"/>
  <c r="AP268" i="1"/>
  <c r="AQ268" i="1"/>
  <c r="AR268" i="1"/>
  <c r="AS268" i="1"/>
  <c r="AT268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M270" i="1"/>
  <c r="AN270" i="1"/>
  <c r="AO270" i="1"/>
  <c r="AP270" i="1"/>
  <c r="AQ270" i="1"/>
  <c r="AR270" i="1"/>
  <c r="AS270" i="1"/>
  <c r="AT270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M272" i="1"/>
  <c r="AN272" i="1"/>
  <c r="AO272" i="1"/>
  <c r="AP272" i="1"/>
  <c r="AQ272" i="1"/>
  <c r="AR272" i="1"/>
  <c r="AS272" i="1"/>
  <c r="AT272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AG276" i="1"/>
  <c r="AH276" i="1"/>
  <c r="AI276" i="1"/>
  <c r="AJ276" i="1"/>
  <c r="AK276" i="1"/>
  <c r="AL276" i="1"/>
  <c r="AM276" i="1"/>
  <c r="AN276" i="1"/>
  <c r="AO276" i="1"/>
  <c r="AP276" i="1"/>
  <c r="AQ276" i="1"/>
  <c r="AR276" i="1"/>
  <c r="AS276" i="1"/>
  <c r="AT276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AC278" i="1"/>
  <c r="AD278" i="1"/>
  <c r="AE278" i="1"/>
  <c r="AF278" i="1"/>
  <c r="AG278" i="1"/>
  <c r="AH278" i="1"/>
  <c r="AI278" i="1"/>
  <c r="AJ278" i="1"/>
  <c r="AK278" i="1"/>
  <c r="AL278" i="1"/>
  <c r="AM278" i="1"/>
  <c r="AN278" i="1"/>
  <c r="AO278" i="1"/>
  <c r="AP278" i="1"/>
  <c r="AQ278" i="1"/>
  <c r="AR278" i="1"/>
  <c r="AS278" i="1"/>
  <c r="AT278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AC280" i="1"/>
  <c r="AD280" i="1"/>
  <c r="AE280" i="1"/>
  <c r="AF280" i="1"/>
  <c r="AG280" i="1"/>
  <c r="AH280" i="1"/>
  <c r="AI280" i="1"/>
  <c r="AJ280" i="1"/>
  <c r="AK280" i="1"/>
  <c r="AL280" i="1"/>
  <c r="AM280" i="1"/>
  <c r="AN280" i="1"/>
  <c r="AO280" i="1"/>
  <c r="AP280" i="1"/>
  <c r="AQ280" i="1"/>
  <c r="AR280" i="1"/>
  <c r="AS280" i="1"/>
  <c r="AT280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AC282" i="1"/>
  <c r="AD282" i="1"/>
  <c r="AE282" i="1"/>
  <c r="AF282" i="1"/>
  <c r="AG282" i="1"/>
  <c r="AH282" i="1"/>
  <c r="AI282" i="1"/>
  <c r="AJ282" i="1"/>
  <c r="AK282" i="1"/>
  <c r="AL282" i="1"/>
  <c r="AM282" i="1"/>
  <c r="AN282" i="1"/>
  <c r="AO282" i="1"/>
  <c r="AP282" i="1"/>
  <c r="AQ282" i="1"/>
  <c r="AR282" i="1"/>
  <c r="AS282" i="1"/>
  <c r="AT282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AC283" i="1"/>
  <c r="AD283" i="1"/>
  <c r="AE283" i="1"/>
  <c r="AF283" i="1"/>
  <c r="AG283" i="1"/>
  <c r="AH283" i="1"/>
  <c r="AI283" i="1"/>
  <c r="AJ283" i="1"/>
  <c r="AK283" i="1"/>
  <c r="AL283" i="1"/>
  <c r="AM283" i="1"/>
  <c r="AN283" i="1"/>
  <c r="AO283" i="1"/>
  <c r="AP283" i="1"/>
  <c r="AQ283" i="1"/>
  <c r="AR283" i="1"/>
  <c r="AS283" i="1"/>
  <c r="AT283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AG284" i="1"/>
  <c r="AH284" i="1"/>
  <c r="AI284" i="1"/>
  <c r="AJ284" i="1"/>
  <c r="AK284" i="1"/>
  <c r="AL284" i="1"/>
  <c r="AM284" i="1"/>
  <c r="AN284" i="1"/>
  <c r="AO284" i="1"/>
  <c r="AP284" i="1"/>
  <c r="AQ284" i="1"/>
  <c r="AR284" i="1"/>
  <c r="AS284" i="1"/>
  <c r="AT284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AC286" i="1"/>
  <c r="AD286" i="1"/>
  <c r="AE286" i="1"/>
  <c r="AF286" i="1"/>
  <c r="AG286" i="1"/>
  <c r="AH286" i="1"/>
  <c r="AI286" i="1"/>
  <c r="AJ286" i="1"/>
  <c r="AK286" i="1"/>
  <c r="AL286" i="1"/>
  <c r="AM286" i="1"/>
  <c r="AN286" i="1"/>
  <c r="AO286" i="1"/>
  <c r="AP286" i="1"/>
  <c r="AQ286" i="1"/>
  <c r="AR286" i="1"/>
  <c r="AS286" i="1"/>
  <c r="AT286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AC287" i="1"/>
  <c r="AD287" i="1"/>
  <c r="AE287" i="1"/>
  <c r="AF287" i="1"/>
  <c r="AG287" i="1"/>
  <c r="AH287" i="1"/>
  <c r="AI287" i="1"/>
  <c r="AJ287" i="1"/>
  <c r="AK287" i="1"/>
  <c r="AL287" i="1"/>
  <c r="AM287" i="1"/>
  <c r="AN287" i="1"/>
  <c r="AO287" i="1"/>
  <c r="AP287" i="1"/>
  <c r="AQ287" i="1"/>
  <c r="AR287" i="1"/>
  <c r="AS287" i="1"/>
  <c r="AT287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AC288" i="1"/>
  <c r="AD288" i="1"/>
  <c r="AE288" i="1"/>
  <c r="AF288" i="1"/>
  <c r="AG288" i="1"/>
  <c r="AH288" i="1"/>
  <c r="AI288" i="1"/>
  <c r="AJ288" i="1"/>
  <c r="AK288" i="1"/>
  <c r="AL288" i="1"/>
  <c r="AM288" i="1"/>
  <c r="AN288" i="1"/>
  <c r="AO288" i="1"/>
  <c r="AP288" i="1"/>
  <c r="AQ288" i="1"/>
  <c r="AR288" i="1"/>
  <c r="AS288" i="1"/>
  <c r="AT288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Z572" i="1"/>
  <c r="AA572" i="1"/>
  <c r="AB572" i="1"/>
  <c r="AC572" i="1"/>
  <c r="AD572" i="1"/>
  <c r="AE572" i="1"/>
  <c r="AF572" i="1"/>
  <c r="AG572" i="1"/>
  <c r="AH572" i="1"/>
  <c r="AI572" i="1"/>
  <c r="AJ572" i="1"/>
  <c r="AK572" i="1"/>
  <c r="AL572" i="1"/>
  <c r="AM572" i="1"/>
  <c r="AN572" i="1"/>
  <c r="AO572" i="1"/>
  <c r="AP572" i="1"/>
  <c r="AQ572" i="1"/>
  <c r="AR572" i="1"/>
  <c r="AS572" i="1"/>
  <c r="AT572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Z573" i="1"/>
  <c r="AA573" i="1"/>
  <c r="AB573" i="1"/>
  <c r="AC573" i="1"/>
  <c r="AD573" i="1"/>
  <c r="AE573" i="1"/>
  <c r="AF573" i="1"/>
  <c r="AG573" i="1"/>
  <c r="AH573" i="1"/>
  <c r="AI573" i="1"/>
  <c r="AJ573" i="1"/>
  <c r="AK573" i="1"/>
  <c r="AL573" i="1"/>
  <c r="AM573" i="1"/>
  <c r="AN573" i="1"/>
  <c r="AO573" i="1"/>
  <c r="AP573" i="1"/>
  <c r="AQ573" i="1"/>
  <c r="AR573" i="1"/>
  <c r="AS573" i="1"/>
  <c r="AT573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A574" i="1"/>
  <c r="AB574" i="1"/>
  <c r="AC574" i="1"/>
  <c r="AD574" i="1"/>
  <c r="AE574" i="1"/>
  <c r="AF574" i="1"/>
  <c r="AG574" i="1"/>
  <c r="AH574" i="1"/>
  <c r="AI574" i="1"/>
  <c r="AJ574" i="1"/>
  <c r="AK574" i="1"/>
  <c r="AL574" i="1"/>
  <c r="AM574" i="1"/>
  <c r="AN574" i="1"/>
  <c r="AO574" i="1"/>
  <c r="AP574" i="1"/>
  <c r="AQ574" i="1"/>
  <c r="AR574" i="1"/>
  <c r="AS574" i="1"/>
  <c r="AT574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S575" i="1"/>
  <c r="AT575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S576" i="1"/>
  <c r="AT576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Z577" i="1"/>
  <c r="AA577" i="1"/>
  <c r="AB577" i="1"/>
  <c r="AC577" i="1"/>
  <c r="AD577" i="1"/>
  <c r="AE577" i="1"/>
  <c r="AF577" i="1"/>
  <c r="AG577" i="1"/>
  <c r="AH577" i="1"/>
  <c r="AI577" i="1"/>
  <c r="AJ577" i="1"/>
  <c r="AK577" i="1"/>
  <c r="AL577" i="1"/>
  <c r="AM577" i="1"/>
  <c r="AN577" i="1"/>
  <c r="AO577" i="1"/>
  <c r="AP577" i="1"/>
  <c r="AQ577" i="1"/>
  <c r="AR577" i="1"/>
  <c r="AS577" i="1"/>
  <c r="AT577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AC578" i="1"/>
  <c r="AD578" i="1"/>
  <c r="AE578" i="1"/>
  <c r="AF578" i="1"/>
  <c r="AG578" i="1"/>
  <c r="AH578" i="1"/>
  <c r="AI578" i="1"/>
  <c r="AJ578" i="1"/>
  <c r="AK578" i="1"/>
  <c r="AL578" i="1"/>
  <c r="AM578" i="1"/>
  <c r="AN578" i="1"/>
  <c r="AO578" i="1"/>
  <c r="AP578" i="1"/>
  <c r="AQ578" i="1"/>
  <c r="AR578" i="1"/>
  <c r="AS578" i="1"/>
  <c r="AT578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AC579" i="1"/>
  <c r="AD579" i="1"/>
  <c r="AE579" i="1"/>
  <c r="AF579" i="1"/>
  <c r="AG579" i="1"/>
  <c r="AH579" i="1"/>
  <c r="AI579" i="1"/>
  <c r="AJ579" i="1"/>
  <c r="AK579" i="1"/>
  <c r="AL579" i="1"/>
  <c r="AM579" i="1"/>
  <c r="AN579" i="1"/>
  <c r="AO579" i="1"/>
  <c r="AP579" i="1"/>
  <c r="AQ579" i="1"/>
  <c r="AR579" i="1"/>
  <c r="AS579" i="1"/>
  <c r="AT579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Z580" i="1"/>
  <c r="AA580" i="1"/>
  <c r="AB580" i="1"/>
  <c r="AC580" i="1"/>
  <c r="AD580" i="1"/>
  <c r="AE580" i="1"/>
  <c r="AF580" i="1"/>
  <c r="AG580" i="1"/>
  <c r="AH580" i="1"/>
  <c r="AI580" i="1"/>
  <c r="AJ580" i="1"/>
  <c r="AK580" i="1"/>
  <c r="AL580" i="1"/>
  <c r="AM580" i="1"/>
  <c r="AN580" i="1"/>
  <c r="AO580" i="1"/>
  <c r="AP580" i="1"/>
  <c r="AQ580" i="1"/>
  <c r="AR580" i="1"/>
  <c r="AS580" i="1"/>
  <c r="AT580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Z581" i="1"/>
  <c r="AA581" i="1"/>
  <c r="AB581" i="1"/>
  <c r="AC581" i="1"/>
  <c r="AD581" i="1"/>
  <c r="AE581" i="1"/>
  <c r="AF581" i="1"/>
  <c r="AG581" i="1"/>
  <c r="AH581" i="1"/>
  <c r="AI581" i="1"/>
  <c r="AJ581" i="1"/>
  <c r="AK581" i="1"/>
  <c r="AL581" i="1"/>
  <c r="AM581" i="1"/>
  <c r="AN581" i="1"/>
  <c r="AO581" i="1"/>
  <c r="AP581" i="1"/>
  <c r="AQ581" i="1"/>
  <c r="AR581" i="1"/>
  <c r="AS581" i="1"/>
  <c r="AT581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Z582" i="1"/>
  <c r="AA582" i="1"/>
  <c r="AB582" i="1"/>
  <c r="AC582" i="1"/>
  <c r="AD582" i="1"/>
  <c r="AE582" i="1"/>
  <c r="AF582" i="1"/>
  <c r="AG582" i="1"/>
  <c r="AH582" i="1"/>
  <c r="AI582" i="1"/>
  <c r="AJ582" i="1"/>
  <c r="AK582" i="1"/>
  <c r="AL582" i="1"/>
  <c r="AM582" i="1"/>
  <c r="AN582" i="1"/>
  <c r="AO582" i="1"/>
  <c r="AP582" i="1"/>
  <c r="AQ582" i="1"/>
  <c r="AR582" i="1"/>
  <c r="AS582" i="1"/>
  <c r="AT582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Z583" i="1"/>
  <c r="AA583" i="1"/>
  <c r="AB583" i="1"/>
  <c r="AC583" i="1"/>
  <c r="AD583" i="1"/>
  <c r="AE583" i="1"/>
  <c r="AF583" i="1"/>
  <c r="AG583" i="1"/>
  <c r="AH583" i="1"/>
  <c r="AI583" i="1"/>
  <c r="AJ583" i="1"/>
  <c r="AK583" i="1"/>
  <c r="AL583" i="1"/>
  <c r="AM583" i="1"/>
  <c r="AN583" i="1"/>
  <c r="AO583" i="1"/>
  <c r="AP583" i="1"/>
  <c r="AQ583" i="1"/>
  <c r="AR583" i="1"/>
  <c r="AS583" i="1"/>
  <c r="AT583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Z584" i="1"/>
  <c r="AA584" i="1"/>
  <c r="AB584" i="1"/>
  <c r="AC584" i="1"/>
  <c r="AD584" i="1"/>
  <c r="AE584" i="1"/>
  <c r="AF584" i="1"/>
  <c r="AG584" i="1"/>
  <c r="AH584" i="1"/>
  <c r="AI584" i="1"/>
  <c r="AJ584" i="1"/>
  <c r="AK584" i="1"/>
  <c r="AL584" i="1"/>
  <c r="AM584" i="1"/>
  <c r="AN584" i="1"/>
  <c r="AO584" i="1"/>
  <c r="AP584" i="1"/>
  <c r="AQ584" i="1"/>
  <c r="AR584" i="1"/>
  <c r="AS584" i="1"/>
  <c r="AT584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Z585" i="1"/>
  <c r="AA585" i="1"/>
  <c r="AB585" i="1"/>
  <c r="AC585" i="1"/>
  <c r="AD585" i="1"/>
  <c r="AE585" i="1"/>
  <c r="AF585" i="1"/>
  <c r="AG585" i="1"/>
  <c r="AH585" i="1"/>
  <c r="AI585" i="1"/>
  <c r="AJ585" i="1"/>
  <c r="AK585" i="1"/>
  <c r="AL585" i="1"/>
  <c r="AM585" i="1"/>
  <c r="AN585" i="1"/>
  <c r="AO585" i="1"/>
  <c r="AP585" i="1"/>
  <c r="AQ585" i="1"/>
  <c r="AR585" i="1"/>
  <c r="AS585" i="1"/>
  <c r="AT585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Z586" i="1"/>
  <c r="AA586" i="1"/>
  <c r="AB586" i="1"/>
  <c r="AC586" i="1"/>
  <c r="AD586" i="1"/>
  <c r="AE586" i="1"/>
  <c r="AF586" i="1"/>
  <c r="AG586" i="1"/>
  <c r="AH586" i="1"/>
  <c r="AI586" i="1"/>
  <c r="AJ586" i="1"/>
  <c r="AK586" i="1"/>
  <c r="AL586" i="1"/>
  <c r="AM586" i="1"/>
  <c r="AN586" i="1"/>
  <c r="AO586" i="1"/>
  <c r="AP586" i="1"/>
  <c r="AQ586" i="1"/>
  <c r="AR586" i="1"/>
  <c r="AS586" i="1"/>
  <c r="AT586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Z587" i="1"/>
  <c r="AA587" i="1"/>
  <c r="AB587" i="1"/>
  <c r="AC587" i="1"/>
  <c r="AD587" i="1"/>
  <c r="AE587" i="1"/>
  <c r="AF587" i="1"/>
  <c r="AG587" i="1"/>
  <c r="AH587" i="1"/>
  <c r="AI587" i="1"/>
  <c r="AJ587" i="1"/>
  <c r="AK587" i="1"/>
  <c r="AL587" i="1"/>
  <c r="AM587" i="1"/>
  <c r="AN587" i="1"/>
  <c r="AO587" i="1"/>
  <c r="AP587" i="1"/>
  <c r="AQ587" i="1"/>
  <c r="AR587" i="1"/>
  <c r="AS587" i="1"/>
  <c r="AT587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Z588" i="1"/>
  <c r="AA588" i="1"/>
  <c r="AB588" i="1"/>
  <c r="AC588" i="1"/>
  <c r="AD588" i="1"/>
  <c r="AE588" i="1"/>
  <c r="AF588" i="1"/>
  <c r="AG588" i="1"/>
  <c r="AH588" i="1"/>
  <c r="AI588" i="1"/>
  <c r="AJ588" i="1"/>
  <c r="AK588" i="1"/>
  <c r="AL588" i="1"/>
  <c r="AM588" i="1"/>
  <c r="AN588" i="1"/>
  <c r="AO588" i="1"/>
  <c r="AP588" i="1"/>
  <c r="AQ588" i="1"/>
  <c r="AR588" i="1"/>
  <c r="AS588" i="1"/>
  <c r="AT588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Z589" i="1"/>
  <c r="AA589" i="1"/>
  <c r="AB589" i="1"/>
  <c r="AC589" i="1"/>
  <c r="AD589" i="1"/>
  <c r="AE589" i="1"/>
  <c r="AF589" i="1"/>
  <c r="AG589" i="1"/>
  <c r="AH589" i="1"/>
  <c r="AI589" i="1"/>
  <c r="AJ589" i="1"/>
  <c r="AK589" i="1"/>
  <c r="AL589" i="1"/>
  <c r="AM589" i="1"/>
  <c r="AN589" i="1"/>
  <c r="AO589" i="1"/>
  <c r="AP589" i="1"/>
  <c r="AQ589" i="1"/>
  <c r="AR589" i="1"/>
  <c r="AS589" i="1"/>
  <c r="AT589" i="1"/>
  <c r="K590" i="1"/>
  <c r="L590" i="1"/>
  <c r="M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Z590" i="1"/>
  <c r="AA590" i="1"/>
  <c r="AB590" i="1"/>
  <c r="AC590" i="1"/>
  <c r="AD590" i="1"/>
  <c r="AE590" i="1"/>
  <c r="AF590" i="1"/>
  <c r="AG590" i="1"/>
  <c r="AH590" i="1"/>
  <c r="AI590" i="1"/>
  <c r="AJ590" i="1"/>
  <c r="AK590" i="1"/>
  <c r="AL590" i="1"/>
  <c r="AM590" i="1"/>
  <c r="AN590" i="1"/>
  <c r="AO590" i="1"/>
  <c r="AP590" i="1"/>
  <c r="AQ590" i="1"/>
  <c r="AR590" i="1"/>
  <c r="AS590" i="1"/>
  <c r="AT590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Z591" i="1"/>
  <c r="AA591" i="1"/>
  <c r="AB591" i="1"/>
  <c r="AC591" i="1"/>
  <c r="AD591" i="1"/>
  <c r="AE591" i="1"/>
  <c r="AF591" i="1"/>
  <c r="AG591" i="1"/>
  <c r="AH591" i="1"/>
  <c r="AI591" i="1"/>
  <c r="AJ591" i="1"/>
  <c r="AK591" i="1"/>
  <c r="AL591" i="1"/>
  <c r="AM591" i="1"/>
  <c r="AN591" i="1"/>
  <c r="AO591" i="1"/>
  <c r="AP591" i="1"/>
  <c r="AQ591" i="1"/>
  <c r="AR591" i="1"/>
  <c r="AS591" i="1"/>
  <c r="AT591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AC592" i="1"/>
  <c r="AD592" i="1"/>
  <c r="AE592" i="1"/>
  <c r="AF592" i="1"/>
  <c r="AG592" i="1"/>
  <c r="AH592" i="1"/>
  <c r="AI592" i="1"/>
  <c r="AJ592" i="1"/>
  <c r="AK592" i="1"/>
  <c r="AL592" i="1"/>
  <c r="AM592" i="1"/>
  <c r="AN592" i="1"/>
  <c r="AO592" i="1"/>
  <c r="AP592" i="1"/>
  <c r="AQ592" i="1"/>
  <c r="AR592" i="1"/>
  <c r="AS592" i="1"/>
  <c r="AT592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AC593" i="1"/>
  <c r="AD593" i="1"/>
  <c r="AE593" i="1"/>
  <c r="AF593" i="1"/>
  <c r="AG593" i="1"/>
  <c r="AH593" i="1"/>
  <c r="AI593" i="1"/>
  <c r="AJ593" i="1"/>
  <c r="AK593" i="1"/>
  <c r="AL593" i="1"/>
  <c r="AM593" i="1"/>
  <c r="AN593" i="1"/>
  <c r="AO593" i="1"/>
  <c r="AP593" i="1"/>
  <c r="AQ593" i="1"/>
  <c r="AR593" i="1"/>
  <c r="AS593" i="1"/>
  <c r="AT593" i="1"/>
  <c r="K594" i="1"/>
  <c r="L594" i="1"/>
  <c r="M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Z594" i="1"/>
  <c r="AA594" i="1"/>
  <c r="AB594" i="1"/>
  <c r="AC594" i="1"/>
  <c r="AD594" i="1"/>
  <c r="AE594" i="1"/>
  <c r="AF594" i="1"/>
  <c r="AG594" i="1"/>
  <c r="AH594" i="1"/>
  <c r="AI594" i="1"/>
  <c r="AJ594" i="1"/>
  <c r="AK594" i="1"/>
  <c r="AL594" i="1"/>
  <c r="AM594" i="1"/>
  <c r="AN594" i="1"/>
  <c r="AO594" i="1"/>
  <c r="AP594" i="1"/>
  <c r="AQ594" i="1"/>
  <c r="AR594" i="1"/>
  <c r="AS594" i="1"/>
  <c r="AT594" i="1"/>
  <c r="K595" i="1"/>
  <c r="L595" i="1"/>
  <c r="M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Z595" i="1"/>
  <c r="AA595" i="1"/>
  <c r="AB595" i="1"/>
  <c r="AC595" i="1"/>
  <c r="AD595" i="1"/>
  <c r="AE595" i="1"/>
  <c r="AF595" i="1"/>
  <c r="AG595" i="1"/>
  <c r="AH595" i="1"/>
  <c r="AI595" i="1"/>
  <c r="AJ595" i="1"/>
  <c r="AK595" i="1"/>
  <c r="AL595" i="1"/>
  <c r="AM595" i="1"/>
  <c r="AN595" i="1"/>
  <c r="AO595" i="1"/>
  <c r="AP595" i="1"/>
  <c r="AQ595" i="1"/>
  <c r="AR595" i="1"/>
  <c r="AS595" i="1"/>
  <c r="AT595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Z596" i="1"/>
  <c r="AA596" i="1"/>
  <c r="AB596" i="1"/>
  <c r="AC596" i="1"/>
  <c r="AD596" i="1"/>
  <c r="AE596" i="1"/>
  <c r="AF596" i="1"/>
  <c r="AG596" i="1"/>
  <c r="AH596" i="1"/>
  <c r="AI596" i="1"/>
  <c r="AJ596" i="1"/>
  <c r="AK596" i="1"/>
  <c r="AL596" i="1"/>
  <c r="AM596" i="1"/>
  <c r="AN596" i="1"/>
  <c r="AO596" i="1"/>
  <c r="AP596" i="1"/>
  <c r="AQ596" i="1"/>
  <c r="AR596" i="1"/>
  <c r="AS596" i="1"/>
  <c r="AT596" i="1"/>
  <c r="K597" i="1"/>
  <c r="L597" i="1"/>
  <c r="M597" i="1"/>
  <c r="N597" i="1"/>
  <c r="O597" i="1"/>
  <c r="P597" i="1"/>
  <c r="Q597" i="1"/>
  <c r="R597" i="1"/>
  <c r="S597" i="1"/>
  <c r="T597" i="1"/>
  <c r="U597" i="1"/>
  <c r="V597" i="1"/>
  <c r="W597" i="1"/>
  <c r="X597" i="1"/>
  <c r="Y597" i="1"/>
  <c r="Z597" i="1"/>
  <c r="AA597" i="1"/>
  <c r="AB597" i="1"/>
  <c r="AC597" i="1"/>
  <c r="AD597" i="1"/>
  <c r="AE597" i="1"/>
  <c r="AF597" i="1"/>
  <c r="AG597" i="1"/>
  <c r="AH597" i="1"/>
  <c r="AI597" i="1"/>
  <c r="AJ597" i="1"/>
  <c r="AK597" i="1"/>
  <c r="AL597" i="1"/>
  <c r="AM597" i="1"/>
  <c r="AN597" i="1"/>
  <c r="AO597" i="1"/>
  <c r="AP597" i="1"/>
  <c r="AQ597" i="1"/>
  <c r="AR597" i="1"/>
  <c r="AS597" i="1"/>
  <c r="AT597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Z598" i="1"/>
  <c r="AA598" i="1"/>
  <c r="AB598" i="1"/>
  <c r="AC598" i="1"/>
  <c r="AD598" i="1"/>
  <c r="AE598" i="1"/>
  <c r="AF598" i="1"/>
  <c r="AG598" i="1"/>
  <c r="AH598" i="1"/>
  <c r="AI598" i="1"/>
  <c r="AJ598" i="1"/>
  <c r="AK598" i="1"/>
  <c r="AL598" i="1"/>
  <c r="AM598" i="1"/>
  <c r="AN598" i="1"/>
  <c r="AO598" i="1"/>
  <c r="AP598" i="1"/>
  <c r="AQ598" i="1"/>
  <c r="AR598" i="1"/>
  <c r="AS598" i="1"/>
  <c r="AT598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Z599" i="1"/>
  <c r="AA599" i="1"/>
  <c r="AB599" i="1"/>
  <c r="AC599" i="1"/>
  <c r="AD599" i="1"/>
  <c r="AE599" i="1"/>
  <c r="AF599" i="1"/>
  <c r="AG599" i="1"/>
  <c r="AH599" i="1"/>
  <c r="AI599" i="1"/>
  <c r="AJ599" i="1"/>
  <c r="AK599" i="1"/>
  <c r="AL599" i="1"/>
  <c r="AM599" i="1"/>
  <c r="AN599" i="1"/>
  <c r="AO599" i="1"/>
  <c r="AP599" i="1"/>
  <c r="AQ599" i="1"/>
  <c r="AR599" i="1"/>
  <c r="AS599" i="1"/>
  <c r="AT599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Z600" i="1"/>
  <c r="AA600" i="1"/>
  <c r="AB600" i="1"/>
  <c r="AC600" i="1"/>
  <c r="AD600" i="1"/>
  <c r="AE600" i="1"/>
  <c r="AF600" i="1"/>
  <c r="AG600" i="1"/>
  <c r="AH600" i="1"/>
  <c r="AI600" i="1"/>
  <c r="AJ600" i="1"/>
  <c r="AK600" i="1"/>
  <c r="AL600" i="1"/>
  <c r="AM600" i="1"/>
  <c r="AN600" i="1"/>
  <c r="AO600" i="1"/>
  <c r="AP600" i="1"/>
  <c r="AQ600" i="1"/>
  <c r="AR600" i="1"/>
  <c r="AS600" i="1"/>
  <c r="AT600" i="1"/>
  <c r="L602" i="1"/>
  <c r="N602" i="1"/>
  <c r="P602" i="1"/>
  <c r="R602" i="1"/>
  <c r="T602" i="1"/>
  <c r="V602" i="1"/>
  <c r="X602" i="1"/>
  <c r="Z602" i="1"/>
  <c r="AB602" i="1"/>
  <c r="AD602" i="1"/>
  <c r="AF602" i="1"/>
  <c r="AH602" i="1"/>
  <c r="AJ602" i="1"/>
  <c r="AL602" i="1"/>
  <c r="AN602" i="1"/>
  <c r="AP602" i="1"/>
  <c r="AR602" i="1"/>
  <c r="AT602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Z603" i="1"/>
  <c r="AA603" i="1"/>
  <c r="AB603" i="1"/>
  <c r="AC603" i="1"/>
  <c r="AD603" i="1"/>
  <c r="AE603" i="1"/>
  <c r="AF603" i="1"/>
  <c r="AG603" i="1"/>
  <c r="AH603" i="1"/>
  <c r="AI603" i="1"/>
  <c r="AJ603" i="1"/>
  <c r="AK603" i="1"/>
  <c r="AL603" i="1"/>
  <c r="AM603" i="1"/>
  <c r="AN603" i="1"/>
  <c r="AO603" i="1"/>
  <c r="AP603" i="1"/>
  <c r="AQ603" i="1"/>
  <c r="AR603" i="1"/>
  <c r="AS603" i="1"/>
  <c r="AT603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Z604" i="1"/>
  <c r="AA604" i="1"/>
  <c r="AB604" i="1"/>
  <c r="AC604" i="1"/>
  <c r="AD604" i="1"/>
  <c r="AE604" i="1"/>
  <c r="AF604" i="1"/>
  <c r="AG604" i="1"/>
  <c r="AH604" i="1"/>
  <c r="AI604" i="1"/>
  <c r="AJ604" i="1"/>
  <c r="AK604" i="1"/>
  <c r="AL604" i="1"/>
  <c r="AM604" i="1"/>
  <c r="AN604" i="1"/>
  <c r="AO604" i="1"/>
  <c r="AP604" i="1"/>
  <c r="AQ604" i="1"/>
  <c r="AR604" i="1"/>
  <c r="AS604" i="1"/>
  <c r="AT604" i="1"/>
  <c r="K605" i="1"/>
  <c r="L605" i="1"/>
  <c r="M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Z605" i="1"/>
  <c r="AA605" i="1"/>
  <c r="AB605" i="1"/>
  <c r="AC605" i="1"/>
  <c r="AD605" i="1"/>
  <c r="AE605" i="1"/>
  <c r="AF605" i="1"/>
  <c r="AG605" i="1"/>
  <c r="AH605" i="1"/>
  <c r="AI605" i="1"/>
  <c r="AJ605" i="1"/>
  <c r="AK605" i="1"/>
  <c r="AL605" i="1"/>
  <c r="AM605" i="1"/>
  <c r="AN605" i="1"/>
  <c r="AO605" i="1"/>
  <c r="AP605" i="1"/>
  <c r="AQ605" i="1"/>
  <c r="AR605" i="1"/>
  <c r="AS605" i="1"/>
  <c r="AT605" i="1"/>
  <c r="K606" i="1"/>
  <c r="L606" i="1"/>
  <c r="M606" i="1"/>
  <c r="N606" i="1"/>
  <c r="O606" i="1"/>
  <c r="P606" i="1"/>
  <c r="Q606" i="1"/>
  <c r="R606" i="1"/>
  <c r="S606" i="1"/>
  <c r="T606" i="1"/>
  <c r="U606" i="1"/>
  <c r="V606" i="1"/>
  <c r="W606" i="1"/>
  <c r="X606" i="1"/>
  <c r="Y606" i="1"/>
  <c r="Z606" i="1"/>
  <c r="AA606" i="1"/>
  <c r="AB606" i="1"/>
  <c r="AC606" i="1"/>
  <c r="AD606" i="1"/>
  <c r="AE606" i="1"/>
  <c r="AF606" i="1"/>
  <c r="AG606" i="1"/>
  <c r="AH606" i="1"/>
  <c r="AI606" i="1"/>
  <c r="AJ606" i="1"/>
  <c r="AK606" i="1"/>
  <c r="AL606" i="1"/>
  <c r="AM606" i="1"/>
  <c r="AN606" i="1"/>
  <c r="AO606" i="1"/>
  <c r="AP606" i="1"/>
  <c r="AQ606" i="1"/>
  <c r="AR606" i="1"/>
  <c r="AS606" i="1"/>
  <c r="AT606" i="1"/>
  <c r="K607" i="1"/>
  <c r="L607" i="1"/>
  <c r="M607" i="1"/>
  <c r="N607" i="1"/>
  <c r="O607" i="1"/>
  <c r="P607" i="1"/>
  <c r="Q607" i="1"/>
  <c r="R607" i="1"/>
  <c r="S607" i="1"/>
  <c r="T607" i="1"/>
  <c r="U607" i="1"/>
  <c r="V607" i="1"/>
  <c r="W607" i="1"/>
  <c r="X607" i="1"/>
  <c r="Y607" i="1"/>
  <c r="Z607" i="1"/>
  <c r="AA607" i="1"/>
  <c r="AB607" i="1"/>
  <c r="AC607" i="1"/>
  <c r="AD607" i="1"/>
  <c r="AE607" i="1"/>
  <c r="AF607" i="1"/>
  <c r="AG607" i="1"/>
  <c r="AH607" i="1"/>
  <c r="AI607" i="1"/>
  <c r="AJ607" i="1"/>
  <c r="AK607" i="1"/>
  <c r="AL607" i="1"/>
  <c r="AM607" i="1"/>
  <c r="AN607" i="1"/>
  <c r="AO607" i="1"/>
  <c r="AP607" i="1"/>
  <c r="AQ607" i="1"/>
  <c r="AR607" i="1"/>
  <c r="AS607" i="1"/>
  <c r="AT607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Z608" i="1"/>
  <c r="AA608" i="1"/>
  <c r="AB608" i="1"/>
  <c r="AC608" i="1"/>
  <c r="AD608" i="1"/>
  <c r="AE608" i="1"/>
  <c r="AF608" i="1"/>
  <c r="AG608" i="1"/>
  <c r="AH608" i="1"/>
  <c r="AI608" i="1"/>
  <c r="AJ608" i="1"/>
  <c r="AK608" i="1"/>
  <c r="AL608" i="1"/>
  <c r="AM608" i="1"/>
  <c r="AN608" i="1"/>
  <c r="AO608" i="1"/>
  <c r="AP608" i="1"/>
  <c r="AQ608" i="1"/>
  <c r="AR608" i="1"/>
  <c r="AS608" i="1"/>
  <c r="AT608" i="1"/>
  <c r="K609" i="1"/>
  <c r="L609" i="1"/>
  <c r="M609" i="1"/>
  <c r="N609" i="1"/>
  <c r="O609" i="1"/>
  <c r="P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AC609" i="1"/>
  <c r="AD609" i="1"/>
  <c r="AE609" i="1"/>
  <c r="AF609" i="1"/>
  <c r="AG609" i="1"/>
  <c r="AH609" i="1"/>
  <c r="AI609" i="1"/>
  <c r="AJ609" i="1"/>
  <c r="AK609" i="1"/>
  <c r="AL609" i="1"/>
  <c r="AM609" i="1"/>
  <c r="AN609" i="1"/>
  <c r="AO609" i="1"/>
  <c r="AP609" i="1"/>
  <c r="AQ609" i="1"/>
  <c r="AR609" i="1"/>
  <c r="AS609" i="1"/>
  <c r="AT609" i="1"/>
  <c r="K610" i="1"/>
  <c r="L610" i="1"/>
  <c r="M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Z610" i="1"/>
  <c r="AA610" i="1"/>
  <c r="AB610" i="1"/>
  <c r="AC610" i="1"/>
  <c r="AD610" i="1"/>
  <c r="AE610" i="1"/>
  <c r="AF610" i="1"/>
  <c r="AG610" i="1"/>
  <c r="AH610" i="1"/>
  <c r="AI610" i="1"/>
  <c r="AJ610" i="1"/>
  <c r="AK610" i="1"/>
  <c r="AL610" i="1"/>
  <c r="AM610" i="1"/>
  <c r="AN610" i="1"/>
  <c r="AO610" i="1"/>
  <c r="AP610" i="1"/>
  <c r="AQ610" i="1"/>
  <c r="AR610" i="1"/>
  <c r="AS610" i="1"/>
  <c r="AT610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Z611" i="1"/>
  <c r="AA611" i="1"/>
  <c r="AB611" i="1"/>
  <c r="AC611" i="1"/>
  <c r="AD611" i="1"/>
  <c r="AE611" i="1"/>
  <c r="AF611" i="1"/>
  <c r="AG611" i="1"/>
  <c r="AH611" i="1"/>
  <c r="AI611" i="1"/>
  <c r="AJ611" i="1"/>
  <c r="AK611" i="1"/>
  <c r="AL611" i="1"/>
  <c r="AM611" i="1"/>
  <c r="AN611" i="1"/>
  <c r="AO611" i="1"/>
  <c r="AP611" i="1"/>
  <c r="AQ611" i="1"/>
  <c r="AR611" i="1"/>
  <c r="AS611" i="1"/>
  <c r="AT611" i="1"/>
  <c r="K612" i="1"/>
  <c r="L612" i="1"/>
  <c r="M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Z612" i="1"/>
  <c r="AA612" i="1"/>
  <c r="AB612" i="1"/>
  <c r="AC612" i="1"/>
  <c r="AD612" i="1"/>
  <c r="AE612" i="1"/>
  <c r="AF612" i="1"/>
  <c r="AG612" i="1"/>
  <c r="AH612" i="1"/>
  <c r="AI612" i="1"/>
  <c r="AJ612" i="1"/>
  <c r="AK612" i="1"/>
  <c r="AL612" i="1"/>
  <c r="AM612" i="1"/>
  <c r="AN612" i="1"/>
  <c r="AO612" i="1"/>
  <c r="AP612" i="1"/>
  <c r="AQ612" i="1"/>
  <c r="AR612" i="1"/>
  <c r="AS612" i="1"/>
  <c r="AT612" i="1"/>
  <c r="K613" i="1"/>
  <c r="L613" i="1"/>
  <c r="M613" i="1"/>
  <c r="N613" i="1"/>
  <c r="O613" i="1"/>
  <c r="P613" i="1"/>
  <c r="Q613" i="1"/>
  <c r="R613" i="1"/>
  <c r="S613" i="1"/>
  <c r="T613" i="1"/>
  <c r="U613" i="1"/>
  <c r="V613" i="1"/>
  <c r="W613" i="1"/>
  <c r="X613" i="1"/>
  <c r="Y613" i="1"/>
  <c r="Z613" i="1"/>
  <c r="AA613" i="1"/>
  <c r="AB613" i="1"/>
  <c r="AC613" i="1"/>
  <c r="AD613" i="1"/>
  <c r="AE613" i="1"/>
  <c r="AF613" i="1"/>
  <c r="AG613" i="1"/>
  <c r="AH613" i="1"/>
  <c r="AI613" i="1"/>
  <c r="AJ613" i="1"/>
  <c r="AK613" i="1"/>
  <c r="AL613" i="1"/>
  <c r="AM613" i="1"/>
  <c r="AN613" i="1"/>
  <c r="AO613" i="1"/>
  <c r="AP613" i="1"/>
  <c r="AQ613" i="1"/>
  <c r="AR613" i="1"/>
  <c r="AS613" i="1"/>
  <c r="AT613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W614" i="1"/>
  <c r="X614" i="1"/>
  <c r="Y614" i="1"/>
  <c r="Z614" i="1"/>
  <c r="AA614" i="1"/>
  <c r="AB614" i="1"/>
  <c r="AC614" i="1"/>
  <c r="AD614" i="1"/>
  <c r="AE614" i="1"/>
  <c r="AF614" i="1"/>
  <c r="AG614" i="1"/>
  <c r="AH614" i="1"/>
  <c r="AI614" i="1"/>
  <c r="AJ614" i="1"/>
  <c r="AK614" i="1"/>
  <c r="AL614" i="1"/>
  <c r="AM614" i="1"/>
  <c r="AN614" i="1"/>
  <c r="AO614" i="1"/>
  <c r="AP614" i="1"/>
  <c r="AQ614" i="1"/>
  <c r="AR614" i="1"/>
  <c r="AS614" i="1"/>
  <c r="AT614" i="1"/>
  <c r="K615" i="1"/>
  <c r="L615" i="1"/>
  <c r="M615" i="1"/>
  <c r="N615" i="1"/>
  <c r="O615" i="1"/>
  <c r="P615" i="1"/>
  <c r="Q615" i="1"/>
  <c r="R615" i="1"/>
  <c r="S615" i="1"/>
  <c r="T615" i="1"/>
  <c r="U615" i="1"/>
  <c r="V615" i="1"/>
  <c r="W615" i="1"/>
  <c r="X615" i="1"/>
  <c r="Y615" i="1"/>
  <c r="Z615" i="1"/>
  <c r="AA615" i="1"/>
  <c r="AB615" i="1"/>
  <c r="AC615" i="1"/>
  <c r="AD615" i="1"/>
  <c r="AE615" i="1"/>
  <c r="AF615" i="1"/>
  <c r="AG615" i="1"/>
  <c r="AH615" i="1"/>
  <c r="AI615" i="1"/>
  <c r="AJ615" i="1"/>
  <c r="AK615" i="1"/>
  <c r="AL615" i="1"/>
  <c r="AM615" i="1"/>
  <c r="AN615" i="1"/>
  <c r="AO615" i="1"/>
  <c r="AP615" i="1"/>
  <c r="AQ615" i="1"/>
  <c r="AR615" i="1"/>
  <c r="AS615" i="1"/>
  <c r="AT615" i="1"/>
  <c r="K616" i="1"/>
  <c r="L616" i="1"/>
  <c r="M616" i="1"/>
  <c r="N616" i="1"/>
  <c r="O616" i="1"/>
  <c r="P616" i="1"/>
  <c r="Q616" i="1"/>
  <c r="R616" i="1"/>
  <c r="S616" i="1"/>
  <c r="T616" i="1"/>
  <c r="U616" i="1"/>
  <c r="V616" i="1"/>
  <c r="W616" i="1"/>
  <c r="X616" i="1"/>
  <c r="Y616" i="1"/>
  <c r="Z616" i="1"/>
  <c r="AA616" i="1"/>
  <c r="AB616" i="1"/>
  <c r="AC616" i="1"/>
  <c r="AD616" i="1"/>
  <c r="AE616" i="1"/>
  <c r="AF616" i="1"/>
  <c r="AG616" i="1"/>
  <c r="AH616" i="1"/>
  <c r="AI616" i="1"/>
  <c r="AJ616" i="1"/>
  <c r="AK616" i="1"/>
  <c r="AL616" i="1"/>
  <c r="AM616" i="1"/>
  <c r="AN616" i="1"/>
  <c r="AO616" i="1"/>
  <c r="AP616" i="1"/>
  <c r="AQ616" i="1"/>
  <c r="AR616" i="1"/>
  <c r="AS616" i="1"/>
  <c r="AT616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AC617" i="1"/>
  <c r="AD617" i="1"/>
  <c r="AE617" i="1"/>
  <c r="AF617" i="1"/>
  <c r="AG617" i="1"/>
  <c r="AH617" i="1"/>
  <c r="AI617" i="1"/>
  <c r="AJ617" i="1"/>
  <c r="AK617" i="1"/>
  <c r="AL617" i="1"/>
  <c r="AM617" i="1"/>
  <c r="AN617" i="1"/>
  <c r="AO617" i="1"/>
  <c r="AP617" i="1"/>
  <c r="AQ617" i="1"/>
  <c r="AR617" i="1"/>
  <c r="AS617" i="1"/>
  <c r="AT617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AC618" i="1"/>
  <c r="AD618" i="1"/>
  <c r="AE618" i="1"/>
  <c r="AF618" i="1"/>
  <c r="AG618" i="1"/>
  <c r="AH618" i="1"/>
  <c r="AI618" i="1"/>
  <c r="AJ618" i="1"/>
  <c r="AK618" i="1"/>
  <c r="AL618" i="1"/>
  <c r="AM618" i="1"/>
  <c r="AN618" i="1"/>
  <c r="AO618" i="1"/>
  <c r="AP618" i="1"/>
  <c r="AQ618" i="1"/>
  <c r="AR618" i="1"/>
  <c r="AS618" i="1"/>
  <c r="AT618" i="1"/>
  <c r="K619" i="1"/>
  <c r="L619" i="1"/>
  <c r="M619" i="1"/>
  <c r="N619" i="1"/>
  <c r="O619" i="1"/>
  <c r="P619" i="1"/>
  <c r="Q619" i="1"/>
  <c r="R619" i="1"/>
  <c r="S619" i="1"/>
  <c r="T619" i="1"/>
  <c r="U619" i="1"/>
  <c r="V619" i="1"/>
  <c r="W619" i="1"/>
  <c r="X619" i="1"/>
  <c r="Y619" i="1"/>
  <c r="Z619" i="1"/>
  <c r="AA619" i="1"/>
  <c r="AB619" i="1"/>
  <c r="AC619" i="1"/>
  <c r="AD619" i="1"/>
  <c r="AE619" i="1"/>
  <c r="AF619" i="1"/>
  <c r="AG619" i="1"/>
  <c r="AH619" i="1"/>
  <c r="AI619" i="1"/>
  <c r="AJ619" i="1"/>
  <c r="AK619" i="1"/>
  <c r="AL619" i="1"/>
  <c r="AM619" i="1"/>
  <c r="AN619" i="1"/>
  <c r="AO619" i="1"/>
  <c r="AP619" i="1"/>
  <c r="AQ619" i="1"/>
  <c r="AR619" i="1"/>
  <c r="AS619" i="1"/>
  <c r="AT619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Z620" i="1"/>
  <c r="AA620" i="1"/>
  <c r="AB620" i="1"/>
  <c r="AC620" i="1"/>
  <c r="AD620" i="1"/>
  <c r="AE620" i="1"/>
  <c r="AF620" i="1"/>
  <c r="AG620" i="1"/>
  <c r="AH620" i="1"/>
  <c r="AI620" i="1"/>
  <c r="AJ620" i="1"/>
  <c r="AK620" i="1"/>
  <c r="AL620" i="1"/>
  <c r="AM620" i="1"/>
  <c r="AN620" i="1"/>
  <c r="AO620" i="1"/>
  <c r="AP620" i="1"/>
  <c r="AQ620" i="1"/>
  <c r="AR620" i="1"/>
  <c r="AS620" i="1"/>
  <c r="AT620" i="1"/>
  <c r="K621" i="1"/>
  <c r="L621" i="1"/>
  <c r="M621" i="1"/>
  <c r="N621" i="1"/>
  <c r="O621" i="1"/>
  <c r="P621" i="1"/>
  <c r="Q621" i="1"/>
  <c r="R621" i="1"/>
  <c r="S621" i="1"/>
  <c r="T621" i="1"/>
  <c r="U621" i="1"/>
  <c r="V621" i="1"/>
  <c r="W621" i="1"/>
  <c r="X621" i="1"/>
  <c r="Y621" i="1"/>
  <c r="Z621" i="1"/>
  <c r="AA621" i="1"/>
  <c r="AB621" i="1"/>
  <c r="AC621" i="1"/>
  <c r="AD621" i="1"/>
  <c r="AE621" i="1"/>
  <c r="AF621" i="1"/>
  <c r="AG621" i="1"/>
  <c r="AH621" i="1"/>
  <c r="AI621" i="1"/>
  <c r="AJ621" i="1"/>
  <c r="AK621" i="1"/>
  <c r="AL621" i="1"/>
  <c r="AM621" i="1"/>
  <c r="AN621" i="1"/>
  <c r="AO621" i="1"/>
  <c r="AP621" i="1"/>
  <c r="AQ621" i="1"/>
  <c r="AR621" i="1"/>
  <c r="AS621" i="1"/>
  <c r="AT621" i="1"/>
  <c r="K622" i="1"/>
  <c r="L622" i="1"/>
  <c r="M622" i="1"/>
  <c r="N622" i="1"/>
  <c r="O622" i="1"/>
  <c r="P622" i="1"/>
  <c r="Q622" i="1"/>
  <c r="R622" i="1"/>
  <c r="S622" i="1"/>
  <c r="T622" i="1"/>
  <c r="U622" i="1"/>
  <c r="V622" i="1"/>
  <c r="W622" i="1"/>
  <c r="X622" i="1"/>
  <c r="Y622" i="1"/>
  <c r="Z622" i="1"/>
  <c r="AA622" i="1"/>
  <c r="AB622" i="1"/>
  <c r="AC622" i="1"/>
  <c r="AD622" i="1"/>
  <c r="AE622" i="1"/>
  <c r="AF622" i="1"/>
  <c r="AG622" i="1"/>
  <c r="AH622" i="1"/>
  <c r="AI622" i="1"/>
  <c r="AJ622" i="1"/>
  <c r="AK622" i="1"/>
  <c r="AL622" i="1"/>
  <c r="AM622" i="1"/>
  <c r="AN622" i="1"/>
  <c r="AO622" i="1"/>
  <c r="AP622" i="1"/>
  <c r="AQ622" i="1"/>
  <c r="AR622" i="1"/>
  <c r="AS622" i="1"/>
  <c r="AT622" i="1"/>
  <c r="K623" i="1"/>
  <c r="L623" i="1"/>
  <c r="M623" i="1"/>
  <c r="N623" i="1"/>
  <c r="O623" i="1"/>
  <c r="P623" i="1"/>
  <c r="Q623" i="1"/>
  <c r="R623" i="1"/>
  <c r="S623" i="1"/>
  <c r="T623" i="1"/>
  <c r="U623" i="1"/>
  <c r="V623" i="1"/>
  <c r="W623" i="1"/>
  <c r="X623" i="1"/>
  <c r="Y623" i="1"/>
  <c r="Z623" i="1"/>
  <c r="AA623" i="1"/>
  <c r="AB623" i="1"/>
  <c r="AC623" i="1"/>
  <c r="AD623" i="1"/>
  <c r="AE623" i="1"/>
  <c r="AF623" i="1"/>
  <c r="AG623" i="1"/>
  <c r="AH623" i="1"/>
  <c r="AI623" i="1"/>
  <c r="AJ623" i="1"/>
  <c r="AK623" i="1"/>
  <c r="AL623" i="1"/>
  <c r="AM623" i="1"/>
  <c r="AN623" i="1"/>
  <c r="AO623" i="1"/>
  <c r="AP623" i="1"/>
  <c r="AQ623" i="1"/>
  <c r="AR623" i="1"/>
  <c r="AS623" i="1"/>
  <c r="AT623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AC624" i="1"/>
  <c r="AD624" i="1"/>
  <c r="AE624" i="1"/>
  <c r="AF624" i="1"/>
  <c r="AG624" i="1"/>
  <c r="AH624" i="1"/>
  <c r="AI624" i="1"/>
  <c r="AJ624" i="1"/>
  <c r="AK624" i="1"/>
  <c r="AL624" i="1"/>
  <c r="AM624" i="1"/>
  <c r="AN624" i="1"/>
  <c r="AO624" i="1"/>
  <c r="AP624" i="1"/>
  <c r="AQ624" i="1"/>
  <c r="AR624" i="1"/>
  <c r="AS624" i="1"/>
  <c r="AT624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Z625" i="1"/>
  <c r="AA625" i="1"/>
  <c r="AB625" i="1"/>
  <c r="AC625" i="1"/>
  <c r="AD625" i="1"/>
  <c r="AE625" i="1"/>
  <c r="AF625" i="1"/>
  <c r="AG625" i="1"/>
  <c r="AH625" i="1"/>
  <c r="AI625" i="1"/>
  <c r="AJ625" i="1"/>
  <c r="AK625" i="1"/>
  <c r="AL625" i="1"/>
  <c r="AM625" i="1"/>
  <c r="AN625" i="1"/>
  <c r="AO625" i="1"/>
  <c r="AP625" i="1"/>
  <c r="AQ625" i="1"/>
  <c r="AR625" i="1"/>
  <c r="AS625" i="1"/>
  <c r="AT625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AC626" i="1"/>
  <c r="AD626" i="1"/>
  <c r="AE626" i="1"/>
  <c r="AF626" i="1"/>
  <c r="AG626" i="1"/>
  <c r="AH626" i="1"/>
  <c r="AI626" i="1"/>
  <c r="AJ626" i="1"/>
  <c r="AK626" i="1"/>
  <c r="AL626" i="1"/>
  <c r="AM626" i="1"/>
  <c r="AN626" i="1"/>
  <c r="AO626" i="1"/>
  <c r="AP626" i="1"/>
  <c r="AQ626" i="1"/>
  <c r="AR626" i="1"/>
  <c r="AS626" i="1"/>
  <c r="AT626" i="1"/>
  <c r="K627" i="1"/>
  <c r="L627" i="1"/>
  <c r="M627" i="1"/>
  <c r="N627" i="1"/>
  <c r="O627" i="1"/>
  <c r="P627" i="1"/>
  <c r="Q627" i="1"/>
  <c r="R627" i="1"/>
  <c r="S627" i="1"/>
  <c r="T627" i="1"/>
  <c r="U627" i="1"/>
  <c r="V627" i="1"/>
  <c r="W627" i="1"/>
  <c r="X627" i="1"/>
  <c r="Y627" i="1"/>
  <c r="Z627" i="1"/>
  <c r="AA627" i="1"/>
  <c r="AB627" i="1"/>
  <c r="AC627" i="1"/>
  <c r="AD627" i="1"/>
  <c r="AE627" i="1"/>
  <c r="AF627" i="1"/>
  <c r="AG627" i="1"/>
  <c r="AH627" i="1"/>
  <c r="AI627" i="1"/>
  <c r="AJ627" i="1"/>
  <c r="AK627" i="1"/>
  <c r="AL627" i="1"/>
  <c r="AM627" i="1"/>
  <c r="AN627" i="1"/>
  <c r="AO627" i="1"/>
  <c r="AP627" i="1"/>
  <c r="AQ627" i="1"/>
  <c r="AR627" i="1"/>
  <c r="AS627" i="1"/>
  <c r="AT627" i="1"/>
  <c r="K628" i="1"/>
  <c r="L628" i="1"/>
  <c r="M628" i="1"/>
  <c r="N628" i="1"/>
  <c r="O628" i="1"/>
  <c r="P628" i="1"/>
  <c r="Q628" i="1"/>
  <c r="R628" i="1"/>
  <c r="S628" i="1"/>
  <c r="T628" i="1"/>
  <c r="U628" i="1"/>
  <c r="V628" i="1"/>
  <c r="W628" i="1"/>
  <c r="X628" i="1"/>
  <c r="Y628" i="1"/>
  <c r="Z628" i="1"/>
  <c r="AA628" i="1"/>
  <c r="AB628" i="1"/>
  <c r="AC628" i="1"/>
  <c r="AD628" i="1"/>
  <c r="AE628" i="1"/>
  <c r="AF628" i="1"/>
  <c r="AG628" i="1"/>
  <c r="AH628" i="1"/>
  <c r="AI628" i="1"/>
  <c r="AJ628" i="1"/>
  <c r="AK628" i="1"/>
  <c r="AL628" i="1"/>
  <c r="AM628" i="1"/>
  <c r="AN628" i="1"/>
  <c r="AO628" i="1"/>
  <c r="AP628" i="1"/>
  <c r="AQ628" i="1"/>
  <c r="AR628" i="1"/>
  <c r="AS628" i="1"/>
  <c r="AT628" i="1"/>
  <c r="K629" i="1"/>
  <c r="L629" i="1"/>
  <c r="M629" i="1"/>
  <c r="N629" i="1"/>
  <c r="O629" i="1"/>
  <c r="P629" i="1"/>
  <c r="Q629" i="1"/>
  <c r="R629" i="1"/>
  <c r="S629" i="1"/>
  <c r="T629" i="1"/>
  <c r="U629" i="1"/>
  <c r="V629" i="1"/>
  <c r="W629" i="1"/>
  <c r="X629" i="1"/>
  <c r="Y629" i="1"/>
  <c r="Z629" i="1"/>
  <c r="AA629" i="1"/>
  <c r="AB629" i="1"/>
  <c r="AC629" i="1"/>
  <c r="AD629" i="1"/>
  <c r="AE629" i="1"/>
  <c r="AF629" i="1"/>
  <c r="AG629" i="1"/>
  <c r="AH629" i="1"/>
  <c r="AI629" i="1"/>
  <c r="AJ629" i="1"/>
  <c r="AK629" i="1"/>
  <c r="AL629" i="1"/>
  <c r="AM629" i="1"/>
  <c r="AN629" i="1"/>
  <c r="AO629" i="1"/>
  <c r="AP629" i="1"/>
  <c r="AQ629" i="1"/>
  <c r="AR629" i="1"/>
  <c r="AS629" i="1"/>
  <c r="AT629" i="1"/>
  <c r="K630" i="1"/>
  <c r="L630" i="1"/>
  <c r="M630" i="1"/>
  <c r="N630" i="1"/>
  <c r="O630" i="1"/>
  <c r="P630" i="1"/>
  <c r="Q630" i="1"/>
  <c r="R630" i="1"/>
  <c r="S630" i="1"/>
  <c r="T630" i="1"/>
  <c r="U630" i="1"/>
  <c r="V630" i="1"/>
  <c r="W630" i="1"/>
  <c r="X630" i="1"/>
  <c r="Y630" i="1"/>
  <c r="Z630" i="1"/>
  <c r="AA630" i="1"/>
  <c r="AB630" i="1"/>
  <c r="AC630" i="1"/>
  <c r="AD630" i="1"/>
  <c r="AE630" i="1"/>
  <c r="AF630" i="1"/>
  <c r="AG630" i="1"/>
  <c r="AH630" i="1"/>
  <c r="AI630" i="1"/>
  <c r="AJ630" i="1"/>
  <c r="AK630" i="1"/>
  <c r="AL630" i="1"/>
  <c r="AM630" i="1"/>
  <c r="AN630" i="1"/>
  <c r="AO630" i="1"/>
  <c r="AP630" i="1"/>
  <c r="AQ630" i="1"/>
  <c r="AR630" i="1"/>
  <c r="AS630" i="1"/>
  <c r="AT630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W631" i="1"/>
  <c r="X631" i="1"/>
  <c r="Y631" i="1"/>
  <c r="Z631" i="1"/>
  <c r="AA631" i="1"/>
  <c r="AB631" i="1"/>
  <c r="AC631" i="1"/>
  <c r="AD631" i="1"/>
  <c r="AE631" i="1"/>
  <c r="AF631" i="1"/>
  <c r="AG631" i="1"/>
  <c r="AH631" i="1"/>
  <c r="AI631" i="1"/>
  <c r="AJ631" i="1"/>
  <c r="AK631" i="1"/>
  <c r="AL631" i="1"/>
  <c r="AM631" i="1"/>
  <c r="AN631" i="1"/>
  <c r="AO631" i="1"/>
  <c r="AP631" i="1"/>
  <c r="AQ631" i="1"/>
  <c r="AR631" i="1"/>
  <c r="AS631" i="1"/>
  <c r="AT631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Z632" i="1"/>
  <c r="AA632" i="1"/>
  <c r="AB632" i="1"/>
  <c r="AC632" i="1"/>
  <c r="AD632" i="1"/>
  <c r="AE632" i="1"/>
  <c r="AF632" i="1"/>
  <c r="AG632" i="1"/>
  <c r="AH632" i="1"/>
  <c r="AI632" i="1"/>
  <c r="AJ632" i="1"/>
  <c r="AK632" i="1"/>
  <c r="AL632" i="1"/>
  <c r="AM632" i="1"/>
  <c r="AN632" i="1"/>
  <c r="AO632" i="1"/>
  <c r="AP632" i="1"/>
  <c r="AQ632" i="1"/>
  <c r="AR632" i="1"/>
  <c r="AS632" i="1"/>
  <c r="AT632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Z633" i="1"/>
  <c r="AA633" i="1"/>
  <c r="AB633" i="1"/>
  <c r="AC633" i="1"/>
  <c r="AD633" i="1"/>
  <c r="AE633" i="1"/>
  <c r="AF633" i="1"/>
  <c r="AG633" i="1"/>
  <c r="AH633" i="1"/>
  <c r="AI633" i="1"/>
  <c r="AJ633" i="1"/>
  <c r="AK633" i="1"/>
  <c r="AL633" i="1"/>
  <c r="AM633" i="1"/>
  <c r="AN633" i="1"/>
  <c r="AO633" i="1"/>
  <c r="AP633" i="1"/>
  <c r="AQ633" i="1"/>
  <c r="AR633" i="1"/>
  <c r="AS633" i="1"/>
  <c r="AT633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Z634" i="1"/>
  <c r="AA634" i="1"/>
  <c r="AB634" i="1"/>
  <c r="AC634" i="1"/>
  <c r="AD634" i="1"/>
  <c r="AE634" i="1"/>
  <c r="AF634" i="1"/>
  <c r="AG634" i="1"/>
  <c r="AH634" i="1"/>
  <c r="AI634" i="1"/>
  <c r="AJ634" i="1"/>
  <c r="AK634" i="1"/>
  <c r="AL634" i="1"/>
  <c r="AM634" i="1"/>
  <c r="AN634" i="1"/>
  <c r="AO634" i="1"/>
  <c r="AP634" i="1"/>
  <c r="AQ634" i="1"/>
  <c r="AR634" i="1"/>
  <c r="AS634" i="1"/>
  <c r="AT634" i="1"/>
  <c r="K635" i="1"/>
  <c r="L635" i="1"/>
  <c r="M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Z635" i="1"/>
  <c r="AA635" i="1"/>
  <c r="AB635" i="1"/>
  <c r="AC635" i="1"/>
  <c r="AD635" i="1"/>
  <c r="AE635" i="1"/>
  <c r="AF635" i="1"/>
  <c r="AG635" i="1"/>
  <c r="AH635" i="1"/>
  <c r="AI635" i="1"/>
  <c r="AJ635" i="1"/>
  <c r="AK635" i="1"/>
  <c r="AL635" i="1"/>
  <c r="AM635" i="1"/>
  <c r="AN635" i="1"/>
  <c r="AO635" i="1"/>
  <c r="AP635" i="1"/>
  <c r="AQ635" i="1"/>
  <c r="AR635" i="1"/>
  <c r="AS635" i="1"/>
  <c r="AT635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W636" i="1"/>
  <c r="X636" i="1"/>
  <c r="Y636" i="1"/>
  <c r="Z636" i="1"/>
  <c r="AA636" i="1"/>
  <c r="AB636" i="1"/>
  <c r="AC636" i="1"/>
  <c r="AD636" i="1"/>
  <c r="AE636" i="1"/>
  <c r="AF636" i="1"/>
  <c r="AG636" i="1"/>
  <c r="AH636" i="1"/>
  <c r="AI636" i="1"/>
  <c r="AJ636" i="1"/>
  <c r="AK636" i="1"/>
  <c r="AL636" i="1"/>
  <c r="AM636" i="1"/>
  <c r="AN636" i="1"/>
  <c r="AO636" i="1"/>
  <c r="AP636" i="1"/>
  <c r="AQ636" i="1"/>
  <c r="AR636" i="1"/>
  <c r="AS636" i="1"/>
  <c r="AT636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W637" i="1"/>
  <c r="X637" i="1"/>
  <c r="Y637" i="1"/>
  <c r="Z637" i="1"/>
  <c r="AA637" i="1"/>
  <c r="AB637" i="1"/>
  <c r="AC637" i="1"/>
  <c r="AD637" i="1"/>
  <c r="AE637" i="1"/>
  <c r="AF637" i="1"/>
  <c r="AG637" i="1"/>
  <c r="AH637" i="1"/>
  <c r="AI637" i="1"/>
  <c r="AJ637" i="1"/>
  <c r="AK637" i="1"/>
  <c r="AL637" i="1"/>
  <c r="AM637" i="1"/>
  <c r="AN637" i="1"/>
  <c r="AO637" i="1"/>
  <c r="AP637" i="1"/>
  <c r="AQ637" i="1"/>
  <c r="AR637" i="1"/>
  <c r="AS637" i="1"/>
  <c r="AT637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Z638" i="1"/>
  <c r="AA638" i="1"/>
  <c r="AB638" i="1"/>
  <c r="AC638" i="1"/>
  <c r="AD638" i="1"/>
  <c r="AE638" i="1"/>
  <c r="AF638" i="1"/>
  <c r="AG638" i="1"/>
  <c r="AH638" i="1"/>
  <c r="AI638" i="1"/>
  <c r="AJ638" i="1"/>
  <c r="AK638" i="1"/>
  <c r="AL638" i="1"/>
  <c r="AM638" i="1"/>
  <c r="AN638" i="1"/>
  <c r="AO638" i="1"/>
  <c r="AP638" i="1"/>
  <c r="AQ638" i="1"/>
  <c r="AR638" i="1"/>
  <c r="AS638" i="1"/>
  <c r="AT638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Z639" i="1"/>
  <c r="AA639" i="1"/>
  <c r="AB639" i="1"/>
  <c r="AC639" i="1"/>
  <c r="AD639" i="1"/>
  <c r="AE639" i="1"/>
  <c r="AF639" i="1"/>
  <c r="AG639" i="1"/>
  <c r="AH639" i="1"/>
  <c r="AI639" i="1"/>
  <c r="AJ639" i="1"/>
  <c r="AK639" i="1"/>
  <c r="AL639" i="1"/>
  <c r="AM639" i="1"/>
  <c r="AN639" i="1"/>
  <c r="AO639" i="1"/>
  <c r="AP639" i="1"/>
  <c r="AQ639" i="1"/>
  <c r="AR639" i="1"/>
  <c r="AS639" i="1"/>
  <c r="AT639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S640" i="1"/>
  <c r="AT640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W641" i="1"/>
  <c r="X641" i="1"/>
  <c r="Y641" i="1"/>
  <c r="Z641" i="1"/>
  <c r="AA641" i="1"/>
  <c r="AB641" i="1"/>
  <c r="AC641" i="1"/>
  <c r="AD641" i="1"/>
  <c r="AE641" i="1"/>
  <c r="AF641" i="1"/>
  <c r="AG641" i="1"/>
  <c r="AH641" i="1"/>
  <c r="AI641" i="1"/>
  <c r="AJ641" i="1"/>
  <c r="AK641" i="1"/>
  <c r="AL641" i="1"/>
  <c r="AM641" i="1"/>
  <c r="AN641" i="1"/>
  <c r="AO641" i="1"/>
  <c r="AP641" i="1"/>
  <c r="AQ641" i="1"/>
  <c r="AR641" i="1"/>
  <c r="AS641" i="1"/>
  <c r="AT641" i="1"/>
  <c r="K642" i="1"/>
  <c r="L642" i="1"/>
  <c r="M642" i="1"/>
  <c r="N642" i="1"/>
  <c r="O642" i="1"/>
  <c r="P642" i="1"/>
  <c r="Q642" i="1"/>
  <c r="R642" i="1"/>
  <c r="S642" i="1"/>
  <c r="T642" i="1"/>
  <c r="U642" i="1"/>
  <c r="V642" i="1"/>
  <c r="W642" i="1"/>
  <c r="X642" i="1"/>
  <c r="Y642" i="1"/>
  <c r="Z642" i="1"/>
  <c r="AA642" i="1"/>
  <c r="AB642" i="1"/>
  <c r="AC642" i="1"/>
  <c r="AD642" i="1"/>
  <c r="AE642" i="1"/>
  <c r="AF642" i="1"/>
  <c r="AG642" i="1"/>
  <c r="AH642" i="1"/>
  <c r="AI642" i="1"/>
  <c r="AJ642" i="1"/>
  <c r="AK642" i="1"/>
  <c r="AL642" i="1"/>
  <c r="AM642" i="1"/>
  <c r="AN642" i="1"/>
  <c r="AO642" i="1"/>
  <c r="AP642" i="1"/>
  <c r="AQ642" i="1"/>
  <c r="AR642" i="1"/>
  <c r="AS642" i="1"/>
  <c r="AT642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Z643" i="1"/>
  <c r="AA643" i="1"/>
  <c r="AB643" i="1"/>
  <c r="AC643" i="1"/>
  <c r="AD643" i="1"/>
  <c r="AE643" i="1"/>
  <c r="AF643" i="1"/>
  <c r="AG643" i="1"/>
  <c r="AH643" i="1"/>
  <c r="AI643" i="1"/>
  <c r="AJ643" i="1"/>
  <c r="AK643" i="1"/>
  <c r="AL643" i="1"/>
  <c r="AM643" i="1"/>
  <c r="AN643" i="1"/>
  <c r="AO643" i="1"/>
  <c r="AP643" i="1"/>
  <c r="AQ643" i="1"/>
  <c r="AR643" i="1"/>
  <c r="AS643" i="1"/>
  <c r="AT643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Z644" i="1"/>
  <c r="AA644" i="1"/>
  <c r="AB644" i="1"/>
  <c r="AC644" i="1"/>
  <c r="AD644" i="1"/>
  <c r="AE644" i="1"/>
  <c r="AF644" i="1"/>
  <c r="AG644" i="1"/>
  <c r="AH644" i="1"/>
  <c r="AI644" i="1"/>
  <c r="AJ644" i="1"/>
  <c r="AK644" i="1"/>
  <c r="AL644" i="1"/>
  <c r="AM644" i="1"/>
  <c r="AN644" i="1"/>
  <c r="AO644" i="1"/>
  <c r="AP644" i="1"/>
  <c r="AQ644" i="1"/>
  <c r="AR644" i="1"/>
  <c r="AS644" i="1"/>
  <c r="AT644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AC645" i="1"/>
  <c r="AD645" i="1"/>
  <c r="AE645" i="1"/>
  <c r="AF645" i="1"/>
  <c r="AG645" i="1"/>
  <c r="AH645" i="1"/>
  <c r="AI645" i="1"/>
  <c r="AJ645" i="1"/>
  <c r="AK645" i="1"/>
  <c r="AL645" i="1"/>
  <c r="AM645" i="1"/>
  <c r="AN645" i="1"/>
  <c r="AO645" i="1"/>
  <c r="AP645" i="1"/>
  <c r="AQ645" i="1"/>
  <c r="AR645" i="1"/>
  <c r="AS645" i="1"/>
  <c r="AT645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W646" i="1"/>
  <c r="X646" i="1"/>
  <c r="Y646" i="1"/>
  <c r="Z646" i="1"/>
  <c r="AA646" i="1"/>
  <c r="AB646" i="1"/>
  <c r="AC646" i="1"/>
  <c r="AD646" i="1"/>
  <c r="AE646" i="1"/>
  <c r="AF646" i="1"/>
  <c r="AG646" i="1"/>
  <c r="AH646" i="1"/>
  <c r="AI646" i="1"/>
  <c r="AJ646" i="1"/>
  <c r="AK646" i="1"/>
  <c r="AL646" i="1"/>
  <c r="AM646" i="1"/>
  <c r="AN646" i="1"/>
  <c r="AO646" i="1"/>
  <c r="AP646" i="1"/>
  <c r="AQ646" i="1"/>
  <c r="AR646" i="1"/>
  <c r="AS646" i="1"/>
  <c r="AT646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AC647" i="1"/>
  <c r="AD647" i="1"/>
  <c r="AE647" i="1"/>
  <c r="AF647" i="1"/>
  <c r="AG647" i="1"/>
  <c r="AH647" i="1"/>
  <c r="AI647" i="1"/>
  <c r="AJ647" i="1"/>
  <c r="AK647" i="1"/>
  <c r="AL647" i="1"/>
  <c r="AM647" i="1"/>
  <c r="AN647" i="1"/>
  <c r="AO647" i="1"/>
  <c r="AP647" i="1"/>
  <c r="AQ647" i="1"/>
  <c r="AR647" i="1"/>
  <c r="AS647" i="1"/>
  <c r="AT647" i="1"/>
  <c r="K648" i="1"/>
  <c r="L648" i="1"/>
  <c r="M648" i="1"/>
  <c r="N648" i="1"/>
  <c r="O648" i="1"/>
  <c r="P648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AE648" i="1"/>
  <c r="AF648" i="1"/>
  <c r="AG648" i="1"/>
  <c r="AH648" i="1"/>
  <c r="AI648" i="1"/>
  <c r="AJ648" i="1"/>
  <c r="AK648" i="1"/>
  <c r="AL648" i="1"/>
  <c r="AM648" i="1"/>
  <c r="AN648" i="1"/>
  <c r="AO648" i="1"/>
  <c r="AP648" i="1"/>
  <c r="AQ648" i="1"/>
  <c r="AR648" i="1"/>
  <c r="AS648" i="1"/>
  <c r="AT648" i="1"/>
  <c r="K650" i="1"/>
  <c r="L650" i="1"/>
  <c r="M650" i="1"/>
  <c r="N650" i="1"/>
  <c r="O650" i="1"/>
  <c r="P650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AC650" i="1"/>
  <c r="AD650" i="1"/>
  <c r="AE650" i="1"/>
  <c r="AF650" i="1"/>
  <c r="AG650" i="1"/>
  <c r="AH650" i="1"/>
  <c r="AI650" i="1"/>
  <c r="AJ650" i="1"/>
  <c r="AK650" i="1"/>
  <c r="AL650" i="1"/>
  <c r="AM650" i="1"/>
  <c r="AN650" i="1"/>
  <c r="AO650" i="1"/>
  <c r="AP650" i="1"/>
  <c r="AQ650" i="1"/>
  <c r="AR650" i="1"/>
  <c r="AS650" i="1"/>
  <c r="AT650" i="1"/>
  <c r="K651" i="1"/>
  <c r="L651" i="1"/>
  <c r="M651" i="1"/>
  <c r="N651" i="1"/>
  <c r="O651" i="1"/>
  <c r="P651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AC651" i="1"/>
  <c r="AD651" i="1"/>
  <c r="AE651" i="1"/>
  <c r="AF651" i="1"/>
  <c r="AG651" i="1"/>
  <c r="AH651" i="1"/>
  <c r="AI651" i="1"/>
  <c r="AJ651" i="1"/>
  <c r="AK651" i="1"/>
  <c r="AL651" i="1"/>
  <c r="AM651" i="1"/>
  <c r="AN651" i="1"/>
  <c r="AO651" i="1"/>
  <c r="AP651" i="1"/>
  <c r="AQ651" i="1"/>
  <c r="AR651" i="1"/>
  <c r="AS651" i="1"/>
  <c r="AT651" i="1"/>
  <c r="K652" i="1"/>
  <c r="L652" i="1"/>
  <c r="M652" i="1"/>
  <c r="N652" i="1"/>
  <c r="O652" i="1"/>
  <c r="P652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AC652" i="1"/>
  <c r="AD652" i="1"/>
  <c r="AE652" i="1"/>
  <c r="AF652" i="1"/>
  <c r="AG652" i="1"/>
  <c r="AH652" i="1"/>
  <c r="AI652" i="1"/>
  <c r="AJ652" i="1"/>
  <c r="AK652" i="1"/>
  <c r="AL652" i="1"/>
  <c r="AM652" i="1"/>
  <c r="AN652" i="1"/>
  <c r="AO652" i="1"/>
  <c r="AP652" i="1"/>
  <c r="AQ652" i="1"/>
  <c r="AR652" i="1"/>
  <c r="AS652" i="1"/>
  <c r="AT652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AC653" i="1"/>
  <c r="AD653" i="1"/>
  <c r="AE653" i="1"/>
  <c r="AF653" i="1"/>
  <c r="AG653" i="1"/>
  <c r="AH653" i="1"/>
  <c r="AI653" i="1"/>
  <c r="AJ653" i="1"/>
  <c r="AK653" i="1"/>
  <c r="AL653" i="1"/>
  <c r="AM653" i="1"/>
  <c r="AN653" i="1"/>
  <c r="AO653" i="1"/>
  <c r="AP653" i="1"/>
  <c r="AQ653" i="1"/>
  <c r="AR653" i="1"/>
  <c r="AS653" i="1"/>
  <c r="AT653" i="1"/>
  <c r="K654" i="1"/>
  <c r="L654" i="1"/>
  <c r="M654" i="1"/>
  <c r="N654" i="1"/>
  <c r="O654" i="1"/>
  <c r="P654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AC654" i="1"/>
  <c r="AD654" i="1"/>
  <c r="AE654" i="1"/>
  <c r="AF654" i="1"/>
  <c r="AG654" i="1"/>
  <c r="AH654" i="1"/>
  <c r="AI654" i="1"/>
  <c r="AJ654" i="1"/>
  <c r="AK654" i="1"/>
  <c r="AL654" i="1"/>
  <c r="AM654" i="1"/>
  <c r="AN654" i="1"/>
  <c r="AO654" i="1"/>
  <c r="AP654" i="1"/>
  <c r="AQ654" i="1"/>
  <c r="AR654" i="1"/>
  <c r="AS654" i="1"/>
  <c r="AT654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W655" i="1"/>
  <c r="X655" i="1"/>
  <c r="Y655" i="1"/>
  <c r="Z655" i="1"/>
  <c r="AA655" i="1"/>
  <c r="AB655" i="1"/>
  <c r="AC655" i="1"/>
  <c r="AD655" i="1"/>
  <c r="AE655" i="1"/>
  <c r="AF655" i="1"/>
  <c r="AG655" i="1"/>
  <c r="AH655" i="1"/>
  <c r="AI655" i="1"/>
  <c r="AJ655" i="1"/>
  <c r="AK655" i="1"/>
  <c r="AL655" i="1"/>
  <c r="AM655" i="1"/>
  <c r="AN655" i="1"/>
  <c r="AO655" i="1"/>
  <c r="AP655" i="1"/>
  <c r="AQ655" i="1"/>
  <c r="AR655" i="1"/>
  <c r="AS655" i="1"/>
  <c r="AT655" i="1"/>
  <c r="K656" i="1"/>
  <c r="L656" i="1"/>
  <c r="M656" i="1"/>
  <c r="N656" i="1"/>
  <c r="O656" i="1"/>
  <c r="P656" i="1"/>
  <c r="Q656" i="1"/>
  <c r="R656" i="1"/>
  <c r="S656" i="1"/>
  <c r="T656" i="1"/>
  <c r="U656" i="1"/>
  <c r="V656" i="1"/>
  <c r="W656" i="1"/>
  <c r="X656" i="1"/>
  <c r="Y656" i="1"/>
  <c r="Z656" i="1"/>
  <c r="AA656" i="1"/>
  <c r="AB656" i="1"/>
  <c r="AC656" i="1"/>
  <c r="AD656" i="1"/>
  <c r="AE656" i="1"/>
  <c r="AF656" i="1"/>
  <c r="AG656" i="1"/>
  <c r="AH656" i="1"/>
  <c r="AI656" i="1"/>
  <c r="AJ656" i="1"/>
  <c r="AK656" i="1"/>
  <c r="AL656" i="1"/>
  <c r="AM656" i="1"/>
  <c r="AN656" i="1"/>
  <c r="AO656" i="1"/>
  <c r="AP656" i="1"/>
  <c r="AQ656" i="1"/>
  <c r="AR656" i="1"/>
  <c r="AS656" i="1"/>
  <c r="AT656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AC657" i="1"/>
  <c r="AD657" i="1"/>
  <c r="AE657" i="1"/>
  <c r="AF657" i="1"/>
  <c r="AG657" i="1"/>
  <c r="AH657" i="1"/>
  <c r="AI657" i="1"/>
  <c r="AJ657" i="1"/>
  <c r="AK657" i="1"/>
  <c r="AL657" i="1"/>
  <c r="AM657" i="1"/>
  <c r="AN657" i="1"/>
  <c r="AO657" i="1"/>
  <c r="AP657" i="1"/>
  <c r="AQ657" i="1"/>
  <c r="AR657" i="1"/>
  <c r="AS657" i="1"/>
  <c r="AT657" i="1"/>
  <c r="K658" i="1"/>
  <c r="L658" i="1"/>
  <c r="M658" i="1"/>
  <c r="N658" i="1"/>
  <c r="O658" i="1"/>
  <c r="P658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AC658" i="1"/>
  <c r="AD658" i="1"/>
  <c r="AE658" i="1"/>
  <c r="AF658" i="1"/>
  <c r="AG658" i="1"/>
  <c r="AH658" i="1"/>
  <c r="AI658" i="1"/>
  <c r="AJ658" i="1"/>
  <c r="AK658" i="1"/>
  <c r="AL658" i="1"/>
  <c r="AM658" i="1"/>
  <c r="AN658" i="1"/>
  <c r="AO658" i="1"/>
  <c r="AP658" i="1"/>
  <c r="AQ658" i="1"/>
  <c r="AR658" i="1"/>
  <c r="AS658" i="1"/>
  <c r="AT658" i="1"/>
  <c r="K659" i="1"/>
  <c r="L659" i="1"/>
  <c r="M659" i="1"/>
  <c r="N659" i="1"/>
  <c r="O659" i="1"/>
  <c r="P659" i="1"/>
  <c r="Q659" i="1"/>
  <c r="R659" i="1"/>
  <c r="S659" i="1"/>
  <c r="T659" i="1"/>
  <c r="U659" i="1"/>
  <c r="V659" i="1"/>
  <c r="W659" i="1"/>
  <c r="X659" i="1"/>
  <c r="Y659" i="1"/>
  <c r="Z659" i="1"/>
  <c r="AA659" i="1"/>
  <c r="AB659" i="1"/>
  <c r="AC659" i="1"/>
  <c r="AD659" i="1"/>
  <c r="AE659" i="1"/>
  <c r="AF659" i="1"/>
  <c r="AG659" i="1"/>
  <c r="AH659" i="1"/>
  <c r="AI659" i="1"/>
  <c r="AJ659" i="1"/>
  <c r="AK659" i="1"/>
  <c r="AL659" i="1"/>
  <c r="AM659" i="1"/>
  <c r="AN659" i="1"/>
  <c r="AO659" i="1"/>
  <c r="AP659" i="1"/>
  <c r="AQ659" i="1"/>
  <c r="AR659" i="1"/>
  <c r="AS659" i="1"/>
  <c r="AT659" i="1"/>
  <c r="K660" i="1"/>
  <c r="L660" i="1"/>
  <c r="M660" i="1"/>
  <c r="N660" i="1"/>
  <c r="O660" i="1"/>
  <c r="P660" i="1"/>
  <c r="Q660" i="1"/>
  <c r="R660" i="1"/>
  <c r="S660" i="1"/>
  <c r="T660" i="1"/>
  <c r="U660" i="1"/>
  <c r="V660" i="1"/>
  <c r="W660" i="1"/>
  <c r="X660" i="1"/>
  <c r="Y660" i="1"/>
  <c r="Z660" i="1"/>
  <c r="AA660" i="1"/>
  <c r="AB660" i="1"/>
  <c r="AC660" i="1"/>
  <c r="AD660" i="1"/>
  <c r="AE660" i="1"/>
  <c r="AF660" i="1"/>
  <c r="AG660" i="1"/>
  <c r="AH660" i="1"/>
  <c r="AI660" i="1"/>
  <c r="AJ660" i="1"/>
  <c r="AK660" i="1"/>
  <c r="AL660" i="1"/>
  <c r="AM660" i="1"/>
  <c r="AN660" i="1"/>
  <c r="AO660" i="1"/>
  <c r="AP660" i="1"/>
  <c r="AQ660" i="1"/>
  <c r="AR660" i="1"/>
  <c r="AS660" i="1"/>
  <c r="AT660" i="1"/>
  <c r="K661" i="1"/>
  <c r="L661" i="1"/>
  <c r="M661" i="1"/>
  <c r="N661" i="1"/>
  <c r="O661" i="1"/>
  <c r="P661" i="1"/>
  <c r="Q661" i="1"/>
  <c r="R661" i="1"/>
  <c r="S661" i="1"/>
  <c r="T661" i="1"/>
  <c r="U661" i="1"/>
  <c r="V661" i="1"/>
  <c r="W661" i="1"/>
  <c r="X661" i="1"/>
  <c r="Y661" i="1"/>
  <c r="Z661" i="1"/>
  <c r="AA661" i="1"/>
  <c r="AB661" i="1"/>
  <c r="AC661" i="1"/>
  <c r="AD661" i="1"/>
  <c r="AE661" i="1"/>
  <c r="AF661" i="1"/>
  <c r="AG661" i="1"/>
  <c r="AH661" i="1"/>
  <c r="AI661" i="1"/>
  <c r="AJ661" i="1"/>
  <c r="AK661" i="1"/>
  <c r="AL661" i="1"/>
  <c r="AM661" i="1"/>
  <c r="AN661" i="1"/>
  <c r="AO661" i="1"/>
  <c r="AP661" i="1"/>
  <c r="AQ661" i="1"/>
  <c r="AR661" i="1"/>
  <c r="AS661" i="1"/>
  <c r="AT661" i="1"/>
  <c r="K663" i="1"/>
  <c r="L663" i="1"/>
  <c r="M663" i="1"/>
  <c r="N663" i="1"/>
  <c r="O663" i="1"/>
  <c r="P663" i="1"/>
  <c r="Q663" i="1"/>
  <c r="R663" i="1"/>
  <c r="S663" i="1"/>
  <c r="T663" i="1"/>
  <c r="U663" i="1"/>
  <c r="V663" i="1"/>
  <c r="W663" i="1"/>
  <c r="X663" i="1"/>
  <c r="Y663" i="1"/>
  <c r="Z663" i="1"/>
  <c r="AA663" i="1"/>
  <c r="AB663" i="1"/>
  <c r="AC663" i="1"/>
  <c r="AD663" i="1"/>
  <c r="AE663" i="1"/>
  <c r="AF663" i="1"/>
  <c r="AG663" i="1"/>
  <c r="AH663" i="1"/>
  <c r="AI663" i="1"/>
  <c r="AJ663" i="1"/>
  <c r="AK663" i="1"/>
  <c r="AL663" i="1"/>
  <c r="AM663" i="1"/>
  <c r="AN663" i="1"/>
  <c r="AO663" i="1"/>
  <c r="AP663" i="1"/>
  <c r="AQ663" i="1"/>
  <c r="AR663" i="1"/>
  <c r="AS663" i="1"/>
  <c r="AT663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S664" i="1"/>
  <c r="AT664" i="1"/>
  <c r="K665" i="1"/>
  <c r="L665" i="1"/>
  <c r="M665" i="1"/>
  <c r="N665" i="1"/>
  <c r="O665" i="1"/>
  <c r="P665" i="1"/>
  <c r="Q665" i="1"/>
  <c r="R665" i="1"/>
  <c r="S665" i="1"/>
  <c r="T665" i="1"/>
  <c r="U665" i="1"/>
  <c r="V665" i="1"/>
  <c r="W665" i="1"/>
  <c r="X665" i="1"/>
  <c r="Y665" i="1"/>
  <c r="Z665" i="1"/>
  <c r="AA665" i="1"/>
  <c r="AB665" i="1"/>
  <c r="AC665" i="1"/>
  <c r="AD665" i="1"/>
  <c r="AE665" i="1"/>
  <c r="AF665" i="1"/>
  <c r="AG665" i="1"/>
  <c r="AH665" i="1"/>
  <c r="AI665" i="1"/>
  <c r="AJ665" i="1"/>
  <c r="AK665" i="1"/>
  <c r="AL665" i="1"/>
  <c r="AM665" i="1"/>
  <c r="AN665" i="1"/>
  <c r="AO665" i="1"/>
  <c r="AP665" i="1"/>
  <c r="AQ665" i="1"/>
  <c r="AR665" i="1"/>
  <c r="AS665" i="1"/>
  <c r="AT665" i="1"/>
  <c r="K666" i="1"/>
  <c r="L666" i="1"/>
  <c r="M666" i="1"/>
  <c r="N666" i="1"/>
  <c r="O666" i="1"/>
  <c r="P666" i="1"/>
  <c r="Q666" i="1"/>
  <c r="R666" i="1"/>
  <c r="S666" i="1"/>
  <c r="T666" i="1"/>
  <c r="U666" i="1"/>
  <c r="V666" i="1"/>
  <c r="W666" i="1"/>
  <c r="X666" i="1"/>
  <c r="Y666" i="1"/>
  <c r="Z666" i="1"/>
  <c r="AA666" i="1"/>
  <c r="AB666" i="1"/>
  <c r="AC666" i="1"/>
  <c r="AD666" i="1"/>
  <c r="AE666" i="1"/>
  <c r="AF666" i="1"/>
  <c r="AG666" i="1"/>
  <c r="AH666" i="1"/>
  <c r="AI666" i="1"/>
  <c r="AJ666" i="1"/>
  <c r="AK666" i="1"/>
  <c r="AL666" i="1"/>
  <c r="AM666" i="1"/>
  <c r="AN666" i="1"/>
  <c r="AO666" i="1"/>
  <c r="AP666" i="1"/>
  <c r="AQ666" i="1"/>
  <c r="AR666" i="1"/>
  <c r="AS666" i="1"/>
  <c r="AT666" i="1"/>
  <c r="K667" i="1"/>
  <c r="L667" i="1"/>
  <c r="M667" i="1"/>
  <c r="N667" i="1"/>
  <c r="O667" i="1"/>
  <c r="P667" i="1"/>
  <c r="Q667" i="1"/>
  <c r="R667" i="1"/>
  <c r="S667" i="1"/>
  <c r="T667" i="1"/>
  <c r="U667" i="1"/>
  <c r="V667" i="1"/>
  <c r="W667" i="1"/>
  <c r="X667" i="1"/>
  <c r="Y667" i="1"/>
  <c r="Z667" i="1"/>
  <c r="AA667" i="1"/>
  <c r="AB667" i="1"/>
  <c r="AC667" i="1"/>
  <c r="AD667" i="1"/>
  <c r="AE667" i="1"/>
  <c r="AF667" i="1"/>
  <c r="AG667" i="1"/>
  <c r="AH667" i="1"/>
  <c r="AI667" i="1"/>
  <c r="AJ667" i="1"/>
  <c r="AK667" i="1"/>
  <c r="AL667" i="1"/>
  <c r="AM667" i="1"/>
  <c r="AN667" i="1"/>
  <c r="AO667" i="1"/>
  <c r="AP667" i="1"/>
  <c r="AQ667" i="1"/>
  <c r="AR667" i="1"/>
  <c r="AS667" i="1"/>
  <c r="AT667" i="1"/>
  <c r="K668" i="1"/>
  <c r="L668" i="1"/>
  <c r="M668" i="1"/>
  <c r="N668" i="1"/>
  <c r="O668" i="1"/>
  <c r="P668" i="1"/>
  <c r="Q668" i="1"/>
  <c r="R668" i="1"/>
  <c r="S668" i="1"/>
  <c r="T668" i="1"/>
  <c r="U668" i="1"/>
  <c r="V668" i="1"/>
  <c r="W668" i="1"/>
  <c r="X668" i="1"/>
  <c r="Y668" i="1"/>
  <c r="Z668" i="1"/>
  <c r="AA668" i="1"/>
  <c r="AB668" i="1"/>
  <c r="AC668" i="1"/>
  <c r="AD668" i="1"/>
  <c r="AE668" i="1"/>
  <c r="AF668" i="1"/>
  <c r="AG668" i="1"/>
  <c r="AH668" i="1"/>
  <c r="AI668" i="1"/>
  <c r="AJ668" i="1"/>
  <c r="AK668" i="1"/>
  <c r="AL668" i="1"/>
  <c r="AM668" i="1"/>
  <c r="AN668" i="1"/>
  <c r="AO668" i="1"/>
  <c r="AP668" i="1"/>
  <c r="AQ668" i="1"/>
  <c r="AR668" i="1"/>
  <c r="AS668" i="1"/>
  <c r="AT668" i="1"/>
  <c r="K669" i="1"/>
  <c r="L669" i="1"/>
  <c r="M669" i="1"/>
  <c r="N669" i="1"/>
  <c r="O669" i="1"/>
  <c r="P669" i="1"/>
  <c r="Q669" i="1"/>
  <c r="R669" i="1"/>
  <c r="S669" i="1"/>
  <c r="T669" i="1"/>
  <c r="U669" i="1"/>
  <c r="V669" i="1"/>
  <c r="W669" i="1"/>
  <c r="X669" i="1"/>
  <c r="Y669" i="1"/>
  <c r="Z669" i="1"/>
  <c r="AA669" i="1"/>
  <c r="AB669" i="1"/>
  <c r="AC669" i="1"/>
  <c r="AD669" i="1"/>
  <c r="AE669" i="1"/>
  <c r="AF669" i="1"/>
  <c r="AG669" i="1"/>
  <c r="AH669" i="1"/>
  <c r="AI669" i="1"/>
  <c r="AJ669" i="1"/>
  <c r="AK669" i="1"/>
  <c r="AL669" i="1"/>
  <c r="AM669" i="1"/>
  <c r="AN669" i="1"/>
  <c r="AO669" i="1"/>
  <c r="AP669" i="1"/>
  <c r="AQ669" i="1"/>
  <c r="AR669" i="1"/>
  <c r="AS669" i="1"/>
  <c r="AT669" i="1"/>
  <c r="K670" i="1"/>
  <c r="L670" i="1"/>
  <c r="M670" i="1"/>
  <c r="N670" i="1"/>
  <c r="O670" i="1"/>
  <c r="P670" i="1"/>
  <c r="Q670" i="1"/>
  <c r="R670" i="1"/>
  <c r="S670" i="1"/>
  <c r="T670" i="1"/>
  <c r="U670" i="1"/>
  <c r="V670" i="1"/>
  <c r="W670" i="1"/>
  <c r="X670" i="1"/>
  <c r="Y670" i="1"/>
  <c r="Z670" i="1"/>
  <c r="AA670" i="1"/>
  <c r="AB670" i="1"/>
  <c r="AC670" i="1"/>
  <c r="AD670" i="1"/>
  <c r="AE670" i="1"/>
  <c r="AF670" i="1"/>
  <c r="AG670" i="1"/>
  <c r="AH670" i="1"/>
  <c r="AI670" i="1"/>
  <c r="AJ670" i="1"/>
  <c r="AK670" i="1"/>
  <c r="AL670" i="1"/>
  <c r="AM670" i="1"/>
  <c r="AN670" i="1"/>
  <c r="AO670" i="1"/>
  <c r="AP670" i="1"/>
  <c r="AQ670" i="1"/>
  <c r="AR670" i="1"/>
  <c r="AS670" i="1"/>
  <c r="AT670" i="1"/>
  <c r="K671" i="1"/>
  <c r="L671" i="1"/>
  <c r="M671" i="1"/>
  <c r="N671" i="1"/>
  <c r="O671" i="1"/>
  <c r="P671" i="1"/>
  <c r="Q671" i="1"/>
  <c r="R671" i="1"/>
  <c r="S671" i="1"/>
  <c r="T671" i="1"/>
  <c r="U671" i="1"/>
  <c r="V671" i="1"/>
  <c r="W671" i="1"/>
  <c r="X671" i="1"/>
  <c r="Y671" i="1"/>
  <c r="Z671" i="1"/>
  <c r="AA671" i="1"/>
  <c r="AB671" i="1"/>
  <c r="AC671" i="1"/>
  <c r="AD671" i="1"/>
  <c r="AE671" i="1"/>
  <c r="AF671" i="1"/>
  <c r="AG671" i="1"/>
  <c r="AH671" i="1"/>
  <c r="AI671" i="1"/>
  <c r="AJ671" i="1"/>
  <c r="AK671" i="1"/>
  <c r="AL671" i="1"/>
  <c r="AM671" i="1"/>
  <c r="AN671" i="1"/>
  <c r="AO671" i="1"/>
  <c r="AP671" i="1"/>
  <c r="AQ671" i="1"/>
  <c r="AR671" i="1"/>
  <c r="AS671" i="1"/>
  <c r="AT671" i="1"/>
  <c r="K672" i="1"/>
  <c r="L672" i="1"/>
  <c r="M672" i="1"/>
  <c r="N672" i="1"/>
  <c r="O672" i="1"/>
  <c r="P672" i="1"/>
  <c r="Q672" i="1"/>
  <c r="R672" i="1"/>
  <c r="S672" i="1"/>
  <c r="T672" i="1"/>
  <c r="U672" i="1"/>
  <c r="V672" i="1"/>
  <c r="W672" i="1"/>
  <c r="X672" i="1"/>
  <c r="Y672" i="1"/>
  <c r="Z672" i="1"/>
  <c r="AA672" i="1"/>
  <c r="AB672" i="1"/>
  <c r="AC672" i="1"/>
  <c r="AD672" i="1"/>
  <c r="AE672" i="1"/>
  <c r="AF672" i="1"/>
  <c r="AG672" i="1"/>
  <c r="AH672" i="1"/>
  <c r="AI672" i="1"/>
  <c r="AJ672" i="1"/>
  <c r="AK672" i="1"/>
  <c r="AL672" i="1"/>
  <c r="AM672" i="1"/>
  <c r="AN672" i="1"/>
  <c r="AO672" i="1"/>
  <c r="AP672" i="1"/>
  <c r="AQ672" i="1"/>
  <c r="AR672" i="1"/>
  <c r="AS672" i="1"/>
  <c r="AT672" i="1"/>
  <c r="K673" i="1"/>
  <c r="L673" i="1"/>
  <c r="M673" i="1"/>
  <c r="N673" i="1"/>
  <c r="O673" i="1"/>
  <c r="P673" i="1"/>
  <c r="Q673" i="1"/>
  <c r="R673" i="1"/>
  <c r="S673" i="1"/>
  <c r="T673" i="1"/>
  <c r="U673" i="1"/>
  <c r="V673" i="1"/>
  <c r="W673" i="1"/>
  <c r="X673" i="1"/>
  <c r="Y673" i="1"/>
  <c r="Z673" i="1"/>
  <c r="AA673" i="1"/>
  <c r="AB673" i="1"/>
  <c r="AC673" i="1"/>
  <c r="AD673" i="1"/>
  <c r="AE673" i="1"/>
  <c r="AF673" i="1"/>
  <c r="AG673" i="1"/>
  <c r="AH673" i="1"/>
  <c r="AI673" i="1"/>
  <c r="AJ673" i="1"/>
  <c r="AK673" i="1"/>
  <c r="AL673" i="1"/>
  <c r="AM673" i="1"/>
  <c r="AN673" i="1"/>
  <c r="AO673" i="1"/>
  <c r="AP673" i="1"/>
  <c r="AQ673" i="1"/>
  <c r="AR673" i="1"/>
  <c r="AS673" i="1"/>
  <c r="AT673" i="1"/>
  <c r="K674" i="1"/>
  <c r="L674" i="1"/>
  <c r="M674" i="1"/>
  <c r="N674" i="1"/>
  <c r="O674" i="1"/>
  <c r="P674" i="1"/>
  <c r="Q674" i="1"/>
  <c r="R674" i="1"/>
  <c r="S674" i="1"/>
  <c r="T674" i="1"/>
  <c r="U674" i="1"/>
  <c r="V674" i="1"/>
  <c r="W674" i="1"/>
  <c r="X674" i="1"/>
  <c r="Y674" i="1"/>
  <c r="Z674" i="1"/>
  <c r="AA674" i="1"/>
  <c r="AB674" i="1"/>
  <c r="AC674" i="1"/>
  <c r="AD674" i="1"/>
  <c r="AE674" i="1"/>
  <c r="AF674" i="1"/>
  <c r="AG674" i="1"/>
  <c r="AH674" i="1"/>
  <c r="AI674" i="1"/>
  <c r="AJ674" i="1"/>
  <c r="AK674" i="1"/>
  <c r="AL674" i="1"/>
  <c r="AM674" i="1"/>
  <c r="AN674" i="1"/>
  <c r="AO674" i="1"/>
  <c r="AP674" i="1"/>
  <c r="AQ674" i="1"/>
  <c r="AR674" i="1"/>
  <c r="AS674" i="1"/>
  <c r="AT674" i="1"/>
  <c r="K675" i="1"/>
  <c r="L675" i="1"/>
  <c r="M675" i="1"/>
  <c r="N675" i="1"/>
  <c r="O675" i="1"/>
  <c r="P675" i="1"/>
  <c r="Q675" i="1"/>
  <c r="R675" i="1"/>
  <c r="S675" i="1"/>
  <c r="T675" i="1"/>
  <c r="U675" i="1"/>
  <c r="V675" i="1"/>
  <c r="W675" i="1"/>
  <c r="X675" i="1"/>
  <c r="Y675" i="1"/>
  <c r="Z675" i="1"/>
  <c r="AA675" i="1"/>
  <c r="AB675" i="1"/>
  <c r="AC675" i="1"/>
  <c r="AD675" i="1"/>
  <c r="AE675" i="1"/>
  <c r="AF675" i="1"/>
  <c r="AG675" i="1"/>
  <c r="AH675" i="1"/>
  <c r="AI675" i="1"/>
  <c r="AJ675" i="1"/>
  <c r="AK675" i="1"/>
  <c r="AL675" i="1"/>
  <c r="AM675" i="1"/>
  <c r="AN675" i="1"/>
  <c r="AO675" i="1"/>
  <c r="AP675" i="1"/>
  <c r="AQ675" i="1"/>
  <c r="AR675" i="1"/>
  <c r="AS675" i="1"/>
  <c r="AT675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K677" i="1"/>
  <c r="L677" i="1"/>
  <c r="M677" i="1"/>
  <c r="N677" i="1"/>
  <c r="O677" i="1"/>
  <c r="P677" i="1"/>
  <c r="Q677" i="1"/>
  <c r="R677" i="1"/>
  <c r="S677" i="1"/>
  <c r="T677" i="1"/>
  <c r="U677" i="1"/>
  <c r="V677" i="1"/>
  <c r="W677" i="1"/>
  <c r="X677" i="1"/>
  <c r="Y677" i="1"/>
  <c r="Z677" i="1"/>
  <c r="AA677" i="1"/>
  <c r="AB677" i="1"/>
  <c r="AC677" i="1"/>
  <c r="AD677" i="1"/>
  <c r="AE677" i="1"/>
  <c r="AF677" i="1"/>
  <c r="AG677" i="1"/>
  <c r="AH677" i="1"/>
  <c r="AI677" i="1"/>
  <c r="AJ677" i="1"/>
  <c r="AK677" i="1"/>
  <c r="AL677" i="1"/>
  <c r="AM677" i="1"/>
  <c r="AN677" i="1"/>
  <c r="AO677" i="1"/>
  <c r="AP677" i="1"/>
  <c r="AQ677" i="1"/>
  <c r="AR677" i="1"/>
  <c r="AS677" i="1"/>
  <c r="AT677" i="1"/>
  <c r="K678" i="1"/>
  <c r="L678" i="1"/>
  <c r="M678" i="1"/>
  <c r="N678" i="1"/>
  <c r="O678" i="1"/>
  <c r="P678" i="1"/>
  <c r="Q678" i="1"/>
  <c r="R678" i="1"/>
  <c r="S678" i="1"/>
  <c r="T678" i="1"/>
  <c r="U678" i="1"/>
  <c r="V678" i="1"/>
  <c r="W678" i="1"/>
  <c r="X678" i="1"/>
  <c r="Y678" i="1"/>
  <c r="Z678" i="1"/>
  <c r="AA678" i="1"/>
  <c r="AB678" i="1"/>
  <c r="AC678" i="1"/>
  <c r="AD678" i="1"/>
  <c r="AE678" i="1"/>
  <c r="AF678" i="1"/>
  <c r="AG678" i="1"/>
  <c r="AH678" i="1"/>
  <c r="AI678" i="1"/>
  <c r="AJ678" i="1"/>
  <c r="AK678" i="1"/>
  <c r="AL678" i="1"/>
  <c r="AM678" i="1"/>
  <c r="AN678" i="1"/>
  <c r="AO678" i="1"/>
  <c r="AP678" i="1"/>
  <c r="AQ678" i="1"/>
  <c r="AR678" i="1"/>
  <c r="AS678" i="1"/>
  <c r="AT678" i="1"/>
  <c r="K680" i="1"/>
  <c r="L680" i="1"/>
  <c r="M680" i="1"/>
  <c r="N680" i="1"/>
  <c r="O680" i="1"/>
  <c r="P680" i="1"/>
  <c r="Q680" i="1"/>
  <c r="R680" i="1"/>
  <c r="S680" i="1"/>
  <c r="T680" i="1"/>
  <c r="U680" i="1"/>
  <c r="V680" i="1"/>
  <c r="W680" i="1"/>
  <c r="X680" i="1"/>
  <c r="Y680" i="1"/>
  <c r="Z680" i="1"/>
  <c r="AA680" i="1"/>
  <c r="AB680" i="1"/>
  <c r="AC680" i="1"/>
  <c r="AD680" i="1"/>
  <c r="AE680" i="1"/>
  <c r="AF680" i="1"/>
  <c r="AG680" i="1"/>
  <c r="AH680" i="1"/>
  <c r="AI680" i="1"/>
  <c r="AJ680" i="1"/>
  <c r="AK680" i="1"/>
  <c r="AL680" i="1"/>
  <c r="AM680" i="1"/>
  <c r="AN680" i="1"/>
  <c r="AO680" i="1"/>
  <c r="AP680" i="1"/>
  <c r="AQ680" i="1"/>
  <c r="AR680" i="1"/>
  <c r="AS680" i="1"/>
  <c r="AT680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AC681" i="1"/>
  <c r="AD681" i="1"/>
  <c r="AE681" i="1"/>
  <c r="AF681" i="1"/>
  <c r="AG681" i="1"/>
  <c r="AH681" i="1"/>
  <c r="AI681" i="1"/>
  <c r="AJ681" i="1"/>
  <c r="AK681" i="1"/>
  <c r="AL681" i="1"/>
  <c r="AM681" i="1"/>
  <c r="AN681" i="1"/>
  <c r="AO681" i="1"/>
  <c r="AP681" i="1"/>
  <c r="AQ681" i="1"/>
  <c r="AR681" i="1"/>
  <c r="AS681" i="1"/>
  <c r="AT681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AC682" i="1"/>
  <c r="AD682" i="1"/>
  <c r="AE682" i="1"/>
  <c r="AF682" i="1"/>
  <c r="AG682" i="1"/>
  <c r="AH682" i="1"/>
  <c r="AI682" i="1"/>
  <c r="AJ682" i="1"/>
  <c r="AK682" i="1"/>
  <c r="AL682" i="1"/>
  <c r="AM682" i="1"/>
  <c r="AN682" i="1"/>
  <c r="AO682" i="1"/>
  <c r="AP682" i="1"/>
  <c r="AQ682" i="1"/>
  <c r="AR682" i="1"/>
  <c r="AS682" i="1"/>
  <c r="AT682" i="1"/>
  <c r="K683" i="1"/>
  <c r="L683" i="1"/>
  <c r="M683" i="1"/>
  <c r="N683" i="1"/>
  <c r="O683" i="1"/>
  <c r="P683" i="1"/>
  <c r="Q683" i="1"/>
  <c r="R683" i="1"/>
  <c r="S683" i="1"/>
  <c r="T683" i="1"/>
  <c r="U683" i="1"/>
  <c r="V683" i="1"/>
  <c r="W683" i="1"/>
  <c r="X683" i="1"/>
  <c r="Y683" i="1"/>
  <c r="Z683" i="1"/>
  <c r="AA683" i="1"/>
  <c r="AB683" i="1"/>
  <c r="AC683" i="1"/>
  <c r="AD683" i="1"/>
  <c r="AE683" i="1"/>
  <c r="AF683" i="1"/>
  <c r="AG683" i="1"/>
  <c r="AH683" i="1"/>
  <c r="AI683" i="1"/>
  <c r="AJ683" i="1"/>
  <c r="AK683" i="1"/>
  <c r="AL683" i="1"/>
  <c r="AM683" i="1"/>
  <c r="AN683" i="1"/>
  <c r="AO683" i="1"/>
  <c r="AP683" i="1"/>
  <c r="AQ683" i="1"/>
  <c r="AR683" i="1"/>
  <c r="AS683" i="1"/>
  <c r="AT683" i="1"/>
  <c r="K684" i="1"/>
  <c r="L684" i="1"/>
  <c r="M684" i="1"/>
  <c r="N684" i="1"/>
  <c r="O684" i="1"/>
  <c r="P684" i="1"/>
  <c r="Q684" i="1"/>
  <c r="R684" i="1"/>
  <c r="S684" i="1"/>
  <c r="T684" i="1"/>
  <c r="U684" i="1"/>
  <c r="V684" i="1"/>
  <c r="W684" i="1"/>
  <c r="X684" i="1"/>
  <c r="Y684" i="1"/>
  <c r="Z684" i="1"/>
  <c r="AA684" i="1"/>
  <c r="AB684" i="1"/>
  <c r="AC684" i="1"/>
  <c r="AD684" i="1"/>
  <c r="AE684" i="1"/>
  <c r="AF684" i="1"/>
  <c r="AG684" i="1"/>
  <c r="AH684" i="1"/>
  <c r="AI684" i="1"/>
  <c r="AJ684" i="1"/>
  <c r="AK684" i="1"/>
  <c r="AL684" i="1"/>
  <c r="AM684" i="1"/>
  <c r="AN684" i="1"/>
  <c r="AO684" i="1"/>
  <c r="AP684" i="1"/>
  <c r="AQ684" i="1"/>
  <c r="AR684" i="1"/>
  <c r="AS684" i="1"/>
  <c r="AT684" i="1"/>
  <c r="K685" i="1"/>
  <c r="L685" i="1"/>
  <c r="M685" i="1"/>
  <c r="N685" i="1"/>
  <c r="O685" i="1"/>
  <c r="P685" i="1"/>
  <c r="Q685" i="1"/>
  <c r="R685" i="1"/>
  <c r="S685" i="1"/>
  <c r="T685" i="1"/>
  <c r="U685" i="1"/>
  <c r="V685" i="1"/>
  <c r="W685" i="1"/>
  <c r="X685" i="1"/>
  <c r="Y685" i="1"/>
  <c r="Z685" i="1"/>
  <c r="AA685" i="1"/>
  <c r="AB685" i="1"/>
  <c r="AC685" i="1"/>
  <c r="AD685" i="1"/>
  <c r="AE685" i="1"/>
  <c r="AF685" i="1"/>
  <c r="AG685" i="1"/>
  <c r="AH685" i="1"/>
  <c r="AI685" i="1"/>
  <c r="AJ685" i="1"/>
  <c r="AK685" i="1"/>
  <c r="AL685" i="1"/>
  <c r="AM685" i="1"/>
  <c r="AN685" i="1"/>
  <c r="AO685" i="1"/>
  <c r="AP685" i="1"/>
  <c r="AQ685" i="1"/>
  <c r="AR685" i="1"/>
  <c r="AS685" i="1"/>
  <c r="AT685" i="1"/>
  <c r="K686" i="1"/>
  <c r="L686" i="1"/>
  <c r="M686" i="1"/>
  <c r="N686" i="1"/>
  <c r="O686" i="1"/>
  <c r="P686" i="1"/>
  <c r="Q686" i="1"/>
  <c r="R686" i="1"/>
  <c r="S686" i="1"/>
  <c r="T686" i="1"/>
  <c r="U686" i="1"/>
  <c r="V686" i="1"/>
  <c r="W686" i="1"/>
  <c r="X686" i="1"/>
  <c r="Y686" i="1"/>
  <c r="Z686" i="1"/>
  <c r="AA686" i="1"/>
  <c r="AB686" i="1"/>
  <c r="AC686" i="1"/>
  <c r="AD686" i="1"/>
  <c r="AE686" i="1"/>
  <c r="AF686" i="1"/>
  <c r="AG686" i="1"/>
  <c r="AH686" i="1"/>
  <c r="AI686" i="1"/>
  <c r="AJ686" i="1"/>
  <c r="AK686" i="1"/>
  <c r="AL686" i="1"/>
  <c r="AM686" i="1"/>
  <c r="AN686" i="1"/>
  <c r="AO686" i="1"/>
  <c r="AP686" i="1"/>
  <c r="AQ686" i="1"/>
  <c r="AR686" i="1"/>
  <c r="AS686" i="1"/>
  <c r="AT686" i="1"/>
  <c r="K687" i="1"/>
  <c r="L687" i="1"/>
  <c r="M687" i="1"/>
  <c r="N687" i="1"/>
  <c r="O687" i="1"/>
  <c r="P687" i="1"/>
  <c r="Q687" i="1"/>
  <c r="R687" i="1"/>
  <c r="S687" i="1"/>
  <c r="T687" i="1"/>
  <c r="U687" i="1"/>
  <c r="V687" i="1"/>
  <c r="W687" i="1"/>
  <c r="X687" i="1"/>
  <c r="Y687" i="1"/>
  <c r="Z687" i="1"/>
  <c r="AA687" i="1"/>
  <c r="AB687" i="1"/>
  <c r="AC687" i="1"/>
  <c r="AD687" i="1"/>
  <c r="AE687" i="1"/>
  <c r="AF687" i="1"/>
  <c r="AG687" i="1"/>
  <c r="AH687" i="1"/>
  <c r="AI687" i="1"/>
  <c r="AJ687" i="1"/>
  <c r="AK687" i="1"/>
  <c r="AL687" i="1"/>
  <c r="AM687" i="1"/>
  <c r="AN687" i="1"/>
  <c r="AO687" i="1"/>
  <c r="AP687" i="1"/>
  <c r="AQ687" i="1"/>
  <c r="AR687" i="1"/>
  <c r="AS687" i="1"/>
  <c r="AT687" i="1"/>
  <c r="K688" i="1"/>
  <c r="L688" i="1"/>
  <c r="M688" i="1"/>
  <c r="N688" i="1"/>
  <c r="O688" i="1"/>
  <c r="P688" i="1"/>
  <c r="Q688" i="1"/>
  <c r="R688" i="1"/>
  <c r="S688" i="1"/>
  <c r="T688" i="1"/>
  <c r="U688" i="1"/>
  <c r="V688" i="1"/>
  <c r="W688" i="1"/>
  <c r="X688" i="1"/>
  <c r="Y688" i="1"/>
  <c r="Z688" i="1"/>
  <c r="AA688" i="1"/>
  <c r="AB688" i="1"/>
  <c r="AC688" i="1"/>
  <c r="AD688" i="1"/>
  <c r="AE688" i="1"/>
  <c r="AF688" i="1"/>
  <c r="AG688" i="1"/>
  <c r="AH688" i="1"/>
  <c r="AI688" i="1"/>
  <c r="AJ688" i="1"/>
  <c r="AK688" i="1"/>
  <c r="AL688" i="1"/>
  <c r="AM688" i="1"/>
  <c r="AN688" i="1"/>
  <c r="AO688" i="1"/>
  <c r="AP688" i="1"/>
  <c r="AQ688" i="1"/>
  <c r="AR688" i="1"/>
  <c r="AS688" i="1"/>
  <c r="AT688" i="1"/>
  <c r="K689" i="1"/>
  <c r="L689" i="1"/>
  <c r="M689" i="1"/>
  <c r="N689" i="1"/>
  <c r="O689" i="1"/>
  <c r="P689" i="1"/>
  <c r="Q689" i="1"/>
  <c r="R689" i="1"/>
  <c r="S689" i="1"/>
  <c r="T689" i="1"/>
  <c r="U689" i="1"/>
  <c r="V689" i="1"/>
  <c r="W689" i="1"/>
  <c r="X689" i="1"/>
  <c r="Y689" i="1"/>
  <c r="Z689" i="1"/>
  <c r="AA689" i="1"/>
  <c r="AB689" i="1"/>
  <c r="AC689" i="1"/>
  <c r="AD689" i="1"/>
  <c r="AE689" i="1"/>
  <c r="AF689" i="1"/>
  <c r="AG689" i="1"/>
  <c r="AH689" i="1"/>
  <c r="AI689" i="1"/>
  <c r="AJ689" i="1"/>
  <c r="AK689" i="1"/>
  <c r="AL689" i="1"/>
  <c r="AM689" i="1"/>
  <c r="AN689" i="1"/>
  <c r="AO689" i="1"/>
  <c r="AP689" i="1"/>
  <c r="AQ689" i="1"/>
  <c r="AR689" i="1"/>
  <c r="AS689" i="1"/>
  <c r="AT689" i="1"/>
  <c r="K690" i="1"/>
  <c r="L690" i="1"/>
  <c r="M690" i="1"/>
  <c r="N690" i="1"/>
  <c r="O690" i="1"/>
  <c r="P690" i="1"/>
  <c r="Q690" i="1"/>
  <c r="R690" i="1"/>
  <c r="S690" i="1"/>
  <c r="T690" i="1"/>
  <c r="U690" i="1"/>
  <c r="V690" i="1"/>
  <c r="W690" i="1"/>
  <c r="X690" i="1"/>
  <c r="Y690" i="1"/>
  <c r="Z690" i="1"/>
  <c r="AA690" i="1"/>
  <c r="AB690" i="1"/>
  <c r="AC690" i="1"/>
  <c r="AD690" i="1"/>
  <c r="AE690" i="1"/>
  <c r="AF690" i="1"/>
  <c r="AG690" i="1"/>
  <c r="AH690" i="1"/>
  <c r="AI690" i="1"/>
  <c r="AJ690" i="1"/>
  <c r="AK690" i="1"/>
  <c r="AL690" i="1"/>
  <c r="AM690" i="1"/>
  <c r="AN690" i="1"/>
  <c r="AO690" i="1"/>
  <c r="AP690" i="1"/>
  <c r="AQ690" i="1"/>
  <c r="AR690" i="1"/>
  <c r="AS690" i="1"/>
  <c r="AT690" i="1"/>
  <c r="K691" i="1"/>
  <c r="L691" i="1"/>
  <c r="M691" i="1"/>
  <c r="N691" i="1"/>
  <c r="O691" i="1"/>
  <c r="P691" i="1"/>
  <c r="Q691" i="1"/>
  <c r="R691" i="1"/>
  <c r="S691" i="1"/>
  <c r="T691" i="1"/>
  <c r="U691" i="1"/>
  <c r="V691" i="1"/>
  <c r="W691" i="1"/>
  <c r="X691" i="1"/>
  <c r="Y691" i="1"/>
  <c r="Z691" i="1"/>
  <c r="AA691" i="1"/>
  <c r="AB691" i="1"/>
  <c r="AC691" i="1"/>
  <c r="AD691" i="1"/>
  <c r="AE691" i="1"/>
  <c r="AF691" i="1"/>
  <c r="AG691" i="1"/>
  <c r="AH691" i="1"/>
  <c r="AI691" i="1"/>
  <c r="AJ691" i="1"/>
  <c r="AK691" i="1"/>
  <c r="AL691" i="1"/>
  <c r="AM691" i="1"/>
  <c r="AN691" i="1"/>
  <c r="AO691" i="1"/>
  <c r="AP691" i="1"/>
  <c r="AQ691" i="1"/>
  <c r="AR691" i="1"/>
  <c r="AS691" i="1"/>
  <c r="AT691" i="1"/>
  <c r="K692" i="1"/>
  <c r="L692" i="1"/>
  <c r="M692" i="1"/>
  <c r="N692" i="1"/>
  <c r="O692" i="1"/>
  <c r="P692" i="1"/>
  <c r="Q692" i="1"/>
  <c r="R692" i="1"/>
  <c r="S692" i="1"/>
  <c r="T692" i="1"/>
  <c r="U692" i="1"/>
  <c r="V692" i="1"/>
  <c r="W692" i="1"/>
  <c r="X692" i="1"/>
  <c r="Y692" i="1"/>
  <c r="Z692" i="1"/>
  <c r="AA692" i="1"/>
  <c r="AB692" i="1"/>
  <c r="AC692" i="1"/>
  <c r="AD692" i="1"/>
  <c r="AE692" i="1"/>
  <c r="AF692" i="1"/>
  <c r="AG692" i="1"/>
  <c r="AH692" i="1"/>
  <c r="AI692" i="1"/>
  <c r="AJ692" i="1"/>
  <c r="AK692" i="1"/>
  <c r="AL692" i="1"/>
  <c r="AM692" i="1"/>
  <c r="AN692" i="1"/>
  <c r="AO692" i="1"/>
  <c r="AP692" i="1"/>
  <c r="AQ692" i="1"/>
  <c r="AR692" i="1"/>
  <c r="AS692" i="1"/>
  <c r="AT692" i="1"/>
  <c r="K693" i="1"/>
  <c r="L693" i="1"/>
  <c r="M693" i="1"/>
  <c r="N693" i="1"/>
  <c r="O693" i="1"/>
  <c r="P693" i="1"/>
  <c r="Q693" i="1"/>
  <c r="R693" i="1"/>
  <c r="S693" i="1"/>
  <c r="T693" i="1"/>
  <c r="U693" i="1"/>
  <c r="V693" i="1"/>
  <c r="W693" i="1"/>
  <c r="X693" i="1"/>
  <c r="Y693" i="1"/>
  <c r="Z693" i="1"/>
  <c r="AA693" i="1"/>
  <c r="AB693" i="1"/>
  <c r="AC693" i="1"/>
  <c r="AD693" i="1"/>
  <c r="AE693" i="1"/>
  <c r="AF693" i="1"/>
  <c r="AG693" i="1"/>
  <c r="AH693" i="1"/>
  <c r="AI693" i="1"/>
  <c r="AJ693" i="1"/>
  <c r="AK693" i="1"/>
  <c r="AL693" i="1"/>
  <c r="AM693" i="1"/>
  <c r="AN693" i="1"/>
  <c r="AO693" i="1"/>
  <c r="AP693" i="1"/>
  <c r="AQ693" i="1"/>
  <c r="AR693" i="1"/>
  <c r="AS693" i="1"/>
  <c r="AT693" i="1"/>
  <c r="K696" i="1"/>
  <c r="L696" i="1"/>
  <c r="M696" i="1"/>
  <c r="N696" i="1"/>
  <c r="O696" i="1"/>
  <c r="P696" i="1"/>
  <c r="Q696" i="1"/>
  <c r="R696" i="1"/>
  <c r="S696" i="1"/>
  <c r="T696" i="1"/>
  <c r="U696" i="1"/>
  <c r="V696" i="1"/>
  <c r="W696" i="1"/>
  <c r="X696" i="1"/>
  <c r="Y696" i="1"/>
  <c r="Z696" i="1"/>
  <c r="AA696" i="1"/>
  <c r="AB696" i="1"/>
  <c r="AC696" i="1"/>
  <c r="AD696" i="1"/>
  <c r="AE696" i="1"/>
  <c r="AF696" i="1"/>
  <c r="AG696" i="1"/>
  <c r="AH696" i="1"/>
  <c r="AI696" i="1"/>
  <c r="AJ696" i="1"/>
  <c r="AK696" i="1"/>
  <c r="AL696" i="1"/>
  <c r="AM696" i="1"/>
  <c r="AN696" i="1"/>
  <c r="AO696" i="1"/>
  <c r="AP696" i="1"/>
  <c r="AQ696" i="1"/>
  <c r="AR696" i="1"/>
  <c r="AS696" i="1"/>
  <c r="AT696" i="1"/>
  <c r="K697" i="1"/>
  <c r="L697" i="1"/>
  <c r="M697" i="1"/>
  <c r="N697" i="1"/>
  <c r="O697" i="1"/>
  <c r="P697" i="1"/>
  <c r="Q697" i="1"/>
  <c r="R697" i="1"/>
  <c r="S697" i="1"/>
  <c r="T697" i="1"/>
  <c r="U697" i="1"/>
  <c r="V697" i="1"/>
  <c r="W697" i="1"/>
  <c r="X697" i="1"/>
  <c r="Y697" i="1"/>
  <c r="Z697" i="1"/>
  <c r="AA697" i="1"/>
  <c r="AB697" i="1"/>
  <c r="AC697" i="1"/>
  <c r="AD697" i="1"/>
  <c r="AE697" i="1"/>
  <c r="AF697" i="1"/>
  <c r="AG697" i="1"/>
  <c r="AH697" i="1"/>
  <c r="AI697" i="1"/>
  <c r="AJ697" i="1"/>
  <c r="AK697" i="1"/>
  <c r="AL697" i="1"/>
  <c r="AM697" i="1"/>
  <c r="AN697" i="1"/>
  <c r="AO697" i="1"/>
  <c r="AP697" i="1"/>
  <c r="AQ697" i="1"/>
  <c r="AR697" i="1"/>
  <c r="AS697" i="1"/>
  <c r="AT697" i="1"/>
  <c r="K698" i="1"/>
  <c r="L698" i="1"/>
  <c r="M698" i="1"/>
  <c r="N698" i="1"/>
  <c r="O698" i="1"/>
  <c r="P698" i="1"/>
  <c r="Q698" i="1"/>
  <c r="R698" i="1"/>
  <c r="S698" i="1"/>
  <c r="T698" i="1"/>
  <c r="U698" i="1"/>
  <c r="V698" i="1"/>
  <c r="W698" i="1"/>
  <c r="X698" i="1"/>
  <c r="Y698" i="1"/>
  <c r="Z698" i="1"/>
  <c r="AA698" i="1"/>
  <c r="AB698" i="1"/>
  <c r="AC698" i="1"/>
  <c r="AD698" i="1"/>
  <c r="AE698" i="1"/>
  <c r="AF698" i="1"/>
  <c r="AG698" i="1"/>
  <c r="AH698" i="1"/>
  <c r="AI698" i="1"/>
  <c r="AJ698" i="1"/>
  <c r="AK698" i="1"/>
  <c r="AL698" i="1"/>
  <c r="AM698" i="1"/>
  <c r="AN698" i="1"/>
  <c r="AO698" i="1"/>
  <c r="AP698" i="1"/>
  <c r="AQ698" i="1"/>
  <c r="AR698" i="1"/>
  <c r="AS698" i="1"/>
  <c r="AT698" i="1"/>
  <c r="K699" i="1"/>
  <c r="L699" i="1"/>
  <c r="M699" i="1"/>
  <c r="N699" i="1"/>
  <c r="O699" i="1"/>
  <c r="P699" i="1"/>
  <c r="Q699" i="1"/>
  <c r="R699" i="1"/>
  <c r="S699" i="1"/>
  <c r="T699" i="1"/>
  <c r="U699" i="1"/>
  <c r="V699" i="1"/>
  <c r="W699" i="1"/>
  <c r="X699" i="1"/>
  <c r="Y699" i="1"/>
  <c r="Z699" i="1"/>
  <c r="AA699" i="1"/>
  <c r="AB699" i="1"/>
  <c r="AC699" i="1"/>
  <c r="AD699" i="1"/>
  <c r="AE699" i="1"/>
  <c r="AF699" i="1"/>
  <c r="AG699" i="1"/>
  <c r="AH699" i="1"/>
  <c r="AI699" i="1"/>
  <c r="AJ699" i="1"/>
  <c r="AK699" i="1"/>
  <c r="AL699" i="1"/>
  <c r="AM699" i="1"/>
  <c r="AN699" i="1"/>
  <c r="AO699" i="1"/>
  <c r="AP699" i="1"/>
  <c r="AQ699" i="1"/>
  <c r="AR699" i="1"/>
  <c r="AS699" i="1"/>
  <c r="AT699" i="1"/>
  <c r="K700" i="1"/>
  <c r="L700" i="1"/>
  <c r="M700" i="1"/>
  <c r="N700" i="1"/>
  <c r="O700" i="1"/>
  <c r="P700" i="1"/>
  <c r="Q700" i="1"/>
  <c r="R700" i="1"/>
  <c r="S700" i="1"/>
  <c r="T700" i="1"/>
  <c r="U700" i="1"/>
  <c r="V700" i="1"/>
  <c r="W700" i="1"/>
  <c r="X700" i="1"/>
  <c r="Y700" i="1"/>
  <c r="Z700" i="1"/>
  <c r="AA700" i="1"/>
  <c r="AB700" i="1"/>
  <c r="AC700" i="1"/>
  <c r="AD700" i="1"/>
  <c r="AE700" i="1"/>
  <c r="AF700" i="1"/>
  <c r="AG700" i="1"/>
  <c r="AH700" i="1"/>
  <c r="AI700" i="1"/>
  <c r="AJ700" i="1"/>
  <c r="AK700" i="1"/>
  <c r="AL700" i="1"/>
  <c r="AM700" i="1"/>
  <c r="AN700" i="1"/>
  <c r="AO700" i="1"/>
  <c r="AP700" i="1"/>
  <c r="AQ700" i="1"/>
  <c r="AR700" i="1"/>
  <c r="AS700" i="1"/>
  <c r="AT700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AC701" i="1"/>
  <c r="AD701" i="1"/>
  <c r="AE701" i="1"/>
  <c r="AF701" i="1"/>
  <c r="AG701" i="1"/>
  <c r="AH701" i="1"/>
  <c r="AI701" i="1"/>
  <c r="AJ701" i="1"/>
  <c r="AK701" i="1"/>
  <c r="AL701" i="1"/>
  <c r="AM701" i="1"/>
  <c r="AN701" i="1"/>
  <c r="AO701" i="1"/>
  <c r="AP701" i="1"/>
  <c r="AQ701" i="1"/>
  <c r="AR701" i="1"/>
  <c r="AS701" i="1"/>
  <c r="AT701" i="1"/>
  <c r="K702" i="1"/>
  <c r="L702" i="1"/>
  <c r="M702" i="1"/>
  <c r="N702" i="1"/>
  <c r="O702" i="1"/>
  <c r="P702" i="1"/>
  <c r="Q702" i="1"/>
  <c r="R702" i="1"/>
  <c r="S702" i="1"/>
  <c r="T702" i="1"/>
  <c r="U702" i="1"/>
  <c r="V702" i="1"/>
  <c r="W702" i="1"/>
  <c r="X702" i="1"/>
  <c r="Y702" i="1"/>
  <c r="Z702" i="1"/>
  <c r="AA702" i="1"/>
  <c r="AB702" i="1"/>
  <c r="AC702" i="1"/>
  <c r="AD702" i="1"/>
  <c r="AE702" i="1"/>
  <c r="AF702" i="1"/>
  <c r="AG702" i="1"/>
  <c r="AH702" i="1"/>
  <c r="AI702" i="1"/>
  <c r="AJ702" i="1"/>
  <c r="AK702" i="1"/>
  <c r="AL702" i="1"/>
  <c r="AM702" i="1"/>
  <c r="AN702" i="1"/>
  <c r="AO702" i="1"/>
  <c r="AP702" i="1"/>
  <c r="AQ702" i="1"/>
  <c r="AR702" i="1"/>
  <c r="AS702" i="1"/>
  <c r="AT702" i="1"/>
  <c r="K703" i="1"/>
  <c r="L703" i="1"/>
  <c r="M703" i="1"/>
  <c r="N703" i="1"/>
  <c r="O703" i="1"/>
  <c r="P703" i="1"/>
  <c r="Q703" i="1"/>
  <c r="R703" i="1"/>
  <c r="S703" i="1"/>
  <c r="T703" i="1"/>
  <c r="U703" i="1"/>
  <c r="V703" i="1"/>
  <c r="W703" i="1"/>
  <c r="X703" i="1"/>
  <c r="Y703" i="1"/>
  <c r="Z703" i="1"/>
  <c r="AA703" i="1"/>
  <c r="AB703" i="1"/>
  <c r="AC703" i="1"/>
  <c r="AD703" i="1"/>
  <c r="AE703" i="1"/>
  <c r="AF703" i="1"/>
  <c r="AG703" i="1"/>
  <c r="AH703" i="1"/>
  <c r="AI703" i="1"/>
  <c r="AJ703" i="1"/>
  <c r="AK703" i="1"/>
  <c r="AL703" i="1"/>
  <c r="AM703" i="1"/>
  <c r="AN703" i="1"/>
  <c r="AO703" i="1"/>
  <c r="AP703" i="1"/>
  <c r="AQ703" i="1"/>
  <c r="AR703" i="1"/>
  <c r="AS703" i="1"/>
  <c r="AT703" i="1"/>
  <c r="K704" i="1"/>
  <c r="L704" i="1"/>
  <c r="M704" i="1"/>
  <c r="N704" i="1"/>
  <c r="O704" i="1"/>
  <c r="P704" i="1"/>
  <c r="Q704" i="1"/>
  <c r="R704" i="1"/>
  <c r="S704" i="1"/>
  <c r="T704" i="1"/>
  <c r="U704" i="1"/>
  <c r="V704" i="1"/>
  <c r="W704" i="1"/>
  <c r="X704" i="1"/>
  <c r="Y704" i="1"/>
  <c r="Z704" i="1"/>
  <c r="AA704" i="1"/>
  <c r="AB704" i="1"/>
  <c r="AC704" i="1"/>
  <c r="AD704" i="1"/>
  <c r="AE704" i="1"/>
  <c r="AF704" i="1"/>
  <c r="AG704" i="1"/>
  <c r="AH704" i="1"/>
  <c r="AI704" i="1"/>
  <c r="AJ704" i="1"/>
  <c r="AK704" i="1"/>
  <c r="AL704" i="1"/>
  <c r="AM704" i="1"/>
  <c r="AN704" i="1"/>
  <c r="AO704" i="1"/>
  <c r="AP704" i="1"/>
  <c r="AQ704" i="1"/>
  <c r="AR704" i="1"/>
  <c r="AS704" i="1"/>
  <c r="AT704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AC706" i="1"/>
  <c r="AD706" i="1"/>
  <c r="AE706" i="1"/>
  <c r="AF706" i="1"/>
  <c r="AG706" i="1"/>
  <c r="AH706" i="1"/>
  <c r="AI706" i="1"/>
  <c r="AJ706" i="1"/>
  <c r="AK706" i="1"/>
  <c r="AL706" i="1"/>
  <c r="AM706" i="1"/>
  <c r="AN706" i="1"/>
  <c r="AO706" i="1"/>
  <c r="AP706" i="1"/>
  <c r="AQ706" i="1"/>
  <c r="AR706" i="1"/>
  <c r="AS706" i="1"/>
  <c r="AT706" i="1"/>
  <c r="K707" i="1"/>
  <c r="L707" i="1"/>
  <c r="M707" i="1"/>
  <c r="N707" i="1"/>
  <c r="O707" i="1"/>
  <c r="P707" i="1"/>
  <c r="Q707" i="1"/>
  <c r="R707" i="1"/>
  <c r="S707" i="1"/>
  <c r="T707" i="1"/>
  <c r="U707" i="1"/>
  <c r="V707" i="1"/>
  <c r="W707" i="1"/>
  <c r="X707" i="1"/>
  <c r="Y707" i="1"/>
  <c r="Z707" i="1"/>
  <c r="AA707" i="1"/>
  <c r="AB707" i="1"/>
  <c r="AC707" i="1"/>
  <c r="AD707" i="1"/>
  <c r="AE707" i="1"/>
  <c r="AF707" i="1"/>
  <c r="AG707" i="1"/>
  <c r="AH707" i="1"/>
  <c r="AI707" i="1"/>
  <c r="AJ707" i="1"/>
  <c r="AK707" i="1"/>
  <c r="AL707" i="1"/>
  <c r="AM707" i="1"/>
  <c r="AN707" i="1"/>
  <c r="AO707" i="1"/>
  <c r="AP707" i="1"/>
  <c r="AQ707" i="1"/>
  <c r="AR707" i="1"/>
  <c r="AS707" i="1"/>
  <c r="AT707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AC708" i="1"/>
  <c r="AD708" i="1"/>
  <c r="AE708" i="1"/>
  <c r="AF708" i="1"/>
  <c r="AG708" i="1"/>
  <c r="AH708" i="1"/>
  <c r="AI708" i="1"/>
  <c r="AJ708" i="1"/>
  <c r="AK708" i="1"/>
  <c r="AL708" i="1"/>
  <c r="AM708" i="1"/>
  <c r="AN708" i="1"/>
  <c r="AO708" i="1"/>
  <c r="AP708" i="1"/>
  <c r="AQ708" i="1"/>
  <c r="AR708" i="1"/>
  <c r="AS708" i="1"/>
  <c r="AT708" i="1"/>
  <c r="K709" i="1"/>
  <c r="L709" i="1"/>
  <c r="M709" i="1"/>
  <c r="N709" i="1"/>
  <c r="O709" i="1"/>
  <c r="P709" i="1"/>
  <c r="Q709" i="1"/>
  <c r="R709" i="1"/>
  <c r="S709" i="1"/>
  <c r="T709" i="1"/>
  <c r="U709" i="1"/>
  <c r="V709" i="1"/>
  <c r="W709" i="1"/>
  <c r="X709" i="1"/>
  <c r="Y709" i="1"/>
  <c r="Z709" i="1"/>
  <c r="AA709" i="1"/>
  <c r="AB709" i="1"/>
  <c r="AC709" i="1"/>
  <c r="AD709" i="1"/>
  <c r="AE709" i="1"/>
  <c r="AF709" i="1"/>
  <c r="AG709" i="1"/>
  <c r="AH709" i="1"/>
  <c r="AI709" i="1"/>
  <c r="AJ709" i="1"/>
  <c r="AK709" i="1"/>
  <c r="AL709" i="1"/>
  <c r="AM709" i="1"/>
  <c r="AN709" i="1"/>
  <c r="AO709" i="1"/>
  <c r="AP709" i="1"/>
  <c r="AQ709" i="1"/>
  <c r="AR709" i="1"/>
  <c r="AS709" i="1"/>
  <c r="AT709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AC710" i="1"/>
  <c r="AD710" i="1"/>
  <c r="AE710" i="1"/>
  <c r="AF710" i="1"/>
  <c r="AG710" i="1"/>
  <c r="AH710" i="1"/>
  <c r="AI710" i="1"/>
  <c r="AJ710" i="1"/>
  <c r="AK710" i="1"/>
  <c r="AL710" i="1"/>
  <c r="AM710" i="1"/>
  <c r="AN710" i="1"/>
  <c r="AO710" i="1"/>
  <c r="AP710" i="1"/>
  <c r="AQ710" i="1"/>
  <c r="AR710" i="1"/>
  <c r="AS710" i="1"/>
  <c r="AT710" i="1"/>
  <c r="K711" i="1"/>
  <c r="L711" i="1"/>
  <c r="M711" i="1"/>
  <c r="N711" i="1"/>
  <c r="O711" i="1"/>
  <c r="P711" i="1"/>
  <c r="Q711" i="1"/>
  <c r="R711" i="1"/>
  <c r="S711" i="1"/>
  <c r="T711" i="1"/>
  <c r="U711" i="1"/>
  <c r="V711" i="1"/>
  <c r="W711" i="1"/>
  <c r="X711" i="1"/>
  <c r="Y711" i="1"/>
  <c r="Z711" i="1"/>
  <c r="AA711" i="1"/>
  <c r="AB711" i="1"/>
  <c r="AC711" i="1"/>
  <c r="AD711" i="1"/>
  <c r="AE711" i="1"/>
  <c r="AF711" i="1"/>
  <c r="AG711" i="1"/>
  <c r="AH711" i="1"/>
  <c r="AI711" i="1"/>
  <c r="AJ711" i="1"/>
  <c r="AK711" i="1"/>
  <c r="AL711" i="1"/>
  <c r="AM711" i="1"/>
  <c r="AN711" i="1"/>
  <c r="AO711" i="1"/>
  <c r="AP711" i="1"/>
  <c r="AQ711" i="1"/>
  <c r="AR711" i="1"/>
  <c r="AS711" i="1"/>
  <c r="AT711" i="1"/>
  <c r="K712" i="1"/>
  <c r="L712" i="1"/>
  <c r="M712" i="1"/>
  <c r="N712" i="1"/>
  <c r="O712" i="1"/>
  <c r="P712" i="1"/>
  <c r="Q712" i="1"/>
  <c r="R712" i="1"/>
  <c r="S712" i="1"/>
  <c r="T712" i="1"/>
  <c r="U712" i="1"/>
  <c r="V712" i="1"/>
  <c r="W712" i="1"/>
  <c r="X712" i="1"/>
  <c r="Y712" i="1"/>
  <c r="Z712" i="1"/>
  <c r="AA712" i="1"/>
  <c r="AB712" i="1"/>
  <c r="AC712" i="1"/>
  <c r="AD712" i="1"/>
  <c r="AE712" i="1"/>
  <c r="AF712" i="1"/>
  <c r="AG712" i="1"/>
  <c r="AH712" i="1"/>
  <c r="AI712" i="1"/>
  <c r="AJ712" i="1"/>
  <c r="AK712" i="1"/>
  <c r="AL712" i="1"/>
  <c r="AM712" i="1"/>
  <c r="AN712" i="1"/>
  <c r="AO712" i="1"/>
  <c r="AP712" i="1"/>
  <c r="AQ712" i="1"/>
  <c r="AR712" i="1"/>
  <c r="AS712" i="1"/>
  <c r="AT712" i="1"/>
  <c r="K713" i="1"/>
  <c r="L713" i="1"/>
  <c r="M713" i="1"/>
  <c r="N713" i="1"/>
  <c r="O713" i="1"/>
  <c r="P713" i="1"/>
  <c r="Q713" i="1"/>
  <c r="R713" i="1"/>
  <c r="S713" i="1"/>
  <c r="T713" i="1"/>
  <c r="U713" i="1"/>
  <c r="V713" i="1"/>
  <c r="W713" i="1"/>
  <c r="X713" i="1"/>
  <c r="Y713" i="1"/>
  <c r="Z713" i="1"/>
  <c r="AA713" i="1"/>
  <c r="AB713" i="1"/>
  <c r="AC713" i="1"/>
  <c r="AD713" i="1"/>
  <c r="AE713" i="1"/>
  <c r="AF713" i="1"/>
  <c r="AG713" i="1"/>
  <c r="AH713" i="1"/>
  <c r="AI713" i="1"/>
  <c r="AJ713" i="1"/>
  <c r="AK713" i="1"/>
  <c r="AL713" i="1"/>
  <c r="AM713" i="1"/>
  <c r="AN713" i="1"/>
  <c r="AO713" i="1"/>
  <c r="AP713" i="1"/>
  <c r="AQ713" i="1"/>
  <c r="AR713" i="1"/>
  <c r="AS713" i="1"/>
  <c r="AT713" i="1"/>
  <c r="K714" i="1"/>
  <c r="L714" i="1"/>
  <c r="M714" i="1"/>
  <c r="N714" i="1"/>
  <c r="O714" i="1"/>
  <c r="P714" i="1"/>
  <c r="Q714" i="1"/>
  <c r="R714" i="1"/>
  <c r="S714" i="1"/>
  <c r="T714" i="1"/>
  <c r="U714" i="1"/>
  <c r="V714" i="1"/>
  <c r="W714" i="1"/>
  <c r="X714" i="1"/>
  <c r="Y714" i="1"/>
  <c r="Z714" i="1"/>
  <c r="AA714" i="1"/>
  <c r="AB714" i="1"/>
  <c r="AC714" i="1"/>
  <c r="AD714" i="1"/>
  <c r="AE714" i="1"/>
  <c r="AF714" i="1"/>
  <c r="AG714" i="1"/>
  <c r="AH714" i="1"/>
  <c r="AI714" i="1"/>
  <c r="AJ714" i="1"/>
  <c r="AK714" i="1"/>
  <c r="AL714" i="1"/>
  <c r="AM714" i="1"/>
  <c r="AN714" i="1"/>
  <c r="AO714" i="1"/>
  <c r="AP714" i="1"/>
  <c r="AQ714" i="1"/>
  <c r="AR714" i="1"/>
  <c r="AS714" i="1"/>
  <c r="AT714" i="1"/>
  <c r="K715" i="1"/>
  <c r="L715" i="1"/>
  <c r="M715" i="1"/>
  <c r="N715" i="1"/>
  <c r="O715" i="1"/>
  <c r="P715" i="1"/>
  <c r="Q715" i="1"/>
  <c r="R715" i="1"/>
  <c r="S715" i="1"/>
  <c r="T715" i="1"/>
  <c r="U715" i="1"/>
  <c r="V715" i="1"/>
  <c r="W715" i="1"/>
  <c r="X715" i="1"/>
  <c r="Y715" i="1"/>
  <c r="Z715" i="1"/>
  <c r="AA715" i="1"/>
  <c r="AB715" i="1"/>
  <c r="AC715" i="1"/>
  <c r="AD715" i="1"/>
  <c r="AE715" i="1"/>
  <c r="AF715" i="1"/>
  <c r="AG715" i="1"/>
  <c r="AH715" i="1"/>
  <c r="AI715" i="1"/>
  <c r="AJ715" i="1"/>
  <c r="AK715" i="1"/>
  <c r="AL715" i="1"/>
  <c r="AM715" i="1"/>
  <c r="AN715" i="1"/>
  <c r="AO715" i="1"/>
  <c r="AP715" i="1"/>
  <c r="AQ715" i="1"/>
  <c r="AR715" i="1"/>
  <c r="AS715" i="1"/>
  <c r="AT715" i="1"/>
  <c r="K716" i="1"/>
  <c r="L716" i="1"/>
  <c r="M716" i="1"/>
  <c r="N716" i="1"/>
  <c r="O716" i="1"/>
  <c r="P716" i="1"/>
  <c r="Q716" i="1"/>
  <c r="R716" i="1"/>
  <c r="S716" i="1"/>
  <c r="T716" i="1"/>
  <c r="U716" i="1"/>
  <c r="V716" i="1"/>
  <c r="W716" i="1"/>
  <c r="X716" i="1"/>
  <c r="Y716" i="1"/>
  <c r="Z716" i="1"/>
  <c r="AA716" i="1"/>
  <c r="AB716" i="1"/>
  <c r="AC716" i="1"/>
  <c r="AD716" i="1"/>
  <c r="AE716" i="1"/>
  <c r="AF716" i="1"/>
  <c r="AG716" i="1"/>
  <c r="AH716" i="1"/>
  <c r="AI716" i="1"/>
  <c r="AJ716" i="1"/>
  <c r="AK716" i="1"/>
  <c r="AL716" i="1"/>
  <c r="AM716" i="1"/>
  <c r="AN716" i="1"/>
  <c r="AO716" i="1"/>
  <c r="AP716" i="1"/>
  <c r="AQ716" i="1"/>
  <c r="AR716" i="1"/>
  <c r="AS716" i="1"/>
  <c r="AT716" i="1"/>
  <c r="K717" i="1"/>
  <c r="L717" i="1"/>
  <c r="M717" i="1"/>
  <c r="N717" i="1"/>
  <c r="O717" i="1"/>
  <c r="P717" i="1"/>
  <c r="Q717" i="1"/>
  <c r="R717" i="1"/>
  <c r="S717" i="1"/>
  <c r="T717" i="1"/>
  <c r="U717" i="1"/>
  <c r="V717" i="1"/>
  <c r="W717" i="1"/>
  <c r="X717" i="1"/>
  <c r="Y717" i="1"/>
  <c r="Z717" i="1"/>
  <c r="AA717" i="1"/>
  <c r="AB717" i="1"/>
  <c r="AC717" i="1"/>
  <c r="AD717" i="1"/>
  <c r="AE717" i="1"/>
  <c r="AF717" i="1"/>
  <c r="AG717" i="1"/>
  <c r="AH717" i="1"/>
  <c r="AI717" i="1"/>
  <c r="AJ717" i="1"/>
  <c r="AK717" i="1"/>
  <c r="AL717" i="1"/>
  <c r="AM717" i="1"/>
  <c r="AN717" i="1"/>
  <c r="AO717" i="1"/>
  <c r="AP717" i="1"/>
  <c r="AQ717" i="1"/>
  <c r="AR717" i="1"/>
  <c r="AS717" i="1"/>
  <c r="AT717" i="1"/>
  <c r="K718" i="1"/>
  <c r="L718" i="1"/>
  <c r="M718" i="1"/>
  <c r="N718" i="1"/>
  <c r="O718" i="1"/>
  <c r="P718" i="1"/>
  <c r="Q718" i="1"/>
  <c r="R718" i="1"/>
  <c r="S718" i="1"/>
  <c r="T718" i="1"/>
  <c r="U718" i="1"/>
  <c r="V718" i="1"/>
  <c r="W718" i="1"/>
  <c r="X718" i="1"/>
  <c r="Y718" i="1"/>
  <c r="Z718" i="1"/>
  <c r="AA718" i="1"/>
  <c r="AB718" i="1"/>
  <c r="AC718" i="1"/>
  <c r="AD718" i="1"/>
  <c r="AE718" i="1"/>
  <c r="AF718" i="1"/>
  <c r="AG718" i="1"/>
  <c r="AH718" i="1"/>
  <c r="AI718" i="1"/>
  <c r="AJ718" i="1"/>
  <c r="AK718" i="1"/>
  <c r="AL718" i="1"/>
  <c r="AM718" i="1"/>
  <c r="AN718" i="1"/>
  <c r="AO718" i="1"/>
  <c r="AP718" i="1"/>
  <c r="AQ718" i="1"/>
  <c r="AR718" i="1"/>
  <c r="AS718" i="1"/>
  <c r="AT718" i="1"/>
  <c r="K719" i="1"/>
  <c r="L719" i="1"/>
  <c r="M719" i="1"/>
  <c r="N719" i="1"/>
  <c r="O719" i="1"/>
  <c r="P719" i="1"/>
  <c r="Q719" i="1"/>
  <c r="R719" i="1"/>
  <c r="S719" i="1"/>
  <c r="T719" i="1"/>
  <c r="U719" i="1"/>
  <c r="V719" i="1"/>
  <c r="W719" i="1"/>
  <c r="X719" i="1"/>
  <c r="Y719" i="1"/>
  <c r="Z719" i="1"/>
  <c r="AA719" i="1"/>
  <c r="AB719" i="1"/>
  <c r="AC719" i="1"/>
  <c r="AD719" i="1"/>
  <c r="AE719" i="1"/>
  <c r="AF719" i="1"/>
  <c r="AG719" i="1"/>
  <c r="AH719" i="1"/>
  <c r="AI719" i="1"/>
  <c r="AJ719" i="1"/>
  <c r="AK719" i="1"/>
  <c r="AL719" i="1"/>
  <c r="AM719" i="1"/>
  <c r="AN719" i="1"/>
  <c r="AO719" i="1"/>
  <c r="AP719" i="1"/>
  <c r="AQ719" i="1"/>
  <c r="AR719" i="1"/>
  <c r="AS719" i="1"/>
  <c r="AT719" i="1"/>
  <c r="K720" i="1"/>
  <c r="L720" i="1"/>
  <c r="M720" i="1"/>
  <c r="N720" i="1"/>
  <c r="O720" i="1"/>
  <c r="P720" i="1"/>
  <c r="Q720" i="1"/>
  <c r="R720" i="1"/>
  <c r="S720" i="1"/>
  <c r="T720" i="1"/>
  <c r="U720" i="1"/>
  <c r="V720" i="1"/>
  <c r="W720" i="1"/>
  <c r="X720" i="1"/>
  <c r="Y720" i="1"/>
  <c r="Z720" i="1"/>
  <c r="AA720" i="1"/>
  <c r="AB720" i="1"/>
  <c r="AC720" i="1"/>
  <c r="AD720" i="1"/>
  <c r="AE720" i="1"/>
  <c r="AF720" i="1"/>
  <c r="AG720" i="1"/>
  <c r="AH720" i="1"/>
  <c r="AI720" i="1"/>
  <c r="AJ720" i="1"/>
  <c r="AK720" i="1"/>
  <c r="AL720" i="1"/>
  <c r="AM720" i="1"/>
  <c r="AN720" i="1"/>
  <c r="AO720" i="1"/>
  <c r="AP720" i="1"/>
  <c r="AQ720" i="1"/>
  <c r="AR720" i="1"/>
  <c r="AS720" i="1"/>
  <c r="AT720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AC721" i="1"/>
  <c r="AD721" i="1"/>
  <c r="AE721" i="1"/>
  <c r="AF721" i="1"/>
  <c r="AG721" i="1"/>
  <c r="AH721" i="1"/>
  <c r="AI721" i="1"/>
  <c r="AJ721" i="1"/>
  <c r="AK721" i="1"/>
  <c r="AL721" i="1"/>
  <c r="AM721" i="1"/>
  <c r="AN721" i="1"/>
  <c r="AO721" i="1"/>
  <c r="AP721" i="1"/>
  <c r="AQ721" i="1"/>
  <c r="AR721" i="1"/>
  <c r="AS721" i="1"/>
  <c r="AT721" i="1"/>
  <c r="K722" i="1"/>
  <c r="L722" i="1"/>
  <c r="M722" i="1"/>
  <c r="N722" i="1"/>
  <c r="O722" i="1"/>
  <c r="P722" i="1"/>
  <c r="Q722" i="1"/>
  <c r="R722" i="1"/>
  <c r="S722" i="1"/>
  <c r="T722" i="1"/>
  <c r="U722" i="1"/>
  <c r="V722" i="1"/>
  <c r="W722" i="1"/>
  <c r="X722" i="1"/>
  <c r="Y722" i="1"/>
  <c r="Z722" i="1"/>
  <c r="AA722" i="1"/>
  <c r="AB722" i="1"/>
  <c r="AC722" i="1"/>
  <c r="AD722" i="1"/>
  <c r="AE722" i="1"/>
  <c r="AF722" i="1"/>
  <c r="AG722" i="1"/>
  <c r="AH722" i="1"/>
  <c r="AI722" i="1"/>
  <c r="AJ722" i="1"/>
  <c r="AK722" i="1"/>
  <c r="AL722" i="1"/>
  <c r="AM722" i="1"/>
  <c r="AN722" i="1"/>
  <c r="AO722" i="1"/>
  <c r="AP722" i="1"/>
  <c r="AQ722" i="1"/>
  <c r="AR722" i="1"/>
  <c r="AS722" i="1"/>
  <c r="AT722" i="1"/>
  <c r="K724" i="1"/>
  <c r="L724" i="1"/>
  <c r="M724" i="1"/>
  <c r="N724" i="1"/>
  <c r="O724" i="1"/>
  <c r="P724" i="1"/>
  <c r="Q724" i="1"/>
  <c r="R724" i="1"/>
  <c r="S724" i="1"/>
  <c r="T724" i="1"/>
  <c r="U724" i="1"/>
  <c r="V724" i="1"/>
  <c r="W724" i="1"/>
  <c r="X724" i="1"/>
  <c r="Y724" i="1"/>
  <c r="Z724" i="1"/>
  <c r="AA724" i="1"/>
  <c r="AB724" i="1"/>
  <c r="AC724" i="1"/>
  <c r="AD724" i="1"/>
  <c r="AE724" i="1"/>
  <c r="AF724" i="1"/>
  <c r="AG724" i="1"/>
  <c r="AH724" i="1"/>
  <c r="AI724" i="1"/>
  <c r="AJ724" i="1"/>
  <c r="AK724" i="1"/>
  <c r="AL724" i="1"/>
  <c r="AM724" i="1"/>
  <c r="AN724" i="1"/>
  <c r="AO724" i="1"/>
  <c r="AP724" i="1"/>
  <c r="AQ724" i="1"/>
  <c r="AR724" i="1"/>
  <c r="AS724" i="1"/>
  <c r="AT724" i="1"/>
  <c r="K725" i="1"/>
  <c r="L725" i="1"/>
  <c r="M725" i="1"/>
  <c r="N725" i="1"/>
  <c r="O725" i="1"/>
  <c r="P725" i="1"/>
  <c r="Q725" i="1"/>
  <c r="R725" i="1"/>
  <c r="S725" i="1"/>
  <c r="T725" i="1"/>
  <c r="U725" i="1"/>
  <c r="V725" i="1"/>
  <c r="W725" i="1"/>
  <c r="X725" i="1"/>
  <c r="Y725" i="1"/>
  <c r="Z725" i="1"/>
  <c r="AA725" i="1"/>
  <c r="AB725" i="1"/>
  <c r="AC725" i="1"/>
  <c r="AD725" i="1"/>
  <c r="AE725" i="1"/>
  <c r="AF725" i="1"/>
  <c r="AG725" i="1"/>
  <c r="AH725" i="1"/>
  <c r="AI725" i="1"/>
  <c r="AJ725" i="1"/>
  <c r="AK725" i="1"/>
  <c r="AL725" i="1"/>
  <c r="AM725" i="1"/>
  <c r="AN725" i="1"/>
  <c r="AO725" i="1"/>
  <c r="AP725" i="1"/>
  <c r="AQ725" i="1"/>
  <c r="AR725" i="1"/>
  <c r="AS725" i="1"/>
  <c r="AT725" i="1"/>
  <c r="K726" i="1"/>
  <c r="L726" i="1"/>
  <c r="M726" i="1"/>
  <c r="N726" i="1"/>
  <c r="O726" i="1"/>
  <c r="P726" i="1"/>
  <c r="Q726" i="1"/>
  <c r="R726" i="1"/>
  <c r="S726" i="1"/>
  <c r="T726" i="1"/>
  <c r="U726" i="1"/>
  <c r="V726" i="1"/>
  <c r="W726" i="1"/>
  <c r="X726" i="1"/>
  <c r="Y726" i="1"/>
  <c r="Z726" i="1"/>
  <c r="AA726" i="1"/>
  <c r="AB726" i="1"/>
  <c r="AC726" i="1"/>
  <c r="AD726" i="1"/>
  <c r="AE726" i="1"/>
  <c r="AF726" i="1"/>
  <c r="AG726" i="1"/>
  <c r="AH726" i="1"/>
  <c r="AI726" i="1"/>
  <c r="AJ726" i="1"/>
  <c r="AK726" i="1"/>
  <c r="AL726" i="1"/>
  <c r="AM726" i="1"/>
  <c r="AN726" i="1"/>
  <c r="AO726" i="1"/>
  <c r="AP726" i="1"/>
  <c r="AQ726" i="1"/>
  <c r="AR726" i="1"/>
  <c r="AS726" i="1"/>
  <c r="AT726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AE727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S727" i="1"/>
  <c r="AT727" i="1"/>
  <c r="K728" i="1"/>
  <c r="L728" i="1"/>
  <c r="M728" i="1"/>
  <c r="N728" i="1"/>
  <c r="O728" i="1"/>
  <c r="P728" i="1"/>
  <c r="Q728" i="1"/>
  <c r="R728" i="1"/>
  <c r="S728" i="1"/>
  <c r="T728" i="1"/>
  <c r="U728" i="1"/>
  <c r="V728" i="1"/>
  <c r="W728" i="1"/>
  <c r="X728" i="1"/>
  <c r="Y728" i="1"/>
  <c r="Z728" i="1"/>
  <c r="AA728" i="1"/>
  <c r="AB728" i="1"/>
  <c r="AC728" i="1"/>
  <c r="AD728" i="1"/>
  <c r="AE728" i="1"/>
  <c r="AF728" i="1"/>
  <c r="AG728" i="1"/>
  <c r="AH728" i="1"/>
  <c r="AI728" i="1"/>
  <c r="AJ728" i="1"/>
  <c r="AK728" i="1"/>
  <c r="AL728" i="1"/>
  <c r="AM728" i="1"/>
  <c r="AN728" i="1"/>
  <c r="AO728" i="1"/>
  <c r="AP728" i="1"/>
  <c r="AQ728" i="1"/>
  <c r="AR728" i="1"/>
  <c r="AS728" i="1"/>
  <c r="AT728" i="1"/>
  <c r="K730" i="1"/>
  <c r="L730" i="1"/>
  <c r="M730" i="1"/>
  <c r="N730" i="1"/>
  <c r="O730" i="1"/>
  <c r="P730" i="1"/>
  <c r="Q730" i="1"/>
  <c r="R730" i="1"/>
  <c r="S730" i="1"/>
  <c r="T730" i="1"/>
  <c r="U730" i="1"/>
  <c r="V730" i="1"/>
  <c r="W730" i="1"/>
  <c r="X730" i="1"/>
  <c r="Y730" i="1"/>
  <c r="Z730" i="1"/>
  <c r="AA730" i="1"/>
  <c r="AB730" i="1"/>
  <c r="AC730" i="1"/>
  <c r="AD730" i="1"/>
  <c r="AE730" i="1"/>
  <c r="AF730" i="1"/>
  <c r="AG730" i="1"/>
  <c r="AH730" i="1"/>
  <c r="AI730" i="1"/>
  <c r="AJ730" i="1"/>
  <c r="AK730" i="1"/>
  <c r="AL730" i="1"/>
  <c r="AM730" i="1"/>
  <c r="AN730" i="1"/>
  <c r="AO730" i="1"/>
  <c r="AP730" i="1"/>
  <c r="AQ730" i="1"/>
  <c r="AR730" i="1"/>
  <c r="AS730" i="1"/>
  <c r="AT730" i="1"/>
  <c r="K731" i="1"/>
  <c r="L731" i="1"/>
  <c r="M731" i="1"/>
  <c r="N731" i="1"/>
  <c r="O731" i="1"/>
  <c r="P731" i="1"/>
  <c r="Q731" i="1"/>
  <c r="R731" i="1"/>
  <c r="S731" i="1"/>
  <c r="T731" i="1"/>
  <c r="U731" i="1"/>
  <c r="V731" i="1"/>
  <c r="W731" i="1"/>
  <c r="X731" i="1"/>
  <c r="Y731" i="1"/>
  <c r="Z731" i="1"/>
  <c r="AA731" i="1"/>
  <c r="AB731" i="1"/>
  <c r="AC731" i="1"/>
  <c r="AD731" i="1"/>
  <c r="AE731" i="1"/>
  <c r="AF731" i="1"/>
  <c r="AG731" i="1"/>
  <c r="AH731" i="1"/>
  <c r="AI731" i="1"/>
  <c r="AJ731" i="1"/>
  <c r="AK731" i="1"/>
  <c r="AL731" i="1"/>
  <c r="AM731" i="1"/>
  <c r="AN731" i="1"/>
  <c r="AO731" i="1"/>
  <c r="AP731" i="1"/>
  <c r="AQ731" i="1"/>
  <c r="AR731" i="1"/>
  <c r="AS731" i="1"/>
  <c r="AT731" i="1"/>
  <c r="K732" i="1"/>
  <c r="L732" i="1"/>
  <c r="M732" i="1"/>
  <c r="N732" i="1"/>
  <c r="O732" i="1"/>
  <c r="P732" i="1"/>
  <c r="Q732" i="1"/>
  <c r="R732" i="1"/>
  <c r="S732" i="1"/>
  <c r="T732" i="1"/>
  <c r="U732" i="1"/>
  <c r="V732" i="1"/>
  <c r="W732" i="1"/>
  <c r="X732" i="1"/>
  <c r="Y732" i="1"/>
  <c r="Z732" i="1"/>
  <c r="AA732" i="1"/>
  <c r="AB732" i="1"/>
  <c r="AC732" i="1"/>
  <c r="AD732" i="1"/>
  <c r="AE732" i="1"/>
  <c r="AF732" i="1"/>
  <c r="AG732" i="1"/>
  <c r="AH732" i="1"/>
  <c r="AI732" i="1"/>
  <c r="AJ732" i="1"/>
  <c r="AK732" i="1"/>
  <c r="AL732" i="1"/>
  <c r="AM732" i="1"/>
  <c r="AN732" i="1"/>
  <c r="AO732" i="1"/>
  <c r="AP732" i="1"/>
  <c r="AQ732" i="1"/>
  <c r="AR732" i="1"/>
  <c r="AS732" i="1"/>
  <c r="AT732" i="1"/>
  <c r="K733" i="1"/>
  <c r="L733" i="1"/>
  <c r="M733" i="1"/>
  <c r="N733" i="1"/>
  <c r="O733" i="1"/>
  <c r="P733" i="1"/>
  <c r="Q733" i="1"/>
  <c r="R733" i="1"/>
  <c r="S733" i="1"/>
  <c r="T733" i="1"/>
  <c r="U733" i="1"/>
  <c r="V733" i="1"/>
  <c r="W733" i="1"/>
  <c r="X733" i="1"/>
  <c r="Y733" i="1"/>
  <c r="Z733" i="1"/>
  <c r="AA733" i="1"/>
  <c r="AB733" i="1"/>
  <c r="AC733" i="1"/>
  <c r="AD733" i="1"/>
  <c r="AE733" i="1"/>
  <c r="AF733" i="1"/>
  <c r="AG733" i="1"/>
  <c r="AH733" i="1"/>
  <c r="AI733" i="1"/>
  <c r="AJ733" i="1"/>
  <c r="AK733" i="1"/>
  <c r="AL733" i="1"/>
  <c r="AM733" i="1"/>
  <c r="AN733" i="1"/>
  <c r="AO733" i="1"/>
  <c r="AP733" i="1"/>
  <c r="AQ733" i="1"/>
  <c r="AR733" i="1"/>
  <c r="AS733" i="1"/>
  <c r="AT733" i="1"/>
  <c r="K734" i="1"/>
  <c r="L734" i="1"/>
  <c r="M734" i="1"/>
  <c r="N734" i="1"/>
  <c r="O734" i="1"/>
  <c r="P734" i="1"/>
  <c r="Q734" i="1"/>
  <c r="R734" i="1"/>
  <c r="S734" i="1"/>
  <c r="T734" i="1"/>
  <c r="U734" i="1"/>
  <c r="V734" i="1"/>
  <c r="W734" i="1"/>
  <c r="X734" i="1"/>
  <c r="Y734" i="1"/>
  <c r="Z734" i="1"/>
  <c r="AA734" i="1"/>
  <c r="AB734" i="1"/>
  <c r="AC734" i="1"/>
  <c r="AD734" i="1"/>
  <c r="AE734" i="1"/>
  <c r="AF734" i="1"/>
  <c r="AG734" i="1"/>
  <c r="AH734" i="1"/>
  <c r="AI734" i="1"/>
  <c r="AJ734" i="1"/>
  <c r="AK734" i="1"/>
  <c r="AL734" i="1"/>
  <c r="AM734" i="1"/>
  <c r="AN734" i="1"/>
  <c r="AO734" i="1"/>
  <c r="AP734" i="1"/>
  <c r="AQ734" i="1"/>
  <c r="AR734" i="1"/>
  <c r="AS734" i="1"/>
  <c r="AT734" i="1"/>
  <c r="K735" i="1"/>
  <c r="L735" i="1"/>
  <c r="M735" i="1"/>
  <c r="N735" i="1"/>
  <c r="O735" i="1"/>
  <c r="P735" i="1"/>
  <c r="Q735" i="1"/>
  <c r="R735" i="1"/>
  <c r="S735" i="1"/>
  <c r="T735" i="1"/>
  <c r="U735" i="1"/>
  <c r="V735" i="1"/>
  <c r="W735" i="1"/>
  <c r="X735" i="1"/>
  <c r="Y735" i="1"/>
  <c r="Z735" i="1"/>
  <c r="AA735" i="1"/>
  <c r="AB735" i="1"/>
  <c r="AC735" i="1"/>
  <c r="AD735" i="1"/>
  <c r="AE735" i="1"/>
  <c r="AF735" i="1"/>
  <c r="AG735" i="1"/>
  <c r="AH735" i="1"/>
  <c r="AI735" i="1"/>
  <c r="AJ735" i="1"/>
  <c r="AK735" i="1"/>
  <c r="AL735" i="1"/>
  <c r="AM735" i="1"/>
  <c r="AN735" i="1"/>
  <c r="AO735" i="1"/>
  <c r="AP735" i="1"/>
  <c r="AQ735" i="1"/>
  <c r="AR735" i="1"/>
  <c r="AS735" i="1"/>
  <c r="AT735" i="1"/>
  <c r="K736" i="1"/>
  <c r="L736" i="1"/>
  <c r="M736" i="1"/>
  <c r="N736" i="1"/>
  <c r="O736" i="1"/>
  <c r="P736" i="1"/>
  <c r="Q736" i="1"/>
  <c r="R736" i="1"/>
  <c r="S736" i="1"/>
  <c r="T736" i="1"/>
  <c r="U736" i="1"/>
  <c r="V736" i="1"/>
  <c r="W736" i="1"/>
  <c r="X736" i="1"/>
  <c r="Y736" i="1"/>
  <c r="Z736" i="1"/>
  <c r="AA736" i="1"/>
  <c r="AB736" i="1"/>
  <c r="AC736" i="1"/>
  <c r="AD736" i="1"/>
  <c r="AE736" i="1"/>
  <c r="AF736" i="1"/>
  <c r="AG736" i="1"/>
  <c r="AH736" i="1"/>
  <c r="AI736" i="1"/>
  <c r="AJ736" i="1"/>
  <c r="AK736" i="1"/>
  <c r="AL736" i="1"/>
  <c r="AM736" i="1"/>
  <c r="AN736" i="1"/>
  <c r="AO736" i="1"/>
  <c r="AP736" i="1"/>
  <c r="AQ736" i="1"/>
  <c r="AR736" i="1"/>
  <c r="AS736" i="1"/>
  <c r="AT736" i="1"/>
  <c r="K737" i="1"/>
  <c r="L737" i="1"/>
  <c r="M737" i="1"/>
  <c r="N737" i="1"/>
  <c r="O737" i="1"/>
  <c r="P737" i="1"/>
  <c r="Q737" i="1"/>
  <c r="R737" i="1"/>
  <c r="S737" i="1"/>
  <c r="T737" i="1"/>
  <c r="U737" i="1"/>
  <c r="V737" i="1"/>
  <c r="W737" i="1"/>
  <c r="X737" i="1"/>
  <c r="Y737" i="1"/>
  <c r="Z737" i="1"/>
  <c r="AA737" i="1"/>
  <c r="AB737" i="1"/>
  <c r="AC737" i="1"/>
  <c r="AD737" i="1"/>
  <c r="AE737" i="1"/>
  <c r="AF737" i="1"/>
  <c r="AG737" i="1"/>
  <c r="AH737" i="1"/>
  <c r="AI737" i="1"/>
  <c r="AJ737" i="1"/>
  <c r="AK737" i="1"/>
  <c r="AL737" i="1"/>
  <c r="AM737" i="1"/>
  <c r="AN737" i="1"/>
  <c r="AO737" i="1"/>
  <c r="AP737" i="1"/>
  <c r="AQ737" i="1"/>
  <c r="AR737" i="1"/>
  <c r="AS737" i="1"/>
  <c r="AT737" i="1"/>
  <c r="K738" i="1"/>
  <c r="L738" i="1"/>
  <c r="M738" i="1"/>
  <c r="N738" i="1"/>
  <c r="O738" i="1"/>
  <c r="P738" i="1"/>
  <c r="Q738" i="1"/>
  <c r="R738" i="1"/>
  <c r="S738" i="1"/>
  <c r="T738" i="1"/>
  <c r="U738" i="1"/>
  <c r="V738" i="1"/>
  <c r="W738" i="1"/>
  <c r="X738" i="1"/>
  <c r="Y738" i="1"/>
  <c r="Z738" i="1"/>
  <c r="AA738" i="1"/>
  <c r="AB738" i="1"/>
  <c r="AC738" i="1"/>
  <c r="AD738" i="1"/>
  <c r="AE738" i="1"/>
  <c r="AF738" i="1"/>
  <c r="AG738" i="1"/>
  <c r="AH738" i="1"/>
  <c r="AI738" i="1"/>
  <c r="AJ738" i="1"/>
  <c r="AK738" i="1"/>
  <c r="AL738" i="1"/>
  <c r="AM738" i="1"/>
  <c r="AN738" i="1"/>
  <c r="AO738" i="1"/>
  <c r="AP738" i="1"/>
  <c r="AQ738" i="1"/>
  <c r="AR738" i="1"/>
  <c r="AS738" i="1"/>
  <c r="AT738" i="1"/>
  <c r="K739" i="1"/>
  <c r="L739" i="1"/>
  <c r="M739" i="1"/>
  <c r="N739" i="1"/>
  <c r="O739" i="1"/>
  <c r="P739" i="1"/>
  <c r="Q739" i="1"/>
  <c r="R739" i="1"/>
  <c r="S739" i="1"/>
  <c r="T739" i="1"/>
  <c r="U739" i="1"/>
  <c r="V739" i="1"/>
  <c r="W739" i="1"/>
  <c r="X739" i="1"/>
  <c r="Y739" i="1"/>
  <c r="Z739" i="1"/>
  <c r="AA739" i="1"/>
  <c r="AB739" i="1"/>
  <c r="AC739" i="1"/>
  <c r="AD739" i="1"/>
  <c r="AE739" i="1"/>
  <c r="AF739" i="1"/>
  <c r="AG739" i="1"/>
  <c r="AH739" i="1"/>
  <c r="AI739" i="1"/>
  <c r="AJ739" i="1"/>
  <c r="AK739" i="1"/>
  <c r="AL739" i="1"/>
  <c r="AM739" i="1"/>
  <c r="AN739" i="1"/>
  <c r="AO739" i="1"/>
  <c r="AP739" i="1"/>
  <c r="AQ739" i="1"/>
  <c r="AR739" i="1"/>
  <c r="AS739" i="1"/>
  <c r="AT739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S740" i="1"/>
  <c r="AT740" i="1"/>
  <c r="K741" i="1"/>
  <c r="L741" i="1"/>
  <c r="M741" i="1"/>
  <c r="N741" i="1"/>
  <c r="O741" i="1"/>
  <c r="P741" i="1"/>
  <c r="Q741" i="1"/>
  <c r="R741" i="1"/>
  <c r="S741" i="1"/>
  <c r="T741" i="1"/>
  <c r="U741" i="1"/>
  <c r="V741" i="1"/>
  <c r="W741" i="1"/>
  <c r="X741" i="1"/>
  <c r="Y741" i="1"/>
  <c r="Z741" i="1"/>
  <c r="AA741" i="1"/>
  <c r="AB741" i="1"/>
  <c r="AC741" i="1"/>
  <c r="AD741" i="1"/>
  <c r="AE741" i="1"/>
  <c r="AF741" i="1"/>
  <c r="AG741" i="1"/>
  <c r="AH741" i="1"/>
  <c r="AI741" i="1"/>
  <c r="AJ741" i="1"/>
  <c r="AK741" i="1"/>
  <c r="AL741" i="1"/>
  <c r="AM741" i="1"/>
  <c r="AN741" i="1"/>
  <c r="AO741" i="1"/>
  <c r="AP741" i="1"/>
  <c r="AQ741" i="1"/>
  <c r="AR741" i="1"/>
  <c r="AS741" i="1"/>
  <c r="AT741" i="1"/>
  <c r="K742" i="1"/>
  <c r="L742" i="1"/>
  <c r="M742" i="1"/>
  <c r="N742" i="1"/>
  <c r="O742" i="1"/>
  <c r="P742" i="1"/>
  <c r="Q742" i="1"/>
  <c r="R742" i="1"/>
  <c r="S742" i="1"/>
  <c r="T742" i="1"/>
  <c r="U742" i="1"/>
  <c r="V742" i="1"/>
  <c r="W742" i="1"/>
  <c r="X742" i="1"/>
  <c r="Y742" i="1"/>
  <c r="Z742" i="1"/>
  <c r="AA742" i="1"/>
  <c r="AB742" i="1"/>
  <c r="AC742" i="1"/>
  <c r="AD742" i="1"/>
  <c r="AE742" i="1"/>
  <c r="AF742" i="1"/>
  <c r="AG742" i="1"/>
  <c r="AH742" i="1"/>
  <c r="AI742" i="1"/>
  <c r="AJ742" i="1"/>
  <c r="AK742" i="1"/>
  <c r="AL742" i="1"/>
  <c r="AM742" i="1"/>
  <c r="AN742" i="1"/>
  <c r="AO742" i="1"/>
  <c r="AP742" i="1"/>
  <c r="AQ742" i="1"/>
  <c r="AR742" i="1"/>
  <c r="AS742" i="1"/>
  <c r="AT742" i="1"/>
  <c r="K743" i="1"/>
  <c r="L743" i="1"/>
  <c r="M743" i="1"/>
  <c r="N743" i="1"/>
  <c r="O743" i="1"/>
  <c r="P743" i="1"/>
  <c r="Q743" i="1"/>
  <c r="R743" i="1"/>
  <c r="S743" i="1"/>
  <c r="T743" i="1"/>
  <c r="U743" i="1"/>
  <c r="V743" i="1"/>
  <c r="W743" i="1"/>
  <c r="X743" i="1"/>
  <c r="Y743" i="1"/>
  <c r="Z743" i="1"/>
  <c r="AA743" i="1"/>
  <c r="AB743" i="1"/>
  <c r="AC743" i="1"/>
  <c r="AD743" i="1"/>
  <c r="AE743" i="1"/>
  <c r="AF743" i="1"/>
  <c r="AG743" i="1"/>
  <c r="AH743" i="1"/>
  <c r="AI743" i="1"/>
  <c r="AJ743" i="1"/>
  <c r="AK743" i="1"/>
  <c r="AL743" i="1"/>
  <c r="AM743" i="1"/>
  <c r="AN743" i="1"/>
  <c r="AO743" i="1"/>
  <c r="AP743" i="1"/>
  <c r="AQ743" i="1"/>
  <c r="AR743" i="1"/>
  <c r="AS743" i="1"/>
  <c r="AT743" i="1"/>
  <c r="K744" i="1"/>
  <c r="L744" i="1"/>
  <c r="M744" i="1"/>
  <c r="N744" i="1"/>
  <c r="O744" i="1"/>
  <c r="P744" i="1"/>
  <c r="Q744" i="1"/>
  <c r="R744" i="1"/>
  <c r="S744" i="1"/>
  <c r="T744" i="1"/>
  <c r="U744" i="1"/>
  <c r="V744" i="1"/>
  <c r="W744" i="1"/>
  <c r="X744" i="1"/>
  <c r="Y744" i="1"/>
  <c r="Z744" i="1"/>
  <c r="AA744" i="1"/>
  <c r="AB744" i="1"/>
  <c r="AC744" i="1"/>
  <c r="AD744" i="1"/>
  <c r="AE744" i="1"/>
  <c r="AF744" i="1"/>
  <c r="AG744" i="1"/>
  <c r="AH744" i="1"/>
  <c r="AI744" i="1"/>
  <c r="AJ744" i="1"/>
  <c r="AK744" i="1"/>
  <c r="AL744" i="1"/>
  <c r="AM744" i="1"/>
  <c r="AN744" i="1"/>
  <c r="AO744" i="1"/>
  <c r="AP744" i="1"/>
  <c r="AQ744" i="1"/>
  <c r="AR744" i="1"/>
  <c r="AS744" i="1"/>
  <c r="AT744" i="1"/>
  <c r="K745" i="1"/>
  <c r="L745" i="1"/>
  <c r="M745" i="1"/>
  <c r="N745" i="1"/>
  <c r="O745" i="1"/>
  <c r="P745" i="1"/>
  <c r="Q745" i="1"/>
  <c r="R745" i="1"/>
  <c r="S745" i="1"/>
  <c r="T745" i="1"/>
  <c r="U745" i="1"/>
  <c r="V745" i="1"/>
  <c r="W745" i="1"/>
  <c r="X745" i="1"/>
  <c r="Y745" i="1"/>
  <c r="Z745" i="1"/>
  <c r="AA745" i="1"/>
  <c r="AB745" i="1"/>
  <c r="AC745" i="1"/>
  <c r="AD745" i="1"/>
  <c r="AE745" i="1"/>
  <c r="AF745" i="1"/>
  <c r="AG745" i="1"/>
  <c r="AH745" i="1"/>
  <c r="AI745" i="1"/>
  <c r="AJ745" i="1"/>
  <c r="AK745" i="1"/>
  <c r="AL745" i="1"/>
  <c r="AM745" i="1"/>
  <c r="AN745" i="1"/>
  <c r="AO745" i="1"/>
  <c r="AP745" i="1"/>
  <c r="AQ745" i="1"/>
  <c r="AR745" i="1"/>
  <c r="AS745" i="1"/>
  <c r="AT745" i="1"/>
  <c r="K746" i="1"/>
  <c r="L746" i="1"/>
  <c r="M746" i="1"/>
  <c r="N746" i="1"/>
  <c r="O746" i="1"/>
  <c r="P746" i="1"/>
  <c r="Q746" i="1"/>
  <c r="R746" i="1"/>
  <c r="S746" i="1"/>
  <c r="T746" i="1"/>
  <c r="U746" i="1"/>
  <c r="V746" i="1"/>
  <c r="W746" i="1"/>
  <c r="X746" i="1"/>
  <c r="Y746" i="1"/>
  <c r="Z746" i="1"/>
  <c r="AA746" i="1"/>
  <c r="AB746" i="1"/>
  <c r="AC746" i="1"/>
  <c r="AD746" i="1"/>
  <c r="AE746" i="1"/>
  <c r="AF746" i="1"/>
  <c r="AG746" i="1"/>
  <c r="AH746" i="1"/>
  <c r="AI746" i="1"/>
  <c r="AJ746" i="1"/>
  <c r="AK746" i="1"/>
  <c r="AL746" i="1"/>
  <c r="AM746" i="1"/>
  <c r="AN746" i="1"/>
  <c r="AO746" i="1"/>
  <c r="AP746" i="1"/>
  <c r="AQ746" i="1"/>
  <c r="AR746" i="1"/>
  <c r="AS746" i="1"/>
  <c r="AT746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AC747" i="1"/>
  <c r="AD747" i="1"/>
  <c r="AE747" i="1"/>
  <c r="AF747" i="1"/>
  <c r="AG747" i="1"/>
  <c r="AH747" i="1"/>
  <c r="AI747" i="1"/>
  <c r="AJ747" i="1"/>
  <c r="AK747" i="1"/>
  <c r="AL747" i="1"/>
  <c r="AM747" i="1"/>
  <c r="AN747" i="1"/>
  <c r="AO747" i="1"/>
  <c r="AP747" i="1"/>
  <c r="AQ747" i="1"/>
  <c r="AR747" i="1"/>
  <c r="AS747" i="1"/>
  <c r="AT747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K750" i="1"/>
  <c r="L750" i="1"/>
  <c r="M750" i="1"/>
  <c r="N750" i="1"/>
  <c r="O750" i="1"/>
  <c r="P750" i="1"/>
  <c r="Q750" i="1"/>
  <c r="R750" i="1"/>
  <c r="S750" i="1"/>
  <c r="T750" i="1"/>
  <c r="U750" i="1"/>
  <c r="V750" i="1"/>
  <c r="W750" i="1"/>
  <c r="X750" i="1"/>
  <c r="Y750" i="1"/>
  <c r="Z750" i="1"/>
  <c r="AA750" i="1"/>
  <c r="AB750" i="1"/>
  <c r="AC750" i="1"/>
  <c r="AD750" i="1"/>
  <c r="AE750" i="1"/>
  <c r="AF750" i="1"/>
  <c r="AG750" i="1"/>
  <c r="AH750" i="1"/>
  <c r="AI750" i="1"/>
  <c r="AJ750" i="1"/>
  <c r="AK750" i="1"/>
  <c r="AL750" i="1"/>
  <c r="AM750" i="1"/>
  <c r="AN750" i="1"/>
  <c r="AO750" i="1"/>
  <c r="AP750" i="1"/>
  <c r="AQ750" i="1"/>
  <c r="AR750" i="1"/>
  <c r="AS750" i="1"/>
  <c r="AT750" i="1"/>
  <c r="K751" i="1"/>
  <c r="L751" i="1"/>
  <c r="M751" i="1"/>
  <c r="N751" i="1"/>
  <c r="O751" i="1"/>
  <c r="P751" i="1"/>
  <c r="Q751" i="1"/>
  <c r="R751" i="1"/>
  <c r="S751" i="1"/>
  <c r="T751" i="1"/>
  <c r="U751" i="1"/>
  <c r="V751" i="1"/>
  <c r="W751" i="1"/>
  <c r="X751" i="1"/>
  <c r="Y751" i="1"/>
  <c r="Z751" i="1"/>
  <c r="AA751" i="1"/>
  <c r="AB751" i="1"/>
  <c r="AC751" i="1"/>
  <c r="AD751" i="1"/>
  <c r="AE751" i="1"/>
  <c r="AF751" i="1"/>
  <c r="AG751" i="1"/>
  <c r="AH751" i="1"/>
  <c r="AI751" i="1"/>
  <c r="AJ751" i="1"/>
  <c r="AK751" i="1"/>
  <c r="AL751" i="1"/>
  <c r="AM751" i="1"/>
  <c r="AN751" i="1"/>
  <c r="AO751" i="1"/>
  <c r="AP751" i="1"/>
  <c r="AQ751" i="1"/>
  <c r="AR751" i="1"/>
  <c r="AS751" i="1"/>
  <c r="AT751" i="1"/>
  <c r="K752" i="1"/>
  <c r="L752" i="1"/>
  <c r="M752" i="1"/>
  <c r="N752" i="1"/>
  <c r="O752" i="1"/>
  <c r="P752" i="1"/>
  <c r="Q752" i="1"/>
  <c r="R752" i="1"/>
  <c r="S752" i="1"/>
  <c r="T752" i="1"/>
  <c r="U752" i="1"/>
  <c r="V752" i="1"/>
  <c r="W752" i="1"/>
  <c r="X752" i="1"/>
  <c r="Y752" i="1"/>
  <c r="Z752" i="1"/>
  <c r="AA752" i="1"/>
  <c r="AB752" i="1"/>
  <c r="AC752" i="1"/>
  <c r="AD752" i="1"/>
  <c r="AE752" i="1"/>
  <c r="AF752" i="1"/>
  <c r="AG752" i="1"/>
  <c r="AH752" i="1"/>
  <c r="AI752" i="1"/>
  <c r="AJ752" i="1"/>
  <c r="AK752" i="1"/>
  <c r="AL752" i="1"/>
  <c r="AM752" i="1"/>
  <c r="AN752" i="1"/>
  <c r="AO752" i="1"/>
  <c r="AP752" i="1"/>
  <c r="AQ752" i="1"/>
  <c r="AR752" i="1"/>
  <c r="AS752" i="1"/>
  <c r="AT752" i="1"/>
  <c r="K753" i="1"/>
  <c r="L753" i="1"/>
  <c r="M753" i="1"/>
  <c r="N753" i="1"/>
  <c r="O753" i="1"/>
  <c r="P753" i="1"/>
  <c r="Q753" i="1"/>
  <c r="R753" i="1"/>
  <c r="S753" i="1"/>
  <c r="T753" i="1"/>
  <c r="U753" i="1"/>
  <c r="V753" i="1"/>
  <c r="W753" i="1"/>
  <c r="X753" i="1"/>
  <c r="Y753" i="1"/>
  <c r="Z753" i="1"/>
  <c r="AA753" i="1"/>
  <c r="AB753" i="1"/>
  <c r="AC753" i="1"/>
  <c r="AD753" i="1"/>
  <c r="AE753" i="1"/>
  <c r="AF753" i="1"/>
  <c r="AG753" i="1"/>
  <c r="AH753" i="1"/>
  <c r="AI753" i="1"/>
  <c r="AJ753" i="1"/>
  <c r="AK753" i="1"/>
  <c r="AL753" i="1"/>
  <c r="AM753" i="1"/>
  <c r="AN753" i="1"/>
  <c r="AO753" i="1"/>
  <c r="AP753" i="1"/>
  <c r="AQ753" i="1"/>
  <c r="AR753" i="1"/>
  <c r="AS753" i="1"/>
  <c r="AT753" i="1"/>
  <c r="K754" i="1"/>
  <c r="L754" i="1"/>
  <c r="M754" i="1"/>
  <c r="N754" i="1"/>
  <c r="O754" i="1"/>
  <c r="P754" i="1"/>
  <c r="Q754" i="1"/>
  <c r="R754" i="1"/>
  <c r="S754" i="1"/>
  <c r="T754" i="1"/>
  <c r="U754" i="1"/>
  <c r="V754" i="1"/>
  <c r="W754" i="1"/>
  <c r="X754" i="1"/>
  <c r="Y754" i="1"/>
  <c r="Z754" i="1"/>
  <c r="AA754" i="1"/>
  <c r="AB754" i="1"/>
  <c r="AC754" i="1"/>
  <c r="AD754" i="1"/>
  <c r="AE754" i="1"/>
  <c r="AF754" i="1"/>
  <c r="AG754" i="1"/>
  <c r="AH754" i="1"/>
  <c r="AI754" i="1"/>
  <c r="AJ754" i="1"/>
  <c r="AK754" i="1"/>
  <c r="AL754" i="1"/>
  <c r="AM754" i="1"/>
  <c r="AN754" i="1"/>
  <c r="AO754" i="1"/>
  <c r="AP754" i="1"/>
  <c r="AQ754" i="1"/>
  <c r="AR754" i="1"/>
  <c r="AS754" i="1"/>
  <c r="AT754" i="1"/>
  <c r="K755" i="1"/>
  <c r="L755" i="1"/>
  <c r="M755" i="1"/>
  <c r="N755" i="1"/>
  <c r="O755" i="1"/>
  <c r="P755" i="1"/>
  <c r="Q755" i="1"/>
  <c r="R755" i="1"/>
  <c r="S755" i="1"/>
  <c r="T755" i="1"/>
  <c r="U755" i="1"/>
  <c r="V755" i="1"/>
  <c r="W755" i="1"/>
  <c r="X755" i="1"/>
  <c r="Y755" i="1"/>
  <c r="Z755" i="1"/>
  <c r="AA755" i="1"/>
  <c r="AB755" i="1"/>
  <c r="AC755" i="1"/>
  <c r="AD755" i="1"/>
  <c r="AE755" i="1"/>
  <c r="AF755" i="1"/>
  <c r="AG755" i="1"/>
  <c r="AH755" i="1"/>
  <c r="AI755" i="1"/>
  <c r="AJ755" i="1"/>
  <c r="AK755" i="1"/>
  <c r="AL755" i="1"/>
  <c r="AM755" i="1"/>
  <c r="AN755" i="1"/>
  <c r="AO755" i="1"/>
  <c r="AP755" i="1"/>
  <c r="AQ755" i="1"/>
  <c r="AR755" i="1"/>
  <c r="AS755" i="1"/>
  <c r="AT755" i="1"/>
  <c r="K756" i="1"/>
  <c r="L756" i="1"/>
  <c r="M756" i="1"/>
  <c r="N756" i="1"/>
  <c r="O756" i="1"/>
  <c r="P756" i="1"/>
  <c r="Q756" i="1"/>
  <c r="R756" i="1"/>
  <c r="S756" i="1"/>
  <c r="T756" i="1"/>
  <c r="U756" i="1"/>
  <c r="V756" i="1"/>
  <c r="W756" i="1"/>
  <c r="X756" i="1"/>
  <c r="Y756" i="1"/>
  <c r="Z756" i="1"/>
  <c r="AA756" i="1"/>
  <c r="AB756" i="1"/>
  <c r="AC756" i="1"/>
  <c r="AD756" i="1"/>
  <c r="AE756" i="1"/>
  <c r="AF756" i="1"/>
  <c r="AG756" i="1"/>
  <c r="AH756" i="1"/>
  <c r="AI756" i="1"/>
  <c r="AJ756" i="1"/>
  <c r="AK756" i="1"/>
  <c r="AL756" i="1"/>
  <c r="AM756" i="1"/>
  <c r="AN756" i="1"/>
  <c r="AO756" i="1"/>
  <c r="AP756" i="1"/>
  <c r="AQ756" i="1"/>
  <c r="AR756" i="1"/>
  <c r="AS756" i="1"/>
  <c r="AT756" i="1"/>
  <c r="K757" i="1"/>
  <c r="L757" i="1"/>
  <c r="M757" i="1"/>
  <c r="N757" i="1"/>
  <c r="O757" i="1"/>
  <c r="P757" i="1"/>
  <c r="Q757" i="1"/>
  <c r="R757" i="1"/>
  <c r="S757" i="1"/>
  <c r="T757" i="1"/>
  <c r="U757" i="1"/>
  <c r="V757" i="1"/>
  <c r="W757" i="1"/>
  <c r="X757" i="1"/>
  <c r="Y757" i="1"/>
  <c r="Z757" i="1"/>
  <c r="AA757" i="1"/>
  <c r="AB757" i="1"/>
  <c r="AC757" i="1"/>
  <c r="AD757" i="1"/>
  <c r="AE757" i="1"/>
  <c r="AF757" i="1"/>
  <c r="AG757" i="1"/>
  <c r="AH757" i="1"/>
  <c r="AI757" i="1"/>
  <c r="AJ757" i="1"/>
  <c r="AK757" i="1"/>
  <c r="AL757" i="1"/>
  <c r="AM757" i="1"/>
  <c r="AN757" i="1"/>
  <c r="AO757" i="1"/>
  <c r="AP757" i="1"/>
  <c r="AQ757" i="1"/>
  <c r="AR757" i="1"/>
  <c r="AS757" i="1"/>
  <c r="AT757" i="1"/>
  <c r="K758" i="1"/>
  <c r="L758" i="1"/>
  <c r="M758" i="1"/>
  <c r="N758" i="1"/>
  <c r="O758" i="1"/>
  <c r="P758" i="1"/>
  <c r="Q758" i="1"/>
  <c r="R758" i="1"/>
  <c r="S758" i="1"/>
  <c r="T758" i="1"/>
  <c r="U758" i="1"/>
  <c r="V758" i="1"/>
  <c r="W758" i="1"/>
  <c r="X758" i="1"/>
  <c r="Y758" i="1"/>
  <c r="Z758" i="1"/>
  <c r="AA758" i="1"/>
  <c r="AB758" i="1"/>
  <c r="AC758" i="1"/>
  <c r="AD758" i="1"/>
  <c r="AE758" i="1"/>
  <c r="AF758" i="1"/>
  <c r="AG758" i="1"/>
  <c r="AH758" i="1"/>
  <c r="AI758" i="1"/>
  <c r="AJ758" i="1"/>
  <c r="AK758" i="1"/>
  <c r="AL758" i="1"/>
  <c r="AM758" i="1"/>
  <c r="AN758" i="1"/>
  <c r="AO758" i="1"/>
  <c r="AP758" i="1"/>
  <c r="AQ758" i="1"/>
  <c r="AR758" i="1"/>
  <c r="AS758" i="1"/>
  <c r="AT758" i="1"/>
  <c r="K759" i="1"/>
  <c r="L759" i="1"/>
  <c r="M759" i="1"/>
  <c r="N759" i="1"/>
  <c r="O759" i="1"/>
  <c r="P759" i="1"/>
  <c r="Q759" i="1"/>
  <c r="R759" i="1"/>
  <c r="S759" i="1"/>
  <c r="T759" i="1"/>
  <c r="U759" i="1"/>
  <c r="V759" i="1"/>
  <c r="W759" i="1"/>
  <c r="X759" i="1"/>
  <c r="Y759" i="1"/>
  <c r="Z759" i="1"/>
  <c r="AA759" i="1"/>
  <c r="AB759" i="1"/>
  <c r="AC759" i="1"/>
  <c r="AD759" i="1"/>
  <c r="AE759" i="1"/>
  <c r="AF759" i="1"/>
  <c r="AG759" i="1"/>
  <c r="AH759" i="1"/>
  <c r="AI759" i="1"/>
  <c r="AJ759" i="1"/>
  <c r="AK759" i="1"/>
  <c r="AL759" i="1"/>
  <c r="AM759" i="1"/>
  <c r="AN759" i="1"/>
  <c r="AO759" i="1"/>
  <c r="AP759" i="1"/>
  <c r="AQ759" i="1"/>
  <c r="AR759" i="1"/>
  <c r="AS759" i="1"/>
  <c r="AT759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AC760" i="1"/>
  <c r="AD760" i="1"/>
  <c r="AE760" i="1"/>
  <c r="AF760" i="1"/>
  <c r="AG760" i="1"/>
  <c r="AH760" i="1"/>
  <c r="AI760" i="1"/>
  <c r="AJ760" i="1"/>
  <c r="AK760" i="1"/>
  <c r="AL760" i="1"/>
  <c r="AM760" i="1"/>
  <c r="AN760" i="1"/>
  <c r="AO760" i="1"/>
  <c r="AP760" i="1"/>
  <c r="AQ760" i="1"/>
  <c r="AR760" i="1"/>
  <c r="AS760" i="1"/>
  <c r="AT760" i="1"/>
  <c r="K761" i="1"/>
  <c r="L761" i="1"/>
  <c r="M761" i="1"/>
  <c r="N761" i="1"/>
  <c r="O761" i="1"/>
  <c r="P761" i="1"/>
  <c r="Q761" i="1"/>
  <c r="R761" i="1"/>
  <c r="S761" i="1"/>
  <c r="T761" i="1"/>
  <c r="U761" i="1"/>
  <c r="V761" i="1"/>
  <c r="W761" i="1"/>
  <c r="X761" i="1"/>
  <c r="Y761" i="1"/>
  <c r="Z761" i="1"/>
  <c r="AA761" i="1"/>
  <c r="AB761" i="1"/>
  <c r="AC761" i="1"/>
  <c r="AD761" i="1"/>
  <c r="AE761" i="1"/>
  <c r="AF761" i="1"/>
  <c r="AG761" i="1"/>
  <c r="AH761" i="1"/>
  <c r="AI761" i="1"/>
  <c r="AJ761" i="1"/>
  <c r="AK761" i="1"/>
  <c r="AL761" i="1"/>
  <c r="AM761" i="1"/>
  <c r="AN761" i="1"/>
  <c r="AO761" i="1"/>
  <c r="AP761" i="1"/>
  <c r="AQ761" i="1"/>
  <c r="AR761" i="1"/>
  <c r="AS761" i="1"/>
  <c r="AT761" i="1"/>
  <c r="K762" i="1"/>
  <c r="L762" i="1"/>
  <c r="M762" i="1"/>
  <c r="N762" i="1"/>
  <c r="O762" i="1"/>
  <c r="P762" i="1"/>
  <c r="Q762" i="1"/>
  <c r="R762" i="1"/>
  <c r="S762" i="1"/>
  <c r="T762" i="1"/>
  <c r="U762" i="1"/>
  <c r="V762" i="1"/>
  <c r="W762" i="1"/>
  <c r="X762" i="1"/>
  <c r="Y762" i="1"/>
  <c r="Z762" i="1"/>
  <c r="AA762" i="1"/>
  <c r="AB762" i="1"/>
  <c r="AC762" i="1"/>
  <c r="AD762" i="1"/>
  <c r="AE762" i="1"/>
  <c r="AF762" i="1"/>
  <c r="AG762" i="1"/>
  <c r="AH762" i="1"/>
  <c r="AI762" i="1"/>
  <c r="AJ762" i="1"/>
  <c r="AK762" i="1"/>
  <c r="AL762" i="1"/>
  <c r="AM762" i="1"/>
  <c r="AN762" i="1"/>
  <c r="AO762" i="1"/>
  <c r="AP762" i="1"/>
  <c r="AQ762" i="1"/>
  <c r="AR762" i="1"/>
  <c r="AS762" i="1"/>
  <c r="AT762" i="1"/>
  <c r="K763" i="1"/>
  <c r="L763" i="1"/>
  <c r="M763" i="1"/>
  <c r="N763" i="1"/>
  <c r="O763" i="1"/>
  <c r="P763" i="1"/>
  <c r="Q763" i="1"/>
  <c r="R763" i="1"/>
  <c r="S763" i="1"/>
  <c r="T763" i="1"/>
  <c r="U763" i="1"/>
  <c r="V763" i="1"/>
  <c r="W763" i="1"/>
  <c r="X763" i="1"/>
  <c r="Y763" i="1"/>
  <c r="Z763" i="1"/>
  <c r="AA763" i="1"/>
  <c r="AB763" i="1"/>
  <c r="AC763" i="1"/>
  <c r="AD763" i="1"/>
  <c r="AE763" i="1"/>
  <c r="AF763" i="1"/>
  <c r="AG763" i="1"/>
  <c r="AH763" i="1"/>
  <c r="AI763" i="1"/>
  <c r="AJ763" i="1"/>
  <c r="AK763" i="1"/>
  <c r="AL763" i="1"/>
  <c r="AM763" i="1"/>
  <c r="AN763" i="1"/>
  <c r="AO763" i="1"/>
  <c r="AP763" i="1"/>
  <c r="AQ763" i="1"/>
  <c r="AR763" i="1"/>
  <c r="AS763" i="1"/>
  <c r="AT763" i="1"/>
  <c r="K764" i="1"/>
  <c r="L764" i="1"/>
  <c r="M764" i="1"/>
  <c r="N764" i="1"/>
  <c r="O764" i="1"/>
  <c r="P764" i="1"/>
  <c r="Q764" i="1"/>
  <c r="R764" i="1"/>
  <c r="S764" i="1"/>
  <c r="T764" i="1"/>
  <c r="U764" i="1"/>
  <c r="V764" i="1"/>
  <c r="W764" i="1"/>
  <c r="X764" i="1"/>
  <c r="Y764" i="1"/>
  <c r="Z764" i="1"/>
  <c r="AA764" i="1"/>
  <c r="AB764" i="1"/>
  <c r="AC764" i="1"/>
  <c r="AD764" i="1"/>
  <c r="AE764" i="1"/>
  <c r="AF764" i="1"/>
  <c r="AG764" i="1"/>
  <c r="AH764" i="1"/>
  <c r="AI764" i="1"/>
  <c r="AJ764" i="1"/>
  <c r="AK764" i="1"/>
  <c r="AL764" i="1"/>
  <c r="AM764" i="1"/>
  <c r="AN764" i="1"/>
  <c r="AO764" i="1"/>
  <c r="AP764" i="1"/>
  <c r="AQ764" i="1"/>
  <c r="AR764" i="1"/>
  <c r="AS764" i="1"/>
  <c r="AT764" i="1"/>
  <c r="K765" i="1"/>
  <c r="L765" i="1"/>
  <c r="M765" i="1"/>
  <c r="N765" i="1"/>
  <c r="O765" i="1"/>
  <c r="P765" i="1"/>
  <c r="Q765" i="1"/>
  <c r="R765" i="1"/>
  <c r="S765" i="1"/>
  <c r="T765" i="1"/>
  <c r="U765" i="1"/>
  <c r="V765" i="1"/>
  <c r="W765" i="1"/>
  <c r="X765" i="1"/>
  <c r="Y765" i="1"/>
  <c r="Z765" i="1"/>
  <c r="AA765" i="1"/>
  <c r="AB765" i="1"/>
  <c r="AC765" i="1"/>
  <c r="AD765" i="1"/>
  <c r="AE765" i="1"/>
  <c r="AF765" i="1"/>
  <c r="AG765" i="1"/>
  <c r="AH765" i="1"/>
  <c r="AI765" i="1"/>
  <c r="AJ765" i="1"/>
  <c r="AK765" i="1"/>
  <c r="AL765" i="1"/>
  <c r="AM765" i="1"/>
  <c r="AN765" i="1"/>
  <c r="AO765" i="1"/>
  <c r="AP765" i="1"/>
  <c r="AQ765" i="1"/>
  <c r="AR765" i="1"/>
  <c r="AS765" i="1"/>
  <c r="AT765" i="1"/>
  <c r="K766" i="1"/>
  <c r="L766" i="1"/>
  <c r="M766" i="1"/>
  <c r="N766" i="1"/>
  <c r="O766" i="1"/>
  <c r="P766" i="1"/>
  <c r="Q766" i="1"/>
  <c r="R766" i="1"/>
  <c r="S766" i="1"/>
  <c r="T766" i="1"/>
  <c r="U766" i="1"/>
  <c r="V766" i="1"/>
  <c r="W766" i="1"/>
  <c r="X766" i="1"/>
  <c r="Y766" i="1"/>
  <c r="Z766" i="1"/>
  <c r="AA766" i="1"/>
  <c r="AB766" i="1"/>
  <c r="AC766" i="1"/>
  <c r="AD766" i="1"/>
  <c r="AE766" i="1"/>
  <c r="AF766" i="1"/>
  <c r="AG766" i="1"/>
  <c r="AH766" i="1"/>
  <c r="AI766" i="1"/>
  <c r="AJ766" i="1"/>
  <c r="AK766" i="1"/>
  <c r="AL766" i="1"/>
  <c r="AM766" i="1"/>
  <c r="AN766" i="1"/>
  <c r="AO766" i="1"/>
  <c r="AP766" i="1"/>
  <c r="AQ766" i="1"/>
  <c r="AR766" i="1"/>
  <c r="AS766" i="1"/>
  <c r="AT766" i="1"/>
  <c r="AJ285" i="1" l="1"/>
  <c r="AB285" i="1"/>
  <c r="T285" i="1"/>
  <c r="AO281" i="1"/>
  <c r="AG281" i="1"/>
  <c r="Y281" i="1"/>
  <c r="AP285" i="1"/>
  <c r="AH285" i="1"/>
  <c r="Z285" i="1"/>
  <c r="I10" i="1"/>
  <c r="AQ723" i="1"/>
  <c r="AL723" i="1"/>
  <c r="AD723" i="1"/>
  <c r="V723" i="1"/>
  <c r="AK723" i="1"/>
  <c r="AC723" i="1"/>
  <c r="U723" i="1"/>
  <c r="AJ275" i="1"/>
  <c r="AB275" i="1"/>
  <c r="T275" i="1"/>
  <c r="AM233" i="1"/>
  <c r="AE233" i="1"/>
  <c r="W233" i="1"/>
  <c r="I12" i="1"/>
  <c r="I11" i="1"/>
  <c r="AM281" i="1"/>
  <c r="AE281" i="1"/>
  <c r="W281" i="1"/>
  <c r="AK285" i="1"/>
  <c r="AC285" i="1"/>
  <c r="U285" i="1"/>
  <c r="AP281" i="1"/>
  <c r="AH281" i="1"/>
  <c r="Z281" i="1"/>
  <c r="AK275" i="1"/>
  <c r="AC275" i="1"/>
  <c r="U275" i="1"/>
  <c r="AR239" i="1"/>
  <c r="AK239" i="1"/>
  <c r="AC239" i="1"/>
  <c r="U239" i="1"/>
  <c r="AS233" i="1"/>
  <c r="AN233" i="1"/>
  <c r="AF233" i="1"/>
  <c r="X233" i="1"/>
  <c r="AT224" i="1"/>
  <c r="AO224" i="1"/>
  <c r="AG224" i="1"/>
  <c r="Y224" i="1"/>
  <c r="AP216" i="1"/>
  <c r="AH216" i="1"/>
  <c r="Z216" i="1"/>
  <c r="AR194" i="1"/>
  <c r="AM194" i="1"/>
  <c r="AE194" i="1"/>
  <c r="W194" i="1"/>
  <c r="AO187" i="1"/>
  <c r="AG187" i="1"/>
  <c r="Y187" i="1"/>
  <c r="AT163" i="1"/>
  <c r="AR156" i="1"/>
  <c r="AM156" i="1"/>
  <c r="AE156" i="1"/>
  <c r="W156" i="1"/>
  <c r="AR146" i="1"/>
  <c r="AS96" i="1"/>
  <c r="AN96" i="1"/>
  <c r="AF96" i="1"/>
  <c r="X96" i="1"/>
  <c r="AQ67" i="1"/>
  <c r="AL67" i="1"/>
  <c r="AD67" i="1"/>
  <c r="V67" i="1"/>
  <c r="AS60" i="1"/>
  <c r="AN60" i="1"/>
  <c r="AF60" i="1"/>
  <c r="X60" i="1"/>
  <c r="AT52" i="1"/>
  <c r="AO52" i="1"/>
  <c r="AG52" i="1"/>
  <c r="Y52" i="1"/>
  <c r="AQ37" i="1"/>
  <c r="AQ17" i="1"/>
  <c r="AP17" i="1"/>
  <c r="AH17" i="1"/>
  <c r="Z17" i="1"/>
  <c r="AP8" i="1"/>
  <c r="AH8" i="1"/>
  <c r="Z8" i="1"/>
  <c r="AM285" i="1"/>
  <c r="AE285" i="1"/>
  <c r="AQ281" i="1"/>
  <c r="W285" i="1"/>
  <c r="S729" i="1"/>
  <c r="AJ695" i="1"/>
  <c r="AL679" i="1"/>
  <c r="AL662" i="1"/>
  <c r="AD571" i="1"/>
  <c r="AB247" i="1"/>
  <c r="AL203" i="1"/>
  <c r="AD203" i="1"/>
  <c r="AM176" i="1"/>
  <c r="AE176" i="1"/>
  <c r="W176" i="1"/>
  <c r="AK163" i="1"/>
  <c r="AC163" i="1"/>
  <c r="U163" i="1"/>
  <c r="AL146" i="1"/>
  <c r="AD146" i="1"/>
  <c r="V146" i="1"/>
  <c r="AO124" i="1"/>
  <c r="AG124" i="1"/>
  <c r="Y124" i="1"/>
  <c r="AM104" i="1"/>
  <c r="AE104" i="1"/>
  <c r="W104" i="1"/>
  <c r="AL76" i="1"/>
  <c r="AD76" i="1"/>
  <c r="V76" i="1"/>
  <c r="AI37" i="1"/>
  <c r="AA37" i="1"/>
  <c r="S37" i="1"/>
  <c r="AO25" i="1"/>
  <c r="AG25" i="1"/>
  <c r="Y25" i="1"/>
  <c r="AK748" i="1"/>
  <c r="AK705" i="1"/>
  <c r="V571" i="1"/>
  <c r="AJ705" i="1"/>
  <c r="AB705" i="1"/>
  <c r="T705" i="1"/>
  <c r="AI695" i="1"/>
  <c r="AA695" i="1"/>
  <c r="S695" i="1"/>
  <c r="AK679" i="1"/>
  <c r="AC679" i="1"/>
  <c r="U679" i="1"/>
  <c r="AK662" i="1"/>
  <c r="AC662" i="1"/>
  <c r="U662" i="1"/>
  <c r="AO649" i="1"/>
  <c r="AG649" i="1"/>
  <c r="Y649" i="1"/>
  <c r="AC748" i="1"/>
  <c r="AB695" i="1"/>
  <c r="V679" i="1"/>
  <c r="AH649" i="1"/>
  <c r="Z262" i="1"/>
  <c r="AJ748" i="1"/>
  <c r="AP729" i="1"/>
  <c r="AI748" i="1"/>
  <c r="AA748" i="1"/>
  <c r="S748" i="1"/>
  <c r="AO729" i="1"/>
  <c r="AG729" i="1"/>
  <c r="Y729" i="1"/>
  <c r="AJ723" i="1"/>
  <c r="AB723" i="1"/>
  <c r="T723" i="1"/>
  <c r="AI705" i="1"/>
  <c r="AA705" i="1"/>
  <c r="S705" i="1"/>
  <c r="AP695" i="1"/>
  <c r="AH695" i="1"/>
  <c r="Z695" i="1"/>
  <c r="AJ679" i="1"/>
  <c r="AD679" i="1"/>
  <c r="AD662" i="1"/>
  <c r="T247" i="1"/>
  <c r="V203" i="1"/>
  <c r="AP748" i="1"/>
  <c r="AH748" i="1"/>
  <c r="Z748" i="1"/>
  <c r="AN729" i="1"/>
  <c r="AF729" i="1"/>
  <c r="X729" i="1"/>
  <c r="AI723" i="1"/>
  <c r="AA723" i="1"/>
  <c r="S723" i="1"/>
  <c r="AP705" i="1"/>
  <c r="AH705" i="1"/>
  <c r="Z705" i="1"/>
  <c r="AO695" i="1"/>
  <c r="AG695" i="1"/>
  <c r="Y695" i="1"/>
  <c r="AI679" i="1"/>
  <c r="U705" i="1"/>
  <c r="Z649" i="1"/>
  <c r="AH262" i="1"/>
  <c r="AJ247" i="1"/>
  <c r="AB748" i="1"/>
  <c r="AH729" i="1"/>
  <c r="AO748" i="1"/>
  <c r="AG748" i="1"/>
  <c r="Y748" i="1"/>
  <c r="AM729" i="1"/>
  <c r="AE729" i="1"/>
  <c r="W729" i="1"/>
  <c r="AP723" i="1"/>
  <c r="AH723" i="1"/>
  <c r="Z723" i="1"/>
  <c r="AO705" i="1"/>
  <c r="AG705" i="1"/>
  <c r="Y705" i="1"/>
  <c r="AN695" i="1"/>
  <c r="AF695" i="1"/>
  <c r="X695" i="1"/>
  <c r="AP649" i="1"/>
  <c r="AL571" i="1"/>
  <c r="AP262" i="1"/>
  <c r="T748" i="1"/>
  <c r="Z729" i="1"/>
  <c r="AN748" i="1"/>
  <c r="AF748" i="1"/>
  <c r="X748" i="1"/>
  <c r="AL729" i="1"/>
  <c r="AD729" i="1"/>
  <c r="V729" i="1"/>
  <c r="AO723" i="1"/>
  <c r="AG723" i="1"/>
  <c r="Y723" i="1"/>
  <c r="AN705" i="1"/>
  <c r="AF705" i="1"/>
  <c r="X705" i="1"/>
  <c r="AM695" i="1"/>
  <c r="AE695" i="1"/>
  <c r="W695" i="1"/>
  <c r="U748" i="1"/>
  <c r="AI729" i="1"/>
  <c r="AC705" i="1"/>
  <c r="T695" i="1"/>
  <c r="AM748" i="1"/>
  <c r="AE748" i="1"/>
  <c r="W748" i="1"/>
  <c r="AK729" i="1"/>
  <c r="AC729" i="1"/>
  <c r="U729" i="1"/>
  <c r="AN723" i="1"/>
  <c r="AF723" i="1"/>
  <c r="X723" i="1"/>
  <c r="AM705" i="1"/>
  <c r="AE705" i="1"/>
  <c r="W705" i="1"/>
  <c r="AL695" i="1"/>
  <c r="AD695" i="1"/>
  <c r="V695" i="1"/>
  <c r="AN679" i="1"/>
  <c r="AF679" i="1"/>
  <c r="X679" i="1"/>
  <c r="AN662" i="1"/>
  <c r="AF662" i="1"/>
  <c r="AA729" i="1"/>
  <c r="V662" i="1"/>
  <c r="AL748" i="1"/>
  <c r="AD748" i="1"/>
  <c r="V748" i="1"/>
  <c r="AJ729" i="1"/>
  <c r="AB729" i="1"/>
  <c r="T729" i="1"/>
  <c r="AM723" i="1"/>
  <c r="AE723" i="1"/>
  <c r="W723" i="1"/>
  <c r="AL705" i="1"/>
  <c r="AD705" i="1"/>
  <c r="V705" i="1"/>
  <c r="AK695" i="1"/>
  <c r="AC695" i="1"/>
  <c r="U695" i="1"/>
  <c r="AP601" i="1"/>
  <c r="AH601" i="1"/>
  <c r="Z601" i="1"/>
  <c r="AK571" i="1"/>
  <c r="AC571" i="1"/>
  <c r="U571" i="1"/>
  <c r="AO262" i="1"/>
  <c r="AG262" i="1"/>
  <c r="Y262" i="1"/>
  <c r="AB679" i="1"/>
  <c r="T679" i="1"/>
  <c r="AJ662" i="1"/>
  <c r="AB662" i="1"/>
  <c r="T662" i="1"/>
  <c r="AN649" i="1"/>
  <c r="AF649" i="1"/>
  <c r="X649" i="1"/>
  <c r="AJ571" i="1"/>
  <c r="AB571" i="1"/>
  <c r="T571" i="1"/>
  <c r="AA679" i="1"/>
  <c r="S679" i="1"/>
  <c r="AI662" i="1"/>
  <c r="AA662" i="1"/>
  <c r="S662" i="1"/>
  <c r="AM649" i="1"/>
  <c r="AE649" i="1"/>
  <c r="W649" i="1"/>
  <c r="AN601" i="1"/>
  <c r="AF601" i="1"/>
  <c r="X601" i="1"/>
  <c r="AI571" i="1"/>
  <c r="AA571" i="1"/>
  <c r="S571" i="1"/>
  <c r="AP679" i="1"/>
  <c r="AH679" i="1"/>
  <c r="Z679" i="1"/>
  <c r="AP662" i="1"/>
  <c r="AH662" i="1"/>
  <c r="Z662" i="1"/>
  <c r="AL649" i="1"/>
  <c r="AD649" i="1"/>
  <c r="V649" i="1"/>
  <c r="AP571" i="1"/>
  <c r="AH571" i="1"/>
  <c r="Z571" i="1"/>
  <c r="AO679" i="1"/>
  <c r="AG679" i="1"/>
  <c r="Y679" i="1"/>
  <c r="AO662" i="1"/>
  <c r="AG662" i="1"/>
  <c r="Y662" i="1"/>
  <c r="AK649" i="1"/>
  <c r="AC649" i="1"/>
  <c r="U649" i="1"/>
  <c r="AL601" i="1"/>
  <c r="AD601" i="1"/>
  <c r="V601" i="1"/>
  <c r="AO571" i="1"/>
  <c r="AG571" i="1"/>
  <c r="Y571" i="1"/>
  <c r="X662" i="1"/>
  <c r="AJ649" i="1"/>
  <c r="AB649" i="1"/>
  <c r="T649" i="1"/>
  <c r="AN571" i="1"/>
  <c r="AF571" i="1"/>
  <c r="X571" i="1"/>
  <c r="AJ281" i="1"/>
  <c r="AB281" i="1"/>
  <c r="T281" i="1"/>
  <c r="AM275" i="1"/>
  <c r="AE275" i="1"/>
  <c r="W275" i="1"/>
  <c r="AM679" i="1"/>
  <c r="AE679" i="1"/>
  <c r="W679" i="1"/>
  <c r="AM662" i="1"/>
  <c r="AE662" i="1"/>
  <c r="W662" i="1"/>
  <c r="AI649" i="1"/>
  <c r="AA649" i="1"/>
  <c r="S649" i="1"/>
  <c r="AJ601" i="1"/>
  <c r="AB601" i="1"/>
  <c r="T601" i="1"/>
  <c r="AM571" i="1"/>
  <c r="AE571" i="1"/>
  <c r="W571" i="1"/>
  <c r="AI247" i="1"/>
  <c r="AA247" i="1"/>
  <c r="S247" i="1"/>
  <c r="AJ239" i="1"/>
  <c r="AB239" i="1"/>
  <c r="T239" i="1"/>
  <c r="AN224" i="1"/>
  <c r="AF224" i="1"/>
  <c r="X224" i="1"/>
  <c r="AO216" i="1"/>
  <c r="AG216" i="1"/>
  <c r="Y216" i="1"/>
  <c r="AK203" i="1"/>
  <c r="AC203" i="1"/>
  <c r="U203" i="1"/>
  <c r="AQ194" i="1"/>
  <c r="AL194" i="1"/>
  <c r="AD194" i="1"/>
  <c r="V194" i="1"/>
  <c r="AN187" i="1"/>
  <c r="AF187" i="1"/>
  <c r="X187" i="1"/>
  <c r="AL176" i="1"/>
  <c r="AD176" i="1"/>
  <c r="V176" i="1"/>
  <c r="AJ163" i="1"/>
  <c r="AB163" i="1"/>
  <c r="T163" i="1"/>
  <c r="AQ156" i="1"/>
  <c r="AL156" i="1"/>
  <c r="AD156" i="1"/>
  <c r="V156" i="1"/>
  <c r="AK146" i="1"/>
  <c r="AC146" i="1"/>
  <c r="U146" i="1"/>
  <c r="AN124" i="1"/>
  <c r="AF124" i="1"/>
  <c r="X124" i="1"/>
  <c r="AL104" i="1"/>
  <c r="AD104" i="1"/>
  <c r="V104" i="1"/>
  <c r="AM96" i="1"/>
  <c r="AE96" i="1"/>
  <c r="W96" i="1"/>
  <c r="AK76" i="1"/>
  <c r="AC76" i="1"/>
  <c r="U76" i="1"/>
  <c r="AK67" i="1"/>
  <c r="AC67" i="1"/>
  <c r="U67" i="1"/>
  <c r="AM60" i="1"/>
  <c r="AE60" i="1"/>
  <c r="W60" i="1"/>
  <c r="AN52" i="1"/>
  <c r="AF52" i="1"/>
  <c r="X52" i="1"/>
  <c r="AP37" i="1"/>
  <c r="AH37" i="1"/>
  <c r="Z37" i="1"/>
  <c r="AN25" i="1"/>
  <c r="AF25" i="1"/>
  <c r="X25" i="1"/>
  <c r="AO17" i="1"/>
  <c r="AG17" i="1"/>
  <c r="Y17" i="1"/>
  <c r="AO8" i="1"/>
  <c r="AG8" i="1"/>
  <c r="Y8" i="1"/>
  <c r="AI285" i="1"/>
  <c r="AA285" i="1"/>
  <c r="S285" i="1"/>
  <c r="AN281" i="1"/>
  <c r="AF281" i="1"/>
  <c r="X281" i="1"/>
  <c r="AI275" i="1"/>
  <c r="AA275" i="1"/>
  <c r="S275" i="1"/>
  <c r="AN262" i="1"/>
  <c r="AF262" i="1"/>
  <c r="X262" i="1"/>
  <c r="AP247" i="1"/>
  <c r="AH247" i="1"/>
  <c r="Z247" i="1"/>
  <c r="AI239" i="1"/>
  <c r="AA239" i="1"/>
  <c r="S239" i="1"/>
  <c r="AL233" i="1"/>
  <c r="AD233" i="1"/>
  <c r="V233" i="1"/>
  <c r="AM224" i="1"/>
  <c r="AE224" i="1"/>
  <c r="W224" i="1"/>
  <c r="AN216" i="1"/>
  <c r="AF216" i="1"/>
  <c r="X216" i="1"/>
  <c r="AJ203" i="1"/>
  <c r="AB203" i="1"/>
  <c r="T203" i="1"/>
  <c r="AK194" i="1"/>
  <c r="AC194" i="1"/>
  <c r="U194" i="1"/>
  <c r="AM187" i="1"/>
  <c r="AE187" i="1"/>
  <c r="W187" i="1"/>
  <c r="AK176" i="1"/>
  <c r="AC176" i="1"/>
  <c r="U176" i="1"/>
  <c r="AI163" i="1"/>
  <c r="AA163" i="1"/>
  <c r="S163" i="1"/>
  <c r="AK156" i="1"/>
  <c r="AC156" i="1"/>
  <c r="U156" i="1"/>
  <c r="AJ146" i="1"/>
  <c r="AB146" i="1"/>
  <c r="T146" i="1"/>
  <c r="AM124" i="1"/>
  <c r="AE124" i="1"/>
  <c r="W124" i="1"/>
  <c r="AK104" i="1"/>
  <c r="AC104" i="1"/>
  <c r="U104" i="1"/>
  <c r="AL96" i="1"/>
  <c r="AD96" i="1"/>
  <c r="V96" i="1"/>
  <c r="AJ76" i="1"/>
  <c r="AB76" i="1"/>
  <c r="T76" i="1"/>
  <c r="AJ67" i="1"/>
  <c r="AB67" i="1"/>
  <c r="T67" i="1"/>
  <c r="AL60" i="1"/>
  <c r="AD60" i="1"/>
  <c r="V60" i="1"/>
  <c r="AM52" i="1"/>
  <c r="AE52" i="1"/>
  <c r="W52" i="1"/>
  <c r="AO37" i="1"/>
  <c r="AG37" i="1"/>
  <c r="Y37" i="1"/>
  <c r="AM25" i="1"/>
  <c r="AE25" i="1"/>
  <c r="W25" i="1"/>
  <c r="AN17" i="1"/>
  <c r="AF17" i="1"/>
  <c r="X17" i="1"/>
  <c r="AN8" i="1"/>
  <c r="AF8" i="1"/>
  <c r="X8" i="1"/>
  <c r="AT281" i="1"/>
  <c r="AP275" i="1"/>
  <c r="AH275" i="1"/>
  <c r="Z275" i="1"/>
  <c r="AM262" i="1"/>
  <c r="AE262" i="1"/>
  <c r="W262" i="1"/>
  <c r="AO247" i="1"/>
  <c r="AG247" i="1"/>
  <c r="Y247" i="1"/>
  <c r="AP239" i="1"/>
  <c r="AH239" i="1"/>
  <c r="Z239" i="1"/>
  <c r="AK233" i="1"/>
  <c r="AC233" i="1"/>
  <c r="U233" i="1"/>
  <c r="AL224" i="1"/>
  <c r="AD224" i="1"/>
  <c r="V224" i="1"/>
  <c r="AM216" i="1"/>
  <c r="AE216" i="1"/>
  <c r="W216" i="1"/>
  <c r="AI203" i="1"/>
  <c r="AA203" i="1"/>
  <c r="S203" i="1"/>
  <c r="AJ194" i="1"/>
  <c r="AB194" i="1"/>
  <c r="T194" i="1"/>
  <c r="AR187" i="1"/>
  <c r="AL187" i="1"/>
  <c r="AD187" i="1"/>
  <c r="V187" i="1"/>
  <c r="AJ176" i="1"/>
  <c r="AB176" i="1"/>
  <c r="T176" i="1"/>
  <c r="AP163" i="1"/>
  <c r="AH163" i="1"/>
  <c r="Z163" i="1"/>
  <c r="AJ156" i="1"/>
  <c r="AB156" i="1"/>
  <c r="T156" i="1"/>
  <c r="AI146" i="1"/>
  <c r="AA146" i="1"/>
  <c r="S146" i="1"/>
  <c r="AL124" i="1"/>
  <c r="AD124" i="1"/>
  <c r="V124" i="1"/>
  <c r="AJ104" i="1"/>
  <c r="AB104" i="1"/>
  <c r="T104" i="1"/>
  <c r="AK96" i="1"/>
  <c r="AC96" i="1"/>
  <c r="U96" i="1"/>
  <c r="AI76" i="1"/>
  <c r="AA76" i="1"/>
  <c r="S76" i="1"/>
  <c r="AI67" i="1"/>
  <c r="AA67" i="1"/>
  <c r="S67" i="1"/>
  <c r="AK60" i="1"/>
  <c r="AC60" i="1"/>
  <c r="U60" i="1"/>
  <c r="AL52" i="1"/>
  <c r="AD52" i="1"/>
  <c r="V52" i="1"/>
  <c r="AN37" i="1"/>
  <c r="AF37" i="1"/>
  <c r="X37" i="1"/>
  <c r="AL25" i="1"/>
  <c r="AD25" i="1"/>
  <c r="V25" i="1"/>
  <c r="AM17" i="1"/>
  <c r="AE17" i="1"/>
  <c r="W17" i="1"/>
  <c r="AM8" i="1"/>
  <c r="AE8" i="1"/>
  <c r="W8" i="1"/>
  <c r="AO285" i="1"/>
  <c r="AG285" i="1"/>
  <c r="Y285" i="1"/>
  <c r="AL281" i="1"/>
  <c r="AD281" i="1"/>
  <c r="V281" i="1"/>
  <c r="AO275" i="1"/>
  <c r="AG275" i="1"/>
  <c r="Y275" i="1"/>
  <c r="AL262" i="1"/>
  <c r="AD262" i="1"/>
  <c r="V262" i="1"/>
  <c r="AN247" i="1"/>
  <c r="AF247" i="1"/>
  <c r="X247" i="1"/>
  <c r="AO239" i="1"/>
  <c r="AG239" i="1"/>
  <c r="Y239" i="1"/>
  <c r="AJ233" i="1"/>
  <c r="AB233" i="1"/>
  <c r="T233" i="1"/>
  <c r="AK224" i="1"/>
  <c r="AC224" i="1"/>
  <c r="U224" i="1"/>
  <c r="AL216" i="1"/>
  <c r="AD216" i="1"/>
  <c r="V216" i="1"/>
  <c r="AP203" i="1"/>
  <c r="AH203" i="1"/>
  <c r="Z203" i="1"/>
  <c r="AI194" i="1"/>
  <c r="AA194" i="1"/>
  <c r="S194" i="1"/>
  <c r="AK187" i="1"/>
  <c r="AC187" i="1"/>
  <c r="U187" i="1"/>
  <c r="AI176" i="1"/>
  <c r="AA176" i="1"/>
  <c r="S176" i="1"/>
  <c r="AO163" i="1"/>
  <c r="AG163" i="1"/>
  <c r="Y163" i="1"/>
  <c r="AI156" i="1"/>
  <c r="AA156" i="1"/>
  <c r="S156" i="1"/>
  <c r="AP146" i="1"/>
  <c r="AH146" i="1"/>
  <c r="Z146" i="1"/>
  <c r="AK124" i="1"/>
  <c r="AC124" i="1"/>
  <c r="U124" i="1"/>
  <c r="AI104" i="1"/>
  <c r="AA104" i="1"/>
  <c r="S104" i="1"/>
  <c r="AJ96" i="1"/>
  <c r="AB96" i="1"/>
  <c r="T96" i="1"/>
  <c r="AP76" i="1"/>
  <c r="AH76" i="1"/>
  <c r="Z76" i="1"/>
  <c r="AP67" i="1"/>
  <c r="AH67" i="1"/>
  <c r="Z67" i="1"/>
  <c r="AJ60" i="1"/>
  <c r="AB60" i="1"/>
  <c r="T60" i="1"/>
  <c r="AK52" i="1"/>
  <c r="AC52" i="1"/>
  <c r="U52" i="1"/>
  <c r="AM37" i="1"/>
  <c r="AE37" i="1"/>
  <c r="W37" i="1"/>
  <c r="AK25" i="1"/>
  <c r="AC25" i="1"/>
  <c r="U25" i="1"/>
  <c r="AL17" i="1"/>
  <c r="AD17" i="1"/>
  <c r="V17" i="1"/>
  <c r="AL8" i="1"/>
  <c r="AD8" i="1"/>
  <c r="V8" i="1"/>
  <c r="AN285" i="1"/>
  <c r="AF285" i="1"/>
  <c r="X285" i="1"/>
  <c r="AK281" i="1"/>
  <c r="AC281" i="1"/>
  <c r="U281" i="1"/>
  <c r="AN275" i="1"/>
  <c r="AF275" i="1"/>
  <c r="X275" i="1"/>
  <c r="AK262" i="1"/>
  <c r="AC262" i="1"/>
  <c r="U262" i="1"/>
  <c r="AM247" i="1"/>
  <c r="AE247" i="1"/>
  <c r="W247" i="1"/>
  <c r="AN239" i="1"/>
  <c r="AF239" i="1"/>
  <c r="X239" i="1"/>
  <c r="AI233" i="1"/>
  <c r="AA233" i="1"/>
  <c r="S233" i="1"/>
  <c r="AJ224" i="1"/>
  <c r="AB224" i="1"/>
  <c r="T224" i="1"/>
  <c r="AK216" i="1"/>
  <c r="AC216" i="1"/>
  <c r="U216" i="1"/>
  <c r="AO203" i="1"/>
  <c r="AG203" i="1"/>
  <c r="Y203" i="1"/>
  <c r="AP194" i="1"/>
  <c r="AH194" i="1"/>
  <c r="Z194" i="1"/>
  <c r="AJ187" i="1"/>
  <c r="AB187" i="1"/>
  <c r="T187" i="1"/>
  <c r="AP176" i="1"/>
  <c r="AH176" i="1"/>
  <c r="Z176" i="1"/>
  <c r="AN163" i="1"/>
  <c r="AF163" i="1"/>
  <c r="X163" i="1"/>
  <c r="AP156" i="1"/>
  <c r="AH156" i="1"/>
  <c r="Z156" i="1"/>
  <c r="AO146" i="1"/>
  <c r="AG146" i="1"/>
  <c r="Y146" i="1"/>
  <c r="AJ124" i="1"/>
  <c r="AB124" i="1"/>
  <c r="T124" i="1"/>
  <c r="AP104" i="1"/>
  <c r="AH104" i="1"/>
  <c r="Z104" i="1"/>
  <c r="AI96" i="1"/>
  <c r="AA96" i="1"/>
  <c r="S96" i="1"/>
  <c r="AO76" i="1"/>
  <c r="AG76" i="1"/>
  <c r="Y76" i="1"/>
  <c r="AO67" i="1"/>
  <c r="AG67" i="1"/>
  <c r="Y67" i="1"/>
  <c r="AI60" i="1"/>
  <c r="AA60" i="1"/>
  <c r="S60" i="1"/>
  <c r="AJ52" i="1"/>
  <c r="AB52" i="1"/>
  <c r="T52" i="1"/>
  <c r="AL37" i="1"/>
  <c r="AD37" i="1"/>
  <c r="V37" i="1"/>
  <c r="AJ25" i="1"/>
  <c r="AB25" i="1"/>
  <c r="T25" i="1"/>
  <c r="AK17" i="1"/>
  <c r="AC17" i="1"/>
  <c r="U17" i="1"/>
  <c r="AK8" i="1"/>
  <c r="AC8" i="1"/>
  <c r="U8" i="1"/>
  <c r="AJ262" i="1"/>
  <c r="AB262" i="1"/>
  <c r="T262" i="1"/>
  <c r="AL247" i="1"/>
  <c r="AD247" i="1"/>
  <c r="V247" i="1"/>
  <c r="AM239" i="1"/>
  <c r="AE239" i="1"/>
  <c r="W239" i="1"/>
  <c r="AP233" i="1"/>
  <c r="AH233" i="1"/>
  <c r="Z233" i="1"/>
  <c r="AI224" i="1"/>
  <c r="AA224" i="1"/>
  <c r="S224" i="1"/>
  <c r="AJ216" i="1"/>
  <c r="AB216" i="1"/>
  <c r="T216" i="1"/>
  <c r="AN203" i="1"/>
  <c r="AF203" i="1"/>
  <c r="X203" i="1"/>
  <c r="AO194" i="1"/>
  <c r="AG194" i="1"/>
  <c r="Y194" i="1"/>
  <c r="AI187" i="1"/>
  <c r="AA187" i="1"/>
  <c r="S187" i="1"/>
  <c r="AO176" i="1"/>
  <c r="AG176" i="1"/>
  <c r="Y176" i="1"/>
  <c r="AM163" i="1"/>
  <c r="AE163" i="1"/>
  <c r="W163" i="1"/>
  <c r="AO156" i="1"/>
  <c r="AG156" i="1"/>
  <c r="Y156" i="1"/>
  <c r="AN146" i="1"/>
  <c r="AF146" i="1"/>
  <c r="X146" i="1"/>
  <c r="AI124" i="1"/>
  <c r="AA124" i="1"/>
  <c r="S124" i="1"/>
  <c r="AO104" i="1"/>
  <c r="AG104" i="1"/>
  <c r="Y104" i="1"/>
  <c r="AP96" i="1"/>
  <c r="AH96" i="1"/>
  <c r="Z96" i="1"/>
  <c r="AN76" i="1"/>
  <c r="AF76" i="1"/>
  <c r="X76" i="1"/>
  <c r="AN67" i="1"/>
  <c r="AF67" i="1"/>
  <c r="X67" i="1"/>
  <c r="AP60" i="1"/>
  <c r="AH60" i="1"/>
  <c r="Z60" i="1"/>
  <c r="AI52" i="1"/>
  <c r="AA52" i="1"/>
  <c r="AK37" i="1"/>
  <c r="AC37" i="1"/>
  <c r="U37" i="1"/>
  <c r="AI25" i="1"/>
  <c r="AA25" i="1"/>
  <c r="AJ17" i="1"/>
  <c r="AB17" i="1"/>
  <c r="T17" i="1"/>
  <c r="AJ8" i="1"/>
  <c r="AB8" i="1"/>
  <c r="T8" i="1"/>
  <c r="AL285" i="1"/>
  <c r="AD285" i="1"/>
  <c r="V285" i="1"/>
  <c r="AI281" i="1"/>
  <c r="AA281" i="1"/>
  <c r="S281" i="1"/>
  <c r="AL275" i="1"/>
  <c r="AD275" i="1"/>
  <c r="V275" i="1"/>
  <c r="AI262" i="1"/>
  <c r="AA262" i="1"/>
  <c r="S262" i="1"/>
  <c r="AK247" i="1"/>
  <c r="AC247" i="1"/>
  <c r="U247" i="1"/>
  <c r="AL239" i="1"/>
  <c r="AD239" i="1"/>
  <c r="V239" i="1"/>
  <c r="AO233" i="1"/>
  <c r="AG233" i="1"/>
  <c r="Y233" i="1"/>
  <c r="AP224" i="1"/>
  <c r="AH224" i="1"/>
  <c r="Z224" i="1"/>
  <c r="AI216" i="1"/>
  <c r="AA216" i="1"/>
  <c r="S216" i="1"/>
  <c r="AM203" i="1"/>
  <c r="AE203" i="1"/>
  <c r="W203" i="1"/>
  <c r="AN194" i="1"/>
  <c r="AF194" i="1"/>
  <c r="X194" i="1"/>
  <c r="AP187" i="1"/>
  <c r="AH187" i="1"/>
  <c r="Z187" i="1"/>
  <c r="AN176" i="1"/>
  <c r="AF176" i="1"/>
  <c r="X176" i="1"/>
  <c r="AL163" i="1"/>
  <c r="AD163" i="1"/>
  <c r="V163" i="1"/>
  <c r="AN156" i="1"/>
  <c r="AF156" i="1"/>
  <c r="X156" i="1"/>
  <c r="AM146" i="1"/>
  <c r="AE146" i="1"/>
  <c r="W146" i="1"/>
  <c r="AP124" i="1"/>
  <c r="AH124" i="1"/>
  <c r="Z124" i="1"/>
  <c r="AN104" i="1"/>
  <c r="AF104" i="1"/>
  <c r="X104" i="1"/>
  <c r="AO96" i="1"/>
  <c r="AG96" i="1"/>
  <c r="Y96" i="1"/>
  <c r="AM76" i="1"/>
  <c r="AE76" i="1"/>
  <c r="W76" i="1"/>
  <c r="AM67" i="1"/>
  <c r="AE67" i="1"/>
  <c r="W67" i="1"/>
  <c r="AO60" i="1"/>
  <c r="AG60" i="1"/>
  <c r="Y60" i="1"/>
  <c r="AP52" i="1"/>
  <c r="AH52" i="1"/>
  <c r="Z52" i="1"/>
  <c r="AJ37" i="1"/>
  <c r="AB37" i="1"/>
  <c r="T37" i="1"/>
  <c r="AP25" i="1"/>
  <c r="AH25" i="1"/>
  <c r="Z25" i="1"/>
  <c r="AI17" i="1"/>
  <c r="AA17" i="1"/>
  <c r="AI8" i="1"/>
  <c r="AA8" i="1"/>
  <c r="AT285" i="1"/>
  <c r="AS285" i="1"/>
  <c r="AR285" i="1"/>
  <c r="AQ285" i="1"/>
  <c r="AS281" i="1"/>
  <c r="AR281" i="1"/>
  <c r="AR275" i="1"/>
  <c r="AT275" i="1"/>
  <c r="AS275" i="1"/>
  <c r="AQ275" i="1"/>
  <c r="AT262" i="1"/>
  <c r="AR233" i="1"/>
  <c r="AQ233" i="1"/>
  <c r="AT233" i="1"/>
  <c r="AS262" i="1"/>
  <c r="AR262" i="1"/>
  <c r="AQ262" i="1"/>
  <c r="AQ76" i="1"/>
  <c r="AQ239" i="1"/>
  <c r="AT239" i="1"/>
  <c r="AS239" i="1"/>
  <c r="AT247" i="1"/>
  <c r="AS247" i="1"/>
  <c r="AR247" i="1"/>
  <c r="AQ247" i="1"/>
  <c r="AT194" i="1"/>
  <c r="AS194" i="1"/>
  <c r="AS187" i="1"/>
  <c r="AR176" i="1"/>
  <c r="AT187" i="1"/>
  <c r="AQ187" i="1"/>
  <c r="AQ176" i="1"/>
  <c r="AT176" i="1"/>
  <c r="AS176" i="1"/>
  <c r="AS8" i="1"/>
  <c r="AQ8" i="1"/>
  <c r="AT25" i="1"/>
  <c r="AS25" i="1"/>
  <c r="AR25" i="1"/>
  <c r="AT17" i="1"/>
  <c r="AS17" i="1"/>
  <c r="AR17" i="1"/>
  <c r="AT8" i="1"/>
  <c r="AR8" i="1"/>
  <c r="AQ25" i="1"/>
  <c r="AT124" i="1"/>
  <c r="AS163" i="1"/>
  <c r="AR163" i="1"/>
  <c r="AQ163" i="1"/>
  <c r="AS124" i="1"/>
  <c r="AT156" i="1"/>
  <c r="AS156" i="1"/>
  <c r="AQ146" i="1"/>
  <c r="AT146" i="1"/>
  <c r="AS146" i="1"/>
  <c r="AR124" i="1"/>
  <c r="AQ124" i="1"/>
  <c r="AS224" i="1"/>
  <c r="AR224" i="1"/>
  <c r="AQ224" i="1"/>
  <c r="AT216" i="1"/>
  <c r="AS216" i="1"/>
  <c r="AR216" i="1"/>
  <c r="AQ216" i="1"/>
  <c r="AQ203" i="1"/>
  <c r="AT203" i="1"/>
  <c r="AS203" i="1"/>
  <c r="AR203" i="1"/>
  <c r="AT37" i="1"/>
  <c r="AS37" i="1"/>
  <c r="AR37" i="1"/>
  <c r="AR60" i="1"/>
  <c r="AS52" i="1"/>
  <c r="AQ60" i="1"/>
  <c r="AT60" i="1"/>
  <c r="AR52" i="1"/>
  <c r="AQ52" i="1"/>
  <c r="AT104" i="1"/>
  <c r="AS104" i="1"/>
  <c r="AR104" i="1"/>
  <c r="AQ104" i="1"/>
  <c r="AR96" i="1"/>
  <c r="AQ96" i="1"/>
  <c r="AT76" i="1"/>
  <c r="AT67" i="1"/>
  <c r="AS76" i="1"/>
  <c r="AS67" i="1"/>
  <c r="AT96" i="1"/>
  <c r="AR76" i="1"/>
  <c r="AR67" i="1"/>
  <c r="AQ705" i="1"/>
  <c r="AT723" i="1"/>
  <c r="AS723" i="1"/>
  <c r="AR723" i="1"/>
  <c r="AS705" i="1"/>
  <c r="AR705" i="1"/>
  <c r="AT705" i="1"/>
  <c r="AQ748" i="1"/>
  <c r="AT748" i="1"/>
  <c r="AS748" i="1"/>
  <c r="AR748" i="1"/>
  <c r="AT729" i="1"/>
  <c r="AS729" i="1"/>
  <c r="AR729" i="1"/>
  <c r="AQ729" i="1"/>
  <c r="AT695" i="1"/>
  <c r="AS695" i="1"/>
  <c r="AR695" i="1"/>
  <c r="AQ695" i="1"/>
  <c r="AS679" i="1"/>
  <c r="AT679" i="1"/>
  <c r="AR679" i="1"/>
  <c r="AQ679" i="1"/>
  <c r="AQ571" i="1"/>
  <c r="AT571" i="1"/>
  <c r="AS571" i="1"/>
  <c r="AR571" i="1"/>
  <c r="AT649" i="1"/>
  <c r="AS649" i="1"/>
  <c r="AR649" i="1"/>
  <c r="AQ649" i="1"/>
  <c r="AQ662" i="1"/>
  <c r="AT662" i="1"/>
  <c r="AS662" i="1"/>
  <c r="AR662" i="1"/>
  <c r="AT601" i="1"/>
  <c r="AR601" i="1"/>
  <c r="I14" i="1"/>
  <c r="P285" i="1"/>
  <c r="L913" i="1"/>
  <c r="M830" i="1"/>
  <c r="L723" i="1"/>
  <c r="L830" i="1"/>
  <c r="L285" i="1"/>
  <c r="Q285" i="1"/>
  <c r="N281" i="1"/>
  <c r="Q275" i="1"/>
  <c r="Q239" i="1"/>
  <c r="L233" i="1"/>
  <c r="M224" i="1"/>
  <c r="N216" i="1"/>
  <c r="K194" i="1"/>
  <c r="M187" i="1"/>
  <c r="K156" i="1"/>
  <c r="L96" i="1"/>
  <c r="K913" i="1"/>
  <c r="M281" i="1"/>
  <c r="I922" i="1"/>
  <c r="R935" i="1"/>
  <c r="L920" i="1"/>
  <c r="N913" i="1"/>
  <c r="M895" i="1"/>
  <c r="O867" i="1"/>
  <c r="N857" i="1"/>
  <c r="M847" i="1"/>
  <c r="O830" i="1"/>
  <c r="L818" i="1"/>
  <c r="K800" i="1"/>
  <c r="L783" i="1"/>
  <c r="O769" i="1"/>
  <c r="M748" i="1"/>
  <c r="K729" i="1"/>
  <c r="N723" i="1"/>
  <c r="M705" i="1"/>
  <c r="L695" i="1"/>
  <c r="N679" i="1"/>
  <c r="N662" i="1"/>
  <c r="R649" i="1"/>
  <c r="N571" i="1"/>
  <c r="J895" i="1"/>
  <c r="Q935" i="1"/>
  <c r="K920" i="1"/>
  <c r="M913" i="1"/>
  <c r="L895" i="1"/>
  <c r="N867" i="1"/>
  <c r="M857" i="1"/>
  <c r="L847" i="1"/>
  <c r="N830" i="1"/>
  <c r="K818" i="1"/>
  <c r="R800" i="1"/>
  <c r="K783" i="1"/>
  <c r="N769" i="1"/>
  <c r="L748" i="1"/>
  <c r="R729" i="1"/>
  <c r="M723" i="1"/>
  <c r="L705" i="1"/>
  <c r="K695" i="1"/>
  <c r="M679" i="1"/>
  <c r="M662" i="1"/>
  <c r="Q649" i="1"/>
  <c r="R601" i="1"/>
  <c r="M571" i="1"/>
  <c r="L857" i="1"/>
  <c r="K847" i="1"/>
  <c r="R818" i="1"/>
  <c r="Q800" i="1"/>
  <c r="R783" i="1"/>
  <c r="M769" i="1"/>
  <c r="K748" i="1"/>
  <c r="Q729" i="1"/>
  <c r="K705" i="1"/>
  <c r="R695" i="1"/>
  <c r="L679" i="1"/>
  <c r="L662" i="1"/>
  <c r="P649" i="1"/>
  <c r="L571" i="1"/>
  <c r="Q920" i="1"/>
  <c r="R895" i="1"/>
  <c r="L867" i="1"/>
  <c r="K857" i="1"/>
  <c r="R847" i="1"/>
  <c r="Q818" i="1"/>
  <c r="P800" i="1"/>
  <c r="Q783" i="1"/>
  <c r="L769" i="1"/>
  <c r="R748" i="1"/>
  <c r="P729" i="1"/>
  <c r="K723" i="1"/>
  <c r="R705" i="1"/>
  <c r="Q695" i="1"/>
  <c r="K679" i="1"/>
  <c r="K662" i="1"/>
  <c r="O649" i="1"/>
  <c r="P601" i="1"/>
  <c r="K571" i="1"/>
  <c r="J857" i="1"/>
  <c r="J913" i="1"/>
  <c r="N935" i="1"/>
  <c r="P920" i="1"/>
  <c r="R913" i="1"/>
  <c r="Q895" i="1"/>
  <c r="K867" i="1"/>
  <c r="R857" i="1"/>
  <c r="Q847" i="1"/>
  <c r="K830" i="1"/>
  <c r="P818" i="1"/>
  <c r="O800" i="1"/>
  <c r="P783" i="1"/>
  <c r="K769" i="1"/>
  <c r="Q748" i="1"/>
  <c r="O729" i="1"/>
  <c r="R723" i="1"/>
  <c r="Q705" i="1"/>
  <c r="P695" i="1"/>
  <c r="R679" i="1"/>
  <c r="R662" i="1"/>
  <c r="N649" i="1"/>
  <c r="R571" i="1"/>
  <c r="P935" i="1"/>
  <c r="M867" i="1"/>
  <c r="J867" i="1"/>
  <c r="M935" i="1"/>
  <c r="O920" i="1"/>
  <c r="Q913" i="1"/>
  <c r="P895" i="1"/>
  <c r="R867" i="1"/>
  <c r="Q857" i="1"/>
  <c r="P847" i="1"/>
  <c r="R830" i="1"/>
  <c r="O818" i="1"/>
  <c r="N800" i="1"/>
  <c r="O783" i="1"/>
  <c r="R769" i="1"/>
  <c r="P748" i="1"/>
  <c r="N729" i="1"/>
  <c r="Q723" i="1"/>
  <c r="P705" i="1"/>
  <c r="O695" i="1"/>
  <c r="Q679" i="1"/>
  <c r="Q662" i="1"/>
  <c r="M649" i="1"/>
  <c r="N601" i="1"/>
  <c r="Q571" i="1"/>
  <c r="R920" i="1"/>
  <c r="O935" i="1"/>
  <c r="L935" i="1"/>
  <c r="N920" i="1"/>
  <c r="P913" i="1"/>
  <c r="O895" i="1"/>
  <c r="Q867" i="1"/>
  <c r="P857" i="1"/>
  <c r="O847" i="1"/>
  <c r="Q830" i="1"/>
  <c r="N818" i="1"/>
  <c r="M800" i="1"/>
  <c r="N783" i="1"/>
  <c r="Q769" i="1"/>
  <c r="O748" i="1"/>
  <c r="M729" i="1"/>
  <c r="P723" i="1"/>
  <c r="O705" i="1"/>
  <c r="N695" i="1"/>
  <c r="P679" i="1"/>
  <c r="P662" i="1"/>
  <c r="L649" i="1"/>
  <c r="P571" i="1"/>
  <c r="K895" i="1"/>
  <c r="K935" i="1"/>
  <c r="M920" i="1"/>
  <c r="O913" i="1"/>
  <c r="N895" i="1"/>
  <c r="P867" i="1"/>
  <c r="O857" i="1"/>
  <c r="N847" i="1"/>
  <c r="P830" i="1"/>
  <c r="M818" i="1"/>
  <c r="L800" i="1"/>
  <c r="M783" i="1"/>
  <c r="P769" i="1"/>
  <c r="N748" i="1"/>
  <c r="L729" i="1"/>
  <c r="O723" i="1"/>
  <c r="N705" i="1"/>
  <c r="M695" i="1"/>
  <c r="O679" i="1"/>
  <c r="O662" i="1"/>
  <c r="K649" i="1"/>
  <c r="L601" i="1"/>
  <c r="O571" i="1"/>
  <c r="M285" i="1"/>
  <c r="R281" i="1"/>
  <c r="M275" i="1"/>
  <c r="R262" i="1"/>
  <c r="L247" i="1"/>
  <c r="M239" i="1"/>
  <c r="P233" i="1"/>
  <c r="Q224" i="1"/>
  <c r="R216" i="1"/>
  <c r="Q281" i="1"/>
  <c r="L275" i="1"/>
  <c r="Q262" i="1"/>
  <c r="K247" i="1"/>
  <c r="L239" i="1"/>
  <c r="O233" i="1"/>
  <c r="P224" i="1"/>
  <c r="K285" i="1"/>
  <c r="P281" i="1"/>
  <c r="K275" i="1"/>
  <c r="P262" i="1"/>
  <c r="R247" i="1"/>
  <c r="K239" i="1"/>
  <c r="N233" i="1"/>
  <c r="O224" i="1"/>
  <c r="R285" i="1"/>
  <c r="O281" i="1"/>
  <c r="R275" i="1"/>
  <c r="O262" i="1"/>
  <c r="Q247" i="1"/>
  <c r="R239" i="1"/>
  <c r="M233" i="1"/>
  <c r="N224" i="1"/>
  <c r="O216" i="1"/>
  <c r="N262" i="1"/>
  <c r="P247" i="1"/>
  <c r="R203" i="1"/>
  <c r="P275" i="1"/>
  <c r="M262" i="1"/>
  <c r="O247" i="1"/>
  <c r="P239" i="1"/>
  <c r="K233" i="1"/>
  <c r="L224" i="1"/>
  <c r="O285" i="1"/>
  <c r="L281" i="1"/>
  <c r="O275" i="1"/>
  <c r="L262" i="1"/>
  <c r="N247" i="1"/>
  <c r="O239" i="1"/>
  <c r="R233" i="1"/>
  <c r="K224" i="1"/>
  <c r="N285" i="1"/>
  <c r="K281" i="1"/>
  <c r="N275" i="1"/>
  <c r="K262" i="1"/>
  <c r="M247" i="1"/>
  <c r="N239" i="1"/>
  <c r="Q233" i="1"/>
  <c r="R224" i="1"/>
  <c r="K216" i="1"/>
  <c r="P216" i="1"/>
  <c r="L203" i="1"/>
  <c r="M194" i="1"/>
  <c r="O187" i="1"/>
  <c r="M176" i="1"/>
  <c r="K163" i="1"/>
  <c r="M156" i="1"/>
  <c r="L146" i="1"/>
  <c r="O124" i="1"/>
  <c r="M104" i="1"/>
  <c r="N96" i="1"/>
  <c r="L76" i="1"/>
  <c r="L67" i="1"/>
  <c r="N60" i="1"/>
  <c r="O52" i="1"/>
  <c r="Q37" i="1"/>
  <c r="O25" i="1"/>
  <c r="P17" i="1"/>
  <c r="K203" i="1"/>
  <c r="L194" i="1"/>
  <c r="N187" i="1"/>
  <c r="L176" i="1"/>
  <c r="R163" i="1"/>
  <c r="L156" i="1"/>
  <c r="K146" i="1"/>
  <c r="N124" i="1"/>
  <c r="L104" i="1"/>
  <c r="M96" i="1"/>
  <c r="K76" i="1"/>
  <c r="K67" i="1"/>
  <c r="M60" i="1"/>
  <c r="N52" i="1"/>
  <c r="P37" i="1"/>
  <c r="N25" i="1"/>
  <c r="O17" i="1"/>
  <c r="K176" i="1"/>
  <c r="Q163" i="1"/>
  <c r="R146" i="1"/>
  <c r="M124" i="1"/>
  <c r="K104" i="1"/>
  <c r="R76" i="1"/>
  <c r="R67" i="1"/>
  <c r="L60" i="1"/>
  <c r="M52" i="1"/>
  <c r="O37" i="1"/>
  <c r="M25" i="1"/>
  <c r="N17" i="1"/>
  <c r="M216" i="1"/>
  <c r="Q203" i="1"/>
  <c r="R194" i="1"/>
  <c r="L187" i="1"/>
  <c r="R176" i="1"/>
  <c r="P163" i="1"/>
  <c r="R156" i="1"/>
  <c r="Q146" i="1"/>
  <c r="L124" i="1"/>
  <c r="R104" i="1"/>
  <c r="K96" i="1"/>
  <c r="Q76" i="1"/>
  <c r="Q67" i="1"/>
  <c r="K60" i="1"/>
  <c r="L52" i="1"/>
  <c r="N37" i="1"/>
  <c r="L25" i="1"/>
  <c r="M17" i="1"/>
  <c r="L216" i="1"/>
  <c r="P203" i="1"/>
  <c r="Q194" i="1"/>
  <c r="K187" i="1"/>
  <c r="Q176" i="1"/>
  <c r="O163" i="1"/>
  <c r="Q156" i="1"/>
  <c r="P146" i="1"/>
  <c r="K124" i="1"/>
  <c r="Q104" i="1"/>
  <c r="R96" i="1"/>
  <c r="P76" i="1"/>
  <c r="P67" i="1"/>
  <c r="R60" i="1"/>
  <c r="S52" i="1"/>
  <c r="K52" i="1"/>
  <c r="M37" i="1"/>
  <c r="S25" i="1"/>
  <c r="K25" i="1"/>
  <c r="L17" i="1"/>
  <c r="O203" i="1"/>
  <c r="O202" i="1" s="1"/>
  <c r="P194" i="1"/>
  <c r="R187" i="1"/>
  <c r="P176" i="1"/>
  <c r="N163" i="1"/>
  <c r="P156" i="1"/>
  <c r="O146" i="1"/>
  <c r="R124" i="1"/>
  <c r="P104" i="1"/>
  <c r="Q96" i="1"/>
  <c r="O76" i="1"/>
  <c r="O67" i="1"/>
  <c r="Q60" i="1"/>
  <c r="R52" i="1"/>
  <c r="L37" i="1"/>
  <c r="R25" i="1"/>
  <c r="S17" i="1"/>
  <c r="K17" i="1"/>
  <c r="N203" i="1"/>
  <c r="O194" i="1"/>
  <c r="Q187" i="1"/>
  <c r="O176" i="1"/>
  <c r="M163" i="1"/>
  <c r="O156" i="1"/>
  <c r="N146" i="1"/>
  <c r="Q124" i="1"/>
  <c r="O104" i="1"/>
  <c r="P96" i="1"/>
  <c r="N76" i="1"/>
  <c r="N67" i="1"/>
  <c r="P60" i="1"/>
  <c r="Q52" i="1"/>
  <c r="K37" i="1"/>
  <c r="Q25" i="1"/>
  <c r="R17" i="1"/>
  <c r="Q216" i="1"/>
  <c r="M203" i="1"/>
  <c r="N194" i="1"/>
  <c r="P187" i="1"/>
  <c r="N176" i="1"/>
  <c r="L163" i="1"/>
  <c r="N156" i="1"/>
  <c r="M146" i="1"/>
  <c r="P124" i="1"/>
  <c r="N104" i="1"/>
  <c r="O96" i="1"/>
  <c r="M76" i="1"/>
  <c r="M67" i="1"/>
  <c r="O60" i="1"/>
  <c r="P52" i="1"/>
  <c r="R37" i="1"/>
  <c r="P25" i="1"/>
  <c r="Q17" i="1"/>
  <c r="P8" i="1"/>
  <c r="O8" i="1"/>
  <c r="N8" i="1"/>
  <c r="M8" i="1"/>
  <c r="L8" i="1"/>
  <c r="R8" i="1"/>
  <c r="S8" i="1"/>
  <c r="K8" i="1"/>
  <c r="Q8" i="1"/>
  <c r="J766" i="1"/>
  <c r="J765" i="1"/>
  <c r="J764" i="1"/>
  <c r="J763" i="1"/>
  <c r="J69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8" i="1"/>
  <c r="J727" i="1"/>
  <c r="J726" i="1"/>
  <c r="J725" i="1"/>
  <c r="J724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4" i="1"/>
  <c r="J703" i="1"/>
  <c r="J702" i="1"/>
  <c r="J701" i="1"/>
  <c r="J700" i="1"/>
  <c r="J699" i="1"/>
  <c r="J698" i="1"/>
  <c r="J697" i="1"/>
  <c r="J696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0" i="1"/>
  <c r="J599" i="1"/>
  <c r="J598" i="1"/>
  <c r="J597" i="1"/>
  <c r="J596" i="1"/>
  <c r="J595" i="1"/>
  <c r="J594" i="1"/>
  <c r="J593" i="1"/>
  <c r="J592" i="1"/>
  <c r="W274" i="1" l="1"/>
  <c r="AE274" i="1"/>
  <c r="AP274" i="1"/>
  <c r="AJ274" i="1"/>
  <c r="AO202" i="1"/>
  <c r="AP7" i="1"/>
  <c r="Z274" i="1"/>
  <c r="AB274" i="1"/>
  <c r="AR175" i="1"/>
  <c r="AG232" i="1"/>
  <c r="AO274" i="1"/>
  <c r="AH274" i="1"/>
  <c r="AF570" i="1"/>
  <c r="AM274" i="1"/>
  <c r="AP123" i="1"/>
  <c r="V274" i="1"/>
  <c r="AM232" i="1"/>
  <c r="T232" i="1"/>
  <c r="AN232" i="1"/>
  <c r="AK274" i="1"/>
  <c r="AE7" i="1"/>
  <c r="Y175" i="1"/>
  <c r="AC274" i="1"/>
  <c r="S123" i="1"/>
  <c r="AT202" i="1"/>
  <c r="AR123" i="1"/>
  <c r="AA7" i="1"/>
  <c r="Z7" i="1"/>
  <c r="AL274" i="1"/>
  <c r="AB7" i="1"/>
  <c r="AG175" i="1"/>
  <c r="X202" i="1"/>
  <c r="X232" i="1"/>
  <c r="U274" i="1"/>
  <c r="AM202" i="1"/>
  <c r="AQ175" i="1"/>
  <c r="AH7" i="1"/>
  <c r="W202" i="1"/>
  <c r="AF202" i="1"/>
  <c r="AJ123" i="1"/>
  <c r="AG202" i="1"/>
  <c r="AF232" i="1"/>
  <c r="T274" i="1"/>
  <c r="X570" i="1"/>
  <c r="AL202" i="1"/>
  <c r="AO175" i="1"/>
  <c r="Y7" i="1"/>
  <c r="U694" i="1"/>
  <c r="AA123" i="1"/>
  <c r="W232" i="1"/>
  <c r="X7" i="1"/>
  <c r="AS175" i="1"/>
  <c r="Z123" i="1"/>
  <c r="AO232" i="1"/>
  <c r="AI202" i="1"/>
  <c r="Y202" i="1"/>
  <c r="AB175" i="1"/>
  <c r="W694" i="1"/>
  <c r="Z694" i="1"/>
  <c r="AH123" i="1"/>
  <c r="AF175" i="1"/>
  <c r="T123" i="1"/>
  <c r="AG7" i="1"/>
  <c r="X175" i="1"/>
  <c r="AN175" i="1"/>
  <c r="AJ232" i="1"/>
  <c r="AD694" i="1"/>
  <c r="AC694" i="1"/>
  <c r="AB570" i="1"/>
  <c r="AN274" i="1"/>
  <c r="AN7" i="1"/>
  <c r="U175" i="1"/>
  <c r="Z232" i="1"/>
  <c r="AI274" i="1"/>
  <c r="AL175" i="1"/>
  <c r="U202" i="1"/>
  <c r="AC123" i="1"/>
  <c r="AR7" i="1"/>
  <c r="AJ7" i="1"/>
  <c r="AP175" i="1"/>
  <c r="S232" i="1"/>
  <c r="V7" i="1"/>
  <c r="S175" i="1"/>
  <c r="Y274" i="1"/>
  <c r="AJ175" i="1"/>
  <c r="S202" i="1"/>
  <c r="AC175" i="1"/>
  <c r="AH232" i="1"/>
  <c r="X123" i="1"/>
  <c r="AC202" i="1"/>
  <c r="AJ570" i="1"/>
  <c r="AL694" i="1"/>
  <c r="V202" i="1"/>
  <c r="AH694" i="1"/>
  <c r="Y123" i="1"/>
  <c r="AK123" i="1"/>
  <c r="AS202" i="1"/>
  <c r="AN202" i="1"/>
  <c r="AA232" i="1"/>
  <c r="AD7" i="1"/>
  <c r="AG274" i="1"/>
  <c r="AA202" i="1"/>
  <c r="U232" i="1"/>
  <c r="AK175" i="1"/>
  <c r="AB202" i="1"/>
  <c r="V232" i="1"/>
  <c r="AP232" i="1"/>
  <c r="AF123" i="1"/>
  <c r="AK202" i="1"/>
  <c r="AK694" i="1"/>
  <c r="Y694" i="1"/>
  <c r="AP694" i="1"/>
  <c r="AB694" i="1"/>
  <c r="AG123" i="1"/>
  <c r="W175" i="1"/>
  <c r="AD570" i="1"/>
  <c r="AH175" i="1"/>
  <c r="AD274" i="1"/>
  <c r="AA175" i="1"/>
  <c r="AI232" i="1"/>
  <c r="AL7" i="1"/>
  <c r="V123" i="1"/>
  <c r="AC232" i="1"/>
  <c r="AJ202" i="1"/>
  <c r="AD232" i="1"/>
  <c r="AN123" i="1"/>
  <c r="AG694" i="1"/>
  <c r="AO123" i="1"/>
  <c r="AE175" i="1"/>
  <c r="AB123" i="1"/>
  <c r="Z202" i="1"/>
  <c r="AD123" i="1"/>
  <c r="AK232" i="1"/>
  <c r="W123" i="1"/>
  <c r="AL232" i="1"/>
  <c r="AN570" i="1"/>
  <c r="AL570" i="1"/>
  <c r="AO694" i="1"/>
  <c r="AF694" i="1"/>
  <c r="AM175" i="1"/>
  <c r="T694" i="1"/>
  <c r="AI7" i="1"/>
  <c r="AI123" i="1"/>
  <c r="AE232" i="1"/>
  <c r="U7" i="1"/>
  <c r="X274" i="1"/>
  <c r="AI175" i="1"/>
  <c r="AH202" i="1"/>
  <c r="W7" i="1"/>
  <c r="AL123" i="1"/>
  <c r="AE123" i="1"/>
  <c r="AO7" i="1"/>
  <c r="Z570" i="1"/>
  <c r="AE694" i="1"/>
  <c r="AN694" i="1"/>
  <c r="S694" i="1"/>
  <c r="AE202" i="1"/>
  <c r="Y232" i="1"/>
  <c r="AC7" i="1"/>
  <c r="T202" i="1"/>
  <c r="AF274" i="1"/>
  <c r="AP202" i="1"/>
  <c r="AB232" i="1"/>
  <c r="AM123" i="1"/>
  <c r="S274" i="1"/>
  <c r="V175" i="1"/>
  <c r="AH570" i="1"/>
  <c r="AM694" i="1"/>
  <c r="X694" i="1"/>
  <c r="AA694" i="1"/>
  <c r="AJ694" i="1"/>
  <c r="AQ202" i="1"/>
  <c r="AT274" i="1"/>
  <c r="T7" i="1"/>
  <c r="AK7" i="1"/>
  <c r="Z175" i="1"/>
  <c r="AM7" i="1"/>
  <c r="T175" i="1"/>
  <c r="AF7" i="1"/>
  <c r="AA274" i="1"/>
  <c r="AD175" i="1"/>
  <c r="AP570" i="1"/>
  <c r="T570" i="1"/>
  <c r="V694" i="1"/>
  <c r="AI694" i="1"/>
  <c r="V570" i="1"/>
  <c r="U123" i="1"/>
  <c r="AD202" i="1"/>
  <c r="AQ274" i="1"/>
  <c r="AR274" i="1"/>
  <c r="AS274" i="1"/>
  <c r="AR232" i="1"/>
  <c r="AT232" i="1"/>
  <c r="AQ232" i="1"/>
  <c r="AT7" i="1"/>
  <c r="AS232" i="1"/>
  <c r="AT175" i="1"/>
  <c r="AS7" i="1"/>
  <c r="AQ7" i="1"/>
  <c r="AQ123" i="1"/>
  <c r="AS123" i="1"/>
  <c r="AT123" i="1"/>
  <c r="AR202" i="1"/>
  <c r="AQ694" i="1"/>
  <c r="AT694" i="1"/>
  <c r="AR694" i="1"/>
  <c r="AS694" i="1"/>
  <c r="AR570" i="1"/>
  <c r="AT570" i="1"/>
  <c r="M7" i="1"/>
  <c r="J894" i="1"/>
  <c r="N202" i="1"/>
  <c r="K202" i="1"/>
  <c r="L232" i="1"/>
  <c r="Q175" i="1"/>
  <c r="Q123" i="1"/>
  <c r="L7" i="1"/>
  <c r="N7" i="1"/>
  <c r="N175" i="1"/>
  <c r="O175" i="1"/>
  <c r="K123" i="1"/>
  <c r="R274" i="1"/>
  <c r="M202" i="1"/>
  <c r="R123" i="1"/>
  <c r="AJ36" i="1"/>
  <c r="L202" i="1"/>
  <c r="N274" i="1"/>
  <c r="P123" i="1"/>
  <c r="R232" i="1"/>
  <c r="L274" i="1"/>
  <c r="AP36" i="1"/>
  <c r="L36" i="1"/>
  <c r="Q274" i="1"/>
  <c r="M894" i="1"/>
  <c r="Q232" i="1"/>
  <c r="U36" i="1"/>
  <c r="M694" i="1"/>
  <c r="O894" i="1"/>
  <c r="R7" i="1"/>
  <c r="Z36" i="1"/>
  <c r="P202" i="1"/>
  <c r="AH36" i="1"/>
  <c r="Q202" i="1"/>
  <c r="AI36" i="1"/>
  <c r="K7" i="1"/>
  <c r="P274" i="1"/>
  <c r="R768" i="1"/>
  <c r="Q36" i="1"/>
  <c r="P768" i="1"/>
  <c r="K894" i="1"/>
  <c r="J748" i="1"/>
  <c r="J783" i="1"/>
  <c r="AB36" i="1"/>
  <c r="O274" i="1"/>
  <c r="N894" i="1"/>
  <c r="J723" i="1"/>
  <c r="J847" i="1"/>
  <c r="M36" i="1"/>
  <c r="J649" i="1"/>
  <c r="J729" i="1"/>
  <c r="P7" i="1"/>
  <c r="J601" i="1"/>
  <c r="J695" i="1"/>
  <c r="J800" i="1"/>
  <c r="Y36" i="1"/>
  <c r="AE36" i="1"/>
  <c r="M123" i="1"/>
  <c r="AN36" i="1"/>
  <c r="N123" i="1"/>
  <c r="M175" i="1"/>
  <c r="K694" i="1"/>
  <c r="N768" i="1"/>
  <c r="J705" i="1"/>
  <c r="J818" i="1"/>
  <c r="N36" i="1"/>
  <c r="AM36" i="1"/>
  <c r="T36" i="1"/>
  <c r="AS36" i="1"/>
  <c r="L894" i="1"/>
  <c r="V36" i="1"/>
  <c r="AR36" i="1"/>
  <c r="M232" i="1"/>
  <c r="P232" i="1"/>
  <c r="P694" i="1"/>
  <c r="Q7" i="1"/>
  <c r="L123" i="1"/>
  <c r="K36" i="1"/>
  <c r="O7" i="1"/>
  <c r="L175" i="1"/>
  <c r="AG36" i="1"/>
  <c r="K232" i="1"/>
  <c r="Q894" i="1"/>
  <c r="L694" i="1"/>
  <c r="J662" i="1"/>
  <c r="J679" i="1"/>
  <c r="J769" i="1"/>
  <c r="J830" i="1"/>
  <c r="R36" i="1"/>
  <c r="AC36" i="1"/>
  <c r="P175" i="1"/>
  <c r="AL36" i="1"/>
  <c r="S36" i="1"/>
  <c r="AO36" i="1"/>
  <c r="O123" i="1"/>
  <c r="K274" i="1"/>
  <c r="R570" i="1"/>
  <c r="AQ36" i="1"/>
  <c r="AA36" i="1"/>
  <c r="AT36" i="1"/>
  <c r="N232" i="1"/>
  <c r="O694" i="1"/>
  <c r="P894" i="1"/>
  <c r="R894" i="1"/>
  <c r="L570" i="1"/>
  <c r="N570" i="1"/>
  <c r="R175" i="1"/>
  <c r="O36" i="1"/>
  <c r="K175" i="1"/>
  <c r="X36" i="1"/>
  <c r="M274" i="1"/>
  <c r="N694" i="1"/>
  <c r="L768" i="1"/>
  <c r="R694" i="1"/>
  <c r="S7" i="1"/>
  <c r="AF36" i="1"/>
  <c r="R202" i="1"/>
  <c r="O232" i="1"/>
  <c r="P570" i="1"/>
  <c r="Q694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AD569" i="1" l="1"/>
  <c r="AH569" i="1"/>
  <c r="AF569" i="1"/>
  <c r="Z569" i="1"/>
  <c r="X6" i="1"/>
  <c r="AE6" i="1"/>
  <c r="AC6" i="1"/>
  <c r="AB569" i="1"/>
  <c r="AL569" i="1"/>
  <c r="AR6" i="1"/>
  <c r="T569" i="1"/>
  <c r="AP569" i="1"/>
  <c r="X569" i="1"/>
  <c r="AM6" i="1"/>
  <c r="AO6" i="1"/>
  <c r="AA6" i="1"/>
  <c r="U6" i="1"/>
  <c r="V6" i="1"/>
  <c r="AL6" i="1"/>
  <c r="Y6" i="1"/>
  <c r="AH6" i="1"/>
  <c r="AJ569" i="1"/>
  <c r="T6" i="1"/>
  <c r="AG6" i="1"/>
  <c r="AP6" i="1"/>
  <c r="AN6" i="1"/>
  <c r="AB6" i="1"/>
  <c r="AI6" i="1"/>
  <c r="AN569" i="1"/>
  <c r="AF6" i="1"/>
  <c r="Z6" i="1"/>
  <c r="AJ6" i="1"/>
  <c r="V569" i="1"/>
  <c r="AQ6" i="1"/>
  <c r="AS6" i="1"/>
  <c r="AT6" i="1"/>
  <c r="AT569" i="1"/>
  <c r="AR569" i="1"/>
  <c r="P767" i="1"/>
  <c r="R767" i="1"/>
  <c r="L6" i="1"/>
  <c r="Q6" i="1"/>
  <c r="L767" i="1"/>
  <c r="N767" i="1"/>
  <c r="K6" i="1"/>
  <c r="N6" i="1"/>
  <c r="R6" i="1"/>
  <c r="M6" i="1"/>
  <c r="J768" i="1"/>
  <c r="J767" i="1" s="1"/>
  <c r="J694" i="1"/>
  <c r="S6" i="1"/>
  <c r="R569" i="1"/>
  <c r="P569" i="1"/>
  <c r="L569" i="1"/>
  <c r="O6" i="1"/>
  <c r="N569" i="1"/>
  <c r="J578" i="1"/>
  <c r="J577" i="1"/>
  <c r="J576" i="1"/>
  <c r="J575" i="1"/>
  <c r="J574" i="1"/>
  <c r="J573" i="1"/>
  <c r="J572" i="1"/>
  <c r="AB5" i="1" l="1"/>
  <c r="V5" i="1"/>
  <c r="AL5" i="1"/>
  <c r="T5" i="1"/>
  <c r="Z5" i="1"/>
  <c r="AH5" i="1"/>
  <c r="AF5" i="1"/>
  <c r="AN5" i="1"/>
  <c r="AT5" i="1"/>
  <c r="AR5" i="1"/>
  <c r="N5" i="1"/>
  <c r="J571" i="1"/>
  <c r="J570" i="1" s="1"/>
  <c r="J569" i="1" s="1"/>
  <c r="J284" i="1" l="1"/>
  <c r="AW284" i="1" s="1"/>
  <c r="J86" i="1"/>
  <c r="AW86" i="1" s="1"/>
  <c r="J16" i="1"/>
  <c r="AW16" i="1" s="1"/>
  <c r="J288" i="1"/>
  <c r="AW288" i="1" s="1"/>
  <c r="J287" i="1"/>
  <c r="AW287" i="1" s="1"/>
  <c r="J286" i="1"/>
  <c r="AW286" i="1" s="1"/>
  <c r="J283" i="1"/>
  <c r="AW283" i="1" s="1"/>
  <c r="J282" i="1"/>
  <c r="AW282" i="1" s="1"/>
  <c r="J280" i="1"/>
  <c r="AW280" i="1" s="1"/>
  <c r="J279" i="1"/>
  <c r="AW279" i="1" s="1"/>
  <c r="J278" i="1"/>
  <c r="AW278" i="1" s="1"/>
  <c r="J277" i="1"/>
  <c r="AW277" i="1" s="1"/>
  <c r="J276" i="1"/>
  <c r="AW276" i="1" s="1"/>
  <c r="J273" i="1"/>
  <c r="AW273" i="1" s="1"/>
  <c r="J272" i="1"/>
  <c r="AW272" i="1" s="1"/>
  <c r="J271" i="1"/>
  <c r="AW271" i="1" s="1"/>
  <c r="J270" i="1"/>
  <c r="AW270" i="1" s="1"/>
  <c r="J269" i="1"/>
  <c r="AW269" i="1" s="1"/>
  <c r="J268" i="1"/>
  <c r="AW268" i="1" s="1"/>
  <c r="J267" i="1"/>
  <c r="AW267" i="1" s="1"/>
  <c r="J266" i="1"/>
  <c r="AW266" i="1" s="1"/>
  <c r="J265" i="1"/>
  <c r="AW265" i="1" s="1"/>
  <c r="J264" i="1"/>
  <c r="AW264" i="1" s="1"/>
  <c r="J263" i="1"/>
  <c r="AW263" i="1" s="1"/>
  <c r="J261" i="1"/>
  <c r="AW261" i="1" s="1"/>
  <c r="J260" i="1"/>
  <c r="AW260" i="1" s="1"/>
  <c r="J259" i="1"/>
  <c r="AW259" i="1" s="1"/>
  <c r="J258" i="1"/>
  <c r="AW258" i="1" s="1"/>
  <c r="J257" i="1"/>
  <c r="AW257" i="1" s="1"/>
  <c r="J256" i="1"/>
  <c r="AW256" i="1" s="1"/>
  <c r="J255" i="1"/>
  <c r="AW255" i="1" s="1"/>
  <c r="J254" i="1"/>
  <c r="AW254" i="1" s="1"/>
  <c r="J253" i="1"/>
  <c r="AW253" i="1" s="1"/>
  <c r="J252" i="1"/>
  <c r="AW252" i="1" s="1"/>
  <c r="J251" i="1"/>
  <c r="AW251" i="1" s="1"/>
  <c r="J250" i="1"/>
  <c r="AW250" i="1" s="1"/>
  <c r="J249" i="1"/>
  <c r="AW249" i="1" s="1"/>
  <c r="J248" i="1"/>
  <c r="AW248" i="1" s="1"/>
  <c r="J246" i="1"/>
  <c r="AW246" i="1" s="1"/>
  <c r="J245" i="1"/>
  <c r="AW245" i="1" s="1"/>
  <c r="J244" i="1"/>
  <c r="AW244" i="1" s="1"/>
  <c r="J243" i="1"/>
  <c r="AW243" i="1" s="1"/>
  <c r="J242" i="1"/>
  <c r="AW242" i="1" s="1"/>
  <c r="J241" i="1"/>
  <c r="AW241" i="1" s="1"/>
  <c r="J240" i="1"/>
  <c r="AW240" i="1" s="1"/>
  <c r="J238" i="1"/>
  <c r="AW238" i="1" s="1"/>
  <c r="J237" i="1"/>
  <c r="AW237" i="1" s="1"/>
  <c r="J236" i="1"/>
  <c r="AW236" i="1" s="1"/>
  <c r="J235" i="1"/>
  <c r="AW235" i="1" s="1"/>
  <c r="J234" i="1"/>
  <c r="AW234" i="1" s="1"/>
  <c r="J231" i="1"/>
  <c r="AW231" i="1" s="1"/>
  <c r="J230" i="1"/>
  <c r="AW230" i="1" s="1"/>
  <c r="J229" i="1"/>
  <c r="AW229" i="1" s="1"/>
  <c r="J228" i="1"/>
  <c r="AW228" i="1" s="1"/>
  <c r="J227" i="1"/>
  <c r="AW227" i="1" s="1"/>
  <c r="J226" i="1"/>
  <c r="AW226" i="1" s="1"/>
  <c r="J225" i="1"/>
  <c r="AW225" i="1" s="1"/>
  <c r="J223" i="1"/>
  <c r="AW223" i="1" s="1"/>
  <c r="J222" i="1"/>
  <c r="AW222" i="1" s="1"/>
  <c r="J221" i="1"/>
  <c r="AW221" i="1" s="1"/>
  <c r="J220" i="1"/>
  <c r="AW220" i="1" s="1"/>
  <c r="J219" i="1"/>
  <c r="AW219" i="1" s="1"/>
  <c r="J218" i="1"/>
  <c r="AW218" i="1" s="1"/>
  <c r="J217" i="1"/>
  <c r="AW217" i="1" s="1"/>
  <c r="J215" i="1"/>
  <c r="AW215" i="1" s="1"/>
  <c r="J211" i="1"/>
  <c r="AW211" i="1" s="1"/>
  <c r="J207" i="1"/>
  <c r="AW207" i="1" s="1"/>
  <c r="J206" i="1"/>
  <c r="AW206" i="1" s="1"/>
  <c r="J214" i="1"/>
  <c r="AW214" i="1" s="1"/>
  <c r="J213" i="1"/>
  <c r="AW213" i="1" s="1"/>
  <c r="J212" i="1"/>
  <c r="AW212" i="1" s="1"/>
  <c r="J210" i="1"/>
  <c r="AW210" i="1" s="1"/>
  <c r="J209" i="1"/>
  <c r="AW209" i="1" s="1"/>
  <c r="J208" i="1"/>
  <c r="AW208" i="1" s="1"/>
  <c r="J205" i="1"/>
  <c r="AW205" i="1" s="1"/>
  <c r="J204" i="1"/>
  <c r="AW204" i="1" s="1"/>
  <c r="J247" i="1" l="1"/>
  <c r="AW247" i="1" s="1"/>
  <c r="J285" i="1"/>
  <c r="AW285" i="1" s="1"/>
  <c r="J239" i="1"/>
  <c r="AW239" i="1" s="1"/>
  <c r="J275" i="1"/>
  <c r="AW275" i="1" s="1"/>
  <c r="J203" i="1"/>
  <c r="AW203" i="1" s="1"/>
  <c r="J233" i="1"/>
  <c r="AW233" i="1" s="1"/>
  <c r="J224" i="1"/>
  <c r="AW224" i="1" s="1"/>
  <c r="J216" i="1"/>
  <c r="AW216" i="1" s="1"/>
  <c r="J262" i="1"/>
  <c r="AW262" i="1" s="1"/>
  <c r="J281" i="1"/>
  <c r="AW281" i="1" s="1"/>
  <c r="J201" i="1"/>
  <c r="AW201" i="1" s="1"/>
  <c r="J200" i="1"/>
  <c r="AW200" i="1" s="1"/>
  <c r="J199" i="1"/>
  <c r="AW199" i="1" s="1"/>
  <c r="J198" i="1"/>
  <c r="AW198" i="1" s="1"/>
  <c r="J197" i="1"/>
  <c r="AW197" i="1" s="1"/>
  <c r="J196" i="1"/>
  <c r="AW196" i="1" s="1"/>
  <c r="J195" i="1"/>
  <c r="AW195" i="1" s="1"/>
  <c r="J193" i="1"/>
  <c r="AW193" i="1" s="1"/>
  <c r="J192" i="1"/>
  <c r="AW192" i="1" s="1"/>
  <c r="J191" i="1"/>
  <c r="AW191" i="1" s="1"/>
  <c r="J190" i="1"/>
  <c r="AW190" i="1" s="1"/>
  <c r="J189" i="1"/>
  <c r="AW189" i="1" s="1"/>
  <c r="J188" i="1"/>
  <c r="AW188" i="1" s="1"/>
  <c r="J186" i="1"/>
  <c r="AW186" i="1" s="1"/>
  <c r="J185" i="1"/>
  <c r="AW185" i="1" s="1"/>
  <c r="J184" i="1"/>
  <c r="AW184" i="1" s="1"/>
  <c r="J183" i="1"/>
  <c r="AW183" i="1" s="1"/>
  <c r="J182" i="1"/>
  <c r="AW182" i="1" s="1"/>
  <c r="J181" i="1"/>
  <c r="AW181" i="1" s="1"/>
  <c r="J180" i="1"/>
  <c r="AW180" i="1" s="1"/>
  <c r="J179" i="1"/>
  <c r="AW179" i="1" s="1"/>
  <c r="J178" i="1"/>
  <c r="AW178" i="1" s="1"/>
  <c r="J177" i="1"/>
  <c r="AW177" i="1" s="1"/>
  <c r="J174" i="1"/>
  <c r="AW174" i="1" s="1"/>
  <c r="J173" i="1"/>
  <c r="AW173" i="1" s="1"/>
  <c r="J172" i="1"/>
  <c r="AW172" i="1" s="1"/>
  <c r="J171" i="1"/>
  <c r="AW171" i="1" s="1"/>
  <c r="J170" i="1"/>
  <c r="AW170" i="1" s="1"/>
  <c r="J169" i="1"/>
  <c r="AW169" i="1" s="1"/>
  <c r="J167" i="1"/>
  <c r="AW167" i="1" s="1"/>
  <c r="J166" i="1"/>
  <c r="AW166" i="1" s="1"/>
  <c r="J165" i="1"/>
  <c r="AW165" i="1" s="1"/>
  <c r="J232" i="1" l="1"/>
  <c r="J176" i="1"/>
  <c r="AW176" i="1" s="1"/>
  <c r="J194" i="1"/>
  <c r="AW194" i="1" s="1"/>
  <c r="J187" i="1"/>
  <c r="AW187" i="1" s="1"/>
  <c r="J202" i="1"/>
  <c r="AW202" i="1" s="1"/>
  <c r="J274" i="1"/>
  <c r="AW274" i="1" s="1"/>
  <c r="J164" i="1"/>
  <c r="J162" i="1"/>
  <c r="AW162" i="1" s="1"/>
  <c r="J161" i="1"/>
  <c r="AW161" i="1" s="1"/>
  <c r="J160" i="1"/>
  <c r="AW160" i="1" s="1"/>
  <c r="J159" i="1"/>
  <c r="AW159" i="1" s="1"/>
  <c r="J158" i="1"/>
  <c r="AW158" i="1" s="1"/>
  <c r="J157" i="1"/>
  <c r="AW157" i="1" s="1"/>
  <c r="J155" i="1"/>
  <c r="AW155" i="1" s="1"/>
  <c r="J154" i="1"/>
  <c r="AW154" i="1" s="1"/>
  <c r="J153" i="1"/>
  <c r="AW153" i="1" s="1"/>
  <c r="J152" i="1"/>
  <c r="AW152" i="1" s="1"/>
  <c r="J151" i="1"/>
  <c r="AW151" i="1" s="1"/>
  <c r="J150" i="1"/>
  <c r="AW150" i="1" s="1"/>
  <c r="J149" i="1"/>
  <c r="AW149" i="1" s="1"/>
  <c r="J148" i="1"/>
  <c r="AW148" i="1" s="1"/>
  <c r="J147" i="1"/>
  <c r="AW147" i="1" s="1"/>
  <c r="J145" i="1"/>
  <c r="AW145" i="1" s="1"/>
  <c r="J144" i="1"/>
  <c r="AW144" i="1" s="1"/>
  <c r="J143" i="1"/>
  <c r="AW143" i="1" s="1"/>
  <c r="J142" i="1"/>
  <c r="AW142" i="1" s="1"/>
  <c r="J141" i="1"/>
  <c r="AW141" i="1" s="1"/>
  <c r="J140" i="1"/>
  <c r="AW140" i="1" s="1"/>
  <c r="J139" i="1"/>
  <c r="AW139" i="1" s="1"/>
  <c r="J138" i="1"/>
  <c r="AW138" i="1" s="1"/>
  <c r="J137" i="1"/>
  <c r="AW137" i="1" s="1"/>
  <c r="J136" i="1"/>
  <c r="AW136" i="1" s="1"/>
  <c r="J135" i="1"/>
  <c r="AW135" i="1" s="1"/>
  <c r="J134" i="1"/>
  <c r="AW134" i="1" s="1"/>
  <c r="J133" i="1"/>
  <c r="AW133" i="1" s="1"/>
  <c r="J132" i="1"/>
  <c r="AW132" i="1" s="1"/>
  <c r="J131" i="1"/>
  <c r="AW131" i="1" s="1"/>
  <c r="J130" i="1"/>
  <c r="AW130" i="1" s="1"/>
  <c r="J129" i="1"/>
  <c r="AW129" i="1" s="1"/>
  <c r="J128" i="1"/>
  <c r="AW128" i="1" s="1"/>
  <c r="J127" i="1"/>
  <c r="AW127" i="1" s="1"/>
  <c r="J126" i="1"/>
  <c r="AW126" i="1" s="1"/>
  <c r="J125" i="1"/>
  <c r="AW125" i="1" s="1"/>
  <c r="J122" i="1"/>
  <c r="J121" i="1"/>
  <c r="AW121" i="1" s="1"/>
  <c r="J120" i="1"/>
  <c r="AW120" i="1" s="1"/>
  <c r="J119" i="1"/>
  <c r="AW119" i="1" s="1"/>
  <c r="J118" i="1"/>
  <c r="AW118" i="1" s="1"/>
  <c r="J117" i="1"/>
  <c r="AW117" i="1" s="1"/>
  <c r="J116" i="1"/>
  <c r="AW116" i="1" s="1"/>
  <c r="J115" i="1"/>
  <c r="AW115" i="1" s="1"/>
  <c r="J114" i="1"/>
  <c r="AW114" i="1" s="1"/>
  <c r="J113" i="1"/>
  <c r="AW113" i="1" s="1"/>
  <c r="J112" i="1"/>
  <c r="AW112" i="1" s="1"/>
  <c r="J111" i="1"/>
  <c r="AW111" i="1" s="1"/>
  <c r="J110" i="1"/>
  <c r="AW110" i="1" s="1"/>
  <c r="J109" i="1"/>
  <c r="AW109" i="1" s="1"/>
  <c r="J108" i="1"/>
  <c r="AW108" i="1" s="1"/>
  <c r="J107" i="1"/>
  <c r="AW107" i="1" s="1"/>
  <c r="J106" i="1"/>
  <c r="AW106" i="1" s="1"/>
  <c r="J105" i="1"/>
  <c r="AW105" i="1" s="1"/>
  <c r="J103" i="1"/>
  <c r="AW103" i="1" s="1"/>
  <c r="J102" i="1"/>
  <c r="AW102" i="1" s="1"/>
  <c r="J101" i="1"/>
  <c r="AW101" i="1" s="1"/>
  <c r="J100" i="1"/>
  <c r="AW100" i="1" s="1"/>
  <c r="J99" i="1"/>
  <c r="AW99" i="1" s="1"/>
  <c r="J98" i="1"/>
  <c r="AW98" i="1" s="1"/>
  <c r="J97" i="1"/>
  <c r="AW97" i="1" s="1"/>
  <c r="J85" i="1"/>
  <c r="AW85" i="1" s="1"/>
  <c r="J84" i="1"/>
  <c r="AW84" i="1" s="1"/>
  <c r="J94" i="1"/>
  <c r="AW94" i="1" s="1"/>
  <c r="J93" i="1"/>
  <c r="AW93" i="1" s="1"/>
  <c r="J92" i="1"/>
  <c r="AW92" i="1" s="1"/>
  <c r="J91" i="1"/>
  <c r="AW91" i="1" s="1"/>
  <c r="J90" i="1"/>
  <c r="AW90" i="1" s="1"/>
  <c r="J89" i="1"/>
  <c r="AW89" i="1" s="1"/>
  <c r="J88" i="1"/>
  <c r="AW88" i="1" s="1"/>
  <c r="J87" i="1"/>
  <c r="AW87" i="1" s="1"/>
  <c r="J83" i="1"/>
  <c r="AW83" i="1" s="1"/>
  <c r="J82" i="1"/>
  <c r="AW82" i="1" s="1"/>
  <c r="J81" i="1"/>
  <c r="AW81" i="1" s="1"/>
  <c r="J80" i="1"/>
  <c r="AW80" i="1" s="1"/>
  <c r="J79" i="1"/>
  <c r="AW79" i="1" s="1"/>
  <c r="J78" i="1"/>
  <c r="AW78" i="1" s="1"/>
  <c r="J77" i="1"/>
  <c r="AW77" i="1" s="1"/>
  <c r="J75" i="1"/>
  <c r="AW75" i="1" s="1"/>
  <c r="J74" i="1"/>
  <c r="AW74" i="1" s="1"/>
  <c r="J73" i="1"/>
  <c r="AW73" i="1" s="1"/>
  <c r="J72" i="1"/>
  <c r="AW72" i="1" s="1"/>
  <c r="J71" i="1"/>
  <c r="AW71" i="1" s="1"/>
  <c r="J70" i="1"/>
  <c r="AW70" i="1" s="1"/>
  <c r="J69" i="1"/>
  <c r="AW69" i="1" s="1"/>
  <c r="J68" i="1"/>
  <c r="AW68" i="1" s="1"/>
  <c r="J62" i="1"/>
  <c r="AW62" i="1" s="1"/>
  <c r="J63" i="1"/>
  <c r="AW63" i="1" s="1"/>
  <c r="J64" i="1"/>
  <c r="AW64" i="1" s="1"/>
  <c r="J65" i="1"/>
  <c r="AW65" i="1" s="1"/>
  <c r="J66" i="1"/>
  <c r="AW66" i="1" s="1"/>
  <c r="J61" i="1"/>
  <c r="AW61" i="1" s="1"/>
  <c r="J59" i="1"/>
  <c r="AW59" i="1" s="1"/>
  <c r="J58" i="1"/>
  <c r="AW58" i="1" s="1"/>
  <c r="J57" i="1"/>
  <c r="AW57" i="1" s="1"/>
  <c r="J56" i="1"/>
  <c r="AW56" i="1" s="1"/>
  <c r="J55" i="1"/>
  <c r="AW55" i="1" s="1"/>
  <c r="J54" i="1"/>
  <c r="AW54" i="1" s="1"/>
  <c r="J53" i="1"/>
  <c r="AW53" i="1" s="1"/>
  <c r="J51" i="1"/>
  <c r="AW51" i="1" s="1"/>
  <c r="J50" i="1"/>
  <c r="AW50" i="1" s="1"/>
  <c r="J49" i="1"/>
  <c r="AW49" i="1" s="1"/>
  <c r="J48" i="1"/>
  <c r="AW48" i="1" s="1"/>
  <c r="J47" i="1"/>
  <c r="AW47" i="1" s="1"/>
  <c r="J46" i="1"/>
  <c r="AW46" i="1" s="1"/>
  <c r="J45" i="1"/>
  <c r="AW45" i="1" s="1"/>
  <c r="J44" i="1"/>
  <c r="AW44" i="1" s="1"/>
  <c r="J43" i="1"/>
  <c r="AW43" i="1" s="1"/>
  <c r="J42" i="1"/>
  <c r="AW42" i="1" s="1"/>
  <c r="J41" i="1"/>
  <c r="AW41" i="1" s="1"/>
  <c r="J40" i="1"/>
  <c r="AW40" i="1" s="1"/>
  <c r="J39" i="1"/>
  <c r="AW39" i="1" s="1"/>
  <c r="J38" i="1"/>
  <c r="AW38" i="1" s="1"/>
  <c r="J35" i="1"/>
  <c r="AW35" i="1" s="1"/>
  <c r="J34" i="1"/>
  <c r="AW34" i="1" s="1"/>
  <c r="J33" i="1"/>
  <c r="AW33" i="1" s="1"/>
  <c r="J32" i="1"/>
  <c r="AW32" i="1" s="1"/>
  <c r="J31" i="1"/>
  <c r="AW31" i="1" s="1"/>
  <c r="J30" i="1"/>
  <c r="AW30" i="1" s="1"/>
  <c r="J29" i="1"/>
  <c r="AW29" i="1" s="1"/>
  <c r="J28" i="1"/>
  <c r="AW28" i="1" s="1"/>
  <c r="J27" i="1"/>
  <c r="AW27" i="1" s="1"/>
  <c r="J26" i="1"/>
  <c r="AW26" i="1" s="1"/>
  <c r="J24" i="1"/>
  <c r="AW24" i="1" s="1"/>
  <c r="J23" i="1"/>
  <c r="AW23" i="1" s="1"/>
  <c r="J22" i="1"/>
  <c r="AW22" i="1" s="1"/>
  <c r="J21" i="1"/>
  <c r="AW21" i="1" s="1"/>
  <c r="J20" i="1"/>
  <c r="AW20" i="1" s="1"/>
  <c r="J19" i="1"/>
  <c r="AW19" i="1" s="1"/>
  <c r="J18" i="1"/>
  <c r="AW18" i="1" s="1"/>
  <c r="J9" i="1"/>
  <c r="J8" i="1" l="1"/>
  <c r="AW9" i="1"/>
  <c r="J163" i="1"/>
  <c r="AW163" i="1" s="1"/>
  <c r="AW164" i="1"/>
  <c r="I232" i="1"/>
  <c r="AW232" i="1"/>
  <c r="J17" i="1"/>
  <c r="AW17" i="1" s="1"/>
  <c r="J146" i="1"/>
  <c r="J104" i="1"/>
  <c r="J156" i="1"/>
  <c r="J124" i="1"/>
  <c r="AW124" i="1" s="1"/>
  <c r="J175" i="1"/>
  <c r="J25" i="1"/>
  <c r="J67" i="1"/>
  <c r="J76" i="1"/>
  <c r="AW76" i="1" s="1"/>
  <c r="J37" i="1"/>
  <c r="J96" i="1"/>
  <c r="J60" i="1"/>
  <c r="J52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1" i="1"/>
  <c r="I207" i="1"/>
  <c r="I206" i="1"/>
  <c r="I214" i="1"/>
  <c r="I213" i="1"/>
  <c r="I212" i="1"/>
  <c r="I210" i="1"/>
  <c r="I209" i="1"/>
  <c r="I208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5" i="1"/>
  <c r="I154" i="1"/>
  <c r="I153" i="1"/>
  <c r="I152" i="1"/>
  <c r="I151" i="1"/>
  <c r="I150" i="1"/>
  <c r="I149" i="1"/>
  <c r="I148" i="1"/>
  <c r="I147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3" i="1"/>
  <c r="I102" i="1"/>
  <c r="I101" i="1"/>
  <c r="I100" i="1"/>
  <c r="I99" i="1"/>
  <c r="I98" i="1"/>
  <c r="I97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5" i="1"/>
  <c r="I74" i="1"/>
  <c r="I73" i="1"/>
  <c r="I72" i="1"/>
  <c r="I71" i="1"/>
  <c r="I70" i="1"/>
  <c r="I69" i="1"/>
  <c r="I68" i="1"/>
  <c r="I66" i="1"/>
  <c r="I65" i="1"/>
  <c r="I64" i="1"/>
  <c r="I63" i="1"/>
  <c r="I62" i="1"/>
  <c r="I61" i="1"/>
  <c r="I59" i="1"/>
  <c r="I58" i="1"/>
  <c r="I57" i="1"/>
  <c r="I56" i="1"/>
  <c r="I55" i="1"/>
  <c r="I54" i="1"/>
  <c r="I53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5" i="1"/>
  <c r="I34" i="1"/>
  <c r="I33" i="1"/>
  <c r="I32" i="1"/>
  <c r="I31" i="1"/>
  <c r="I30" i="1"/>
  <c r="I29" i="1"/>
  <c r="I28" i="1"/>
  <c r="I27" i="1"/>
  <c r="I26" i="1"/>
  <c r="I24" i="1"/>
  <c r="I23" i="1"/>
  <c r="I22" i="1"/>
  <c r="I21" i="1"/>
  <c r="I20" i="1"/>
  <c r="I19" i="1"/>
  <c r="I18" i="1"/>
  <c r="I16" i="1"/>
  <c r="I15" i="1"/>
  <c r="I13" i="1"/>
  <c r="I9" i="1"/>
  <c r="I8" i="1"/>
  <c r="J950" i="1"/>
  <c r="K950" i="1"/>
  <c r="L950" i="1"/>
  <c r="M950" i="1"/>
  <c r="N950" i="1"/>
  <c r="O950" i="1"/>
  <c r="I976" i="1"/>
  <c r="J976" i="1"/>
  <c r="K976" i="1"/>
  <c r="L976" i="1"/>
  <c r="M976" i="1"/>
  <c r="N976" i="1"/>
  <c r="O976" i="1"/>
  <c r="I980" i="1"/>
  <c r="J980" i="1"/>
  <c r="K980" i="1"/>
  <c r="L980" i="1"/>
  <c r="M980" i="1"/>
  <c r="N980" i="1"/>
  <c r="O980" i="1"/>
  <c r="J982" i="1"/>
  <c r="K982" i="1"/>
  <c r="L982" i="1"/>
  <c r="M982" i="1"/>
  <c r="N982" i="1"/>
  <c r="O982" i="1"/>
  <c r="I983" i="1"/>
  <c r="I984" i="1"/>
  <c r="I985" i="1"/>
  <c r="J986" i="1"/>
  <c r="K986" i="1"/>
  <c r="L986" i="1"/>
  <c r="M986" i="1"/>
  <c r="N986" i="1"/>
  <c r="O986" i="1"/>
  <c r="I987" i="1"/>
  <c r="I988" i="1"/>
  <c r="I989" i="1"/>
  <c r="I990" i="1"/>
  <c r="I991" i="1"/>
  <c r="I992" i="1"/>
  <c r="I993" i="1"/>
  <c r="I994" i="1"/>
  <c r="I995" i="1"/>
  <c r="I996" i="1"/>
  <c r="I997" i="1"/>
  <c r="J998" i="1"/>
  <c r="K998" i="1"/>
  <c r="L998" i="1"/>
  <c r="M998" i="1"/>
  <c r="N998" i="1"/>
  <c r="O998" i="1"/>
  <c r="I999" i="1"/>
  <c r="I1000" i="1"/>
  <c r="I1001" i="1"/>
  <c r="I1002" i="1"/>
  <c r="I1003" i="1"/>
  <c r="I1004" i="1"/>
  <c r="I1006" i="1"/>
  <c r="I1005" i="1" s="1"/>
  <c r="J1007" i="1"/>
  <c r="K1007" i="1"/>
  <c r="L1007" i="1"/>
  <c r="M1007" i="1"/>
  <c r="N1007" i="1"/>
  <c r="O1007" i="1"/>
  <c r="I1008" i="1"/>
  <c r="I1009" i="1"/>
  <c r="I1010" i="1"/>
  <c r="I1011" i="1"/>
  <c r="I1012" i="1"/>
  <c r="I1013" i="1"/>
  <c r="J1014" i="1"/>
  <c r="K1014" i="1"/>
  <c r="L1014" i="1"/>
  <c r="M1014" i="1"/>
  <c r="N1014" i="1"/>
  <c r="O1014" i="1"/>
  <c r="I1015" i="1"/>
  <c r="I1016" i="1"/>
  <c r="I1017" i="1"/>
  <c r="I1018" i="1"/>
  <c r="I1020" i="1"/>
  <c r="I1019" i="1" s="1"/>
  <c r="J1021" i="1"/>
  <c r="K1021" i="1"/>
  <c r="L1021" i="1"/>
  <c r="M1021" i="1"/>
  <c r="N1021" i="1"/>
  <c r="O1021" i="1"/>
  <c r="I1022" i="1"/>
  <c r="I1023" i="1"/>
  <c r="I1024" i="1"/>
  <c r="I1025" i="1"/>
  <c r="I1026" i="1"/>
  <c r="J1027" i="1"/>
  <c r="K1027" i="1"/>
  <c r="L1027" i="1"/>
  <c r="M1027" i="1"/>
  <c r="N1027" i="1"/>
  <c r="O1027" i="1"/>
  <c r="I1028" i="1"/>
  <c r="I1027" i="1" s="1"/>
  <c r="J1030" i="1"/>
  <c r="K1030" i="1"/>
  <c r="L1030" i="1"/>
  <c r="M1030" i="1"/>
  <c r="N1030" i="1"/>
  <c r="O1030" i="1"/>
  <c r="I1031" i="1"/>
  <c r="I1032" i="1"/>
  <c r="I1033" i="1"/>
  <c r="I1034" i="1"/>
  <c r="I1046" i="1"/>
  <c r="I1037" i="1"/>
  <c r="I1038" i="1"/>
  <c r="I1039" i="1"/>
  <c r="I1040" i="1"/>
  <c r="I1041" i="1"/>
  <c r="I1042" i="1"/>
  <c r="I1043" i="1"/>
  <c r="I1044" i="1"/>
  <c r="I1045" i="1"/>
  <c r="J1047" i="1"/>
  <c r="K1047" i="1"/>
  <c r="L1047" i="1"/>
  <c r="M1047" i="1"/>
  <c r="N1047" i="1"/>
  <c r="O1047" i="1"/>
  <c r="I1048" i="1"/>
  <c r="I1049" i="1"/>
  <c r="I1050" i="1"/>
  <c r="I1051" i="1"/>
  <c r="I1052" i="1"/>
  <c r="J1053" i="1"/>
  <c r="K1053" i="1"/>
  <c r="L1053" i="1"/>
  <c r="M1053" i="1"/>
  <c r="N1053" i="1"/>
  <c r="O1053" i="1"/>
  <c r="I1054" i="1"/>
  <c r="I1055" i="1"/>
  <c r="I1056" i="1"/>
  <c r="I1057" i="1"/>
  <c r="I1058" i="1"/>
  <c r="I1059" i="1"/>
  <c r="J1061" i="1"/>
  <c r="K1061" i="1"/>
  <c r="L1061" i="1"/>
  <c r="M1061" i="1"/>
  <c r="N1061" i="1"/>
  <c r="O1061" i="1"/>
  <c r="I1062" i="1"/>
  <c r="I1063" i="1"/>
  <c r="I1064" i="1"/>
  <c r="I1065" i="1"/>
  <c r="I1066" i="1"/>
  <c r="J1067" i="1"/>
  <c r="K1067" i="1"/>
  <c r="L1067" i="1"/>
  <c r="M1067" i="1"/>
  <c r="N1067" i="1"/>
  <c r="O1067" i="1"/>
  <c r="I1068" i="1"/>
  <c r="I1069" i="1"/>
  <c r="J1070" i="1"/>
  <c r="K1070" i="1"/>
  <c r="L1070" i="1"/>
  <c r="M1070" i="1"/>
  <c r="N1070" i="1"/>
  <c r="O1070" i="1"/>
  <c r="I1071" i="1"/>
  <c r="I1072" i="1"/>
  <c r="I1073" i="1"/>
  <c r="I1074" i="1"/>
  <c r="I1075" i="1"/>
  <c r="I1076" i="1"/>
  <c r="J1077" i="1"/>
  <c r="K1077" i="1"/>
  <c r="L1077" i="1"/>
  <c r="M1077" i="1"/>
  <c r="N1077" i="1"/>
  <c r="O1077" i="1"/>
  <c r="I1078" i="1"/>
  <c r="I1079" i="1"/>
  <c r="I1080" i="1"/>
  <c r="I1081" i="1"/>
  <c r="I1082" i="1"/>
  <c r="I1083" i="1"/>
  <c r="I1084" i="1"/>
  <c r="I1085" i="1"/>
  <c r="I1086" i="1"/>
  <c r="J1087" i="1"/>
  <c r="K1087" i="1"/>
  <c r="L1087" i="1"/>
  <c r="M1087" i="1"/>
  <c r="N1087" i="1"/>
  <c r="O1087" i="1"/>
  <c r="I1088" i="1"/>
  <c r="I1087" i="1" s="1"/>
  <c r="J1089" i="1"/>
  <c r="K1089" i="1"/>
  <c r="L1089" i="1"/>
  <c r="M1089" i="1"/>
  <c r="N1089" i="1"/>
  <c r="O1089" i="1"/>
  <c r="I1090" i="1"/>
  <c r="I1091" i="1"/>
  <c r="J1092" i="1"/>
  <c r="K1092" i="1"/>
  <c r="L1092" i="1"/>
  <c r="M1092" i="1"/>
  <c r="N1092" i="1"/>
  <c r="O1092" i="1"/>
  <c r="I1093" i="1"/>
  <c r="I1094" i="1"/>
  <c r="I1095" i="1"/>
  <c r="I1096" i="1"/>
  <c r="J1097" i="1"/>
  <c r="K1097" i="1"/>
  <c r="L1097" i="1"/>
  <c r="M1097" i="1"/>
  <c r="N1097" i="1"/>
  <c r="O1097" i="1"/>
  <c r="I1098" i="1"/>
  <c r="I1099" i="1"/>
  <c r="I1100" i="1"/>
  <c r="I1101" i="1"/>
  <c r="J1102" i="1"/>
  <c r="K1102" i="1"/>
  <c r="L1102" i="1"/>
  <c r="M1102" i="1"/>
  <c r="N1102" i="1"/>
  <c r="O1102" i="1"/>
  <c r="I1103" i="1"/>
  <c r="I1104" i="1"/>
  <c r="I1105" i="1"/>
  <c r="I1106" i="1"/>
  <c r="I1107" i="1"/>
  <c r="I1108" i="1"/>
  <c r="I1109" i="1"/>
  <c r="J1110" i="1"/>
  <c r="K1110" i="1"/>
  <c r="L1110" i="1"/>
  <c r="M1110" i="1"/>
  <c r="N1110" i="1"/>
  <c r="O1110" i="1"/>
  <c r="I1111" i="1"/>
  <c r="I1112" i="1"/>
  <c r="I1113" i="1"/>
  <c r="J1114" i="1"/>
  <c r="K1114" i="1"/>
  <c r="L1114" i="1"/>
  <c r="M1114" i="1"/>
  <c r="N1114" i="1"/>
  <c r="O1114" i="1"/>
  <c r="I1115" i="1"/>
  <c r="I1114" i="1" s="1"/>
  <c r="J1116" i="1"/>
  <c r="K1116" i="1"/>
  <c r="L1116" i="1"/>
  <c r="M1116" i="1"/>
  <c r="N1116" i="1"/>
  <c r="O1116" i="1"/>
  <c r="I1117" i="1"/>
  <c r="I1118" i="1"/>
  <c r="I1119" i="1"/>
  <c r="J1121" i="1"/>
  <c r="K1121" i="1"/>
  <c r="L1121" i="1"/>
  <c r="M1121" i="1"/>
  <c r="N1121" i="1"/>
  <c r="O1121" i="1"/>
  <c r="I1122" i="1"/>
  <c r="I1123" i="1"/>
  <c r="I1124" i="1"/>
  <c r="I1125" i="1"/>
  <c r="I1126" i="1"/>
  <c r="I1127" i="1"/>
  <c r="J1128" i="1"/>
  <c r="K1128" i="1"/>
  <c r="L1128" i="1"/>
  <c r="M1128" i="1"/>
  <c r="N1128" i="1"/>
  <c r="O1128" i="1"/>
  <c r="I1129" i="1"/>
  <c r="I1130" i="1"/>
  <c r="J1131" i="1"/>
  <c r="K1131" i="1"/>
  <c r="L1131" i="1"/>
  <c r="M1131" i="1"/>
  <c r="N1131" i="1"/>
  <c r="O1131" i="1"/>
  <c r="I1132" i="1"/>
  <c r="I1133" i="1"/>
  <c r="J1134" i="1"/>
  <c r="K1134" i="1"/>
  <c r="L1134" i="1"/>
  <c r="M1134" i="1"/>
  <c r="N1134" i="1"/>
  <c r="O1134" i="1"/>
  <c r="I1135" i="1"/>
  <c r="I1136" i="1"/>
  <c r="J1137" i="1"/>
  <c r="K1137" i="1"/>
  <c r="L1137" i="1"/>
  <c r="M1137" i="1"/>
  <c r="N1137" i="1"/>
  <c r="O1137" i="1"/>
  <c r="I1138" i="1"/>
  <c r="I1139" i="1"/>
  <c r="I1140" i="1"/>
  <c r="I1141" i="1"/>
  <c r="J1142" i="1"/>
  <c r="K1142" i="1"/>
  <c r="L1142" i="1"/>
  <c r="M1142" i="1"/>
  <c r="N1142" i="1"/>
  <c r="O1142" i="1"/>
  <c r="I1143" i="1"/>
  <c r="I1142" i="1" s="1"/>
  <c r="J1144" i="1"/>
  <c r="K1144" i="1"/>
  <c r="L1144" i="1"/>
  <c r="M1144" i="1"/>
  <c r="N1144" i="1"/>
  <c r="O1144" i="1"/>
  <c r="I1145" i="1"/>
  <c r="I1144" i="1" s="1"/>
  <c r="J1146" i="1"/>
  <c r="K1146" i="1"/>
  <c r="L1146" i="1"/>
  <c r="M1146" i="1"/>
  <c r="N1146" i="1"/>
  <c r="O1146" i="1"/>
  <c r="I1147" i="1"/>
  <c r="I1148" i="1"/>
  <c r="I1149" i="1"/>
  <c r="I1150" i="1"/>
  <c r="I1151" i="1"/>
  <c r="J1153" i="1"/>
  <c r="K1153" i="1"/>
  <c r="L1153" i="1"/>
  <c r="M1153" i="1"/>
  <c r="N1153" i="1"/>
  <c r="O1153" i="1"/>
  <c r="I1154" i="1"/>
  <c r="I1155" i="1"/>
  <c r="I1156" i="1"/>
  <c r="I1157" i="1"/>
  <c r="I1158" i="1"/>
  <c r="I1159" i="1"/>
  <c r="J1160" i="1"/>
  <c r="K1160" i="1"/>
  <c r="L1160" i="1"/>
  <c r="M1160" i="1"/>
  <c r="N1160" i="1"/>
  <c r="O1160" i="1"/>
  <c r="I1161" i="1"/>
  <c r="I1162" i="1"/>
  <c r="I1163" i="1"/>
  <c r="J1164" i="1"/>
  <c r="K1164" i="1"/>
  <c r="L1164" i="1"/>
  <c r="M1164" i="1"/>
  <c r="N1164" i="1"/>
  <c r="O1164" i="1"/>
  <c r="I1165" i="1"/>
  <c r="I1164" i="1" s="1"/>
  <c r="J1166" i="1"/>
  <c r="K1166" i="1"/>
  <c r="L1166" i="1"/>
  <c r="M1166" i="1"/>
  <c r="N1166" i="1"/>
  <c r="O1166" i="1"/>
  <c r="I1167" i="1"/>
  <c r="I1168" i="1"/>
  <c r="I1169" i="1"/>
  <c r="I1170" i="1"/>
  <c r="I1171" i="1"/>
  <c r="J1172" i="1"/>
  <c r="K1172" i="1"/>
  <c r="L1172" i="1"/>
  <c r="M1172" i="1"/>
  <c r="N1172" i="1"/>
  <c r="O1172" i="1"/>
  <c r="I1173" i="1"/>
  <c r="I1172" i="1" s="1"/>
  <c r="J1174" i="1"/>
  <c r="K1174" i="1"/>
  <c r="L1174" i="1"/>
  <c r="M1174" i="1"/>
  <c r="N1174" i="1"/>
  <c r="O1174" i="1"/>
  <c r="I1175" i="1"/>
  <c r="I1174" i="1" s="1"/>
  <c r="J1176" i="1"/>
  <c r="K1176" i="1"/>
  <c r="L1176" i="1"/>
  <c r="M1176" i="1"/>
  <c r="N1176" i="1"/>
  <c r="O1176" i="1"/>
  <c r="I1177" i="1"/>
  <c r="I1178" i="1"/>
  <c r="I1179" i="1"/>
  <c r="I1180" i="1"/>
  <c r="I1181" i="1"/>
  <c r="I1182" i="1"/>
  <c r="J1184" i="1"/>
  <c r="K1184" i="1"/>
  <c r="L1184" i="1"/>
  <c r="M1184" i="1"/>
  <c r="N1184" i="1"/>
  <c r="O1184" i="1"/>
  <c r="I1185" i="1"/>
  <c r="I1186" i="1"/>
  <c r="I1187" i="1"/>
  <c r="I1188" i="1"/>
  <c r="I1189" i="1"/>
  <c r="I1190" i="1"/>
  <c r="I1191" i="1"/>
  <c r="I1192" i="1"/>
  <c r="I1193" i="1"/>
  <c r="I1194" i="1"/>
  <c r="I1195" i="1"/>
  <c r="J1196" i="1"/>
  <c r="K1196" i="1"/>
  <c r="L1196" i="1"/>
  <c r="M1196" i="1"/>
  <c r="N1196" i="1"/>
  <c r="O1196" i="1"/>
  <c r="I1197" i="1"/>
  <c r="I1198" i="1"/>
  <c r="J1199" i="1"/>
  <c r="K1199" i="1"/>
  <c r="L1199" i="1"/>
  <c r="M1199" i="1"/>
  <c r="N1199" i="1"/>
  <c r="O1199" i="1"/>
  <c r="I1200" i="1"/>
  <c r="I1201" i="1"/>
  <c r="I1202" i="1"/>
  <c r="J1203" i="1"/>
  <c r="K1203" i="1"/>
  <c r="L1203" i="1"/>
  <c r="M1203" i="1"/>
  <c r="N1203" i="1"/>
  <c r="O1203" i="1"/>
  <c r="I1204" i="1"/>
  <c r="I1205" i="1"/>
  <c r="J1206" i="1"/>
  <c r="K1206" i="1"/>
  <c r="L1206" i="1"/>
  <c r="M1206" i="1"/>
  <c r="N1206" i="1"/>
  <c r="O1206" i="1"/>
  <c r="I1207" i="1"/>
  <c r="I1208" i="1"/>
  <c r="J1209" i="1"/>
  <c r="K1209" i="1"/>
  <c r="L1209" i="1"/>
  <c r="M1209" i="1"/>
  <c r="N1209" i="1"/>
  <c r="O1209" i="1"/>
  <c r="I1210" i="1"/>
  <c r="I1209" i="1" s="1"/>
  <c r="J1211" i="1"/>
  <c r="K1211" i="1"/>
  <c r="L1211" i="1"/>
  <c r="M1211" i="1"/>
  <c r="N1211" i="1"/>
  <c r="O1211" i="1"/>
  <c r="I1212" i="1"/>
  <c r="I1213" i="1"/>
  <c r="I1214" i="1"/>
  <c r="I1215" i="1"/>
  <c r="I1216" i="1"/>
  <c r="I1217" i="1"/>
  <c r="I1218" i="1"/>
  <c r="J1219" i="1"/>
  <c r="K1219" i="1"/>
  <c r="L1219" i="1"/>
  <c r="M1219" i="1"/>
  <c r="N1219" i="1"/>
  <c r="O1219" i="1"/>
  <c r="I1220" i="1"/>
  <c r="I1221" i="1"/>
  <c r="J1222" i="1"/>
  <c r="K1222" i="1"/>
  <c r="L1222" i="1"/>
  <c r="M1222" i="1"/>
  <c r="N1222" i="1"/>
  <c r="O1222" i="1"/>
  <c r="I1223" i="1"/>
  <c r="I1224" i="1"/>
  <c r="I1225" i="1"/>
  <c r="I1226" i="1"/>
  <c r="J1227" i="1"/>
  <c r="K1227" i="1"/>
  <c r="L1227" i="1"/>
  <c r="M1227" i="1"/>
  <c r="N1227" i="1"/>
  <c r="O1227" i="1"/>
  <c r="I1228" i="1"/>
  <c r="I1229" i="1"/>
  <c r="I1230" i="1"/>
  <c r="J1231" i="1"/>
  <c r="K1231" i="1"/>
  <c r="L1231" i="1"/>
  <c r="M1231" i="1"/>
  <c r="N1231" i="1"/>
  <c r="O1231" i="1"/>
  <c r="I1232" i="1"/>
  <c r="I1233" i="1"/>
  <c r="I1234" i="1"/>
  <c r="I1235" i="1"/>
  <c r="I1236" i="1"/>
  <c r="I1237" i="1"/>
  <c r="J1238" i="1"/>
  <c r="K1238" i="1"/>
  <c r="L1238" i="1"/>
  <c r="M1238" i="1"/>
  <c r="N1238" i="1"/>
  <c r="O1238" i="1"/>
  <c r="I1239" i="1"/>
  <c r="I1240" i="1"/>
  <c r="I1241" i="1"/>
  <c r="J1242" i="1"/>
  <c r="K1242" i="1"/>
  <c r="L1242" i="1"/>
  <c r="M1242" i="1"/>
  <c r="N1242" i="1"/>
  <c r="O1242" i="1"/>
  <c r="I1243" i="1"/>
  <c r="I1244" i="1"/>
  <c r="J1246" i="1"/>
  <c r="K1246" i="1"/>
  <c r="L1246" i="1"/>
  <c r="M1246" i="1"/>
  <c r="N1246" i="1"/>
  <c r="O1246" i="1"/>
  <c r="I1247" i="1"/>
  <c r="I1248" i="1"/>
  <c r="I1249" i="1"/>
  <c r="I1250" i="1"/>
  <c r="I1251" i="1"/>
  <c r="I1252" i="1"/>
  <c r="J1253" i="1"/>
  <c r="K1253" i="1"/>
  <c r="L1253" i="1"/>
  <c r="M1253" i="1"/>
  <c r="N1253" i="1"/>
  <c r="O1253" i="1"/>
  <c r="I1254" i="1"/>
  <c r="I1255" i="1"/>
  <c r="I1256" i="1"/>
  <c r="J1257" i="1"/>
  <c r="K1257" i="1"/>
  <c r="L1257" i="1"/>
  <c r="M1257" i="1"/>
  <c r="N1257" i="1"/>
  <c r="O1257" i="1"/>
  <c r="I1258" i="1"/>
  <c r="I1259" i="1"/>
  <c r="J1260" i="1"/>
  <c r="K1260" i="1"/>
  <c r="L1260" i="1"/>
  <c r="M1260" i="1"/>
  <c r="N1260" i="1"/>
  <c r="O1260" i="1"/>
  <c r="I1261" i="1"/>
  <c r="I1262" i="1"/>
  <c r="I1263" i="1"/>
  <c r="I17" i="1" l="1"/>
  <c r="I76" i="1"/>
  <c r="I96" i="1"/>
  <c r="AW96" i="1"/>
  <c r="I25" i="1"/>
  <c r="AW25" i="1"/>
  <c r="I104" i="1"/>
  <c r="AW104" i="1"/>
  <c r="I156" i="1"/>
  <c r="AW156" i="1"/>
  <c r="I37" i="1"/>
  <c r="AW37" i="1"/>
  <c r="I175" i="1"/>
  <c r="AW175" i="1"/>
  <c r="I146" i="1"/>
  <c r="AW146" i="1"/>
  <c r="I60" i="1"/>
  <c r="AW60" i="1"/>
  <c r="I67" i="1"/>
  <c r="AW67" i="1"/>
  <c r="I52" i="1"/>
  <c r="AW52" i="1"/>
  <c r="I1036" i="1"/>
  <c r="J123" i="1"/>
  <c r="J36" i="1"/>
  <c r="AW36" i="1" s="1"/>
  <c r="I1134" i="1"/>
  <c r="J7" i="1"/>
  <c r="I7" i="1" s="1"/>
  <c r="I1131" i="1"/>
  <c r="I1053" i="1"/>
  <c r="O1029" i="1"/>
  <c r="O1942" i="1" s="1"/>
  <c r="I1014" i="1"/>
  <c r="I1219" i="1"/>
  <c r="I1089" i="1"/>
  <c r="I1257" i="1"/>
  <c r="I1166" i="1"/>
  <c r="I1160" i="1"/>
  <c r="L1029" i="1"/>
  <c r="L1942" i="1" s="1"/>
  <c r="I1260" i="1"/>
  <c r="I1146" i="1"/>
  <c r="I986" i="1"/>
  <c r="M949" i="1"/>
  <c r="M1941" i="1" s="1"/>
  <c r="I1231" i="1"/>
  <c r="I1206" i="1"/>
  <c r="I1199" i="1"/>
  <c r="I1121" i="1"/>
  <c r="I1097" i="1"/>
  <c r="I1184" i="1"/>
  <c r="J1152" i="1"/>
  <c r="J1945" i="1" s="1"/>
  <c r="L1152" i="1"/>
  <c r="L1945" i="1" s="1"/>
  <c r="I1077" i="1"/>
  <c r="M1183" i="1"/>
  <c r="M1946" i="1" s="1"/>
  <c r="M1245" i="1"/>
  <c r="M1947" i="1" s="1"/>
  <c r="I998" i="1"/>
  <c r="K1245" i="1"/>
  <c r="K1947" i="1" s="1"/>
  <c r="I1246" i="1"/>
  <c r="I1242" i="1"/>
  <c r="I1222" i="1"/>
  <c r="I1153" i="1"/>
  <c r="L1120" i="1"/>
  <c r="L1944" i="1" s="1"/>
  <c r="N1060" i="1"/>
  <c r="N1943" i="1" s="1"/>
  <c r="I1047" i="1"/>
  <c r="I982" i="1"/>
  <c r="L949" i="1"/>
  <c r="L1941" i="1" s="1"/>
  <c r="O1245" i="1"/>
  <c r="O1947" i="1" s="1"/>
  <c r="I1238" i="1"/>
  <c r="N1183" i="1"/>
  <c r="N1946" i="1" s="1"/>
  <c r="O1152" i="1"/>
  <c r="O1945" i="1" s="1"/>
  <c r="O1120" i="1"/>
  <c r="O1944" i="1" s="1"/>
  <c r="I1116" i="1"/>
  <c r="I1110" i="1"/>
  <c r="I1061" i="1"/>
  <c r="J1029" i="1"/>
  <c r="J1942" i="1" s="1"/>
  <c r="K949" i="1"/>
  <c r="K1941" i="1" s="1"/>
  <c r="N1245" i="1"/>
  <c r="N1947" i="1" s="1"/>
  <c r="J1120" i="1"/>
  <c r="J1944" i="1" s="1"/>
  <c r="N1120" i="1"/>
  <c r="N1944" i="1" s="1"/>
  <c r="L1060" i="1"/>
  <c r="L1943" i="1" s="1"/>
  <c r="I1092" i="1"/>
  <c r="O1060" i="1"/>
  <c r="O1943" i="1" s="1"/>
  <c r="I1253" i="1"/>
  <c r="K1183" i="1"/>
  <c r="K1946" i="1" s="1"/>
  <c r="L1183" i="1"/>
  <c r="L1946" i="1" s="1"/>
  <c r="I1176" i="1"/>
  <c r="M1152" i="1"/>
  <c r="M1945" i="1" s="1"/>
  <c r="I1137" i="1"/>
  <c r="M1120" i="1"/>
  <c r="M1944" i="1" s="1"/>
  <c r="I1030" i="1"/>
  <c r="I1007" i="1"/>
  <c r="J949" i="1"/>
  <c r="J1941" i="1" s="1"/>
  <c r="L1245" i="1"/>
  <c r="L1947" i="1" s="1"/>
  <c r="I1211" i="1"/>
  <c r="I1203" i="1"/>
  <c r="I1128" i="1"/>
  <c r="J1060" i="1"/>
  <c r="J1943" i="1" s="1"/>
  <c r="M1060" i="1"/>
  <c r="M1943" i="1" s="1"/>
  <c r="K1029" i="1"/>
  <c r="K1942" i="1" s="1"/>
  <c r="J1183" i="1"/>
  <c r="J1946" i="1" s="1"/>
  <c r="K1152" i="1"/>
  <c r="K1945" i="1" s="1"/>
  <c r="K1120" i="1"/>
  <c r="K1944" i="1" s="1"/>
  <c r="I1067" i="1"/>
  <c r="N1029" i="1"/>
  <c r="N1942" i="1" s="1"/>
  <c r="J1245" i="1"/>
  <c r="J1947" i="1" s="1"/>
  <c r="I1227" i="1"/>
  <c r="O1183" i="1"/>
  <c r="O1946" i="1" s="1"/>
  <c r="I1196" i="1"/>
  <c r="N1152" i="1"/>
  <c r="N1945" i="1" s="1"/>
  <c r="I1102" i="1"/>
  <c r="I1070" i="1"/>
  <c r="K1060" i="1"/>
  <c r="K1943" i="1" s="1"/>
  <c r="M1029" i="1"/>
  <c r="M1942" i="1" s="1"/>
  <c r="I1021" i="1"/>
  <c r="O949" i="1"/>
  <c r="O1941" i="1" s="1"/>
  <c r="N949" i="1"/>
  <c r="N1941" i="1" s="1"/>
  <c r="I123" i="1" l="1"/>
  <c r="AW123" i="1"/>
  <c r="J6" i="1"/>
  <c r="I1183" i="1"/>
  <c r="I1946" i="1" s="1"/>
  <c r="I1152" i="1"/>
  <c r="I1945" i="1" s="1"/>
  <c r="O948" i="1"/>
  <c r="I1029" i="1"/>
  <c r="I1942" i="1" s="1"/>
  <c r="M948" i="1"/>
  <c r="K948" i="1"/>
  <c r="I1120" i="1"/>
  <c r="I1944" i="1" s="1"/>
  <c r="L948" i="1"/>
  <c r="N948" i="1"/>
  <c r="J948" i="1"/>
  <c r="I1245" i="1"/>
  <c r="I1947" i="1" s="1"/>
  <c r="I1060" i="1"/>
  <c r="I1943" i="1" s="1"/>
  <c r="J5" i="1" l="1"/>
  <c r="AT1752" i="1" l="1"/>
  <c r="AS1752" i="1"/>
  <c r="AR1752" i="1"/>
  <c r="AQ1752" i="1"/>
  <c r="AP1752" i="1"/>
  <c r="AO1752" i="1"/>
  <c r="AN1752" i="1"/>
  <c r="AM1752" i="1"/>
  <c r="AL1752" i="1"/>
  <c r="AK1752" i="1"/>
  <c r="AJ1752" i="1"/>
  <c r="AI1752" i="1"/>
  <c r="AH1752" i="1"/>
  <c r="AG1752" i="1"/>
  <c r="AF1752" i="1"/>
  <c r="AE1752" i="1"/>
  <c r="AD1752" i="1"/>
  <c r="AC1752" i="1"/>
  <c r="AB1752" i="1"/>
  <c r="AA1752" i="1"/>
  <c r="Z1752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AT1739" i="1"/>
  <c r="AS1739" i="1"/>
  <c r="AR1739" i="1"/>
  <c r="AQ1739" i="1"/>
  <c r="AP1739" i="1"/>
  <c r="AO1739" i="1"/>
  <c r="AN1739" i="1"/>
  <c r="AM1739" i="1"/>
  <c r="AL1739" i="1"/>
  <c r="AK1739" i="1"/>
  <c r="AJ1739" i="1"/>
  <c r="AI1739" i="1"/>
  <c r="AH1739" i="1"/>
  <c r="AG1739" i="1"/>
  <c r="AF1739" i="1"/>
  <c r="AE1739" i="1"/>
  <c r="AD1739" i="1"/>
  <c r="AC1739" i="1"/>
  <c r="AB1739" i="1"/>
  <c r="AA1739" i="1"/>
  <c r="Z1739" i="1"/>
  <c r="Y1739" i="1"/>
  <c r="X1739" i="1"/>
  <c r="W1739" i="1"/>
  <c r="V1739" i="1"/>
  <c r="U1739" i="1"/>
  <c r="T1739" i="1"/>
  <c r="S1739" i="1"/>
  <c r="R1739" i="1"/>
  <c r="Q1739" i="1"/>
  <c r="P1739" i="1"/>
  <c r="O1739" i="1"/>
  <c r="N1739" i="1"/>
  <c r="M1739" i="1"/>
  <c r="L1739" i="1"/>
  <c r="K1739" i="1"/>
  <c r="J1739" i="1"/>
  <c r="AT1734" i="1"/>
  <c r="AS1734" i="1"/>
  <c r="AR1734" i="1"/>
  <c r="AQ1734" i="1"/>
  <c r="AP1734" i="1"/>
  <c r="AO1734" i="1"/>
  <c r="AN1734" i="1"/>
  <c r="AM1734" i="1"/>
  <c r="AL1734" i="1"/>
  <c r="AK1734" i="1"/>
  <c r="AJ1734" i="1"/>
  <c r="AI1734" i="1"/>
  <c r="AH1734" i="1"/>
  <c r="AG1734" i="1"/>
  <c r="AF1734" i="1"/>
  <c r="AE1734" i="1"/>
  <c r="AD1734" i="1"/>
  <c r="AC1734" i="1"/>
  <c r="AB1734" i="1"/>
  <c r="AA1734" i="1"/>
  <c r="Z1734" i="1"/>
  <c r="Y1734" i="1"/>
  <c r="X1734" i="1"/>
  <c r="W1734" i="1"/>
  <c r="V1734" i="1"/>
  <c r="U1734" i="1"/>
  <c r="T1734" i="1"/>
  <c r="S1734" i="1"/>
  <c r="R1734" i="1"/>
  <c r="Q1734" i="1"/>
  <c r="P1734" i="1"/>
  <c r="O1734" i="1"/>
  <c r="N1734" i="1"/>
  <c r="M1734" i="1"/>
  <c r="L1734" i="1"/>
  <c r="K1734" i="1"/>
  <c r="J1734" i="1"/>
  <c r="AT1725" i="1"/>
  <c r="AS1725" i="1"/>
  <c r="AR1725" i="1"/>
  <c r="AQ1725" i="1"/>
  <c r="AP1725" i="1"/>
  <c r="AO1725" i="1"/>
  <c r="AN1725" i="1"/>
  <c r="AM1725" i="1"/>
  <c r="AL1725" i="1"/>
  <c r="AK1725" i="1"/>
  <c r="AJ1725" i="1"/>
  <c r="AI1725" i="1"/>
  <c r="AH1725" i="1"/>
  <c r="AG1725" i="1"/>
  <c r="AF1725" i="1"/>
  <c r="AE1725" i="1"/>
  <c r="AD1725" i="1"/>
  <c r="AC1725" i="1"/>
  <c r="AB1725" i="1"/>
  <c r="AA1725" i="1"/>
  <c r="Z1725" i="1"/>
  <c r="Y1725" i="1"/>
  <c r="X1725" i="1"/>
  <c r="W1725" i="1"/>
  <c r="V1725" i="1"/>
  <c r="U1725" i="1"/>
  <c r="T1725" i="1"/>
  <c r="S1725" i="1"/>
  <c r="R1725" i="1"/>
  <c r="Q1725" i="1"/>
  <c r="P1725" i="1"/>
  <c r="O1725" i="1"/>
  <c r="N1725" i="1"/>
  <c r="M1725" i="1"/>
  <c r="L1725" i="1"/>
  <c r="K1725" i="1"/>
  <c r="J1725" i="1"/>
  <c r="AT1720" i="1"/>
  <c r="AS1720" i="1"/>
  <c r="AR1720" i="1"/>
  <c r="AQ1720" i="1"/>
  <c r="AP1720" i="1"/>
  <c r="AO1720" i="1"/>
  <c r="AN1720" i="1"/>
  <c r="AM1720" i="1"/>
  <c r="AL1720" i="1"/>
  <c r="AK1720" i="1"/>
  <c r="AJ1720" i="1"/>
  <c r="AI1720" i="1"/>
  <c r="AH1720" i="1"/>
  <c r="AG1720" i="1"/>
  <c r="AF1720" i="1"/>
  <c r="AE1720" i="1"/>
  <c r="AD1720" i="1"/>
  <c r="AC1720" i="1"/>
  <c r="AB1720" i="1"/>
  <c r="AA1720" i="1"/>
  <c r="Z1720" i="1"/>
  <c r="Y1720" i="1"/>
  <c r="X1720" i="1"/>
  <c r="W1720" i="1"/>
  <c r="V1720" i="1"/>
  <c r="U1720" i="1"/>
  <c r="T1720" i="1"/>
  <c r="S1720" i="1"/>
  <c r="R1720" i="1"/>
  <c r="Q1720" i="1"/>
  <c r="P1720" i="1"/>
  <c r="O1720" i="1"/>
  <c r="N1720" i="1"/>
  <c r="M1720" i="1"/>
  <c r="L1720" i="1"/>
  <c r="K1720" i="1"/>
  <c r="J1720" i="1"/>
  <c r="AT1714" i="1"/>
  <c r="AS1714" i="1"/>
  <c r="AR1714" i="1"/>
  <c r="AQ1714" i="1"/>
  <c r="AP1714" i="1"/>
  <c r="AO1714" i="1"/>
  <c r="AN1714" i="1"/>
  <c r="AM1714" i="1"/>
  <c r="AL1714" i="1"/>
  <c r="AK1714" i="1"/>
  <c r="AJ1714" i="1"/>
  <c r="AI1714" i="1"/>
  <c r="AH1714" i="1"/>
  <c r="AG1714" i="1"/>
  <c r="AF1714" i="1"/>
  <c r="AE1714" i="1"/>
  <c r="AD1714" i="1"/>
  <c r="AC1714" i="1"/>
  <c r="AB1714" i="1"/>
  <c r="AA1714" i="1"/>
  <c r="Z1714" i="1"/>
  <c r="Y1714" i="1"/>
  <c r="X1714" i="1"/>
  <c r="W1714" i="1"/>
  <c r="V1714" i="1"/>
  <c r="U1714" i="1"/>
  <c r="T1714" i="1"/>
  <c r="S1714" i="1"/>
  <c r="R1714" i="1"/>
  <c r="Q1714" i="1"/>
  <c r="P1714" i="1"/>
  <c r="O1714" i="1"/>
  <c r="N1714" i="1"/>
  <c r="M1714" i="1"/>
  <c r="L1714" i="1"/>
  <c r="K1714" i="1"/>
  <c r="J1714" i="1"/>
  <c r="AT1696" i="1"/>
  <c r="AS1696" i="1"/>
  <c r="AR1696" i="1"/>
  <c r="AQ1696" i="1"/>
  <c r="AP1696" i="1"/>
  <c r="AO1696" i="1"/>
  <c r="AN1696" i="1"/>
  <c r="AM1696" i="1"/>
  <c r="AL1696" i="1"/>
  <c r="AK1696" i="1"/>
  <c r="AJ1696" i="1"/>
  <c r="AI1696" i="1"/>
  <c r="AH1696" i="1"/>
  <c r="AG1696" i="1"/>
  <c r="AF1696" i="1"/>
  <c r="AE1696" i="1"/>
  <c r="AD1696" i="1"/>
  <c r="AC1696" i="1"/>
  <c r="AB1696" i="1"/>
  <c r="AA1696" i="1"/>
  <c r="Z1696" i="1"/>
  <c r="Y1696" i="1"/>
  <c r="X1696" i="1"/>
  <c r="W1696" i="1"/>
  <c r="V1696" i="1"/>
  <c r="U1696" i="1"/>
  <c r="T1696" i="1"/>
  <c r="S1696" i="1"/>
  <c r="R1696" i="1"/>
  <c r="Q1696" i="1"/>
  <c r="P1696" i="1"/>
  <c r="O1696" i="1"/>
  <c r="N1696" i="1"/>
  <c r="M1696" i="1"/>
  <c r="L1696" i="1"/>
  <c r="K1696" i="1"/>
  <c r="J1696" i="1"/>
  <c r="AT1690" i="1"/>
  <c r="AS1690" i="1"/>
  <c r="AR1690" i="1"/>
  <c r="AQ1690" i="1"/>
  <c r="AP1690" i="1"/>
  <c r="AO1690" i="1"/>
  <c r="AN1690" i="1"/>
  <c r="AM1690" i="1"/>
  <c r="AL1690" i="1"/>
  <c r="AK1690" i="1"/>
  <c r="AJ1690" i="1"/>
  <c r="AI1690" i="1"/>
  <c r="AH1690" i="1"/>
  <c r="AG1690" i="1"/>
  <c r="AF1690" i="1"/>
  <c r="AE1690" i="1"/>
  <c r="AD1690" i="1"/>
  <c r="AC1690" i="1"/>
  <c r="AB1690" i="1"/>
  <c r="AA1690" i="1"/>
  <c r="Z1690" i="1"/>
  <c r="Y1690" i="1"/>
  <c r="X1690" i="1"/>
  <c r="W1690" i="1"/>
  <c r="V1690" i="1"/>
  <c r="U1690" i="1"/>
  <c r="T1690" i="1"/>
  <c r="S1690" i="1"/>
  <c r="R1690" i="1"/>
  <c r="Q1690" i="1"/>
  <c r="P1690" i="1"/>
  <c r="O1690" i="1"/>
  <c r="N1690" i="1"/>
  <c r="M1690" i="1"/>
  <c r="L1690" i="1"/>
  <c r="K1690" i="1"/>
  <c r="J1690" i="1"/>
  <c r="AT1677" i="1"/>
  <c r="AS1677" i="1"/>
  <c r="AR1677" i="1"/>
  <c r="AQ1677" i="1"/>
  <c r="AP1677" i="1"/>
  <c r="AO1677" i="1"/>
  <c r="AN1677" i="1"/>
  <c r="AM1677" i="1"/>
  <c r="AL1677" i="1"/>
  <c r="AK1677" i="1"/>
  <c r="AJ1677" i="1"/>
  <c r="AI1677" i="1"/>
  <c r="AH1677" i="1"/>
  <c r="AG1677" i="1"/>
  <c r="AF1677" i="1"/>
  <c r="AE1677" i="1"/>
  <c r="AD1677" i="1"/>
  <c r="AC1677" i="1"/>
  <c r="AB1677" i="1"/>
  <c r="AA1677" i="1"/>
  <c r="Z1677" i="1"/>
  <c r="Y1677" i="1"/>
  <c r="X1677" i="1"/>
  <c r="W1677" i="1"/>
  <c r="V1677" i="1"/>
  <c r="U1677" i="1"/>
  <c r="T1677" i="1"/>
  <c r="S1677" i="1"/>
  <c r="R1677" i="1"/>
  <c r="Q1677" i="1"/>
  <c r="P1677" i="1"/>
  <c r="O1677" i="1"/>
  <c r="N1677" i="1"/>
  <c r="M1677" i="1"/>
  <c r="L1677" i="1"/>
  <c r="K1677" i="1"/>
  <c r="J1677" i="1"/>
  <c r="AT1660" i="1"/>
  <c r="AS1660" i="1"/>
  <c r="AR1660" i="1"/>
  <c r="AQ1660" i="1"/>
  <c r="AP1660" i="1"/>
  <c r="AO1660" i="1"/>
  <c r="AN1660" i="1"/>
  <c r="AM1660" i="1"/>
  <c r="AL1660" i="1"/>
  <c r="AK1660" i="1"/>
  <c r="AJ1660" i="1"/>
  <c r="AI1660" i="1"/>
  <c r="AH1660" i="1"/>
  <c r="AG1660" i="1"/>
  <c r="AF1660" i="1"/>
  <c r="AE1660" i="1"/>
  <c r="AD1660" i="1"/>
  <c r="AC1660" i="1"/>
  <c r="AB1660" i="1"/>
  <c r="AA1660" i="1"/>
  <c r="Z1660" i="1"/>
  <c r="Y1660" i="1"/>
  <c r="X1660" i="1"/>
  <c r="W1660" i="1"/>
  <c r="V1660" i="1"/>
  <c r="U1660" i="1"/>
  <c r="T1660" i="1"/>
  <c r="S1660" i="1"/>
  <c r="R1660" i="1"/>
  <c r="Q1660" i="1"/>
  <c r="P1660" i="1"/>
  <c r="O1660" i="1"/>
  <c r="N1660" i="1"/>
  <c r="M1660" i="1"/>
  <c r="L1660" i="1"/>
  <c r="K1660" i="1"/>
  <c r="J1660" i="1"/>
  <c r="AT1655" i="1"/>
  <c r="AS1655" i="1"/>
  <c r="AR1655" i="1"/>
  <c r="AQ1655" i="1"/>
  <c r="AP1655" i="1"/>
  <c r="AO1655" i="1"/>
  <c r="AN1655" i="1"/>
  <c r="AM1655" i="1"/>
  <c r="AL1655" i="1"/>
  <c r="AK1655" i="1"/>
  <c r="AJ1655" i="1"/>
  <c r="AI1655" i="1"/>
  <c r="AH1655" i="1"/>
  <c r="AG1655" i="1"/>
  <c r="AF1655" i="1"/>
  <c r="AE1655" i="1"/>
  <c r="AD1655" i="1"/>
  <c r="AC1655" i="1"/>
  <c r="AB1655" i="1"/>
  <c r="AA1655" i="1"/>
  <c r="Z1655" i="1"/>
  <c r="Y1655" i="1"/>
  <c r="X1655" i="1"/>
  <c r="W1655" i="1"/>
  <c r="V1655" i="1"/>
  <c r="U1655" i="1"/>
  <c r="T1655" i="1"/>
  <c r="S1655" i="1"/>
  <c r="R1655" i="1"/>
  <c r="Q1655" i="1"/>
  <c r="P1655" i="1"/>
  <c r="O1655" i="1"/>
  <c r="N1655" i="1"/>
  <c r="M1655" i="1"/>
  <c r="L1655" i="1"/>
  <c r="K1655" i="1"/>
  <c r="J1655" i="1"/>
  <c r="AT1636" i="1"/>
  <c r="AS1636" i="1"/>
  <c r="AR1636" i="1"/>
  <c r="AQ1636" i="1"/>
  <c r="AP1636" i="1"/>
  <c r="AO1636" i="1"/>
  <c r="AN1636" i="1"/>
  <c r="AM1636" i="1"/>
  <c r="AL1636" i="1"/>
  <c r="AK1636" i="1"/>
  <c r="AJ1636" i="1"/>
  <c r="AI1636" i="1"/>
  <c r="AH1636" i="1"/>
  <c r="AG1636" i="1"/>
  <c r="AF1636" i="1"/>
  <c r="AE1636" i="1"/>
  <c r="AD1636" i="1"/>
  <c r="AC1636" i="1"/>
  <c r="AB1636" i="1"/>
  <c r="AA1636" i="1"/>
  <c r="Z1636" i="1"/>
  <c r="Y1636" i="1"/>
  <c r="X1636" i="1"/>
  <c r="W1636" i="1"/>
  <c r="V1636" i="1"/>
  <c r="U1636" i="1"/>
  <c r="T1636" i="1"/>
  <c r="S1636" i="1"/>
  <c r="R1636" i="1"/>
  <c r="Q1636" i="1"/>
  <c r="P1636" i="1"/>
  <c r="O1636" i="1"/>
  <c r="N1636" i="1"/>
  <c r="M1636" i="1"/>
  <c r="L1636" i="1"/>
  <c r="K1636" i="1"/>
  <c r="J1636" i="1"/>
  <c r="AT1612" i="1"/>
  <c r="AS1612" i="1"/>
  <c r="AR1612" i="1"/>
  <c r="AQ1612" i="1"/>
  <c r="AP1612" i="1"/>
  <c r="AO1612" i="1"/>
  <c r="AN1612" i="1"/>
  <c r="AM1612" i="1"/>
  <c r="AL1612" i="1"/>
  <c r="AK1612" i="1"/>
  <c r="AJ1612" i="1"/>
  <c r="AI1612" i="1"/>
  <c r="AH1612" i="1"/>
  <c r="AG1612" i="1"/>
  <c r="AF1612" i="1"/>
  <c r="AE1612" i="1"/>
  <c r="AD1612" i="1"/>
  <c r="AC1612" i="1"/>
  <c r="AB1612" i="1"/>
  <c r="AA1612" i="1"/>
  <c r="Z1612" i="1"/>
  <c r="Y1612" i="1"/>
  <c r="X1612" i="1"/>
  <c r="W1612" i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J1612" i="1"/>
  <c r="M1555" i="1"/>
  <c r="AT1555" i="1"/>
  <c r="AS1555" i="1"/>
  <c r="AR1555" i="1"/>
  <c r="AQ1555" i="1"/>
  <c r="AP1555" i="1"/>
  <c r="AO1555" i="1"/>
  <c r="AN1555" i="1"/>
  <c r="AM1555" i="1"/>
  <c r="AL1555" i="1"/>
  <c r="AK1555" i="1"/>
  <c r="AJ1555" i="1"/>
  <c r="AI1555" i="1"/>
  <c r="AH1555" i="1"/>
  <c r="AG1555" i="1"/>
  <c r="AF1555" i="1"/>
  <c r="AE1555" i="1"/>
  <c r="AD1555" i="1"/>
  <c r="AC1555" i="1"/>
  <c r="AB1555" i="1"/>
  <c r="AA1555" i="1"/>
  <c r="Z1555" i="1"/>
  <c r="Y1555" i="1"/>
  <c r="X1555" i="1"/>
  <c r="W1555" i="1"/>
  <c r="V1555" i="1"/>
  <c r="U1555" i="1"/>
  <c r="T1555" i="1"/>
  <c r="S1555" i="1"/>
  <c r="R1555" i="1"/>
  <c r="Q1555" i="1"/>
  <c r="P1555" i="1"/>
  <c r="O1555" i="1"/>
  <c r="N1555" i="1"/>
  <c r="L1555" i="1"/>
  <c r="K1555" i="1"/>
  <c r="J1555" i="1"/>
  <c r="AT1669" i="1"/>
  <c r="AS1669" i="1"/>
  <c r="AR1669" i="1"/>
  <c r="AQ1669" i="1"/>
  <c r="AP1669" i="1"/>
  <c r="AO1669" i="1"/>
  <c r="AN1669" i="1"/>
  <c r="AM1669" i="1"/>
  <c r="AL1669" i="1"/>
  <c r="AK1669" i="1"/>
  <c r="AJ1669" i="1"/>
  <c r="AI1669" i="1"/>
  <c r="AH1669" i="1"/>
  <c r="AG1669" i="1"/>
  <c r="AF1669" i="1"/>
  <c r="AE1669" i="1"/>
  <c r="AD1669" i="1"/>
  <c r="AC1669" i="1"/>
  <c r="AB1669" i="1"/>
  <c r="AA1669" i="1"/>
  <c r="Z1669" i="1"/>
  <c r="Y1669" i="1"/>
  <c r="X1669" i="1"/>
  <c r="W1669" i="1"/>
  <c r="V1669" i="1"/>
  <c r="U1669" i="1"/>
  <c r="T1669" i="1"/>
  <c r="S1669" i="1"/>
  <c r="R1669" i="1"/>
  <c r="Q1669" i="1"/>
  <c r="P1669" i="1"/>
  <c r="O1669" i="1"/>
  <c r="N1669" i="1"/>
  <c r="M1669" i="1"/>
  <c r="L1669" i="1"/>
  <c r="K1669" i="1"/>
  <c r="J1669" i="1"/>
  <c r="I1556" i="1"/>
  <c r="I1754" i="1"/>
  <c r="I1753" i="1"/>
  <c r="I1751" i="1"/>
  <c r="I1724" i="1"/>
  <c r="I1723" i="1"/>
  <c r="I1722" i="1"/>
  <c r="I1659" i="1"/>
  <c r="I1658" i="1"/>
  <c r="I1657" i="1"/>
  <c r="I1750" i="1"/>
  <c r="I1749" i="1"/>
  <c r="I1748" i="1"/>
  <c r="I1747" i="1"/>
  <c r="I1746" i="1"/>
  <c r="I1745" i="1"/>
  <c r="I1744" i="1"/>
  <c r="I1743" i="1"/>
  <c r="I1742" i="1"/>
  <c r="I1741" i="1"/>
  <c r="I1740" i="1"/>
  <c r="I1668" i="1"/>
  <c r="I1667" i="1"/>
  <c r="I1666" i="1"/>
  <c r="I1665" i="1"/>
  <c r="I1664" i="1"/>
  <c r="I1663" i="1"/>
  <c r="I1662" i="1"/>
  <c r="I1713" i="1"/>
  <c r="I1712" i="1"/>
  <c r="I1711" i="1"/>
  <c r="I1710" i="1"/>
  <c r="I1738" i="1"/>
  <c r="I1737" i="1"/>
  <c r="I1736" i="1"/>
  <c r="I1735" i="1"/>
  <c r="I1733" i="1"/>
  <c r="I1732" i="1"/>
  <c r="I1731" i="1"/>
  <c r="I1730" i="1"/>
  <c r="I1729" i="1"/>
  <c r="I1728" i="1"/>
  <c r="I1727" i="1"/>
  <c r="I1726" i="1"/>
  <c r="I1721" i="1"/>
  <c r="I1719" i="1"/>
  <c r="I1718" i="1"/>
  <c r="I1717" i="1"/>
  <c r="I1716" i="1"/>
  <c r="I1715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5" i="1"/>
  <c r="I1694" i="1"/>
  <c r="I1693" i="1"/>
  <c r="I1692" i="1"/>
  <c r="I1691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54" i="1"/>
  <c r="I1653" i="1"/>
  <c r="I1635" i="1"/>
  <c r="I1634" i="1"/>
  <c r="I1633" i="1"/>
  <c r="I1611" i="1"/>
  <c r="I1610" i="1"/>
  <c r="I1609" i="1"/>
  <c r="I1608" i="1"/>
  <c r="I1607" i="1"/>
  <c r="I1606" i="1"/>
  <c r="I1605" i="1"/>
  <c r="I1604" i="1"/>
  <c r="I1603" i="1"/>
  <c r="I1676" i="1"/>
  <c r="I1675" i="1"/>
  <c r="I1674" i="1"/>
  <c r="I1673" i="1"/>
  <c r="I1672" i="1"/>
  <c r="I1671" i="1"/>
  <c r="I1670" i="1"/>
  <c r="I1632" i="1"/>
  <c r="I1631" i="1"/>
  <c r="I1630" i="1"/>
  <c r="I1629" i="1"/>
  <c r="I1661" i="1"/>
  <c r="I1656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P1554" i="1" l="1"/>
  <c r="P1951" i="1" s="1"/>
  <c r="X1554" i="1"/>
  <c r="X1951" i="1" s="1"/>
  <c r="AF1554" i="1"/>
  <c r="AF1951" i="1" s="1"/>
  <c r="AN1554" i="1"/>
  <c r="AN1951" i="1" s="1"/>
  <c r="AS1554" i="1"/>
  <c r="AS1951" i="1" s="1"/>
  <c r="J1554" i="1"/>
  <c r="J1951" i="1" s="1"/>
  <c r="S1554" i="1"/>
  <c r="S1951" i="1" s="1"/>
  <c r="AA1554" i="1"/>
  <c r="AA1951" i="1" s="1"/>
  <c r="AI1554" i="1"/>
  <c r="AI1951" i="1" s="1"/>
  <c r="K1554" i="1"/>
  <c r="K1951" i="1" s="1"/>
  <c r="T1554" i="1"/>
  <c r="AB1554" i="1"/>
  <c r="AB1951" i="1" s="1"/>
  <c r="AJ1554" i="1"/>
  <c r="AJ1951" i="1" s="1"/>
  <c r="L1554" i="1"/>
  <c r="L1951" i="1" s="1"/>
  <c r="L1940" i="1" s="1"/>
  <c r="U1554" i="1"/>
  <c r="U1951" i="1" s="1"/>
  <c r="AC1554" i="1"/>
  <c r="AC1951" i="1" s="1"/>
  <c r="AK1554" i="1"/>
  <c r="AK1951" i="1" s="1"/>
  <c r="N1554" i="1"/>
  <c r="N1951" i="1" s="1"/>
  <c r="N1940" i="1" s="1"/>
  <c r="V1554" i="1"/>
  <c r="V1951" i="1" s="1"/>
  <c r="AD1554" i="1"/>
  <c r="AL1554" i="1"/>
  <c r="AL1951" i="1" s="1"/>
  <c r="AQ1554" i="1"/>
  <c r="AQ1951" i="1" s="1"/>
  <c r="O1554" i="1"/>
  <c r="O1951" i="1" s="1"/>
  <c r="W1554" i="1"/>
  <c r="W1951" i="1" s="1"/>
  <c r="AE1554" i="1"/>
  <c r="AE1951" i="1" s="1"/>
  <c r="AM1554" i="1"/>
  <c r="AM1951" i="1" s="1"/>
  <c r="AR1554" i="1"/>
  <c r="AR1951" i="1" s="1"/>
  <c r="Q1554" i="1"/>
  <c r="Q1951" i="1" s="1"/>
  <c r="Y1554" i="1"/>
  <c r="AG1554" i="1"/>
  <c r="AG1951" i="1" s="1"/>
  <c r="AO1554" i="1"/>
  <c r="AO1951" i="1" s="1"/>
  <c r="AT1554" i="1"/>
  <c r="AT1951" i="1" s="1"/>
  <c r="R1554" i="1"/>
  <c r="R1951" i="1" s="1"/>
  <c r="Z1554" i="1"/>
  <c r="Z1951" i="1" s="1"/>
  <c r="AH1554" i="1"/>
  <c r="AH1951" i="1" s="1"/>
  <c r="AP1554" i="1"/>
  <c r="AP1951" i="1" s="1"/>
  <c r="M1554" i="1"/>
  <c r="M1951" i="1" s="1"/>
  <c r="K1553" i="1"/>
  <c r="T1553" i="1"/>
  <c r="AB1553" i="1"/>
  <c r="AJ1553" i="1"/>
  <c r="Q1553" i="1"/>
  <c r="Y1553" i="1"/>
  <c r="J1553" i="1"/>
  <c r="S1553" i="1"/>
  <c r="AA1553" i="1"/>
  <c r="AI1553" i="1"/>
  <c r="L1553" i="1"/>
  <c r="L947" i="1" s="1"/>
  <c r="U1553" i="1"/>
  <c r="AC1553" i="1"/>
  <c r="AK1553" i="1"/>
  <c r="I1734" i="1"/>
  <c r="N1553" i="1"/>
  <c r="N947" i="1" s="1"/>
  <c r="V1553" i="1"/>
  <c r="AD1553" i="1"/>
  <c r="AL1553" i="1"/>
  <c r="AQ1553" i="1"/>
  <c r="P1553" i="1"/>
  <c r="X1553" i="1"/>
  <c r="AF1553" i="1"/>
  <c r="AN1553" i="1"/>
  <c r="AS1553" i="1"/>
  <c r="O1553" i="1"/>
  <c r="W1553" i="1"/>
  <c r="AE1553" i="1"/>
  <c r="AM1553" i="1"/>
  <c r="AR1553" i="1"/>
  <c r="AG1553" i="1"/>
  <c r="AO1553" i="1"/>
  <c r="AT1553" i="1"/>
  <c r="R1553" i="1"/>
  <c r="Z1553" i="1"/>
  <c r="AH1553" i="1"/>
  <c r="AP1553" i="1"/>
  <c r="M1553" i="1"/>
  <c r="I1739" i="1"/>
  <c r="I1714" i="1"/>
  <c r="I1677" i="1"/>
  <c r="I1720" i="1"/>
  <c r="I1752" i="1"/>
  <c r="I1725" i="1"/>
  <c r="I1696" i="1"/>
  <c r="I1690" i="1"/>
  <c r="I1669" i="1"/>
  <c r="I1660" i="1"/>
  <c r="I1655" i="1"/>
  <c r="I1612" i="1"/>
  <c r="I1636" i="1"/>
  <c r="I1555" i="1"/>
  <c r="T1951" i="1" l="1"/>
  <c r="Y1951" i="1"/>
  <c r="AD1951" i="1"/>
  <c r="I1554" i="1"/>
  <c r="I1951" i="1" s="1"/>
  <c r="I1553" i="1"/>
  <c r="AP1260" i="1"/>
  <c r="AL1260" i="1"/>
  <c r="AJ1260" i="1"/>
  <c r="AH1260" i="1"/>
  <c r="AB1260" i="1"/>
  <c r="Z1260" i="1"/>
  <c r="V1260" i="1"/>
  <c r="T1260" i="1"/>
  <c r="R1260" i="1"/>
  <c r="AM1260" i="1"/>
  <c r="AK1260" i="1"/>
  <c r="AE1260" i="1"/>
  <c r="AD1260" i="1"/>
  <c r="AC1260" i="1"/>
  <c r="W1260" i="1"/>
  <c r="U1260" i="1"/>
  <c r="AO1257" i="1"/>
  <c r="AN1257" i="1"/>
  <c r="AK1257" i="1"/>
  <c r="AI1257" i="1"/>
  <c r="AG1257" i="1"/>
  <c r="AF1257" i="1"/>
  <c r="AC1257" i="1"/>
  <c r="AA1257" i="1"/>
  <c r="Y1257" i="1"/>
  <c r="V1257" i="1"/>
  <c r="U1257" i="1"/>
  <c r="S1257" i="1"/>
  <c r="Q1257" i="1"/>
  <c r="P1257" i="1"/>
  <c r="AT1257" i="1"/>
  <c r="AP1257" i="1"/>
  <c r="AM1257" i="1"/>
  <c r="AL1257" i="1"/>
  <c r="AH1257" i="1"/>
  <c r="AE1257" i="1"/>
  <c r="AD1257" i="1"/>
  <c r="Z1257" i="1"/>
  <c r="X1257" i="1"/>
  <c r="W1257" i="1"/>
  <c r="R1257" i="1"/>
  <c r="AT1253" i="1"/>
  <c r="AO1253" i="1"/>
  <c r="AM1253" i="1"/>
  <c r="AG1253" i="1"/>
  <c r="AE1253" i="1"/>
  <c r="Y1253" i="1"/>
  <c r="W1253" i="1"/>
  <c r="S1253" i="1"/>
  <c r="Q1253" i="1"/>
  <c r="AP1253" i="1"/>
  <c r="AK1253" i="1"/>
  <c r="AJ1253" i="1"/>
  <c r="AI1253" i="1"/>
  <c r="AH1253" i="1"/>
  <c r="AC1253" i="1"/>
  <c r="AB1253" i="1"/>
  <c r="AA1253" i="1"/>
  <c r="Z1253" i="1"/>
  <c r="U1253" i="1"/>
  <c r="T1253" i="1"/>
  <c r="R1253" i="1"/>
  <c r="AN1246" i="1"/>
  <c r="AL1246" i="1"/>
  <c r="AI1246" i="1"/>
  <c r="AF1246" i="1"/>
  <c r="AD1246" i="1"/>
  <c r="AA1246" i="1"/>
  <c r="Y1246" i="1"/>
  <c r="X1246" i="1"/>
  <c r="V1246" i="1"/>
  <c r="S1246" i="1"/>
  <c r="Q1246" i="1"/>
  <c r="AT1246" i="1"/>
  <c r="AP1246" i="1"/>
  <c r="AO1246" i="1"/>
  <c r="AH1246" i="1"/>
  <c r="AG1246" i="1"/>
  <c r="Z1246" i="1"/>
  <c r="R1246" i="1"/>
  <c r="AP1242" i="1"/>
  <c r="AJ1242" i="1"/>
  <c r="AH1242" i="1"/>
  <c r="AE1242" i="1"/>
  <c r="AC1242" i="1"/>
  <c r="AB1242" i="1"/>
  <c r="Z1242" i="1"/>
  <c r="W1242" i="1"/>
  <c r="U1242" i="1"/>
  <c r="T1242" i="1"/>
  <c r="R1242" i="1"/>
  <c r="AN1242" i="1"/>
  <c r="AM1242" i="1"/>
  <c r="AL1242" i="1"/>
  <c r="AK1242" i="1"/>
  <c r="AF1242" i="1"/>
  <c r="AD1242" i="1"/>
  <c r="X1242" i="1"/>
  <c r="V1242" i="1"/>
  <c r="P1242" i="1"/>
  <c r="AP1238" i="1"/>
  <c r="AN1238" i="1"/>
  <c r="AL1238" i="1"/>
  <c r="AI1238" i="1"/>
  <c r="AH1238" i="1"/>
  <c r="AF1238" i="1"/>
  <c r="AD1238" i="1"/>
  <c r="AA1238" i="1"/>
  <c r="Z1238" i="1"/>
  <c r="X1238" i="1"/>
  <c r="V1238" i="1"/>
  <c r="S1238" i="1"/>
  <c r="R1238" i="1"/>
  <c r="P1238" i="1"/>
  <c r="AT1238" i="1"/>
  <c r="AO1238" i="1"/>
  <c r="AG1238" i="1"/>
  <c r="Y1238" i="1"/>
  <c r="Q1238" i="1"/>
  <c r="AO1231" i="1"/>
  <c r="AN1231" i="1"/>
  <c r="AM1231" i="1"/>
  <c r="AK1231" i="1"/>
  <c r="AG1231" i="1"/>
  <c r="AF1231" i="1"/>
  <c r="AE1231" i="1"/>
  <c r="AC1231" i="1"/>
  <c r="Y1231" i="1"/>
  <c r="X1231" i="1"/>
  <c r="W1231" i="1"/>
  <c r="U1231" i="1"/>
  <c r="Q1231" i="1"/>
  <c r="AT1231" i="1"/>
  <c r="P1231" i="1"/>
  <c r="AK1227" i="1"/>
  <c r="U1227" i="1"/>
  <c r="AI1227" i="1"/>
  <c r="AB1227" i="1"/>
  <c r="AA1227" i="1"/>
  <c r="V1227" i="1"/>
  <c r="T1227" i="1"/>
  <c r="S1227" i="1"/>
  <c r="AL1227" i="1"/>
  <c r="AJ1227" i="1"/>
  <c r="AD1227" i="1"/>
  <c r="AC1227" i="1"/>
  <c r="AO1222" i="1"/>
  <c r="AN1222" i="1"/>
  <c r="AL1222" i="1"/>
  <c r="AG1222" i="1"/>
  <c r="AF1222" i="1"/>
  <c r="AD1222" i="1"/>
  <c r="Z1222" i="1"/>
  <c r="Y1222" i="1"/>
  <c r="X1222" i="1"/>
  <c r="V1222" i="1"/>
  <c r="AT1222" i="1"/>
  <c r="AP1222" i="1"/>
  <c r="AH1222" i="1"/>
  <c r="R1222" i="1"/>
  <c r="Q1222" i="1"/>
  <c r="AT1219" i="1"/>
  <c r="AO1219" i="1"/>
  <c r="AK1219" i="1"/>
  <c r="AJ1219" i="1"/>
  <c r="AI1219" i="1"/>
  <c r="AG1219" i="1"/>
  <c r="AD1219" i="1"/>
  <c r="AC1219" i="1"/>
  <c r="AB1219" i="1"/>
  <c r="AA1219" i="1"/>
  <c r="Y1219" i="1"/>
  <c r="T1219" i="1"/>
  <c r="S1219" i="1"/>
  <c r="Q1219" i="1"/>
  <c r="AM1219" i="1"/>
  <c r="AL1219" i="1"/>
  <c r="AE1219" i="1"/>
  <c r="W1219" i="1"/>
  <c r="V1219" i="1"/>
  <c r="U1219" i="1"/>
  <c r="AJ1211" i="1"/>
  <c r="AI1211" i="1"/>
  <c r="AB1211" i="1"/>
  <c r="AA1211" i="1"/>
  <c r="U1211" i="1"/>
  <c r="T1211" i="1"/>
  <c r="S1211" i="1"/>
  <c r="AP1209" i="1"/>
  <c r="AO1209" i="1"/>
  <c r="AN1209" i="1"/>
  <c r="AM1209" i="1"/>
  <c r="AK1209" i="1"/>
  <c r="AI1209" i="1"/>
  <c r="AH1209" i="1"/>
  <c r="AG1209" i="1"/>
  <c r="AE1209" i="1"/>
  <c r="AC1209" i="1"/>
  <c r="AB1209" i="1"/>
  <c r="AA1209" i="1"/>
  <c r="Z1209" i="1"/>
  <c r="Y1209" i="1"/>
  <c r="X1209" i="1"/>
  <c r="W1209" i="1"/>
  <c r="V1209" i="1"/>
  <c r="U1209" i="1"/>
  <c r="S1209" i="1"/>
  <c r="R1209" i="1"/>
  <c r="P1209" i="1"/>
  <c r="AT1209" i="1"/>
  <c r="AL1209" i="1"/>
  <c r="AJ1209" i="1"/>
  <c r="AF1209" i="1"/>
  <c r="AD1209" i="1"/>
  <c r="T1209" i="1"/>
  <c r="Q1209" i="1"/>
  <c r="AP1206" i="1"/>
  <c r="AO1206" i="1"/>
  <c r="AN1206" i="1"/>
  <c r="AL1206" i="1"/>
  <c r="AJ1206" i="1"/>
  <c r="AI1206" i="1"/>
  <c r="AH1206" i="1"/>
  <c r="AG1206" i="1"/>
  <c r="AF1206" i="1"/>
  <c r="AD1206" i="1"/>
  <c r="AB1206" i="1"/>
  <c r="AA1206" i="1"/>
  <c r="Z1206" i="1"/>
  <c r="Y1206" i="1"/>
  <c r="X1206" i="1"/>
  <c r="V1206" i="1"/>
  <c r="T1206" i="1"/>
  <c r="S1206" i="1"/>
  <c r="R1206" i="1"/>
  <c r="Q1206" i="1"/>
  <c r="P1206" i="1"/>
  <c r="AT1206" i="1"/>
  <c r="AE1206" i="1"/>
  <c r="W1206" i="1"/>
  <c r="AT1203" i="1"/>
  <c r="AP1203" i="1"/>
  <c r="AO1203" i="1"/>
  <c r="AL1203" i="1"/>
  <c r="AK1203" i="1"/>
  <c r="AI1203" i="1"/>
  <c r="AG1203" i="1"/>
  <c r="AD1203" i="1"/>
  <c r="AC1203" i="1"/>
  <c r="AA1203" i="1"/>
  <c r="Y1203" i="1"/>
  <c r="W1203" i="1"/>
  <c r="V1203" i="1"/>
  <c r="U1203" i="1"/>
  <c r="T1203" i="1"/>
  <c r="S1203" i="1"/>
  <c r="Q1203" i="1"/>
  <c r="AM1203" i="1"/>
  <c r="AJ1203" i="1"/>
  <c r="AE1203" i="1"/>
  <c r="AB1203" i="1"/>
  <c r="Z1203" i="1"/>
  <c r="AT1199" i="1"/>
  <c r="AP1199" i="1"/>
  <c r="AM1199" i="1"/>
  <c r="AL1199" i="1"/>
  <c r="AK1199" i="1"/>
  <c r="AH1199" i="1"/>
  <c r="AD1199" i="1"/>
  <c r="AC1199" i="1"/>
  <c r="Z1199" i="1"/>
  <c r="Y1199" i="1"/>
  <c r="W1199" i="1"/>
  <c r="V1199" i="1"/>
  <c r="U1199" i="1"/>
  <c r="R1199" i="1"/>
  <c r="Q1199" i="1"/>
  <c r="P1199" i="1"/>
  <c r="AO1199" i="1"/>
  <c r="AN1199" i="1"/>
  <c r="AI1199" i="1"/>
  <c r="AG1199" i="1"/>
  <c r="AF1199" i="1"/>
  <c r="AE1199" i="1"/>
  <c r="X1199" i="1"/>
  <c r="AT1196" i="1"/>
  <c r="AO1196" i="1"/>
  <c r="AM1196" i="1"/>
  <c r="AL1196" i="1"/>
  <c r="AK1196" i="1"/>
  <c r="AG1196" i="1"/>
  <c r="AE1196" i="1"/>
  <c r="AD1196" i="1"/>
  <c r="AC1196" i="1"/>
  <c r="Y1196" i="1"/>
  <c r="W1196" i="1"/>
  <c r="V1196" i="1"/>
  <c r="U1196" i="1"/>
  <c r="R1196" i="1"/>
  <c r="Q1196" i="1"/>
  <c r="P1196" i="1"/>
  <c r="AP1196" i="1"/>
  <c r="AJ1196" i="1"/>
  <c r="AI1196" i="1"/>
  <c r="AH1196" i="1"/>
  <c r="AA1196" i="1"/>
  <c r="Z1196" i="1"/>
  <c r="S1196" i="1"/>
  <c r="AK1184" i="1"/>
  <c r="AC1184" i="1"/>
  <c r="U1184" i="1"/>
  <c r="AA1176" i="1"/>
  <c r="AP1176" i="1"/>
  <c r="AK1176" i="1"/>
  <c r="AH1176" i="1"/>
  <c r="AC1176" i="1"/>
  <c r="Z1176" i="1"/>
  <c r="U1176" i="1"/>
  <c r="R1176" i="1"/>
  <c r="AO1174" i="1"/>
  <c r="AN1174" i="1"/>
  <c r="AM1174" i="1"/>
  <c r="AL1174" i="1"/>
  <c r="AK1174" i="1"/>
  <c r="AJ1174" i="1"/>
  <c r="AI1174" i="1"/>
  <c r="AG1174" i="1"/>
  <c r="AF1174" i="1"/>
  <c r="AE1174" i="1"/>
  <c r="AD1174" i="1"/>
  <c r="AB1174" i="1"/>
  <c r="AA1174" i="1"/>
  <c r="Y1174" i="1"/>
  <c r="X1174" i="1"/>
  <c r="W1174" i="1"/>
  <c r="V1174" i="1"/>
  <c r="U1174" i="1"/>
  <c r="T1174" i="1"/>
  <c r="S1174" i="1"/>
  <c r="Q1174" i="1"/>
  <c r="AT1174" i="1"/>
  <c r="AP1174" i="1"/>
  <c r="AH1174" i="1"/>
  <c r="AC1174" i="1"/>
  <c r="Z1174" i="1"/>
  <c r="R1174" i="1"/>
  <c r="P1174" i="1"/>
  <c r="AT1172" i="1"/>
  <c r="AP1172" i="1"/>
  <c r="AO1172" i="1"/>
  <c r="AN1172" i="1"/>
  <c r="AL1172" i="1"/>
  <c r="AK1172" i="1"/>
  <c r="AG1172" i="1"/>
  <c r="AF1172" i="1"/>
  <c r="AD1172" i="1"/>
  <c r="AC1172" i="1"/>
  <c r="Z1172" i="1"/>
  <c r="Y1172" i="1"/>
  <c r="X1172" i="1"/>
  <c r="V1172" i="1"/>
  <c r="U1172" i="1"/>
  <c r="Q1172" i="1"/>
  <c r="P1172" i="1"/>
  <c r="AM1172" i="1"/>
  <c r="AJ1172" i="1"/>
  <c r="AI1172" i="1"/>
  <c r="AH1172" i="1"/>
  <c r="AE1172" i="1"/>
  <c r="AB1172" i="1"/>
  <c r="AA1172" i="1"/>
  <c r="W1172" i="1"/>
  <c r="T1172" i="1"/>
  <c r="S1172" i="1"/>
  <c r="R1172" i="1"/>
  <c r="AK1166" i="1"/>
  <c r="AH1166" i="1"/>
  <c r="AC1166" i="1"/>
  <c r="U1166" i="1"/>
  <c r="AT1164" i="1"/>
  <c r="AP1164" i="1"/>
  <c r="AO1164" i="1"/>
  <c r="AN1164" i="1"/>
  <c r="AL1164" i="1"/>
  <c r="AK1164" i="1"/>
  <c r="AJ1164" i="1"/>
  <c r="AI1164" i="1"/>
  <c r="AG1164" i="1"/>
  <c r="AF1164" i="1"/>
  <c r="AD1164" i="1"/>
  <c r="AC1164" i="1"/>
  <c r="AB1164" i="1"/>
  <c r="AA1164" i="1"/>
  <c r="Y1164" i="1"/>
  <c r="X1164" i="1"/>
  <c r="V1164" i="1"/>
  <c r="U1164" i="1"/>
  <c r="T1164" i="1"/>
  <c r="S1164" i="1"/>
  <c r="Q1164" i="1"/>
  <c r="P1164" i="1"/>
  <c r="AM1164" i="1"/>
  <c r="AH1164" i="1"/>
  <c r="AE1164" i="1"/>
  <c r="Z1164" i="1"/>
  <c r="W1164" i="1"/>
  <c r="R1164" i="1"/>
  <c r="AP1160" i="1"/>
  <c r="AN1160" i="1"/>
  <c r="AM1160" i="1"/>
  <c r="AK1160" i="1"/>
  <c r="AI1160" i="1"/>
  <c r="AH1160" i="1"/>
  <c r="AF1160" i="1"/>
  <c r="AE1160" i="1"/>
  <c r="AC1160" i="1"/>
  <c r="AA1160" i="1"/>
  <c r="Z1160" i="1"/>
  <c r="X1160" i="1"/>
  <c r="W1160" i="1"/>
  <c r="U1160" i="1"/>
  <c r="S1160" i="1"/>
  <c r="R1160" i="1"/>
  <c r="P1160" i="1"/>
  <c r="AT1153" i="1"/>
  <c r="AP1153" i="1"/>
  <c r="AO1153" i="1"/>
  <c r="AL1153" i="1"/>
  <c r="AJ1153" i="1"/>
  <c r="AH1153" i="1"/>
  <c r="AG1153" i="1"/>
  <c r="AD1153" i="1"/>
  <c r="AC1153" i="1"/>
  <c r="AB1153" i="1"/>
  <c r="Z1153" i="1"/>
  <c r="Y1153" i="1"/>
  <c r="W1153" i="1"/>
  <c r="V1153" i="1"/>
  <c r="U1153" i="1"/>
  <c r="T1153" i="1"/>
  <c r="R1153" i="1"/>
  <c r="Q1153" i="1"/>
  <c r="AM1153" i="1"/>
  <c r="AN1146" i="1"/>
  <c r="AK1146" i="1"/>
  <c r="AI1146" i="1"/>
  <c r="AH1146" i="1"/>
  <c r="AF1146" i="1"/>
  <c r="AD1146" i="1"/>
  <c r="AC1146" i="1"/>
  <c r="AA1146" i="1"/>
  <c r="X1146" i="1"/>
  <c r="U1146" i="1"/>
  <c r="S1146" i="1"/>
  <c r="R1146" i="1"/>
  <c r="P1146" i="1"/>
  <c r="AT1146" i="1"/>
  <c r="AL1146" i="1"/>
  <c r="Y1146" i="1"/>
  <c r="AT1144" i="1"/>
  <c r="AO1144" i="1"/>
  <c r="AL1144" i="1"/>
  <c r="AK1144" i="1"/>
  <c r="AJ1144" i="1"/>
  <c r="AI1144" i="1"/>
  <c r="AG1144" i="1"/>
  <c r="AC1144" i="1"/>
  <c r="AB1144" i="1"/>
  <c r="AA1144" i="1"/>
  <c r="Y1144" i="1"/>
  <c r="V1144" i="1"/>
  <c r="U1144" i="1"/>
  <c r="T1144" i="1"/>
  <c r="S1144" i="1"/>
  <c r="Q1144" i="1"/>
  <c r="AP1144" i="1"/>
  <c r="AN1144" i="1"/>
  <c r="AM1144" i="1"/>
  <c r="AH1144" i="1"/>
  <c r="AF1144" i="1"/>
  <c r="AE1144" i="1"/>
  <c r="AD1144" i="1"/>
  <c r="Z1144" i="1"/>
  <c r="X1144" i="1"/>
  <c r="W1144" i="1"/>
  <c r="R1144" i="1"/>
  <c r="P1144" i="1"/>
  <c r="AP1142" i="1"/>
  <c r="AO1142" i="1"/>
  <c r="AN1142" i="1"/>
  <c r="AM1142" i="1"/>
  <c r="AK1142" i="1"/>
  <c r="AJ1142" i="1"/>
  <c r="AI1142" i="1"/>
  <c r="AH1142" i="1"/>
  <c r="AG1142" i="1"/>
  <c r="AF1142" i="1"/>
  <c r="AE1142" i="1"/>
  <c r="AC1142" i="1"/>
  <c r="AB1142" i="1"/>
  <c r="AA1142" i="1"/>
  <c r="Z1142" i="1"/>
  <c r="Y1142" i="1"/>
  <c r="X1142" i="1"/>
  <c r="W1142" i="1"/>
  <c r="U1142" i="1"/>
  <c r="T1142" i="1"/>
  <c r="S1142" i="1"/>
  <c r="R1142" i="1"/>
  <c r="Q1142" i="1"/>
  <c r="P1142" i="1"/>
  <c r="AT1142" i="1"/>
  <c r="AL1142" i="1"/>
  <c r="AD1142" i="1"/>
  <c r="V1142" i="1"/>
  <c r="AP1137" i="1"/>
  <c r="AO1137" i="1"/>
  <c r="AN1137" i="1"/>
  <c r="AK1137" i="1"/>
  <c r="AJ1137" i="1"/>
  <c r="AH1137" i="1"/>
  <c r="AG1137" i="1"/>
  <c r="AF1137" i="1"/>
  <c r="AC1137" i="1"/>
  <c r="AB1137" i="1"/>
  <c r="Z1137" i="1"/>
  <c r="Y1137" i="1"/>
  <c r="X1137" i="1"/>
  <c r="U1137" i="1"/>
  <c r="T1137" i="1"/>
  <c r="R1137" i="1"/>
  <c r="Q1137" i="1"/>
  <c r="P1137" i="1"/>
  <c r="AT1137" i="1"/>
  <c r="AI1137" i="1"/>
  <c r="AN1134" i="1"/>
  <c r="AM1134" i="1"/>
  <c r="AL1134" i="1"/>
  <c r="AK1134" i="1"/>
  <c r="AJ1134" i="1"/>
  <c r="AI1134" i="1"/>
  <c r="AF1134" i="1"/>
  <c r="AE1134" i="1"/>
  <c r="AD1134" i="1"/>
  <c r="AC1134" i="1"/>
  <c r="AB1134" i="1"/>
  <c r="AA1134" i="1"/>
  <c r="Y1134" i="1"/>
  <c r="X1134" i="1"/>
  <c r="W1134" i="1"/>
  <c r="V1134" i="1"/>
  <c r="U1134" i="1"/>
  <c r="T1134" i="1"/>
  <c r="S1134" i="1"/>
  <c r="Q1134" i="1"/>
  <c r="P1134" i="1"/>
  <c r="AT1134" i="1"/>
  <c r="AO1134" i="1"/>
  <c r="AG1134" i="1"/>
  <c r="AP1131" i="1"/>
  <c r="AO1131" i="1"/>
  <c r="AN1131" i="1"/>
  <c r="AL1131" i="1"/>
  <c r="AJ1131" i="1"/>
  <c r="AI1131" i="1"/>
  <c r="AH1131" i="1"/>
  <c r="AG1131" i="1"/>
  <c r="AF1131" i="1"/>
  <c r="AD1131" i="1"/>
  <c r="AB1131" i="1"/>
  <c r="AA1131" i="1"/>
  <c r="Z1131" i="1"/>
  <c r="Y1131" i="1"/>
  <c r="X1131" i="1"/>
  <c r="V1131" i="1"/>
  <c r="S1131" i="1"/>
  <c r="R1131" i="1"/>
  <c r="P1131" i="1"/>
  <c r="AT1131" i="1"/>
  <c r="AM1131" i="1"/>
  <c r="AE1131" i="1"/>
  <c r="W1131" i="1"/>
  <c r="T1131" i="1"/>
  <c r="AT1128" i="1"/>
  <c r="AO1128" i="1"/>
  <c r="AM1128" i="1"/>
  <c r="AL1128" i="1"/>
  <c r="AK1128" i="1"/>
  <c r="AJ1128" i="1"/>
  <c r="AI1128" i="1"/>
  <c r="AG1128" i="1"/>
  <c r="AE1128" i="1"/>
  <c r="AD1128" i="1"/>
  <c r="AC1128" i="1"/>
  <c r="AA1128" i="1"/>
  <c r="Y1128" i="1"/>
  <c r="W1128" i="1"/>
  <c r="V1128" i="1"/>
  <c r="U1128" i="1"/>
  <c r="T1128" i="1"/>
  <c r="S1128" i="1"/>
  <c r="Q1128" i="1"/>
  <c r="AP1128" i="1"/>
  <c r="AH1128" i="1"/>
  <c r="AB1128" i="1"/>
  <c r="Z1128" i="1"/>
  <c r="R1128" i="1"/>
  <c r="AP1121" i="1"/>
  <c r="AN1121" i="1"/>
  <c r="AK1121" i="1"/>
  <c r="AJ1121" i="1"/>
  <c r="AH1121" i="1"/>
  <c r="AF1121" i="1"/>
  <c r="AC1121" i="1"/>
  <c r="AB1121" i="1"/>
  <c r="Z1121" i="1"/>
  <c r="Y1121" i="1"/>
  <c r="X1121" i="1"/>
  <c r="U1121" i="1"/>
  <c r="T1121" i="1"/>
  <c r="R1121" i="1"/>
  <c r="Q1121" i="1"/>
  <c r="P1121" i="1"/>
  <c r="AT1121" i="1"/>
  <c r="AO1121" i="1"/>
  <c r="AG1121" i="1"/>
  <c r="AT1116" i="1"/>
  <c r="AP1116" i="1"/>
  <c r="AO1116" i="1"/>
  <c r="AM1116" i="1"/>
  <c r="AL1116" i="1"/>
  <c r="AK1116" i="1"/>
  <c r="AH1116" i="1"/>
  <c r="AG1116" i="1"/>
  <c r="AE1116" i="1"/>
  <c r="AD1116" i="1"/>
  <c r="AC1116" i="1"/>
  <c r="Z1116" i="1"/>
  <c r="Y1116" i="1"/>
  <c r="W1116" i="1"/>
  <c r="V1116" i="1"/>
  <c r="U1116" i="1"/>
  <c r="R1116" i="1"/>
  <c r="Q1116" i="1"/>
  <c r="AT1114" i="1"/>
  <c r="AP1114" i="1"/>
  <c r="AO1114" i="1"/>
  <c r="AN1114" i="1"/>
  <c r="AM1114" i="1"/>
  <c r="AJ1114" i="1"/>
  <c r="AI1114" i="1"/>
  <c r="AG1114" i="1"/>
  <c r="AF1114" i="1"/>
  <c r="AE1114" i="1"/>
  <c r="AC1114" i="1"/>
  <c r="AB1114" i="1"/>
  <c r="AA1114" i="1"/>
  <c r="Z1114" i="1"/>
  <c r="Y1114" i="1"/>
  <c r="X1114" i="1"/>
  <c r="W1114" i="1"/>
  <c r="U1114" i="1"/>
  <c r="T1114" i="1"/>
  <c r="S1114" i="1"/>
  <c r="R1114" i="1"/>
  <c r="Q1114" i="1"/>
  <c r="P1114" i="1"/>
  <c r="AL1114" i="1"/>
  <c r="AK1114" i="1"/>
  <c r="AH1114" i="1"/>
  <c r="AD1114" i="1"/>
  <c r="V1114" i="1"/>
  <c r="AO1110" i="1"/>
  <c r="AN1110" i="1"/>
  <c r="AK1110" i="1"/>
  <c r="AJ1110" i="1"/>
  <c r="AF1110" i="1"/>
  <c r="AC1110" i="1"/>
  <c r="AB1110" i="1"/>
  <c r="Y1110" i="1"/>
  <c r="U1110" i="1"/>
  <c r="T1110" i="1"/>
  <c r="Q1110" i="1"/>
  <c r="P1110" i="1"/>
  <c r="AT1110" i="1"/>
  <c r="X1110" i="1"/>
  <c r="AO1102" i="1"/>
  <c r="AK1102" i="1"/>
  <c r="AJ1102" i="1"/>
  <c r="AG1102" i="1"/>
  <c r="AC1102" i="1"/>
  <c r="Y1102" i="1"/>
  <c r="X1102" i="1"/>
  <c r="U1102" i="1"/>
  <c r="T1102" i="1"/>
  <c r="Q1102" i="1"/>
  <c r="P1102" i="1"/>
  <c r="AT1102" i="1"/>
  <c r="AN1102" i="1"/>
  <c r="AI1102" i="1"/>
  <c r="AF1102" i="1"/>
  <c r="AB1102" i="1"/>
  <c r="AA1102" i="1"/>
  <c r="S1102" i="1"/>
  <c r="AM1097" i="1"/>
  <c r="AJ1097" i="1"/>
  <c r="AI1097" i="1"/>
  <c r="AH1097" i="1"/>
  <c r="AF1097" i="1"/>
  <c r="AE1097" i="1"/>
  <c r="AB1097" i="1"/>
  <c r="AA1097" i="1"/>
  <c r="Z1097" i="1"/>
  <c r="W1097" i="1"/>
  <c r="T1097" i="1"/>
  <c r="S1097" i="1"/>
  <c r="R1097" i="1"/>
  <c r="P1097" i="1"/>
  <c r="X1097" i="1"/>
  <c r="AT1092" i="1"/>
  <c r="AP1092" i="1"/>
  <c r="AO1092" i="1"/>
  <c r="AN1092" i="1"/>
  <c r="AK1092" i="1"/>
  <c r="AJ1092" i="1"/>
  <c r="AH1092" i="1"/>
  <c r="AG1092" i="1"/>
  <c r="AF1092" i="1"/>
  <c r="AC1092" i="1"/>
  <c r="AB1092" i="1"/>
  <c r="Y1092" i="1"/>
  <c r="X1092" i="1"/>
  <c r="U1092" i="1"/>
  <c r="T1092" i="1"/>
  <c r="R1092" i="1"/>
  <c r="Q1092" i="1"/>
  <c r="P1092" i="1"/>
  <c r="Z1092" i="1"/>
  <c r="AO1089" i="1"/>
  <c r="AN1089" i="1"/>
  <c r="AM1089" i="1"/>
  <c r="AJ1089" i="1"/>
  <c r="AI1089" i="1"/>
  <c r="AG1089" i="1"/>
  <c r="AF1089" i="1"/>
  <c r="AE1089" i="1"/>
  <c r="AB1089" i="1"/>
  <c r="AA1089" i="1"/>
  <c r="Y1089" i="1"/>
  <c r="X1089" i="1"/>
  <c r="W1089" i="1"/>
  <c r="T1089" i="1"/>
  <c r="S1089" i="1"/>
  <c r="Q1089" i="1"/>
  <c r="P1089" i="1"/>
  <c r="AT1089" i="1"/>
  <c r="AK1089" i="1"/>
  <c r="AC1089" i="1"/>
  <c r="U1089" i="1"/>
  <c r="AT1087" i="1"/>
  <c r="AP1087" i="1"/>
  <c r="AO1087" i="1"/>
  <c r="AN1087" i="1"/>
  <c r="AM1087" i="1"/>
  <c r="AL1087" i="1"/>
  <c r="AK1087" i="1"/>
  <c r="AI1087" i="1"/>
  <c r="AH1087" i="1"/>
  <c r="AG1087" i="1"/>
  <c r="AF1087" i="1"/>
  <c r="AE1087" i="1"/>
  <c r="AD1087" i="1"/>
  <c r="AC1087" i="1"/>
  <c r="AA1087" i="1"/>
  <c r="Z1087" i="1"/>
  <c r="Y1087" i="1"/>
  <c r="X1087" i="1"/>
  <c r="W1087" i="1"/>
  <c r="V1087" i="1"/>
  <c r="U1087" i="1"/>
  <c r="R1087" i="1"/>
  <c r="Q1087" i="1"/>
  <c r="P1087" i="1"/>
  <c r="AJ1087" i="1"/>
  <c r="AB1087" i="1"/>
  <c r="T1087" i="1"/>
  <c r="S1087" i="1"/>
  <c r="AN1077" i="1"/>
  <c r="AF1077" i="1"/>
  <c r="X1077" i="1"/>
  <c r="P1077" i="1"/>
  <c r="AP1070" i="1"/>
  <c r="AM1070" i="1"/>
  <c r="AL1070" i="1"/>
  <c r="AJ1070" i="1"/>
  <c r="AH1070" i="1"/>
  <c r="AF1070" i="1"/>
  <c r="AE1070" i="1"/>
  <c r="AD1070" i="1"/>
  <c r="AB1070" i="1"/>
  <c r="Z1070" i="1"/>
  <c r="X1070" i="1"/>
  <c r="W1070" i="1"/>
  <c r="V1070" i="1"/>
  <c r="T1070" i="1"/>
  <c r="R1070" i="1"/>
  <c r="P1070" i="1"/>
  <c r="AN1070" i="1"/>
  <c r="AJ1067" i="1"/>
  <c r="AB1067" i="1"/>
  <c r="T1067" i="1"/>
  <c r="AP1067" i="1"/>
  <c r="AM1067" i="1"/>
  <c r="AH1067" i="1"/>
  <c r="AF1067" i="1"/>
  <c r="AE1067" i="1"/>
  <c r="Z1067" i="1"/>
  <c r="W1067" i="1"/>
  <c r="V1067" i="1"/>
  <c r="R1067" i="1"/>
  <c r="P1067" i="1"/>
  <c r="AN1067" i="1"/>
  <c r="AD1067" i="1"/>
  <c r="X1067" i="1"/>
  <c r="S1067" i="1"/>
  <c r="AN1061" i="1"/>
  <c r="AM1061" i="1"/>
  <c r="AK1061" i="1"/>
  <c r="AI1061" i="1"/>
  <c r="AF1061" i="1"/>
  <c r="AE1061" i="1"/>
  <c r="AC1061" i="1"/>
  <c r="AA1061" i="1"/>
  <c r="X1061" i="1"/>
  <c r="W1061" i="1"/>
  <c r="U1061" i="1"/>
  <c r="S1061" i="1"/>
  <c r="P1061" i="1"/>
  <c r="AT1061" i="1"/>
  <c r="AO1061" i="1"/>
  <c r="AJ1061" i="1"/>
  <c r="AG1061" i="1"/>
  <c r="AB1061" i="1"/>
  <c r="Y1061" i="1"/>
  <c r="T1061" i="1"/>
  <c r="Q1061" i="1"/>
  <c r="AT1053" i="1"/>
  <c r="AN1053" i="1"/>
  <c r="AM1053" i="1"/>
  <c r="AK1053" i="1"/>
  <c r="AI1053" i="1"/>
  <c r="AG1053" i="1"/>
  <c r="AF1053" i="1"/>
  <c r="AE1053" i="1"/>
  <c r="AC1053" i="1"/>
  <c r="AA1053" i="1"/>
  <c r="X1053" i="1"/>
  <c r="W1053" i="1"/>
  <c r="S1053" i="1"/>
  <c r="Q1053" i="1"/>
  <c r="P1053" i="1"/>
  <c r="AT1047" i="1"/>
  <c r="AO1047" i="1"/>
  <c r="AM1047" i="1"/>
  <c r="AL1047" i="1"/>
  <c r="AK1047" i="1"/>
  <c r="AI1047" i="1"/>
  <c r="AG1047" i="1"/>
  <c r="AE1047" i="1"/>
  <c r="AD1047" i="1"/>
  <c r="AC1047" i="1"/>
  <c r="AA1047" i="1"/>
  <c r="Y1047" i="1"/>
  <c r="W1047" i="1"/>
  <c r="V1047" i="1"/>
  <c r="U1047" i="1"/>
  <c r="S1047" i="1"/>
  <c r="Q1047" i="1"/>
  <c r="AJ1047" i="1"/>
  <c r="AM1030" i="1"/>
  <c r="AK1030" i="1"/>
  <c r="AJ1030" i="1"/>
  <c r="AE1030" i="1"/>
  <c r="AB1030" i="1"/>
  <c r="W1030" i="1"/>
  <c r="T1030" i="1"/>
  <c r="AC1030" i="1"/>
  <c r="U1030" i="1"/>
  <c r="AT1027" i="1"/>
  <c r="AP1027" i="1"/>
  <c r="AO1027" i="1"/>
  <c r="AN1027" i="1"/>
  <c r="AM1027" i="1"/>
  <c r="AL1027" i="1"/>
  <c r="AK1027" i="1"/>
  <c r="AJ1027" i="1"/>
  <c r="AI1027" i="1"/>
  <c r="AH1027" i="1"/>
  <c r="AG1027" i="1"/>
  <c r="AF1027" i="1"/>
  <c r="AE1027" i="1"/>
  <c r="AC1027" i="1"/>
  <c r="AB1027" i="1"/>
  <c r="AA1027" i="1"/>
  <c r="Z1027" i="1"/>
  <c r="Y1027" i="1"/>
  <c r="X1027" i="1"/>
  <c r="W1027" i="1"/>
  <c r="V1027" i="1"/>
  <c r="U1027" i="1"/>
  <c r="S1027" i="1"/>
  <c r="R1027" i="1"/>
  <c r="Q1027" i="1"/>
  <c r="P1027" i="1"/>
  <c r="AD1027" i="1"/>
  <c r="T1027" i="1"/>
  <c r="AN1021" i="1"/>
  <c r="AM1021" i="1"/>
  <c r="AL1021" i="1"/>
  <c r="AK1021" i="1"/>
  <c r="AI1021" i="1"/>
  <c r="AF1021" i="1"/>
  <c r="AE1021" i="1"/>
  <c r="AD1021" i="1"/>
  <c r="AA1021" i="1"/>
  <c r="X1021" i="1"/>
  <c r="W1021" i="1"/>
  <c r="V1021" i="1"/>
  <c r="U1021" i="1"/>
  <c r="S1021" i="1"/>
  <c r="P1021" i="1"/>
  <c r="AN1014" i="1"/>
  <c r="AM1014" i="1"/>
  <c r="AL1014" i="1"/>
  <c r="AJ1014" i="1"/>
  <c r="AI1014" i="1"/>
  <c r="AF1014" i="1"/>
  <c r="AE1014" i="1"/>
  <c r="AD1014" i="1"/>
  <c r="X1014" i="1"/>
  <c r="W1014" i="1"/>
  <c r="V1014" i="1"/>
  <c r="T1014" i="1"/>
  <c r="P1014" i="1"/>
  <c r="AT1007" i="1"/>
  <c r="AP1007" i="1"/>
  <c r="AO1007" i="1"/>
  <c r="AL1007" i="1"/>
  <c r="AK1007" i="1"/>
  <c r="AI1007" i="1"/>
  <c r="AH1007" i="1"/>
  <c r="AG1007" i="1"/>
  <c r="AD1007" i="1"/>
  <c r="AC1007" i="1"/>
  <c r="AA1007" i="1"/>
  <c r="Z1007" i="1"/>
  <c r="Y1007" i="1"/>
  <c r="V1007" i="1"/>
  <c r="U1007" i="1"/>
  <c r="S1007" i="1"/>
  <c r="Q1007" i="1"/>
  <c r="AM1007" i="1"/>
  <c r="W1007" i="1"/>
  <c r="R1007" i="1"/>
  <c r="AF998" i="1"/>
  <c r="X998" i="1"/>
  <c r="AC998" i="1"/>
  <c r="U998" i="1"/>
  <c r="AT998" i="1"/>
  <c r="AO998" i="1"/>
  <c r="AG998" i="1"/>
  <c r="AA998" i="1"/>
  <c r="Y998" i="1"/>
  <c r="S998" i="1"/>
  <c r="Q998" i="1"/>
  <c r="AM998" i="1"/>
  <c r="AL998" i="1"/>
  <c r="AJ998" i="1"/>
  <c r="AE998" i="1"/>
  <c r="AD998" i="1"/>
  <c r="AB998" i="1"/>
  <c r="W998" i="1"/>
  <c r="V998" i="1"/>
  <c r="T998" i="1"/>
  <c r="AN998" i="1"/>
  <c r="AK998" i="1"/>
  <c r="AI998" i="1"/>
  <c r="P998" i="1"/>
  <c r="AC986" i="1"/>
  <c r="U986" i="1"/>
  <c r="AE986" i="1"/>
  <c r="AK986" i="1"/>
  <c r="AF986" i="1"/>
  <c r="X986" i="1"/>
  <c r="P986" i="1"/>
  <c r="AO986" i="1"/>
  <c r="AG986" i="1"/>
  <c r="Y986" i="1"/>
  <c r="AP986" i="1"/>
  <c r="AJ986" i="1"/>
  <c r="AI986" i="1"/>
  <c r="AH986" i="1"/>
  <c r="AA986" i="1"/>
  <c r="Z986" i="1"/>
  <c r="W986" i="1"/>
  <c r="T986" i="1"/>
  <c r="R986" i="1"/>
  <c r="AT986" i="1"/>
  <c r="AN986" i="1"/>
  <c r="AM986" i="1"/>
  <c r="AB986" i="1"/>
  <c r="S986" i="1"/>
  <c r="Q986" i="1"/>
  <c r="AF982" i="1"/>
  <c r="AT982" i="1"/>
  <c r="AO982" i="1"/>
  <c r="AG982" i="1"/>
  <c r="Y982" i="1"/>
  <c r="Q982" i="1"/>
  <c r="AP982" i="1"/>
  <c r="AM982" i="1"/>
  <c r="AJ982" i="1"/>
  <c r="AI982" i="1"/>
  <c r="AH982" i="1"/>
  <c r="AB982" i="1"/>
  <c r="AA982" i="1"/>
  <c r="Z982" i="1"/>
  <c r="X982" i="1"/>
  <c r="R982" i="1"/>
  <c r="AN982" i="1"/>
  <c r="AK982" i="1"/>
  <c r="AE982" i="1"/>
  <c r="AC982" i="1"/>
  <c r="W982" i="1"/>
  <c r="U982" i="1"/>
  <c r="T982" i="1"/>
  <c r="S982" i="1"/>
  <c r="AT980" i="1"/>
  <c r="AP980" i="1"/>
  <c r="AO980" i="1"/>
  <c r="AN980" i="1"/>
  <c r="AL980" i="1"/>
  <c r="AJ980" i="1"/>
  <c r="AH980" i="1"/>
  <c r="AG980" i="1"/>
  <c r="AF980" i="1"/>
  <c r="AB980" i="1"/>
  <c r="Z980" i="1"/>
  <c r="Y980" i="1"/>
  <c r="T980" i="1"/>
  <c r="R980" i="1"/>
  <c r="Q980" i="1"/>
  <c r="AM980" i="1"/>
  <c r="AK980" i="1"/>
  <c r="AI980" i="1"/>
  <c r="AE980" i="1"/>
  <c r="AD980" i="1"/>
  <c r="AC980" i="1"/>
  <c r="AA980" i="1"/>
  <c r="X980" i="1"/>
  <c r="W980" i="1"/>
  <c r="V980" i="1"/>
  <c r="U980" i="1"/>
  <c r="S980" i="1"/>
  <c r="P980" i="1"/>
  <c r="AJ976" i="1"/>
  <c r="AB976" i="1"/>
  <c r="T976" i="1"/>
  <c r="AP976" i="1"/>
  <c r="AN976" i="1"/>
  <c r="AK976" i="1"/>
  <c r="AI976" i="1"/>
  <c r="AH976" i="1"/>
  <c r="AF976" i="1"/>
  <c r="AC976" i="1"/>
  <c r="AA976" i="1"/>
  <c r="Z976" i="1"/>
  <c r="X976" i="1"/>
  <c r="U976" i="1"/>
  <c r="S976" i="1"/>
  <c r="R976" i="1"/>
  <c r="P976" i="1"/>
  <c r="AT976" i="1"/>
  <c r="AO976" i="1"/>
  <c r="AM976" i="1"/>
  <c r="AL976" i="1"/>
  <c r="AG976" i="1"/>
  <c r="AE976" i="1"/>
  <c r="AD976" i="1"/>
  <c r="Y976" i="1"/>
  <c r="W976" i="1"/>
  <c r="V976" i="1"/>
  <c r="Q976" i="1"/>
  <c r="R950" i="1"/>
  <c r="AM949" i="1" l="1"/>
  <c r="AM1941" i="1" s="1"/>
  <c r="AI949" i="1"/>
  <c r="R1245" i="1"/>
  <c r="R1947" i="1" s="1"/>
  <c r="AL1067" i="1"/>
  <c r="AN1097" i="1"/>
  <c r="T1166" i="1"/>
  <c r="AB1166" i="1"/>
  <c r="AJ1166" i="1"/>
  <c r="AI1184" i="1"/>
  <c r="Q1097" i="1"/>
  <c r="Y1097" i="1"/>
  <c r="AG1097" i="1"/>
  <c r="AO1097" i="1"/>
  <c r="AT1097" i="1"/>
  <c r="S1260" i="1"/>
  <c r="S1245" i="1" s="1"/>
  <c r="S1947" i="1" s="1"/>
  <c r="AA1260" i="1"/>
  <c r="AA1245" i="1" s="1"/>
  <c r="AA1947" i="1" s="1"/>
  <c r="AI1260" i="1"/>
  <c r="AI1245" i="1" s="1"/>
  <c r="AI1947" i="1" s="1"/>
  <c r="AO1053" i="1"/>
  <c r="AB1146" i="1"/>
  <c r="AB1120" i="1" s="1"/>
  <c r="AB1944" i="1" s="1"/>
  <c r="Y1053" i="1"/>
  <c r="W1166" i="1"/>
  <c r="AE1166" i="1"/>
  <c r="AM1166" i="1"/>
  <c r="AA1067" i="1"/>
  <c r="AI1067" i="1"/>
  <c r="U1097" i="1"/>
  <c r="AC1097" i="1"/>
  <c r="AK1097" i="1"/>
  <c r="T1160" i="1"/>
  <c r="AB1160" i="1"/>
  <c r="AJ1160" i="1"/>
  <c r="S1166" i="1"/>
  <c r="AA1166" i="1"/>
  <c r="AI1166" i="1"/>
  <c r="S1176" i="1"/>
  <c r="AI1176" i="1"/>
  <c r="R1061" i="1"/>
  <c r="Z1061" i="1"/>
  <c r="AH1061" i="1"/>
  <c r="AP1061" i="1"/>
  <c r="AF1007" i="1"/>
  <c r="AF949" i="1" s="1"/>
  <c r="U1053" i="1"/>
  <c r="U1029" i="1" s="1"/>
  <c r="U1942" i="1" s="1"/>
  <c r="T1246" i="1"/>
  <c r="AB1246" i="1"/>
  <c r="AJ1246" i="1"/>
  <c r="X1007" i="1"/>
  <c r="X949" i="1" s="1"/>
  <c r="AB1014" i="1"/>
  <c r="AK1014" i="1"/>
  <c r="AC1014" i="1"/>
  <c r="U1014" i="1"/>
  <c r="U949" i="1" s="1"/>
  <c r="T1021" i="1"/>
  <c r="AB1021" i="1"/>
  <c r="AJ1021" i="1"/>
  <c r="AC1029" i="1"/>
  <c r="AC1942" i="1" s="1"/>
  <c r="V1097" i="1"/>
  <c r="AD1097" i="1"/>
  <c r="AL1097" i="1"/>
  <c r="R1047" i="1"/>
  <c r="Z1047" i="1"/>
  <c r="AH1047" i="1"/>
  <c r="AP1047" i="1"/>
  <c r="S1121" i="1"/>
  <c r="AA1121" i="1"/>
  <c r="AI1121" i="1"/>
  <c r="AI1120" i="1" s="1"/>
  <c r="AI1944" i="1" s="1"/>
  <c r="AN1007" i="1"/>
  <c r="AN949" i="1" s="1"/>
  <c r="T1007" i="1"/>
  <c r="AJ1007" i="1"/>
  <c r="T1077" i="1"/>
  <c r="AB1077" i="1"/>
  <c r="AJ1077" i="1"/>
  <c r="U1131" i="1"/>
  <c r="U1120" i="1" s="1"/>
  <c r="U1944" i="1" s="1"/>
  <c r="AC1131" i="1"/>
  <c r="AC1120" i="1" s="1"/>
  <c r="AC1944" i="1" s="1"/>
  <c r="AK1131" i="1"/>
  <c r="AK1120" i="1" s="1"/>
  <c r="AK1944" i="1" s="1"/>
  <c r="P1007" i="1"/>
  <c r="AB1007" i="1"/>
  <c r="S1030" i="1"/>
  <c r="AA1030" i="1"/>
  <c r="AI1030" i="1"/>
  <c r="V1053" i="1"/>
  <c r="AD1053" i="1"/>
  <c r="AL1053" i="1"/>
  <c r="U1070" i="1"/>
  <c r="AC1070" i="1"/>
  <c r="AK1070" i="1"/>
  <c r="U1077" i="1"/>
  <c r="AC1077" i="1"/>
  <c r="AK1077" i="1"/>
  <c r="R1102" i="1"/>
  <c r="Z1102" i="1"/>
  <c r="AH1102" i="1"/>
  <c r="AP1102" i="1"/>
  <c r="S1116" i="1"/>
  <c r="AA1116" i="1"/>
  <c r="AI1116" i="1"/>
  <c r="Q1021" i="1"/>
  <c r="Y1021" i="1"/>
  <c r="AG1021" i="1"/>
  <c r="AO1021" i="1"/>
  <c r="AT1021" i="1"/>
  <c r="T1047" i="1"/>
  <c r="AB1047" i="1"/>
  <c r="V1077" i="1"/>
  <c r="AD1077" i="1"/>
  <c r="AL1077" i="1"/>
  <c r="V1110" i="1"/>
  <c r="AD1110" i="1"/>
  <c r="AL1110" i="1"/>
  <c r="T1116" i="1"/>
  <c r="AB1116" i="1"/>
  <c r="AJ1116" i="1"/>
  <c r="S1014" i="1"/>
  <c r="S949" i="1" s="1"/>
  <c r="AA1014" i="1"/>
  <c r="AA949" i="1" s="1"/>
  <c r="AH1021" i="1"/>
  <c r="AP1021" i="1"/>
  <c r="V1030" i="1"/>
  <c r="AD1030" i="1"/>
  <c r="AL1030" i="1"/>
  <c r="U1067" i="1"/>
  <c r="AC1067" i="1"/>
  <c r="AK1067" i="1"/>
  <c r="W1077" i="1"/>
  <c r="AE1077" i="1"/>
  <c r="AM1077" i="1"/>
  <c r="V1089" i="1"/>
  <c r="AD1089" i="1"/>
  <c r="AL1089" i="1"/>
  <c r="S1092" i="1"/>
  <c r="AA1092" i="1"/>
  <c r="AI1092" i="1"/>
  <c r="W1110" i="1"/>
  <c r="AE1110" i="1"/>
  <c r="AM1110" i="1"/>
  <c r="V1121" i="1"/>
  <c r="AD1121" i="1"/>
  <c r="AL1121" i="1"/>
  <c r="AK1029" i="1"/>
  <c r="AK1942" i="1" s="1"/>
  <c r="V1061" i="1"/>
  <c r="AD1061" i="1"/>
  <c r="AL1061" i="1"/>
  <c r="AP1097" i="1"/>
  <c r="W1121" i="1"/>
  <c r="AE1121" i="1"/>
  <c r="AM1121" i="1"/>
  <c r="Q1131" i="1"/>
  <c r="R1134" i="1"/>
  <c r="R1120" i="1" s="1"/>
  <c r="R1944" i="1" s="1"/>
  <c r="Z1134" i="1"/>
  <c r="R1166" i="1"/>
  <c r="R1152" i="1" s="1"/>
  <c r="R1945" i="1" s="1"/>
  <c r="Z1166" i="1"/>
  <c r="Z1152" i="1" s="1"/>
  <c r="Z1945" i="1" s="1"/>
  <c r="AP1166" i="1"/>
  <c r="AP1152" i="1" s="1"/>
  <c r="AP1945" i="1" s="1"/>
  <c r="T1199" i="1"/>
  <c r="AB1199" i="1"/>
  <c r="AJ1199" i="1"/>
  <c r="R1053" i="1"/>
  <c r="Z1053" i="1"/>
  <c r="AH1053" i="1"/>
  <c r="AP1053" i="1"/>
  <c r="Q1070" i="1"/>
  <c r="Y1070" i="1"/>
  <c r="AG1070" i="1"/>
  <c r="AO1070" i="1"/>
  <c r="AT1070" i="1"/>
  <c r="V1102" i="1"/>
  <c r="AD1102" i="1"/>
  <c r="AL1102" i="1"/>
  <c r="P1128" i="1"/>
  <c r="P1120" i="1" s="1"/>
  <c r="P1944" i="1" s="1"/>
  <c r="X1128" i="1"/>
  <c r="X1120" i="1" s="1"/>
  <c r="X1944" i="1" s="1"/>
  <c r="AF1128" i="1"/>
  <c r="AF1120" i="1" s="1"/>
  <c r="AF1944" i="1" s="1"/>
  <c r="AN1128" i="1"/>
  <c r="AN1120" i="1" s="1"/>
  <c r="AN1944" i="1" s="1"/>
  <c r="AS1944" i="1"/>
  <c r="V1253" i="1"/>
  <c r="V1245" i="1" s="1"/>
  <c r="V1947" i="1" s="1"/>
  <c r="AD1253" i="1"/>
  <c r="AL1253" i="1"/>
  <c r="AL1245" i="1" s="1"/>
  <c r="AL1947" i="1" s="1"/>
  <c r="AQ1947" i="1"/>
  <c r="AC1021" i="1"/>
  <c r="P1030" i="1"/>
  <c r="X1030" i="1"/>
  <c r="AF1030" i="1"/>
  <c r="AN1030" i="1"/>
  <c r="P1047" i="1"/>
  <c r="X1047" i="1"/>
  <c r="AF1047" i="1"/>
  <c r="AN1047" i="1"/>
  <c r="R1077" i="1"/>
  <c r="Z1077" i="1"/>
  <c r="AH1077" i="1"/>
  <c r="AP1077" i="1"/>
  <c r="Q1077" i="1"/>
  <c r="Y1077" i="1"/>
  <c r="AG1077" i="1"/>
  <c r="AO1077" i="1"/>
  <c r="AT1077" i="1"/>
  <c r="V1092" i="1"/>
  <c r="AD1092" i="1"/>
  <c r="AL1092" i="1"/>
  <c r="W1102" i="1"/>
  <c r="AE1102" i="1"/>
  <c r="AM1102" i="1"/>
  <c r="R1110" i="1"/>
  <c r="Z1110" i="1"/>
  <c r="AH1110" i="1"/>
  <c r="AP1110" i="1"/>
  <c r="AG1110" i="1"/>
  <c r="P1116" i="1"/>
  <c r="P1060" i="1" s="1"/>
  <c r="P1943" i="1" s="1"/>
  <c r="X1116" i="1"/>
  <c r="X1060" i="1" s="1"/>
  <c r="X1943" i="1" s="1"/>
  <c r="AF1116" i="1"/>
  <c r="AF1060" i="1" s="1"/>
  <c r="AF1943" i="1" s="1"/>
  <c r="AN1116" i="1"/>
  <c r="AS1943" i="1"/>
  <c r="AT1120" i="1"/>
  <c r="AT1944" i="1" s="1"/>
  <c r="P1203" i="1"/>
  <c r="X1203" i="1"/>
  <c r="AF1203" i="1"/>
  <c r="AN1203" i="1"/>
  <c r="AE1007" i="1"/>
  <c r="AE949" i="1" s="1"/>
  <c r="R1030" i="1"/>
  <c r="Z1030" i="1"/>
  <c r="AH1030" i="1"/>
  <c r="AP1030" i="1"/>
  <c r="T1053" i="1"/>
  <c r="AB1053" i="1"/>
  <c r="AJ1053" i="1"/>
  <c r="Q1067" i="1"/>
  <c r="Y1067" i="1"/>
  <c r="AG1067" i="1"/>
  <c r="AO1067" i="1"/>
  <c r="AT1067" i="1"/>
  <c r="S1070" i="1"/>
  <c r="AA1070" i="1"/>
  <c r="AI1070" i="1"/>
  <c r="S1077" i="1"/>
  <c r="AA1077" i="1"/>
  <c r="AI1077" i="1"/>
  <c r="R1089" i="1"/>
  <c r="Z1089" i="1"/>
  <c r="AH1089" i="1"/>
  <c r="AP1089" i="1"/>
  <c r="W1092" i="1"/>
  <c r="AE1092" i="1"/>
  <c r="AM1092" i="1"/>
  <c r="S1110" i="1"/>
  <c r="AA1110" i="1"/>
  <c r="AI1110" i="1"/>
  <c r="R1227" i="1"/>
  <c r="Z1227" i="1"/>
  <c r="AH1227" i="1"/>
  <c r="AP1227" i="1"/>
  <c r="AH1134" i="1"/>
  <c r="AH1120" i="1" s="1"/>
  <c r="AH1944" i="1" s="1"/>
  <c r="AP1134" i="1"/>
  <c r="S1137" i="1"/>
  <c r="AA1137" i="1"/>
  <c r="V1146" i="1"/>
  <c r="AE1153" i="1"/>
  <c r="Q1166" i="1"/>
  <c r="Y1166" i="1"/>
  <c r="AG1166" i="1"/>
  <c r="AO1166" i="1"/>
  <c r="AT1166" i="1"/>
  <c r="Q1176" i="1"/>
  <c r="Y1176" i="1"/>
  <c r="AG1176" i="1"/>
  <c r="AO1176" i="1"/>
  <c r="AT1176" i="1"/>
  <c r="P1176" i="1"/>
  <c r="X1176" i="1"/>
  <c r="AF1176" i="1"/>
  <c r="AN1176" i="1"/>
  <c r="R1184" i="1"/>
  <c r="Z1184" i="1"/>
  <c r="AH1184" i="1"/>
  <c r="AP1184" i="1"/>
  <c r="S1199" i="1"/>
  <c r="AA1199" i="1"/>
  <c r="V1211" i="1"/>
  <c r="AD1211" i="1"/>
  <c r="AL1211" i="1"/>
  <c r="R1219" i="1"/>
  <c r="Z1219" i="1"/>
  <c r="AH1219" i="1"/>
  <c r="AP1219" i="1"/>
  <c r="V1231" i="1"/>
  <c r="AD1231" i="1"/>
  <c r="AL1231" i="1"/>
  <c r="W1238" i="1"/>
  <c r="AE1238" i="1"/>
  <c r="AM1238" i="1"/>
  <c r="S1242" i="1"/>
  <c r="AA1242" i="1"/>
  <c r="AI1242" i="1"/>
  <c r="Z1245" i="1"/>
  <c r="Z1947" i="1" s="1"/>
  <c r="AP1245" i="1"/>
  <c r="AP1947" i="1" s="1"/>
  <c r="T1257" i="1"/>
  <c r="AB1257" i="1"/>
  <c r="AJ1257" i="1"/>
  <c r="S1184" i="1"/>
  <c r="AA1184" i="1"/>
  <c r="X1196" i="1"/>
  <c r="AF1196" i="1"/>
  <c r="AN1196" i="1"/>
  <c r="U1206" i="1"/>
  <c r="AC1206" i="1"/>
  <c r="AK1206" i="1"/>
  <c r="U1246" i="1"/>
  <c r="U1245" i="1" s="1"/>
  <c r="U1947" i="1" s="1"/>
  <c r="AC1246" i="1"/>
  <c r="AC1245" i="1" s="1"/>
  <c r="AC1947" i="1" s="1"/>
  <c r="AK1246" i="1"/>
  <c r="AK1245" i="1" s="1"/>
  <c r="AK1947" i="1" s="1"/>
  <c r="V1137" i="1"/>
  <c r="AD1137" i="1"/>
  <c r="AL1137" i="1"/>
  <c r="Z1146" i="1"/>
  <c r="AP1146" i="1"/>
  <c r="Q1146" i="1"/>
  <c r="AG1146" i="1"/>
  <c r="AG1120" i="1" s="1"/>
  <c r="AG1944" i="1" s="1"/>
  <c r="AO1146" i="1"/>
  <c r="AO1120" i="1" s="1"/>
  <c r="AO1944" i="1" s="1"/>
  <c r="V1160" i="1"/>
  <c r="AD1160" i="1"/>
  <c r="AL1160" i="1"/>
  <c r="T1184" i="1"/>
  <c r="AB1184" i="1"/>
  <c r="AJ1184" i="1"/>
  <c r="R1203" i="1"/>
  <c r="AH1203" i="1"/>
  <c r="R1211" i="1"/>
  <c r="Z1211" i="1"/>
  <c r="AH1211" i="1"/>
  <c r="AP1211" i="1"/>
  <c r="S1222" i="1"/>
  <c r="AA1222" i="1"/>
  <c r="AI1222" i="1"/>
  <c r="X1253" i="1"/>
  <c r="AF1253" i="1"/>
  <c r="AN1253" i="1"/>
  <c r="W1137" i="1"/>
  <c r="AE1137" i="1"/>
  <c r="AM1137" i="1"/>
  <c r="S1153" i="1"/>
  <c r="AA1153" i="1"/>
  <c r="AI1153" i="1"/>
  <c r="T1176" i="1"/>
  <c r="AB1176" i="1"/>
  <c r="AJ1176" i="1"/>
  <c r="AM1206" i="1"/>
  <c r="T1222" i="1"/>
  <c r="AB1222" i="1"/>
  <c r="AJ1222" i="1"/>
  <c r="R1231" i="1"/>
  <c r="Z1231" i="1"/>
  <c r="AH1231" i="1"/>
  <c r="AP1231" i="1"/>
  <c r="W1246" i="1"/>
  <c r="W1245" i="1" s="1"/>
  <c r="W1947" i="1" s="1"/>
  <c r="AE1246" i="1"/>
  <c r="AE1245" i="1" s="1"/>
  <c r="AE1947" i="1" s="1"/>
  <c r="AM1246" i="1"/>
  <c r="AM1245" i="1" s="1"/>
  <c r="AM1947" i="1" s="1"/>
  <c r="AR1947" i="1"/>
  <c r="T1146" i="1"/>
  <c r="AJ1146" i="1"/>
  <c r="AJ1120" i="1" s="1"/>
  <c r="AJ1944" i="1" s="1"/>
  <c r="V1166" i="1"/>
  <c r="AD1166" i="1"/>
  <c r="AL1166" i="1"/>
  <c r="V1184" i="1"/>
  <c r="AD1184" i="1"/>
  <c r="AL1184" i="1"/>
  <c r="U1222" i="1"/>
  <c r="AC1222" i="1"/>
  <c r="AK1222" i="1"/>
  <c r="S1231" i="1"/>
  <c r="AA1231" i="1"/>
  <c r="AI1231" i="1"/>
  <c r="T1238" i="1"/>
  <c r="AB1238" i="1"/>
  <c r="AJ1238" i="1"/>
  <c r="AH1152" i="1"/>
  <c r="AH1945" i="1" s="1"/>
  <c r="AK1153" i="1"/>
  <c r="AK1152" i="1" s="1"/>
  <c r="AK1945" i="1" s="1"/>
  <c r="V1176" i="1"/>
  <c r="AD1176" i="1"/>
  <c r="AL1176" i="1"/>
  <c r="W1184" i="1"/>
  <c r="AE1184" i="1"/>
  <c r="AM1184" i="1"/>
  <c r="T1196" i="1"/>
  <c r="AB1196" i="1"/>
  <c r="P1219" i="1"/>
  <c r="X1219" i="1"/>
  <c r="AF1219" i="1"/>
  <c r="AN1219" i="1"/>
  <c r="T1231" i="1"/>
  <c r="AB1231" i="1"/>
  <c r="AJ1231" i="1"/>
  <c r="U1238" i="1"/>
  <c r="AC1238" i="1"/>
  <c r="AK1238" i="1"/>
  <c r="Q1242" i="1"/>
  <c r="Y1242" i="1"/>
  <c r="AG1242" i="1"/>
  <c r="AO1242" i="1"/>
  <c r="AT1242" i="1"/>
  <c r="AN1260" i="1"/>
  <c r="W1176" i="1"/>
  <c r="AE1176" i="1"/>
  <c r="AM1176" i="1"/>
  <c r="P1184" i="1"/>
  <c r="X1184" i="1"/>
  <c r="AF1184" i="1"/>
  <c r="AN1184" i="1"/>
  <c r="AC1211" i="1"/>
  <c r="AK1211" i="1"/>
  <c r="W1222" i="1"/>
  <c r="AE1222" i="1"/>
  <c r="AM1222" i="1"/>
  <c r="P1227" i="1"/>
  <c r="X1227" i="1"/>
  <c r="AF1227" i="1"/>
  <c r="AN1227" i="1"/>
  <c r="W1227" i="1"/>
  <c r="AE1227" i="1"/>
  <c r="AM1227" i="1"/>
  <c r="AH1245" i="1"/>
  <c r="AH1947" i="1" s="1"/>
  <c r="Q1260" i="1"/>
  <c r="Q1245" i="1" s="1"/>
  <c r="Q1947" i="1" s="1"/>
  <c r="Y1260" i="1"/>
  <c r="AG1260" i="1"/>
  <c r="AG1245" i="1" s="1"/>
  <c r="AG1947" i="1" s="1"/>
  <c r="AO1260" i="1"/>
  <c r="AO1245" i="1" s="1"/>
  <c r="AO1947" i="1" s="1"/>
  <c r="AT1260" i="1"/>
  <c r="AT1245" i="1" s="1"/>
  <c r="AT1947" i="1" s="1"/>
  <c r="Q950" i="1"/>
  <c r="R1021" i="1"/>
  <c r="V982" i="1"/>
  <c r="AD982" i="1"/>
  <c r="AL982" i="1"/>
  <c r="Z1021" i="1"/>
  <c r="V986" i="1"/>
  <c r="AD986" i="1"/>
  <c r="AL986" i="1"/>
  <c r="W1029" i="1"/>
  <c r="W1942" i="1" s="1"/>
  <c r="AE1029" i="1"/>
  <c r="AE1942" i="1" s="1"/>
  <c r="AM1029" i="1"/>
  <c r="AM1942" i="1" s="1"/>
  <c r="AR1942" i="1"/>
  <c r="P982" i="1"/>
  <c r="R998" i="1"/>
  <c r="Z998" i="1"/>
  <c r="AH998" i="1"/>
  <c r="AP998" i="1"/>
  <c r="R1014" i="1"/>
  <c r="Z1014" i="1"/>
  <c r="AH1014" i="1"/>
  <c r="AP1014" i="1"/>
  <c r="Q1014" i="1"/>
  <c r="Y1014" i="1"/>
  <c r="AG1014" i="1"/>
  <c r="AO1014" i="1"/>
  <c r="AT1014" i="1"/>
  <c r="Q1030" i="1"/>
  <c r="Y1030" i="1"/>
  <c r="AG1030" i="1"/>
  <c r="AG1029" i="1" s="1"/>
  <c r="AG1942" i="1" s="1"/>
  <c r="AO1030" i="1"/>
  <c r="AT1030" i="1"/>
  <c r="Y1120" i="1"/>
  <c r="U1152" i="1"/>
  <c r="U1945" i="1" s="1"/>
  <c r="W1146" i="1"/>
  <c r="AE1146" i="1"/>
  <c r="AM1146" i="1"/>
  <c r="P1166" i="1"/>
  <c r="X1166" i="1"/>
  <c r="AF1166" i="1"/>
  <c r="AN1166" i="1"/>
  <c r="Q1160" i="1"/>
  <c r="Y1160" i="1"/>
  <c r="AG1160" i="1"/>
  <c r="AO1160" i="1"/>
  <c r="AT1160" i="1"/>
  <c r="AC1152" i="1"/>
  <c r="AC1945" i="1" s="1"/>
  <c r="P1153" i="1"/>
  <c r="X1153" i="1"/>
  <c r="AF1153" i="1"/>
  <c r="AN1153" i="1"/>
  <c r="Q1184" i="1"/>
  <c r="Y1184" i="1"/>
  <c r="AG1184" i="1"/>
  <c r="AO1184" i="1"/>
  <c r="AT1184" i="1"/>
  <c r="P1211" i="1"/>
  <c r="X1211" i="1"/>
  <c r="AF1211" i="1"/>
  <c r="AN1211" i="1"/>
  <c r="W1211" i="1"/>
  <c r="AE1211" i="1"/>
  <c r="AM1211" i="1"/>
  <c r="Q1211" i="1"/>
  <c r="Y1211" i="1"/>
  <c r="AG1211" i="1"/>
  <c r="AO1211" i="1"/>
  <c r="AT1211" i="1"/>
  <c r="P1222" i="1"/>
  <c r="Q1227" i="1"/>
  <c r="Y1227" i="1"/>
  <c r="AG1227" i="1"/>
  <c r="AO1227" i="1"/>
  <c r="AT1227" i="1"/>
  <c r="P1253" i="1"/>
  <c r="P1246" i="1"/>
  <c r="P1260" i="1"/>
  <c r="X1260" i="1"/>
  <c r="AF1260" i="1"/>
  <c r="AM1152" i="1" l="1"/>
  <c r="AM1945" i="1" s="1"/>
  <c r="Y1944" i="1"/>
  <c r="Y1245" i="1"/>
  <c r="T1120" i="1"/>
  <c r="AD1245" i="1"/>
  <c r="AO949" i="1"/>
  <c r="AO1941" i="1" s="1"/>
  <c r="AJ949" i="1"/>
  <c r="AJ1941" i="1" s="1"/>
  <c r="Y949" i="1"/>
  <c r="Z949" i="1"/>
  <c r="Z1941" i="1" s="1"/>
  <c r="AT949" i="1"/>
  <c r="AT1941" i="1" s="1"/>
  <c r="AP949" i="1"/>
  <c r="AP1941" i="1" s="1"/>
  <c r="AB949" i="1"/>
  <c r="AB1941" i="1" s="1"/>
  <c r="AL949" i="1"/>
  <c r="AL1941" i="1" s="1"/>
  <c r="AG949" i="1"/>
  <c r="AG1941" i="1" s="1"/>
  <c r="AH949" i="1"/>
  <c r="AH1941" i="1" s="1"/>
  <c r="AC949" i="1"/>
  <c r="AC1941" i="1" s="1"/>
  <c r="V949" i="1"/>
  <c r="V1941" i="1" s="1"/>
  <c r="T949" i="1"/>
  <c r="S1941" i="1"/>
  <c r="AF1941" i="1"/>
  <c r="AE1941" i="1"/>
  <c r="AN1941" i="1"/>
  <c r="X1941" i="1"/>
  <c r="U1941" i="1"/>
  <c r="AA1941" i="1"/>
  <c r="AI1941" i="1"/>
  <c r="AS1941" i="1"/>
  <c r="AR1941" i="1"/>
  <c r="AQ1941" i="1"/>
  <c r="AB1060" i="1"/>
  <c r="AB1943" i="1" s="1"/>
  <c r="AO1060" i="1"/>
  <c r="AO1943" i="1" s="1"/>
  <c r="AT1029" i="1"/>
  <c r="AT1942" i="1" s="1"/>
  <c r="Y1029" i="1"/>
  <c r="AQ1945" i="1"/>
  <c r="AQ1946" i="1"/>
  <c r="AG1152" i="1"/>
  <c r="AG1945" i="1" s="1"/>
  <c r="AR1943" i="1"/>
  <c r="S1120" i="1"/>
  <c r="S1944" i="1" s="1"/>
  <c r="T1245" i="1"/>
  <c r="AF1245" i="1"/>
  <c r="AF1947" i="1" s="1"/>
  <c r="AR1946" i="1"/>
  <c r="AG1060" i="1"/>
  <c r="AG1943" i="1" s="1"/>
  <c r="T1060" i="1"/>
  <c r="AN1060" i="1"/>
  <c r="AN1943" i="1" s="1"/>
  <c r="AI1152" i="1"/>
  <c r="AI1945" i="1" s="1"/>
  <c r="X1245" i="1"/>
  <c r="X1947" i="1" s="1"/>
  <c r="AR1944" i="1"/>
  <c r="AB1245" i="1"/>
  <c r="AB1947" i="1" s="1"/>
  <c r="T1152" i="1"/>
  <c r="AB1152" i="1"/>
  <c r="AB1945" i="1" s="1"/>
  <c r="AL1120" i="1"/>
  <c r="AL1944" i="1" s="1"/>
  <c r="AM1120" i="1"/>
  <c r="AM1944" i="1" s="1"/>
  <c r="AA1120" i="1"/>
  <c r="AA1944" i="1" s="1"/>
  <c r="AP1029" i="1"/>
  <c r="AP1942" i="1" s="1"/>
  <c r="W1152" i="1"/>
  <c r="W1945" i="1" s="1"/>
  <c r="AE1060" i="1"/>
  <c r="AE1943" i="1" s="1"/>
  <c r="AC1060" i="1"/>
  <c r="AC1943" i="1" s="1"/>
  <c r="AN1245" i="1"/>
  <c r="AN1947" i="1" s="1"/>
  <c r="AN1029" i="1"/>
  <c r="AN1942" i="1" s="1"/>
  <c r="R949" i="1"/>
  <c r="R1941" i="1" s="1"/>
  <c r="AL1183" i="1"/>
  <c r="AL1946" i="1" s="1"/>
  <c r="U1183" i="1"/>
  <c r="U1946" i="1" s="1"/>
  <c r="P1029" i="1"/>
  <c r="P1942" i="1" s="1"/>
  <c r="AJ1152" i="1"/>
  <c r="AJ1945" i="1" s="1"/>
  <c r="X1029" i="1"/>
  <c r="X1942" i="1" s="1"/>
  <c r="AS1947" i="1"/>
  <c r="AE1183" i="1"/>
  <c r="AE1946" i="1" s="1"/>
  <c r="AA1183" i="1"/>
  <c r="AA1946" i="1" s="1"/>
  <c r="AD1183" i="1"/>
  <c r="AC1183" i="1"/>
  <c r="AC1946" i="1" s="1"/>
  <c r="AM1183" i="1"/>
  <c r="AM1946" i="1" s="1"/>
  <c r="AF1183" i="1"/>
  <c r="AF1946" i="1" s="1"/>
  <c r="AI1183" i="1"/>
  <c r="AI1946" i="1" s="1"/>
  <c r="AS1946" i="1"/>
  <c r="V1183" i="1"/>
  <c r="V1946" i="1" s="1"/>
  <c r="Q1152" i="1"/>
  <c r="Q1945" i="1" s="1"/>
  <c r="AN1152" i="1"/>
  <c r="AN1945" i="1" s="1"/>
  <c r="V1152" i="1"/>
  <c r="V1945" i="1" s="1"/>
  <c r="S1152" i="1"/>
  <c r="S1945" i="1" s="1"/>
  <c r="AT1152" i="1"/>
  <c r="AT1945" i="1" s="1"/>
  <c r="Q1120" i="1"/>
  <c r="Q1944" i="1" s="1"/>
  <c r="AD1120" i="1"/>
  <c r="V1120" i="1"/>
  <c r="V1944" i="1" s="1"/>
  <c r="U1060" i="1"/>
  <c r="U1943" i="1" s="1"/>
  <c r="Y1060" i="1"/>
  <c r="AM1060" i="1"/>
  <c r="AM1943" i="1" s="1"/>
  <c r="R1060" i="1"/>
  <c r="R1943" i="1" s="1"/>
  <c r="AJ1060" i="1"/>
  <c r="AJ1943" i="1" s="1"/>
  <c r="AI1060" i="1"/>
  <c r="AI1943" i="1" s="1"/>
  <c r="AT1060" i="1"/>
  <c r="AT1943" i="1" s="1"/>
  <c r="S1060" i="1"/>
  <c r="S1943" i="1" s="1"/>
  <c r="AA1060" i="1"/>
  <c r="AA1943" i="1" s="1"/>
  <c r="V1029" i="1"/>
  <c r="V1942" i="1" s="1"/>
  <c r="AD1029" i="1"/>
  <c r="Z1029" i="1"/>
  <c r="Z1942" i="1" s="1"/>
  <c r="R1029" i="1"/>
  <c r="R1942" i="1" s="1"/>
  <c r="AS1942" i="1"/>
  <c r="AF1029" i="1"/>
  <c r="AF1942" i="1" s="1"/>
  <c r="AS1945" i="1"/>
  <c r="AO1029" i="1"/>
  <c r="AO1942" i="1" s="1"/>
  <c r="AK1183" i="1"/>
  <c r="AK1946" i="1" s="1"/>
  <c r="AD1152" i="1"/>
  <c r="W1183" i="1"/>
  <c r="W1946" i="1" s="1"/>
  <c r="AB1029" i="1"/>
  <c r="AB1942" i="1" s="1"/>
  <c r="AA1152" i="1"/>
  <c r="AA1945" i="1" s="1"/>
  <c r="S1183" i="1"/>
  <c r="S1946" i="1" s="1"/>
  <c r="T1029" i="1"/>
  <c r="AK1060" i="1"/>
  <c r="AK1943" i="1" s="1"/>
  <c r="AF1152" i="1"/>
  <c r="AF1945" i="1" s="1"/>
  <c r="AJ1245" i="1"/>
  <c r="AJ1947" i="1" s="1"/>
  <c r="AQ1944" i="1"/>
  <c r="W1060" i="1"/>
  <c r="W1943" i="1" s="1"/>
  <c r="W1120" i="1"/>
  <c r="W1944" i="1" s="1"/>
  <c r="Q1060" i="1"/>
  <c r="Q1943" i="1" s="1"/>
  <c r="V1060" i="1"/>
  <c r="V1943" i="1" s="1"/>
  <c r="AJ1029" i="1"/>
  <c r="AJ1942" i="1" s="1"/>
  <c r="AL1152" i="1"/>
  <c r="AL1945" i="1" s="1"/>
  <c r="AP1120" i="1"/>
  <c r="AP1944" i="1" s="1"/>
  <c r="AH1060" i="1"/>
  <c r="AH1943" i="1" s="1"/>
  <c r="Y1152" i="1"/>
  <c r="AE1120" i="1"/>
  <c r="AE1944" i="1" s="1"/>
  <c r="AJ1183" i="1"/>
  <c r="AJ1946" i="1" s="1"/>
  <c r="AP1183" i="1"/>
  <c r="AP1946" i="1" s="1"/>
  <c r="AH1029" i="1"/>
  <c r="AH1942" i="1" s="1"/>
  <c r="Z1120" i="1"/>
  <c r="Z1944" i="1" s="1"/>
  <c r="AN1183" i="1"/>
  <c r="AN1946" i="1" s="1"/>
  <c r="AB1183" i="1"/>
  <c r="AB1946" i="1" s="1"/>
  <c r="AH1183" i="1"/>
  <c r="AH1946" i="1" s="1"/>
  <c r="AQ1942" i="1"/>
  <c r="AI1029" i="1"/>
  <c r="AI1942" i="1" s="1"/>
  <c r="AT1183" i="1"/>
  <c r="AT1946" i="1" s="1"/>
  <c r="X1152" i="1"/>
  <c r="X1945" i="1" s="1"/>
  <c r="T1183" i="1"/>
  <c r="Z1183" i="1"/>
  <c r="Z1946" i="1" s="1"/>
  <c r="AL1029" i="1"/>
  <c r="AL1942" i="1" s="1"/>
  <c r="AA1029" i="1"/>
  <c r="AA1942" i="1" s="1"/>
  <c r="AP1060" i="1"/>
  <c r="AP1943" i="1" s="1"/>
  <c r="X1183" i="1"/>
  <c r="X1946" i="1" s="1"/>
  <c r="P1152" i="1"/>
  <c r="P1945" i="1" s="1"/>
  <c r="R1183" i="1"/>
  <c r="R1946" i="1" s="1"/>
  <c r="AR1945" i="1"/>
  <c r="S1029" i="1"/>
  <c r="S1942" i="1" s="1"/>
  <c r="P1183" i="1"/>
  <c r="P1946" i="1" s="1"/>
  <c r="Q1029" i="1"/>
  <c r="Q1942" i="1" s="1"/>
  <c r="AE1152" i="1"/>
  <c r="AE1945" i="1" s="1"/>
  <c r="Z1060" i="1"/>
  <c r="Z1943" i="1" s="1"/>
  <c r="AQ1943" i="1"/>
  <c r="Y1183" i="1"/>
  <c r="AO1152" i="1"/>
  <c r="AO1945" i="1" s="1"/>
  <c r="AL1060" i="1"/>
  <c r="AL1943" i="1" s="1"/>
  <c r="Q1183" i="1"/>
  <c r="Q1946" i="1" s="1"/>
  <c r="AD1060" i="1"/>
  <c r="P1245" i="1"/>
  <c r="P1947" i="1" s="1"/>
  <c r="AO1183" i="1"/>
  <c r="AO1946" i="1" s="1"/>
  <c r="Q949" i="1"/>
  <c r="Q1941" i="1" s="1"/>
  <c r="AG1183" i="1"/>
  <c r="AG1946" i="1" s="1"/>
  <c r="AD1947" i="1" l="1"/>
  <c r="AD1943" i="1"/>
  <c r="Y1946" i="1"/>
  <c r="Y1945" i="1"/>
  <c r="Y1947" i="1"/>
  <c r="T1942" i="1"/>
  <c r="T1943" i="1"/>
  <c r="T1947" i="1"/>
  <c r="Y1941" i="1"/>
  <c r="T1944" i="1"/>
  <c r="AD1945" i="1"/>
  <c r="AD1942" i="1"/>
  <c r="AD1944" i="1"/>
  <c r="T1946" i="1"/>
  <c r="Y1943" i="1"/>
  <c r="AD1946" i="1"/>
  <c r="T1945" i="1"/>
  <c r="Y1942" i="1"/>
  <c r="T1941" i="1"/>
  <c r="R1940" i="1"/>
  <c r="AM948" i="1"/>
  <c r="V1940" i="1"/>
  <c r="AP1940" i="1"/>
  <c r="AJ1940" i="1"/>
  <c r="AP948" i="1"/>
  <c r="AP947" i="1" s="1"/>
  <c r="AH948" i="1"/>
  <c r="AH947" i="1" s="1"/>
  <c r="AO948" i="1"/>
  <c r="V948" i="1"/>
  <c r="V947" i="1" s="1"/>
  <c r="AJ948" i="1"/>
  <c r="AJ947" i="1" s="1"/>
  <c r="X1940" i="1"/>
  <c r="AF1940" i="1"/>
  <c r="AH1940" i="1"/>
  <c r="AC948" i="1"/>
  <c r="AG948" i="1"/>
  <c r="Y948" i="1"/>
  <c r="X948" i="1"/>
  <c r="X947" i="1" s="1"/>
  <c r="AF948" i="1"/>
  <c r="AF947" i="1" s="1"/>
  <c r="Z1940" i="1"/>
  <c r="AB1940" i="1"/>
  <c r="AN1940" i="1"/>
  <c r="AI948" i="1"/>
  <c r="AA948" i="1"/>
  <c r="Z948" i="1"/>
  <c r="Z947" i="1" s="1"/>
  <c r="AB948" i="1"/>
  <c r="AB947" i="1" s="1"/>
  <c r="AN948" i="1"/>
  <c r="AN947" i="1" s="1"/>
  <c r="T948" i="1"/>
  <c r="AL1940" i="1"/>
  <c r="AL948" i="1"/>
  <c r="AL947" i="1" s="1"/>
  <c r="U948" i="1"/>
  <c r="AE948" i="1"/>
  <c r="S948" i="1"/>
  <c r="AR1940" i="1"/>
  <c r="AR947" i="1"/>
  <c r="AT1940" i="1"/>
  <c r="AT948" i="1"/>
  <c r="AT947" i="1" s="1"/>
  <c r="R948" i="1"/>
  <c r="R947" i="1" s="1"/>
  <c r="Q948" i="1"/>
  <c r="T1940" i="1" l="1"/>
  <c r="T947" i="1"/>
  <c r="I1915" i="1"/>
  <c r="J1848" i="1"/>
  <c r="J1755" i="1" l="1"/>
  <c r="J947" i="1" s="1"/>
  <c r="I1848" i="1"/>
  <c r="I1953" i="1" s="1"/>
  <c r="J1953" i="1"/>
  <c r="J1940" i="1" s="1"/>
  <c r="P122" i="1" l="1"/>
  <c r="P36" i="1" s="1"/>
  <c r="P6" i="1" s="1"/>
  <c r="P950" i="1"/>
  <c r="P949" i="1" s="1"/>
  <c r="P1941" i="1" s="1"/>
  <c r="P1940" i="1" s="1"/>
  <c r="W950" i="1"/>
  <c r="W122" i="1"/>
  <c r="W36" i="1" s="1"/>
  <c r="W6" i="1" s="1"/>
  <c r="AD122" i="1"/>
  <c r="AD36" i="1" s="1"/>
  <c r="AD6" i="1" s="1"/>
  <c r="I951" i="1"/>
  <c r="I950" i="1" s="1"/>
  <c r="I949" i="1" s="1"/>
  <c r="W949" i="1" l="1"/>
  <c r="W948" i="1" s="1"/>
  <c r="P948" i="1"/>
  <c r="P947" i="1" s="1"/>
  <c r="I948" i="1"/>
  <c r="I1941" i="1"/>
  <c r="P5" i="1"/>
  <c r="AD950" i="1"/>
  <c r="W1941" i="1" l="1"/>
  <c r="AD949" i="1"/>
  <c r="AK122" i="1"/>
  <c r="AK950" i="1"/>
  <c r="AK949" i="1" s="1"/>
  <c r="AD948" i="1" l="1"/>
  <c r="AD1941" i="1"/>
  <c r="AK36" i="1"/>
  <c r="I122" i="1"/>
  <c r="AK948" i="1"/>
  <c r="AK1941" i="1"/>
  <c r="AD1940" i="1" l="1"/>
  <c r="AD947" i="1"/>
  <c r="AK6" i="1"/>
  <c r="I36" i="1"/>
  <c r="I6" i="1" l="1"/>
  <c r="L5" i="1" l="1"/>
  <c r="R5" i="1"/>
  <c r="X5" i="1" l="1"/>
  <c r="AD5" i="1" l="1"/>
  <c r="AJ5" i="1" l="1"/>
  <c r="AP5" i="1" l="1"/>
  <c r="K602" i="1"/>
  <c r="I1557" i="1"/>
  <c r="M602" i="1"/>
  <c r="M601" i="1" s="1"/>
  <c r="M570" i="1" s="1"/>
  <c r="M569" i="1" s="1"/>
  <c r="K601" i="1" l="1"/>
  <c r="O602" i="1" l="1"/>
  <c r="K570" i="1"/>
  <c r="K569" i="1" l="1"/>
  <c r="O601" i="1"/>
  <c r="Q602" i="1"/>
  <c r="Q601" i="1" s="1"/>
  <c r="Q570" i="1" s="1"/>
  <c r="Q569" i="1" s="1"/>
  <c r="O570" i="1" l="1"/>
  <c r="S602" i="1"/>
  <c r="S601" i="1" s="1"/>
  <c r="S570" i="1" s="1"/>
  <c r="S569" i="1" s="1"/>
  <c r="O569" i="1" l="1"/>
  <c r="U602" i="1"/>
  <c r="U601" i="1" s="1"/>
  <c r="U570" i="1" s="1"/>
  <c r="U569" i="1" s="1"/>
  <c r="W602" i="1" l="1"/>
  <c r="W601" i="1" s="1"/>
  <c r="W570" i="1" s="1"/>
  <c r="W569" i="1" l="1"/>
  <c r="Y602" i="1"/>
  <c r="Y601" i="1" l="1"/>
  <c r="AA602" i="1"/>
  <c r="AA601" i="1" s="1"/>
  <c r="AA570" i="1" s="1"/>
  <c r="AA569" i="1" s="1"/>
  <c r="Y570" i="1" l="1"/>
  <c r="AC602" i="1"/>
  <c r="AC601" i="1" s="1"/>
  <c r="AC570" i="1" s="1"/>
  <c r="AC569" i="1" s="1"/>
  <c r="Y569" i="1" l="1"/>
  <c r="AE602" i="1"/>
  <c r="AE601" i="1" l="1"/>
  <c r="AG602" i="1"/>
  <c r="AG601" i="1" s="1"/>
  <c r="AG570" i="1" s="1"/>
  <c r="AG569" i="1" s="1"/>
  <c r="AE570" i="1" l="1"/>
  <c r="AI602" i="1"/>
  <c r="AI601" i="1" s="1"/>
  <c r="AI570" i="1" s="1"/>
  <c r="AI569" i="1" s="1"/>
  <c r="AE569" i="1" l="1"/>
  <c r="AK602" i="1"/>
  <c r="AK601" i="1" s="1"/>
  <c r="AK570" i="1" l="1"/>
  <c r="AK569" i="1" s="1"/>
  <c r="AM602" i="1"/>
  <c r="AM601" i="1" s="1"/>
  <c r="AM570" i="1" s="1"/>
  <c r="AM569" i="1" s="1"/>
  <c r="AO602" i="1" l="1"/>
  <c r="AO601" i="1" l="1"/>
  <c r="I602" i="1"/>
  <c r="AQ602" i="1"/>
  <c r="AQ601" i="1" s="1"/>
  <c r="AQ570" i="1" s="1"/>
  <c r="AQ569" i="1" s="1"/>
  <c r="AS602" i="1"/>
  <c r="AS601" i="1" s="1"/>
  <c r="AS570" i="1" s="1"/>
  <c r="AS569" i="1" s="1"/>
  <c r="AO570" i="1" l="1"/>
  <c r="I601" i="1"/>
  <c r="AO569" i="1" l="1"/>
  <c r="I570" i="1"/>
  <c r="I569" i="1" l="1"/>
  <c r="K1757" i="1"/>
  <c r="K1756" i="1" s="1"/>
  <c r="K891" i="1"/>
  <c r="K768" i="1" s="1"/>
  <c r="I1758" i="1"/>
  <c r="I1757" i="1" s="1"/>
  <c r="I1756" i="1" s="1"/>
  <c r="M1757" i="1" l="1"/>
  <c r="M1756" i="1" s="1"/>
  <c r="M891" i="1"/>
  <c r="I1952" i="1"/>
  <c r="I1940" i="1" s="1"/>
  <c r="I1755" i="1"/>
  <c r="I947" i="1" s="1"/>
  <c r="K767" i="1"/>
  <c r="K1755" i="1"/>
  <c r="K947" i="1" s="1"/>
  <c r="K1952" i="1"/>
  <c r="K1940" i="1" s="1"/>
  <c r="M768" i="1" l="1"/>
  <c r="K5" i="1"/>
  <c r="O1757" i="1"/>
  <c r="O1756" i="1" s="1"/>
  <c r="O891" i="1"/>
  <c r="O768" i="1" s="1"/>
  <c r="O767" i="1" s="1"/>
  <c r="O5" i="1" s="1"/>
  <c r="M1755" i="1"/>
  <c r="M947" i="1" s="1"/>
  <c r="M1952" i="1"/>
  <c r="M1940" i="1" s="1"/>
  <c r="M767" i="1" l="1"/>
  <c r="O1952" i="1"/>
  <c r="O1940" i="1" s="1"/>
  <c r="O1755" i="1"/>
  <c r="O947" i="1" s="1"/>
  <c r="Q1757" i="1"/>
  <c r="Q1756" i="1" s="1"/>
  <c r="Q891" i="1"/>
  <c r="Q768" i="1" l="1"/>
  <c r="M5" i="1"/>
  <c r="Q1952" i="1"/>
  <c r="Q1940" i="1" s="1"/>
  <c r="Q1755" i="1"/>
  <c r="Q947" i="1" s="1"/>
  <c r="S1757" i="1"/>
  <c r="S1756" i="1" s="1"/>
  <c r="S891" i="1"/>
  <c r="S768" i="1" s="1"/>
  <c r="S767" i="1" s="1"/>
  <c r="S5" i="1" s="1"/>
  <c r="Q767" i="1" l="1"/>
  <c r="S1952" i="1"/>
  <c r="S1940" i="1" s="1"/>
  <c r="S1755" i="1"/>
  <c r="S947" i="1" s="1"/>
  <c r="U1757" i="1"/>
  <c r="U1756" i="1" s="1"/>
  <c r="U891" i="1"/>
  <c r="U768" i="1" s="1"/>
  <c r="U767" i="1" s="1"/>
  <c r="U5" i="1" s="1"/>
  <c r="Q5" i="1" l="1"/>
  <c r="W1757" i="1"/>
  <c r="W1756" i="1" s="1"/>
  <c r="W891" i="1"/>
  <c r="W768" i="1" s="1"/>
  <c r="W767" i="1" s="1"/>
  <c r="W5" i="1" s="1"/>
  <c r="U1755" i="1"/>
  <c r="U947" i="1" s="1"/>
  <c r="U1952" i="1"/>
  <c r="U1940" i="1" s="1"/>
  <c r="Y1757" i="1" l="1"/>
  <c r="Y1756" i="1" s="1"/>
  <c r="Y891" i="1"/>
  <c r="Y768" i="1" s="1"/>
  <c r="W1952" i="1"/>
  <c r="W1940" i="1" s="1"/>
  <c r="W1755" i="1"/>
  <c r="W947" i="1" s="1"/>
  <c r="Y767" i="1" l="1"/>
  <c r="AA1757" i="1"/>
  <c r="AA1756" i="1" s="1"/>
  <c r="AA891" i="1"/>
  <c r="AA768" i="1" s="1"/>
  <c r="AA767" i="1" s="1"/>
  <c r="AA5" i="1" s="1"/>
  <c r="Y1952" i="1"/>
  <c r="Y1940" i="1" s="1"/>
  <c r="Y1755" i="1"/>
  <c r="Y947" i="1" s="1"/>
  <c r="Y5" i="1" l="1"/>
  <c r="AC1757" i="1"/>
  <c r="AC1756" i="1" s="1"/>
  <c r="AC891" i="1"/>
  <c r="AA1952" i="1"/>
  <c r="AA1940" i="1" s="1"/>
  <c r="AA1755" i="1"/>
  <c r="AA947" i="1" s="1"/>
  <c r="AC768" i="1" l="1"/>
  <c r="AE1757" i="1"/>
  <c r="AE1756" i="1" s="1"/>
  <c r="AE891" i="1"/>
  <c r="AE768" i="1" s="1"/>
  <c r="AE767" i="1" s="1"/>
  <c r="AE5" i="1" s="1"/>
  <c r="AC1952" i="1"/>
  <c r="AC1940" i="1" s="1"/>
  <c r="AC1755" i="1"/>
  <c r="AC947" i="1" s="1"/>
  <c r="AC767" i="1" l="1"/>
  <c r="AG1757" i="1"/>
  <c r="AG1756" i="1" s="1"/>
  <c r="AG891" i="1"/>
  <c r="AE1952" i="1"/>
  <c r="AE1940" i="1" s="1"/>
  <c r="AE1755" i="1"/>
  <c r="AE947" i="1" s="1"/>
  <c r="AG768" i="1" l="1"/>
  <c r="AC5" i="1"/>
  <c r="AI1757" i="1"/>
  <c r="AI1756" i="1" s="1"/>
  <c r="AI891" i="1"/>
  <c r="AI768" i="1" s="1"/>
  <c r="AI767" i="1" s="1"/>
  <c r="AI5" i="1" s="1"/>
  <c r="AG1755" i="1"/>
  <c r="AG947" i="1" s="1"/>
  <c r="AG1952" i="1"/>
  <c r="AG1940" i="1" s="1"/>
  <c r="AG767" i="1" l="1"/>
  <c r="AK1757" i="1"/>
  <c r="AK1756" i="1" s="1"/>
  <c r="AK891" i="1"/>
  <c r="AI1952" i="1"/>
  <c r="AI1940" i="1" s="1"/>
  <c r="AI1755" i="1"/>
  <c r="AI947" i="1" s="1"/>
  <c r="AK768" i="1" l="1"/>
  <c r="AG5" i="1"/>
  <c r="AM1757" i="1"/>
  <c r="AM1756" i="1" s="1"/>
  <c r="AM891" i="1"/>
  <c r="AM768" i="1" s="1"/>
  <c r="AM767" i="1" s="1"/>
  <c r="AM5" i="1" s="1"/>
  <c r="AK1755" i="1"/>
  <c r="AK947" i="1" s="1"/>
  <c r="AK1952" i="1"/>
  <c r="AK1940" i="1" s="1"/>
  <c r="AK767" i="1" l="1"/>
  <c r="AO1757" i="1"/>
  <c r="AO1756" i="1" s="1"/>
  <c r="AO891" i="1"/>
  <c r="AO768" i="1" s="1"/>
  <c r="AO767" i="1" s="1"/>
  <c r="AO5" i="1" s="1"/>
  <c r="AM1952" i="1"/>
  <c r="AM1940" i="1" s="1"/>
  <c r="AM1755" i="1"/>
  <c r="AM947" i="1" s="1"/>
  <c r="I768" i="1" l="1"/>
  <c r="I891" i="1"/>
  <c r="AK5" i="1"/>
  <c r="I5" i="1" s="1"/>
  <c r="I767" i="1"/>
  <c r="AQ1757" i="1"/>
  <c r="AQ1756" i="1" s="1"/>
  <c r="AQ891" i="1"/>
  <c r="AQ768" i="1" s="1"/>
  <c r="AQ767" i="1" s="1"/>
  <c r="AQ5" i="1" s="1"/>
  <c r="AO1755" i="1"/>
  <c r="AO947" i="1" s="1"/>
  <c r="AO1952" i="1"/>
  <c r="AO1940" i="1" s="1"/>
  <c r="AS1757" i="1" l="1"/>
  <c r="AS1756" i="1" s="1"/>
  <c r="AS891" i="1"/>
  <c r="AS768" i="1" s="1"/>
  <c r="AS767" i="1" s="1"/>
  <c r="AS5" i="1" s="1"/>
  <c r="AQ1755" i="1"/>
  <c r="AQ947" i="1" s="1"/>
  <c r="AQ1952" i="1"/>
  <c r="AQ1940" i="1" s="1"/>
  <c r="AS1755" i="1" l="1"/>
  <c r="AS947" i="1" s="1"/>
  <c r="AS1952" i="1"/>
  <c r="AS1940" i="1" s="1"/>
</calcChain>
</file>

<file path=xl/sharedStrings.xml><?xml version="1.0" encoding="utf-8"?>
<sst xmlns="http://schemas.openxmlformats.org/spreadsheetml/2006/main" count="9105" uniqueCount="1143">
  <si>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</si>
  <si>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</si>
  <si>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</si>
  <si>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</si>
  <si>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</si>
  <si>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</si>
  <si>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</si>
  <si>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</si>
  <si>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</si>
  <si>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</si>
  <si>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</si>
  <si>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</si>
  <si>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</si>
  <si>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</si>
  <si>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</si>
  <si>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</si>
  <si>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</si>
  <si>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</si>
  <si>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</si>
  <si>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</si>
  <si>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</si>
  <si>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</si>
  <si>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</si>
  <si>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</si>
  <si>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</si>
  <si>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</si>
  <si>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</si>
  <si>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</si>
  <si>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</si>
  <si>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</si>
  <si>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</si>
  <si>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</si>
  <si>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+</t>
  </si>
  <si>
    <t>10-14</t>
  </si>
  <si>
    <t>15-19</t>
  </si>
  <si>
    <t>20-49</t>
  </si>
  <si>
    <t>HOSP. REGIONAL CAJAMARCA</t>
  </si>
  <si>
    <t>C.S. PACHACUTEC</t>
  </si>
  <si>
    <t>C.S. MAGNA VALLEJO</t>
  </si>
  <si>
    <t>P.S. HUAMBOCANCHA ALTA</t>
  </si>
  <si>
    <t>P.S. SAMANACRUZ</t>
  </si>
  <si>
    <t>P.S. SIMON BOLIVAR</t>
  </si>
  <si>
    <t>P.S. PARIAMARCA</t>
  </si>
  <si>
    <t>P.S. PORCON BAJO</t>
  </si>
  <si>
    <t>P.S. ATAHUALPA</t>
  </si>
  <si>
    <t>P.S. MICAELA BASTIDAS</t>
  </si>
  <si>
    <t>P.S. PORCON ALTO</t>
  </si>
  <si>
    <t>P.S. AGOCUCHO</t>
  </si>
  <si>
    <t>P.S. CHAMIS</t>
  </si>
  <si>
    <t>P.S. PATA PATA</t>
  </si>
  <si>
    <t>P.S. LUCMACUCHO</t>
  </si>
  <si>
    <t>P.S. PURUAY ALTO</t>
  </si>
  <si>
    <t>P.S. GRANJA PORCON</t>
  </si>
  <si>
    <t>P.S. CHILIMPAMPA</t>
  </si>
  <si>
    <t>P.S. LA TULPUNA</t>
  </si>
  <si>
    <t xml:space="preserve">P.S. AYLAMBO </t>
  </si>
  <si>
    <t>ESSALUD CAJAMARCA</t>
  </si>
  <si>
    <t>SANIDAD PNP</t>
  </si>
  <si>
    <t>CENTRO MEDICO MUNICIPAL</t>
  </si>
  <si>
    <t>P.S. SAPUC</t>
  </si>
  <si>
    <t>P.S. HUAYLLAGUAL</t>
  </si>
  <si>
    <t>P.S. CHETILLA</t>
  </si>
  <si>
    <t>P.S. COSPAN</t>
  </si>
  <si>
    <t>P.S. SAN JORGE</t>
  </si>
  <si>
    <t>P.S. SUNCHUBAMBA</t>
  </si>
  <si>
    <t>P.S. COMBAYO</t>
  </si>
  <si>
    <t>P.S. YANACANCHA BAJA</t>
  </si>
  <si>
    <t>P.S. LA VICTORIA</t>
  </si>
  <si>
    <t>P.S. EL MANGLE</t>
  </si>
  <si>
    <t>P.S. YERBABUENA</t>
  </si>
  <si>
    <t>P.S. MICUYPAMPA</t>
  </si>
  <si>
    <t>P.S. CHAMCAS</t>
  </si>
  <si>
    <t>P.S. SAN LUIS DE POLLOQUITO</t>
  </si>
  <si>
    <t>C.S. JESUS</t>
  </si>
  <si>
    <t>P.S. SAN PABLO DE JESUS</t>
  </si>
  <si>
    <t>P.S. EL CARMEN</t>
  </si>
  <si>
    <t>P.S. LORITOPAMPA</t>
  </si>
  <si>
    <t>P.S. HUALQUI</t>
  </si>
  <si>
    <t>P.S. YANAMARCA (JESUS)</t>
  </si>
  <si>
    <t>P.S. LLACANORA</t>
  </si>
  <si>
    <t>C.S. OTUZCO</t>
  </si>
  <si>
    <t>P.S. HUACATAZ</t>
  </si>
  <si>
    <t>P.S. LUICHUPUCRO BAJO</t>
  </si>
  <si>
    <t>P.S. SANTA BARBARA</t>
  </si>
  <si>
    <t>C.S. MAGDALENA</t>
  </si>
  <si>
    <t>P.S. CUMBICO</t>
  </si>
  <si>
    <t>P.S. SAN SEBASTIAN DE CHOROPAMPA</t>
  </si>
  <si>
    <t>P.S  SAN CRISTOBAL</t>
  </si>
  <si>
    <t>P.S. MATARA</t>
  </si>
  <si>
    <t>P.S. NAMORA</t>
  </si>
  <si>
    <t>P.S. LA MASMA</t>
  </si>
  <si>
    <t>P.S. EL TRIUNFO</t>
  </si>
  <si>
    <t>P.S. HUANICO</t>
  </si>
  <si>
    <t>P.S. SARIN</t>
  </si>
  <si>
    <t>C.S. SAN JUAN</t>
  </si>
  <si>
    <t>HOSP. DE APOYO CAJABAMBA</t>
  </si>
  <si>
    <t>P.S. COLCABAMBA</t>
  </si>
  <si>
    <t>P.S. CHANSHAPAMBA</t>
  </si>
  <si>
    <t>P.S  CORRALPAMPA</t>
  </si>
  <si>
    <t>ESSALUD CAJABAMBA</t>
  </si>
  <si>
    <t>P.S. CACHACHI</t>
  </si>
  <si>
    <t>P.S. CALLUAN</t>
  </si>
  <si>
    <t>P.S. ARAQUEDA</t>
  </si>
  <si>
    <t>P.S. ALGAMARCA</t>
  </si>
  <si>
    <t>P.S. CHOLOCAL</t>
  </si>
  <si>
    <t>P.S. CHUQUIBAMBA</t>
  </si>
  <si>
    <t>P.S. HIERBA BUENA</t>
  </si>
  <si>
    <t>P.S. HUACADAY</t>
  </si>
  <si>
    <t>P.S. SAN FELIPE</t>
  </si>
  <si>
    <t>C.S. MALCAS</t>
  </si>
  <si>
    <t>P.S. CAUDAY</t>
  </si>
  <si>
    <t>P.S. OTUTO</t>
  </si>
  <si>
    <t>P.S. HUAñINBA</t>
  </si>
  <si>
    <t>P.S. EL HUAYO</t>
  </si>
  <si>
    <t>C.S. LLUCHUBAMBA</t>
  </si>
  <si>
    <t>P.S. SITACOCHA</t>
  </si>
  <si>
    <t>P.S. JOCOS</t>
  </si>
  <si>
    <t>P.S. MARCAMACHAY</t>
  </si>
  <si>
    <t>P.S. SAN JUAN DE LLUCHUBAMBA</t>
  </si>
  <si>
    <t>HOSP. DE APOYO CELENDIN</t>
  </si>
  <si>
    <t>P.S. LLANGUAT</t>
  </si>
  <si>
    <t>P.S. EUGENIOPAMPA</t>
  </si>
  <si>
    <t xml:space="preserve">P.S. SAN ANTONIO </t>
  </si>
  <si>
    <t>ESSALUD CELENDIN</t>
  </si>
  <si>
    <t>P.S. CHUMUCH</t>
  </si>
  <si>
    <t>P.S. RAMBRAN</t>
  </si>
  <si>
    <t>C.S. CORTEGANA</t>
  </si>
  <si>
    <t>P.S. ANDAMACHAY</t>
  </si>
  <si>
    <t>P.S. VILLANUEVA</t>
  </si>
  <si>
    <t>P.S. YAGEN</t>
  </si>
  <si>
    <t>P.S. CANDEN</t>
  </si>
  <si>
    <t>P.S. MUSADEN</t>
  </si>
  <si>
    <t>P.S. HUASMIN</t>
  </si>
  <si>
    <t>P.S. JEREZ</t>
  </si>
  <si>
    <t>P.S. SANTA ROSA DE HUASMIN</t>
  </si>
  <si>
    <t>P.S. CHUGUR</t>
  </si>
  <si>
    <t>P.S. LAGUNAS</t>
  </si>
  <si>
    <t>P.S. LAGUNAS DE PEDREGAL</t>
  </si>
  <si>
    <t>P.S. VISTA ALEGRE</t>
  </si>
  <si>
    <t>P.S. LLAGUAN</t>
  </si>
  <si>
    <t>P.S SENDAMAL DE HUASMIN</t>
  </si>
  <si>
    <t>P.S. JORGE CHAVEZ</t>
  </si>
  <si>
    <t>P.S. JOSE GALVEZ</t>
  </si>
  <si>
    <t>P.S. FRAYLECOCHA</t>
  </si>
  <si>
    <t>P.S. PIZON</t>
  </si>
  <si>
    <t>P.S. MUYOC GRANDE</t>
  </si>
  <si>
    <t>P.S. MUYOC CHICO</t>
  </si>
  <si>
    <t>P.S. OXAMARCA</t>
  </si>
  <si>
    <t>P.S. PIOBAMBA</t>
  </si>
  <si>
    <t>P.S. LA QUINUA</t>
  </si>
  <si>
    <t>P.S. SOROCHUCO</t>
  </si>
  <si>
    <t>P.S. LA CHORRERA</t>
  </si>
  <si>
    <t>P.S. REJOPAMPA</t>
  </si>
  <si>
    <t>P.S. TANDAYOC</t>
  </si>
  <si>
    <t>P.S. SALACAT</t>
  </si>
  <si>
    <t>P.S. CRUZPAMPA</t>
  </si>
  <si>
    <t>P.S. LLAVIDQUE</t>
  </si>
  <si>
    <t>C.S. SUCRE</t>
  </si>
  <si>
    <t>P.S. CALCONGA</t>
  </si>
  <si>
    <t>P.S. VIGASPAMPA</t>
  </si>
  <si>
    <t>P.S. UTCO LIMON</t>
  </si>
  <si>
    <t>P.S. LA LIBERTAD DE PALLAN</t>
  </si>
  <si>
    <t>P.S. NUEVA ESPERANZA</t>
  </si>
  <si>
    <t>P.S. RAMOSCUCHO</t>
  </si>
  <si>
    <t>C.S. CONTUMAZA</t>
  </si>
  <si>
    <t>P.S. CATUDEN</t>
  </si>
  <si>
    <t>P.S. MEMBRILLAR</t>
  </si>
  <si>
    <t>P.S. CORRALES DE CHANTA</t>
  </si>
  <si>
    <t>P.S. EL MOTE</t>
  </si>
  <si>
    <t>ESSALUD CONTUMAZA</t>
  </si>
  <si>
    <t>P.S. LLALLAN</t>
  </si>
  <si>
    <t>P.S. TRINIDAD</t>
  </si>
  <si>
    <t>P.S. SANTA CATALINA</t>
  </si>
  <si>
    <t>P.S. GUZMANGO</t>
  </si>
  <si>
    <t>P.S. TOTORILLAS</t>
  </si>
  <si>
    <t>C.S. SAN BENITO</t>
  </si>
  <si>
    <t>P.S. JAGUEY</t>
  </si>
  <si>
    <t>P.S. SANTA ANA</t>
  </si>
  <si>
    <t>P.S. YETON</t>
  </si>
  <si>
    <t>P.S. STA. CRUZ DE TOLEDO</t>
  </si>
  <si>
    <t>C.S. TEMBLADERA -YONAN</t>
  </si>
  <si>
    <t>P.S. PAY PAY</t>
  </si>
  <si>
    <t>P.S. CAFETAL</t>
  </si>
  <si>
    <t>P.S. VENTANILLA</t>
  </si>
  <si>
    <t>P.S. EL PRADO</t>
  </si>
  <si>
    <t>C.S. SAN MARCOS</t>
  </si>
  <si>
    <t>P.S. CHUCO</t>
  </si>
  <si>
    <t>P.S. CONDORMARCA</t>
  </si>
  <si>
    <t>P.S. HUAYOBAMBA</t>
  </si>
  <si>
    <t>P.S. EDELMIRA</t>
  </si>
  <si>
    <t>ESSALUD SAN MARCOS</t>
  </si>
  <si>
    <t>P.S. CHANCAY</t>
  </si>
  <si>
    <t>P.S. SOCCHAGON</t>
  </si>
  <si>
    <t>P.S. POMARONGO</t>
  </si>
  <si>
    <t>P.S. LA GRAMA</t>
  </si>
  <si>
    <t>P.S. PAUCAMARCA</t>
  </si>
  <si>
    <t>P.S. RIO SECO</t>
  </si>
  <si>
    <t>P.S. MANZANILLA</t>
  </si>
  <si>
    <t>P.S. ULLILLIN</t>
  </si>
  <si>
    <t>P.S. MUYOC</t>
  </si>
  <si>
    <t>C.S. ICHOCAN</t>
  </si>
  <si>
    <t>P.S. SHIRAC</t>
  </si>
  <si>
    <t>C.S. JOSE SABOGAL</t>
  </si>
  <si>
    <t>P.S. MATIBAMBA</t>
  </si>
  <si>
    <t>P.S. TINYAYOC</t>
  </si>
  <si>
    <t>P.S. MALAT</t>
  </si>
  <si>
    <t>P.S. LICLICONGA</t>
  </si>
  <si>
    <t>P.S. HUAGAL</t>
  </si>
  <si>
    <t>C.S. SAN MIGUEL</t>
  </si>
  <si>
    <t>P.S. TANON CAMPO ALEGRE</t>
  </si>
  <si>
    <t>P.S. TAYAPAMPA</t>
  </si>
  <si>
    <t>P.S. NITISUYO ALTO</t>
  </si>
  <si>
    <t>P.S. SANTA ROSA</t>
  </si>
  <si>
    <t>P.S. CHUAD</t>
  </si>
  <si>
    <t xml:space="preserve">P.S. LAS PENCAS </t>
  </si>
  <si>
    <t>P.S. LAMASPAMPA</t>
  </si>
  <si>
    <t>P.S. QUINDEN BAJO</t>
  </si>
  <si>
    <t>ESSALUD SAN MIGUEL</t>
  </si>
  <si>
    <t>P.S. BOLIVAR</t>
  </si>
  <si>
    <t>P.S. SAN JOSE</t>
  </si>
  <si>
    <t>P.S. CALQUIS</t>
  </si>
  <si>
    <t>P.S. TAULIS</t>
  </si>
  <si>
    <t>C.S. CATILLUC</t>
  </si>
  <si>
    <t>P.S. QUILCATE ALTO</t>
  </si>
  <si>
    <t>P.S. EL GUAYO</t>
  </si>
  <si>
    <t>C.S. LA FLORIDA</t>
  </si>
  <si>
    <t>C.S. LLAPA</t>
  </si>
  <si>
    <t>P.S. PAMPA CUYOC</t>
  </si>
  <si>
    <t>P.S. SAN ANTONIO DE OJOS</t>
  </si>
  <si>
    <t>P.S. UCHUQUINUA</t>
  </si>
  <si>
    <t>P.S. SABANA</t>
  </si>
  <si>
    <t>P.S. PAMPA LA CALZADA</t>
  </si>
  <si>
    <t>P.S. PABELLON CHICO</t>
  </si>
  <si>
    <t>C.S. NANCHOC</t>
  </si>
  <si>
    <t>P.S. CARAHUASI</t>
  </si>
  <si>
    <t>C.S. NIEPOS</t>
  </si>
  <si>
    <t>P.S. MIRAVALLES</t>
  </si>
  <si>
    <t>P.S. EL NARANJO</t>
  </si>
  <si>
    <t>P.S. LANCHEZ</t>
  </si>
  <si>
    <t>P.S. SAN GREGORIO</t>
  </si>
  <si>
    <t>P.S. CASA BLANCA</t>
  </si>
  <si>
    <t>P.S. EL SAUCE</t>
  </si>
  <si>
    <t>P.S. SAN SILVESTRE DE COCHAN</t>
  </si>
  <si>
    <t>P.S. TANTACHUAL BAJO</t>
  </si>
  <si>
    <t>P.S. QUEBRADA HONDA</t>
  </si>
  <si>
    <t>P.S. EL TAMBO</t>
  </si>
  <si>
    <t>P.S. LUCMILLO</t>
  </si>
  <si>
    <t>P.S. TONGOD</t>
  </si>
  <si>
    <t>P.S. LA CORONILLA</t>
  </si>
  <si>
    <t>C.S. UNION AGUA BLANCA</t>
  </si>
  <si>
    <t>P.S. LIVES</t>
  </si>
  <si>
    <t>C.S. SAN PABLO</t>
  </si>
  <si>
    <t>P.S. JANCOS</t>
  </si>
  <si>
    <t>P.S. SANTA ROSA DE UNANCA</t>
  </si>
  <si>
    <t>P.S. CALLANCAS</t>
  </si>
  <si>
    <t>ESSALUD SAN PABLO</t>
  </si>
  <si>
    <t>P.S. SAN BERNARDINO</t>
  </si>
  <si>
    <t>P.S. POLAN</t>
  </si>
  <si>
    <t>P.S. SAN LUIS BAJO - GRANDE</t>
  </si>
  <si>
    <t>P.S. PAMPA DE SAN LUIS</t>
  </si>
  <si>
    <t>P.S. TUMBADEN ALTO</t>
  </si>
  <si>
    <t>P.S. TUMBADEN BAJO</t>
  </si>
  <si>
    <t>P.S. EL REGALADO</t>
  </si>
  <si>
    <t>PROVINCIA CHOTA</t>
  </si>
  <si>
    <t>HOSP. DE APOYO CHOTA - JOSE SOTO CADENILLAS</t>
  </si>
  <si>
    <t>C.S. PATRONA DE CHOTA</t>
  </si>
  <si>
    <t>P.S. CABRACANCHA</t>
  </si>
  <si>
    <t>P.S. CHAUPELANCHE</t>
  </si>
  <si>
    <t>P.S. CHULIT</t>
  </si>
  <si>
    <t>P.S. CONDORPULLANA</t>
  </si>
  <si>
    <t>P.S. CUYUMALCA</t>
  </si>
  <si>
    <t>P.S. IRACA GRANDE</t>
  </si>
  <si>
    <t>P.S. LANCHEBAMBA</t>
  </si>
  <si>
    <t>P.S. NEGROPAMPA</t>
  </si>
  <si>
    <t>P.S. NUEVO ORIENTE</t>
  </si>
  <si>
    <t>P.S. PAMPA LA LAGUNA</t>
  </si>
  <si>
    <t>P.S. ROJASPAMPA</t>
  </si>
  <si>
    <t>P.S. SILLEROPATA BAJO</t>
  </si>
  <si>
    <t>P.S. SIVINGAN</t>
  </si>
  <si>
    <t>P.S. TUNEL CONCHANO</t>
  </si>
  <si>
    <t>P.S. LINGAN GRANDE</t>
  </si>
  <si>
    <t>P.S. YURACYACU</t>
  </si>
  <si>
    <t>P.S. SILLEROPATA ALTO</t>
  </si>
  <si>
    <t>P.S. PROGRESO PAMPA</t>
  </si>
  <si>
    <t>P.S. LINGAN PATA</t>
  </si>
  <si>
    <t>P.S. SARABAMBA</t>
  </si>
  <si>
    <t>P.S. RAMBRAMPATA</t>
  </si>
  <si>
    <t>P.S. UTCHUCLACHULIT</t>
  </si>
  <si>
    <t/>
  </si>
  <si>
    <t>P.S. ANGUIA</t>
  </si>
  <si>
    <t>P.S. CHUGUR DE ANGUIA</t>
  </si>
  <si>
    <t>P.S. HUALLANGATE</t>
  </si>
  <si>
    <t>P.S. RODEOPAMPA</t>
  </si>
  <si>
    <t>P.S. CHADIN</t>
  </si>
  <si>
    <t>P.S. CHACAPAMPA</t>
  </si>
  <si>
    <t>P.S. LA UNION</t>
  </si>
  <si>
    <t>P.S. SAN JUAN DE CHADIN</t>
  </si>
  <si>
    <t>P.S. ALISOPAMPA</t>
  </si>
  <si>
    <t>C.S. CHIGUIRIP</t>
  </si>
  <si>
    <t>P.S. MARAYHUACA</t>
  </si>
  <si>
    <t>P.S. PICHUGAN</t>
  </si>
  <si>
    <t>P.S. TUGUZA</t>
  </si>
  <si>
    <t>P.S. SACUS</t>
  </si>
  <si>
    <t>P.S. CONGA DE MARAYHUACA</t>
  </si>
  <si>
    <t>P.S. SUSANGATE</t>
  </si>
  <si>
    <t>P.S. EL PANDE</t>
  </si>
  <si>
    <t>P.S. CHOROPAMPA</t>
  </si>
  <si>
    <t>P.S. MANGALPA</t>
  </si>
  <si>
    <t>P.S. PALCO LA CAPILLA</t>
  </si>
  <si>
    <t>P.S. COMUGAN</t>
  </si>
  <si>
    <t>C.S. COCHABAMBA</t>
  </si>
  <si>
    <t>P.S. MAMARURIBAMBA ALTO</t>
  </si>
  <si>
    <t>P.S. PALTARUME</t>
  </si>
  <si>
    <t>P.S. SEGUES</t>
  </si>
  <si>
    <t>P.S. SOGOS</t>
  </si>
  <si>
    <t>P.S. TAYAL</t>
  </si>
  <si>
    <t>P.S. PALO SOLO</t>
  </si>
  <si>
    <t>P.S. MAMARURIBAMBA BAJO</t>
  </si>
  <si>
    <t>C.S. CONCHAN</t>
  </si>
  <si>
    <t>P.S. CUTAXI</t>
  </si>
  <si>
    <t>P.S. LA PALMA</t>
  </si>
  <si>
    <t>P.S. YANTAYO</t>
  </si>
  <si>
    <t>P.S. CRUZ CONGA</t>
  </si>
  <si>
    <t>P.S. LAZCAN</t>
  </si>
  <si>
    <t>C.S. HUAMBOS</t>
  </si>
  <si>
    <t>P.S. CHABARBAMBA</t>
  </si>
  <si>
    <t>P.S. CHALLUARACRA</t>
  </si>
  <si>
    <t>P.S. LANCHECONGA</t>
  </si>
  <si>
    <t>P.S. MOLLEBAMBA</t>
  </si>
  <si>
    <t>P.S. YAMALUC</t>
  </si>
  <si>
    <t>P.S. LA PAUCA</t>
  </si>
  <si>
    <t>P.S. CUSILGUAN</t>
  </si>
  <si>
    <t>C.S. LAJAS</t>
  </si>
  <si>
    <t>P.S. CADAMALCA</t>
  </si>
  <si>
    <t>P.S. CHINLANLAN</t>
  </si>
  <si>
    <t>P.S. LA SINRRA</t>
  </si>
  <si>
    <t>P.S. LLANGODEN</t>
  </si>
  <si>
    <t>P.S. MARCOPAMPA</t>
  </si>
  <si>
    <t>P.S. PACOBAMBA</t>
  </si>
  <si>
    <t>P.S. PAMPACANCHA</t>
  </si>
  <si>
    <t>P.S. TAURIPAMPA</t>
  </si>
  <si>
    <t>P.S. YACUCHINGANA</t>
  </si>
  <si>
    <t>P.S. CHURUCANCHA</t>
  </si>
  <si>
    <t>P.S. CORAZON DE MARIA</t>
  </si>
  <si>
    <t>P.S. OLMOS</t>
  </si>
  <si>
    <t>P.S. EL ARENAL</t>
  </si>
  <si>
    <t>P.S. SAN CARLOS ALTO</t>
  </si>
  <si>
    <t>P.S. LIMONCARRO</t>
  </si>
  <si>
    <t>P.S. MAICHIL</t>
  </si>
  <si>
    <t>P.S. POTRERILLO</t>
  </si>
  <si>
    <t>P.S. SAN CARLOS EL ALTO</t>
  </si>
  <si>
    <t>P.S. SAN JUAN DE COJIN</t>
  </si>
  <si>
    <t>P.S. TIMON</t>
  </si>
  <si>
    <t>P.S. HUANABAL</t>
  </si>
  <si>
    <t>P.S. MIRACOSTA</t>
  </si>
  <si>
    <t>P.S. ANGUYACU</t>
  </si>
  <si>
    <t>P.S. GUAYABO</t>
  </si>
  <si>
    <t>P.S. PUQUIOPAMPA</t>
  </si>
  <si>
    <t>P.S. SAN JUAN DE UNICAN</t>
  </si>
  <si>
    <t>C.S. PACCHA</t>
  </si>
  <si>
    <t>P.S. EL LIRIO</t>
  </si>
  <si>
    <t>P.S. CUENCA DEL RIO LLAUCANO</t>
  </si>
  <si>
    <t>P.S. IGLESIAPAMPA</t>
  </si>
  <si>
    <t>P.S. QUIDEN</t>
  </si>
  <si>
    <t>P.S. PION</t>
  </si>
  <si>
    <t>P.S. LA IRAKA</t>
  </si>
  <si>
    <t>P.S. LOS LIMONES</t>
  </si>
  <si>
    <t>C.S. QUEROCOTO</t>
  </si>
  <si>
    <t>P.S. AYANCHACRA</t>
  </si>
  <si>
    <t>P.S. EL NARANJO (QUEROCOTO)</t>
  </si>
  <si>
    <t>P.S. MITOBAMBA</t>
  </si>
  <si>
    <t>P.S. PACOPAMPA</t>
  </si>
  <si>
    <t>P.S. SIGUES</t>
  </si>
  <si>
    <t>P.S. CAMPAMENTO</t>
  </si>
  <si>
    <t>P.S. PARAGUAY</t>
  </si>
  <si>
    <t>P.S. SAN JUAN DE LICUPIS</t>
  </si>
  <si>
    <t>P.S. PALO BLANCO</t>
  </si>
  <si>
    <t>P.S. LAS PAMPAS</t>
  </si>
  <si>
    <t>C.S. TACABAMBA</t>
  </si>
  <si>
    <t>P.S. AGUA BRAVA</t>
  </si>
  <si>
    <t>P.S. CHUGMAR</t>
  </si>
  <si>
    <t>P.S. NUEVO SAN MARTIN</t>
  </si>
  <si>
    <t>C.S. LA PUCARA</t>
  </si>
  <si>
    <t>P.S. JALCA NUNGO</t>
  </si>
  <si>
    <t>P.S. NUNGO</t>
  </si>
  <si>
    <t>P.S. EL TENDAL</t>
  </si>
  <si>
    <t>P.S. SANTA RITA</t>
  </si>
  <si>
    <t>P.S. VICTOR DE LOS RIOS DELGADO</t>
  </si>
  <si>
    <t>P.S. VILCASIT</t>
  </si>
  <si>
    <t>C.S. TOCMOCHE</t>
  </si>
  <si>
    <t>C.S. CHALAMARCA</t>
  </si>
  <si>
    <t>P.S. LA COLPA</t>
  </si>
  <si>
    <t>P.S. LUCMAR</t>
  </si>
  <si>
    <t>P.S. NOGAL</t>
  </si>
  <si>
    <t>P.S. ROSASPAMPA</t>
  </si>
  <si>
    <t>P.S. EL VERDE</t>
  </si>
  <si>
    <t>P.S. BELLANDINA</t>
  </si>
  <si>
    <t>P.S. CONGA EL VERDE</t>
  </si>
  <si>
    <t>P.S. HUAYRASITANA</t>
  </si>
  <si>
    <t>P.S. MASINTRANCA</t>
  </si>
  <si>
    <t>P.S. NUMBRAL</t>
  </si>
  <si>
    <t>P.S. EL MIRADOR</t>
  </si>
  <si>
    <t>PROVINCIA HUALGAYOC</t>
  </si>
  <si>
    <t>HOSP. BAMBAMARCA - TITO VILLAR CABEZAS</t>
  </si>
  <si>
    <t>C.S. VIRGEN DEL CARMEN</t>
  </si>
  <si>
    <t>P.S. APAN BAJO</t>
  </si>
  <si>
    <t>P.S. EL ROMERO</t>
  </si>
  <si>
    <t>P.S. EL TUCO</t>
  </si>
  <si>
    <t>P.S. HUANGAMARCA</t>
  </si>
  <si>
    <t>P.S. LA HUALANGA</t>
  </si>
  <si>
    <t>P.S. LA LLICA</t>
  </si>
  <si>
    <t>C.S. LLAUCAN</t>
  </si>
  <si>
    <t>P.S. MARCO LAGUNA</t>
  </si>
  <si>
    <t>P.S. TALLAMAC</t>
  </si>
  <si>
    <t>C.S. SAN ANTONIO BAJO</t>
  </si>
  <si>
    <t>P.S. EL PORVENIR</t>
  </si>
  <si>
    <t>P.S. SAN ANTONIO ALTO</t>
  </si>
  <si>
    <t>C.S. EL TAMBO</t>
  </si>
  <si>
    <t>P.S. ATOSHAICO</t>
  </si>
  <si>
    <t>P.S. CHICOLON BAJO</t>
  </si>
  <si>
    <t>P.S. EL ALUMBRE</t>
  </si>
  <si>
    <t>P.S. MIRAFLORES</t>
  </si>
  <si>
    <t>P.S. AUQUE BAJO</t>
  </si>
  <si>
    <t>P.S. SUGARMAYO</t>
  </si>
  <si>
    <t>P.S. SEXE</t>
  </si>
  <si>
    <t>P.S. HUILCATE</t>
  </si>
  <si>
    <t>P.S. SAN JUAN DE LUCMACUCHO</t>
  </si>
  <si>
    <t>P.S. MACHAYPUNGO ALTO</t>
  </si>
  <si>
    <t>P.S. CUMBE CHONTABAMBA</t>
  </si>
  <si>
    <t>P.S. SAN ANTONIO ALTO - CENTRO</t>
  </si>
  <si>
    <t>P.S. PUSOC</t>
  </si>
  <si>
    <t>P.S. QUINUA BAJA</t>
  </si>
  <si>
    <t>P.S. LA HUAYLLA</t>
  </si>
  <si>
    <t>P.S. AUQUE ALTO</t>
  </si>
  <si>
    <t>P.S. AUQUE MIRADOR</t>
  </si>
  <si>
    <t>P.S. EL ENTERADOR</t>
  </si>
  <si>
    <t>C.S. HUALGAYOC</t>
  </si>
  <si>
    <t>P.S. APAN ALTO</t>
  </si>
  <si>
    <t>P.S. EL TINGO</t>
  </si>
  <si>
    <t>P.S. MORAN PATA</t>
  </si>
  <si>
    <t>P.S. PINGULLO</t>
  </si>
  <si>
    <t>P.S. PUJUPE</t>
  </si>
  <si>
    <t>P.S. YERBA SANTA</t>
  </si>
  <si>
    <t>P.S. VISTA ALEGRE BAJO</t>
  </si>
  <si>
    <t>P.S. PILANCONES</t>
  </si>
  <si>
    <t>P.S. TRANCA DE PUJUPE</t>
  </si>
  <si>
    <t>P.S. YERBA SANTA ALTA</t>
  </si>
  <si>
    <t>C.S. CHUGUR</t>
  </si>
  <si>
    <t>P.S. COYUNDE GRANDE</t>
  </si>
  <si>
    <t>P.S. PERLAMAYO</t>
  </si>
  <si>
    <t>PROVINCIA SANTA CRUZ</t>
  </si>
  <si>
    <t>C.S. SANTA CRUZ</t>
  </si>
  <si>
    <t>P.S. MARAYPAMPA</t>
  </si>
  <si>
    <t>P.S. MAYOBAMBA</t>
  </si>
  <si>
    <t>P.S. MITOPAMPA</t>
  </si>
  <si>
    <t>P.S. QUIO</t>
  </si>
  <si>
    <t>P.S. ANDABAMBA</t>
  </si>
  <si>
    <t>C.S. CATACHE</t>
  </si>
  <si>
    <t>P.S. COMUCHE</t>
  </si>
  <si>
    <t>P.S. CULDEN</t>
  </si>
  <si>
    <t>P.S. LA CONGONA</t>
  </si>
  <si>
    <t>P.S. MACUACO</t>
  </si>
  <si>
    <t>P.S. MONTESECO</t>
  </si>
  <si>
    <t>P.S. CHIRICONGA</t>
  </si>
  <si>
    <t>P.S. LAS PAUCAS</t>
  </si>
  <si>
    <t>P.S. CUSHIC</t>
  </si>
  <si>
    <t>P.S. LA ESPERANZA</t>
  </si>
  <si>
    <t>P.S. CHAQUIL</t>
  </si>
  <si>
    <t>P.S. ACHIRAMAYO</t>
  </si>
  <si>
    <t>P.S. POLULO</t>
  </si>
  <si>
    <t>C.S. PULAN</t>
  </si>
  <si>
    <t>P.S. SAN JUAN DE DIOS</t>
  </si>
  <si>
    <t>P.S. SUCCHAPAMPA</t>
  </si>
  <si>
    <t>P.S. TOSTEN</t>
  </si>
  <si>
    <t>P.S. SAUCEPAMPA</t>
  </si>
  <si>
    <t>P.S. ROMERO CIRCA</t>
  </si>
  <si>
    <t>P.S. SEXI</t>
  </si>
  <si>
    <t>P.S. UTICYACU</t>
  </si>
  <si>
    <t>P.S. SANGACHE</t>
  </si>
  <si>
    <t>C.S. YAUYUCAN</t>
  </si>
  <si>
    <t>P.S. PUCHUDEN</t>
  </si>
  <si>
    <t>P.S. YANAYACU ALTO</t>
  </si>
  <si>
    <t>P.S. CHILAL</t>
  </si>
  <si>
    <t>Centro Médico Cutervo (Essalud)</t>
  </si>
  <si>
    <t>HOSP. SANTA MARIA DE CUTERVO</t>
  </si>
  <si>
    <t>C.S. SUMIDERO</t>
  </si>
  <si>
    <t>P.S. TRIGOPAMPA</t>
  </si>
  <si>
    <t>P.S. SALABAMBA</t>
  </si>
  <si>
    <t>P.S. EL CARDON</t>
  </si>
  <si>
    <t>P.S. CRUZ ROJA</t>
  </si>
  <si>
    <t>P.S. VALLE CALLACATE</t>
  </si>
  <si>
    <t>P.S. EL ARENAL DE CUTERVO</t>
  </si>
  <si>
    <t>P.S. PATAHUAZ</t>
  </si>
  <si>
    <t>P.S. LA COLCA</t>
  </si>
  <si>
    <t>P.S. AMBULCO GRANDE</t>
  </si>
  <si>
    <t>P.S. YATUN</t>
  </si>
  <si>
    <t>P.S. LANCHE</t>
  </si>
  <si>
    <t>P.S. URCURUME</t>
  </si>
  <si>
    <t>P.S. CULLANMAYO</t>
  </si>
  <si>
    <t>P.S. SANTA ROSA DE TAPO</t>
  </si>
  <si>
    <t>P.S. YANGACHIS</t>
  </si>
  <si>
    <t>P.S. LA SUCCHA</t>
  </si>
  <si>
    <t>P.S. LA JAYUA</t>
  </si>
  <si>
    <t>P.S. LUZPAMPA</t>
  </si>
  <si>
    <t>P.S. SAN CRISTOBAL DE NUDILLO</t>
  </si>
  <si>
    <t>P.S. CONDAY</t>
  </si>
  <si>
    <t>P.S. LLIPA</t>
  </si>
  <si>
    <t>P.S. CARAMARCA CHICA</t>
  </si>
  <si>
    <t>P.S. AULLAN</t>
  </si>
  <si>
    <t>P.S. CHACAF</t>
  </si>
  <si>
    <t>P.S. SALOMON VILCHEZ MURGA</t>
  </si>
  <si>
    <t>P.S. ADCUÑAC</t>
  </si>
  <si>
    <t>P.S. CORRALES</t>
  </si>
  <si>
    <t>P.S. CACHACARA</t>
  </si>
  <si>
    <t>P.S. AÑALCATE</t>
  </si>
  <si>
    <t>P.S. YACANCATE</t>
  </si>
  <si>
    <t>P.S. CHIPULUC</t>
  </si>
  <si>
    <t>P.S. RAYME</t>
  </si>
  <si>
    <t>P.S. CONGA DE ALLANGA</t>
  </si>
  <si>
    <t>P.S. SAN LORENZO</t>
  </si>
  <si>
    <t>P.S. VISTA ALEGRE DE LA SOLA</t>
  </si>
  <si>
    <t>C.S. QUEROCOTILLO</t>
  </si>
  <si>
    <t>C.S. SILLANGATE</t>
  </si>
  <si>
    <t>P.S. CHUMBICATE</t>
  </si>
  <si>
    <t>P.S. QUIPAYUC</t>
  </si>
  <si>
    <t>P.S. INGUER</t>
  </si>
  <si>
    <t>P.S. PARIC</t>
  </si>
  <si>
    <t>P.S. BARBASCO</t>
  </si>
  <si>
    <t>P.S. LAS DELICIAS</t>
  </si>
  <si>
    <t>P.S. MARAYBAMBA ALTO</t>
  </si>
  <si>
    <t>P.S. LA SUCCHA ALTA</t>
  </si>
  <si>
    <t>P.S. BALCONCILLO</t>
  </si>
  <si>
    <t>P.S. AGUA BLANCA</t>
  </si>
  <si>
    <t>P.S. MINAS</t>
  </si>
  <si>
    <t>P.S. EL CORRAL</t>
  </si>
  <si>
    <t>C.S. CHIPLE</t>
  </si>
  <si>
    <t>C.S. CALLAYUC</t>
  </si>
  <si>
    <t>P.S. QUEROMARCA</t>
  </si>
  <si>
    <t>P.S. SAN JOSE DE LIRIO</t>
  </si>
  <si>
    <t>P.S. HUABAL</t>
  </si>
  <si>
    <t>P.S. SECTOR EL CAMPO</t>
  </si>
  <si>
    <t>P.S. SANTA ROSA DE CALLAYUC</t>
  </si>
  <si>
    <t>P.S. PUQUIO</t>
  </si>
  <si>
    <t>P.S. FILADELFIA</t>
  </si>
  <si>
    <t>P.S. CHURAS</t>
  </si>
  <si>
    <t>P.S. VILUCO</t>
  </si>
  <si>
    <t>P.S. SAN JUAN DE CHORRILLOS</t>
  </si>
  <si>
    <t>P.S. CUCHEA</t>
  </si>
  <si>
    <t>P.S. EL ROLLO</t>
  </si>
  <si>
    <t>P.S. EL MOLINO</t>
  </si>
  <si>
    <t>P.S. SANTOS</t>
  </si>
  <si>
    <t>P.S. MOSHOQUEQUE</t>
  </si>
  <si>
    <t>P.S. TECHIN</t>
  </si>
  <si>
    <t>C.S. SANTA CRUZ DE CUTERVO</t>
  </si>
  <si>
    <t>P.S. CHIPLE LIMON</t>
  </si>
  <si>
    <t>P.S. CAMPO FLORIDO</t>
  </si>
  <si>
    <t>P.S. SAN JUAN DE LIMON</t>
  </si>
  <si>
    <t>P.S. AMBATO</t>
  </si>
  <si>
    <t>P.S. LA VIÑA</t>
  </si>
  <si>
    <t>P.S. GRAMALOTILLO</t>
  </si>
  <si>
    <t>C.S. SINCHIMACHE</t>
  </si>
  <si>
    <t>C.S. NARANJITO DE CAMSE</t>
  </si>
  <si>
    <t>P.S. PAYAC</t>
  </si>
  <si>
    <t>P.S. PALMAS DE HUICHUD</t>
  </si>
  <si>
    <t>P.S. MAMABAMBA</t>
  </si>
  <si>
    <t>P.S. SANTA CLARA DE CAMSE</t>
  </si>
  <si>
    <t>P.S. HUICHUD</t>
  </si>
  <si>
    <t>P.S. SANICULLO ALTO</t>
  </si>
  <si>
    <t>P.S. LA CASCARILLA</t>
  </si>
  <si>
    <t>P.S. PAJURILLO</t>
  </si>
  <si>
    <t>P.S. EL CUMBE</t>
  </si>
  <si>
    <t>P.S. SANTA CLARA</t>
  </si>
  <si>
    <t>C.S. STO. DOMINGO DE LA CAPILLA</t>
  </si>
  <si>
    <t>P.S. SAN PEDRO DE LA CAPILLA</t>
  </si>
  <si>
    <t>P.S. SANTA ROSA DE LA CAPILLA</t>
  </si>
  <si>
    <t>P.S. CHAUPECRUZ</t>
  </si>
  <si>
    <t>P.S. PALO QUEMADO</t>
  </si>
  <si>
    <t>P.S. NARANJOS</t>
  </si>
  <si>
    <t>P.S. NARANJOYACU</t>
  </si>
  <si>
    <t>P.S. PLAYA HERMOZA</t>
  </si>
  <si>
    <t>P.S. PAN DE AZUCAR</t>
  </si>
  <si>
    <t>P.S. CEDROPAMPA</t>
  </si>
  <si>
    <t>C.S. SAN LUIS DE LA LUCMA</t>
  </si>
  <si>
    <t>P.S. SANTO DOMINGO DE LA LUCMA</t>
  </si>
  <si>
    <t>P.S. SANTA ROSA DEL TINGO</t>
  </si>
  <si>
    <t>P.S. SEXESHITA</t>
  </si>
  <si>
    <t>P.S. SAIREPAMPA</t>
  </si>
  <si>
    <t>P.S. CHISIGLE</t>
  </si>
  <si>
    <t>P.S. MOCHADIN</t>
  </si>
  <si>
    <t>P.S. SAN ANTONIO</t>
  </si>
  <si>
    <t>P.S. LAGUNA SHITA</t>
  </si>
  <si>
    <t>P.S. CHURUMAYO</t>
  </si>
  <si>
    <t>P.S. CUÑANQUE</t>
  </si>
  <si>
    <t>P.S. SANTA ELENA</t>
  </si>
  <si>
    <t>P.S. LIBERTAD LA PALMA</t>
  </si>
  <si>
    <t>P.S. RINCONADA MIRAFLORES</t>
  </si>
  <si>
    <t>P.S. EL PUQUIO</t>
  </si>
  <si>
    <t>C.S. SAN ANDRES</t>
  </si>
  <si>
    <t>P.S. LA FLOR</t>
  </si>
  <si>
    <t>P.S. QUILLUGAY</t>
  </si>
  <si>
    <t>P.S. ILLUGAN</t>
  </si>
  <si>
    <t>P.S. PAJONAL</t>
  </si>
  <si>
    <t>P.S. EL PAGO</t>
  </si>
  <si>
    <t>C.S. LA RAMADA</t>
  </si>
  <si>
    <t>P.S. LLUSHCAPAMPA</t>
  </si>
  <si>
    <t>P.S. LAGUNA</t>
  </si>
  <si>
    <t>P.S. LOS PUENTES</t>
  </si>
  <si>
    <t>P.S. SURO CHICO</t>
  </si>
  <si>
    <t>P.S. CHACRERIAS</t>
  </si>
  <si>
    <t>P.S. TAMBILLO</t>
  </si>
  <si>
    <t>P.S. CARHUALLO</t>
  </si>
  <si>
    <t>C.S. SAN JUAN DE CUTERVO</t>
  </si>
  <si>
    <t>P.S. MUSUNGATE</t>
  </si>
  <si>
    <t>P.S. SANTA CRUZ DE LA SUCCHA</t>
  </si>
  <si>
    <t>P.S. PAMPA LA RIOJA</t>
  </si>
  <si>
    <t>P.S. CHANGAY</t>
  </si>
  <si>
    <t>P.S. QUIJOS</t>
  </si>
  <si>
    <t>P.S. CONDORHUASI</t>
  </si>
  <si>
    <t>P.S. PANAMA</t>
  </si>
  <si>
    <t>P.S. PANDALLE</t>
  </si>
  <si>
    <t>P.S. EL PALTO</t>
  </si>
  <si>
    <t>P.S. LIBERTAD LIMON</t>
  </si>
  <si>
    <t>P.S. PUCALA</t>
  </si>
  <si>
    <t>C.S. SANTO TOMAS</t>
  </si>
  <si>
    <t>P.S. VIZA</t>
  </si>
  <si>
    <t>P.S. EL ARENAL DE SANTO TOMAS</t>
  </si>
  <si>
    <t>P.S. LANCHEPATA</t>
  </si>
  <si>
    <t>P.S. SAN LUIS</t>
  </si>
  <si>
    <t>P.S. TAYALES</t>
  </si>
  <si>
    <t>P.S. ANDAMARCA</t>
  </si>
  <si>
    <t>P.S. PALMA CENTRAL</t>
  </si>
  <si>
    <t>P.S. PLAYA GRANDE</t>
  </si>
  <si>
    <t>C.S. CHOROS</t>
  </si>
  <si>
    <t>P.S. MESARRUME</t>
  </si>
  <si>
    <t>P.S. SAN PEDRO DE CHOROS</t>
  </si>
  <si>
    <t>C.S. CUJILLO</t>
  </si>
  <si>
    <t>P.S. YUNCHACO</t>
  </si>
  <si>
    <t>P.S. CUNUAT</t>
  </si>
  <si>
    <t>P.S. MALLETA</t>
  </si>
  <si>
    <t>C.S. LA SACILIA</t>
  </si>
  <si>
    <t>DISTRITO CUTERVO</t>
  </si>
  <si>
    <t>DISTRITO QUEROCOTILLO</t>
  </si>
  <si>
    <t>DISTRITO CALLAYUC</t>
  </si>
  <si>
    <t>DISTRITO CHOROS</t>
  </si>
  <si>
    <t>DISTRITO PIMPINGOS</t>
  </si>
  <si>
    <t>DISTRITO SANTA CRUZ</t>
  </si>
  <si>
    <t>DISTRITO SANTO DOMINGO DE LA CAPILLA</t>
  </si>
  <si>
    <t>DISTRITO SAN LUIS DE LUCMA</t>
  </si>
  <si>
    <t>DISTRITO  SOCOTA</t>
  </si>
  <si>
    <t>DISTRITO SAN ANDRÉS DE CUTERVO</t>
  </si>
  <si>
    <t>DISTRITO CUJILLO</t>
  </si>
  <si>
    <t>DISTRITO LA RAMADA</t>
  </si>
  <si>
    <t>DISTRITO SAN JUAN DE CUTERVO</t>
  </si>
  <si>
    <t>DISTRITO SANTO TOMÁS</t>
  </si>
  <si>
    <t>DISTRITO TORIBIO CASANOVA</t>
  </si>
  <si>
    <t>N°</t>
  </si>
  <si>
    <t>Establecimiento</t>
  </si>
  <si>
    <t>REGIÓN CAJAMARCA</t>
  </si>
  <si>
    <t>RED I CONTUMAZA</t>
  </si>
  <si>
    <t>MICRORED CHILETE</t>
  </si>
  <si>
    <t>C.S. DE APOYO CHILETE</t>
  </si>
  <si>
    <t>I-4</t>
  </si>
  <si>
    <t>I-1</t>
  </si>
  <si>
    <t>P.S. CATÁN - TANTARICA</t>
  </si>
  <si>
    <t>P.S. TUÑAD</t>
  </si>
  <si>
    <t>MICRORED TEMBLADERA</t>
  </si>
  <si>
    <t>C.S. TEMBLADERA</t>
  </si>
  <si>
    <t>I-2</t>
  </si>
  <si>
    <t>MICRORED CONTUMAZA</t>
  </si>
  <si>
    <t>P.S. SANTA CRUZ DE TOLEDO</t>
  </si>
  <si>
    <t>P.S. SAN BENITO</t>
  </si>
  <si>
    <t>P.S. YETON (inhabilitado -sunasa)</t>
  </si>
  <si>
    <t>P.M. EsSalud Contumaza*</t>
  </si>
  <si>
    <t>RED II CAJAMARCA</t>
  </si>
  <si>
    <t>MICRORED BAÑOS DEL INCA</t>
  </si>
  <si>
    <t>C.S. BAÑOS DEL INCA</t>
  </si>
  <si>
    <t>P.S. OTUZCO</t>
  </si>
  <si>
    <t>P.S. APALIN ALTO</t>
  </si>
  <si>
    <t>MICRORED ENCAÑADA</t>
  </si>
  <si>
    <t>C.S. ENCAÑADA</t>
  </si>
  <si>
    <t>I-3</t>
  </si>
  <si>
    <t>P.S. YERBA BUENA</t>
  </si>
  <si>
    <t>MICRORED JESUS</t>
  </si>
  <si>
    <t>P.S. YANAMARCA</t>
  </si>
  <si>
    <t>MICRORED PACHACUTEC</t>
  </si>
  <si>
    <t>C.S. SIMON BOLIVAR</t>
  </si>
  <si>
    <t>P.S. CHONTAPACCHA</t>
  </si>
  <si>
    <t>MICRORED HUAMBOCANCHA BAJA</t>
  </si>
  <si>
    <t>C.S. HUAMBOCANCHA BAJA</t>
  </si>
  <si>
    <t>P.S. EL PATIÑO</t>
  </si>
  <si>
    <t>P.S. CHANTA ALTA (CLAS)</t>
  </si>
  <si>
    <t>C.S. TONGOD</t>
  </si>
  <si>
    <t>P.S. EL COBRO NEGRO</t>
  </si>
  <si>
    <t>P.S. PISIT</t>
  </si>
  <si>
    <t>P.S. PUESTO DE SALUD YANACANCHA GRANDE</t>
  </si>
  <si>
    <t>MICRORED MAGNA VALLEJO</t>
  </si>
  <si>
    <t>C.S. LA TULPUNA</t>
  </si>
  <si>
    <t>P.S. AYLAMBO</t>
  </si>
  <si>
    <t>MICRORED MAGDALENA</t>
  </si>
  <si>
    <t>P.S. ASUNCION</t>
  </si>
  <si>
    <t>P.S. SAN CRISTOBAL</t>
  </si>
  <si>
    <t>HOSP. HOSPITAL II CAJAMARCA (Essalud)</t>
  </si>
  <si>
    <t>II-2</t>
  </si>
  <si>
    <t>C.S. REGION DE SALUD PNP CAJAMARCA (Sanidad)</t>
  </si>
  <si>
    <t>C.S. MUNICIPALIDAD PROVINCIAL DE CAJAMARCA</t>
  </si>
  <si>
    <t>RED III CELENDIN</t>
  </si>
  <si>
    <t>MICRORED CELENDIN</t>
  </si>
  <si>
    <t>II-1</t>
  </si>
  <si>
    <t>P.S. LAGUNAS PEDREGAL</t>
  </si>
  <si>
    <t>P.S. SENDAMAL DE HUASMIN</t>
  </si>
  <si>
    <t>MICRORED MIGUEL IGLESIAS</t>
  </si>
  <si>
    <t>P.S. MIGUEL IGLESIAS</t>
  </si>
  <si>
    <t>MICRORED CORTEGANA</t>
  </si>
  <si>
    <t>MICRORED SUCRE</t>
  </si>
  <si>
    <t>P.S. MINASCONGA</t>
  </si>
  <si>
    <t>C.M. EsSALUD Celendín*</t>
  </si>
  <si>
    <t>RED IV SAN MARCOS</t>
  </si>
  <si>
    <t>MICRORED SAN MARCOS</t>
  </si>
  <si>
    <t>MICRORED ICHOCAN</t>
  </si>
  <si>
    <t>MICRORED JOSE SABOGAL</t>
  </si>
  <si>
    <t>RED V CAJABAMBA</t>
  </si>
  <si>
    <t>MICRORED CAJABAMBA</t>
  </si>
  <si>
    <t>P.S. CAJABAMBA</t>
  </si>
  <si>
    <t>C.S. CHUQUIBAMBA</t>
  </si>
  <si>
    <t>P.S. HUAÑIMBA</t>
  </si>
  <si>
    <t>P.S. CHANSHAPAMPA</t>
  </si>
  <si>
    <t>P.S. CORRALPAMPA</t>
  </si>
  <si>
    <t>MICRORED MALCAS</t>
  </si>
  <si>
    <t>C.S. CACHACHI</t>
  </si>
  <si>
    <t>MICRORED LLUCHUBAMBA</t>
  </si>
  <si>
    <t>P.S. SANTA ROSA DE CRISNEJAS</t>
  </si>
  <si>
    <t>C.M. EsSALUD Cajabamba</t>
  </si>
  <si>
    <t>RED VI SAN MIGUEL</t>
  </si>
  <si>
    <t>MICRORED LA FLORIDA</t>
  </si>
  <si>
    <t>P.S. NIEPOS</t>
  </si>
  <si>
    <t>MICRORED NANCHOC</t>
  </si>
  <si>
    <t>MICRORED SAN MIGUEL</t>
  </si>
  <si>
    <t>P.S. UNION AGUA BLANCA</t>
  </si>
  <si>
    <t>P.S. LAS PENCAS</t>
  </si>
  <si>
    <t>P.S. CHIAPON</t>
  </si>
  <si>
    <t>P.S. GORDILLOS</t>
  </si>
  <si>
    <t>MICRORED LLAPA</t>
  </si>
  <si>
    <t>P.M. EsSalud San Miguel*</t>
  </si>
  <si>
    <t>RED VII SAN PABLO</t>
  </si>
  <si>
    <t>MICRORED SAN PABLO</t>
  </si>
  <si>
    <t>MICRORED SAN BERNARDIN0</t>
  </si>
  <si>
    <t>MICRORED TUMBADEN</t>
  </si>
  <si>
    <t>P.M. EsSalud San Pablo</t>
  </si>
  <si>
    <t>RED I CHOTA</t>
  </si>
  <si>
    <t>MICRORED PATRONA DE CHOTA</t>
  </si>
  <si>
    <t>P.S. SAN ANTONIO DE IRACA</t>
  </si>
  <si>
    <t>P.S. SANTA ROSA BAJO</t>
  </si>
  <si>
    <t>P.S. NIÑO JESUS</t>
  </si>
  <si>
    <t>P.S. CAÑAFISTO</t>
  </si>
  <si>
    <t>P.S. EL MIRADOR (CHOTA)</t>
  </si>
  <si>
    <t>P.S. CHUYABAMBA</t>
  </si>
  <si>
    <t>P.S. COLPATUAPAMPA</t>
  </si>
  <si>
    <t>HOSPITAL DE APOYO CHOTA - JOSE SOTO CADENILLAS</t>
  </si>
  <si>
    <t>ESSALUD</t>
  </si>
  <si>
    <t>MICRORED CHIMBAN</t>
  </si>
  <si>
    <t>C.S. CHIMBAN</t>
  </si>
  <si>
    <t>P.S. SAN JOSE DE CHIMBAN</t>
  </si>
  <si>
    <t>PROV. CHOTA</t>
  </si>
  <si>
    <t>MICRORED TACABAMBA</t>
  </si>
  <si>
    <t>P.S. PUÑA</t>
  </si>
  <si>
    <t>P.S. PEÑA BLANCA</t>
  </si>
  <si>
    <t>MICRORED CONCHAN</t>
  </si>
  <si>
    <t>MICRORED CHIGUIRIP</t>
  </si>
  <si>
    <t>MICRORED CHALAMARCA</t>
  </si>
  <si>
    <t>P.S. EL NARANJO (CHALAMARCA)</t>
  </si>
  <si>
    <t>MICRORED HUAMBOS</t>
  </si>
  <si>
    <t>MICRORED QUEROCOTO</t>
  </si>
  <si>
    <t>P.S. SEÑOR DE LOS MILAGROS - LA GRAMA</t>
  </si>
  <si>
    <t>MICRORED LLAMA</t>
  </si>
  <si>
    <t>C.S. LLAMA</t>
  </si>
  <si>
    <t>MICRORED RAMADA DE LLAMA</t>
  </si>
  <si>
    <t>C.S. LA RAMADA DE LLAMA</t>
  </si>
  <si>
    <t>MICRORED TOCMOCHE</t>
  </si>
  <si>
    <t>C.S. SANGANA</t>
  </si>
  <si>
    <t>MICRORED LAJAS</t>
  </si>
  <si>
    <t>P.S. CADMALCA</t>
  </si>
  <si>
    <t>MICRORED COCHABAMBA</t>
  </si>
  <si>
    <t>RED II BAMBAMARCA</t>
  </si>
  <si>
    <t>MICRORED PACCHA</t>
  </si>
  <si>
    <t>P.S. VILLA PALMA</t>
  </si>
  <si>
    <t>P.S. UÑIGAN</t>
  </si>
  <si>
    <t>MICRORED SAN ANTONIO</t>
  </si>
  <si>
    <t>C.S. SAN JUAN DE LACAMACA</t>
  </si>
  <si>
    <t>MICRORED TAMBO</t>
  </si>
  <si>
    <t>P.S. MIRAFLORES (BAMBAMARCA)</t>
  </si>
  <si>
    <t>P.S. LA COLPA LLAUCAN</t>
  </si>
  <si>
    <t>MICRORED LLAUCAN</t>
  </si>
  <si>
    <t>MICRORED VIRGEN DEL CARMEN</t>
  </si>
  <si>
    <t>MICRORED HUALGAYOC</t>
  </si>
  <si>
    <t>C.S. MORAN LIRIO</t>
  </si>
  <si>
    <t>MICRORED CATACHE</t>
  </si>
  <si>
    <t>MICRORED CHUGUR</t>
  </si>
  <si>
    <t>MICRORED CHANCAYBAÑOS</t>
  </si>
  <si>
    <t>RED III SANTA CRUZ</t>
  </si>
  <si>
    <t>MICRORED SANTA CRUZ</t>
  </si>
  <si>
    <t>C.S. CHANCAY BAÑOS</t>
  </si>
  <si>
    <t>P.S. BAÑOS CHANCAY</t>
  </si>
  <si>
    <t>P.S. CHIRICONGA (inhabilitado -sunasa)</t>
  </si>
  <si>
    <t>P.S. SEÑOR DE LOS MILAGROS</t>
  </si>
  <si>
    <t>MICRORED YAUYUCAN</t>
  </si>
  <si>
    <t>C.S. NINABAMBA</t>
  </si>
  <si>
    <t>C.S. UDIMA</t>
  </si>
  <si>
    <t>RED CUTERVO</t>
  </si>
  <si>
    <t>MICRORED CHIPLE</t>
  </si>
  <si>
    <t>P.S. CHONTAS ALTAS</t>
  </si>
  <si>
    <t>P.S. LA CONGA DE CALLAYUC</t>
  </si>
  <si>
    <t>P.S. SANTA TERESA DE QUEROMARCA</t>
  </si>
  <si>
    <t>P.S. SAN JUAN DE CHORILLOS</t>
  </si>
  <si>
    <t>MICRORED CUTERVO</t>
  </si>
  <si>
    <t>P.S. LAS PALMAS DE TINYAYOC</t>
  </si>
  <si>
    <t>P.S. MUÑUNO</t>
  </si>
  <si>
    <t>C.S. NUEVO ORIENTE</t>
  </si>
  <si>
    <t>MICRORED NARANJITO DE CAMSE</t>
  </si>
  <si>
    <t>MICRORED QUEROCOTILLO</t>
  </si>
  <si>
    <t>MICRORED LA CAPILLA</t>
  </si>
  <si>
    <t>RED SÓCOTA</t>
  </si>
  <si>
    <t>MICRORED CHOROS</t>
  </si>
  <si>
    <t>MICRORED LA RAMADA</t>
  </si>
  <si>
    <t>MICRORED SAN ANDRES</t>
  </si>
  <si>
    <t>MICRORED SANTO TOMAS</t>
  </si>
  <si>
    <t>C.S. PIMPINGOS</t>
  </si>
  <si>
    <t>MICRORED SOCOTA</t>
  </si>
  <si>
    <t>HOSP. VIRGEN DE LA CANDELARIA</t>
  </si>
  <si>
    <t>C.S. HOSPITAL VIRGEN DE LA CANDELARIA DE SOCOTA</t>
  </si>
  <si>
    <t>RED I JAÉN</t>
  </si>
  <si>
    <t xml:space="preserve">MICRO RED MORRO SOLAR </t>
  </si>
  <si>
    <t>C.S. MORRO SOLAR</t>
  </si>
  <si>
    <t>C.S. FILA ALTA</t>
  </si>
  <si>
    <t>P.S. LAS NARANJAS</t>
  </si>
  <si>
    <t>P.S. CHAMAYA</t>
  </si>
  <si>
    <t>P.S. VALILLO</t>
  </si>
  <si>
    <t>P.S. SAN MARTIN DE PORRES</t>
  </si>
  <si>
    <t>P.S. MONTEGRANDE</t>
  </si>
  <si>
    <t>C.S. CHAMBAMONTERA</t>
  </si>
  <si>
    <t>P.S. TABACAL</t>
  </si>
  <si>
    <t>P.S. VISTA ALEGRE DE ZONANGA</t>
  </si>
  <si>
    <t>P.S. GRANADILLAS</t>
  </si>
  <si>
    <t>P.S. PUENTE ZONANGA</t>
  </si>
  <si>
    <t xml:space="preserve">MICRO RED MAGLLANAL </t>
  </si>
  <si>
    <t>C.S. MAGLLANAL</t>
  </si>
  <si>
    <t>P.S. CASCARILLA</t>
  </si>
  <si>
    <t>P.S. ALTO VISTA ALEGRE</t>
  </si>
  <si>
    <t>P.S. LOMA SANTA</t>
  </si>
  <si>
    <t>P.S. SAN JOSE DE LA ALIANZA</t>
  </si>
  <si>
    <t>P.S. RINCONADA LAJEÑA</t>
  </si>
  <si>
    <t xml:space="preserve">MICRO RED AMBATO TAMBORAPA </t>
  </si>
  <si>
    <t>P.S. LA GUAYABA</t>
  </si>
  <si>
    <t>C.S. HUABAL</t>
  </si>
  <si>
    <t>P.S. SAN FRANCISCO DE ASIS</t>
  </si>
  <si>
    <t>P.S. HUACO</t>
  </si>
  <si>
    <t>P.S. CORAZON DE JESUS</t>
  </si>
  <si>
    <t>P.S. CAJONES</t>
  </si>
  <si>
    <t>C.S. LAS PIRIAS</t>
  </si>
  <si>
    <t>P.S. RUMIBAMBA</t>
  </si>
  <si>
    <t xml:space="preserve">MICRO RED PUCARÁ </t>
  </si>
  <si>
    <t>C.S. COLASAY</t>
  </si>
  <si>
    <t>P.S. CEDRO PASTO</t>
  </si>
  <si>
    <t>P.S. AHUYACA</t>
  </si>
  <si>
    <t>C.S. PUCARA</t>
  </si>
  <si>
    <t>P.S. CUYCA</t>
  </si>
  <si>
    <t>C.S. POMAHUACA</t>
  </si>
  <si>
    <t>P.S. MANGAYPA</t>
  </si>
  <si>
    <t>P.S. COLAGUAY</t>
  </si>
  <si>
    <t>P.S. YAMBOLON</t>
  </si>
  <si>
    <t>C.S. SALLIQUE</t>
  </si>
  <si>
    <t>P.S. MAZIN</t>
  </si>
  <si>
    <t>P.S. SAULACA</t>
  </si>
  <si>
    <t>P.S. PALAMBE</t>
  </si>
  <si>
    <t>P.S. CHALANMACHE</t>
  </si>
  <si>
    <t>C.S. SAN FELIPE</t>
  </si>
  <si>
    <t>P.S. PIQUIJACA</t>
  </si>
  <si>
    <t>C.S. AMBATO TAMBORAPA</t>
  </si>
  <si>
    <t>C.S. SAN PEDRO DE PERICO</t>
  </si>
  <si>
    <t>P.S. ROSARIO DE CHINGAMA</t>
  </si>
  <si>
    <t>P.S. VISTA ALEGRE DE CHINGAMA</t>
  </si>
  <si>
    <t>C.S. CRUCE SHUMBA</t>
  </si>
  <si>
    <t>P.S. SHUMBA ALTO</t>
  </si>
  <si>
    <t>P.S. CANANA</t>
  </si>
  <si>
    <t>P.S. SAN AUGUSTIN</t>
  </si>
  <si>
    <t>P.S. HUALLAPE</t>
  </si>
  <si>
    <t>C.S. ZAPOTAL</t>
  </si>
  <si>
    <t xml:space="preserve">MICRO RED SANTA ROSA </t>
  </si>
  <si>
    <t>C.S. SANTA ROSA</t>
  </si>
  <si>
    <t>C.S. PUENTECILLOS</t>
  </si>
  <si>
    <t>P.S. PUYAYA</t>
  </si>
  <si>
    <t>P.S. MONTANGO</t>
  </si>
  <si>
    <t>P.S. SHUMBANA</t>
  </si>
  <si>
    <t xml:space="preserve">MICRO RED COCHALAN </t>
  </si>
  <si>
    <t>C.S. COCHALAN</t>
  </si>
  <si>
    <t>C.S. ANGASH</t>
  </si>
  <si>
    <t>P.S. SAN JOSE DEL ALTO</t>
  </si>
  <si>
    <t>P.S. HUAHUAYA</t>
  </si>
  <si>
    <t>P.S. SAN PEDRO</t>
  </si>
  <si>
    <t>P.S. EL REJO</t>
  </si>
  <si>
    <t>P.S. EL PINDO</t>
  </si>
  <si>
    <t xml:space="preserve">MICRO RED TAMBORAPA PUEBLO </t>
  </si>
  <si>
    <t>C.S. TAMBORAPA PUEBLO</t>
  </si>
  <si>
    <t>C.S. PANCHIA</t>
  </si>
  <si>
    <t>P.S. TABACONAS</t>
  </si>
  <si>
    <t>P.S. LA BERMEJA</t>
  </si>
  <si>
    <t>P.S. GUAYABAL</t>
  </si>
  <si>
    <t>P.S. CHARAPE</t>
  </si>
  <si>
    <t>C.S. CHURUYACU</t>
  </si>
  <si>
    <t>P.S. LINDEROS</t>
  </si>
  <si>
    <t>P.S. CARMEN CAUTIVO</t>
  </si>
  <si>
    <t xml:space="preserve">MICRO RED CHONTALI </t>
  </si>
  <si>
    <t>C.S. CHONTALI</t>
  </si>
  <si>
    <t>P.S. PACHAPIRIANA</t>
  </si>
  <si>
    <t>P.S. HUALATAN</t>
  </si>
  <si>
    <t>P.S. TABACAL CHONTALI</t>
  </si>
  <si>
    <t>C.S. CHUNCHUQUILLO</t>
  </si>
  <si>
    <t>P.S. SAN LORENZO DE BARBASCO</t>
  </si>
  <si>
    <t>P.S. LOS CEDROS DE COLASAY</t>
  </si>
  <si>
    <t>MICRO RED LA COIPA</t>
  </si>
  <si>
    <t>C.S. LA COIPA</t>
  </si>
  <si>
    <t>P.S. LA LIMA DE LA COIPA</t>
  </si>
  <si>
    <t>P.S. VERGEL</t>
  </si>
  <si>
    <t>P.S. LLANO GRANDE</t>
  </si>
  <si>
    <t>P.S. PACAYPITE</t>
  </si>
  <si>
    <t>P.S. HUACORA</t>
  </si>
  <si>
    <t>P.S. SAN FRANCISCO DE LA COIPA</t>
  </si>
  <si>
    <t>P.S. TAMBOA</t>
  </si>
  <si>
    <t>P.S. LA CAPILLA</t>
  </si>
  <si>
    <t>P.S. BUENOS AIRES</t>
  </si>
  <si>
    <t>P.S. LOMA LARGA</t>
  </si>
  <si>
    <t>C.S. RUMIPITE</t>
  </si>
  <si>
    <t>P.S. VISTA FLORIDA</t>
  </si>
  <si>
    <t>P.S. VIRA VIRA</t>
  </si>
  <si>
    <t>P.S. LAS CIDRAS</t>
  </si>
  <si>
    <t xml:space="preserve">MICRO RED CHIRINOS </t>
  </si>
  <si>
    <t>C.S. CHIRINOS</t>
  </si>
  <si>
    <t>P.S. EL HIGUERON</t>
  </si>
  <si>
    <t>P.S. EL TABLON</t>
  </si>
  <si>
    <t>P.S. LAMBAYEQUE</t>
  </si>
  <si>
    <t>HOSP. GRAL. JAEN</t>
  </si>
  <si>
    <t>HOSP. SAN JAVIER BELLAVISTA</t>
  </si>
  <si>
    <t xml:space="preserve">RED II SAN IGNACIO </t>
  </si>
  <si>
    <t xml:space="preserve">MICRO RED SAN IGNACIO </t>
  </si>
  <si>
    <t>C.S. SAN IGNACIO</t>
  </si>
  <si>
    <t>C.S. BAJO IHUAMACA</t>
  </si>
  <si>
    <t>P.S. LA JALQUILLA</t>
  </si>
  <si>
    <t>P.S. PERINGOS</t>
  </si>
  <si>
    <t>P.S. SAN MARTIN</t>
  </si>
  <si>
    <t>P.S. CHINCHIQUILLA</t>
  </si>
  <si>
    <t>P.S. FRANCISCO BOLOGNESI</t>
  </si>
  <si>
    <t>P.S. CHAMANAL</t>
  </si>
  <si>
    <t>P.S. ALTO TAMBILLO</t>
  </si>
  <si>
    <t>P.S. PUERTO SAN FRANCISCO</t>
  </si>
  <si>
    <t>P.S. EL HUABO</t>
  </si>
  <si>
    <t>P.S. YANDILUZA</t>
  </si>
  <si>
    <t>P.S. NUEVE DE OCTUBRE</t>
  </si>
  <si>
    <t>P.S. IHUAMACA</t>
  </si>
  <si>
    <t xml:space="preserve">MICRO RED NAMBALLE </t>
  </si>
  <si>
    <t>C.S. NAMBALLE</t>
  </si>
  <si>
    <t>P.S. LA BALSA</t>
  </si>
  <si>
    <t>P.S. CESARA</t>
  </si>
  <si>
    <t>P.S. CHIMARA</t>
  </si>
  <si>
    <t>P.S. PAMPA VERDE</t>
  </si>
  <si>
    <t xml:space="preserve">MICRO RED SAN JOSE DE LOURDES </t>
  </si>
  <si>
    <t>C.S. SAN JOSE DE LOURDES</t>
  </si>
  <si>
    <t>C.S. HUARANGUILLO</t>
  </si>
  <si>
    <t>C.S. APANGOYA</t>
  </si>
  <si>
    <t>C.S. 07 DE AGOSTO</t>
  </si>
  <si>
    <t>C.S. YARARAHUE</t>
  </si>
  <si>
    <t>P.S. PACAY</t>
  </si>
  <si>
    <t>P.S. DORADO DEL ORIENTE</t>
  </si>
  <si>
    <t>P.S. PUERTO CHINCHIPE</t>
  </si>
  <si>
    <t>P.S. DIAMANTE</t>
  </si>
  <si>
    <t>P.S. CALABOZO</t>
  </si>
  <si>
    <t>P.S. NUEVO TRUJILLO</t>
  </si>
  <si>
    <t>P.S. POTRERO GRANDE</t>
  </si>
  <si>
    <t>P.S. FRONTERA SAN FRANCISCO</t>
  </si>
  <si>
    <t xml:space="preserve">MICRO RED HUARANGO </t>
  </si>
  <si>
    <t>C.S. HUARANGO</t>
  </si>
  <si>
    <t>C.S. PUERTO CIRUELO</t>
  </si>
  <si>
    <t>C.S. EL PORVENIR DE HUARANGO</t>
  </si>
  <si>
    <t>C.S. HUARANDOZA</t>
  </si>
  <si>
    <t>P.S. HUADUILLO</t>
  </si>
  <si>
    <t>P.S. LA LIMA DE HUARANGO</t>
  </si>
  <si>
    <t>P.S. PISAGUAS</t>
  </si>
  <si>
    <t>P.S. GOSEN</t>
  </si>
  <si>
    <t>P.S. LA MUSHCA</t>
  </si>
  <si>
    <t>P.S. SUPAYACU</t>
  </si>
  <si>
    <t>P.S. NUEVO ORIENTE DE SOCOTA</t>
  </si>
  <si>
    <t>P.S. NUEVO ORIENTE DE LA CAPILLA</t>
  </si>
  <si>
    <t>P.S. SANTA ROSA DE HUABAL</t>
  </si>
  <si>
    <t>C.S. EL TRIUNFO DE HUARANGO</t>
  </si>
  <si>
    <t>HOSPITAL II CLINICA JAEN (ESSALUD)</t>
  </si>
  <si>
    <t>P.S. YANACANCHA GRANDE</t>
  </si>
  <si>
    <t>C.S. LAS PIRIAS DE JAEN</t>
  </si>
  <si>
    <t>SUBREGIÓN CAJAMARCA</t>
  </si>
  <si>
    <t>SUBREGIÓN CHOTA</t>
  </si>
  <si>
    <t>SUBREGIÓN CUTERVO</t>
  </si>
  <si>
    <t>SUBREGIÓN JAEN</t>
  </si>
  <si>
    <t>SUBREGIÓN CAJAMARCA I</t>
  </si>
  <si>
    <t>HOSP. ESSALUD</t>
  </si>
  <si>
    <t>SUBREGION JAÉN</t>
  </si>
  <si>
    <t>P.S. EL CORAZON</t>
  </si>
  <si>
    <t>PROVINCIA JAEN</t>
  </si>
  <si>
    <t>PROVINCIA CAJAMARCA</t>
  </si>
  <si>
    <t>PROVINCIA CAJABAMBA</t>
  </si>
  <si>
    <t>PROVINCIA CELENDIN</t>
  </si>
  <si>
    <t>PROVINCIA CONTUMAZA</t>
  </si>
  <si>
    <t>PROVINCIA SAN MARCOS</t>
  </si>
  <si>
    <t>PROVINCIA SAN MIGUEL</t>
  </si>
  <si>
    <t>PROVINCIA SAN PABLO</t>
  </si>
  <si>
    <t>DISTRITO TABACONAS</t>
  </si>
  <si>
    <t>PROVINCIA CUTERVO</t>
  </si>
  <si>
    <t>DISTRITO JAEN</t>
  </si>
  <si>
    <t>Essalud Chota</t>
  </si>
  <si>
    <t>Essalud Bambamarca</t>
  </si>
  <si>
    <t>Essalud Santa Cruz</t>
  </si>
  <si>
    <t>Código 2000 (RENAES)</t>
  </si>
  <si>
    <t>Población Femenina</t>
  </si>
  <si>
    <t>Total</t>
  </si>
  <si>
    <t>DISTRITO CAJAMARCA</t>
  </si>
  <si>
    <t>DISTRITO ASUNCION</t>
  </si>
  <si>
    <t>DISTRITO CHETILLA</t>
  </si>
  <si>
    <t>DISTRITO COSPAN</t>
  </si>
  <si>
    <t>DISTRITO ENCAÑADA</t>
  </si>
  <si>
    <t>DISTRITO JESUS</t>
  </si>
  <si>
    <t>DISTRITO LLACANORA</t>
  </si>
  <si>
    <t>DISTRITO LOS BAÑOS DEL INCA</t>
  </si>
  <si>
    <t>DISTRITO MAGDALENA</t>
  </si>
  <si>
    <t>DISTRITO MATARA</t>
  </si>
  <si>
    <t>DISTRITO NAMORA</t>
  </si>
  <si>
    <t>DISTRITO SAN JUAN</t>
  </si>
  <si>
    <t>DISTRITO CAJABAMBA</t>
  </si>
  <si>
    <t>DISTRITO CACHACHI</t>
  </si>
  <si>
    <t>DISTRITO CONDEBAMBA</t>
  </si>
  <si>
    <t>DISTRITO SITACOCHA</t>
  </si>
  <si>
    <t>DISTRITO CELENDIN</t>
  </si>
  <si>
    <t>DISTRITO CHUMUCH</t>
  </si>
  <si>
    <t>DISTRITO CORTEGANA</t>
  </si>
  <si>
    <t>DISTRITO HUASMIN</t>
  </si>
  <si>
    <t>DISTRITO JORGE CHAVEZ</t>
  </si>
  <si>
    <t>DISTRITO JOSE GALVEZ</t>
  </si>
  <si>
    <t>DISTRITO MIGUEL IGLESIAS</t>
  </si>
  <si>
    <t>DISTRITO OXAMARCA</t>
  </si>
  <si>
    <t>DISTRITO SOROCHUCO</t>
  </si>
  <si>
    <t>DISTRITO SUCRE</t>
  </si>
  <si>
    <t>DISTRITO UTCO</t>
  </si>
  <si>
    <t>DISTRITO LA LIBERTAD DE PALLAN</t>
  </si>
  <si>
    <t>DISTRITO CONTUMAZA</t>
  </si>
  <si>
    <t>DISTRITO CHILETE</t>
  </si>
  <si>
    <t>DISTRITO CUPISNIQUE</t>
  </si>
  <si>
    <t>DISTRITO GUZMANGO</t>
  </si>
  <si>
    <t>DISTRITO SAN BENITO</t>
  </si>
  <si>
    <t>DISTRITO SANTA CRUZ DE TOLED</t>
  </si>
  <si>
    <t>DISTRITO TANTARICA</t>
  </si>
  <si>
    <t>DISTRITO YONAN</t>
  </si>
  <si>
    <t>DISTRITO PEDRO GALVEZ</t>
  </si>
  <si>
    <t>DISTRITO CHANCAY</t>
  </si>
  <si>
    <t>DISTRITO EDUARDO VILLANUEVA</t>
  </si>
  <si>
    <t>DISTRITO GREGORIO PITA</t>
  </si>
  <si>
    <t>DISTRITO ICHOCAN</t>
  </si>
  <si>
    <t>DISTRITO JOSE MANUEL QUIROZ</t>
  </si>
  <si>
    <t>DISTRITO JOSE SABOGAL</t>
  </si>
  <si>
    <t>DISTRITO SAN MIGUEL</t>
  </si>
  <si>
    <t>DISTRITO BOLIVAR</t>
  </si>
  <si>
    <t>DISTRITO CALQUIS</t>
  </si>
  <si>
    <t>DISTRITO CATILLUC</t>
  </si>
  <si>
    <t>DISTRITO EL PRADO</t>
  </si>
  <si>
    <t>DISTRITO LA FLORIDA</t>
  </si>
  <si>
    <t>DISTRITO LLAPA</t>
  </si>
  <si>
    <t>DISTRITO NANCHOC</t>
  </si>
  <si>
    <t>DISTRITO NIEPOS</t>
  </si>
  <si>
    <t>DISTRITO SAN GREGORIO</t>
  </si>
  <si>
    <t>DISTRITO SAN SILVESTRE DE COCHAN</t>
  </si>
  <si>
    <t>DISTRITO TONGOD</t>
  </si>
  <si>
    <t>DISTRITO UNION AGUA BLANCA</t>
  </si>
  <si>
    <t>DISTRITO SAN PABLO</t>
  </si>
  <si>
    <t>DISTRITO SAN BERNARDINO</t>
  </si>
  <si>
    <t>DISTRITO SAN LUIS</t>
  </si>
  <si>
    <t>DISTRITO TUMBADEN</t>
  </si>
  <si>
    <t>DISTRITO CHOTA</t>
  </si>
  <si>
    <t>DISTRITO ANGUIA</t>
  </si>
  <si>
    <t>DISTRITO CHADIN</t>
  </si>
  <si>
    <t>DISTRITO CHIGUIRIP</t>
  </si>
  <si>
    <t>DISTRITO CHIMBAN</t>
  </si>
  <si>
    <t>DISTRITO CHOROPAMPA</t>
  </si>
  <si>
    <t>DISTRITO COCHABAMBA</t>
  </si>
  <si>
    <t>DISTRITO CONCHAN</t>
  </si>
  <si>
    <t>DISTRITO HUAMBOS</t>
  </si>
  <si>
    <t>DISTRITO LAJAS</t>
  </si>
  <si>
    <t>DISTRITO LLAMA</t>
  </si>
  <si>
    <t>DISTRITO MIRACOSTA</t>
  </si>
  <si>
    <t>DISTRITO PACCHA</t>
  </si>
  <si>
    <t>DISTRITO PION</t>
  </si>
  <si>
    <t>DISTRITO QUEROCOTO</t>
  </si>
  <si>
    <t>DISTRITO SAN JUAN DE LICUPIS</t>
  </si>
  <si>
    <t>DISTRITO TACABAMBA</t>
  </si>
  <si>
    <t>DISTRITO TOCMOCHE</t>
  </si>
  <si>
    <t>DISTRITO CHALAMARCA</t>
  </si>
  <si>
    <t>DISTRITO BAMBAMARCA</t>
  </si>
  <si>
    <t>DISTRITO HUALGAYOC</t>
  </si>
  <si>
    <t>DISTRITO CHUGUR</t>
  </si>
  <si>
    <t>DISTRITO ANDABAMBA</t>
  </si>
  <si>
    <t>DISTRITO CATACHE</t>
  </si>
  <si>
    <t>DISTRITO CHANCAYBAÑOS</t>
  </si>
  <si>
    <t>DISTRITO LA ESPERANZA</t>
  </si>
  <si>
    <t>DISTRITO NINABAMBA</t>
  </si>
  <si>
    <t>DISTRITO PULAN</t>
  </si>
  <si>
    <t>DISTRITO SAUCEPAMPA</t>
  </si>
  <si>
    <t>DISTRITO SEXI</t>
  </si>
  <si>
    <t>DISTRITO UTICYACU</t>
  </si>
  <si>
    <t>DISTRITO YAUYUCAN</t>
  </si>
  <si>
    <t>DISTRITO BELLAVISTA</t>
  </si>
  <si>
    <t>DISTRITO CHONTALI</t>
  </si>
  <si>
    <t>DISTRITO COLASAY</t>
  </si>
  <si>
    <t>DISTRITO LAS PIRIAS</t>
  </si>
  <si>
    <t>DISTRITO POMAHUACA</t>
  </si>
  <si>
    <t>DISTRITO PUCARA</t>
  </si>
  <si>
    <t>DISTRITO SALLIQUE</t>
  </si>
  <si>
    <t>DISTRITO SAN FELIPE</t>
  </si>
  <si>
    <t>DISTRITO SAN JOSE DEL ALTO</t>
  </si>
  <si>
    <t>DISTRITO SANTA ROSA</t>
  </si>
  <si>
    <t>DISTRITO SAN IGNACIO</t>
  </si>
  <si>
    <t>PROVINCIA SAN IGNACIO</t>
  </si>
  <si>
    <t>DISTRITO CHIRINOS</t>
  </si>
  <si>
    <t>DISTRITO HUARANGO</t>
  </si>
  <si>
    <t>DISTRITO LA COIPA</t>
  </si>
  <si>
    <t>DISTRITO NAMBALLE</t>
  </si>
  <si>
    <t>DISTRITO SAN JOSE DE LOURDES</t>
  </si>
  <si>
    <t>DIRECCIÓN REGIONAL DE SALUD CAJAMARCA</t>
  </si>
  <si>
    <t>DEPARTAMENTO CAJAMARCA</t>
  </si>
  <si>
    <t>DISTRITO HUABAL</t>
  </si>
  <si>
    <t>Microred</t>
  </si>
  <si>
    <t>Red</t>
  </si>
  <si>
    <t>Subregión</t>
  </si>
  <si>
    <t xml:space="preserve">P.S. CHAMBAMONTERA </t>
  </si>
  <si>
    <t>ESSALUD CHOTA</t>
  </si>
  <si>
    <t>ESSALUD BAMBAMARCA</t>
  </si>
  <si>
    <t>Categoría</t>
  </si>
  <si>
    <t>Gestantes Programadas</t>
  </si>
  <si>
    <t>POBLACION REGIONAL 2017</t>
  </si>
  <si>
    <t>GESTANTES PROGR NUEVA</t>
  </si>
  <si>
    <t>CONCILIACION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</si>
</sst>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S/.&quot;\ #,##0;&quot;S/.&quot;\ \-#,##0"/>
    <numFmt numFmtId="44" formatCode="_ &quot;S/.&quot;\ * #,##0.00_ ;_ &quot;S/.&quot;\ * \-#,##0.00_ ;_ &quot;S/.&quot;\ * &quot;-&quot;??_ ;_ @_ "/>
    <numFmt numFmtId="43" formatCode="_ * #,##0.00_ ;_ * \-#,##0.00_ ;_ * &quot;-&quot;??_ ;_ @_ "/>
    <numFmt numFmtId="164" formatCode="#,##0\ _)"/>
    <numFmt numFmtId="165" formatCode="_(* #,##0_);_(* \(#,##0\);_(* &quot;-&quot;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\$#.00"/>
    <numFmt numFmtId="169" formatCode="_([$€]* #,##0.00_);_([$€]* \(#,##0.00\);_([$€]* &quot;-&quot;??_);_(@_)"/>
    <numFmt numFmtId="170" formatCode="#.00"/>
    <numFmt numFmtId="171" formatCode="_(* #,##0.00_);_(* \(#,##0.00\);_(* &quot;-&quot;??_);_(@_)"/>
    <numFmt numFmtId="172" formatCode="_ * #,##0.00_ ;_ * \-#,##0.00_ ;_ * \-??_ ;_ @_ "/>
    <numFmt numFmtId="173" formatCode="0.000"/>
    <numFmt numFmtId="174" formatCode="&quot;S/.&quot;\ #,##0.00_);[Red]\(&quot;S/.&quot;\ #,##0.00\)"/>
    <numFmt numFmtId="175" formatCode="_(&quot;S/.&quot;\ * #,##0.00_);_(&quot;S/.&quot;\ * \(#,##0.00\);_(&quot;S/.&quot;\ * &quot;-&quot;??_);_(@_)"/>
    <numFmt numFmtId="176" formatCode="&quot;$&quot;#,##0.00\ ;\(&quot;$&quot;#,##0.00\)"/>
    <numFmt numFmtId="177" formatCode="%#.00"/>
  </numFmts>
  <fonts count="42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  <scheme val="major"/>
    </font>
    <font>
      <sz val="12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0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0"/>
      <color indexed="10"/>
      <name val="Arial"/>
      <family val="2"/>
    </font>
    <font>
      <sz val="9"/>
      <color indexed="10"/>
      <name val="Geneva"/>
      <family val="2"/>
    </font>
    <font>
      <sz val="12"/>
      <name val="Tahoma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  <charset val="1"/>
    </font>
    <font>
      <sz val="11"/>
      <color indexed="20"/>
      <name val="Calibri"/>
      <family val="2"/>
    </font>
    <font>
      <sz val="10"/>
      <name val="Times New Roman"/>
      <family val="1"/>
    </font>
    <font>
      <sz val="10"/>
      <name val="Mang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Arial"/>
      <family val="2"/>
      <charset val="1"/>
    </font>
    <font>
      <sz val="12"/>
      <name val="Times New Roman"/>
      <family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color theme="1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16" borderId="0" applyNumberFormat="0" applyBorder="0" applyAlignment="0" applyProtection="0"/>
    <xf numFmtId="0" fontId="13" fillId="28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4" fillId="29" borderId="8" applyNumberFormat="0" applyAlignment="0" applyProtection="0"/>
    <xf numFmtId="0" fontId="15" fillId="0" borderId="9" applyNumberFormat="0" applyFill="0" applyAlignment="0" applyProtection="0"/>
    <xf numFmtId="4" fontId="16" fillId="0" borderId="0">
      <protection locked="0"/>
    </xf>
    <xf numFmtId="3" fontId="1" fillId="0" borderId="0" applyFont="0" applyFill="0" applyBorder="0" applyAlignment="0" applyProtection="0"/>
    <xf numFmtId="168" fontId="16" fillId="0" borderId="0">
      <protection locked="0"/>
    </xf>
    <xf numFmtId="3" fontId="1" fillId="0" borderId="0" applyFont="0" applyFill="0" applyBorder="0" applyAlignment="0" applyProtection="0"/>
    <xf numFmtId="0" fontId="16" fillId="0" borderId="0">
      <protection locked="0"/>
    </xf>
    <xf numFmtId="0" fontId="17" fillId="0" borderId="0" applyProtection="0"/>
    <xf numFmtId="0" fontId="18" fillId="0" borderId="0" applyProtection="0"/>
    <xf numFmtId="0" fontId="19" fillId="0" borderId="0" applyProtection="0"/>
    <xf numFmtId="0" fontId="20" fillId="0" borderId="0" applyNumberFormat="0" applyFill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33" borderId="0" applyNumberFormat="0" applyBorder="0" applyAlignment="0" applyProtection="0"/>
    <xf numFmtId="0" fontId="21" fillId="19" borderId="7" applyNumberFormat="0" applyAlignment="0" applyProtection="0"/>
    <xf numFmtId="0" fontId="22" fillId="34" borderId="10">
      <alignment horizontal="center"/>
    </xf>
    <xf numFmtId="0" fontId="23" fillId="0" borderId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2" fontId="17" fillId="0" borderId="0" applyProtection="0"/>
    <xf numFmtId="4" fontId="17" fillId="0" borderId="0" applyProtection="0"/>
    <xf numFmtId="170" fontId="16" fillId="0" borderId="0">
      <protection locked="0"/>
    </xf>
    <xf numFmtId="0" fontId="24" fillId="0" borderId="0" applyFont="0" applyAlignment="0">
      <alignment vertical="center"/>
    </xf>
    <xf numFmtId="0" fontId="25" fillId="0" borderId="0">
      <protection locked="0"/>
    </xf>
    <xf numFmtId="0" fontId="26" fillId="0" borderId="0">
      <protection locked="0"/>
    </xf>
    <xf numFmtId="0" fontId="25" fillId="0" borderId="0">
      <protection locked="0"/>
    </xf>
    <xf numFmtId="0" fontId="27" fillId="15" borderId="0" applyNumberFormat="0" applyBorder="0" applyAlignment="0" applyProtection="0"/>
    <xf numFmtId="165" fontId="2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29" fillId="0" borderId="0" applyFill="0" applyBorder="0" applyAlignment="0" applyProtection="0"/>
    <xf numFmtId="168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17" fillId="0" borderId="0" applyProtection="0"/>
    <xf numFmtId="0" fontId="30" fillId="35" borderId="0" applyNumberFormat="0" applyBorder="0" applyAlignment="0" applyProtection="0"/>
    <xf numFmtId="0" fontId="31" fillId="0" borderId="0"/>
    <xf numFmtId="0" fontId="1" fillId="0" borderId="0"/>
    <xf numFmtId="0" fontId="32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7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36" borderId="11" applyNumberFormat="0" applyFont="0" applyAlignment="0" applyProtection="0"/>
    <xf numFmtId="177" fontId="16" fillId="0" borderId="0">
      <protection locked="0"/>
    </xf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0">
      <protection locked="0"/>
    </xf>
    <xf numFmtId="0" fontId="34" fillId="28" borderId="12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20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16" applyNumberFormat="0" applyFill="0" applyAlignment="0" applyProtection="0"/>
  </cellStyleXfs>
  <cellXfs count="121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1" fontId="4" fillId="3" borderId="2" xfId="0" quotePrefix="1" applyNumberFormat="1" applyFont="1" applyFill="1" applyBorder="1" applyAlignment="1">
      <alignment horizontal="center" vertical="center"/>
    </xf>
    <xf numFmtId="0" fontId="6" fillId="0" borderId="3" xfId="4" applyFont="1" applyFill="1" applyBorder="1" applyAlignment="1" applyProtection="1">
      <alignment horizontal="center" vertical="center" wrapText="1"/>
      <protection locked="0"/>
    </xf>
    <xf numFmtId="0" fontId="5" fillId="13" borderId="3" xfId="4" applyFont="1" applyFill="1" applyBorder="1" applyAlignment="1" applyProtection="1">
      <alignment horizontal="center" vertical="center" wrapText="1"/>
      <protection locked="0"/>
    </xf>
    <xf numFmtId="0" fontId="5" fillId="13" borderId="3" xfId="4" applyFont="1" applyFill="1" applyBorder="1" applyAlignment="1" applyProtection="1">
      <alignment vertical="center" wrapText="1"/>
      <protection locked="0"/>
    </xf>
    <xf numFmtId="0" fontId="5" fillId="13" borderId="3" xfId="4" applyFont="1" applyFill="1" applyBorder="1" applyAlignment="1" applyProtection="1">
      <alignment horizontal="left" vertical="center" wrapText="1"/>
      <protection locked="0"/>
    </xf>
    <xf numFmtId="1" fontId="6" fillId="5" borderId="1" xfId="0" applyNumberFormat="1" applyFont="1" applyFill="1" applyBorder="1" applyAlignment="1" applyProtection="1">
      <alignment horizontal="left" vertical="center"/>
      <protection locked="0"/>
    </xf>
    <xf numFmtId="1" fontId="7" fillId="3" borderId="2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1" fontId="6" fillId="0" borderId="1" xfId="0" applyNumberFormat="1" applyFont="1" applyFill="1" applyBorder="1" applyAlignment="1" applyProtection="1">
      <alignment horizontal="left" vertical="center"/>
      <protection locked="0"/>
    </xf>
    <xf numFmtId="165" fontId="6" fillId="0" borderId="1" xfId="3" applyNumberFormat="1" applyFont="1" applyFill="1" applyBorder="1" applyAlignment="1" applyProtection="1">
      <alignment horizontal="left" vertical="center"/>
      <protection locked="0"/>
    </xf>
    <xf numFmtId="1" fontId="6" fillId="0" borderId="1" xfId="0" applyNumberFormat="1" applyFont="1" applyFill="1" applyBorder="1" applyAlignment="1" applyProtection="1">
      <alignment horizontal="left" vertical="center"/>
    </xf>
    <xf numFmtId="1" fontId="6" fillId="0" borderId="1" xfId="0" applyNumberFormat="1" applyFont="1" applyFill="1" applyBorder="1" applyAlignment="1">
      <alignment horizontal="center" vertical="center"/>
    </xf>
    <xf numFmtId="1" fontId="4" fillId="3" borderId="2" xfId="0" quotePrefix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13" borderId="3" xfId="0" applyFont="1" applyFill="1" applyBorder="1" applyAlignment="1">
      <alignment horizontal="center" vertical="center"/>
    </xf>
    <xf numFmtId="3" fontId="5" fillId="13" borderId="3" xfId="0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  <protection locked="0"/>
    </xf>
    <xf numFmtId="0" fontId="6" fillId="9" borderId="1" xfId="4" applyFont="1" applyFill="1" applyBorder="1" applyAlignment="1" applyProtection="1">
      <alignment horizontal="center" vertical="center"/>
      <protection locked="0"/>
    </xf>
    <xf numFmtId="0" fontId="6" fillId="9" borderId="1" xfId="4" applyFont="1" applyFill="1" applyBorder="1" applyAlignment="1" applyProtection="1">
      <alignment vertical="center"/>
      <protection locked="0"/>
    </xf>
    <xf numFmtId="0" fontId="6" fillId="9" borderId="1" xfId="4" applyFont="1" applyFill="1" applyBorder="1" applyAlignment="1" applyProtection="1">
      <alignment horizontal="left" vertical="center"/>
      <protection locked="0"/>
    </xf>
    <xf numFmtId="0" fontId="6" fillId="9" borderId="1" xfId="0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6" borderId="1" xfId="4" applyFont="1" applyFill="1" applyBorder="1" applyAlignment="1" applyProtection="1">
      <alignment horizontal="center" vertical="center"/>
      <protection locked="0"/>
    </xf>
    <xf numFmtId="0" fontId="6" fillId="6" borderId="1" xfId="4" applyFont="1" applyFill="1" applyBorder="1" applyAlignment="1" applyProtection="1">
      <alignment vertical="center"/>
      <protection locked="0"/>
    </xf>
    <xf numFmtId="0" fontId="6" fillId="6" borderId="1" xfId="4" applyFont="1" applyFill="1" applyBorder="1" applyAlignment="1" applyProtection="1">
      <alignment horizontal="left" vertical="center"/>
      <protection locked="0"/>
    </xf>
    <xf numFmtId="0" fontId="6" fillId="6" borderId="1" xfId="0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10" borderId="1" xfId="4" applyFont="1" applyFill="1" applyBorder="1" applyAlignment="1" applyProtection="1">
      <alignment horizontal="center" vertical="center"/>
      <protection locked="0"/>
    </xf>
    <xf numFmtId="0" fontId="6" fillId="10" borderId="1" xfId="4" applyFont="1" applyFill="1" applyBorder="1" applyAlignment="1" applyProtection="1">
      <alignment horizontal="left" vertical="center"/>
      <protection locked="0"/>
    </xf>
    <xf numFmtId="1" fontId="6" fillId="10" borderId="1" xfId="4" applyNumberFormat="1" applyFont="1" applyFill="1" applyBorder="1" applyAlignment="1" applyProtection="1">
      <alignment horizontal="left" vertical="center"/>
      <protection locked="0"/>
    </xf>
    <xf numFmtId="0" fontId="6" fillId="10" borderId="1" xfId="0" applyFont="1" applyFill="1" applyBorder="1" applyAlignment="1">
      <alignment horizontal="center" vertical="center"/>
    </xf>
    <xf numFmtId="3" fontId="6" fillId="1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4" applyFont="1" applyFill="1" applyBorder="1" applyAlignment="1" applyProtection="1">
      <alignment horizontal="left" vertical="center"/>
      <protection locked="0"/>
    </xf>
    <xf numFmtId="0" fontId="6" fillId="0" borderId="1" xfId="4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6" fillId="0" borderId="1" xfId="4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" applyNumberFormat="1" applyFont="1" applyFill="1" applyBorder="1" applyAlignment="1" applyProtection="1">
      <alignment horizontal="left" vertical="center"/>
      <protection locked="0"/>
    </xf>
    <xf numFmtId="0" fontId="6" fillId="7" borderId="1" xfId="0" applyFont="1" applyFill="1" applyBorder="1" applyAlignment="1" applyProtection="1">
      <alignment horizontal="left" vertical="center"/>
      <protection locked="0"/>
    </xf>
    <xf numFmtId="1" fontId="6" fillId="0" borderId="1" xfId="0" applyNumberFormat="1" applyFont="1" applyBorder="1" applyAlignment="1">
      <alignment horizontal="center" vertical="center"/>
    </xf>
    <xf numFmtId="0" fontId="6" fillId="8" borderId="1" xfId="4" applyFont="1" applyFill="1" applyBorder="1" applyAlignment="1" applyProtection="1">
      <alignment vertical="center"/>
      <protection locked="0"/>
    </xf>
    <xf numFmtId="0" fontId="6" fillId="0" borderId="1" xfId="4" applyFont="1" applyBorder="1" applyAlignment="1" applyProtection="1">
      <alignment vertical="center"/>
      <protection locked="0"/>
    </xf>
    <xf numFmtId="1" fontId="6" fillId="8" borderId="1" xfId="4" applyNumberFormat="1" applyFont="1" applyFill="1" applyBorder="1" applyAlignment="1" applyProtection="1">
      <alignment horizontal="left" vertical="center"/>
      <protection locked="0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4" borderId="1" xfId="4" applyFont="1" applyFill="1" applyBorder="1" applyAlignment="1" applyProtection="1">
      <alignment vertical="center"/>
      <protection locked="0"/>
    </xf>
    <xf numFmtId="0" fontId="6" fillId="0" borderId="1" xfId="0" applyNumberFormat="1" applyFont="1" applyBorder="1" applyAlignment="1">
      <alignment horizontal="center" vertical="center"/>
    </xf>
    <xf numFmtId="0" fontId="6" fillId="8" borderId="1" xfId="4" applyFont="1" applyFill="1" applyBorder="1" applyAlignment="1" applyProtection="1">
      <alignment horizontal="left" vertical="center"/>
      <protection locked="0"/>
    </xf>
    <xf numFmtId="0" fontId="4" fillId="3" borderId="1" xfId="4" applyFont="1" applyFill="1" applyBorder="1" applyAlignment="1" applyProtection="1">
      <alignment horizontal="center" vertical="center"/>
      <protection locked="0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left" vertical="center"/>
    </xf>
    <xf numFmtId="0" fontId="6" fillId="5" borderId="1" xfId="4" applyFont="1" applyFill="1" applyBorder="1" applyAlignment="1" applyProtection="1">
      <alignment horizontal="center" vertical="center"/>
      <protection locked="0"/>
    </xf>
    <xf numFmtId="3" fontId="6" fillId="5" borderId="1" xfId="0" applyNumberFormat="1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12" borderId="1" xfId="0" applyFont="1" applyFill="1" applyBorder="1" applyAlignment="1">
      <alignment vertical="center"/>
    </xf>
    <xf numFmtId="0" fontId="6" fillId="12" borderId="1" xfId="0" applyFont="1" applyFill="1" applyBorder="1" applyAlignment="1">
      <alignment horizontal="left" vertical="center"/>
    </xf>
    <xf numFmtId="0" fontId="6" fillId="12" borderId="1" xfId="0" applyFont="1" applyFill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horizontal="left" vertical="center"/>
    </xf>
    <xf numFmtId="0" fontId="6" fillId="11" borderId="1" xfId="0" applyFont="1" applyFill="1" applyBorder="1" applyAlignment="1">
      <alignment horizontal="center" vertical="center"/>
    </xf>
    <xf numFmtId="3" fontId="6" fillId="11" borderId="1" xfId="0" applyNumberFormat="1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0" fontId="7" fillId="3" borderId="1" xfId="4" applyFont="1" applyFill="1" applyBorder="1" applyAlignment="1" applyProtection="1">
      <alignment horizontal="center" vertical="center"/>
      <protection locked="0"/>
    </xf>
    <xf numFmtId="3" fontId="7" fillId="3" borderId="1" xfId="0" applyNumberFormat="1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/>
    <xf numFmtId="1" fontId="41" fillId="0" borderId="0" xfId="0" applyNumberFormat="1" applyFont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11" borderId="1" xfId="0" applyNumberFormat="1" applyFont="1" applyFill="1" applyBorder="1" applyAlignment="1">
      <alignment vertical="center"/>
    </xf>
    <xf numFmtId="0" fontId="6" fillId="12" borderId="1" xfId="0" applyNumberFormat="1" applyFont="1" applyFill="1" applyBorder="1" applyAlignment="1">
      <alignment vertical="center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1" fontId="5" fillId="13" borderId="3" xfId="0" applyNumberFormat="1" applyFont="1" applyFill="1" applyBorder="1" applyAlignment="1">
      <alignment horizontal="center" vertical="center"/>
    </xf>
    <xf numFmtId="1" fontId="6" fillId="9" borderId="1" xfId="0" applyNumberFormat="1" applyFont="1" applyFill="1" applyBorder="1" applyAlignment="1">
      <alignment horizontal="center" vertical="center"/>
    </xf>
    <xf numFmtId="1" fontId="6" fillId="6" borderId="1" xfId="0" applyNumberFormat="1" applyFont="1" applyFill="1" applyBorder="1" applyAlignment="1">
      <alignment horizontal="center" vertical="center"/>
    </xf>
    <xf numFmtId="1" fontId="6" fillId="10" borderId="1" xfId="0" applyNumberFormat="1" applyFont="1" applyFill="1" applyBorder="1" applyAlignment="1">
      <alignment horizontal="center" vertical="center"/>
    </xf>
    <xf numFmtId="1" fontId="6" fillId="37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/>
    </xf>
    <xf numFmtId="1" fontId="6" fillId="12" borderId="1" xfId="0" applyNumberFormat="1" applyFont="1" applyFill="1" applyBorder="1" applyAlignment="1">
      <alignment horizontal="center" vertical="center"/>
    </xf>
    <xf numFmtId="1" fontId="6" fillId="11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6" fillId="11" borderId="1" xfId="0" applyNumberFormat="1" applyFont="1" applyFill="1" applyBorder="1" applyAlignment="1">
      <alignment horizontal="center" vertical="center"/>
    </xf>
    <xf numFmtId="0" fontId="6" fillId="12" borderId="1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" fontId="4" fillId="2" borderId="2" xfId="0" quotePrefix="1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4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ancel" xfId="25"/>
    <cellStyle name="Cancel 2" xfId="26"/>
    <cellStyle name="Cancel_Copia de Anthony  Anexo 02 al 5 mayo FELA" xfId="27"/>
    <cellStyle name="Celda de comprobación 2" xfId="28"/>
    <cellStyle name="Celda vinculada 2" xfId="29"/>
    <cellStyle name="Comma" xfId="30"/>
    <cellStyle name="Comma0" xfId="31"/>
    <cellStyle name="Currency" xfId="32"/>
    <cellStyle name="Currency0" xfId="33"/>
    <cellStyle name="Date" xfId="34"/>
    <cellStyle name="DIA" xfId="35"/>
    <cellStyle name="ENCABEZ1" xfId="36"/>
    <cellStyle name="ENCABEZ2" xfId="37"/>
    <cellStyle name="Encabezado 4 2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ST1" xfId="46"/>
    <cellStyle name="Estilo 1" xfId="47"/>
    <cellStyle name="Euro" xfId="48"/>
    <cellStyle name="Euro 2" xfId="49"/>
    <cellStyle name="Excel Built-in Normal" xfId="50"/>
    <cellStyle name="F2" xfId="51"/>
    <cellStyle name="F3" xfId="52"/>
    <cellStyle name="F4" xfId="53"/>
    <cellStyle name="F5" xfId="54"/>
    <cellStyle name="F6" xfId="55"/>
    <cellStyle name="F7" xfId="56"/>
    <cellStyle name="F8" xfId="57"/>
    <cellStyle name="FIJO" xfId="58"/>
    <cellStyle name="FINANCIERO" xfId="59"/>
    <cellStyle name="Fixed" xfId="60"/>
    <cellStyle name="formatos" xfId="61"/>
    <cellStyle name="Heading1" xfId="62"/>
    <cellStyle name="Heading1 1" xfId="63"/>
    <cellStyle name="Heading2" xfId="64"/>
    <cellStyle name="Incorrecto 2" xfId="65"/>
    <cellStyle name="Millares [0] 2" xfId="66"/>
    <cellStyle name="Millares 10" xfId="67"/>
    <cellStyle name="Millares 11" xfId="68"/>
    <cellStyle name="Millares 12" xfId="69"/>
    <cellStyle name="Millares 13" xfId="70"/>
    <cellStyle name="Millares 14" xfId="71"/>
    <cellStyle name="Millares 15" xfId="72"/>
    <cellStyle name="Millares 16" xfId="73"/>
    <cellStyle name="Millares 16 2" xfId="74"/>
    <cellStyle name="Millares 17" xfId="75"/>
    <cellStyle name="Millares 18" xfId="76"/>
    <cellStyle name="Millares 19" xfId="77"/>
    <cellStyle name="Millares 2" xfId="78"/>
    <cellStyle name="Millares 2 2" xfId="79"/>
    <cellStyle name="Millares 20" xfId="80"/>
    <cellStyle name="Millares 21" xfId="81"/>
    <cellStyle name="Millares 22" xfId="82"/>
    <cellStyle name="Millares 23" xfId="83"/>
    <cellStyle name="Millares 24" xfId="84"/>
    <cellStyle name="Millares 25" xfId="85"/>
    <cellStyle name="Millares 26" xfId="86"/>
    <cellStyle name="Millares 3" xfId="87"/>
    <cellStyle name="Millares 3 2" xfId="88"/>
    <cellStyle name="Millares 4" xfId="89"/>
    <cellStyle name="Millares 4 2" xfId="90"/>
    <cellStyle name="Millares 5" xfId="91"/>
    <cellStyle name="Millares 6" xfId="92"/>
    <cellStyle name="Millares 7" xfId="93"/>
    <cellStyle name="Millares 8" xfId="94"/>
    <cellStyle name="Millares 9" xfId="95"/>
    <cellStyle name="Moneda 2" xfId="96"/>
    <cellStyle name="Moneda 3" xfId="97"/>
    <cellStyle name="Moneda 4" xfId="98"/>
    <cellStyle name="MONETARIO" xfId="99"/>
    <cellStyle name="Neutral 2" xfId="100"/>
    <cellStyle name="No-definido" xfId="101"/>
    <cellStyle name="Normal" xfId="0" builtinId="0"/>
    <cellStyle name="Normal 10" xfId="102"/>
    <cellStyle name="Normal 10 2" xfId="103"/>
    <cellStyle name="Normal 14" xfId="104"/>
    <cellStyle name="Normal 2" xfId="1"/>
    <cellStyle name="Normal 2 2" xfId="105"/>
    <cellStyle name="Normal 2 2 2" xfId="106"/>
    <cellStyle name="Normal 2 2_Copia de Anthony  Anexo 02 al 5 mayo FELA" xfId="107"/>
    <cellStyle name="Normal 2 3" xfId="108"/>
    <cellStyle name="Normal 2 3 2" xfId="109"/>
    <cellStyle name="Normal 2 4" xfId="2"/>
    <cellStyle name="Normal 2_Copia de Anthony  Anexo 02 al 5 mayo FELA" xfId="110"/>
    <cellStyle name="Normal 3" xfId="111"/>
    <cellStyle name="Normal 3 2" xfId="112"/>
    <cellStyle name="Normal 3 3" xfId="4"/>
    <cellStyle name="Normal 4" xfId="113"/>
    <cellStyle name="Normal 4 2" xfId="114"/>
    <cellStyle name="Normal 5" xfId="115"/>
    <cellStyle name="Normal 5 2" xfId="116"/>
    <cellStyle name="Normal 6" xfId="117"/>
    <cellStyle name="Normal 6 2" xfId="118"/>
    <cellStyle name="Normal 6 3" xfId="119"/>
    <cellStyle name="Normal 7" xfId="120"/>
    <cellStyle name="Normal 8" xfId="121"/>
    <cellStyle name="Normal 9" xfId="122"/>
    <cellStyle name="Normal_Copia de ajuste de pob edad puntual" xfId="3"/>
    <cellStyle name="Notas 2" xfId="123"/>
    <cellStyle name="Percent" xfId="124"/>
    <cellStyle name="PORCENTAJE 2" xfId="125"/>
    <cellStyle name="Porcentaje 2 4" xfId="126"/>
    <cellStyle name="Porcentual 2" xfId="127"/>
    <cellStyle name="Porcentual 2 2" xfId="128"/>
    <cellStyle name="Porcentual 3" xfId="129"/>
    <cellStyle name="Porcentual 4" xfId="130"/>
    <cellStyle name="Porcentual 5" xfId="131"/>
    <cellStyle name="Porcentual 5 2" xfId="132"/>
    <cellStyle name="Porcentual 6" xfId="133"/>
    <cellStyle name="Porcentual 7" xfId="134"/>
    <cellStyle name="Porcentual 8" xfId="135"/>
    <cellStyle name="R" xfId="136"/>
    <cellStyle name="Salida 2" xfId="137"/>
    <cellStyle name="Texto de advertencia 2" xfId="138"/>
    <cellStyle name="Texto explicativo 2" xfId="139"/>
    <cellStyle name="Título 1 2" xfId="140"/>
    <cellStyle name="Título 2 2" xfId="141"/>
    <cellStyle name="Título 3 2" xfId="142"/>
    <cellStyle name="Título 4" xfId="143"/>
    <cellStyle name="Total 2" xfId="144"/>
  </cellStyles>
  <dxfs count="67"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49212</xdr:colOff>
      <xdr:row>0</xdr:row>
      <xdr:rowOff>0</xdr:rowOff>
    </xdr:from>
    <xdr:to>
      <xdr:col>18</xdr:col>
      <xdr:colOff>679292</xdr:colOff>
      <xdr:row>1</xdr:row>
      <xdr:rowOff>111125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71775" y="0"/>
          <a:ext cx="630080" cy="50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DRON%202016-%20CONVENIO%20BELGA\PADRON%20SOLO%20ATENDIDA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ALAVERS/Downloads/estimaciones%20poblacionalescajamarca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OBLACION%20CHOTA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oblac2017CUTERV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oblacion/POBLACION%20PROYECTADA%202017_OFICIAL%202702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5"/>
      <sheetName val="Hoja10"/>
      <sheetName val="Hoja9"/>
      <sheetName val="Hoja2"/>
      <sheetName val="Hoja3"/>
    </sheetNames>
    <sheetDataSet>
      <sheetData sheetId="0"/>
      <sheetData sheetId="1"/>
      <sheetData sheetId="2"/>
      <sheetData sheetId="3">
        <row r="3">
          <cell r="D3" t="str">
            <v>Etiquetas de fila</v>
          </cell>
          <cell r="E3" t="str">
            <v>Recuento de NUmero de registro</v>
          </cell>
        </row>
        <row r="4">
          <cell r="D4">
            <v>10951</v>
          </cell>
          <cell r="E4">
            <v>7</v>
          </cell>
        </row>
        <row r="5">
          <cell r="D5">
            <v>11149</v>
          </cell>
          <cell r="E5">
            <v>15</v>
          </cell>
        </row>
        <row r="6">
          <cell r="D6">
            <v>11151</v>
          </cell>
          <cell r="E6">
            <v>15</v>
          </cell>
        </row>
        <row r="7">
          <cell r="D7">
            <v>11153</v>
          </cell>
          <cell r="E7">
            <v>10</v>
          </cell>
        </row>
        <row r="8">
          <cell r="D8">
            <v>11156</v>
          </cell>
          <cell r="E8">
            <v>14</v>
          </cell>
        </row>
        <row r="9">
          <cell r="D9">
            <v>11250</v>
          </cell>
          <cell r="E9">
            <v>19</v>
          </cell>
        </row>
        <row r="10">
          <cell r="D10">
            <v>11578</v>
          </cell>
          <cell r="E10">
            <v>12</v>
          </cell>
        </row>
        <row r="11">
          <cell r="D11">
            <v>11808</v>
          </cell>
          <cell r="E11">
            <v>19</v>
          </cell>
        </row>
        <row r="12">
          <cell r="D12">
            <v>12831</v>
          </cell>
          <cell r="E12">
            <v>35</v>
          </cell>
        </row>
        <row r="13">
          <cell r="D13">
            <v>15496</v>
          </cell>
          <cell r="E13">
            <v>226</v>
          </cell>
        </row>
        <row r="14">
          <cell r="D14">
            <v>16886</v>
          </cell>
          <cell r="E14">
            <v>6</v>
          </cell>
        </row>
        <row r="15">
          <cell r="D15">
            <v>17329</v>
          </cell>
          <cell r="E15">
            <v>8</v>
          </cell>
        </row>
        <row r="16">
          <cell r="D16">
            <v>18165</v>
          </cell>
          <cell r="E16">
            <v>46</v>
          </cell>
        </row>
        <row r="17">
          <cell r="D17">
            <v>19285</v>
          </cell>
          <cell r="E17">
            <v>2</v>
          </cell>
        </row>
        <row r="18">
          <cell r="D18">
            <v>19286</v>
          </cell>
          <cell r="E18">
            <v>1</v>
          </cell>
        </row>
        <row r="19">
          <cell r="D19">
            <v>4466</v>
          </cell>
          <cell r="E19">
            <v>374</v>
          </cell>
        </row>
        <row r="20">
          <cell r="D20">
            <v>4467</v>
          </cell>
          <cell r="E20">
            <v>12</v>
          </cell>
        </row>
        <row r="21">
          <cell r="D21">
            <v>4468</v>
          </cell>
          <cell r="E21">
            <v>12</v>
          </cell>
        </row>
        <row r="22">
          <cell r="D22">
            <v>4469</v>
          </cell>
          <cell r="E22">
            <v>15</v>
          </cell>
        </row>
        <row r="23">
          <cell r="D23">
            <v>4470</v>
          </cell>
          <cell r="E23">
            <v>24</v>
          </cell>
        </row>
        <row r="24">
          <cell r="D24">
            <v>4471</v>
          </cell>
          <cell r="E24">
            <v>52</v>
          </cell>
        </row>
        <row r="25">
          <cell r="D25">
            <v>4472</v>
          </cell>
          <cell r="E25">
            <v>15</v>
          </cell>
        </row>
        <row r="26">
          <cell r="D26">
            <v>4473</v>
          </cell>
          <cell r="E26">
            <v>11</v>
          </cell>
        </row>
        <row r="27">
          <cell r="D27">
            <v>4474</v>
          </cell>
          <cell r="E27">
            <v>34</v>
          </cell>
        </row>
        <row r="28">
          <cell r="D28">
            <v>4475</v>
          </cell>
          <cell r="E28">
            <v>2</v>
          </cell>
        </row>
        <row r="29">
          <cell r="D29">
            <v>4476</v>
          </cell>
          <cell r="E29">
            <v>34</v>
          </cell>
        </row>
        <row r="30">
          <cell r="D30">
            <v>4477</v>
          </cell>
          <cell r="E30">
            <v>44</v>
          </cell>
        </row>
        <row r="31">
          <cell r="D31">
            <v>4478</v>
          </cell>
          <cell r="E31">
            <v>23</v>
          </cell>
        </row>
        <row r="32">
          <cell r="D32">
            <v>4479</v>
          </cell>
          <cell r="E32">
            <v>16</v>
          </cell>
        </row>
        <row r="33">
          <cell r="D33">
            <v>4480</v>
          </cell>
          <cell r="E33">
            <v>31</v>
          </cell>
        </row>
        <row r="34">
          <cell r="D34">
            <v>4481</v>
          </cell>
          <cell r="E34">
            <v>49</v>
          </cell>
        </row>
        <row r="35">
          <cell r="D35">
            <v>4482</v>
          </cell>
          <cell r="E35">
            <v>54</v>
          </cell>
        </row>
        <row r="36">
          <cell r="D36">
            <v>4483</v>
          </cell>
          <cell r="E36">
            <v>48</v>
          </cell>
        </row>
        <row r="37">
          <cell r="D37">
            <v>4484</v>
          </cell>
          <cell r="E37">
            <v>29</v>
          </cell>
        </row>
        <row r="38">
          <cell r="D38">
            <v>4485</v>
          </cell>
          <cell r="E38">
            <v>20</v>
          </cell>
        </row>
        <row r="39">
          <cell r="D39">
            <v>4486</v>
          </cell>
          <cell r="E39">
            <v>5</v>
          </cell>
        </row>
        <row r="40">
          <cell r="D40">
            <v>4487</v>
          </cell>
          <cell r="E40">
            <v>10</v>
          </cell>
        </row>
        <row r="41">
          <cell r="D41">
            <v>4488</v>
          </cell>
          <cell r="E41">
            <v>23</v>
          </cell>
        </row>
        <row r="42">
          <cell r="D42">
            <v>4489</v>
          </cell>
          <cell r="E42">
            <v>34</v>
          </cell>
        </row>
        <row r="43">
          <cell r="D43">
            <v>4490</v>
          </cell>
          <cell r="E43">
            <v>23</v>
          </cell>
        </row>
        <row r="44">
          <cell r="D44">
            <v>4491</v>
          </cell>
          <cell r="E44">
            <v>43</v>
          </cell>
        </row>
        <row r="45">
          <cell r="D45">
            <v>4492</v>
          </cell>
          <cell r="E45">
            <v>51</v>
          </cell>
        </row>
        <row r="46">
          <cell r="D46">
            <v>4493</v>
          </cell>
          <cell r="E46">
            <v>9</v>
          </cell>
        </row>
        <row r="47">
          <cell r="D47">
            <v>4494</v>
          </cell>
          <cell r="E47">
            <v>66</v>
          </cell>
        </row>
        <row r="48">
          <cell r="D48">
            <v>4495</v>
          </cell>
          <cell r="E48">
            <v>31</v>
          </cell>
        </row>
        <row r="49">
          <cell r="D49">
            <v>4496</v>
          </cell>
          <cell r="E49">
            <v>84</v>
          </cell>
        </row>
        <row r="50">
          <cell r="D50">
            <v>4497</v>
          </cell>
          <cell r="E50">
            <v>106</v>
          </cell>
        </row>
        <row r="51">
          <cell r="D51">
            <v>4498</v>
          </cell>
          <cell r="E51">
            <v>50</v>
          </cell>
        </row>
        <row r="52">
          <cell r="D52">
            <v>4499</v>
          </cell>
          <cell r="E52">
            <v>13</v>
          </cell>
        </row>
        <row r="53">
          <cell r="D53">
            <v>4500</v>
          </cell>
          <cell r="E53">
            <v>154</v>
          </cell>
        </row>
        <row r="54">
          <cell r="D54">
            <v>4501</v>
          </cell>
          <cell r="E54">
            <v>257</v>
          </cell>
        </row>
        <row r="55">
          <cell r="D55">
            <v>4502</v>
          </cell>
          <cell r="E55">
            <v>16</v>
          </cell>
        </row>
        <row r="56">
          <cell r="D56">
            <v>4503</v>
          </cell>
          <cell r="E56">
            <v>18</v>
          </cell>
        </row>
        <row r="57">
          <cell r="D57">
            <v>4504</v>
          </cell>
          <cell r="E57">
            <v>22</v>
          </cell>
        </row>
        <row r="58">
          <cell r="D58">
            <v>4505</v>
          </cell>
          <cell r="E58">
            <v>22</v>
          </cell>
        </row>
        <row r="59">
          <cell r="D59">
            <v>4506</v>
          </cell>
          <cell r="E59">
            <v>8</v>
          </cell>
        </row>
        <row r="60">
          <cell r="D60">
            <v>4507</v>
          </cell>
          <cell r="E60">
            <v>24</v>
          </cell>
        </row>
        <row r="61">
          <cell r="D61">
            <v>4508</v>
          </cell>
          <cell r="E61">
            <v>21</v>
          </cell>
        </row>
        <row r="62">
          <cell r="D62">
            <v>4509</v>
          </cell>
          <cell r="E62">
            <v>7</v>
          </cell>
        </row>
        <row r="63">
          <cell r="D63">
            <v>4510</v>
          </cell>
          <cell r="E63">
            <v>36</v>
          </cell>
        </row>
        <row r="64">
          <cell r="D64">
            <v>4511</v>
          </cell>
          <cell r="E64">
            <v>437</v>
          </cell>
        </row>
        <row r="65">
          <cell r="D65">
            <v>4512</v>
          </cell>
          <cell r="E65">
            <v>56</v>
          </cell>
        </row>
        <row r="66">
          <cell r="D66">
            <v>4513</v>
          </cell>
          <cell r="E66">
            <v>100</v>
          </cell>
        </row>
        <row r="67">
          <cell r="D67">
            <v>4514</v>
          </cell>
          <cell r="E67">
            <v>66</v>
          </cell>
        </row>
        <row r="68">
          <cell r="D68">
            <v>4515</v>
          </cell>
          <cell r="E68">
            <v>104</v>
          </cell>
        </row>
        <row r="69">
          <cell r="D69">
            <v>4516</v>
          </cell>
          <cell r="E69">
            <v>57</v>
          </cell>
        </row>
        <row r="70">
          <cell r="D70">
            <v>4517</v>
          </cell>
          <cell r="E70">
            <v>57</v>
          </cell>
        </row>
        <row r="71">
          <cell r="D71">
            <v>4518</v>
          </cell>
          <cell r="E71">
            <v>77</v>
          </cell>
        </row>
        <row r="72">
          <cell r="D72">
            <v>4519</v>
          </cell>
          <cell r="E72">
            <v>29</v>
          </cell>
        </row>
        <row r="73">
          <cell r="D73">
            <v>4520</v>
          </cell>
          <cell r="E73">
            <v>44</v>
          </cell>
        </row>
        <row r="74">
          <cell r="D74">
            <v>4521</v>
          </cell>
          <cell r="E74">
            <v>16</v>
          </cell>
        </row>
        <row r="75">
          <cell r="D75">
            <v>4522</v>
          </cell>
          <cell r="E75">
            <v>22</v>
          </cell>
        </row>
        <row r="76">
          <cell r="D76">
            <v>4523</v>
          </cell>
          <cell r="E76">
            <v>36</v>
          </cell>
        </row>
        <row r="77">
          <cell r="D77">
            <v>4524</v>
          </cell>
          <cell r="E77">
            <v>76</v>
          </cell>
        </row>
        <row r="78">
          <cell r="D78">
            <v>4526</v>
          </cell>
          <cell r="E78">
            <v>20</v>
          </cell>
        </row>
        <row r="79">
          <cell r="D79">
            <v>4527</v>
          </cell>
          <cell r="E79">
            <v>96</v>
          </cell>
        </row>
        <row r="80">
          <cell r="D80">
            <v>4528</v>
          </cell>
          <cell r="E80">
            <v>125</v>
          </cell>
        </row>
        <row r="81">
          <cell r="D81">
            <v>4529</v>
          </cell>
          <cell r="E81">
            <v>38</v>
          </cell>
        </row>
        <row r="82">
          <cell r="D82">
            <v>4530</v>
          </cell>
          <cell r="E82">
            <v>58</v>
          </cell>
        </row>
        <row r="83">
          <cell r="D83">
            <v>4531</v>
          </cell>
          <cell r="E83">
            <v>63</v>
          </cell>
        </row>
        <row r="84">
          <cell r="D84">
            <v>4532</v>
          </cell>
          <cell r="E84">
            <v>6</v>
          </cell>
        </row>
        <row r="85">
          <cell r="D85">
            <v>4534</v>
          </cell>
          <cell r="E85">
            <v>11</v>
          </cell>
        </row>
        <row r="86">
          <cell r="D86">
            <v>4535</v>
          </cell>
          <cell r="E86">
            <v>4</v>
          </cell>
        </row>
        <row r="87">
          <cell r="D87">
            <v>4536</v>
          </cell>
          <cell r="E87">
            <v>5</v>
          </cell>
        </row>
        <row r="88">
          <cell r="D88">
            <v>4537</v>
          </cell>
          <cell r="E88">
            <v>10</v>
          </cell>
        </row>
        <row r="89">
          <cell r="D89">
            <v>4538</v>
          </cell>
          <cell r="E89">
            <v>34</v>
          </cell>
        </row>
        <row r="90">
          <cell r="D90">
            <v>4539</v>
          </cell>
          <cell r="E90">
            <v>18</v>
          </cell>
        </row>
        <row r="91">
          <cell r="D91">
            <v>4540</v>
          </cell>
          <cell r="E91">
            <v>4</v>
          </cell>
        </row>
        <row r="92">
          <cell r="D92">
            <v>4541</v>
          </cell>
          <cell r="E92">
            <v>4</v>
          </cell>
        </row>
        <row r="93">
          <cell r="D93">
            <v>4542</v>
          </cell>
          <cell r="E93">
            <v>14</v>
          </cell>
        </row>
        <row r="94">
          <cell r="D94">
            <v>4543</v>
          </cell>
          <cell r="E94">
            <v>11</v>
          </cell>
        </row>
        <row r="95">
          <cell r="D95">
            <v>4544</v>
          </cell>
          <cell r="E95">
            <v>15</v>
          </cell>
        </row>
        <row r="96">
          <cell r="D96">
            <v>4545</v>
          </cell>
          <cell r="E96">
            <v>17</v>
          </cell>
        </row>
        <row r="97">
          <cell r="D97">
            <v>4546</v>
          </cell>
          <cell r="E97">
            <v>27</v>
          </cell>
        </row>
        <row r="98">
          <cell r="D98">
            <v>4547</v>
          </cell>
          <cell r="E98">
            <v>75</v>
          </cell>
        </row>
        <row r="99">
          <cell r="D99">
            <v>4548</v>
          </cell>
          <cell r="E99">
            <v>3</v>
          </cell>
        </row>
        <row r="100">
          <cell r="D100">
            <v>4549</v>
          </cell>
          <cell r="E100">
            <v>18</v>
          </cell>
        </row>
        <row r="101">
          <cell r="D101">
            <v>4551</v>
          </cell>
          <cell r="E101">
            <v>7</v>
          </cell>
        </row>
        <row r="102">
          <cell r="D102">
            <v>4552</v>
          </cell>
          <cell r="E102">
            <v>22</v>
          </cell>
        </row>
        <row r="103">
          <cell r="D103">
            <v>4553</v>
          </cell>
          <cell r="E103">
            <v>26</v>
          </cell>
        </row>
        <row r="104">
          <cell r="D104">
            <v>4554</v>
          </cell>
          <cell r="E104">
            <v>27</v>
          </cell>
        </row>
        <row r="105">
          <cell r="D105">
            <v>4555</v>
          </cell>
          <cell r="E105">
            <v>13</v>
          </cell>
        </row>
        <row r="106">
          <cell r="D106">
            <v>4556</v>
          </cell>
          <cell r="E106">
            <v>20</v>
          </cell>
        </row>
        <row r="107">
          <cell r="D107">
            <v>4557</v>
          </cell>
          <cell r="E107">
            <v>16</v>
          </cell>
        </row>
        <row r="108">
          <cell r="D108">
            <v>4558</v>
          </cell>
          <cell r="E108">
            <v>19</v>
          </cell>
        </row>
        <row r="109">
          <cell r="D109">
            <v>4559</v>
          </cell>
          <cell r="E109">
            <v>6</v>
          </cell>
        </row>
        <row r="110">
          <cell r="D110">
            <v>4560</v>
          </cell>
          <cell r="E110">
            <v>5</v>
          </cell>
        </row>
        <row r="111">
          <cell r="D111">
            <v>4561</v>
          </cell>
          <cell r="E111">
            <v>96</v>
          </cell>
        </row>
        <row r="112">
          <cell r="D112">
            <v>4562</v>
          </cell>
          <cell r="E112">
            <v>38</v>
          </cell>
        </row>
        <row r="113">
          <cell r="D113">
            <v>4563</v>
          </cell>
          <cell r="E113">
            <v>7</v>
          </cell>
        </row>
        <row r="114">
          <cell r="D114">
            <v>4564</v>
          </cell>
          <cell r="E114">
            <v>5</v>
          </cell>
        </row>
        <row r="115">
          <cell r="D115">
            <v>4565</v>
          </cell>
          <cell r="E115">
            <v>4</v>
          </cell>
        </row>
        <row r="116">
          <cell r="D116">
            <v>4566</v>
          </cell>
          <cell r="E116">
            <v>11</v>
          </cell>
        </row>
        <row r="117">
          <cell r="D117">
            <v>4567</v>
          </cell>
          <cell r="E117">
            <v>1</v>
          </cell>
        </row>
        <row r="118">
          <cell r="D118">
            <v>4568</v>
          </cell>
          <cell r="E118">
            <v>16</v>
          </cell>
        </row>
        <row r="119">
          <cell r="D119">
            <v>4569</v>
          </cell>
          <cell r="E119">
            <v>3</v>
          </cell>
        </row>
        <row r="120">
          <cell r="D120">
            <v>4570</v>
          </cell>
          <cell r="E120">
            <v>14</v>
          </cell>
        </row>
        <row r="121">
          <cell r="D121">
            <v>4571</v>
          </cell>
          <cell r="E121">
            <v>4</v>
          </cell>
        </row>
        <row r="122">
          <cell r="D122">
            <v>4572</v>
          </cell>
          <cell r="E122">
            <v>7</v>
          </cell>
        </row>
        <row r="123">
          <cell r="D123">
            <v>4573</v>
          </cell>
          <cell r="E123">
            <v>29</v>
          </cell>
        </row>
        <row r="124">
          <cell r="D124">
            <v>4574</v>
          </cell>
          <cell r="E124">
            <v>12</v>
          </cell>
        </row>
        <row r="125">
          <cell r="D125">
            <v>4575</v>
          </cell>
          <cell r="E125">
            <v>10</v>
          </cell>
        </row>
        <row r="126">
          <cell r="D126">
            <v>4576</v>
          </cell>
          <cell r="E126">
            <v>25</v>
          </cell>
        </row>
        <row r="127">
          <cell r="D127">
            <v>4577</v>
          </cell>
          <cell r="E127">
            <v>106</v>
          </cell>
        </row>
        <row r="128">
          <cell r="D128">
            <v>4578</v>
          </cell>
          <cell r="E128">
            <v>26</v>
          </cell>
        </row>
        <row r="129">
          <cell r="D129">
            <v>4579</v>
          </cell>
          <cell r="E129">
            <v>12</v>
          </cell>
        </row>
        <row r="130">
          <cell r="D130">
            <v>4580</v>
          </cell>
          <cell r="E130">
            <v>18</v>
          </cell>
        </row>
        <row r="131">
          <cell r="D131">
            <v>4581</v>
          </cell>
          <cell r="E131">
            <v>37</v>
          </cell>
        </row>
        <row r="132">
          <cell r="D132">
            <v>4582</v>
          </cell>
          <cell r="E132">
            <v>21</v>
          </cell>
        </row>
        <row r="133">
          <cell r="D133">
            <v>4583</v>
          </cell>
          <cell r="E133">
            <v>27</v>
          </cell>
        </row>
        <row r="134">
          <cell r="D134">
            <v>4584</v>
          </cell>
          <cell r="E134">
            <v>8</v>
          </cell>
        </row>
        <row r="135">
          <cell r="D135">
            <v>4585</v>
          </cell>
          <cell r="E135">
            <v>7</v>
          </cell>
        </row>
        <row r="136">
          <cell r="D136">
            <v>4586</v>
          </cell>
          <cell r="E136">
            <v>34</v>
          </cell>
        </row>
        <row r="137">
          <cell r="D137">
            <v>4587</v>
          </cell>
          <cell r="E137">
            <v>38</v>
          </cell>
        </row>
        <row r="138">
          <cell r="D138">
            <v>4588</v>
          </cell>
          <cell r="E138">
            <v>8</v>
          </cell>
        </row>
        <row r="139">
          <cell r="D139">
            <v>4589</v>
          </cell>
          <cell r="E139">
            <v>4</v>
          </cell>
        </row>
        <row r="140">
          <cell r="D140">
            <v>4590</v>
          </cell>
          <cell r="E140">
            <v>5</v>
          </cell>
        </row>
        <row r="141">
          <cell r="D141">
            <v>4591</v>
          </cell>
          <cell r="E141">
            <v>5</v>
          </cell>
        </row>
        <row r="142">
          <cell r="D142">
            <v>4592</v>
          </cell>
          <cell r="E142">
            <v>3</v>
          </cell>
        </row>
        <row r="143">
          <cell r="D143">
            <v>4593</v>
          </cell>
          <cell r="E143">
            <v>388</v>
          </cell>
        </row>
        <row r="144">
          <cell r="D144">
            <v>4594</v>
          </cell>
          <cell r="E144">
            <v>19</v>
          </cell>
        </row>
        <row r="145">
          <cell r="D145">
            <v>4595</v>
          </cell>
          <cell r="E145">
            <v>15</v>
          </cell>
        </row>
        <row r="146">
          <cell r="D146">
            <v>4596</v>
          </cell>
          <cell r="E146">
            <v>17</v>
          </cell>
        </row>
        <row r="147">
          <cell r="D147">
            <v>4597</v>
          </cell>
          <cell r="E147">
            <v>12</v>
          </cell>
        </row>
        <row r="148">
          <cell r="D148">
            <v>4598</v>
          </cell>
          <cell r="E148">
            <v>18</v>
          </cell>
        </row>
        <row r="149">
          <cell r="D149">
            <v>4599</v>
          </cell>
          <cell r="E149">
            <v>17</v>
          </cell>
        </row>
        <row r="150">
          <cell r="D150">
            <v>4600</v>
          </cell>
          <cell r="E150">
            <v>10</v>
          </cell>
        </row>
        <row r="151">
          <cell r="D151">
            <v>4601</v>
          </cell>
          <cell r="E151">
            <v>47</v>
          </cell>
        </row>
        <row r="152">
          <cell r="D152">
            <v>4602</v>
          </cell>
          <cell r="E152">
            <v>134</v>
          </cell>
        </row>
        <row r="153">
          <cell r="D153">
            <v>4603</v>
          </cell>
          <cell r="E153">
            <v>53</v>
          </cell>
        </row>
        <row r="154">
          <cell r="D154">
            <v>4604</v>
          </cell>
          <cell r="E154">
            <v>84</v>
          </cell>
        </row>
        <row r="155">
          <cell r="D155">
            <v>4605</v>
          </cell>
          <cell r="E155">
            <v>91</v>
          </cell>
        </row>
        <row r="156">
          <cell r="D156">
            <v>4606</v>
          </cell>
          <cell r="E156">
            <v>17</v>
          </cell>
        </row>
        <row r="157">
          <cell r="D157">
            <v>4607</v>
          </cell>
          <cell r="E157">
            <v>37</v>
          </cell>
        </row>
        <row r="158">
          <cell r="D158">
            <v>4608</v>
          </cell>
          <cell r="E158">
            <v>7</v>
          </cell>
        </row>
        <row r="159">
          <cell r="D159">
            <v>4609</v>
          </cell>
          <cell r="E159">
            <v>6</v>
          </cell>
        </row>
        <row r="160">
          <cell r="D160">
            <v>4610</v>
          </cell>
          <cell r="E160">
            <v>21</v>
          </cell>
        </row>
        <row r="161">
          <cell r="D161">
            <v>4611</v>
          </cell>
          <cell r="E161">
            <v>12</v>
          </cell>
        </row>
        <row r="162">
          <cell r="D162">
            <v>4612</v>
          </cell>
          <cell r="E162">
            <v>20</v>
          </cell>
        </row>
        <row r="163">
          <cell r="D163">
            <v>4613</v>
          </cell>
          <cell r="E163">
            <v>17</v>
          </cell>
        </row>
        <row r="164">
          <cell r="D164">
            <v>4614</v>
          </cell>
          <cell r="E164">
            <v>19</v>
          </cell>
        </row>
        <row r="165">
          <cell r="D165">
            <v>4615</v>
          </cell>
          <cell r="E165">
            <v>30</v>
          </cell>
        </row>
        <row r="166">
          <cell r="D166">
            <v>4616</v>
          </cell>
          <cell r="E166">
            <v>20</v>
          </cell>
        </row>
        <row r="167">
          <cell r="D167">
            <v>4617</v>
          </cell>
          <cell r="E167">
            <v>73</v>
          </cell>
        </row>
        <row r="168">
          <cell r="D168">
            <v>4618</v>
          </cell>
          <cell r="E168">
            <v>63</v>
          </cell>
        </row>
        <row r="169">
          <cell r="D169">
            <v>4619</v>
          </cell>
          <cell r="E169">
            <v>84</v>
          </cell>
        </row>
        <row r="170">
          <cell r="D170">
            <v>4620</v>
          </cell>
          <cell r="E170">
            <v>105</v>
          </cell>
        </row>
        <row r="171">
          <cell r="D171">
            <v>4621</v>
          </cell>
          <cell r="E171">
            <v>39</v>
          </cell>
        </row>
        <row r="172">
          <cell r="D172">
            <v>4622</v>
          </cell>
          <cell r="E172">
            <v>19</v>
          </cell>
        </row>
        <row r="173">
          <cell r="D173">
            <v>4623</v>
          </cell>
          <cell r="E173">
            <v>22</v>
          </cell>
        </row>
        <row r="174">
          <cell r="D174">
            <v>4624</v>
          </cell>
          <cell r="E174">
            <v>27</v>
          </cell>
        </row>
        <row r="175">
          <cell r="D175">
            <v>4625</v>
          </cell>
          <cell r="E175">
            <v>62</v>
          </cell>
        </row>
        <row r="176">
          <cell r="D176">
            <v>4626</v>
          </cell>
          <cell r="E176">
            <v>4</v>
          </cell>
        </row>
        <row r="177">
          <cell r="D177">
            <v>4627</v>
          </cell>
          <cell r="E177">
            <v>53</v>
          </cell>
        </row>
        <row r="178">
          <cell r="D178">
            <v>4628</v>
          </cell>
          <cell r="E178">
            <v>21</v>
          </cell>
        </row>
        <row r="179">
          <cell r="D179">
            <v>4629</v>
          </cell>
          <cell r="E179">
            <v>32</v>
          </cell>
        </row>
        <row r="180">
          <cell r="D180">
            <v>4630</v>
          </cell>
          <cell r="E180">
            <v>11</v>
          </cell>
        </row>
        <row r="181">
          <cell r="D181">
            <v>4631</v>
          </cell>
          <cell r="E181">
            <v>14</v>
          </cell>
        </row>
        <row r="182">
          <cell r="D182">
            <v>4632</v>
          </cell>
          <cell r="E182">
            <v>5</v>
          </cell>
        </row>
        <row r="183">
          <cell r="D183">
            <v>4633</v>
          </cell>
          <cell r="E183">
            <v>57</v>
          </cell>
        </row>
        <row r="184">
          <cell r="D184">
            <v>4634</v>
          </cell>
          <cell r="E184">
            <v>61</v>
          </cell>
        </row>
        <row r="185">
          <cell r="D185">
            <v>4635</v>
          </cell>
          <cell r="E185">
            <v>22</v>
          </cell>
        </row>
        <row r="186">
          <cell r="D186">
            <v>4636</v>
          </cell>
          <cell r="E186">
            <v>28</v>
          </cell>
        </row>
        <row r="187">
          <cell r="D187">
            <v>4637</v>
          </cell>
          <cell r="E187">
            <v>19</v>
          </cell>
        </row>
        <row r="188">
          <cell r="D188">
            <v>4638</v>
          </cell>
          <cell r="E188">
            <v>15</v>
          </cell>
        </row>
        <row r="189">
          <cell r="D189">
            <v>4639</v>
          </cell>
          <cell r="E189">
            <v>53</v>
          </cell>
        </row>
        <row r="190">
          <cell r="D190">
            <v>4640</v>
          </cell>
          <cell r="E190">
            <v>572</v>
          </cell>
        </row>
        <row r="191">
          <cell r="D191">
            <v>4641</v>
          </cell>
          <cell r="E191">
            <v>189</v>
          </cell>
        </row>
        <row r="192">
          <cell r="D192">
            <v>4642</v>
          </cell>
          <cell r="E192">
            <v>33</v>
          </cell>
        </row>
        <row r="193">
          <cell r="D193">
            <v>4643</v>
          </cell>
          <cell r="E193">
            <v>27</v>
          </cell>
        </row>
        <row r="194">
          <cell r="D194">
            <v>4644</v>
          </cell>
          <cell r="E194">
            <v>41</v>
          </cell>
        </row>
        <row r="195">
          <cell r="D195">
            <v>4645</v>
          </cell>
          <cell r="E195">
            <v>424</v>
          </cell>
        </row>
        <row r="196">
          <cell r="D196">
            <v>4646</v>
          </cell>
          <cell r="E196">
            <v>184</v>
          </cell>
        </row>
        <row r="197">
          <cell r="D197">
            <v>4647</v>
          </cell>
          <cell r="E197">
            <v>6</v>
          </cell>
        </row>
        <row r="198">
          <cell r="D198">
            <v>4648</v>
          </cell>
          <cell r="E198">
            <v>87</v>
          </cell>
        </row>
        <row r="199">
          <cell r="D199">
            <v>4649</v>
          </cell>
          <cell r="E199">
            <v>157</v>
          </cell>
        </row>
        <row r="200">
          <cell r="D200">
            <v>4650</v>
          </cell>
          <cell r="E200">
            <v>39</v>
          </cell>
        </row>
        <row r="201">
          <cell r="D201">
            <v>4651</v>
          </cell>
          <cell r="E201">
            <v>46</v>
          </cell>
        </row>
        <row r="202">
          <cell r="D202">
            <v>4652</v>
          </cell>
          <cell r="E202">
            <v>35</v>
          </cell>
        </row>
        <row r="203">
          <cell r="D203">
            <v>4653</v>
          </cell>
          <cell r="E203">
            <v>66</v>
          </cell>
        </row>
        <row r="204">
          <cell r="D204">
            <v>4654</v>
          </cell>
          <cell r="E204">
            <v>153</v>
          </cell>
        </row>
        <row r="205">
          <cell r="D205">
            <v>4655</v>
          </cell>
          <cell r="E205">
            <v>828</v>
          </cell>
        </row>
        <row r="206">
          <cell r="D206">
            <v>4656</v>
          </cell>
          <cell r="E206">
            <v>150</v>
          </cell>
        </row>
        <row r="207">
          <cell r="D207">
            <v>4657</v>
          </cell>
          <cell r="E207">
            <v>433</v>
          </cell>
        </row>
        <row r="208">
          <cell r="D208">
            <v>4658</v>
          </cell>
          <cell r="E208">
            <v>150</v>
          </cell>
        </row>
        <row r="209">
          <cell r="D209">
            <v>6667</v>
          </cell>
          <cell r="E209">
            <v>16</v>
          </cell>
        </row>
        <row r="210">
          <cell r="D210">
            <v>6756</v>
          </cell>
          <cell r="E210">
            <v>15</v>
          </cell>
        </row>
        <row r="211">
          <cell r="D211">
            <v>6757</v>
          </cell>
          <cell r="E211">
            <v>35</v>
          </cell>
        </row>
        <row r="212">
          <cell r="D212">
            <v>6758</v>
          </cell>
          <cell r="E212">
            <v>14</v>
          </cell>
        </row>
        <row r="213">
          <cell r="D213">
            <v>6759</v>
          </cell>
          <cell r="E213">
            <v>20</v>
          </cell>
        </row>
        <row r="214">
          <cell r="D214">
            <v>6809</v>
          </cell>
          <cell r="E214">
            <v>8</v>
          </cell>
        </row>
        <row r="215">
          <cell r="D215">
            <v>7083</v>
          </cell>
          <cell r="E215">
            <v>3</v>
          </cell>
        </row>
        <row r="216">
          <cell r="D216">
            <v>7084</v>
          </cell>
          <cell r="E216">
            <v>4</v>
          </cell>
        </row>
        <row r="217">
          <cell r="D217">
            <v>7085</v>
          </cell>
          <cell r="E217">
            <v>4</v>
          </cell>
        </row>
        <row r="218">
          <cell r="D218">
            <v>7120</v>
          </cell>
          <cell r="E218">
            <v>12</v>
          </cell>
        </row>
        <row r="219">
          <cell r="D219">
            <v>7374</v>
          </cell>
          <cell r="E219">
            <v>9</v>
          </cell>
        </row>
        <row r="220">
          <cell r="D220">
            <v>7405</v>
          </cell>
          <cell r="E220">
            <v>2</v>
          </cell>
        </row>
        <row r="221">
          <cell r="D221">
            <v>7409</v>
          </cell>
          <cell r="E221">
            <v>8</v>
          </cell>
        </row>
        <row r="222">
          <cell r="D222">
            <v>7649</v>
          </cell>
          <cell r="E222">
            <v>83</v>
          </cell>
        </row>
        <row r="223">
          <cell r="D223">
            <v>7650</v>
          </cell>
          <cell r="E223">
            <v>59</v>
          </cell>
        </row>
        <row r="224">
          <cell r="D224">
            <v>7651</v>
          </cell>
          <cell r="E224">
            <v>19</v>
          </cell>
        </row>
        <row r="225">
          <cell r="D225">
            <v>8751</v>
          </cell>
          <cell r="E225">
            <v>1</v>
          </cell>
        </row>
        <row r="226">
          <cell r="D226">
            <v>8995</v>
          </cell>
          <cell r="E226">
            <v>2</v>
          </cell>
        </row>
        <row r="227">
          <cell r="D227">
            <v>8996</v>
          </cell>
          <cell r="E227">
            <v>12</v>
          </cell>
        </row>
        <row r="228">
          <cell r="D228">
            <v>9029</v>
          </cell>
          <cell r="E228">
            <v>6</v>
          </cell>
        </row>
        <row r="229">
          <cell r="D229">
            <v>9046</v>
          </cell>
          <cell r="E229">
            <v>19</v>
          </cell>
        </row>
        <row r="230">
          <cell r="D230">
            <v>9048</v>
          </cell>
          <cell r="E230">
            <v>15</v>
          </cell>
        </row>
        <row r="231">
          <cell r="D231">
            <v>9049</v>
          </cell>
          <cell r="E231">
            <v>10</v>
          </cell>
        </row>
        <row r="232">
          <cell r="D232">
            <v>9078</v>
          </cell>
          <cell r="E232">
            <v>14</v>
          </cell>
        </row>
        <row r="233">
          <cell r="D233">
            <v>9083</v>
          </cell>
          <cell r="E233">
            <v>17</v>
          </cell>
        </row>
        <row r="234">
          <cell r="D234">
            <v>9085</v>
          </cell>
          <cell r="E234">
            <v>14</v>
          </cell>
        </row>
        <row r="235">
          <cell r="D235">
            <v>9086</v>
          </cell>
          <cell r="E235">
            <v>22</v>
          </cell>
        </row>
        <row r="236">
          <cell r="D236">
            <v>9088</v>
          </cell>
          <cell r="E236">
            <v>9</v>
          </cell>
        </row>
        <row r="237">
          <cell r="D237">
            <v>9857</v>
          </cell>
          <cell r="E237">
            <v>25</v>
          </cell>
        </row>
        <row r="238">
          <cell r="D238">
            <v>9858</v>
          </cell>
          <cell r="E238">
            <v>1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"/>
      <sheetName val="ok (3)"/>
      <sheetName val="ok (2)"/>
      <sheetName val="Hoja1"/>
      <sheetName val="Hoja1 (2)"/>
      <sheetName val="Hoja2"/>
      <sheetName val="Hoja3"/>
    </sheetNames>
    <sheetDataSet>
      <sheetData sheetId="0">
        <row r="3">
          <cell r="BJ3" t="str">
            <v>CODIGO</v>
          </cell>
          <cell r="BK3">
            <v>0</v>
          </cell>
          <cell r="BL3" t="str">
            <v>1</v>
          </cell>
          <cell r="BM3" t="str">
            <v>2</v>
          </cell>
          <cell r="BN3" t="str">
            <v>3</v>
          </cell>
          <cell r="BO3" t="str">
            <v>4</v>
          </cell>
          <cell r="BP3" t="str">
            <v>5</v>
          </cell>
          <cell r="BQ3" t="str">
            <v>6</v>
          </cell>
          <cell r="BR3" t="str">
            <v>7</v>
          </cell>
          <cell r="BS3" t="str">
            <v>8</v>
          </cell>
          <cell r="BT3" t="str">
            <v>9</v>
          </cell>
          <cell r="BU3" t="str">
            <v>10</v>
          </cell>
          <cell r="BV3" t="str">
            <v>11</v>
          </cell>
          <cell r="BW3" t="str">
            <v>12</v>
          </cell>
          <cell r="BX3" t="str">
            <v>13</v>
          </cell>
          <cell r="BY3" t="str">
            <v>14</v>
          </cell>
          <cell r="BZ3" t="str">
            <v>15</v>
          </cell>
          <cell r="CA3" t="str">
            <v>16</v>
          </cell>
          <cell r="CB3" t="str">
            <v>17</v>
          </cell>
          <cell r="CC3" t="str">
            <v>18</v>
          </cell>
          <cell r="CD3" t="str">
            <v>19</v>
          </cell>
          <cell r="CE3" t="str">
            <v>20-24</v>
          </cell>
          <cell r="CF3" t="str">
            <v>25-29</v>
          </cell>
          <cell r="CG3" t="str">
            <v>30-34</v>
          </cell>
          <cell r="CH3" t="str">
            <v>35-39</v>
          </cell>
          <cell r="CI3" t="str">
            <v>40-44</v>
          </cell>
          <cell r="CJ3" t="str">
            <v>45-49</v>
          </cell>
          <cell r="CK3" t="str">
            <v>50-54</v>
          </cell>
          <cell r="CL3" t="str">
            <v>55-59</v>
          </cell>
          <cell r="CM3" t="str">
            <v>60-64</v>
          </cell>
          <cell r="CN3" t="str">
            <v>65-69</v>
          </cell>
          <cell r="CO3" t="str">
            <v>70-74</v>
          </cell>
          <cell r="CP3" t="str">
            <v>75-79</v>
          </cell>
          <cell r="CQ3" t="str">
            <v>80 Y +</v>
          </cell>
          <cell r="CR3" t="str">
            <v>Gestantes Esperadas</v>
          </cell>
          <cell r="CS3" t="str">
            <v>Gestantes Programadas</v>
          </cell>
        </row>
        <row r="5">
          <cell r="BK5">
            <v>6958</v>
          </cell>
          <cell r="BL5">
            <v>7062</v>
          </cell>
          <cell r="BM5">
            <v>7029</v>
          </cell>
          <cell r="BN5">
            <v>7007</v>
          </cell>
          <cell r="BO5">
            <v>6795</v>
          </cell>
          <cell r="BP5">
            <v>6799</v>
          </cell>
          <cell r="BQ5">
            <v>7594</v>
          </cell>
          <cell r="BR5">
            <v>7619</v>
          </cell>
          <cell r="BS5">
            <v>7600</v>
          </cell>
          <cell r="BT5">
            <v>7275</v>
          </cell>
          <cell r="BU5">
            <v>7338</v>
          </cell>
          <cell r="BV5">
            <v>7153</v>
          </cell>
          <cell r="BW5">
            <v>7107</v>
          </cell>
          <cell r="BX5">
            <v>7028</v>
          </cell>
          <cell r="BY5">
            <v>6774</v>
          </cell>
          <cell r="BZ5">
            <v>6375</v>
          </cell>
          <cell r="CA5">
            <v>6478</v>
          </cell>
          <cell r="CB5">
            <v>6416</v>
          </cell>
          <cell r="CC5">
            <v>6482</v>
          </cell>
          <cell r="CD5">
            <v>6454</v>
          </cell>
          <cell r="CE5">
            <v>31995</v>
          </cell>
          <cell r="CF5">
            <v>31985</v>
          </cell>
          <cell r="CG5">
            <v>30450</v>
          </cell>
          <cell r="CH5">
            <v>26631</v>
          </cell>
          <cell r="CI5">
            <v>23016</v>
          </cell>
          <cell r="CJ5">
            <v>18838</v>
          </cell>
          <cell r="CK5">
            <v>15769</v>
          </cell>
          <cell r="CL5">
            <v>12871</v>
          </cell>
          <cell r="CM5">
            <v>10287</v>
          </cell>
          <cell r="CN5">
            <v>8114</v>
          </cell>
          <cell r="CO5">
            <v>6092</v>
          </cell>
          <cell r="CP5">
            <v>4223</v>
          </cell>
          <cell r="CQ5">
            <v>4862</v>
          </cell>
          <cell r="CR5">
            <v>15816</v>
          </cell>
          <cell r="CS5">
            <v>15884</v>
          </cell>
        </row>
        <row r="6"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6140</v>
          </cell>
        </row>
        <row r="7">
          <cell r="BK7">
            <v>4220</v>
          </cell>
          <cell r="BL7">
            <v>4236</v>
          </cell>
          <cell r="BM7">
            <v>4227</v>
          </cell>
          <cell r="BN7">
            <v>4184</v>
          </cell>
          <cell r="BO7">
            <v>4128</v>
          </cell>
          <cell r="BP7">
            <v>4057</v>
          </cell>
          <cell r="BQ7">
            <v>4923</v>
          </cell>
          <cell r="BR7">
            <v>4905</v>
          </cell>
          <cell r="BS7">
            <v>4845</v>
          </cell>
          <cell r="BT7">
            <v>4474</v>
          </cell>
          <cell r="BU7">
            <v>4498</v>
          </cell>
          <cell r="BV7">
            <v>4229</v>
          </cell>
          <cell r="BW7">
            <v>4167</v>
          </cell>
          <cell r="BX7">
            <v>4075</v>
          </cell>
          <cell r="BY7">
            <v>3881</v>
          </cell>
          <cell r="BZ7">
            <v>3548</v>
          </cell>
          <cell r="CA7">
            <v>3698</v>
          </cell>
          <cell r="CB7">
            <v>3695</v>
          </cell>
          <cell r="CC7">
            <v>3846</v>
          </cell>
          <cell r="CD7">
            <v>3866</v>
          </cell>
          <cell r="CE7">
            <v>19844</v>
          </cell>
          <cell r="CF7">
            <v>20243</v>
          </cell>
          <cell r="CG7">
            <v>19458</v>
          </cell>
          <cell r="CH7">
            <v>17008</v>
          </cell>
          <cell r="CI7">
            <v>14462</v>
          </cell>
          <cell r="CJ7">
            <v>11704</v>
          </cell>
          <cell r="CK7">
            <v>9780</v>
          </cell>
          <cell r="CL7">
            <v>7865</v>
          </cell>
          <cell r="CM7">
            <v>6361</v>
          </cell>
          <cell r="CN7">
            <v>5014</v>
          </cell>
          <cell r="CO7">
            <v>3636</v>
          </cell>
          <cell r="CP7">
            <v>2467</v>
          </cell>
          <cell r="CQ7">
            <v>3436</v>
          </cell>
          <cell r="CR7">
            <v>11700</v>
          </cell>
          <cell r="CS7">
            <v>4919</v>
          </cell>
        </row>
        <row r="8">
          <cell r="BK8">
            <v>4220</v>
          </cell>
          <cell r="BL8">
            <v>4236</v>
          </cell>
          <cell r="BM8">
            <v>4227</v>
          </cell>
          <cell r="BN8">
            <v>4184</v>
          </cell>
          <cell r="BO8">
            <v>4128</v>
          </cell>
          <cell r="BP8">
            <v>4057</v>
          </cell>
          <cell r="BQ8">
            <v>4923</v>
          </cell>
          <cell r="BR8">
            <v>4905</v>
          </cell>
          <cell r="BS8">
            <v>4845</v>
          </cell>
          <cell r="BT8">
            <v>4474</v>
          </cell>
          <cell r="BU8">
            <v>4498</v>
          </cell>
          <cell r="BV8">
            <v>4229</v>
          </cell>
          <cell r="BW8">
            <v>4167</v>
          </cell>
          <cell r="BX8">
            <v>4075</v>
          </cell>
          <cell r="BY8">
            <v>3881</v>
          </cell>
          <cell r="BZ8">
            <v>3548</v>
          </cell>
          <cell r="CA8">
            <v>3698</v>
          </cell>
          <cell r="CB8">
            <v>3695</v>
          </cell>
          <cell r="CC8">
            <v>3846</v>
          </cell>
          <cell r="CD8">
            <v>3866</v>
          </cell>
          <cell r="CE8">
            <v>19844</v>
          </cell>
          <cell r="CF8">
            <v>20243</v>
          </cell>
          <cell r="CG8">
            <v>19458</v>
          </cell>
          <cell r="CH8">
            <v>17008</v>
          </cell>
          <cell r="CI8">
            <v>14462</v>
          </cell>
          <cell r="CJ8">
            <v>11704</v>
          </cell>
          <cell r="CK8">
            <v>9780</v>
          </cell>
          <cell r="CL8">
            <v>7865</v>
          </cell>
          <cell r="CM8">
            <v>6361</v>
          </cell>
          <cell r="CN8">
            <v>5014</v>
          </cell>
          <cell r="CO8">
            <v>3636</v>
          </cell>
          <cell r="CP8">
            <v>2467</v>
          </cell>
          <cell r="CQ8">
            <v>3436</v>
          </cell>
          <cell r="CR8">
            <v>5560</v>
          </cell>
        </row>
        <row r="9">
          <cell r="BJ9">
            <v>4620</v>
          </cell>
          <cell r="BK9">
            <v>101</v>
          </cell>
          <cell r="BL9">
            <v>102</v>
          </cell>
          <cell r="BM9">
            <v>101</v>
          </cell>
          <cell r="BN9">
            <v>100</v>
          </cell>
          <cell r="BO9">
            <v>99</v>
          </cell>
          <cell r="BP9">
            <v>97</v>
          </cell>
          <cell r="BQ9">
            <v>118</v>
          </cell>
          <cell r="BR9">
            <v>118</v>
          </cell>
          <cell r="BS9">
            <v>116</v>
          </cell>
          <cell r="BT9">
            <v>107</v>
          </cell>
          <cell r="BU9">
            <v>108</v>
          </cell>
          <cell r="BV9">
            <v>101</v>
          </cell>
          <cell r="BW9">
            <v>100</v>
          </cell>
          <cell r="BX9">
            <v>98</v>
          </cell>
          <cell r="BY9">
            <v>93</v>
          </cell>
          <cell r="BZ9">
            <v>85</v>
          </cell>
          <cell r="CA9">
            <v>89</v>
          </cell>
          <cell r="CB9">
            <v>89</v>
          </cell>
          <cell r="CC9">
            <v>92</v>
          </cell>
          <cell r="CD9">
            <v>93</v>
          </cell>
          <cell r="CE9">
            <v>476</v>
          </cell>
          <cell r="CF9">
            <v>486</v>
          </cell>
          <cell r="CG9">
            <v>467</v>
          </cell>
          <cell r="CH9">
            <v>408</v>
          </cell>
          <cell r="CI9">
            <v>347</v>
          </cell>
          <cell r="CJ9">
            <v>281</v>
          </cell>
          <cell r="CK9">
            <v>235</v>
          </cell>
          <cell r="CL9">
            <v>189</v>
          </cell>
          <cell r="CM9">
            <v>153</v>
          </cell>
          <cell r="CN9">
            <v>120</v>
          </cell>
          <cell r="CO9">
            <v>87</v>
          </cell>
          <cell r="CP9">
            <v>59</v>
          </cell>
          <cell r="CQ9">
            <v>82</v>
          </cell>
          <cell r="CR9">
            <v>135</v>
          </cell>
          <cell r="CS9">
            <v>140</v>
          </cell>
        </row>
        <row r="10">
          <cell r="BJ10">
            <v>4657</v>
          </cell>
          <cell r="BK10">
            <v>370</v>
          </cell>
          <cell r="BL10">
            <v>372</v>
          </cell>
          <cell r="BM10">
            <v>371</v>
          </cell>
          <cell r="BN10">
            <v>367</v>
          </cell>
          <cell r="BO10">
            <v>362</v>
          </cell>
          <cell r="BP10">
            <v>356</v>
          </cell>
          <cell r="BQ10">
            <v>432</v>
          </cell>
          <cell r="BR10">
            <v>431</v>
          </cell>
          <cell r="BS10">
            <v>425</v>
          </cell>
          <cell r="BT10">
            <v>393</v>
          </cell>
          <cell r="BU10">
            <v>395</v>
          </cell>
          <cell r="BV10">
            <v>371</v>
          </cell>
          <cell r="BW10">
            <v>366</v>
          </cell>
          <cell r="BX10">
            <v>358</v>
          </cell>
          <cell r="BY10">
            <v>341</v>
          </cell>
          <cell r="BZ10">
            <v>311</v>
          </cell>
          <cell r="CA10">
            <v>325</v>
          </cell>
          <cell r="CB10">
            <v>324</v>
          </cell>
          <cell r="CC10">
            <v>338</v>
          </cell>
          <cell r="CD10">
            <v>339</v>
          </cell>
          <cell r="CE10">
            <v>1742</v>
          </cell>
          <cell r="CF10">
            <v>1777</v>
          </cell>
          <cell r="CG10">
            <v>1708</v>
          </cell>
          <cell r="CH10">
            <v>1493</v>
          </cell>
          <cell r="CI10">
            <v>1270</v>
          </cell>
          <cell r="CJ10">
            <v>1028</v>
          </cell>
          <cell r="CK10">
            <v>859</v>
          </cell>
          <cell r="CL10">
            <v>690</v>
          </cell>
          <cell r="CM10">
            <v>558</v>
          </cell>
          <cell r="CN10">
            <v>440</v>
          </cell>
          <cell r="CO10">
            <v>319</v>
          </cell>
          <cell r="CP10">
            <v>217</v>
          </cell>
          <cell r="CQ10">
            <v>302</v>
          </cell>
          <cell r="CR10">
            <v>493</v>
          </cell>
          <cell r="CS10">
            <v>567</v>
          </cell>
        </row>
        <row r="11">
          <cell r="BJ11">
            <v>4645</v>
          </cell>
          <cell r="BK11">
            <v>374</v>
          </cell>
          <cell r="BL11">
            <v>375</v>
          </cell>
          <cell r="BM11">
            <v>374</v>
          </cell>
          <cell r="BN11">
            <v>370</v>
          </cell>
          <cell r="BO11">
            <v>365</v>
          </cell>
          <cell r="BP11">
            <v>359</v>
          </cell>
          <cell r="BQ11">
            <v>436</v>
          </cell>
          <cell r="BR11">
            <v>434</v>
          </cell>
          <cell r="BS11">
            <v>429</v>
          </cell>
          <cell r="BT11">
            <v>396</v>
          </cell>
          <cell r="BU11">
            <v>398</v>
          </cell>
          <cell r="BV11">
            <v>374</v>
          </cell>
          <cell r="BW11">
            <v>369</v>
          </cell>
          <cell r="BX11">
            <v>361</v>
          </cell>
          <cell r="BY11">
            <v>344</v>
          </cell>
          <cell r="BZ11">
            <v>314</v>
          </cell>
          <cell r="CA11">
            <v>327</v>
          </cell>
          <cell r="CB11">
            <v>327</v>
          </cell>
          <cell r="CC11">
            <v>340</v>
          </cell>
          <cell r="CD11">
            <v>342</v>
          </cell>
          <cell r="CE11">
            <v>1756</v>
          </cell>
          <cell r="CF11">
            <v>1792</v>
          </cell>
          <cell r="CG11">
            <v>1722</v>
          </cell>
          <cell r="CH11">
            <v>1505</v>
          </cell>
          <cell r="CI11">
            <v>1280</v>
          </cell>
          <cell r="CJ11">
            <v>1036</v>
          </cell>
          <cell r="CK11">
            <v>866</v>
          </cell>
          <cell r="CL11">
            <v>696</v>
          </cell>
          <cell r="CM11">
            <v>563</v>
          </cell>
          <cell r="CN11">
            <v>444</v>
          </cell>
          <cell r="CO11">
            <v>322</v>
          </cell>
          <cell r="CP11">
            <v>218</v>
          </cell>
          <cell r="CQ11">
            <v>304</v>
          </cell>
          <cell r="CR11">
            <v>497</v>
          </cell>
          <cell r="CS11">
            <v>626</v>
          </cell>
        </row>
        <row r="12">
          <cell r="BJ12">
            <v>4619</v>
          </cell>
          <cell r="BK12">
            <v>78</v>
          </cell>
          <cell r="BL12">
            <v>78</v>
          </cell>
          <cell r="BM12">
            <v>78</v>
          </cell>
          <cell r="BN12">
            <v>77</v>
          </cell>
          <cell r="BO12">
            <v>76</v>
          </cell>
          <cell r="BP12">
            <v>75</v>
          </cell>
          <cell r="BQ12">
            <v>91</v>
          </cell>
          <cell r="BR12">
            <v>91</v>
          </cell>
          <cell r="BS12">
            <v>89</v>
          </cell>
          <cell r="BT12">
            <v>83</v>
          </cell>
          <cell r="BU12">
            <v>83</v>
          </cell>
          <cell r="BV12">
            <v>78</v>
          </cell>
          <cell r="BW12">
            <v>77</v>
          </cell>
          <cell r="BX12">
            <v>75</v>
          </cell>
          <cell r="BY12">
            <v>72</v>
          </cell>
          <cell r="BZ12">
            <v>66</v>
          </cell>
          <cell r="CA12">
            <v>68</v>
          </cell>
          <cell r="CB12">
            <v>68</v>
          </cell>
          <cell r="CC12">
            <v>71</v>
          </cell>
          <cell r="CD12">
            <v>71</v>
          </cell>
          <cell r="CE12">
            <v>367</v>
          </cell>
          <cell r="CF12">
            <v>374</v>
          </cell>
          <cell r="CG12">
            <v>359</v>
          </cell>
          <cell r="CH12">
            <v>314</v>
          </cell>
          <cell r="CI12">
            <v>267</v>
          </cell>
          <cell r="CJ12">
            <v>216</v>
          </cell>
          <cell r="CK12">
            <v>181</v>
          </cell>
          <cell r="CL12">
            <v>145</v>
          </cell>
          <cell r="CM12">
            <v>117</v>
          </cell>
          <cell r="CN12">
            <v>93</v>
          </cell>
          <cell r="CO12">
            <v>67</v>
          </cell>
          <cell r="CP12">
            <v>46</v>
          </cell>
          <cell r="CQ12">
            <v>63</v>
          </cell>
          <cell r="CR12">
            <v>104</v>
          </cell>
          <cell r="CS12">
            <v>112</v>
          </cell>
        </row>
        <row r="13">
          <cell r="BJ13">
            <v>4654</v>
          </cell>
          <cell r="BK13">
            <v>136</v>
          </cell>
          <cell r="BL13">
            <v>136</v>
          </cell>
          <cell r="BM13">
            <v>136</v>
          </cell>
          <cell r="BN13">
            <v>134</v>
          </cell>
          <cell r="BO13">
            <v>133</v>
          </cell>
          <cell r="BP13">
            <v>130</v>
          </cell>
          <cell r="BQ13">
            <v>158</v>
          </cell>
          <cell r="BR13">
            <v>158</v>
          </cell>
          <cell r="BS13">
            <v>156</v>
          </cell>
          <cell r="BT13">
            <v>144</v>
          </cell>
          <cell r="BU13">
            <v>145</v>
          </cell>
          <cell r="BV13">
            <v>136</v>
          </cell>
          <cell r="BW13">
            <v>134</v>
          </cell>
          <cell r="BX13">
            <v>131</v>
          </cell>
          <cell r="BY13">
            <v>125</v>
          </cell>
          <cell r="BZ13">
            <v>114</v>
          </cell>
          <cell r="CA13">
            <v>119</v>
          </cell>
          <cell r="CB13">
            <v>119</v>
          </cell>
          <cell r="CC13">
            <v>124</v>
          </cell>
          <cell r="CD13">
            <v>124</v>
          </cell>
          <cell r="CE13">
            <v>638</v>
          </cell>
          <cell r="CF13">
            <v>651</v>
          </cell>
          <cell r="CG13">
            <v>625</v>
          </cell>
          <cell r="CH13">
            <v>547</v>
          </cell>
          <cell r="CI13">
            <v>465</v>
          </cell>
          <cell r="CJ13">
            <v>376</v>
          </cell>
          <cell r="CK13">
            <v>314</v>
          </cell>
          <cell r="CL13">
            <v>253</v>
          </cell>
          <cell r="CM13">
            <v>204</v>
          </cell>
          <cell r="CN13">
            <v>161</v>
          </cell>
          <cell r="CO13">
            <v>117</v>
          </cell>
          <cell r="CP13">
            <v>79</v>
          </cell>
          <cell r="CQ13">
            <v>110</v>
          </cell>
          <cell r="CR13">
            <v>180</v>
          </cell>
          <cell r="CS13">
            <v>189</v>
          </cell>
        </row>
        <row r="14">
          <cell r="BJ14">
            <v>4655</v>
          </cell>
          <cell r="BK14">
            <v>743</v>
          </cell>
          <cell r="BL14">
            <v>746</v>
          </cell>
          <cell r="BM14">
            <v>744</v>
          </cell>
          <cell r="BN14">
            <v>737</v>
          </cell>
          <cell r="BO14">
            <v>727</v>
          </cell>
          <cell r="BP14">
            <v>714</v>
          </cell>
          <cell r="BQ14">
            <v>867</v>
          </cell>
          <cell r="BR14">
            <v>864</v>
          </cell>
          <cell r="BS14">
            <v>853</v>
          </cell>
          <cell r="BT14">
            <v>788</v>
          </cell>
          <cell r="BU14">
            <v>792</v>
          </cell>
          <cell r="BV14">
            <v>745</v>
          </cell>
          <cell r="BW14">
            <v>734</v>
          </cell>
          <cell r="BX14">
            <v>717</v>
          </cell>
          <cell r="BY14">
            <v>683</v>
          </cell>
          <cell r="BZ14">
            <v>625</v>
          </cell>
          <cell r="CA14">
            <v>651</v>
          </cell>
          <cell r="CB14">
            <v>651</v>
          </cell>
          <cell r="CC14">
            <v>677</v>
          </cell>
          <cell r="CD14">
            <v>681</v>
          </cell>
          <cell r="CE14">
            <v>3494</v>
          </cell>
          <cell r="CF14">
            <v>3564</v>
          </cell>
          <cell r="CG14">
            <v>3426</v>
          </cell>
          <cell r="CH14">
            <v>2994</v>
          </cell>
          <cell r="CI14">
            <v>2546</v>
          </cell>
          <cell r="CJ14">
            <v>2061</v>
          </cell>
          <cell r="CK14">
            <v>1722</v>
          </cell>
          <cell r="CL14">
            <v>1385</v>
          </cell>
          <cell r="CM14">
            <v>1120</v>
          </cell>
          <cell r="CN14">
            <v>883</v>
          </cell>
          <cell r="CO14">
            <v>640</v>
          </cell>
          <cell r="CP14">
            <v>434</v>
          </cell>
          <cell r="CQ14">
            <v>605</v>
          </cell>
          <cell r="CR14">
            <v>988</v>
          </cell>
          <cell r="CS14">
            <v>1123</v>
          </cell>
        </row>
        <row r="15">
          <cell r="BJ15">
            <v>4644</v>
          </cell>
          <cell r="BK15">
            <v>73</v>
          </cell>
          <cell r="BL15">
            <v>73</v>
          </cell>
          <cell r="BM15">
            <v>73</v>
          </cell>
          <cell r="BN15">
            <v>72</v>
          </cell>
          <cell r="BO15">
            <v>71</v>
          </cell>
          <cell r="BP15">
            <v>70</v>
          </cell>
          <cell r="BQ15">
            <v>85</v>
          </cell>
          <cell r="BR15">
            <v>85</v>
          </cell>
          <cell r="BS15">
            <v>84</v>
          </cell>
          <cell r="BT15">
            <v>77</v>
          </cell>
          <cell r="BU15">
            <v>78</v>
          </cell>
          <cell r="BV15">
            <v>73</v>
          </cell>
          <cell r="BW15">
            <v>72</v>
          </cell>
          <cell r="BX15">
            <v>70</v>
          </cell>
          <cell r="BY15">
            <v>67</v>
          </cell>
          <cell r="BZ15">
            <v>61</v>
          </cell>
          <cell r="CA15">
            <v>64</v>
          </cell>
          <cell r="CB15">
            <v>64</v>
          </cell>
          <cell r="CC15">
            <v>66</v>
          </cell>
          <cell r="CD15">
            <v>67</v>
          </cell>
          <cell r="CE15">
            <v>343</v>
          </cell>
          <cell r="CF15">
            <v>350</v>
          </cell>
          <cell r="CG15">
            <v>336</v>
          </cell>
          <cell r="CH15">
            <v>294</v>
          </cell>
          <cell r="CI15">
            <v>250</v>
          </cell>
          <cell r="CJ15">
            <v>202</v>
          </cell>
          <cell r="CK15">
            <v>169</v>
          </cell>
          <cell r="CL15">
            <v>136</v>
          </cell>
          <cell r="CM15">
            <v>110</v>
          </cell>
          <cell r="CN15">
            <v>87</v>
          </cell>
          <cell r="CO15">
            <v>63</v>
          </cell>
          <cell r="CP15">
            <v>43</v>
          </cell>
          <cell r="CQ15">
            <v>59</v>
          </cell>
          <cell r="CR15">
            <v>97</v>
          </cell>
          <cell r="CS15">
            <v>86</v>
          </cell>
        </row>
        <row r="16">
          <cell r="BJ16">
            <v>4618</v>
          </cell>
          <cell r="BK16">
            <v>38</v>
          </cell>
          <cell r="BL16">
            <v>39</v>
          </cell>
          <cell r="BM16">
            <v>39</v>
          </cell>
          <cell r="BN16">
            <v>38</v>
          </cell>
          <cell r="BO16">
            <v>38</v>
          </cell>
          <cell r="BP16">
            <v>37</v>
          </cell>
          <cell r="BQ16">
            <v>45</v>
          </cell>
          <cell r="BR16">
            <v>45</v>
          </cell>
          <cell r="BS16">
            <v>44</v>
          </cell>
          <cell r="BT16">
            <v>41</v>
          </cell>
          <cell r="BU16">
            <v>41</v>
          </cell>
          <cell r="BV16">
            <v>39</v>
          </cell>
          <cell r="BW16">
            <v>38</v>
          </cell>
          <cell r="BX16">
            <v>37</v>
          </cell>
          <cell r="BY16">
            <v>35</v>
          </cell>
          <cell r="BZ16">
            <v>32</v>
          </cell>
          <cell r="CA16">
            <v>34</v>
          </cell>
          <cell r="CB16">
            <v>34</v>
          </cell>
          <cell r="CC16">
            <v>35</v>
          </cell>
          <cell r="CD16">
            <v>35</v>
          </cell>
          <cell r="CE16">
            <v>181</v>
          </cell>
          <cell r="CF16">
            <v>185</v>
          </cell>
          <cell r="CG16">
            <v>177</v>
          </cell>
          <cell r="CH16">
            <v>155</v>
          </cell>
          <cell r="CI16">
            <v>132</v>
          </cell>
          <cell r="CJ16">
            <v>107</v>
          </cell>
          <cell r="CK16">
            <v>89</v>
          </cell>
          <cell r="CL16">
            <v>72</v>
          </cell>
          <cell r="CM16">
            <v>58</v>
          </cell>
          <cell r="CN16">
            <v>46</v>
          </cell>
          <cell r="CO16">
            <v>33</v>
          </cell>
          <cell r="CP16">
            <v>22</v>
          </cell>
          <cell r="CQ16">
            <v>31</v>
          </cell>
          <cell r="CR16">
            <v>51</v>
          </cell>
          <cell r="CS16">
            <v>78</v>
          </cell>
        </row>
        <row r="17">
          <cell r="BJ17">
            <v>4656</v>
          </cell>
          <cell r="BK17">
            <v>116</v>
          </cell>
          <cell r="BL17">
            <v>117</v>
          </cell>
          <cell r="BM17">
            <v>117</v>
          </cell>
          <cell r="BN17">
            <v>115</v>
          </cell>
          <cell r="BO17">
            <v>114</v>
          </cell>
          <cell r="BP17">
            <v>112</v>
          </cell>
          <cell r="BQ17">
            <v>136</v>
          </cell>
          <cell r="BR17">
            <v>135</v>
          </cell>
          <cell r="BS17">
            <v>134</v>
          </cell>
          <cell r="BT17">
            <v>123</v>
          </cell>
          <cell r="BU17">
            <v>124</v>
          </cell>
          <cell r="BV17">
            <v>117</v>
          </cell>
          <cell r="BW17">
            <v>115</v>
          </cell>
          <cell r="BX17">
            <v>112</v>
          </cell>
          <cell r="BY17">
            <v>107</v>
          </cell>
          <cell r="BZ17">
            <v>98</v>
          </cell>
          <cell r="CA17">
            <v>102</v>
          </cell>
          <cell r="CB17">
            <v>102</v>
          </cell>
          <cell r="CC17">
            <v>106</v>
          </cell>
          <cell r="CD17">
            <v>107</v>
          </cell>
          <cell r="CE17">
            <v>547</v>
          </cell>
          <cell r="CF17">
            <v>558</v>
          </cell>
          <cell r="CG17">
            <v>537</v>
          </cell>
          <cell r="CH17">
            <v>469</v>
          </cell>
          <cell r="CI17">
            <v>399</v>
          </cell>
          <cell r="CJ17">
            <v>323</v>
          </cell>
          <cell r="CK17">
            <v>270</v>
          </cell>
          <cell r="CL17">
            <v>217</v>
          </cell>
          <cell r="CM17">
            <v>175</v>
          </cell>
          <cell r="CN17">
            <v>138</v>
          </cell>
          <cell r="CO17">
            <v>100</v>
          </cell>
          <cell r="CP17">
            <v>68</v>
          </cell>
          <cell r="CQ17">
            <v>95</v>
          </cell>
          <cell r="CR17">
            <v>155</v>
          </cell>
          <cell r="CS17">
            <v>206</v>
          </cell>
        </row>
        <row r="18">
          <cell r="BJ18">
            <v>4641</v>
          </cell>
          <cell r="BK18">
            <v>137</v>
          </cell>
          <cell r="BL18">
            <v>137</v>
          </cell>
          <cell r="BM18">
            <v>137</v>
          </cell>
          <cell r="BN18">
            <v>135</v>
          </cell>
          <cell r="BO18">
            <v>134</v>
          </cell>
          <cell r="BP18">
            <v>131</v>
          </cell>
          <cell r="BQ18">
            <v>159</v>
          </cell>
          <cell r="BR18">
            <v>159</v>
          </cell>
          <cell r="BS18">
            <v>157</v>
          </cell>
          <cell r="BT18">
            <v>145</v>
          </cell>
          <cell r="BU18">
            <v>146</v>
          </cell>
          <cell r="BV18">
            <v>137</v>
          </cell>
          <cell r="BW18">
            <v>135</v>
          </cell>
          <cell r="BX18">
            <v>132</v>
          </cell>
          <cell r="BY18">
            <v>126</v>
          </cell>
          <cell r="BZ18">
            <v>115</v>
          </cell>
          <cell r="CA18">
            <v>120</v>
          </cell>
          <cell r="CB18">
            <v>120</v>
          </cell>
          <cell r="CC18">
            <v>125</v>
          </cell>
          <cell r="CD18">
            <v>125</v>
          </cell>
          <cell r="CE18">
            <v>643</v>
          </cell>
          <cell r="CF18">
            <v>656</v>
          </cell>
          <cell r="CG18">
            <v>630</v>
          </cell>
          <cell r="CH18">
            <v>551</v>
          </cell>
          <cell r="CI18">
            <v>468</v>
          </cell>
          <cell r="CJ18">
            <v>379</v>
          </cell>
          <cell r="CK18">
            <v>317</v>
          </cell>
          <cell r="CL18">
            <v>255</v>
          </cell>
          <cell r="CM18">
            <v>206</v>
          </cell>
          <cell r="CN18">
            <v>162</v>
          </cell>
          <cell r="CO18">
            <v>118</v>
          </cell>
          <cell r="CP18">
            <v>80</v>
          </cell>
          <cell r="CQ18">
            <v>111</v>
          </cell>
          <cell r="CR18">
            <v>182</v>
          </cell>
          <cell r="CS18">
            <v>259</v>
          </cell>
        </row>
        <row r="19">
          <cell r="BJ19">
            <v>4617</v>
          </cell>
          <cell r="BK19">
            <v>65</v>
          </cell>
          <cell r="BL19">
            <v>65</v>
          </cell>
          <cell r="BM19">
            <v>65</v>
          </cell>
          <cell r="BN19">
            <v>64</v>
          </cell>
          <cell r="BO19">
            <v>63</v>
          </cell>
          <cell r="BP19">
            <v>62</v>
          </cell>
          <cell r="BQ19">
            <v>76</v>
          </cell>
          <cell r="BR19">
            <v>75</v>
          </cell>
          <cell r="BS19">
            <v>74</v>
          </cell>
          <cell r="BT19">
            <v>69</v>
          </cell>
          <cell r="BU19">
            <v>69</v>
          </cell>
          <cell r="BV19">
            <v>65</v>
          </cell>
          <cell r="BW19">
            <v>64</v>
          </cell>
          <cell r="BX19">
            <v>63</v>
          </cell>
          <cell r="BY19">
            <v>60</v>
          </cell>
          <cell r="BZ19">
            <v>54</v>
          </cell>
          <cell r="CA19">
            <v>57</v>
          </cell>
          <cell r="CB19">
            <v>57</v>
          </cell>
          <cell r="CC19">
            <v>59</v>
          </cell>
          <cell r="CD19">
            <v>59</v>
          </cell>
          <cell r="CE19">
            <v>305</v>
          </cell>
          <cell r="CF19">
            <v>311</v>
          </cell>
          <cell r="CG19">
            <v>299</v>
          </cell>
          <cell r="CH19">
            <v>261</v>
          </cell>
          <cell r="CI19">
            <v>222</v>
          </cell>
          <cell r="CJ19">
            <v>180</v>
          </cell>
          <cell r="CK19">
            <v>150</v>
          </cell>
          <cell r="CL19">
            <v>121</v>
          </cell>
          <cell r="CM19">
            <v>98</v>
          </cell>
          <cell r="CN19">
            <v>77</v>
          </cell>
          <cell r="CO19">
            <v>56</v>
          </cell>
          <cell r="CP19">
            <v>38</v>
          </cell>
          <cell r="CQ19">
            <v>53</v>
          </cell>
          <cell r="CR19">
            <v>86</v>
          </cell>
          <cell r="CS19">
            <v>97</v>
          </cell>
        </row>
        <row r="20">
          <cell r="BJ20">
            <v>4643</v>
          </cell>
          <cell r="BK20">
            <v>33</v>
          </cell>
          <cell r="BL20">
            <v>34</v>
          </cell>
          <cell r="BM20">
            <v>33</v>
          </cell>
          <cell r="BN20">
            <v>33</v>
          </cell>
          <cell r="BO20">
            <v>33</v>
          </cell>
          <cell r="BP20">
            <v>32</v>
          </cell>
          <cell r="BQ20">
            <v>39</v>
          </cell>
          <cell r="BR20">
            <v>39</v>
          </cell>
          <cell r="BS20">
            <v>38</v>
          </cell>
          <cell r="BT20">
            <v>35</v>
          </cell>
          <cell r="BU20">
            <v>36</v>
          </cell>
          <cell r="BV20">
            <v>33</v>
          </cell>
          <cell r="BW20">
            <v>33</v>
          </cell>
          <cell r="BX20">
            <v>32</v>
          </cell>
          <cell r="BY20">
            <v>31</v>
          </cell>
          <cell r="BZ20">
            <v>28</v>
          </cell>
          <cell r="CA20">
            <v>29</v>
          </cell>
          <cell r="CB20">
            <v>29</v>
          </cell>
          <cell r="CC20">
            <v>30</v>
          </cell>
          <cell r="CD20">
            <v>31</v>
          </cell>
          <cell r="CE20">
            <v>157</v>
          </cell>
          <cell r="CF20">
            <v>160</v>
          </cell>
          <cell r="CG20">
            <v>154</v>
          </cell>
          <cell r="CH20">
            <v>135</v>
          </cell>
          <cell r="CI20">
            <v>114</v>
          </cell>
          <cell r="CJ20">
            <v>93</v>
          </cell>
          <cell r="CK20">
            <v>77</v>
          </cell>
          <cell r="CL20">
            <v>62</v>
          </cell>
          <cell r="CM20">
            <v>50</v>
          </cell>
          <cell r="CN20">
            <v>40</v>
          </cell>
          <cell r="CO20">
            <v>29</v>
          </cell>
          <cell r="CP20">
            <v>20</v>
          </cell>
          <cell r="CQ20">
            <v>27</v>
          </cell>
          <cell r="CR20">
            <v>44</v>
          </cell>
          <cell r="CS20">
            <v>51</v>
          </cell>
        </row>
        <row r="21">
          <cell r="BJ21">
            <v>4651</v>
          </cell>
          <cell r="BK21">
            <v>45</v>
          </cell>
          <cell r="BL21">
            <v>45</v>
          </cell>
          <cell r="BM21">
            <v>45</v>
          </cell>
          <cell r="BN21">
            <v>44</v>
          </cell>
          <cell r="BO21">
            <v>44</v>
          </cell>
          <cell r="BP21">
            <v>43</v>
          </cell>
          <cell r="BQ21">
            <v>52</v>
          </cell>
          <cell r="BR21">
            <v>52</v>
          </cell>
          <cell r="BS21">
            <v>51</v>
          </cell>
          <cell r="BT21">
            <v>47</v>
          </cell>
          <cell r="BU21">
            <v>47</v>
          </cell>
          <cell r="BV21">
            <v>45</v>
          </cell>
          <cell r="BW21">
            <v>44</v>
          </cell>
          <cell r="BX21">
            <v>43</v>
          </cell>
          <cell r="BY21">
            <v>41</v>
          </cell>
          <cell r="BZ21">
            <v>37</v>
          </cell>
          <cell r="CA21">
            <v>39</v>
          </cell>
          <cell r="CB21">
            <v>39</v>
          </cell>
          <cell r="CC21">
            <v>41</v>
          </cell>
          <cell r="CD21">
            <v>41</v>
          </cell>
          <cell r="CE21">
            <v>209</v>
          </cell>
          <cell r="CF21">
            <v>214</v>
          </cell>
          <cell r="CG21">
            <v>205</v>
          </cell>
          <cell r="CH21">
            <v>180</v>
          </cell>
          <cell r="CI21">
            <v>153</v>
          </cell>
          <cell r="CJ21">
            <v>124</v>
          </cell>
          <cell r="CK21">
            <v>103</v>
          </cell>
          <cell r="CL21">
            <v>83</v>
          </cell>
          <cell r="CM21">
            <v>67</v>
          </cell>
          <cell r="CN21">
            <v>53</v>
          </cell>
          <cell r="CO21">
            <v>38</v>
          </cell>
          <cell r="CP21">
            <v>26</v>
          </cell>
          <cell r="CQ21">
            <v>36</v>
          </cell>
          <cell r="CR21">
            <v>59</v>
          </cell>
          <cell r="CS21">
            <v>55</v>
          </cell>
        </row>
        <row r="22">
          <cell r="BJ22">
            <v>4642</v>
          </cell>
          <cell r="BK22">
            <v>53</v>
          </cell>
          <cell r="BL22">
            <v>53</v>
          </cell>
          <cell r="BM22">
            <v>53</v>
          </cell>
          <cell r="BN22">
            <v>52</v>
          </cell>
          <cell r="BO22">
            <v>51</v>
          </cell>
          <cell r="BP22">
            <v>51</v>
          </cell>
          <cell r="BQ22">
            <v>61</v>
          </cell>
          <cell r="BR22">
            <v>61</v>
          </cell>
          <cell r="BS22">
            <v>60</v>
          </cell>
          <cell r="BT22">
            <v>56</v>
          </cell>
          <cell r="BU22">
            <v>56</v>
          </cell>
          <cell r="BV22">
            <v>53</v>
          </cell>
          <cell r="BW22">
            <v>52</v>
          </cell>
          <cell r="BX22">
            <v>51</v>
          </cell>
          <cell r="BY22">
            <v>48</v>
          </cell>
          <cell r="BZ22">
            <v>44</v>
          </cell>
          <cell r="CA22">
            <v>46</v>
          </cell>
          <cell r="CB22">
            <v>46</v>
          </cell>
          <cell r="CC22">
            <v>48</v>
          </cell>
          <cell r="CD22">
            <v>48</v>
          </cell>
          <cell r="CE22">
            <v>248</v>
          </cell>
          <cell r="CF22">
            <v>252</v>
          </cell>
          <cell r="CG22">
            <v>243</v>
          </cell>
          <cell r="CH22">
            <v>212</v>
          </cell>
          <cell r="CI22">
            <v>180</v>
          </cell>
          <cell r="CJ22">
            <v>146</v>
          </cell>
          <cell r="CK22">
            <v>122</v>
          </cell>
          <cell r="CL22">
            <v>98</v>
          </cell>
          <cell r="CM22">
            <v>79</v>
          </cell>
          <cell r="CN22">
            <v>63</v>
          </cell>
          <cell r="CO22">
            <v>45</v>
          </cell>
          <cell r="CP22">
            <v>31</v>
          </cell>
          <cell r="CQ22">
            <v>43</v>
          </cell>
          <cell r="CR22">
            <v>70</v>
          </cell>
          <cell r="CS22">
            <v>4</v>
          </cell>
        </row>
        <row r="23">
          <cell r="BJ23">
            <v>4652</v>
          </cell>
          <cell r="BK23">
            <v>44</v>
          </cell>
          <cell r="BL23">
            <v>44</v>
          </cell>
          <cell r="BM23">
            <v>44</v>
          </cell>
          <cell r="BN23">
            <v>43</v>
          </cell>
          <cell r="BO23">
            <v>43</v>
          </cell>
          <cell r="BP23">
            <v>42</v>
          </cell>
          <cell r="BQ23">
            <v>51</v>
          </cell>
          <cell r="BR23">
            <v>51</v>
          </cell>
          <cell r="BS23">
            <v>50</v>
          </cell>
          <cell r="BT23">
            <v>46</v>
          </cell>
          <cell r="BU23">
            <v>46</v>
          </cell>
          <cell r="BV23">
            <v>44</v>
          </cell>
          <cell r="BW23">
            <v>43</v>
          </cell>
          <cell r="BX23">
            <v>42</v>
          </cell>
          <cell r="BY23">
            <v>40</v>
          </cell>
          <cell r="BZ23">
            <v>37</v>
          </cell>
          <cell r="CA23">
            <v>38</v>
          </cell>
          <cell r="CB23">
            <v>38</v>
          </cell>
          <cell r="CC23">
            <v>40</v>
          </cell>
          <cell r="CD23">
            <v>40</v>
          </cell>
          <cell r="CE23">
            <v>205</v>
          </cell>
          <cell r="CF23">
            <v>209</v>
          </cell>
          <cell r="CG23">
            <v>201</v>
          </cell>
          <cell r="CH23">
            <v>175</v>
          </cell>
          <cell r="CI23">
            <v>149</v>
          </cell>
          <cell r="CJ23">
            <v>121</v>
          </cell>
          <cell r="CK23">
            <v>101</v>
          </cell>
          <cell r="CL23">
            <v>81</v>
          </cell>
          <cell r="CM23">
            <v>66</v>
          </cell>
          <cell r="CN23">
            <v>52</v>
          </cell>
          <cell r="CO23">
            <v>38</v>
          </cell>
          <cell r="CP23">
            <v>25</v>
          </cell>
          <cell r="CQ23">
            <v>35</v>
          </cell>
          <cell r="CR23">
            <v>58</v>
          </cell>
          <cell r="CS23">
            <v>65</v>
          </cell>
        </row>
        <row r="24">
          <cell r="BJ24">
            <v>15496</v>
          </cell>
          <cell r="BK24">
            <v>169</v>
          </cell>
          <cell r="BL24">
            <v>170</v>
          </cell>
          <cell r="BM24">
            <v>169</v>
          </cell>
          <cell r="BN24">
            <v>168</v>
          </cell>
          <cell r="BO24">
            <v>165</v>
          </cell>
          <cell r="BP24">
            <v>163</v>
          </cell>
          <cell r="BQ24">
            <v>197</v>
          </cell>
          <cell r="BR24">
            <v>196</v>
          </cell>
          <cell r="BS24">
            <v>194</v>
          </cell>
          <cell r="BT24">
            <v>179</v>
          </cell>
          <cell r="BU24">
            <v>180</v>
          </cell>
          <cell r="BV24">
            <v>169</v>
          </cell>
          <cell r="BW24">
            <v>167</v>
          </cell>
          <cell r="BX24">
            <v>163</v>
          </cell>
          <cell r="BY24">
            <v>155</v>
          </cell>
          <cell r="BZ24">
            <v>142</v>
          </cell>
          <cell r="CA24">
            <v>148</v>
          </cell>
          <cell r="CB24">
            <v>148</v>
          </cell>
          <cell r="CC24">
            <v>154</v>
          </cell>
          <cell r="CD24">
            <v>155</v>
          </cell>
          <cell r="CE24">
            <v>795</v>
          </cell>
          <cell r="CF24">
            <v>811</v>
          </cell>
          <cell r="CG24">
            <v>779</v>
          </cell>
          <cell r="CH24">
            <v>681</v>
          </cell>
          <cell r="CI24">
            <v>579</v>
          </cell>
          <cell r="CJ24">
            <v>469</v>
          </cell>
          <cell r="CK24">
            <v>392</v>
          </cell>
          <cell r="CL24">
            <v>315</v>
          </cell>
          <cell r="CM24">
            <v>255</v>
          </cell>
          <cell r="CN24">
            <v>201</v>
          </cell>
          <cell r="CO24">
            <v>146</v>
          </cell>
          <cell r="CP24">
            <v>99</v>
          </cell>
          <cell r="CQ24">
            <v>138</v>
          </cell>
          <cell r="CR24">
            <v>225</v>
          </cell>
          <cell r="CS24">
            <v>309</v>
          </cell>
        </row>
        <row r="25">
          <cell r="BJ25">
            <v>4616</v>
          </cell>
          <cell r="BK25">
            <v>17</v>
          </cell>
          <cell r="BL25">
            <v>17</v>
          </cell>
          <cell r="BM25">
            <v>17</v>
          </cell>
          <cell r="BN25">
            <v>17</v>
          </cell>
          <cell r="BO25">
            <v>17</v>
          </cell>
          <cell r="BP25">
            <v>17</v>
          </cell>
          <cell r="BQ25">
            <v>20</v>
          </cell>
          <cell r="BR25">
            <v>20</v>
          </cell>
          <cell r="BS25">
            <v>20</v>
          </cell>
          <cell r="BT25">
            <v>18</v>
          </cell>
          <cell r="BU25">
            <v>18</v>
          </cell>
          <cell r="BV25">
            <v>17</v>
          </cell>
          <cell r="BW25">
            <v>17</v>
          </cell>
          <cell r="BX25">
            <v>17</v>
          </cell>
          <cell r="BY25">
            <v>16</v>
          </cell>
          <cell r="BZ25">
            <v>14</v>
          </cell>
          <cell r="CA25">
            <v>15</v>
          </cell>
          <cell r="CB25">
            <v>15</v>
          </cell>
          <cell r="CC25">
            <v>16</v>
          </cell>
          <cell r="CD25">
            <v>16</v>
          </cell>
          <cell r="CE25">
            <v>81</v>
          </cell>
          <cell r="CF25">
            <v>83</v>
          </cell>
          <cell r="CG25">
            <v>79</v>
          </cell>
          <cell r="CH25">
            <v>69</v>
          </cell>
          <cell r="CI25">
            <v>59</v>
          </cell>
          <cell r="CJ25">
            <v>48</v>
          </cell>
          <cell r="CK25">
            <v>40</v>
          </cell>
          <cell r="CL25">
            <v>32</v>
          </cell>
          <cell r="CM25">
            <v>26</v>
          </cell>
          <cell r="CN25">
            <v>20</v>
          </cell>
          <cell r="CO25">
            <v>15</v>
          </cell>
          <cell r="CP25">
            <v>10</v>
          </cell>
          <cell r="CQ25">
            <v>14</v>
          </cell>
          <cell r="CR25">
            <v>23</v>
          </cell>
          <cell r="CS25">
            <v>25</v>
          </cell>
        </row>
        <row r="26">
          <cell r="BJ26">
            <v>4613</v>
          </cell>
          <cell r="BK26">
            <v>9</v>
          </cell>
          <cell r="BL26">
            <v>9</v>
          </cell>
          <cell r="BM26">
            <v>9</v>
          </cell>
          <cell r="BN26">
            <v>9</v>
          </cell>
          <cell r="BO26">
            <v>9</v>
          </cell>
          <cell r="BP26">
            <v>9</v>
          </cell>
          <cell r="BQ26">
            <v>11</v>
          </cell>
          <cell r="BR26">
            <v>11</v>
          </cell>
          <cell r="BS26">
            <v>10</v>
          </cell>
          <cell r="BT26">
            <v>10</v>
          </cell>
          <cell r="BU26">
            <v>10</v>
          </cell>
          <cell r="BV26">
            <v>9</v>
          </cell>
          <cell r="BW26">
            <v>9</v>
          </cell>
          <cell r="BX26">
            <v>9</v>
          </cell>
          <cell r="BY26">
            <v>8</v>
          </cell>
          <cell r="BZ26">
            <v>8</v>
          </cell>
          <cell r="CA26">
            <v>8</v>
          </cell>
          <cell r="CB26">
            <v>8</v>
          </cell>
          <cell r="CC26">
            <v>8</v>
          </cell>
          <cell r="CD26">
            <v>8</v>
          </cell>
          <cell r="CE26">
            <v>43</v>
          </cell>
          <cell r="CF26">
            <v>44</v>
          </cell>
          <cell r="CG26">
            <v>42</v>
          </cell>
          <cell r="CH26">
            <v>37</v>
          </cell>
          <cell r="CI26">
            <v>31</v>
          </cell>
          <cell r="CJ26">
            <v>25</v>
          </cell>
          <cell r="CK26">
            <v>21</v>
          </cell>
          <cell r="CL26">
            <v>17</v>
          </cell>
          <cell r="CM26">
            <v>14</v>
          </cell>
          <cell r="CN26">
            <v>11</v>
          </cell>
          <cell r="CO26">
            <v>8</v>
          </cell>
          <cell r="CP26">
            <v>5</v>
          </cell>
          <cell r="CQ26">
            <v>7</v>
          </cell>
          <cell r="CR26">
            <v>12</v>
          </cell>
          <cell r="CS26">
            <v>18</v>
          </cell>
        </row>
        <row r="27">
          <cell r="BJ27">
            <v>4640</v>
          </cell>
          <cell r="BK27">
            <v>462</v>
          </cell>
          <cell r="BL27">
            <v>463</v>
          </cell>
          <cell r="BM27">
            <v>462</v>
          </cell>
          <cell r="BN27">
            <v>458</v>
          </cell>
          <cell r="BO27">
            <v>452</v>
          </cell>
          <cell r="BP27">
            <v>444</v>
          </cell>
          <cell r="BQ27">
            <v>538</v>
          </cell>
          <cell r="BR27">
            <v>537</v>
          </cell>
          <cell r="BS27">
            <v>530</v>
          </cell>
          <cell r="BT27">
            <v>489</v>
          </cell>
          <cell r="BU27">
            <v>492</v>
          </cell>
          <cell r="BV27">
            <v>463</v>
          </cell>
          <cell r="BW27">
            <v>456</v>
          </cell>
          <cell r="BX27">
            <v>446</v>
          </cell>
          <cell r="BY27">
            <v>424</v>
          </cell>
          <cell r="BZ27">
            <v>388</v>
          </cell>
          <cell r="CA27">
            <v>404</v>
          </cell>
          <cell r="CB27">
            <v>403</v>
          </cell>
          <cell r="CC27">
            <v>420</v>
          </cell>
          <cell r="CD27">
            <v>422</v>
          </cell>
          <cell r="CE27">
            <v>2168</v>
          </cell>
          <cell r="CF27">
            <v>2211</v>
          </cell>
          <cell r="CG27">
            <v>2130</v>
          </cell>
          <cell r="CH27">
            <v>1861</v>
          </cell>
          <cell r="CI27">
            <v>1582</v>
          </cell>
          <cell r="CJ27">
            <v>1277</v>
          </cell>
          <cell r="CK27">
            <v>1069</v>
          </cell>
          <cell r="CL27">
            <v>860</v>
          </cell>
          <cell r="CM27">
            <v>697</v>
          </cell>
          <cell r="CN27">
            <v>548</v>
          </cell>
          <cell r="CO27">
            <v>398</v>
          </cell>
          <cell r="CP27">
            <v>268</v>
          </cell>
          <cell r="CQ27">
            <v>378</v>
          </cell>
          <cell r="CR27">
            <v>614</v>
          </cell>
          <cell r="CS27">
            <v>784</v>
          </cell>
        </row>
        <row r="28">
          <cell r="BJ28">
            <v>4612</v>
          </cell>
          <cell r="BK28">
            <v>6</v>
          </cell>
          <cell r="BL28">
            <v>6</v>
          </cell>
          <cell r="BM28">
            <v>6</v>
          </cell>
          <cell r="BN28">
            <v>6</v>
          </cell>
          <cell r="BO28">
            <v>6</v>
          </cell>
          <cell r="BP28">
            <v>6</v>
          </cell>
          <cell r="BQ28">
            <v>7</v>
          </cell>
          <cell r="BR28">
            <v>7</v>
          </cell>
          <cell r="BS28">
            <v>7</v>
          </cell>
          <cell r="BT28">
            <v>6</v>
          </cell>
          <cell r="BU28">
            <v>6</v>
          </cell>
          <cell r="BV28">
            <v>6</v>
          </cell>
          <cell r="BW28">
            <v>6</v>
          </cell>
          <cell r="BX28">
            <v>6</v>
          </cell>
          <cell r="BY28">
            <v>6</v>
          </cell>
          <cell r="BZ28">
            <v>5</v>
          </cell>
          <cell r="CA28">
            <v>5</v>
          </cell>
          <cell r="CB28">
            <v>5</v>
          </cell>
          <cell r="CC28">
            <v>6</v>
          </cell>
          <cell r="CD28">
            <v>6</v>
          </cell>
          <cell r="CE28">
            <v>29</v>
          </cell>
          <cell r="CF28">
            <v>29</v>
          </cell>
          <cell r="CG28">
            <v>28</v>
          </cell>
          <cell r="CH28">
            <v>24</v>
          </cell>
          <cell r="CI28">
            <v>21</v>
          </cell>
          <cell r="CJ28">
            <v>17</v>
          </cell>
          <cell r="CK28">
            <v>14</v>
          </cell>
          <cell r="CL28">
            <v>11</v>
          </cell>
          <cell r="CM28">
            <v>9</v>
          </cell>
          <cell r="CN28">
            <v>7</v>
          </cell>
          <cell r="CO28">
            <v>5</v>
          </cell>
          <cell r="CP28">
            <v>4</v>
          </cell>
          <cell r="CQ28">
            <v>5</v>
          </cell>
          <cell r="CR28">
            <v>8</v>
          </cell>
          <cell r="CS28">
            <v>21</v>
          </cell>
        </row>
        <row r="29">
          <cell r="BJ29">
            <v>7408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</row>
        <row r="30">
          <cell r="BJ30">
            <v>12831</v>
          </cell>
          <cell r="BK30">
            <v>30</v>
          </cell>
          <cell r="BL30">
            <v>30</v>
          </cell>
          <cell r="BM30">
            <v>30</v>
          </cell>
          <cell r="BN30">
            <v>30</v>
          </cell>
          <cell r="BO30">
            <v>30</v>
          </cell>
          <cell r="BP30">
            <v>29</v>
          </cell>
          <cell r="BQ30">
            <v>35</v>
          </cell>
          <cell r="BR30">
            <v>35</v>
          </cell>
          <cell r="BS30">
            <v>35</v>
          </cell>
          <cell r="BT30">
            <v>32</v>
          </cell>
          <cell r="BU30">
            <v>32</v>
          </cell>
          <cell r="BV30">
            <v>30</v>
          </cell>
          <cell r="BW30">
            <v>30</v>
          </cell>
          <cell r="BX30">
            <v>29</v>
          </cell>
          <cell r="BY30">
            <v>28</v>
          </cell>
          <cell r="BZ30">
            <v>26</v>
          </cell>
          <cell r="CA30">
            <v>27</v>
          </cell>
          <cell r="CB30">
            <v>27</v>
          </cell>
          <cell r="CC30">
            <v>28</v>
          </cell>
          <cell r="CD30">
            <v>28</v>
          </cell>
          <cell r="CE30">
            <v>143</v>
          </cell>
          <cell r="CF30">
            <v>146</v>
          </cell>
          <cell r="CG30">
            <v>140</v>
          </cell>
          <cell r="CH30">
            <v>122</v>
          </cell>
          <cell r="CI30">
            <v>104</v>
          </cell>
          <cell r="CJ30">
            <v>84</v>
          </cell>
          <cell r="CK30">
            <v>70</v>
          </cell>
          <cell r="CL30">
            <v>57</v>
          </cell>
          <cell r="CM30">
            <v>46</v>
          </cell>
          <cell r="CN30">
            <v>36</v>
          </cell>
          <cell r="CO30">
            <v>26</v>
          </cell>
          <cell r="CP30">
            <v>18</v>
          </cell>
          <cell r="CQ30">
            <v>25</v>
          </cell>
          <cell r="CR30">
            <v>40</v>
          </cell>
          <cell r="CS30">
            <v>44</v>
          </cell>
        </row>
        <row r="31">
          <cell r="BK31">
            <v>710</v>
          </cell>
          <cell r="BL31">
            <v>711</v>
          </cell>
          <cell r="BM31">
            <v>712</v>
          </cell>
          <cell r="BN31">
            <v>706</v>
          </cell>
          <cell r="BO31">
            <v>693</v>
          </cell>
          <cell r="BP31">
            <v>682</v>
          </cell>
          <cell r="BQ31">
            <v>828</v>
          </cell>
          <cell r="BR31">
            <v>822</v>
          </cell>
          <cell r="BS31">
            <v>816</v>
          </cell>
          <cell r="BT31">
            <v>754</v>
          </cell>
          <cell r="BU31">
            <v>757</v>
          </cell>
          <cell r="BV31">
            <v>712</v>
          </cell>
          <cell r="BW31">
            <v>699</v>
          </cell>
          <cell r="BX31">
            <v>686</v>
          </cell>
          <cell r="BY31">
            <v>652</v>
          </cell>
          <cell r="BZ31">
            <v>597</v>
          </cell>
          <cell r="CA31">
            <v>622</v>
          </cell>
          <cell r="CB31">
            <v>621</v>
          </cell>
          <cell r="CC31">
            <v>647</v>
          </cell>
          <cell r="CD31">
            <v>650</v>
          </cell>
          <cell r="CE31">
            <v>3337</v>
          </cell>
          <cell r="CF31">
            <v>3404</v>
          </cell>
          <cell r="CG31">
            <v>3272</v>
          </cell>
          <cell r="CH31">
            <v>2860</v>
          </cell>
          <cell r="CI31">
            <v>2432</v>
          </cell>
          <cell r="CJ31">
            <v>1968</v>
          </cell>
          <cell r="CK31">
            <v>1644</v>
          </cell>
          <cell r="CL31">
            <v>1322</v>
          </cell>
          <cell r="CM31">
            <v>1070</v>
          </cell>
          <cell r="CN31">
            <v>843</v>
          </cell>
          <cell r="CO31">
            <v>611</v>
          </cell>
          <cell r="CP31">
            <v>415</v>
          </cell>
          <cell r="CQ31">
            <v>578</v>
          </cell>
          <cell r="CR31">
            <v>891</v>
          </cell>
        </row>
        <row r="32">
          <cell r="BK32">
            <v>206</v>
          </cell>
          <cell r="BL32">
            <v>207</v>
          </cell>
          <cell r="BM32">
            <v>207</v>
          </cell>
          <cell r="BN32">
            <v>205</v>
          </cell>
          <cell r="BO32">
            <v>202</v>
          </cell>
          <cell r="BP32">
            <v>199</v>
          </cell>
          <cell r="BQ32">
            <v>241</v>
          </cell>
          <cell r="BR32">
            <v>240</v>
          </cell>
          <cell r="BS32">
            <v>237</v>
          </cell>
          <cell r="BT32">
            <v>219</v>
          </cell>
          <cell r="BU32">
            <v>220</v>
          </cell>
          <cell r="BV32">
            <v>207</v>
          </cell>
          <cell r="BW32">
            <v>204</v>
          </cell>
          <cell r="BX32">
            <v>199</v>
          </cell>
          <cell r="BY32">
            <v>190</v>
          </cell>
          <cell r="BZ32">
            <v>174</v>
          </cell>
          <cell r="CA32">
            <v>181</v>
          </cell>
          <cell r="CB32">
            <v>181</v>
          </cell>
          <cell r="CC32">
            <v>188</v>
          </cell>
          <cell r="CD32">
            <v>189</v>
          </cell>
          <cell r="CE32">
            <v>971</v>
          </cell>
          <cell r="CF32">
            <v>991</v>
          </cell>
          <cell r="CG32">
            <v>952</v>
          </cell>
          <cell r="CH32">
            <v>832</v>
          </cell>
          <cell r="CI32">
            <v>708</v>
          </cell>
          <cell r="CJ32">
            <v>573</v>
          </cell>
          <cell r="CK32">
            <v>479</v>
          </cell>
          <cell r="CL32">
            <v>385</v>
          </cell>
          <cell r="CM32">
            <v>311</v>
          </cell>
          <cell r="CN32">
            <v>245</v>
          </cell>
          <cell r="CO32">
            <v>178</v>
          </cell>
          <cell r="CP32">
            <v>121</v>
          </cell>
          <cell r="CQ32">
            <v>168</v>
          </cell>
          <cell r="CR32">
            <v>275</v>
          </cell>
        </row>
        <row r="33">
          <cell r="BK33">
            <v>172</v>
          </cell>
          <cell r="BL33">
            <v>173</v>
          </cell>
          <cell r="BM33">
            <v>172</v>
          </cell>
          <cell r="BN33">
            <v>171</v>
          </cell>
          <cell r="BO33">
            <v>168</v>
          </cell>
          <cell r="BP33">
            <v>165</v>
          </cell>
          <cell r="BQ33">
            <v>201</v>
          </cell>
          <cell r="BR33">
            <v>200</v>
          </cell>
          <cell r="BS33">
            <v>198</v>
          </cell>
          <cell r="BT33">
            <v>182</v>
          </cell>
          <cell r="BU33">
            <v>183</v>
          </cell>
          <cell r="BV33">
            <v>172</v>
          </cell>
          <cell r="BW33">
            <v>170</v>
          </cell>
          <cell r="BX33">
            <v>166</v>
          </cell>
          <cell r="BY33">
            <v>158</v>
          </cell>
          <cell r="BZ33">
            <v>145</v>
          </cell>
          <cell r="CA33">
            <v>151</v>
          </cell>
          <cell r="CB33">
            <v>151</v>
          </cell>
          <cell r="CC33">
            <v>157</v>
          </cell>
          <cell r="CD33">
            <v>158</v>
          </cell>
          <cell r="CE33">
            <v>809</v>
          </cell>
          <cell r="CF33">
            <v>825</v>
          </cell>
          <cell r="CG33">
            <v>793</v>
          </cell>
          <cell r="CH33">
            <v>694</v>
          </cell>
          <cell r="CI33">
            <v>590</v>
          </cell>
          <cell r="CJ33">
            <v>477</v>
          </cell>
          <cell r="CK33">
            <v>399</v>
          </cell>
          <cell r="CL33">
            <v>321</v>
          </cell>
          <cell r="CM33">
            <v>259</v>
          </cell>
          <cell r="CN33">
            <v>204</v>
          </cell>
          <cell r="CO33">
            <v>148</v>
          </cell>
          <cell r="CP33">
            <v>101</v>
          </cell>
          <cell r="CQ33">
            <v>140</v>
          </cell>
          <cell r="CR33">
            <v>229</v>
          </cell>
        </row>
        <row r="34">
          <cell r="BJ34">
            <v>7686</v>
          </cell>
          <cell r="BK34">
            <v>33</v>
          </cell>
          <cell r="BL34">
            <v>34</v>
          </cell>
          <cell r="BM34">
            <v>33</v>
          </cell>
          <cell r="BN34">
            <v>33</v>
          </cell>
          <cell r="BO34">
            <v>33</v>
          </cell>
          <cell r="BP34">
            <v>32</v>
          </cell>
          <cell r="BQ34">
            <v>39</v>
          </cell>
          <cell r="BR34">
            <v>39</v>
          </cell>
          <cell r="BS34">
            <v>38</v>
          </cell>
          <cell r="BT34">
            <v>35</v>
          </cell>
          <cell r="BU34">
            <v>36</v>
          </cell>
          <cell r="BV34">
            <v>33</v>
          </cell>
          <cell r="BW34">
            <v>33</v>
          </cell>
          <cell r="BX34">
            <v>32</v>
          </cell>
          <cell r="BY34">
            <v>31</v>
          </cell>
          <cell r="BZ34">
            <v>28</v>
          </cell>
          <cell r="CA34">
            <v>29</v>
          </cell>
          <cell r="CB34">
            <v>29</v>
          </cell>
          <cell r="CC34">
            <v>30</v>
          </cell>
          <cell r="CD34">
            <v>31</v>
          </cell>
          <cell r="CE34">
            <v>157</v>
          </cell>
          <cell r="CF34">
            <v>160</v>
          </cell>
          <cell r="CG34">
            <v>154</v>
          </cell>
          <cell r="CH34">
            <v>135</v>
          </cell>
          <cell r="CI34">
            <v>114</v>
          </cell>
          <cell r="CJ34">
            <v>93</v>
          </cell>
          <cell r="CK34">
            <v>77</v>
          </cell>
          <cell r="CL34">
            <v>62</v>
          </cell>
          <cell r="CM34">
            <v>50</v>
          </cell>
          <cell r="CN34">
            <v>40</v>
          </cell>
          <cell r="CO34">
            <v>29</v>
          </cell>
          <cell r="CP34">
            <v>20</v>
          </cell>
          <cell r="CQ34">
            <v>27</v>
          </cell>
          <cell r="CR34">
            <v>44</v>
          </cell>
          <cell r="CS34">
            <v>60</v>
          </cell>
        </row>
        <row r="35">
          <cell r="BK35">
            <v>0</v>
          </cell>
          <cell r="BL35">
            <v>0</v>
          </cell>
          <cell r="BM35">
            <v>-1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213</v>
          </cell>
        </row>
        <row r="36">
          <cell r="BK36">
            <v>128</v>
          </cell>
          <cell r="BL36">
            <v>171</v>
          </cell>
          <cell r="BM36">
            <v>187</v>
          </cell>
          <cell r="BN36">
            <v>162</v>
          </cell>
          <cell r="BO36">
            <v>145</v>
          </cell>
          <cell r="BP36">
            <v>172</v>
          </cell>
          <cell r="BQ36">
            <v>209</v>
          </cell>
          <cell r="BR36">
            <v>217</v>
          </cell>
          <cell r="BS36">
            <v>211</v>
          </cell>
          <cell r="BT36">
            <v>206</v>
          </cell>
          <cell r="BU36">
            <v>187</v>
          </cell>
          <cell r="BV36">
            <v>199</v>
          </cell>
          <cell r="BW36">
            <v>179</v>
          </cell>
          <cell r="BX36">
            <v>205</v>
          </cell>
          <cell r="BY36">
            <v>195</v>
          </cell>
          <cell r="BZ36">
            <v>176</v>
          </cell>
          <cell r="CA36">
            <v>176</v>
          </cell>
          <cell r="CB36">
            <v>172</v>
          </cell>
          <cell r="CC36">
            <v>153</v>
          </cell>
          <cell r="CD36">
            <v>171</v>
          </cell>
          <cell r="CE36">
            <v>950</v>
          </cell>
          <cell r="CF36">
            <v>829</v>
          </cell>
          <cell r="CG36">
            <v>734</v>
          </cell>
          <cell r="CH36">
            <v>666</v>
          </cell>
          <cell r="CI36">
            <v>605</v>
          </cell>
          <cell r="CJ36">
            <v>527</v>
          </cell>
          <cell r="CK36">
            <v>511</v>
          </cell>
          <cell r="CL36">
            <v>404</v>
          </cell>
          <cell r="CM36">
            <v>350</v>
          </cell>
          <cell r="CN36">
            <v>275</v>
          </cell>
          <cell r="CO36">
            <v>270</v>
          </cell>
          <cell r="CP36">
            <v>277</v>
          </cell>
          <cell r="CQ36">
            <v>334</v>
          </cell>
          <cell r="CR36">
            <v>569</v>
          </cell>
        </row>
        <row r="37">
          <cell r="BK37">
            <v>128</v>
          </cell>
          <cell r="BL37">
            <v>171</v>
          </cell>
          <cell r="BM37">
            <v>188</v>
          </cell>
          <cell r="BN37">
            <v>162</v>
          </cell>
          <cell r="BO37">
            <v>145</v>
          </cell>
          <cell r="BP37">
            <v>172</v>
          </cell>
          <cell r="BQ37">
            <v>209</v>
          </cell>
          <cell r="BR37">
            <v>217</v>
          </cell>
          <cell r="BS37">
            <v>211</v>
          </cell>
          <cell r="BT37">
            <v>206</v>
          </cell>
          <cell r="BU37">
            <v>187</v>
          </cell>
          <cell r="BV37">
            <v>199</v>
          </cell>
          <cell r="BW37">
            <v>179</v>
          </cell>
          <cell r="BX37">
            <v>205</v>
          </cell>
          <cell r="BY37">
            <v>195</v>
          </cell>
          <cell r="BZ37">
            <v>176</v>
          </cell>
          <cell r="CA37">
            <v>176</v>
          </cell>
          <cell r="CB37">
            <v>172</v>
          </cell>
          <cell r="CC37">
            <v>153</v>
          </cell>
          <cell r="CD37">
            <v>171</v>
          </cell>
          <cell r="CE37">
            <v>950</v>
          </cell>
          <cell r="CF37">
            <v>829</v>
          </cell>
          <cell r="CG37">
            <v>734</v>
          </cell>
          <cell r="CH37">
            <v>666</v>
          </cell>
          <cell r="CI37">
            <v>605</v>
          </cell>
          <cell r="CJ37">
            <v>527</v>
          </cell>
          <cell r="CK37">
            <v>511</v>
          </cell>
          <cell r="CL37">
            <v>404</v>
          </cell>
          <cell r="CM37">
            <v>350</v>
          </cell>
          <cell r="CN37">
            <v>275</v>
          </cell>
          <cell r="CO37">
            <v>270</v>
          </cell>
          <cell r="CP37">
            <v>277</v>
          </cell>
          <cell r="CQ37">
            <v>334</v>
          </cell>
          <cell r="CR37">
            <v>356</v>
          </cell>
        </row>
        <row r="38">
          <cell r="BJ38">
            <v>4625</v>
          </cell>
          <cell r="BK38">
            <v>85</v>
          </cell>
          <cell r="BL38">
            <v>113</v>
          </cell>
          <cell r="BM38">
            <v>124</v>
          </cell>
          <cell r="BN38">
            <v>107</v>
          </cell>
          <cell r="BO38">
            <v>96</v>
          </cell>
          <cell r="BP38">
            <v>114</v>
          </cell>
          <cell r="BQ38">
            <v>139</v>
          </cell>
          <cell r="BR38">
            <v>144</v>
          </cell>
          <cell r="BS38">
            <v>139</v>
          </cell>
          <cell r="BT38">
            <v>136</v>
          </cell>
          <cell r="BU38">
            <v>123</v>
          </cell>
          <cell r="BV38">
            <v>132</v>
          </cell>
          <cell r="BW38">
            <v>118</v>
          </cell>
          <cell r="BX38">
            <v>135</v>
          </cell>
          <cell r="BY38">
            <v>129</v>
          </cell>
          <cell r="BZ38">
            <v>116</v>
          </cell>
          <cell r="CA38">
            <v>116</v>
          </cell>
          <cell r="CB38">
            <v>114</v>
          </cell>
          <cell r="CC38">
            <v>101</v>
          </cell>
          <cell r="CD38">
            <v>113</v>
          </cell>
          <cell r="CE38">
            <v>628</v>
          </cell>
          <cell r="CF38">
            <v>548</v>
          </cell>
          <cell r="CG38">
            <v>485</v>
          </cell>
          <cell r="CH38">
            <v>440</v>
          </cell>
          <cell r="CI38">
            <v>400</v>
          </cell>
          <cell r="CJ38">
            <v>348</v>
          </cell>
          <cell r="CK38">
            <v>337</v>
          </cell>
          <cell r="CL38">
            <v>267</v>
          </cell>
          <cell r="CM38">
            <v>231</v>
          </cell>
          <cell r="CN38">
            <v>182</v>
          </cell>
          <cell r="CO38">
            <v>178</v>
          </cell>
          <cell r="CP38">
            <v>183</v>
          </cell>
          <cell r="CQ38">
            <v>221</v>
          </cell>
          <cell r="CR38">
            <v>235</v>
          </cell>
          <cell r="CS38">
            <v>92</v>
          </cell>
        </row>
        <row r="39">
          <cell r="BJ39">
            <v>4623</v>
          </cell>
          <cell r="BK39">
            <v>28</v>
          </cell>
          <cell r="BL39">
            <v>38</v>
          </cell>
          <cell r="BM39">
            <v>42</v>
          </cell>
          <cell r="BN39">
            <v>36</v>
          </cell>
          <cell r="BO39">
            <v>32</v>
          </cell>
          <cell r="BP39">
            <v>38</v>
          </cell>
          <cell r="BQ39">
            <v>46</v>
          </cell>
          <cell r="BR39">
            <v>48</v>
          </cell>
          <cell r="BS39">
            <v>47</v>
          </cell>
          <cell r="BT39">
            <v>46</v>
          </cell>
          <cell r="BU39">
            <v>42</v>
          </cell>
          <cell r="BV39">
            <v>44</v>
          </cell>
          <cell r="BW39">
            <v>40</v>
          </cell>
          <cell r="BX39">
            <v>46</v>
          </cell>
          <cell r="BY39">
            <v>43</v>
          </cell>
          <cell r="BZ39">
            <v>39</v>
          </cell>
          <cell r="CA39">
            <v>39</v>
          </cell>
          <cell r="CB39">
            <v>38</v>
          </cell>
          <cell r="CC39">
            <v>34</v>
          </cell>
          <cell r="CD39">
            <v>38</v>
          </cell>
          <cell r="CE39">
            <v>211</v>
          </cell>
          <cell r="CF39">
            <v>184</v>
          </cell>
          <cell r="CG39">
            <v>163</v>
          </cell>
          <cell r="CH39">
            <v>148</v>
          </cell>
          <cell r="CI39">
            <v>134</v>
          </cell>
          <cell r="CJ39">
            <v>117</v>
          </cell>
          <cell r="CK39">
            <v>114</v>
          </cell>
          <cell r="CL39">
            <v>90</v>
          </cell>
          <cell r="CM39">
            <v>78</v>
          </cell>
          <cell r="CN39">
            <v>61</v>
          </cell>
          <cell r="CO39">
            <v>60</v>
          </cell>
          <cell r="CP39">
            <v>62</v>
          </cell>
          <cell r="CQ39">
            <v>74</v>
          </cell>
          <cell r="CR39">
            <v>79</v>
          </cell>
          <cell r="CS39">
            <v>27</v>
          </cell>
        </row>
        <row r="40">
          <cell r="BJ40">
            <v>4624</v>
          </cell>
          <cell r="BK40">
            <v>15</v>
          </cell>
          <cell r="BL40">
            <v>20</v>
          </cell>
          <cell r="BM40">
            <v>22</v>
          </cell>
          <cell r="BN40">
            <v>19</v>
          </cell>
          <cell r="BO40">
            <v>17</v>
          </cell>
          <cell r="BP40">
            <v>20</v>
          </cell>
          <cell r="BQ40">
            <v>24</v>
          </cell>
          <cell r="BR40">
            <v>25</v>
          </cell>
          <cell r="BS40">
            <v>25</v>
          </cell>
          <cell r="BT40">
            <v>24</v>
          </cell>
          <cell r="BU40">
            <v>22</v>
          </cell>
          <cell r="BV40">
            <v>23</v>
          </cell>
          <cell r="BW40">
            <v>21</v>
          </cell>
          <cell r="BX40">
            <v>24</v>
          </cell>
          <cell r="BY40">
            <v>23</v>
          </cell>
          <cell r="BZ40">
            <v>21</v>
          </cell>
          <cell r="CA40">
            <v>21</v>
          </cell>
          <cell r="CB40">
            <v>20</v>
          </cell>
          <cell r="CC40">
            <v>18</v>
          </cell>
          <cell r="CD40">
            <v>20</v>
          </cell>
          <cell r="CE40">
            <v>111</v>
          </cell>
          <cell r="CF40">
            <v>97</v>
          </cell>
          <cell r="CG40">
            <v>86</v>
          </cell>
          <cell r="CH40">
            <v>78</v>
          </cell>
          <cell r="CI40">
            <v>71</v>
          </cell>
          <cell r="CJ40">
            <v>62</v>
          </cell>
          <cell r="CK40">
            <v>60</v>
          </cell>
          <cell r="CL40">
            <v>47</v>
          </cell>
          <cell r="CM40">
            <v>41</v>
          </cell>
          <cell r="CN40">
            <v>32</v>
          </cell>
          <cell r="CO40">
            <v>32</v>
          </cell>
          <cell r="CP40">
            <v>32</v>
          </cell>
          <cell r="CQ40">
            <v>39</v>
          </cell>
          <cell r="CR40">
            <v>42</v>
          </cell>
          <cell r="CS40">
            <v>34</v>
          </cell>
        </row>
        <row r="41"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66</v>
          </cell>
        </row>
        <row r="42">
          <cell r="BK42">
            <v>100</v>
          </cell>
          <cell r="BL42">
            <v>100</v>
          </cell>
          <cell r="BM42">
            <v>99</v>
          </cell>
          <cell r="BN42">
            <v>92</v>
          </cell>
          <cell r="BO42">
            <v>90</v>
          </cell>
          <cell r="BP42">
            <v>93</v>
          </cell>
          <cell r="BQ42">
            <v>93</v>
          </cell>
          <cell r="BR42">
            <v>98</v>
          </cell>
          <cell r="BS42">
            <v>103</v>
          </cell>
          <cell r="BT42">
            <v>107</v>
          </cell>
          <cell r="BU42">
            <v>112</v>
          </cell>
          <cell r="BV42">
            <v>118</v>
          </cell>
          <cell r="BW42">
            <v>119</v>
          </cell>
          <cell r="BX42">
            <v>113</v>
          </cell>
          <cell r="BY42">
            <v>101</v>
          </cell>
          <cell r="BZ42">
            <v>91</v>
          </cell>
          <cell r="CA42">
            <v>80</v>
          </cell>
          <cell r="CB42">
            <v>71</v>
          </cell>
          <cell r="CC42">
            <v>67</v>
          </cell>
          <cell r="CD42">
            <v>66</v>
          </cell>
          <cell r="CE42">
            <v>311</v>
          </cell>
          <cell r="CF42">
            <v>321</v>
          </cell>
          <cell r="CG42">
            <v>317</v>
          </cell>
          <cell r="CH42">
            <v>260</v>
          </cell>
          <cell r="CI42">
            <v>251</v>
          </cell>
          <cell r="CJ42">
            <v>246</v>
          </cell>
          <cell r="CK42">
            <v>215</v>
          </cell>
          <cell r="CL42">
            <v>158</v>
          </cell>
          <cell r="CM42">
            <v>113</v>
          </cell>
          <cell r="CN42">
            <v>110</v>
          </cell>
          <cell r="CO42">
            <v>71</v>
          </cell>
          <cell r="CP42">
            <v>44</v>
          </cell>
          <cell r="CQ42">
            <v>25</v>
          </cell>
          <cell r="CR42">
            <v>196</v>
          </cell>
        </row>
        <row r="43">
          <cell r="BK43">
            <v>100</v>
          </cell>
          <cell r="BL43">
            <v>100</v>
          </cell>
          <cell r="BM43">
            <v>99</v>
          </cell>
          <cell r="BN43">
            <v>92</v>
          </cell>
          <cell r="BO43">
            <v>90</v>
          </cell>
          <cell r="BP43">
            <v>93</v>
          </cell>
          <cell r="BQ43">
            <v>93</v>
          </cell>
          <cell r="BR43">
            <v>98</v>
          </cell>
          <cell r="BS43">
            <v>103</v>
          </cell>
          <cell r="BT43">
            <v>107</v>
          </cell>
          <cell r="BU43">
            <v>112</v>
          </cell>
          <cell r="BV43">
            <v>118</v>
          </cell>
          <cell r="BW43">
            <v>119</v>
          </cell>
          <cell r="BX43">
            <v>113</v>
          </cell>
          <cell r="BY43">
            <v>101</v>
          </cell>
          <cell r="BZ43">
            <v>91</v>
          </cell>
          <cell r="CA43">
            <v>80</v>
          </cell>
          <cell r="CB43">
            <v>71</v>
          </cell>
          <cell r="CC43">
            <v>67</v>
          </cell>
          <cell r="CD43">
            <v>66</v>
          </cell>
          <cell r="CE43">
            <v>311</v>
          </cell>
          <cell r="CF43">
            <v>321</v>
          </cell>
          <cell r="CG43">
            <v>317</v>
          </cell>
          <cell r="CH43">
            <v>260</v>
          </cell>
          <cell r="CI43">
            <v>251</v>
          </cell>
          <cell r="CJ43">
            <v>246</v>
          </cell>
          <cell r="CK43">
            <v>215</v>
          </cell>
          <cell r="CL43">
            <v>158</v>
          </cell>
          <cell r="CM43">
            <v>113</v>
          </cell>
          <cell r="CN43">
            <v>110</v>
          </cell>
          <cell r="CO43">
            <v>71</v>
          </cell>
          <cell r="CP43">
            <v>44</v>
          </cell>
          <cell r="CQ43">
            <v>25</v>
          </cell>
          <cell r="CR43">
            <v>130</v>
          </cell>
        </row>
        <row r="44">
          <cell r="BJ44">
            <v>4653</v>
          </cell>
          <cell r="BK44">
            <v>100</v>
          </cell>
          <cell r="BL44">
            <v>100</v>
          </cell>
          <cell r="BM44">
            <v>99</v>
          </cell>
          <cell r="BN44">
            <v>92</v>
          </cell>
          <cell r="BO44">
            <v>90</v>
          </cell>
          <cell r="BP44">
            <v>93</v>
          </cell>
          <cell r="BQ44">
            <v>93</v>
          </cell>
          <cell r="BR44">
            <v>98</v>
          </cell>
          <cell r="BS44">
            <v>103</v>
          </cell>
          <cell r="BT44">
            <v>107</v>
          </cell>
          <cell r="BU44">
            <v>112</v>
          </cell>
          <cell r="BV44">
            <v>118</v>
          </cell>
          <cell r="BW44">
            <v>119</v>
          </cell>
          <cell r="BX44">
            <v>113</v>
          </cell>
          <cell r="BY44">
            <v>101</v>
          </cell>
          <cell r="BZ44">
            <v>91</v>
          </cell>
          <cell r="CA44">
            <v>80</v>
          </cell>
          <cell r="CB44">
            <v>71</v>
          </cell>
          <cell r="CC44">
            <v>67</v>
          </cell>
          <cell r="CD44">
            <v>66</v>
          </cell>
          <cell r="CE44">
            <v>311</v>
          </cell>
          <cell r="CF44">
            <v>321</v>
          </cell>
          <cell r="CG44">
            <v>317</v>
          </cell>
          <cell r="CH44">
            <v>260</v>
          </cell>
          <cell r="CI44">
            <v>251</v>
          </cell>
          <cell r="CJ44">
            <v>246</v>
          </cell>
          <cell r="CK44">
            <v>215</v>
          </cell>
          <cell r="CL44">
            <v>158</v>
          </cell>
          <cell r="CM44">
            <v>113</v>
          </cell>
          <cell r="CN44">
            <v>110</v>
          </cell>
          <cell r="CO44">
            <v>71</v>
          </cell>
          <cell r="CP44">
            <v>44</v>
          </cell>
          <cell r="CQ44">
            <v>25</v>
          </cell>
          <cell r="CR44">
            <v>130</v>
          </cell>
          <cell r="CS44">
            <v>106</v>
          </cell>
        </row>
        <row r="45"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122</v>
          </cell>
        </row>
        <row r="46">
          <cell r="BK46">
            <v>128</v>
          </cell>
          <cell r="BL46">
            <v>170</v>
          </cell>
          <cell r="BM46">
            <v>179</v>
          </cell>
          <cell r="BN46">
            <v>193</v>
          </cell>
          <cell r="BO46">
            <v>176</v>
          </cell>
          <cell r="BP46">
            <v>163</v>
          </cell>
          <cell r="BQ46">
            <v>187</v>
          </cell>
          <cell r="BR46">
            <v>190</v>
          </cell>
          <cell r="BS46">
            <v>192</v>
          </cell>
          <cell r="BT46">
            <v>193</v>
          </cell>
          <cell r="BU46">
            <v>194</v>
          </cell>
          <cell r="BV46">
            <v>195</v>
          </cell>
          <cell r="BW46">
            <v>192</v>
          </cell>
          <cell r="BX46">
            <v>186</v>
          </cell>
          <cell r="BY46">
            <v>179</v>
          </cell>
          <cell r="BZ46">
            <v>169</v>
          </cell>
          <cell r="CA46">
            <v>161</v>
          </cell>
          <cell r="CB46">
            <v>151</v>
          </cell>
          <cell r="CC46">
            <v>140</v>
          </cell>
          <cell r="CD46">
            <v>129</v>
          </cell>
          <cell r="CE46">
            <v>515</v>
          </cell>
          <cell r="CF46">
            <v>568</v>
          </cell>
          <cell r="CG46">
            <v>564</v>
          </cell>
          <cell r="CH46">
            <v>531</v>
          </cell>
          <cell r="CI46">
            <v>470</v>
          </cell>
          <cell r="CJ46">
            <v>424</v>
          </cell>
          <cell r="CK46">
            <v>340</v>
          </cell>
          <cell r="CL46">
            <v>292</v>
          </cell>
          <cell r="CM46">
            <v>228</v>
          </cell>
          <cell r="CN46">
            <v>186</v>
          </cell>
          <cell r="CO46">
            <v>128</v>
          </cell>
          <cell r="CP46">
            <v>113</v>
          </cell>
          <cell r="CQ46">
            <v>83</v>
          </cell>
          <cell r="CR46">
            <v>335</v>
          </cell>
        </row>
        <row r="47">
          <cell r="BK47">
            <v>128</v>
          </cell>
          <cell r="BL47">
            <v>170</v>
          </cell>
          <cell r="BM47">
            <v>179</v>
          </cell>
          <cell r="BN47">
            <v>193</v>
          </cell>
          <cell r="BO47">
            <v>176</v>
          </cell>
          <cell r="BP47">
            <v>163</v>
          </cell>
          <cell r="BQ47">
            <v>187</v>
          </cell>
          <cell r="BR47">
            <v>190</v>
          </cell>
          <cell r="BS47">
            <v>192</v>
          </cell>
          <cell r="BT47">
            <v>193</v>
          </cell>
          <cell r="BU47">
            <v>194</v>
          </cell>
          <cell r="BV47">
            <v>195</v>
          </cell>
          <cell r="BW47">
            <v>192</v>
          </cell>
          <cell r="BX47">
            <v>186</v>
          </cell>
          <cell r="BY47">
            <v>179</v>
          </cell>
          <cell r="BZ47">
            <v>169</v>
          </cell>
          <cell r="CA47">
            <v>161</v>
          </cell>
          <cell r="CB47">
            <v>151</v>
          </cell>
          <cell r="CC47">
            <v>140</v>
          </cell>
          <cell r="CD47">
            <v>129</v>
          </cell>
          <cell r="CE47">
            <v>515</v>
          </cell>
          <cell r="CF47">
            <v>568</v>
          </cell>
          <cell r="CG47">
            <v>564</v>
          </cell>
          <cell r="CH47">
            <v>531</v>
          </cell>
          <cell r="CI47">
            <v>470</v>
          </cell>
          <cell r="CJ47">
            <v>424</v>
          </cell>
          <cell r="CK47">
            <v>340</v>
          </cell>
          <cell r="CL47">
            <v>292</v>
          </cell>
          <cell r="CM47">
            <v>228</v>
          </cell>
          <cell r="CN47">
            <v>186</v>
          </cell>
          <cell r="CO47">
            <v>128</v>
          </cell>
          <cell r="CP47">
            <v>113</v>
          </cell>
          <cell r="CQ47">
            <v>83</v>
          </cell>
          <cell r="CR47">
            <v>213</v>
          </cell>
        </row>
        <row r="48">
          <cell r="BJ48">
            <v>4627</v>
          </cell>
          <cell r="BK48">
            <v>74</v>
          </cell>
          <cell r="BL48">
            <v>99</v>
          </cell>
          <cell r="BM48">
            <v>104</v>
          </cell>
          <cell r="BN48">
            <v>112</v>
          </cell>
          <cell r="BO48">
            <v>102</v>
          </cell>
          <cell r="BP48">
            <v>94</v>
          </cell>
          <cell r="BQ48">
            <v>109</v>
          </cell>
          <cell r="BR48">
            <v>110</v>
          </cell>
          <cell r="BS48">
            <v>112</v>
          </cell>
          <cell r="BT48">
            <v>112</v>
          </cell>
          <cell r="BU48">
            <v>113</v>
          </cell>
          <cell r="BV48">
            <v>114</v>
          </cell>
          <cell r="BW48">
            <v>112</v>
          </cell>
          <cell r="BX48">
            <v>108</v>
          </cell>
          <cell r="BY48">
            <v>104</v>
          </cell>
          <cell r="BZ48">
            <v>98</v>
          </cell>
          <cell r="CA48">
            <v>94</v>
          </cell>
          <cell r="CB48">
            <v>88</v>
          </cell>
          <cell r="CC48">
            <v>82</v>
          </cell>
          <cell r="CD48">
            <v>75</v>
          </cell>
          <cell r="CE48">
            <v>299</v>
          </cell>
          <cell r="CF48">
            <v>330</v>
          </cell>
          <cell r="CG48">
            <v>328</v>
          </cell>
          <cell r="CH48">
            <v>309</v>
          </cell>
          <cell r="CI48">
            <v>274</v>
          </cell>
          <cell r="CJ48">
            <v>246</v>
          </cell>
          <cell r="CK48">
            <v>198</v>
          </cell>
          <cell r="CL48">
            <v>170</v>
          </cell>
          <cell r="CM48">
            <v>133</v>
          </cell>
          <cell r="CN48">
            <v>108</v>
          </cell>
          <cell r="CO48">
            <v>74</v>
          </cell>
          <cell r="CP48">
            <v>66</v>
          </cell>
          <cell r="CQ48">
            <v>48</v>
          </cell>
          <cell r="CR48">
            <v>124</v>
          </cell>
          <cell r="CS48">
            <v>88</v>
          </cell>
        </row>
        <row r="49">
          <cell r="BJ49">
            <v>4626</v>
          </cell>
          <cell r="BK49">
            <v>19</v>
          </cell>
          <cell r="BL49">
            <v>25</v>
          </cell>
          <cell r="BM49">
            <v>26</v>
          </cell>
          <cell r="BN49">
            <v>28</v>
          </cell>
          <cell r="BO49">
            <v>26</v>
          </cell>
          <cell r="BP49">
            <v>24</v>
          </cell>
          <cell r="BQ49">
            <v>27</v>
          </cell>
          <cell r="BR49">
            <v>28</v>
          </cell>
          <cell r="BS49">
            <v>28</v>
          </cell>
          <cell r="BT49">
            <v>28</v>
          </cell>
          <cell r="BU49">
            <v>28</v>
          </cell>
          <cell r="BV49">
            <v>28</v>
          </cell>
          <cell r="BW49">
            <v>28</v>
          </cell>
          <cell r="BX49">
            <v>27</v>
          </cell>
          <cell r="BY49">
            <v>26</v>
          </cell>
          <cell r="BZ49">
            <v>25</v>
          </cell>
          <cell r="CA49">
            <v>23</v>
          </cell>
          <cell r="CB49">
            <v>22</v>
          </cell>
          <cell r="CC49">
            <v>20</v>
          </cell>
          <cell r="CD49">
            <v>19</v>
          </cell>
          <cell r="CE49">
            <v>75</v>
          </cell>
          <cell r="CF49">
            <v>83</v>
          </cell>
          <cell r="CG49">
            <v>82</v>
          </cell>
          <cell r="CH49">
            <v>77</v>
          </cell>
          <cell r="CI49">
            <v>68</v>
          </cell>
          <cell r="CJ49">
            <v>62</v>
          </cell>
          <cell r="CK49">
            <v>49</v>
          </cell>
          <cell r="CL49">
            <v>42</v>
          </cell>
          <cell r="CM49">
            <v>33</v>
          </cell>
          <cell r="CN49">
            <v>27</v>
          </cell>
          <cell r="CO49">
            <v>19</v>
          </cell>
          <cell r="CP49">
            <v>16</v>
          </cell>
          <cell r="CQ49">
            <v>12</v>
          </cell>
          <cell r="CR49">
            <v>31</v>
          </cell>
          <cell r="CS49">
            <v>6</v>
          </cell>
        </row>
        <row r="50">
          <cell r="BJ50">
            <v>4628</v>
          </cell>
          <cell r="BK50">
            <v>35</v>
          </cell>
          <cell r="BL50">
            <v>46</v>
          </cell>
          <cell r="BM50">
            <v>49</v>
          </cell>
          <cell r="BN50">
            <v>53</v>
          </cell>
          <cell r="BO50">
            <v>48</v>
          </cell>
          <cell r="BP50">
            <v>45</v>
          </cell>
          <cell r="BQ50">
            <v>51</v>
          </cell>
          <cell r="BR50">
            <v>52</v>
          </cell>
          <cell r="BS50">
            <v>52</v>
          </cell>
          <cell r="BT50">
            <v>53</v>
          </cell>
          <cell r="BU50">
            <v>53</v>
          </cell>
          <cell r="BV50">
            <v>53</v>
          </cell>
          <cell r="BW50">
            <v>52</v>
          </cell>
          <cell r="BX50">
            <v>51</v>
          </cell>
          <cell r="BY50">
            <v>49</v>
          </cell>
          <cell r="BZ50">
            <v>46</v>
          </cell>
          <cell r="CA50">
            <v>44</v>
          </cell>
          <cell r="CB50">
            <v>41</v>
          </cell>
          <cell r="CC50">
            <v>38</v>
          </cell>
          <cell r="CD50">
            <v>35</v>
          </cell>
          <cell r="CE50">
            <v>141</v>
          </cell>
          <cell r="CF50">
            <v>155</v>
          </cell>
          <cell r="CG50">
            <v>154</v>
          </cell>
          <cell r="CH50">
            <v>145</v>
          </cell>
          <cell r="CI50">
            <v>128</v>
          </cell>
          <cell r="CJ50">
            <v>116</v>
          </cell>
          <cell r="CK50">
            <v>93</v>
          </cell>
          <cell r="CL50">
            <v>80</v>
          </cell>
          <cell r="CM50">
            <v>62</v>
          </cell>
          <cell r="CN50">
            <v>51</v>
          </cell>
          <cell r="CO50">
            <v>35</v>
          </cell>
          <cell r="CP50">
            <v>31</v>
          </cell>
          <cell r="CQ50">
            <v>23</v>
          </cell>
          <cell r="CR50">
            <v>58</v>
          </cell>
          <cell r="CS50">
            <v>35</v>
          </cell>
        </row>
        <row r="51"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539</v>
          </cell>
        </row>
        <row r="52">
          <cell r="BK52">
            <v>573</v>
          </cell>
          <cell r="BL52">
            <v>513</v>
          </cell>
          <cell r="BM52">
            <v>470</v>
          </cell>
          <cell r="BN52">
            <v>443</v>
          </cell>
          <cell r="BO52">
            <v>428</v>
          </cell>
          <cell r="BP52">
            <v>426</v>
          </cell>
          <cell r="BQ52">
            <v>433</v>
          </cell>
          <cell r="BR52">
            <v>447</v>
          </cell>
          <cell r="BS52">
            <v>466</v>
          </cell>
          <cell r="BT52">
            <v>490</v>
          </cell>
          <cell r="BU52">
            <v>514</v>
          </cell>
          <cell r="BV52">
            <v>544</v>
          </cell>
          <cell r="BW52">
            <v>563</v>
          </cell>
          <cell r="BX52">
            <v>563</v>
          </cell>
          <cell r="BY52">
            <v>550</v>
          </cell>
          <cell r="BZ52">
            <v>538</v>
          </cell>
          <cell r="CA52">
            <v>527</v>
          </cell>
          <cell r="CB52">
            <v>512</v>
          </cell>
          <cell r="CC52">
            <v>492</v>
          </cell>
          <cell r="CD52">
            <v>471</v>
          </cell>
          <cell r="CE52">
            <v>2080</v>
          </cell>
          <cell r="CF52">
            <v>2014</v>
          </cell>
          <cell r="CG52">
            <v>2044</v>
          </cell>
          <cell r="CH52">
            <v>1659</v>
          </cell>
          <cell r="CI52">
            <v>1378</v>
          </cell>
          <cell r="CJ52">
            <v>1244</v>
          </cell>
          <cell r="CK52">
            <v>1013</v>
          </cell>
          <cell r="CL52">
            <v>926</v>
          </cell>
          <cell r="CM52">
            <v>686</v>
          </cell>
          <cell r="CN52">
            <v>511</v>
          </cell>
          <cell r="CO52">
            <v>376</v>
          </cell>
          <cell r="CP52">
            <v>261</v>
          </cell>
          <cell r="CQ52">
            <v>153</v>
          </cell>
          <cell r="CR52">
            <v>1238</v>
          </cell>
        </row>
        <row r="53">
          <cell r="BK53">
            <v>573</v>
          </cell>
          <cell r="BL53">
            <v>513</v>
          </cell>
          <cell r="BM53">
            <v>470</v>
          </cell>
          <cell r="BN53">
            <v>443</v>
          </cell>
          <cell r="BO53">
            <v>428</v>
          </cell>
          <cell r="BP53">
            <v>426</v>
          </cell>
          <cell r="BQ53">
            <v>433</v>
          </cell>
          <cell r="BR53">
            <v>447</v>
          </cell>
          <cell r="BS53">
            <v>466</v>
          </cell>
          <cell r="BT53">
            <v>490</v>
          </cell>
          <cell r="BU53">
            <v>514</v>
          </cell>
          <cell r="BV53">
            <v>544</v>
          </cell>
          <cell r="BW53">
            <v>563</v>
          </cell>
          <cell r="BX53">
            <v>563</v>
          </cell>
          <cell r="BY53">
            <v>550</v>
          </cell>
          <cell r="BZ53">
            <v>538</v>
          </cell>
          <cell r="CA53">
            <v>527</v>
          </cell>
          <cell r="CB53">
            <v>512</v>
          </cell>
          <cell r="CC53">
            <v>492</v>
          </cell>
          <cell r="CD53">
            <v>471</v>
          </cell>
          <cell r="CE53">
            <v>2080</v>
          </cell>
          <cell r="CF53">
            <v>2014</v>
          </cell>
          <cell r="CG53">
            <v>2044</v>
          </cell>
          <cell r="CH53">
            <v>1659</v>
          </cell>
          <cell r="CI53">
            <v>1378</v>
          </cell>
          <cell r="CJ53">
            <v>1244</v>
          </cell>
          <cell r="CK53">
            <v>1013</v>
          </cell>
          <cell r="CL53">
            <v>926</v>
          </cell>
          <cell r="CM53">
            <v>686</v>
          </cell>
          <cell r="CN53">
            <v>511</v>
          </cell>
          <cell r="CO53">
            <v>376</v>
          </cell>
          <cell r="CP53">
            <v>261</v>
          </cell>
          <cell r="CQ53">
            <v>153</v>
          </cell>
          <cell r="CR53">
            <v>699</v>
          </cell>
        </row>
        <row r="54">
          <cell r="BJ54">
            <v>4605</v>
          </cell>
          <cell r="BK54">
            <v>216</v>
          </cell>
          <cell r="BL54">
            <v>192</v>
          </cell>
          <cell r="BM54">
            <v>175</v>
          </cell>
          <cell r="BN54">
            <v>167</v>
          </cell>
          <cell r="BO54">
            <v>161</v>
          </cell>
          <cell r="BP54">
            <v>161</v>
          </cell>
          <cell r="BQ54">
            <v>160</v>
          </cell>
          <cell r="BR54">
            <v>167</v>
          </cell>
          <cell r="BS54">
            <v>174</v>
          </cell>
          <cell r="BT54">
            <v>184</v>
          </cell>
          <cell r="BU54">
            <v>192</v>
          </cell>
          <cell r="BV54">
            <v>201</v>
          </cell>
          <cell r="BW54">
            <v>210</v>
          </cell>
          <cell r="BX54">
            <v>210</v>
          </cell>
          <cell r="BY54">
            <v>206</v>
          </cell>
          <cell r="BZ54">
            <v>203</v>
          </cell>
          <cell r="CA54">
            <v>198</v>
          </cell>
          <cell r="CB54">
            <v>191</v>
          </cell>
          <cell r="CC54">
            <v>185</v>
          </cell>
          <cell r="CD54">
            <v>176</v>
          </cell>
          <cell r="CE54">
            <v>782</v>
          </cell>
          <cell r="CF54">
            <v>757</v>
          </cell>
          <cell r="CG54">
            <v>767</v>
          </cell>
          <cell r="CH54">
            <v>626</v>
          </cell>
          <cell r="CI54">
            <v>514</v>
          </cell>
          <cell r="CJ54">
            <v>469</v>
          </cell>
          <cell r="CK54">
            <v>381</v>
          </cell>
          <cell r="CL54">
            <v>348</v>
          </cell>
          <cell r="CM54">
            <v>258</v>
          </cell>
          <cell r="CN54">
            <v>194</v>
          </cell>
          <cell r="CO54">
            <v>142</v>
          </cell>
          <cell r="CP54">
            <v>97</v>
          </cell>
          <cell r="CQ54">
            <v>58</v>
          </cell>
          <cell r="CR54">
            <v>222</v>
          </cell>
          <cell r="CS54">
            <v>146</v>
          </cell>
        </row>
        <row r="55">
          <cell r="BJ55">
            <v>4648</v>
          </cell>
          <cell r="BK55">
            <v>95</v>
          </cell>
          <cell r="BL55">
            <v>85</v>
          </cell>
          <cell r="BM55">
            <v>78</v>
          </cell>
          <cell r="BN55">
            <v>73</v>
          </cell>
          <cell r="BO55">
            <v>71</v>
          </cell>
          <cell r="BP55">
            <v>70</v>
          </cell>
          <cell r="BQ55">
            <v>72</v>
          </cell>
          <cell r="BR55">
            <v>74</v>
          </cell>
          <cell r="BS55">
            <v>77</v>
          </cell>
          <cell r="BT55">
            <v>81</v>
          </cell>
          <cell r="BU55">
            <v>85</v>
          </cell>
          <cell r="BV55">
            <v>90</v>
          </cell>
          <cell r="BW55">
            <v>93</v>
          </cell>
          <cell r="BX55">
            <v>93</v>
          </cell>
          <cell r="BY55">
            <v>91</v>
          </cell>
          <cell r="BZ55">
            <v>89</v>
          </cell>
          <cell r="CA55">
            <v>87</v>
          </cell>
          <cell r="CB55">
            <v>85</v>
          </cell>
          <cell r="CC55">
            <v>81</v>
          </cell>
          <cell r="CD55">
            <v>78</v>
          </cell>
          <cell r="CE55">
            <v>344</v>
          </cell>
          <cell r="CF55">
            <v>333</v>
          </cell>
          <cell r="CG55">
            <v>338</v>
          </cell>
          <cell r="CH55">
            <v>274</v>
          </cell>
          <cell r="CI55">
            <v>228</v>
          </cell>
          <cell r="CJ55">
            <v>205</v>
          </cell>
          <cell r="CK55">
            <v>167</v>
          </cell>
          <cell r="CL55">
            <v>153</v>
          </cell>
          <cell r="CM55">
            <v>113</v>
          </cell>
          <cell r="CN55">
            <v>84</v>
          </cell>
          <cell r="CO55">
            <v>62</v>
          </cell>
          <cell r="CP55">
            <v>43</v>
          </cell>
          <cell r="CQ55">
            <v>25</v>
          </cell>
          <cell r="CR55">
            <v>126</v>
          </cell>
          <cell r="CS55">
            <v>111</v>
          </cell>
        </row>
        <row r="56">
          <cell r="BJ56">
            <v>4614</v>
          </cell>
          <cell r="BK56">
            <v>29</v>
          </cell>
          <cell r="BL56">
            <v>26</v>
          </cell>
          <cell r="BM56">
            <v>24</v>
          </cell>
          <cell r="BN56">
            <v>23</v>
          </cell>
          <cell r="BO56">
            <v>22</v>
          </cell>
          <cell r="BP56">
            <v>22</v>
          </cell>
          <cell r="BQ56">
            <v>22</v>
          </cell>
          <cell r="BR56">
            <v>23</v>
          </cell>
          <cell r="BS56">
            <v>24</v>
          </cell>
          <cell r="BT56">
            <v>25</v>
          </cell>
          <cell r="BU56">
            <v>26</v>
          </cell>
          <cell r="BV56">
            <v>28</v>
          </cell>
          <cell r="BW56">
            <v>29</v>
          </cell>
          <cell r="BX56">
            <v>29</v>
          </cell>
          <cell r="BY56">
            <v>28</v>
          </cell>
          <cell r="BZ56">
            <v>27</v>
          </cell>
          <cell r="CA56">
            <v>27</v>
          </cell>
          <cell r="CB56">
            <v>26</v>
          </cell>
          <cell r="CC56">
            <v>25</v>
          </cell>
          <cell r="CD56">
            <v>24</v>
          </cell>
          <cell r="CE56">
            <v>106</v>
          </cell>
          <cell r="CF56">
            <v>102</v>
          </cell>
          <cell r="CG56">
            <v>104</v>
          </cell>
          <cell r="CH56">
            <v>84</v>
          </cell>
          <cell r="CI56">
            <v>70</v>
          </cell>
          <cell r="CJ56">
            <v>63</v>
          </cell>
          <cell r="CK56">
            <v>51</v>
          </cell>
          <cell r="CL56">
            <v>47</v>
          </cell>
          <cell r="CM56">
            <v>35</v>
          </cell>
          <cell r="CN56">
            <v>26</v>
          </cell>
          <cell r="CO56">
            <v>19</v>
          </cell>
          <cell r="CP56">
            <v>13</v>
          </cell>
          <cell r="CQ56">
            <v>8</v>
          </cell>
          <cell r="CR56">
            <v>39</v>
          </cell>
          <cell r="CS56">
            <v>38</v>
          </cell>
        </row>
        <row r="57">
          <cell r="BJ57">
            <v>4615</v>
          </cell>
          <cell r="BK57">
            <v>38</v>
          </cell>
          <cell r="BL57">
            <v>34</v>
          </cell>
          <cell r="BM57">
            <v>32</v>
          </cell>
          <cell r="BN57">
            <v>30</v>
          </cell>
          <cell r="BO57">
            <v>29</v>
          </cell>
          <cell r="BP57">
            <v>29</v>
          </cell>
          <cell r="BQ57">
            <v>29</v>
          </cell>
          <cell r="BR57">
            <v>30</v>
          </cell>
          <cell r="BS57">
            <v>31</v>
          </cell>
          <cell r="BT57">
            <v>33</v>
          </cell>
          <cell r="BU57">
            <v>35</v>
          </cell>
          <cell r="BV57">
            <v>37</v>
          </cell>
          <cell r="BW57">
            <v>38</v>
          </cell>
          <cell r="BX57">
            <v>38</v>
          </cell>
          <cell r="BY57">
            <v>37</v>
          </cell>
          <cell r="BZ57">
            <v>36</v>
          </cell>
          <cell r="CA57">
            <v>35</v>
          </cell>
          <cell r="CB57">
            <v>34</v>
          </cell>
          <cell r="CC57">
            <v>33</v>
          </cell>
          <cell r="CD57">
            <v>32</v>
          </cell>
          <cell r="CE57">
            <v>140</v>
          </cell>
          <cell r="CF57">
            <v>135</v>
          </cell>
          <cell r="CG57">
            <v>137</v>
          </cell>
          <cell r="CH57">
            <v>111</v>
          </cell>
          <cell r="CI57">
            <v>93</v>
          </cell>
          <cell r="CJ57">
            <v>84</v>
          </cell>
          <cell r="CK57">
            <v>68</v>
          </cell>
          <cell r="CL57">
            <v>62</v>
          </cell>
          <cell r="CM57">
            <v>46</v>
          </cell>
          <cell r="CN57">
            <v>34</v>
          </cell>
          <cell r="CO57">
            <v>25</v>
          </cell>
          <cell r="CP57">
            <v>18</v>
          </cell>
          <cell r="CQ57">
            <v>10</v>
          </cell>
          <cell r="CR57">
            <v>51</v>
          </cell>
          <cell r="CS57">
            <v>43</v>
          </cell>
        </row>
        <row r="58">
          <cell r="BJ58">
            <v>4598</v>
          </cell>
          <cell r="BK58">
            <v>36</v>
          </cell>
          <cell r="BL58">
            <v>33</v>
          </cell>
          <cell r="BM58">
            <v>30</v>
          </cell>
          <cell r="BN58">
            <v>28</v>
          </cell>
          <cell r="BO58">
            <v>27</v>
          </cell>
          <cell r="BP58">
            <v>27</v>
          </cell>
          <cell r="BQ58">
            <v>28</v>
          </cell>
          <cell r="BR58">
            <v>28</v>
          </cell>
          <cell r="BS58">
            <v>30</v>
          </cell>
          <cell r="BT58">
            <v>31</v>
          </cell>
          <cell r="BU58">
            <v>33</v>
          </cell>
          <cell r="BV58">
            <v>35</v>
          </cell>
          <cell r="BW58">
            <v>36</v>
          </cell>
          <cell r="BX58">
            <v>36</v>
          </cell>
          <cell r="BY58">
            <v>35</v>
          </cell>
          <cell r="BZ58">
            <v>34</v>
          </cell>
          <cell r="CA58">
            <v>33</v>
          </cell>
          <cell r="CB58">
            <v>33</v>
          </cell>
          <cell r="CC58">
            <v>31</v>
          </cell>
          <cell r="CD58">
            <v>30</v>
          </cell>
          <cell r="CE58">
            <v>132</v>
          </cell>
          <cell r="CF58">
            <v>128</v>
          </cell>
          <cell r="CG58">
            <v>130</v>
          </cell>
          <cell r="CH58">
            <v>105</v>
          </cell>
          <cell r="CI58">
            <v>88</v>
          </cell>
          <cell r="CJ58">
            <v>79</v>
          </cell>
          <cell r="CK58">
            <v>64</v>
          </cell>
          <cell r="CL58">
            <v>59</v>
          </cell>
          <cell r="CM58">
            <v>44</v>
          </cell>
          <cell r="CN58">
            <v>32</v>
          </cell>
          <cell r="CO58">
            <v>24</v>
          </cell>
          <cell r="CP58">
            <v>17</v>
          </cell>
          <cell r="CQ58">
            <v>10</v>
          </cell>
          <cell r="CR58">
            <v>49</v>
          </cell>
          <cell r="CS58">
            <v>32</v>
          </cell>
        </row>
        <row r="59">
          <cell r="BJ59">
            <v>4596</v>
          </cell>
          <cell r="BK59">
            <v>35</v>
          </cell>
          <cell r="BL59">
            <v>32</v>
          </cell>
          <cell r="BM59">
            <v>29</v>
          </cell>
          <cell r="BN59">
            <v>27</v>
          </cell>
          <cell r="BO59">
            <v>26</v>
          </cell>
          <cell r="BP59">
            <v>26</v>
          </cell>
          <cell r="BQ59">
            <v>27</v>
          </cell>
          <cell r="BR59">
            <v>28</v>
          </cell>
          <cell r="BS59">
            <v>29</v>
          </cell>
          <cell r="BT59">
            <v>30</v>
          </cell>
          <cell r="BU59">
            <v>32</v>
          </cell>
          <cell r="BV59">
            <v>34</v>
          </cell>
          <cell r="BW59">
            <v>35</v>
          </cell>
          <cell r="BX59">
            <v>35</v>
          </cell>
          <cell r="BY59">
            <v>34</v>
          </cell>
          <cell r="BZ59">
            <v>33</v>
          </cell>
          <cell r="CA59">
            <v>33</v>
          </cell>
          <cell r="CB59">
            <v>32</v>
          </cell>
          <cell r="CC59">
            <v>30</v>
          </cell>
          <cell r="CD59">
            <v>29</v>
          </cell>
          <cell r="CE59">
            <v>128</v>
          </cell>
          <cell r="CF59">
            <v>124</v>
          </cell>
          <cell r="CG59">
            <v>126</v>
          </cell>
          <cell r="CH59">
            <v>102</v>
          </cell>
          <cell r="CI59">
            <v>85</v>
          </cell>
          <cell r="CJ59">
            <v>77</v>
          </cell>
          <cell r="CK59">
            <v>63</v>
          </cell>
          <cell r="CL59">
            <v>57</v>
          </cell>
          <cell r="CM59">
            <v>42</v>
          </cell>
          <cell r="CN59">
            <v>32</v>
          </cell>
          <cell r="CO59">
            <v>23</v>
          </cell>
          <cell r="CP59">
            <v>16</v>
          </cell>
          <cell r="CQ59">
            <v>9</v>
          </cell>
          <cell r="CR59">
            <v>47</v>
          </cell>
          <cell r="CS59">
            <v>27</v>
          </cell>
        </row>
        <row r="60">
          <cell r="BJ60">
            <v>4599</v>
          </cell>
          <cell r="BK60">
            <v>30</v>
          </cell>
          <cell r="BL60">
            <v>27</v>
          </cell>
          <cell r="BM60">
            <v>25</v>
          </cell>
          <cell r="BN60">
            <v>23</v>
          </cell>
          <cell r="BO60">
            <v>23</v>
          </cell>
          <cell r="BP60">
            <v>22</v>
          </cell>
          <cell r="BQ60">
            <v>23</v>
          </cell>
          <cell r="BR60">
            <v>24</v>
          </cell>
          <cell r="BS60">
            <v>25</v>
          </cell>
          <cell r="BT60">
            <v>26</v>
          </cell>
          <cell r="BU60">
            <v>27</v>
          </cell>
          <cell r="BV60">
            <v>29</v>
          </cell>
          <cell r="BW60">
            <v>30</v>
          </cell>
          <cell r="BX60">
            <v>30</v>
          </cell>
          <cell r="BY60">
            <v>29</v>
          </cell>
          <cell r="BZ60">
            <v>28</v>
          </cell>
          <cell r="CA60">
            <v>28</v>
          </cell>
          <cell r="CB60">
            <v>27</v>
          </cell>
          <cell r="CC60">
            <v>26</v>
          </cell>
          <cell r="CD60">
            <v>25</v>
          </cell>
          <cell r="CE60">
            <v>109</v>
          </cell>
          <cell r="CF60">
            <v>106</v>
          </cell>
          <cell r="CG60">
            <v>108</v>
          </cell>
          <cell r="CH60">
            <v>87</v>
          </cell>
          <cell r="CI60">
            <v>73</v>
          </cell>
          <cell r="CJ60">
            <v>65</v>
          </cell>
          <cell r="CK60">
            <v>53</v>
          </cell>
          <cell r="CL60">
            <v>49</v>
          </cell>
          <cell r="CM60">
            <v>36</v>
          </cell>
          <cell r="CN60">
            <v>27</v>
          </cell>
          <cell r="CO60">
            <v>20</v>
          </cell>
          <cell r="CP60">
            <v>14</v>
          </cell>
          <cell r="CQ60">
            <v>8</v>
          </cell>
          <cell r="CR60">
            <v>40</v>
          </cell>
          <cell r="CS60">
            <v>29</v>
          </cell>
        </row>
        <row r="61">
          <cell r="BJ61">
            <v>4597</v>
          </cell>
          <cell r="BK61">
            <v>26</v>
          </cell>
          <cell r="BL61">
            <v>23</v>
          </cell>
          <cell r="BM61">
            <v>21</v>
          </cell>
          <cell r="BN61">
            <v>20</v>
          </cell>
          <cell r="BO61">
            <v>19</v>
          </cell>
          <cell r="BP61">
            <v>19</v>
          </cell>
          <cell r="BQ61">
            <v>20</v>
          </cell>
          <cell r="BR61">
            <v>20</v>
          </cell>
          <cell r="BS61">
            <v>21</v>
          </cell>
          <cell r="BT61">
            <v>22</v>
          </cell>
          <cell r="BU61">
            <v>23</v>
          </cell>
          <cell r="BV61">
            <v>25</v>
          </cell>
          <cell r="BW61">
            <v>26</v>
          </cell>
          <cell r="BX61">
            <v>26</v>
          </cell>
          <cell r="BY61">
            <v>25</v>
          </cell>
          <cell r="BZ61">
            <v>24</v>
          </cell>
          <cell r="CA61">
            <v>24</v>
          </cell>
          <cell r="CB61">
            <v>23</v>
          </cell>
          <cell r="CC61">
            <v>22</v>
          </cell>
          <cell r="CD61">
            <v>21</v>
          </cell>
          <cell r="CE61">
            <v>94</v>
          </cell>
          <cell r="CF61">
            <v>91</v>
          </cell>
          <cell r="CG61">
            <v>93</v>
          </cell>
          <cell r="CH61">
            <v>75</v>
          </cell>
          <cell r="CI61">
            <v>63</v>
          </cell>
          <cell r="CJ61">
            <v>56</v>
          </cell>
          <cell r="CK61">
            <v>46</v>
          </cell>
          <cell r="CL61">
            <v>42</v>
          </cell>
          <cell r="CM61">
            <v>31</v>
          </cell>
          <cell r="CN61">
            <v>23</v>
          </cell>
          <cell r="CO61">
            <v>17</v>
          </cell>
          <cell r="CP61">
            <v>12</v>
          </cell>
          <cell r="CQ61">
            <v>7</v>
          </cell>
          <cell r="CR61">
            <v>35</v>
          </cell>
          <cell r="CS61">
            <v>21</v>
          </cell>
        </row>
        <row r="62">
          <cell r="BJ62">
            <v>4595</v>
          </cell>
          <cell r="BK62">
            <v>22</v>
          </cell>
          <cell r="BL62">
            <v>20</v>
          </cell>
          <cell r="BM62">
            <v>18</v>
          </cell>
          <cell r="BN62">
            <v>17</v>
          </cell>
          <cell r="BO62">
            <v>16</v>
          </cell>
          <cell r="BP62">
            <v>16</v>
          </cell>
          <cell r="BQ62">
            <v>17</v>
          </cell>
          <cell r="BR62">
            <v>17</v>
          </cell>
          <cell r="BS62">
            <v>18</v>
          </cell>
          <cell r="BT62">
            <v>19</v>
          </cell>
          <cell r="BU62">
            <v>20</v>
          </cell>
          <cell r="BV62">
            <v>21</v>
          </cell>
          <cell r="BW62">
            <v>21</v>
          </cell>
          <cell r="BX62">
            <v>21</v>
          </cell>
          <cell r="BY62">
            <v>21</v>
          </cell>
          <cell r="BZ62">
            <v>21</v>
          </cell>
          <cell r="CA62">
            <v>20</v>
          </cell>
          <cell r="CB62">
            <v>20</v>
          </cell>
          <cell r="CC62">
            <v>19</v>
          </cell>
          <cell r="CD62">
            <v>18</v>
          </cell>
          <cell r="CE62">
            <v>79</v>
          </cell>
          <cell r="CF62">
            <v>77</v>
          </cell>
          <cell r="CG62">
            <v>78</v>
          </cell>
          <cell r="CH62">
            <v>63</v>
          </cell>
          <cell r="CI62">
            <v>53</v>
          </cell>
          <cell r="CJ62">
            <v>47</v>
          </cell>
          <cell r="CK62">
            <v>39</v>
          </cell>
          <cell r="CL62">
            <v>35</v>
          </cell>
          <cell r="CM62">
            <v>26</v>
          </cell>
          <cell r="CN62">
            <v>19</v>
          </cell>
          <cell r="CO62">
            <v>14</v>
          </cell>
          <cell r="CP62">
            <v>10</v>
          </cell>
          <cell r="CQ62">
            <v>6</v>
          </cell>
          <cell r="CR62">
            <v>29</v>
          </cell>
          <cell r="CS62">
            <v>26</v>
          </cell>
        </row>
        <row r="63">
          <cell r="BJ63">
            <v>7409</v>
          </cell>
          <cell r="BK63">
            <v>22</v>
          </cell>
          <cell r="BL63">
            <v>20</v>
          </cell>
          <cell r="BM63">
            <v>18</v>
          </cell>
          <cell r="BN63">
            <v>17</v>
          </cell>
          <cell r="BO63">
            <v>16</v>
          </cell>
          <cell r="BP63">
            <v>16</v>
          </cell>
          <cell r="BQ63">
            <v>17</v>
          </cell>
          <cell r="BR63">
            <v>17</v>
          </cell>
          <cell r="BS63">
            <v>18</v>
          </cell>
          <cell r="BT63">
            <v>19</v>
          </cell>
          <cell r="BU63">
            <v>20</v>
          </cell>
          <cell r="BV63">
            <v>21</v>
          </cell>
          <cell r="BW63">
            <v>21</v>
          </cell>
          <cell r="BX63">
            <v>21</v>
          </cell>
          <cell r="BY63">
            <v>21</v>
          </cell>
          <cell r="BZ63">
            <v>21</v>
          </cell>
          <cell r="CA63">
            <v>20</v>
          </cell>
          <cell r="CB63">
            <v>20</v>
          </cell>
          <cell r="CC63">
            <v>19</v>
          </cell>
          <cell r="CD63">
            <v>18</v>
          </cell>
          <cell r="CE63">
            <v>79</v>
          </cell>
          <cell r="CF63">
            <v>77</v>
          </cell>
          <cell r="CG63">
            <v>78</v>
          </cell>
          <cell r="CH63">
            <v>63</v>
          </cell>
          <cell r="CI63">
            <v>53</v>
          </cell>
          <cell r="CJ63">
            <v>47</v>
          </cell>
          <cell r="CK63">
            <v>39</v>
          </cell>
          <cell r="CL63">
            <v>35</v>
          </cell>
          <cell r="CM63">
            <v>26</v>
          </cell>
          <cell r="CN63">
            <v>19</v>
          </cell>
          <cell r="CO63">
            <v>14</v>
          </cell>
          <cell r="CP63">
            <v>10</v>
          </cell>
          <cell r="CQ63">
            <v>6</v>
          </cell>
          <cell r="CR63">
            <v>29</v>
          </cell>
          <cell r="CS63">
            <v>12</v>
          </cell>
        </row>
        <row r="64">
          <cell r="BJ64">
            <v>9857</v>
          </cell>
          <cell r="BK64">
            <v>24</v>
          </cell>
          <cell r="BL64">
            <v>21</v>
          </cell>
          <cell r="BM64">
            <v>20</v>
          </cell>
          <cell r="BN64">
            <v>18</v>
          </cell>
          <cell r="BO64">
            <v>18</v>
          </cell>
          <cell r="BP64">
            <v>18</v>
          </cell>
          <cell r="BQ64">
            <v>18</v>
          </cell>
          <cell r="BR64">
            <v>19</v>
          </cell>
          <cell r="BS64">
            <v>19</v>
          </cell>
          <cell r="BT64">
            <v>20</v>
          </cell>
          <cell r="BU64">
            <v>21</v>
          </cell>
          <cell r="BV64">
            <v>23</v>
          </cell>
          <cell r="BW64">
            <v>24</v>
          </cell>
          <cell r="BX64">
            <v>24</v>
          </cell>
          <cell r="BY64">
            <v>23</v>
          </cell>
          <cell r="BZ64">
            <v>22</v>
          </cell>
          <cell r="CA64">
            <v>22</v>
          </cell>
          <cell r="CB64">
            <v>21</v>
          </cell>
          <cell r="CC64">
            <v>21</v>
          </cell>
          <cell r="CD64">
            <v>20</v>
          </cell>
          <cell r="CE64">
            <v>87</v>
          </cell>
          <cell r="CF64">
            <v>84</v>
          </cell>
          <cell r="CG64">
            <v>85</v>
          </cell>
          <cell r="CH64">
            <v>69</v>
          </cell>
          <cell r="CI64">
            <v>58</v>
          </cell>
          <cell r="CJ64">
            <v>52</v>
          </cell>
          <cell r="CK64">
            <v>42</v>
          </cell>
          <cell r="CL64">
            <v>39</v>
          </cell>
          <cell r="CM64">
            <v>29</v>
          </cell>
          <cell r="CN64">
            <v>21</v>
          </cell>
          <cell r="CO64">
            <v>16</v>
          </cell>
          <cell r="CP64">
            <v>11</v>
          </cell>
          <cell r="CQ64">
            <v>6</v>
          </cell>
          <cell r="CR64">
            <v>32</v>
          </cell>
          <cell r="CS64">
            <v>32</v>
          </cell>
        </row>
        <row r="65"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172</v>
          </cell>
        </row>
        <row r="66">
          <cell r="BK66">
            <v>330</v>
          </cell>
          <cell r="BL66">
            <v>346</v>
          </cell>
          <cell r="BM66">
            <v>353</v>
          </cell>
          <cell r="BN66">
            <v>385</v>
          </cell>
          <cell r="BO66">
            <v>403</v>
          </cell>
          <cell r="BP66">
            <v>414</v>
          </cell>
          <cell r="BQ66">
            <v>327</v>
          </cell>
          <cell r="BR66">
            <v>327</v>
          </cell>
          <cell r="BS66">
            <v>327</v>
          </cell>
          <cell r="BT66">
            <v>327</v>
          </cell>
          <cell r="BU66">
            <v>327</v>
          </cell>
          <cell r="BV66">
            <v>328</v>
          </cell>
          <cell r="BW66">
            <v>324</v>
          </cell>
          <cell r="BX66">
            <v>315</v>
          </cell>
          <cell r="BY66">
            <v>301</v>
          </cell>
          <cell r="BZ66">
            <v>288</v>
          </cell>
          <cell r="CA66">
            <v>274</v>
          </cell>
          <cell r="CB66">
            <v>262</v>
          </cell>
          <cell r="CC66">
            <v>251</v>
          </cell>
          <cell r="CD66">
            <v>241</v>
          </cell>
          <cell r="CE66">
            <v>1097</v>
          </cell>
          <cell r="CF66">
            <v>1069</v>
          </cell>
          <cell r="CG66">
            <v>990</v>
          </cell>
          <cell r="CH66">
            <v>988</v>
          </cell>
          <cell r="CI66">
            <v>904</v>
          </cell>
          <cell r="CJ66">
            <v>760</v>
          </cell>
          <cell r="CK66">
            <v>717</v>
          </cell>
          <cell r="CL66">
            <v>565</v>
          </cell>
          <cell r="CM66">
            <v>385</v>
          </cell>
          <cell r="CN66">
            <v>350</v>
          </cell>
          <cell r="CO66">
            <v>290</v>
          </cell>
          <cell r="CP66">
            <v>237</v>
          </cell>
          <cell r="CQ66">
            <v>184</v>
          </cell>
          <cell r="CR66">
            <v>642</v>
          </cell>
        </row>
        <row r="67">
          <cell r="BK67">
            <v>330</v>
          </cell>
          <cell r="BL67">
            <v>346</v>
          </cell>
          <cell r="BM67">
            <v>353</v>
          </cell>
          <cell r="BN67">
            <v>385</v>
          </cell>
          <cell r="BO67">
            <v>403</v>
          </cell>
          <cell r="BP67">
            <v>414</v>
          </cell>
          <cell r="BQ67">
            <v>327</v>
          </cell>
          <cell r="BR67">
            <v>327</v>
          </cell>
          <cell r="BS67">
            <v>327</v>
          </cell>
          <cell r="BT67">
            <v>327</v>
          </cell>
          <cell r="BU67">
            <v>327</v>
          </cell>
          <cell r="BV67">
            <v>328</v>
          </cell>
          <cell r="BW67">
            <v>324</v>
          </cell>
          <cell r="BX67">
            <v>315</v>
          </cell>
          <cell r="BY67">
            <v>301</v>
          </cell>
          <cell r="BZ67">
            <v>288</v>
          </cell>
          <cell r="CA67">
            <v>274</v>
          </cell>
          <cell r="CB67">
            <v>262</v>
          </cell>
          <cell r="CC67">
            <v>251</v>
          </cell>
          <cell r="CD67">
            <v>241</v>
          </cell>
          <cell r="CE67">
            <v>1097</v>
          </cell>
          <cell r="CF67">
            <v>1069</v>
          </cell>
          <cell r="CG67">
            <v>990</v>
          </cell>
          <cell r="CH67">
            <v>988</v>
          </cell>
          <cell r="CI67">
            <v>904</v>
          </cell>
          <cell r="CJ67">
            <v>760</v>
          </cell>
          <cell r="CK67">
            <v>717</v>
          </cell>
          <cell r="CL67">
            <v>565</v>
          </cell>
          <cell r="CM67">
            <v>385</v>
          </cell>
          <cell r="CN67">
            <v>350</v>
          </cell>
          <cell r="CO67">
            <v>290</v>
          </cell>
          <cell r="CP67">
            <v>237</v>
          </cell>
          <cell r="CQ67">
            <v>184</v>
          </cell>
          <cell r="CR67">
            <v>470</v>
          </cell>
        </row>
        <row r="68">
          <cell r="BJ68">
            <v>4646</v>
          </cell>
          <cell r="BK68">
            <v>179</v>
          </cell>
          <cell r="BL68">
            <v>188</v>
          </cell>
          <cell r="BM68">
            <v>192</v>
          </cell>
          <cell r="BN68">
            <v>210</v>
          </cell>
          <cell r="BO68">
            <v>219</v>
          </cell>
          <cell r="BP68">
            <v>224</v>
          </cell>
          <cell r="BQ68">
            <v>177</v>
          </cell>
          <cell r="BR68">
            <v>177</v>
          </cell>
          <cell r="BS68">
            <v>177</v>
          </cell>
          <cell r="BT68">
            <v>177</v>
          </cell>
          <cell r="BU68">
            <v>177</v>
          </cell>
          <cell r="BV68">
            <v>177</v>
          </cell>
          <cell r="BW68">
            <v>176</v>
          </cell>
          <cell r="BX68">
            <v>171</v>
          </cell>
          <cell r="BY68">
            <v>162</v>
          </cell>
          <cell r="BZ68">
            <v>156</v>
          </cell>
          <cell r="CA68">
            <v>150</v>
          </cell>
          <cell r="CB68">
            <v>142</v>
          </cell>
          <cell r="CC68">
            <v>136</v>
          </cell>
          <cell r="CD68">
            <v>131</v>
          </cell>
          <cell r="CE68">
            <v>596</v>
          </cell>
          <cell r="CF68">
            <v>580</v>
          </cell>
          <cell r="CG68">
            <v>537</v>
          </cell>
          <cell r="CH68">
            <v>535</v>
          </cell>
          <cell r="CI68">
            <v>491</v>
          </cell>
          <cell r="CJ68">
            <v>412</v>
          </cell>
          <cell r="CK68">
            <v>390</v>
          </cell>
          <cell r="CL68">
            <v>306</v>
          </cell>
          <cell r="CM68">
            <v>210</v>
          </cell>
          <cell r="CN68">
            <v>190</v>
          </cell>
          <cell r="CO68">
            <v>158</v>
          </cell>
          <cell r="CP68">
            <v>129</v>
          </cell>
          <cell r="CQ68">
            <v>99</v>
          </cell>
          <cell r="CR68">
            <v>255</v>
          </cell>
          <cell r="CS68">
            <v>268</v>
          </cell>
        </row>
        <row r="69">
          <cell r="BJ69">
            <v>4639</v>
          </cell>
          <cell r="BK69">
            <v>50</v>
          </cell>
          <cell r="BL69">
            <v>52</v>
          </cell>
          <cell r="BM69">
            <v>53</v>
          </cell>
          <cell r="BN69">
            <v>58</v>
          </cell>
          <cell r="BO69">
            <v>61</v>
          </cell>
          <cell r="BP69">
            <v>63</v>
          </cell>
          <cell r="BQ69">
            <v>50</v>
          </cell>
          <cell r="BR69">
            <v>50</v>
          </cell>
          <cell r="BS69">
            <v>50</v>
          </cell>
          <cell r="BT69">
            <v>50</v>
          </cell>
          <cell r="BU69">
            <v>50</v>
          </cell>
          <cell r="BV69">
            <v>50</v>
          </cell>
          <cell r="BW69">
            <v>49</v>
          </cell>
          <cell r="BX69">
            <v>48</v>
          </cell>
          <cell r="BY69">
            <v>46</v>
          </cell>
          <cell r="BZ69">
            <v>44</v>
          </cell>
          <cell r="CA69">
            <v>41</v>
          </cell>
          <cell r="CB69">
            <v>40</v>
          </cell>
          <cell r="CC69">
            <v>38</v>
          </cell>
          <cell r="CD69">
            <v>36</v>
          </cell>
          <cell r="CE69">
            <v>166</v>
          </cell>
          <cell r="CF69">
            <v>162</v>
          </cell>
          <cell r="CG69">
            <v>150</v>
          </cell>
          <cell r="CH69">
            <v>150</v>
          </cell>
          <cell r="CI69">
            <v>137</v>
          </cell>
          <cell r="CJ69">
            <v>115</v>
          </cell>
          <cell r="CK69">
            <v>109</v>
          </cell>
          <cell r="CL69">
            <v>86</v>
          </cell>
          <cell r="CM69">
            <v>58</v>
          </cell>
          <cell r="CN69">
            <v>53</v>
          </cell>
          <cell r="CO69">
            <v>44</v>
          </cell>
          <cell r="CP69">
            <v>36</v>
          </cell>
          <cell r="CQ69">
            <v>28</v>
          </cell>
          <cell r="CR69">
            <v>71</v>
          </cell>
          <cell r="CS69">
            <v>75</v>
          </cell>
        </row>
        <row r="70">
          <cell r="BJ70">
            <v>4635</v>
          </cell>
          <cell r="BK70">
            <v>21</v>
          </cell>
          <cell r="BL70">
            <v>22</v>
          </cell>
          <cell r="BM70">
            <v>22</v>
          </cell>
          <cell r="BN70">
            <v>24</v>
          </cell>
          <cell r="BO70">
            <v>25</v>
          </cell>
          <cell r="BP70">
            <v>26</v>
          </cell>
          <cell r="BQ70">
            <v>20</v>
          </cell>
          <cell r="BR70">
            <v>20</v>
          </cell>
          <cell r="BS70">
            <v>20</v>
          </cell>
          <cell r="BT70">
            <v>20</v>
          </cell>
          <cell r="BU70">
            <v>20</v>
          </cell>
          <cell r="BV70">
            <v>21</v>
          </cell>
          <cell r="BW70">
            <v>20</v>
          </cell>
          <cell r="BX70">
            <v>20</v>
          </cell>
          <cell r="BY70">
            <v>19</v>
          </cell>
          <cell r="BZ70">
            <v>18</v>
          </cell>
          <cell r="CA70">
            <v>17</v>
          </cell>
          <cell r="CB70">
            <v>16</v>
          </cell>
          <cell r="CC70">
            <v>16</v>
          </cell>
          <cell r="CD70">
            <v>15</v>
          </cell>
          <cell r="CE70">
            <v>69</v>
          </cell>
          <cell r="CF70">
            <v>67</v>
          </cell>
          <cell r="CG70">
            <v>62</v>
          </cell>
          <cell r="CH70">
            <v>62</v>
          </cell>
          <cell r="CI70">
            <v>57</v>
          </cell>
          <cell r="CJ70">
            <v>48</v>
          </cell>
          <cell r="CK70">
            <v>45</v>
          </cell>
          <cell r="CL70">
            <v>35</v>
          </cell>
          <cell r="CM70">
            <v>24</v>
          </cell>
          <cell r="CN70">
            <v>22</v>
          </cell>
          <cell r="CO70">
            <v>18</v>
          </cell>
          <cell r="CP70">
            <v>15</v>
          </cell>
          <cell r="CQ70">
            <v>12</v>
          </cell>
          <cell r="CR70">
            <v>29</v>
          </cell>
          <cell r="CS70">
            <v>40</v>
          </cell>
        </row>
        <row r="71">
          <cell r="BJ71">
            <v>4638</v>
          </cell>
          <cell r="BK71">
            <v>17</v>
          </cell>
          <cell r="BL71">
            <v>18</v>
          </cell>
          <cell r="BM71">
            <v>18</v>
          </cell>
          <cell r="BN71">
            <v>20</v>
          </cell>
          <cell r="BO71">
            <v>21</v>
          </cell>
          <cell r="BP71">
            <v>22</v>
          </cell>
          <cell r="BQ71">
            <v>17</v>
          </cell>
          <cell r="BR71">
            <v>17</v>
          </cell>
          <cell r="BS71">
            <v>17</v>
          </cell>
          <cell r="BT71">
            <v>17</v>
          </cell>
          <cell r="BU71">
            <v>17</v>
          </cell>
          <cell r="BV71">
            <v>17</v>
          </cell>
          <cell r="BW71">
            <v>17</v>
          </cell>
          <cell r="BX71">
            <v>16</v>
          </cell>
          <cell r="BY71">
            <v>16</v>
          </cell>
          <cell r="BZ71">
            <v>15</v>
          </cell>
          <cell r="CA71">
            <v>14</v>
          </cell>
          <cell r="CB71">
            <v>14</v>
          </cell>
          <cell r="CC71">
            <v>13</v>
          </cell>
          <cell r="CD71">
            <v>13</v>
          </cell>
          <cell r="CE71">
            <v>57</v>
          </cell>
          <cell r="CF71">
            <v>56</v>
          </cell>
          <cell r="CG71">
            <v>52</v>
          </cell>
          <cell r="CH71">
            <v>52</v>
          </cell>
          <cell r="CI71">
            <v>47</v>
          </cell>
          <cell r="CJ71">
            <v>40</v>
          </cell>
          <cell r="CK71">
            <v>37</v>
          </cell>
          <cell r="CL71">
            <v>30</v>
          </cell>
          <cell r="CM71">
            <v>20</v>
          </cell>
          <cell r="CN71">
            <v>18</v>
          </cell>
          <cell r="CO71">
            <v>15</v>
          </cell>
          <cell r="CP71">
            <v>12</v>
          </cell>
          <cell r="CQ71">
            <v>10</v>
          </cell>
          <cell r="CR71">
            <v>25</v>
          </cell>
          <cell r="CS71">
            <v>19</v>
          </cell>
        </row>
        <row r="72">
          <cell r="BJ72">
            <v>4636</v>
          </cell>
          <cell r="BK72">
            <v>25</v>
          </cell>
          <cell r="BL72">
            <v>26</v>
          </cell>
          <cell r="BM72">
            <v>27</v>
          </cell>
          <cell r="BN72">
            <v>29</v>
          </cell>
          <cell r="BO72">
            <v>31</v>
          </cell>
          <cell r="BP72">
            <v>31</v>
          </cell>
          <cell r="BQ72">
            <v>25</v>
          </cell>
          <cell r="BR72">
            <v>25</v>
          </cell>
          <cell r="BS72">
            <v>25</v>
          </cell>
          <cell r="BT72">
            <v>25</v>
          </cell>
          <cell r="BU72">
            <v>25</v>
          </cell>
          <cell r="BV72">
            <v>25</v>
          </cell>
          <cell r="BW72">
            <v>25</v>
          </cell>
          <cell r="BX72">
            <v>24</v>
          </cell>
          <cell r="BY72">
            <v>23</v>
          </cell>
          <cell r="BZ72">
            <v>22</v>
          </cell>
          <cell r="CA72">
            <v>21</v>
          </cell>
          <cell r="CB72">
            <v>20</v>
          </cell>
          <cell r="CC72">
            <v>19</v>
          </cell>
          <cell r="CD72">
            <v>18</v>
          </cell>
          <cell r="CE72">
            <v>83</v>
          </cell>
          <cell r="CF72">
            <v>81</v>
          </cell>
          <cell r="CG72">
            <v>75</v>
          </cell>
          <cell r="CH72">
            <v>75</v>
          </cell>
          <cell r="CI72">
            <v>68</v>
          </cell>
          <cell r="CJ72">
            <v>58</v>
          </cell>
          <cell r="CK72">
            <v>54</v>
          </cell>
          <cell r="CL72">
            <v>43</v>
          </cell>
          <cell r="CM72">
            <v>29</v>
          </cell>
          <cell r="CN72">
            <v>27</v>
          </cell>
          <cell r="CO72">
            <v>22</v>
          </cell>
          <cell r="CP72">
            <v>18</v>
          </cell>
          <cell r="CQ72">
            <v>14</v>
          </cell>
          <cell r="CR72">
            <v>36</v>
          </cell>
          <cell r="CS72">
            <v>36</v>
          </cell>
        </row>
        <row r="73">
          <cell r="BJ73">
            <v>4637</v>
          </cell>
          <cell r="BK73">
            <v>38</v>
          </cell>
          <cell r="BL73">
            <v>40</v>
          </cell>
          <cell r="BM73">
            <v>41</v>
          </cell>
          <cell r="BN73">
            <v>44</v>
          </cell>
          <cell r="BO73">
            <v>46</v>
          </cell>
          <cell r="BP73">
            <v>48</v>
          </cell>
          <cell r="BQ73">
            <v>38</v>
          </cell>
          <cell r="BR73">
            <v>38</v>
          </cell>
          <cell r="BS73">
            <v>38</v>
          </cell>
          <cell r="BT73">
            <v>38</v>
          </cell>
          <cell r="BU73">
            <v>38</v>
          </cell>
          <cell r="BV73">
            <v>38</v>
          </cell>
          <cell r="BW73">
            <v>37</v>
          </cell>
          <cell r="BX73">
            <v>36</v>
          </cell>
          <cell r="BY73">
            <v>35</v>
          </cell>
          <cell r="BZ73">
            <v>33</v>
          </cell>
          <cell r="CA73">
            <v>31</v>
          </cell>
          <cell r="CB73">
            <v>30</v>
          </cell>
          <cell r="CC73">
            <v>29</v>
          </cell>
          <cell r="CD73">
            <v>28</v>
          </cell>
          <cell r="CE73">
            <v>126</v>
          </cell>
          <cell r="CF73">
            <v>123</v>
          </cell>
          <cell r="CG73">
            <v>114</v>
          </cell>
          <cell r="CH73">
            <v>114</v>
          </cell>
          <cell r="CI73">
            <v>104</v>
          </cell>
          <cell r="CJ73">
            <v>87</v>
          </cell>
          <cell r="CK73">
            <v>82</v>
          </cell>
          <cell r="CL73">
            <v>65</v>
          </cell>
          <cell r="CM73">
            <v>44</v>
          </cell>
          <cell r="CN73">
            <v>40</v>
          </cell>
          <cell r="CO73">
            <v>33</v>
          </cell>
          <cell r="CP73">
            <v>27</v>
          </cell>
          <cell r="CQ73">
            <v>21</v>
          </cell>
          <cell r="CR73">
            <v>54</v>
          </cell>
          <cell r="CS73">
            <v>34</v>
          </cell>
        </row>
        <row r="74">
          <cell r="BK74">
            <v>99</v>
          </cell>
          <cell r="BL74">
            <v>112</v>
          </cell>
          <cell r="BM74">
            <v>109</v>
          </cell>
          <cell r="BN74">
            <v>113</v>
          </cell>
          <cell r="BO74">
            <v>106</v>
          </cell>
          <cell r="BP74">
            <v>123</v>
          </cell>
          <cell r="BQ74">
            <v>96</v>
          </cell>
          <cell r="BR74">
            <v>97</v>
          </cell>
          <cell r="BS74">
            <v>99</v>
          </cell>
          <cell r="BT74">
            <v>101</v>
          </cell>
          <cell r="BU74">
            <v>104</v>
          </cell>
          <cell r="BV74">
            <v>108</v>
          </cell>
          <cell r="BW74">
            <v>110</v>
          </cell>
          <cell r="BX74">
            <v>110</v>
          </cell>
          <cell r="BY74">
            <v>108</v>
          </cell>
          <cell r="BZ74">
            <v>107</v>
          </cell>
          <cell r="CA74">
            <v>106</v>
          </cell>
          <cell r="CB74">
            <v>104</v>
          </cell>
          <cell r="CC74">
            <v>103</v>
          </cell>
          <cell r="CD74">
            <v>102</v>
          </cell>
          <cell r="CE74">
            <v>494</v>
          </cell>
          <cell r="CF74">
            <v>483</v>
          </cell>
          <cell r="CG74">
            <v>379</v>
          </cell>
          <cell r="CH74">
            <v>384</v>
          </cell>
          <cell r="CI74">
            <v>345</v>
          </cell>
          <cell r="CJ74">
            <v>260</v>
          </cell>
          <cell r="CK74">
            <v>235</v>
          </cell>
          <cell r="CL74">
            <v>177</v>
          </cell>
          <cell r="CM74">
            <v>187</v>
          </cell>
          <cell r="CN74">
            <v>136</v>
          </cell>
          <cell r="CO74">
            <v>97</v>
          </cell>
          <cell r="CP74">
            <v>83</v>
          </cell>
          <cell r="CQ74">
            <v>52</v>
          </cell>
          <cell r="CR74">
            <v>258</v>
          </cell>
        </row>
        <row r="75">
          <cell r="BK75">
            <v>99</v>
          </cell>
          <cell r="BL75">
            <v>112</v>
          </cell>
          <cell r="BM75">
            <v>109</v>
          </cell>
          <cell r="BN75">
            <v>113</v>
          </cell>
          <cell r="BO75">
            <v>106</v>
          </cell>
          <cell r="BP75">
            <v>123</v>
          </cell>
          <cell r="BQ75">
            <v>96</v>
          </cell>
          <cell r="BR75">
            <v>97</v>
          </cell>
          <cell r="BS75">
            <v>99</v>
          </cell>
          <cell r="BT75">
            <v>101</v>
          </cell>
          <cell r="BU75">
            <v>104</v>
          </cell>
          <cell r="BV75">
            <v>108</v>
          </cell>
          <cell r="BW75">
            <v>110</v>
          </cell>
          <cell r="BX75">
            <v>110</v>
          </cell>
          <cell r="BY75">
            <v>108</v>
          </cell>
          <cell r="BZ75">
            <v>107</v>
          </cell>
          <cell r="CA75">
            <v>106</v>
          </cell>
          <cell r="CB75">
            <v>104</v>
          </cell>
          <cell r="CC75">
            <v>103</v>
          </cell>
          <cell r="CD75">
            <v>102</v>
          </cell>
          <cell r="CE75">
            <v>494</v>
          </cell>
          <cell r="CF75">
            <v>483</v>
          </cell>
          <cell r="CG75">
            <v>379</v>
          </cell>
          <cell r="CH75">
            <v>384</v>
          </cell>
          <cell r="CI75">
            <v>345</v>
          </cell>
          <cell r="CJ75">
            <v>260</v>
          </cell>
          <cell r="CK75">
            <v>235</v>
          </cell>
          <cell r="CL75">
            <v>177</v>
          </cell>
          <cell r="CM75">
            <v>187</v>
          </cell>
          <cell r="CN75">
            <v>136</v>
          </cell>
          <cell r="CO75">
            <v>97</v>
          </cell>
          <cell r="CP75">
            <v>83</v>
          </cell>
          <cell r="CQ75">
            <v>52</v>
          </cell>
          <cell r="CR75">
            <v>158</v>
          </cell>
        </row>
        <row r="76">
          <cell r="BJ76">
            <v>4604</v>
          </cell>
          <cell r="BK76">
            <v>99</v>
          </cell>
          <cell r="BL76">
            <v>112</v>
          </cell>
          <cell r="BM76">
            <v>109</v>
          </cell>
          <cell r="BN76">
            <v>113</v>
          </cell>
          <cell r="BO76">
            <v>106</v>
          </cell>
          <cell r="BP76">
            <v>123</v>
          </cell>
          <cell r="BQ76">
            <v>96</v>
          </cell>
          <cell r="BR76">
            <v>97</v>
          </cell>
          <cell r="BS76">
            <v>99</v>
          </cell>
          <cell r="BT76">
            <v>101</v>
          </cell>
          <cell r="BU76">
            <v>104</v>
          </cell>
          <cell r="BV76">
            <v>108</v>
          </cell>
          <cell r="BW76">
            <v>110</v>
          </cell>
          <cell r="BX76">
            <v>110</v>
          </cell>
          <cell r="BY76">
            <v>108</v>
          </cell>
          <cell r="BZ76">
            <v>107</v>
          </cell>
          <cell r="CA76">
            <v>106</v>
          </cell>
          <cell r="CB76">
            <v>104</v>
          </cell>
          <cell r="CC76">
            <v>103</v>
          </cell>
          <cell r="CD76">
            <v>102</v>
          </cell>
          <cell r="CE76">
            <v>494</v>
          </cell>
          <cell r="CF76">
            <v>483</v>
          </cell>
          <cell r="CG76">
            <v>379</v>
          </cell>
          <cell r="CH76">
            <v>384</v>
          </cell>
          <cell r="CI76">
            <v>345</v>
          </cell>
          <cell r="CJ76">
            <v>260</v>
          </cell>
          <cell r="CK76">
            <v>235</v>
          </cell>
          <cell r="CL76">
            <v>177</v>
          </cell>
          <cell r="CM76">
            <v>187</v>
          </cell>
          <cell r="CN76">
            <v>136</v>
          </cell>
          <cell r="CO76">
            <v>97</v>
          </cell>
          <cell r="CP76">
            <v>83</v>
          </cell>
          <cell r="CQ76">
            <v>52</v>
          </cell>
          <cell r="CR76">
            <v>158</v>
          </cell>
          <cell r="CS76">
            <v>117</v>
          </cell>
        </row>
        <row r="77"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 t="e">
            <v>#REF!</v>
          </cell>
        </row>
        <row r="78">
          <cell r="BK78">
            <v>873</v>
          </cell>
          <cell r="BL78">
            <v>858</v>
          </cell>
          <cell r="BM78">
            <v>812</v>
          </cell>
          <cell r="BN78">
            <v>829</v>
          </cell>
          <cell r="BO78">
            <v>731</v>
          </cell>
          <cell r="BP78">
            <v>737</v>
          </cell>
          <cell r="BQ78">
            <v>723</v>
          </cell>
          <cell r="BR78">
            <v>729</v>
          </cell>
          <cell r="BS78">
            <v>741</v>
          </cell>
          <cell r="BT78">
            <v>756</v>
          </cell>
          <cell r="BU78">
            <v>774</v>
          </cell>
          <cell r="BV78">
            <v>795</v>
          </cell>
          <cell r="BW78">
            <v>815</v>
          </cell>
          <cell r="BX78">
            <v>831</v>
          </cell>
          <cell r="BY78">
            <v>844</v>
          </cell>
          <cell r="BZ78">
            <v>857</v>
          </cell>
          <cell r="CA78">
            <v>870</v>
          </cell>
          <cell r="CB78">
            <v>880</v>
          </cell>
          <cell r="CC78">
            <v>887</v>
          </cell>
          <cell r="CD78">
            <v>890</v>
          </cell>
          <cell r="CE78">
            <v>4447</v>
          </cell>
          <cell r="CF78">
            <v>4225</v>
          </cell>
          <cell r="CG78">
            <v>3809</v>
          </cell>
          <cell r="CH78">
            <v>3229</v>
          </cell>
          <cell r="CI78">
            <v>2815</v>
          </cell>
          <cell r="CJ78">
            <v>2154</v>
          </cell>
          <cell r="CK78">
            <v>1716</v>
          </cell>
          <cell r="CL78">
            <v>1391</v>
          </cell>
          <cell r="CM78">
            <v>1064</v>
          </cell>
          <cell r="CN78">
            <v>802</v>
          </cell>
          <cell r="CO78">
            <v>627</v>
          </cell>
          <cell r="CP78">
            <v>360</v>
          </cell>
          <cell r="CQ78">
            <v>305</v>
          </cell>
          <cell r="CR78">
            <v>2087</v>
          </cell>
        </row>
        <row r="79">
          <cell r="BK79">
            <v>873</v>
          </cell>
          <cell r="BL79">
            <v>858</v>
          </cell>
          <cell r="BM79">
            <v>812</v>
          </cell>
          <cell r="BN79">
            <v>829</v>
          </cell>
          <cell r="BO79">
            <v>731</v>
          </cell>
          <cell r="BP79">
            <v>737</v>
          </cell>
          <cell r="BQ79">
            <v>723</v>
          </cell>
          <cell r="BR79">
            <v>729</v>
          </cell>
          <cell r="BS79">
            <v>741</v>
          </cell>
          <cell r="BT79">
            <v>756</v>
          </cell>
          <cell r="BU79">
            <v>774</v>
          </cell>
          <cell r="BV79">
            <v>795</v>
          </cell>
          <cell r="BW79">
            <v>815</v>
          </cell>
          <cell r="BX79">
            <v>831</v>
          </cell>
          <cell r="BY79">
            <v>844</v>
          </cell>
          <cell r="BZ79">
            <v>857</v>
          </cell>
          <cell r="CA79">
            <v>870</v>
          </cell>
          <cell r="CB79">
            <v>880</v>
          </cell>
          <cell r="CC79">
            <v>887</v>
          </cell>
          <cell r="CD79">
            <v>890</v>
          </cell>
          <cell r="CE79">
            <v>4447</v>
          </cell>
          <cell r="CF79">
            <v>4225</v>
          </cell>
          <cell r="CG79">
            <v>3809</v>
          </cell>
          <cell r="CH79">
            <v>3229</v>
          </cell>
          <cell r="CI79">
            <v>2815</v>
          </cell>
          <cell r="CJ79">
            <v>2154</v>
          </cell>
          <cell r="CK79">
            <v>1716</v>
          </cell>
          <cell r="CL79">
            <v>1391</v>
          </cell>
          <cell r="CM79">
            <v>1064</v>
          </cell>
          <cell r="CN79">
            <v>802</v>
          </cell>
          <cell r="CO79">
            <v>627</v>
          </cell>
          <cell r="CP79">
            <v>360</v>
          </cell>
          <cell r="CQ79">
            <v>305</v>
          </cell>
          <cell r="CR79">
            <v>1132</v>
          </cell>
        </row>
        <row r="80">
          <cell r="BJ80">
            <v>4593</v>
          </cell>
          <cell r="BK80">
            <v>446</v>
          </cell>
          <cell r="BL80">
            <v>439</v>
          </cell>
          <cell r="BM80">
            <v>415</v>
          </cell>
          <cell r="BN80">
            <v>424</v>
          </cell>
          <cell r="BO80">
            <v>374</v>
          </cell>
          <cell r="BP80">
            <v>377</v>
          </cell>
          <cell r="BQ80">
            <v>369</v>
          </cell>
          <cell r="BR80">
            <v>373</v>
          </cell>
          <cell r="BS80">
            <v>379</v>
          </cell>
          <cell r="BT80">
            <v>387</v>
          </cell>
          <cell r="BU80">
            <v>396</v>
          </cell>
          <cell r="BV80">
            <v>408</v>
          </cell>
          <cell r="BW80">
            <v>417</v>
          </cell>
          <cell r="BX80">
            <v>426</v>
          </cell>
          <cell r="BY80">
            <v>432</v>
          </cell>
          <cell r="BZ80">
            <v>440</v>
          </cell>
          <cell r="CA80">
            <v>444</v>
          </cell>
          <cell r="CB80">
            <v>449</v>
          </cell>
          <cell r="CC80">
            <v>453</v>
          </cell>
          <cell r="CD80">
            <v>455</v>
          </cell>
          <cell r="CE80">
            <v>2273</v>
          </cell>
          <cell r="CF80">
            <v>2160</v>
          </cell>
          <cell r="CG80">
            <v>1948</v>
          </cell>
          <cell r="CH80">
            <v>1652</v>
          </cell>
          <cell r="CI80">
            <v>1440</v>
          </cell>
          <cell r="CJ80">
            <v>1101</v>
          </cell>
          <cell r="CK80">
            <v>877</v>
          </cell>
          <cell r="CL80">
            <v>711</v>
          </cell>
          <cell r="CM80">
            <v>545</v>
          </cell>
          <cell r="CN80">
            <v>410</v>
          </cell>
          <cell r="CO80">
            <v>321</v>
          </cell>
          <cell r="CP80">
            <v>185</v>
          </cell>
          <cell r="CQ80">
            <v>155</v>
          </cell>
          <cell r="CR80">
            <v>579</v>
          </cell>
          <cell r="CS80">
            <v>564</v>
          </cell>
        </row>
        <row r="81">
          <cell r="BJ81">
            <v>4658</v>
          </cell>
          <cell r="BK81">
            <v>197</v>
          </cell>
          <cell r="BL81">
            <v>195</v>
          </cell>
          <cell r="BM81">
            <v>184</v>
          </cell>
          <cell r="BN81">
            <v>187</v>
          </cell>
          <cell r="BO81">
            <v>165</v>
          </cell>
          <cell r="BP81">
            <v>166</v>
          </cell>
          <cell r="BQ81">
            <v>163</v>
          </cell>
          <cell r="BR81">
            <v>164</v>
          </cell>
          <cell r="BS81">
            <v>167</v>
          </cell>
          <cell r="BT81">
            <v>170</v>
          </cell>
          <cell r="BU81">
            <v>175</v>
          </cell>
          <cell r="BV81">
            <v>179</v>
          </cell>
          <cell r="BW81">
            <v>184</v>
          </cell>
          <cell r="BX81">
            <v>187</v>
          </cell>
          <cell r="BY81">
            <v>190</v>
          </cell>
          <cell r="BZ81">
            <v>193</v>
          </cell>
          <cell r="CA81">
            <v>196</v>
          </cell>
          <cell r="CB81">
            <v>198</v>
          </cell>
          <cell r="CC81">
            <v>200</v>
          </cell>
          <cell r="CD81">
            <v>201</v>
          </cell>
          <cell r="CE81">
            <v>1003</v>
          </cell>
          <cell r="CF81">
            <v>953</v>
          </cell>
          <cell r="CG81">
            <v>859</v>
          </cell>
          <cell r="CH81">
            <v>728</v>
          </cell>
          <cell r="CI81">
            <v>635</v>
          </cell>
          <cell r="CJ81">
            <v>486</v>
          </cell>
          <cell r="CK81">
            <v>387</v>
          </cell>
          <cell r="CL81">
            <v>314</v>
          </cell>
          <cell r="CM81">
            <v>240</v>
          </cell>
          <cell r="CN81">
            <v>181</v>
          </cell>
          <cell r="CO81">
            <v>141</v>
          </cell>
          <cell r="CP81">
            <v>81</v>
          </cell>
          <cell r="CQ81">
            <v>69</v>
          </cell>
          <cell r="CR81">
            <v>255</v>
          </cell>
          <cell r="CS81">
            <v>224</v>
          </cell>
        </row>
        <row r="82">
          <cell r="BJ82">
            <v>4650</v>
          </cell>
          <cell r="BK82">
            <v>42</v>
          </cell>
          <cell r="BL82">
            <v>41</v>
          </cell>
          <cell r="BM82">
            <v>39</v>
          </cell>
          <cell r="BN82">
            <v>40</v>
          </cell>
          <cell r="BO82">
            <v>35</v>
          </cell>
          <cell r="BP82">
            <v>36</v>
          </cell>
          <cell r="BQ82">
            <v>35</v>
          </cell>
          <cell r="BR82">
            <v>35</v>
          </cell>
          <cell r="BS82">
            <v>36</v>
          </cell>
          <cell r="BT82">
            <v>37</v>
          </cell>
          <cell r="BU82">
            <v>37</v>
          </cell>
          <cell r="BV82">
            <v>38</v>
          </cell>
          <cell r="BW82">
            <v>39</v>
          </cell>
          <cell r="BX82">
            <v>40</v>
          </cell>
          <cell r="BY82">
            <v>41</v>
          </cell>
          <cell r="BZ82">
            <v>41</v>
          </cell>
          <cell r="CA82">
            <v>42</v>
          </cell>
          <cell r="CB82">
            <v>43</v>
          </cell>
          <cell r="CC82">
            <v>43</v>
          </cell>
          <cell r="CD82">
            <v>43</v>
          </cell>
          <cell r="CE82">
            <v>215</v>
          </cell>
          <cell r="CF82">
            <v>204</v>
          </cell>
          <cell r="CG82">
            <v>184</v>
          </cell>
          <cell r="CH82">
            <v>156</v>
          </cell>
          <cell r="CI82">
            <v>136</v>
          </cell>
          <cell r="CJ82">
            <v>104</v>
          </cell>
          <cell r="CK82">
            <v>83</v>
          </cell>
          <cell r="CL82">
            <v>67</v>
          </cell>
          <cell r="CM82">
            <v>51</v>
          </cell>
          <cell r="CN82">
            <v>39</v>
          </cell>
          <cell r="CO82">
            <v>30</v>
          </cell>
          <cell r="CP82">
            <v>17</v>
          </cell>
          <cell r="CQ82">
            <v>15</v>
          </cell>
          <cell r="CR82">
            <v>55</v>
          </cell>
          <cell r="CS82">
            <v>55</v>
          </cell>
        </row>
        <row r="83">
          <cell r="BJ83">
            <v>4647</v>
          </cell>
          <cell r="BK83">
            <v>4</v>
          </cell>
          <cell r="BL83">
            <v>3</v>
          </cell>
          <cell r="BM83">
            <v>3</v>
          </cell>
          <cell r="BN83">
            <v>3</v>
          </cell>
          <cell r="BO83">
            <v>3</v>
          </cell>
          <cell r="BP83">
            <v>3</v>
          </cell>
          <cell r="BQ83">
            <v>3</v>
          </cell>
          <cell r="BR83">
            <v>3</v>
          </cell>
          <cell r="BS83">
            <v>3</v>
          </cell>
          <cell r="BT83">
            <v>3</v>
          </cell>
          <cell r="BU83">
            <v>3</v>
          </cell>
          <cell r="BV83">
            <v>3</v>
          </cell>
          <cell r="BW83">
            <v>3</v>
          </cell>
          <cell r="BX83">
            <v>3</v>
          </cell>
          <cell r="BY83">
            <v>3</v>
          </cell>
          <cell r="BZ83">
            <v>3</v>
          </cell>
          <cell r="CA83">
            <v>4</v>
          </cell>
          <cell r="CB83">
            <v>4</v>
          </cell>
          <cell r="CC83">
            <v>4</v>
          </cell>
          <cell r="CD83">
            <v>4</v>
          </cell>
          <cell r="CE83">
            <v>18</v>
          </cell>
          <cell r="CF83">
            <v>17</v>
          </cell>
          <cell r="CG83">
            <v>15</v>
          </cell>
          <cell r="CH83">
            <v>13</v>
          </cell>
          <cell r="CI83">
            <v>11</v>
          </cell>
          <cell r="CJ83">
            <v>9</v>
          </cell>
          <cell r="CK83">
            <v>7</v>
          </cell>
          <cell r="CL83">
            <v>6</v>
          </cell>
          <cell r="CM83">
            <v>4</v>
          </cell>
          <cell r="CN83">
            <v>3</v>
          </cell>
          <cell r="CO83">
            <v>3</v>
          </cell>
          <cell r="CP83">
            <v>1</v>
          </cell>
          <cell r="CQ83">
            <v>1</v>
          </cell>
          <cell r="CR83">
            <v>5</v>
          </cell>
          <cell r="CS83">
            <v>9</v>
          </cell>
        </row>
        <row r="84">
          <cell r="BJ84">
            <v>4649</v>
          </cell>
          <cell r="BK84">
            <v>165</v>
          </cell>
          <cell r="BL84">
            <v>162</v>
          </cell>
          <cell r="BM84">
            <v>154</v>
          </cell>
          <cell r="BN84">
            <v>157</v>
          </cell>
          <cell r="BO84">
            <v>138</v>
          </cell>
          <cell r="BP84">
            <v>139</v>
          </cell>
          <cell r="BQ84">
            <v>137</v>
          </cell>
          <cell r="BR84">
            <v>138</v>
          </cell>
          <cell r="BS84">
            <v>140</v>
          </cell>
          <cell r="BT84">
            <v>143</v>
          </cell>
          <cell r="BU84">
            <v>146</v>
          </cell>
          <cell r="BV84">
            <v>150</v>
          </cell>
          <cell r="BW84">
            <v>154</v>
          </cell>
          <cell r="BX84">
            <v>157</v>
          </cell>
          <cell r="BY84">
            <v>160</v>
          </cell>
          <cell r="BZ84">
            <v>162</v>
          </cell>
          <cell r="CA84">
            <v>165</v>
          </cell>
          <cell r="CB84">
            <v>167</v>
          </cell>
          <cell r="CC84">
            <v>168</v>
          </cell>
          <cell r="CD84">
            <v>168</v>
          </cell>
          <cell r="CE84">
            <v>842</v>
          </cell>
          <cell r="CF84">
            <v>800</v>
          </cell>
          <cell r="CG84">
            <v>721</v>
          </cell>
          <cell r="CH84">
            <v>611</v>
          </cell>
          <cell r="CI84">
            <v>533</v>
          </cell>
          <cell r="CJ84">
            <v>408</v>
          </cell>
          <cell r="CK84">
            <v>325</v>
          </cell>
          <cell r="CL84">
            <v>263</v>
          </cell>
          <cell r="CM84">
            <v>201</v>
          </cell>
          <cell r="CN84">
            <v>152</v>
          </cell>
          <cell r="CO84">
            <v>119</v>
          </cell>
          <cell r="CP84">
            <v>68</v>
          </cell>
          <cell r="CQ84">
            <v>58</v>
          </cell>
          <cell r="CR84">
            <v>214</v>
          </cell>
          <cell r="CS84">
            <v>225</v>
          </cell>
        </row>
        <row r="85">
          <cell r="BJ85">
            <v>11808</v>
          </cell>
          <cell r="BK85">
            <v>19</v>
          </cell>
          <cell r="BL85">
            <v>18</v>
          </cell>
          <cell r="BM85">
            <v>17</v>
          </cell>
          <cell r="BN85">
            <v>18</v>
          </cell>
          <cell r="BO85">
            <v>16</v>
          </cell>
          <cell r="BP85">
            <v>16</v>
          </cell>
          <cell r="BQ85">
            <v>16</v>
          </cell>
          <cell r="BR85">
            <v>16</v>
          </cell>
          <cell r="BS85">
            <v>16</v>
          </cell>
          <cell r="BT85">
            <v>16</v>
          </cell>
          <cell r="BU85">
            <v>17</v>
          </cell>
          <cell r="BV85">
            <v>17</v>
          </cell>
          <cell r="BW85">
            <v>18</v>
          </cell>
          <cell r="BX85">
            <v>18</v>
          </cell>
          <cell r="BY85">
            <v>18</v>
          </cell>
          <cell r="BZ85">
            <v>18</v>
          </cell>
          <cell r="CA85">
            <v>19</v>
          </cell>
          <cell r="CB85">
            <v>19</v>
          </cell>
          <cell r="CC85">
            <v>19</v>
          </cell>
          <cell r="CD85">
            <v>19</v>
          </cell>
          <cell r="CE85">
            <v>96</v>
          </cell>
          <cell r="CF85">
            <v>91</v>
          </cell>
          <cell r="CG85">
            <v>82</v>
          </cell>
          <cell r="CH85">
            <v>69</v>
          </cell>
          <cell r="CI85">
            <v>60</v>
          </cell>
          <cell r="CJ85">
            <v>46</v>
          </cell>
          <cell r="CK85">
            <v>37</v>
          </cell>
          <cell r="CL85">
            <v>30</v>
          </cell>
          <cell r="CM85">
            <v>23</v>
          </cell>
          <cell r="CN85">
            <v>17</v>
          </cell>
          <cell r="CO85">
            <v>13</v>
          </cell>
          <cell r="CP85">
            <v>8</v>
          </cell>
          <cell r="CQ85">
            <v>7</v>
          </cell>
          <cell r="CR85">
            <v>24</v>
          </cell>
          <cell r="CS85">
            <v>24</v>
          </cell>
        </row>
        <row r="86"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200</v>
          </cell>
        </row>
        <row r="87">
          <cell r="BK87">
            <v>126</v>
          </cell>
          <cell r="BL87">
            <v>184</v>
          </cell>
          <cell r="BM87">
            <v>207</v>
          </cell>
          <cell r="BN87">
            <v>213</v>
          </cell>
          <cell r="BO87">
            <v>224</v>
          </cell>
          <cell r="BP87">
            <v>214</v>
          </cell>
          <cell r="BQ87">
            <v>192</v>
          </cell>
          <cell r="BR87">
            <v>192</v>
          </cell>
          <cell r="BS87">
            <v>192</v>
          </cell>
          <cell r="BT87">
            <v>193</v>
          </cell>
          <cell r="BU87">
            <v>193</v>
          </cell>
          <cell r="BV87">
            <v>193</v>
          </cell>
          <cell r="BW87">
            <v>194</v>
          </cell>
          <cell r="BX87">
            <v>196</v>
          </cell>
          <cell r="BY87">
            <v>198</v>
          </cell>
          <cell r="BZ87">
            <v>200</v>
          </cell>
          <cell r="CA87">
            <v>202</v>
          </cell>
          <cell r="CB87">
            <v>201</v>
          </cell>
          <cell r="CC87">
            <v>193</v>
          </cell>
          <cell r="CD87">
            <v>182</v>
          </cell>
          <cell r="CE87">
            <v>788</v>
          </cell>
          <cell r="CF87">
            <v>793</v>
          </cell>
          <cell r="CG87">
            <v>701</v>
          </cell>
          <cell r="CH87">
            <v>677</v>
          </cell>
          <cell r="CI87">
            <v>657</v>
          </cell>
          <cell r="CJ87">
            <v>493</v>
          </cell>
          <cell r="CK87">
            <v>412</v>
          </cell>
          <cell r="CL87">
            <v>345</v>
          </cell>
          <cell r="CM87">
            <v>335</v>
          </cell>
          <cell r="CN87">
            <v>202</v>
          </cell>
          <cell r="CO87">
            <v>180</v>
          </cell>
          <cell r="CP87">
            <v>110</v>
          </cell>
          <cell r="CQ87">
            <v>80</v>
          </cell>
          <cell r="CR87">
            <v>484</v>
          </cell>
        </row>
        <row r="88">
          <cell r="BK88">
            <v>126</v>
          </cell>
          <cell r="BL88">
            <v>184</v>
          </cell>
          <cell r="BM88">
            <v>207</v>
          </cell>
          <cell r="BN88">
            <v>213</v>
          </cell>
          <cell r="BO88">
            <v>224</v>
          </cell>
          <cell r="BP88">
            <v>214</v>
          </cell>
          <cell r="BQ88">
            <v>192</v>
          </cell>
          <cell r="BR88">
            <v>192</v>
          </cell>
          <cell r="BS88">
            <v>192</v>
          </cell>
          <cell r="BT88">
            <v>193</v>
          </cell>
          <cell r="BU88">
            <v>193</v>
          </cell>
          <cell r="BV88">
            <v>193</v>
          </cell>
          <cell r="BW88">
            <v>194</v>
          </cell>
          <cell r="BX88">
            <v>196</v>
          </cell>
          <cell r="BY88">
            <v>198</v>
          </cell>
          <cell r="BZ88">
            <v>200</v>
          </cell>
          <cell r="CA88">
            <v>202</v>
          </cell>
          <cell r="CB88">
            <v>201</v>
          </cell>
          <cell r="CC88">
            <v>193</v>
          </cell>
          <cell r="CD88">
            <v>182</v>
          </cell>
          <cell r="CE88">
            <v>788</v>
          </cell>
          <cell r="CF88">
            <v>793</v>
          </cell>
          <cell r="CG88">
            <v>701</v>
          </cell>
          <cell r="CH88">
            <v>677</v>
          </cell>
          <cell r="CI88">
            <v>657</v>
          </cell>
          <cell r="CJ88">
            <v>493</v>
          </cell>
          <cell r="CK88">
            <v>412</v>
          </cell>
          <cell r="CL88">
            <v>345</v>
          </cell>
          <cell r="CM88">
            <v>335</v>
          </cell>
          <cell r="CN88">
            <v>202</v>
          </cell>
          <cell r="CO88">
            <v>180</v>
          </cell>
          <cell r="CP88">
            <v>110</v>
          </cell>
          <cell r="CQ88">
            <v>80</v>
          </cell>
          <cell r="CR88">
            <v>284</v>
          </cell>
        </row>
        <row r="89">
          <cell r="BJ89">
            <v>4634</v>
          </cell>
          <cell r="BK89">
            <v>77</v>
          </cell>
          <cell r="BL89">
            <v>113</v>
          </cell>
          <cell r="BM89">
            <v>127</v>
          </cell>
          <cell r="BN89">
            <v>132</v>
          </cell>
          <cell r="BO89">
            <v>137</v>
          </cell>
          <cell r="BP89">
            <v>132</v>
          </cell>
          <cell r="BQ89">
            <v>118</v>
          </cell>
          <cell r="BR89">
            <v>118</v>
          </cell>
          <cell r="BS89">
            <v>118</v>
          </cell>
          <cell r="BT89">
            <v>119</v>
          </cell>
          <cell r="BU89">
            <v>119</v>
          </cell>
          <cell r="BV89">
            <v>119</v>
          </cell>
          <cell r="BW89">
            <v>120</v>
          </cell>
          <cell r="BX89">
            <v>121</v>
          </cell>
          <cell r="BY89">
            <v>122</v>
          </cell>
          <cell r="BZ89">
            <v>122</v>
          </cell>
          <cell r="CA89">
            <v>124</v>
          </cell>
          <cell r="CB89">
            <v>123</v>
          </cell>
          <cell r="CC89">
            <v>119</v>
          </cell>
          <cell r="CD89">
            <v>112</v>
          </cell>
          <cell r="CE89">
            <v>485</v>
          </cell>
          <cell r="CF89">
            <v>488</v>
          </cell>
          <cell r="CG89">
            <v>431</v>
          </cell>
          <cell r="CH89">
            <v>415</v>
          </cell>
          <cell r="CI89">
            <v>403</v>
          </cell>
          <cell r="CJ89">
            <v>303</v>
          </cell>
          <cell r="CK89">
            <v>253</v>
          </cell>
          <cell r="CL89">
            <v>212</v>
          </cell>
          <cell r="CM89">
            <v>206</v>
          </cell>
          <cell r="CN89">
            <v>124</v>
          </cell>
          <cell r="CO89">
            <v>110</v>
          </cell>
          <cell r="CP89">
            <v>68</v>
          </cell>
          <cell r="CQ89">
            <v>49</v>
          </cell>
          <cell r="CR89">
            <v>174</v>
          </cell>
          <cell r="CS89">
            <v>99</v>
          </cell>
        </row>
        <row r="90">
          <cell r="BJ90">
            <v>4631</v>
          </cell>
          <cell r="BK90">
            <v>17</v>
          </cell>
          <cell r="BL90">
            <v>25</v>
          </cell>
          <cell r="BM90">
            <v>28</v>
          </cell>
          <cell r="BN90">
            <v>28</v>
          </cell>
          <cell r="BO90">
            <v>30</v>
          </cell>
          <cell r="BP90">
            <v>29</v>
          </cell>
          <cell r="BQ90">
            <v>26</v>
          </cell>
          <cell r="BR90">
            <v>26</v>
          </cell>
          <cell r="BS90">
            <v>26</v>
          </cell>
          <cell r="BT90">
            <v>26</v>
          </cell>
          <cell r="BU90">
            <v>26</v>
          </cell>
          <cell r="BV90">
            <v>26</v>
          </cell>
          <cell r="BW90">
            <v>26</v>
          </cell>
          <cell r="BX90">
            <v>26</v>
          </cell>
          <cell r="BY90">
            <v>26</v>
          </cell>
          <cell r="BZ90">
            <v>27</v>
          </cell>
          <cell r="CA90">
            <v>27</v>
          </cell>
          <cell r="CB90">
            <v>27</v>
          </cell>
          <cell r="CC90">
            <v>26</v>
          </cell>
          <cell r="CD90">
            <v>24</v>
          </cell>
          <cell r="CE90">
            <v>105</v>
          </cell>
          <cell r="CF90">
            <v>106</v>
          </cell>
          <cell r="CG90">
            <v>94</v>
          </cell>
          <cell r="CH90">
            <v>91</v>
          </cell>
          <cell r="CI90">
            <v>88</v>
          </cell>
          <cell r="CJ90">
            <v>66</v>
          </cell>
          <cell r="CK90">
            <v>55</v>
          </cell>
          <cell r="CL90">
            <v>46</v>
          </cell>
          <cell r="CM90">
            <v>45</v>
          </cell>
          <cell r="CN90">
            <v>27</v>
          </cell>
          <cell r="CO90">
            <v>24</v>
          </cell>
          <cell r="CP90">
            <v>15</v>
          </cell>
          <cell r="CQ90">
            <v>11</v>
          </cell>
          <cell r="CR90">
            <v>38</v>
          </cell>
          <cell r="CS90">
            <v>20</v>
          </cell>
        </row>
        <row r="91">
          <cell r="BJ91">
            <v>4629</v>
          </cell>
          <cell r="BK91">
            <v>26</v>
          </cell>
          <cell r="BL91">
            <v>37</v>
          </cell>
          <cell r="BM91">
            <v>42</v>
          </cell>
          <cell r="BN91">
            <v>43</v>
          </cell>
          <cell r="BO91">
            <v>46</v>
          </cell>
          <cell r="BP91">
            <v>43</v>
          </cell>
          <cell r="BQ91">
            <v>39</v>
          </cell>
          <cell r="BR91">
            <v>39</v>
          </cell>
          <cell r="BS91">
            <v>39</v>
          </cell>
          <cell r="BT91">
            <v>39</v>
          </cell>
          <cell r="BU91">
            <v>39</v>
          </cell>
          <cell r="BV91">
            <v>39</v>
          </cell>
          <cell r="BW91">
            <v>39</v>
          </cell>
          <cell r="BX91">
            <v>40</v>
          </cell>
          <cell r="BY91">
            <v>40</v>
          </cell>
          <cell r="BZ91">
            <v>41</v>
          </cell>
          <cell r="CA91">
            <v>41</v>
          </cell>
          <cell r="CB91">
            <v>41</v>
          </cell>
          <cell r="CC91">
            <v>39</v>
          </cell>
          <cell r="CD91">
            <v>37</v>
          </cell>
          <cell r="CE91">
            <v>160</v>
          </cell>
          <cell r="CF91">
            <v>161</v>
          </cell>
          <cell r="CG91">
            <v>142</v>
          </cell>
          <cell r="CH91">
            <v>138</v>
          </cell>
          <cell r="CI91">
            <v>134</v>
          </cell>
          <cell r="CJ91">
            <v>100</v>
          </cell>
          <cell r="CK91">
            <v>84</v>
          </cell>
          <cell r="CL91">
            <v>70</v>
          </cell>
          <cell r="CM91">
            <v>68</v>
          </cell>
          <cell r="CN91">
            <v>41</v>
          </cell>
          <cell r="CO91">
            <v>37</v>
          </cell>
          <cell r="CP91">
            <v>22</v>
          </cell>
          <cell r="CQ91">
            <v>16</v>
          </cell>
          <cell r="CR91">
            <v>58</v>
          </cell>
          <cell r="CS91">
            <v>44</v>
          </cell>
        </row>
        <row r="92">
          <cell r="BJ92">
            <v>16886</v>
          </cell>
          <cell r="BK92">
            <v>6</v>
          </cell>
          <cell r="BL92">
            <v>9</v>
          </cell>
          <cell r="BM92">
            <v>10</v>
          </cell>
          <cell r="BN92">
            <v>10</v>
          </cell>
          <cell r="BO92">
            <v>11</v>
          </cell>
          <cell r="BP92">
            <v>10</v>
          </cell>
          <cell r="BQ92">
            <v>9</v>
          </cell>
          <cell r="BR92">
            <v>9</v>
          </cell>
          <cell r="BS92">
            <v>9</v>
          </cell>
          <cell r="BT92">
            <v>9</v>
          </cell>
          <cell r="BU92">
            <v>9</v>
          </cell>
          <cell r="BV92">
            <v>9</v>
          </cell>
          <cell r="BW92">
            <v>9</v>
          </cell>
          <cell r="BX92">
            <v>9</v>
          </cell>
          <cell r="BY92">
            <v>10</v>
          </cell>
          <cell r="BZ92">
            <v>10</v>
          </cell>
          <cell r="CA92">
            <v>10</v>
          </cell>
          <cell r="CB92">
            <v>10</v>
          </cell>
          <cell r="CC92">
            <v>9</v>
          </cell>
          <cell r="CD92">
            <v>9</v>
          </cell>
          <cell r="CE92">
            <v>38</v>
          </cell>
          <cell r="CF92">
            <v>38</v>
          </cell>
          <cell r="CG92">
            <v>34</v>
          </cell>
          <cell r="CH92">
            <v>33</v>
          </cell>
          <cell r="CI92">
            <v>32</v>
          </cell>
          <cell r="CJ92">
            <v>24</v>
          </cell>
          <cell r="CK92">
            <v>20</v>
          </cell>
          <cell r="CL92">
            <v>17</v>
          </cell>
          <cell r="CM92">
            <v>16</v>
          </cell>
          <cell r="CN92">
            <v>10</v>
          </cell>
          <cell r="CO92">
            <v>9</v>
          </cell>
          <cell r="CP92">
            <v>5</v>
          </cell>
          <cell r="CQ92">
            <v>4</v>
          </cell>
          <cell r="CR92">
            <v>14</v>
          </cell>
          <cell r="CS92">
            <v>12</v>
          </cell>
        </row>
        <row r="93"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</row>
        <row r="94">
          <cell r="BK94">
            <v>47</v>
          </cell>
          <cell r="BL94">
            <v>40</v>
          </cell>
          <cell r="BM94">
            <v>57</v>
          </cell>
          <cell r="BN94">
            <v>58</v>
          </cell>
          <cell r="BO94">
            <v>42</v>
          </cell>
          <cell r="BP94">
            <v>64</v>
          </cell>
          <cell r="BQ94">
            <v>59</v>
          </cell>
          <cell r="BR94">
            <v>62</v>
          </cell>
          <cell r="BS94">
            <v>66</v>
          </cell>
          <cell r="BT94">
            <v>69</v>
          </cell>
          <cell r="BU94">
            <v>73</v>
          </cell>
          <cell r="BV94">
            <v>78</v>
          </cell>
          <cell r="BW94">
            <v>80</v>
          </cell>
          <cell r="BX94">
            <v>79</v>
          </cell>
          <cell r="BY94">
            <v>77</v>
          </cell>
          <cell r="BZ94">
            <v>72</v>
          </cell>
          <cell r="CA94">
            <v>69</v>
          </cell>
          <cell r="CB94">
            <v>65</v>
          </cell>
          <cell r="CC94">
            <v>59</v>
          </cell>
          <cell r="CD94">
            <v>54</v>
          </cell>
          <cell r="CE94">
            <v>198</v>
          </cell>
          <cell r="CF94">
            <v>244</v>
          </cell>
          <cell r="CG94">
            <v>267</v>
          </cell>
          <cell r="CH94">
            <v>249</v>
          </cell>
          <cell r="CI94">
            <v>246</v>
          </cell>
          <cell r="CJ94">
            <v>241</v>
          </cell>
          <cell r="CK94">
            <v>153</v>
          </cell>
          <cell r="CL94">
            <v>150</v>
          </cell>
          <cell r="CM94">
            <v>127</v>
          </cell>
          <cell r="CN94">
            <v>141</v>
          </cell>
          <cell r="CO94">
            <v>103</v>
          </cell>
          <cell r="CP94">
            <v>86</v>
          </cell>
          <cell r="CQ94">
            <v>61</v>
          </cell>
          <cell r="CR94">
            <v>153</v>
          </cell>
        </row>
        <row r="95">
          <cell r="BK95">
            <v>47</v>
          </cell>
          <cell r="BL95">
            <v>40</v>
          </cell>
          <cell r="BM95">
            <v>57</v>
          </cell>
          <cell r="BN95">
            <v>58</v>
          </cell>
          <cell r="BO95">
            <v>42</v>
          </cell>
          <cell r="BP95">
            <v>64</v>
          </cell>
          <cell r="BQ95">
            <v>59</v>
          </cell>
          <cell r="BR95">
            <v>62</v>
          </cell>
          <cell r="BS95">
            <v>66</v>
          </cell>
          <cell r="BT95">
            <v>69</v>
          </cell>
          <cell r="BU95">
            <v>73</v>
          </cell>
          <cell r="BV95">
            <v>78</v>
          </cell>
          <cell r="BW95">
            <v>80</v>
          </cell>
          <cell r="BX95">
            <v>79</v>
          </cell>
          <cell r="BY95">
            <v>77</v>
          </cell>
          <cell r="BZ95">
            <v>72</v>
          </cell>
          <cell r="CA95">
            <v>69</v>
          </cell>
          <cell r="CB95">
            <v>65</v>
          </cell>
          <cell r="CC95">
            <v>59</v>
          </cell>
          <cell r="CD95">
            <v>54</v>
          </cell>
          <cell r="CE95">
            <v>198</v>
          </cell>
          <cell r="CF95">
            <v>244</v>
          </cell>
          <cell r="CG95">
            <v>267</v>
          </cell>
          <cell r="CH95">
            <v>249</v>
          </cell>
          <cell r="CI95">
            <v>246</v>
          </cell>
          <cell r="CJ95">
            <v>241</v>
          </cell>
          <cell r="CK95">
            <v>153</v>
          </cell>
          <cell r="CL95">
            <v>150</v>
          </cell>
          <cell r="CM95">
            <v>127</v>
          </cell>
          <cell r="CN95">
            <v>141</v>
          </cell>
          <cell r="CO95">
            <v>103</v>
          </cell>
          <cell r="CP95">
            <v>86</v>
          </cell>
          <cell r="CQ95">
            <v>61</v>
          </cell>
          <cell r="CR95">
            <v>95</v>
          </cell>
        </row>
        <row r="96">
          <cell r="BJ96">
            <v>4603</v>
          </cell>
          <cell r="BK96">
            <v>47</v>
          </cell>
          <cell r="BL96">
            <v>40</v>
          </cell>
          <cell r="BM96">
            <v>57</v>
          </cell>
          <cell r="BN96">
            <v>58</v>
          </cell>
          <cell r="BO96">
            <v>42</v>
          </cell>
          <cell r="BP96">
            <v>64</v>
          </cell>
          <cell r="BQ96">
            <v>59</v>
          </cell>
          <cell r="BR96">
            <v>62</v>
          </cell>
          <cell r="BS96">
            <v>66</v>
          </cell>
          <cell r="BT96">
            <v>69</v>
          </cell>
          <cell r="BU96">
            <v>73</v>
          </cell>
          <cell r="BV96">
            <v>78</v>
          </cell>
          <cell r="BW96">
            <v>80</v>
          </cell>
          <cell r="BX96">
            <v>79</v>
          </cell>
          <cell r="BY96">
            <v>77</v>
          </cell>
          <cell r="BZ96">
            <v>72</v>
          </cell>
          <cell r="CA96">
            <v>69</v>
          </cell>
          <cell r="CB96">
            <v>65</v>
          </cell>
          <cell r="CC96">
            <v>59</v>
          </cell>
          <cell r="CD96">
            <v>54</v>
          </cell>
          <cell r="CE96">
            <v>198</v>
          </cell>
          <cell r="CF96">
            <v>244</v>
          </cell>
          <cell r="CG96">
            <v>267</v>
          </cell>
          <cell r="CH96">
            <v>249</v>
          </cell>
          <cell r="CI96">
            <v>246</v>
          </cell>
          <cell r="CJ96">
            <v>241</v>
          </cell>
          <cell r="CK96">
            <v>153</v>
          </cell>
          <cell r="CL96">
            <v>150</v>
          </cell>
          <cell r="CM96">
            <v>127</v>
          </cell>
          <cell r="CN96">
            <v>141</v>
          </cell>
          <cell r="CO96">
            <v>103</v>
          </cell>
          <cell r="CP96">
            <v>86</v>
          </cell>
          <cell r="CQ96">
            <v>61</v>
          </cell>
          <cell r="CR96">
            <v>95</v>
          </cell>
          <cell r="CS96">
            <v>67</v>
          </cell>
        </row>
        <row r="98"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184</v>
          </cell>
        </row>
        <row r="99">
          <cell r="BK99">
            <v>263</v>
          </cell>
          <cell r="BL99">
            <v>253</v>
          </cell>
          <cell r="BM99">
            <v>245</v>
          </cell>
          <cell r="BN99">
            <v>240</v>
          </cell>
          <cell r="BO99">
            <v>238</v>
          </cell>
          <cell r="BP99">
            <v>237</v>
          </cell>
          <cell r="BQ99">
            <v>237</v>
          </cell>
          <cell r="BR99">
            <v>238</v>
          </cell>
          <cell r="BS99">
            <v>240</v>
          </cell>
          <cell r="BT99">
            <v>240</v>
          </cell>
          <cell r="BU99">
            <v>243</v>
          </cell>
          <cell r="BV99">
            <v>247</v>
          </cell>
          <cell r="BW99">
            <v>246</v>
          </cell>
          <cell r="BX99">
            <v>239</v>
          </cell>
          <cell r="BY99">
            <v>228</v>
          </cell>
          <cell r="BZ99">
            <v>218</v>
          </cell>
          <cell r="CA99">
            <v>207</v>
          </cell>
          <cell r="CB99">
            <v>199</v>
          </cell>
          <cell r="CC99">
            <v>194</v>
          </cell>
          <cell r="CD99">
            <v>193</v>
          </cell>
          <cell r="CE99">
            <v>917</v>
          </cell>
          <cell r="CF99">
            <v>809</v>
          </cell>
          <cell r="CG99">
            <v>778</v>
          </cell>
          <cell r="CH99">
            <v>618</v>
          </cell>
          <cell r="CI99">
            <v>576</v>
          </cell>
          <cell r="CJ99">
            <v>541</v>
          </cell>
          <cell r="CK99">
            <v>474</v>
          </cell>
          <cell r="CL99">
            <v>391</v>
          </cell>
          <cell r="CM99">
            <v>278</v>
          </cell>
          <cell r="CN99">
            <v>246</v>
          </cell>
          <cell r="CO99">
            <v>207</v>
          </cell>
          <cell r="CP99">
            <v>120</v>
          </cell>
          <cell r="CQ99">
            <v>89</v>
          </cell>
          <cell r="CR99">
            <v>529</v>
          </cell>
        </row>
        <row r="100">
          <cell r="BK100">
            <v>263</v>
          </cell>
          <cell r="BL100">
            <v>253</v>
          </cell>
          <cell r="BM100">
            <v>245</v>
          </cell>
          <cell r="BN100">
            <v>240</v>
          </cell>
          <cell r="BO100">
            <v>238</v>
          </cell>
          <cell r="BP100">
            <v>237</v>
          </cell>
          <cell r="BQ100">
            <v>237</v>
          </cell>
          <cell r="BR100">
            <v>238</v>
          </cell>
          <cell r="BS100">
            <v>240</v>
          </cell>
          <cell r="BT100">
            <v>240</v>
          </cell>
          <cell r="BU100">
            <v>243</v>
          </cell>
          <cell r="BV100">
            <v>247</v>
          </cell>
          <cell r="BW100">
            <v>246</v>
          </cell>
          <cell r="BX100">
            <v>239</v>
          </cell>
          <cell r="BY100">
            <v>228</v>
          </cell>
          <cell r="BZ100">
            <v>218</v>
          </cell>
          <cell r="CA100">
            <v>207</v>
          </cell>
          <cell r="CB100">
            <v>199</v>
          </cell>
          <cell r="CC100">
            <v>194</v>
          </cell>
          <cell r="CD100">
            <v>193</v>
          </cell>
          <cell r="CE100">
            <v>917</v>
          </cell>
          <cell r="CF100">
            <v>809</v>
          </cell>
          <cell r="CG100">
            <v>778</v>
          </cell>
          <cell r="CH100">
            <v>618</v>
          </cell>
          <cell r="CI100">
            <v>576</v>
          </cell>
          <cell r="CJ100">
            <v>541</v>
          </cell>
          <cell r="CK100">
            <v>474</v>
          </cell>
          <cell r="CL100">
            <v>391</v>
          </cell>
          <cell r="CM100">
            <v>278</v>
          </cell>
          <cell r="CN100">
            <v>246</v>
          </cell>
          <cell r="CO100">
            <v>207</v>
          </cell>
          <cell r="CP100">
            <v>120</v>
          </cell>
          <cell r="CQ100">
            <v>89</v>
          </cell>
          <cell r="CR100">
            <v>345</v>
          </cell>
        </row>
        <row r="101">
          <cell r="BJ101">
            <v>4602</v>
          </cell>
          <cell r="BK101">
            <v>174</v>
          </cell>
          <cell r="BL101">
            <v>167</v>
          </cell>
          <cell r="BM101">
            <v>162</v>
          </cell>
          <cell r="BN101">
            <v>159</v>
          </cell>
          <cell r="BO101">
            <v>157</v>
          </cell>
          <cell r="BP101">
            <v>157</v>
          </cell>
          <cell r="BQ101">
            <v>157</v>
          </cell>
          <cell r="BR101">
            <v>157</v>
          </cell>
          <cell r="BS101">
            <v>159</v>
          </cell>
          <cell r="BT101">
            <v>159</v>
          </cell>
          <cell r="BU101">
            <v>162</v>
          </cell>
          <cell r="BV101">
            <v>163</v>
          </cell>
          <cell r="BW101">
            <v>163</v>
          </cell>
          <cell r="BX101">
            <v>158</v>
          </cell>
          <cell r="BY101">
            <v>150</v>
          </cell>
          <cell r="BZ101">
            <v>144</v>
          </cell>
          <cell r="CA101">
            <v>137</v>
          </cell>
          <cell r="CB101">
            <v>131</v>
          </cell>
          <cell r="CC101">
            <v>128</v>
          </cell>
          <cell r="CD101">
            <v>127</v>
          </cell>
          <cell r="CE101">
            <v>607</v>
          </cell>
          <cell r="CF101">
            <v>535</v>
          </cell>
          <cell r="CG101">
            <v>514</v>
          </cell>
          <cell r="CH101">
            <v>409</v>
          </cell>
          <cell r="CI101">
            <v>380</v>
          </cell>
          <cell r="CJ101">
            <v>357</v>
          </cell>
          <cell r="CK101">
            <v>313</v>
          </cell>
          <cell r="CL101">
            <v>259</v>
          </cell>
          <cell r="CM101">
            <v>182</v>
          </cell>
          <cell r="CN101">
            <v>163</v>
          </cell>
          <cell r="CO101">
            <v>137</v>
          </cell>
          <cell r="CP101">
            <v>79</v>
          </cell>
          <cell r="CQ101">
            <v>58</v>
          </cell>
          <cell r="CR101">
            <v>225</v>
          </cell>
          <cell r="CS101">
            <v>190</v>
          </cell>
        </row>
        <row r="102">
          <cell r="BJ102">
            <v>4601</v>
          </cell>
          <cell r="BK102">
            <v>46</v>
          </cell>
          <cell r="BL102">
            <v>44</v>
          </cell>
          <cell r="BM102">
            <v>43</v>
          </cell>
          <cell r="BN102">
            <v>42</v>
          </cell>
          <cell r="BO102">
            <v>42</v>
          </cell>
          <cell r="BP102">
            <v>41</v>
          </cell>
          <cell r="BQ102">
            <v>41</v>
          </cell>
          <cell r="BR102">
            <v>42</v>
          </cell>
          <cell r="BS102">
            <v>42</v>
          </cell>
          <cell r="BT102">
            <v>42</v>
          </cell>
          <cell r="BU102">
            <v>42</v>
          </cell>
          <cell r="BV102">
            <v>43</v>
          </cell>
          <cell r="BW102">
            <v>43</v>
          </cell>
          <cell r="BX102">
            <v>42</v>
          </cell>
          <cell r="BY102">
            <v>40</v>
          </cell>
          <cell r="BZ102">
            <v>38</v>
          </cell>
          <cell r="CA102">
            <v>36</v>
          </cell>
          <cell r="CB102">
            <v>35</v>
          </cell>
          <cell r="CC102">
            <v>34</v>
          </cell>
          <cell r="CD102">
            <v>34</v>
          </cell>
          <cell r="CE102">
            <v>160</v>
          </cell>
          <cell r="CF102">
            <v>141</v>
          </cell>
          <cell r="CG102">
            <v>136</v>
          </cell>
          <cell r="CH102">
            <v>108</v>
          </cell>
          <cell r="CI102">
            <v>101</v>
          </cell>
          <cell r="CJ102">
            <v>94</v>
          </cell>
          <cell r="CK102">
            <v>83</v>
          </cell>
          <cell r="CL102">
            <v>68</v>
          </cell>
          <cell r="CM102">
            <v>49</v>
          </cell>
          <cell r="CN102">
            <v>43</v>
          </cell>
          <cell r="CO102">
            <v>36</v>
          </cell>
          <cell r="CP102">
            <v>21</v>
          </cell>
          <cell r="CQ102">
            <v>16</v>
          </cell>
          <cell r="CR102">
            <v>62</v>
          </cell>
          <cell r="CS102">
            <v>63</v>
          </cell>
        </row>
        <row r="103">
          <cell r="BJ103">
            <v>4600</v>
          </cell>
          <cell r="BK103">
            <v>8</v>
          </cell>
          <cell r="BL103">
            <v>8</v>
          </cell>
          <cell r="BM103">
            <v>8</v>
          </cell>
          <cell r="BN103">
            <v>7</v>
          </cell>
          <cell r="BO103">
            <v>7</v>
          </cell>
          <cell r="BP103">
            <v>7</v>
          </cell>
          <cell r="BQ103">
            <v>7</v>
          </cell>
          <cell r="BR103">
            <v>7</v>
          </cell>
          <cell r="BS103">
            <v>7</v>
          </cell>
          <cell r="BT103">
            <v>7</v>
          </cell>
          <cell r="BU103">
            <v>7</v>
          </cell>
          <cell r="BV103">
            <v>8</v>
          </cell>
          <cell r="BW103">
            <v>8</v>
          </cell>
          <cell r="BX103">
            <v>7</v>
          </cell>
          <cell r="BY103">
            <v>7</v>
          </cell>
          <cell r="BZ103">
            <v>7</v>
          </cell>
          <cell r="CA103">
            <v>6</v>
          </cell>
          <cell r="CB103">
            <v>6</v>
          </cell>
          <cell r="CC103">
            <v>6</v>
          </cell>
          <cell r="CD103">
            <v>6</v>
          </cell>
          <cell r="CE103">
            <v>28</v>
          </cell>
          <cell r="CF103">
            <v>25</v>
          </cell>
          <cell r="CG103">
            <v>24</v>
          </cell>
          <cell r="CH103">
            <v>19</v>
          </cell>
          <cell r="CI103">
            <v>18</v>
          </cell>
          <cell r="CJ103">
            <v>17</v>
          </cell>
          <cell r="CK103">
            <v>15</v>
          </cell>
          <cell r="CL103">
            <v>12</v>
          </cell>
          <cell r="CM103">
            <v>9</v>
          </cell>
          <cell r="CN103">
            <v>8</v>
          </cell>
          <cell r="CO103">
            <v>6</v>
          </cell>
          <cell r="CP103">
            <v>4</v>
          </cell>
          <cell r="CQ103">
            <v>3</v>
          </cell>
          <cell r="CR103">
            <v>11</v>
          </cell>
          <cell r="CS103">
            <v>13</v>
          </cell>
        </row>
        <row r="104">
          <cell r="BJ104">
            <v>6667</v>
          </cell>
          <cell r="BK104">
            <v>26</v>
          </cell>
          <cell r="BL104">
            <v>25</v>
          </cell>
          <cell r="BM104">
            <v>24</v>
          </cell>
          <cell r="BN104">
            <v>24</v>
          </cell>
          <cell r="BO104">
            <v>24</v>
          </cell>
          <cell r="BP104">
            <v>24</v>
          </cell>
          <cell r="BQ104">
            <v>24</v>
          </cell>
          <cell r="BR104">
            <v>24</v>
          </cell>
          <cell r="BS104">
            <v>24</v>
          </cell>
          <cell r="BT104">
            <v>24</v>
          </cell>
          <cell r="BU104">
            <v>24</v>
          </cell>
          <cell r="BV104">
            <v>25</v>
          </cell>
          <cell r="BW104">
            <v>24</v>
          </cell>
          <cell r="BX104">
            <v>24</v>
          </cell>
          <cell r="BY104">
            <v>23</v>
          </cell>
          <cell r="BZ104">
            <v>22</v>
          </cell>
          <cell r="CA104">
            <v>21</v>
          </cell>
          <cell r="CB104">
            <v>20</v>
          </cell>
          <cell r="CC104">
            <v>19</v>
          </cell>
          <cell r="CD104">
            <v>19</v>
          </cell>
          <cell r="CE104">
            <v>91</v>
          </cell>
          <cell r="CF104">
            <v>80</v>
          </cell>
          <cell r="CG104">
            <v>77</v>
          </cell>
          <cell r="CH104">
            <v>61</v>
          </cell>
          <cell r="CI104">
            <v>57</v>
          </cell>
          <cell r="CJ104">
            <v>54</v>
          </cell>
          <cell r="CK104">
            <v>47</v>
          </cell>
          <cell r="CL104">
            <v>39</v>
          </cell>
          <cell r="CM104">
            <v>28</v>
          </cell>
          <cell r="CN104">
            <v>24</v>
          </cell>
          <cell r="CO104">
            <v>21</v>
          </cell>
          <cell r="CP104">
            <v>12</v>
          </cell>
          <cell r="CQ104">
            <v>9</v>
          </cell>
          <cell r="CR104">
            <v>35</v>
          </cell>
          <cell r="CS104">
            <v>27</v>
          </cell>
        </row>
        <row r="105">
          <cell r="BJ105">
            <v>11578</v>
          </cell>
          <cell r="BK105">
            <v>9</v>
          </cell>
          <cell r="BL105">
            <v>9</v>
          </cell>
          <cell r="BM105">
            <v>8</v>
          </cell>
          <cell r="BN105">
            <v>8</v>
          </cell>
          <cell r="BO105">
            <v>8</v>
          </cell>
          <cell r="BP105">
            <v>8</v>
          </cell>
          <cell r="BQ105">
            <v>8</v>
          </cell>
          <cell r="BR105">
            <v>8</v>
          </cell>
          <cell r="BS105">
            <v>8</v>
          </cell>
          <cell r="BT105">
            <v>8</v>
          </cell>
          <cell r="BU105">
            <v>8</v>
          </cell>
          <cell r="BV105">
            <v>8</v>
          </cell>
          <cell r="BW105">
            <v>8</v>
          </cell>
          <cell r="BX105">
            <v>8</v>
          </cell>
          <cell r="BY105">
            <v>8</v>
          </cell>
          <cell r="BZ105">
            <v>7</v>
          </cell>
          <cell r="CA105">
            <v>7</v>
          </cell>
          <cell r="CB105">
            <v>7</v>
          </cell>
          <cell r="CC105">
            <v>7</v>
          </cell>
          <cell r="CD105">
            <v>7</v>
          </cell>
          <cell r="CE105">
            <v>31</v>
          </cell>
          <cell r="CF105">
            <v>28</v>
          </cell>
          <cell r="CG105">
            <v>27</v>
          </cell>
          <cell r="CH105">
            <v>21</v>
          </cell>
          <cell r="CI105">
            <v>20</v>
          </cell>
          <cell r="CJ105">
            <v>19</v>
          </cell>
          <cell r="CK105">
            <v>16</v>
          </cell>
          <cell r="CL105">
            <v>13</v>
          </cell>
          <cell r="CM105">
            <v>10</v>
          </cell>
          <cell r="CN105">
            <v>8</v>
          </cell>
          <cell r="CO105">
            <v>7</v>
          </cell>
          <cell r="CP105">
            <v>4</v>
          </cell>
          <cell r="CQ105">
            <v>3</v>
          </cell>
          <cell r="CR105">
            <v>12</v>
          </cell>
          <cell r="CS105">
            <v>16</v>
          </cell>
        </row>
        <row r="106">
          <cell r="BK106">
            <v>71</v>
          </cell>
          <cell r="BL106">
            <v>79</v>
          </cell>
          <cell r="BM106">
            <v>83</v>
          </cell>
          <cell r="BN106">
            <v>95</v>
          </cell>
          <cell r="BO106">
            <v>84</v>
          </cell>
          <cell r="BP106">
            <v>99</v>
          </cell>
          <cell r="BQ106">
            <v>115</v>
          </cell>
          <cell r="BR106">
            <v>117</v>
          </cell>
          <cell r="BS106">
            <v>118</v>
          </cell>
          <cell r="BT106">
            <v>119</v>
          </cell>
          <cell r="BU106">
            <v>119</v>
          </cell>
          <cell r="BV106">
            <v>119</v>
          </cell>
          <cell r="BW106">
            <v>118</v>
          </cell>
          <cell r="BX106">
            <v>116</v>
          </cell>
          <cell r="BY106">
            <v>112</v>
          </cell>
          <cell r="BZ106">
            <v>111</v>
          </cell>
          <cell r="CA106">
            <v>108</v>
          </cell>
          <cell r="CB106">
            <v>104</v>
          </cell>
          <cell r="CC106">
            <v>97</v>
          </cell>
          <cell r="CD106">
            <v>89</v>
          </cell>
          <cell r="CE106">
            <v>354</v>
          </cell>
          <cell r="CF106">
            <v>387</v>
          </cell>
          <cell r="CG106">
            <v>409</v>
          </cell>
          <cell r="CH106">
            <v>362</v>
          </cell>
          <cell r="CI106">
            <v>307</v>
          </cell>
          <cell r="CJ106">
            <v>244</v>
          </cell>
          <cell r="CK106">
            <v>203</v>
          </cell>
          <cell r="CL106">
            <v>207</v>
          </cell>
          <cell r="CM106">
            <v>173</v>
          </cell>
          <cell r="CN106">
            <v>141</v>
          </cell>
          <cell r="CO106">
            <v>107</v>
          </cell>
          <cell r="CP106">
            <v>65</v>
          </cell>
          <cell r="CQ106">
            <v>60</v>
          </cell>
          <cell r="CR106">
            <v>223</v>
          </cell>
        </row>
        <row r="107">
          <cell r="BK107">
            <v>71</v>
          </cell>
          <cell r="BL107">
            <v>79</v>
          </cell>
          <cell r="BM107">
            <v>83</v>
          </cell>
          <cell r="BN107">
            <v>95</v>
          </cell>
          <cell r="BO107">
            <v>84</v>
          </cell>
          <cell r="BP107">
            <v>99</v>
          </cell>
          <cell r="BQ107">
            <v>115</v>
          </cell>
          <cell r="BR107">
            <v>117</v>
          </cell>
          <cell r="BS107">
            <v>118</v>
          </cell>
          <cell r="BT107">
            <v>119</v>
          </cell>
          <cell r="BU107">
            <v>119</v>
          </cell>
          <cell r="BV107">
            <v>119</v>
          </cell>
          <cell r="BW107">
            <v>118</v>
          </cell>
          <cell r="BX107">
            <v>116</v>
          </cell>
          <cell r="BY107">
            <v>112</v>
          </cell>
          <cell r="BZ107">
            <v>111</v>
          </cell>
          <cell r="CA107">
            <v>108</v>
          </cell>
          <cell r="CB107">
            <v>104</v>
          </cell>
          <cell r="CC107">
            <v>97</v>
          </cell>
          <cell r="CD107">
            <v>89</v>
          </cell>
          <cell r="CE107">
            <v>354</v>
          </cell>
          <cell r="CF107">
            <v>387</v>
          </cell>
          <cell r="CG107">
            <v>409</v>
          </cell>
          <cell r="CH107">
            <v>362</v>
          </cell>
          <cell r="CI107">
            <v>307</v>
          </cell>
          <cell r="CJ107">
            <v>244</v>
          </cell>
          <cell r="CK107">
            <v>203</v>
          </cell>
          <cell r="CL107">
            <v>207</v>
          </cell>
          <cell r="CM107">
            <v>173</v>
          </cell>
          <cell r="CN107">
            <v>141</v>
          </cell>
          <cell r="CO107">
            <v>107</v>
          </cell>
          <cell r="CP107">
            <v>65</v>
          </cell>
          <cell r="CQ107">
            <v>60</v>
          </cell>
          <cell r="CR107">
            <v>134</v>
          </cell>
        </row>
        <row r="108">
          <cell r="BJ108">
            <v>4633</v>
          </cell>
          <cell r="BK108">
            <v>71</v>
          </cell>
          <cell r="BL108">
            <v>79</v>
          </cell>
          <cell r="BM108">
            <v>83</v>
          </cell>
          <cell r="BN108">
            <v>95</v>
          </cell>
          <cell r="BO108">
            <v>84</v>
          </cell>
          <cell r="BP108">
            <v>99</v>
          </cell>
          <cell r="BQ108">
            <v>115</v>
          </cell>
          <cell r="BR108">
            <v>117</v>
          </cell>
          <cell r="BS108">
            <v>118</v>
          </cell>
          <cell r="BT108">
            <v>119</v>
          </cell>
          <cell r="BU108">
            <v>119</v>
          </cell>
          <cell r="BV108">
            <v>119</v>
          </cell>
          <cell r="BW108">
            <v>118</v>
          </cell>
          <cell r="BX108">
            <v>116</v>
          </cell>
          <cell r="BY108">
            <v>112</v>
          </cell>
          <cell r="BZ108">
            <v>111</v>
          </cell>
          <cell r="CA108">
            <v>108</v>
          </cell>
          <cell r="CB108">
            <v>104</v>
          </cell>
          <cell r="CC108">
            <v>97</v>
          </cell>
          <cell r="CD108">
            <v>89</v>
          </cell>
          <cell r="CE108">
            <v>354</v>
          </cell>
          <cell r="CF108">
            <v>387</v>
          </cell>
          <cell r="CG108">
            <v>409</v>
          </cell>
          <cell r="CH108">
            <v>362</v>
          </cell>
          <cell r="CI108">
            <v>307</v>
          </cell>
          <cell r="CJ108">
            <v>244</v>
          </cell>
          <cell r="CK108">
            <v>203</v>
          </cell>
          <cell r="CL108">
            <v>207</v>
          </cell>
          <cell r="CM108">
            <v>173</v>
          </cell>
          <cell r="CN108">
            <v>141</v>
          </cell>
          <cell r="CO108">
            <v>107</v>
          </cell>
          <cell r="CP108">
            <v>65</v>
          </cell>
          <cell r="CQ108">
            <v>60</v>
          </cell>
          <cell r="CR108">
            <v>134</v>
          </cell>
          <cell r="CS108">
            <v>89</v>
          </cell>
        </row>
        <row r="109"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</row>
        <row r="110"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626</v>
          </cell>
        </row>
        <row r="111">
          <cell r="BK111">
            <v>687</v>
          </cell>
          <cell r="BL111">
            <v>733</v>
          </cell>
          <cell r="BM111">
            <v>684</v>
          </cell>
          <cell r="BN111">
            <v>696</v>
          </cell>
          <cell r="BO111">
            <v>674</v>
          </cell>
          <cell r="BP111">
            <v>640</v>
          </cell>
          <cell r="BQ111">
            <v>634</v>
          </cell>
          <cell r="BR111">
            <v>639</v>
          </cell>
          <cell r="BS111">
            <v>642</v>
          </cell>
          <cell r="BT111">
            <v>641</v>
          </cell>
          <cell r="BU111">
            <v>641</v>
          </cell>
          <cell r="BV111">
            <v>638</v>
          </cell>
          <cell r="BW111">
            <v>632</v>
          </cell>
          <cell r="BX111">
            <v>621</v>
          </cell>
          <cell r="BY111">
            <v>607</v>
          </cell>
          <cell r="BZ111">
            <v>593</v>
          </cell>
          <cell r="CA111">
            <v>578</v>
          </cell>
          <cell r="CB111">
            <v>561</v>
          </cell>
          <cell r="CC111">
            <v>538</v>
          </cell>
          <cell r="CD111">
            <v>514</v>
          </cell>
          <cell r="CE111">
            <v>2300</v>
          </cell>
          <cell r="CF111">
            <v>2319</v>
          </cell>
          <cell r="CG111">
            <v>2245</v>
          </cell>
          <cell r="CH111">
            <v>2119</v>
          </cell>
          <cell r="CI111">
            <v>2093</v>
          </cell>
          <cell r="CJ111">
            <v>1706</v>
          </cell>
          <cell r="CK111">
            <v>1430</v>
          </cell>
          <cell r="CL111">
            <v>1214</v>
          </cell>
          <cell r="CM111">
            <v>963</v>
          </cell>
          <cell r="CN111">
            <v>802</v>
          </cell>
          <cell r="CO111">
            <v>609</v>
          </cell>
          <cell r="CP111">
            <v>471</v>
          </cell>
          <cell r="CQ111">
            <v>414</v>
          </cell>
          <cell r="CR111">
            <v>1374</v>
          </cell>
        </row>
        <row r="112">
          <cell r="BK112">
            <v>687</v>
          </cell>
          <cell r="BL112">
            <v>733</v>
          </cell>
          <cell r="BM112">
            <v>684</v>
          </cell>
          <cell r="BN112">
            <v>696</v>
          </cell>
          <cell r="BO112">
            <v>674</v>
          </cell>
          <cell r="BP112">
            <v>640</v>
          </cell>
          <cell r="BQ112">
            <v>634</v>
          </cell>
          <cell r="BR112">
            <v>639</v>
          </cell>
          <cell r="BS112">
            <v>642</v>
          </cell>
          <cell r="BT112">
            <v>641</v>
          </cell>
          <cell r="BU112">
            <v>641</v>
          </cell>
          <cell r="BV112">
            <v>638</v>
          </cell>
          <cell r="BW112">
            <v>632</v>
          </cell>
          <cell r="BX112">
            <v>621</v>
          </cell>
          <cell r="BY112">
            <v>607</v>
          </cell>
          <cell r="BZ112">
            <v>593</v>
          </cell>
          <cell r="CA112">
            <v>578</v>
          </cell>
          <cell r="CB112">
            <v>561</v>
          </cell>
          <cell r="CC112">
            <v>538</v>
          </cell>
          <cell r="CD112">
            <v>514</v>
          </cell>
          <cell r="CE112">
            <v>2300</v>
          </cell>
          <cell r="CF112">
            <v>2319</v>
          </cell>
          <cell r="CG112">
            <v>2245</v>
          </cell>
          <cell r="CH112">
            <v>2119</v>
          </cell>
          <cell r="CI112">
            <v>2093</v>
          </cell>
          <cell r="CJ112">
            <v>1706</v>
          </cell>
          <cell r="CK112">
            <v>1430</v>
          </cell>
          <cell r="CL112">
            <v>1214</v>
          </cell>
          <cell r="CM112">
            <v>963</v>
          </cell>
          <cell r="CN112">
            <v>802</v>
          </cell>
          <cell r="CO112">
            <v>609</v>
          </cell>
          <cell r="CP112">
            <v>471</v>
          </cell>
          <cell r="CQ112">
            <v>414</v>
          </cell>
          <cell r="CR112">
            <v>748</v>
          </cell>
        </row>
        <row r="114">
          <cell r="BJ114">
            <v>4511</v>
          </cell>
          <cell r="BK114">
            <v>420</v>
          </cell>
          <cell r="BL114">
            <v>449</v>
          </cell>
          <cell r="BM114">
            <v>420</v>
          </cell>
          <cell r="BN114">
            <v>427</v>
          </cell>
          <cell r="BO114">
            <v>413</v>
          </cell>
          <cell r="BP114">
            <v>393</v>
          </cell>
          <cell r="BQ114">
            <v>388</v>
          </cell>
          <cell r="BR114">
            <v>392</v>
          </cell>
          <cell r="BS114">
            <v>394</v>
          </cell>
          <cell r="BT114">
            <v>393</v>
          </cell>
          <cell r="BU114">
            <v>393</v>
          </cell>
          <cell r="BV114">
            <v>392</v>
          </cell>
          <cell r="BW114">
            <v>387</v>
          </cell>
          <cell r="BX114">
            <v>380</v>
          </cell>
          <cell r="BY114">
            <v>373</v>
          </cell>
          <cell r="BZ114">
            <v>363</v>
          </cell>
          <cell r="CA114">
            <v>354</v>
          </cell>
          <cell r="CB114">
            <v>344</v>
          </cell>
          <cell r="CC114">
            <v>329</v>
          </cell>
          <cell r="CD114">
            <v>316</v>
          </cell>
          <cell r="CE114">
            <v>1411</v>
          </cell>
          <cell r="CF114">
            <v>1422</v>
          </cell>
          <cell r="CG114">
            <v>1376</v>
          </cell>
          <cell r="CH114">
            <v>1299</v>
          </cell>
          <cell r="CI114">
            <v>1282</v>
          </cell>
          <cell r="CJ114">
            <v>1045</v>
          </cell>
          <cell r="CK114">
            <v>876</v>
          </cell>
          <cell r="CL114">
            <v>744</v>
          </cell>
          <cell r="CM114">
            <v>590</v>
          </cell>
          <cell r="CN114">
            <v>491</v>
          </cell>
          <cell r="CO114">
            <v>373</v>
          </cell>
          <cell r="CP114">
            <v>289</v>
          </cell>
          <cell r="CQ114">
            <v>254</v>
          </cell>
          <cell r="CR114">
            <v>458</v>
          </cell>
          <cell r="CS114">
            <v>587</v>
          </cell>
        </row>
        <row r="115">
          <cell r="BJ115">
            <v>7649</v>
          </cell>
          <cell r="BK115">
            <v>89</v>
          </cell>
          <cell r="BL115">
            <v>95</v>
          </cell>
          <cell r="BM115">
            <v>88</v>
          </cell>
          <cell r="BN115">
            <v>90</v>
          </cell>
          <cell r="BO115">
            <v>87</v>
          </cell>
          <cell r="BP115">
            <v>83</v>
          </cell>
          <cell r="BQ115">
            <v>82</v>
          </cell>
          <cell r="BR115">
            <v>83</v>
          </cell>
          <cell r="BS115">
            <v>83</v>
          </cell>
          <cell r="BT115">
            <v>83</v>
          </cell>
          <cell r="BU115">
            <v>83</v>
          </cell>
          <cell r="BV115">
            <v>82</v>
          </cell>
          <cell r="BW115">
            <v>82</v>
          </cell>
          <cell r="BX115">
            <v>80</v>
          </cell>
          <cell r="BY115">
            <v>78</v>
          </cell>
          <cell r="BZ115">
            <v>77</v>
          </cell>
          <cell r="CA115">
            <v>75</v>
          </cell>
          <cell r="CB115">
            <v>73</v>
          </cell>
          <cell r="CC115">
            <v>70</v>
          </cell>
          <cell r="CD115">
            <v>66</v>
          </cell>
          <cell r="CE115">
            <v>297</v>
          </cell>
          <cell r="CF115">
            <v>300</v>
          </cell>
          <cell r="CG115">
            <v>290</v>
          </cell>
          <cell r="CH115">
            <v>274</v>
          </cell>
          <cell r="CI115">
            <v>271</v>
          </cell>
          <cell r="CJ115">
            <v>221</v>
          </cell>
          <cell r="CK115">
            <v>185</v>
          </cell>
          <cell r="CL115">
            <v>157</v>
          </cell>
          <cell r="CM115">
            <v>125</v>
          </cell>
          <cell r="CN115">
            <v>104</v>
          </cell>
          <cell r="CO115">
            <v>79</v>
          </cell>
          <cell r="CP115">
            <v>61</v>
          </cell>
          <cell r="CQ115">
            <v>54</v>
          </cell>
          <cell r="CR115">
            <v>97</v>
          </cell>
          <cell r="CS115">
            <v>117</v>
          </cell>
        </row>
        <row r="116">
          <cell r="BJ116">
            <v>7650</v>
          </cell>
          <cell r="BK116">
            <v>49</v>
          </cell>
          <cell r="BL116">
            <v>52</v>
          </cell>
          <cell r="BM116">
            <v>48</v>
          </cell>
          <cell r="BN116">
            <v>49</v>
          </cell>
          <cell r="BO116">
            <v>48</v>
          </cell>
          <cell r="BP116">
            <v>45</v>
          </cell>
          <cell r="BQ116">
            <v>45</v>
          </cell>
          <cell r="BR116">
            <v>45</v>
          </cell>
          <cell r="BS116">
            <v>45</v>
          </cell>
          <cell r="BT116">
            <v>45</v>
          </cell>
          <cell r="BU116">
            <v>45</v>
          </cell>
          <cell r="BV116">
            <v>45</v>
          </cell>
          <cell r="BW116">
            <v>45</v>
          </cell>
          <cell r="BX116">
            <v>44</v>
          </cell>
          <cell r="BY116">
            <v>43</v>
          </cell>
          <cell r="BZ116">
            <v>42</v>
          </cell>
          <cell r="CA116">
            <v>41</v>
          </cell>
          <cell r="CB116">
            <v>40</v>
          </cell>
          <cell r="CC116">
            <v>38</v>
          </cell>
          <cell r="CD116">
            <v>36</v>
          </cell>
          <cell r="CE116">
            <v>162</v>
          </cell>
          <cell r="CF116">
            <v>164</v>
          </cell>
          <cell r="CG116">
            <v>159</v>
          </cell>
          <cell r="CH116">
            <v>150</v>
          </cell>
          <cell r="CI116">
            <v>148</v>
          </cell>
          <cell r="CJ116">
            <v>121</v>
          </cell>
          <cell r="CK116">
            <v>101</v>
          </cell>
          <cell r="CL116">
            <v>86</v>
          </cell>
          <cell r="CM116">
            <v>68</v>
          </cell>
          <cell r="CN116">
            <v>57</v>
          </cell>
          <cell r="CO116">
            <v>43</v>
          </cell>
          <cell r="CP116">
            <v>33</v>
          </cell>
          <cell r="CQ116">
            <v>29</v>
          </cell>
          <cell r="CR116">
            <v>53</v>
          </cell>
          <cell r="CS116">
            <v>82</v>
          </cell>
        </row>
        <row r="117">
          <cell r="BJ117">
            <v>7651</v>
          </cell>
          <cell r="BK117">
            <v>24</v>
          </cell>
          <cell r="BL117">
            <v>25</v>
          </cell>
          <cell r="BM117">
            <v>24</v>
          </cell>
          <cell r="BN117">
            <v>24</v>
          </cell>
          <cell r="BO117">
            <v>23</v>
          </cell>
          <cell r="BP117">
            <v>22</v>
          </cell>
          <cell r="BQ117">
            <v>22</v>
          </cell>
          <cell r="BR117">
            <v>22</v>
          </cell>
          <cell r="BS117">
            <v>22</v>
          </cell>
          <cell r="BT117">
            <v>22</v>
          </cell>
          <cell r="BU117">
            <v>22</v>
          </cell>
          <cell r="BV117">
            <v>22</v>
          </cell>
          <cell r="BW117">
            <v>22</v>
          </cell>
          <cell r="BX117">
            <v>22</v>
          </cell>
          <cell r="BY117">
            <v>21</v>
          </cell>
          <cell r="BZ117">
            <v>21</v>
          </cell>
          <cell r="CA117">
            <v>20</v>
          </cell>
          <cell r="CB117">
            <v>19</v>
          </cell>
          <cell r="CC117">
            <v>19</v>
          </cell>
          <cell r="CD117">
            <v>18</v>
          </cell>
          <cell r="CE117">
            <v>80</v>
          </cell>
          <cell r="CF117">
            <v>80</v>
          </cell>
          <cell r="CG117">
            <v>78</v>
          </cell>
          <cell r="CH117">
            <v>73</v>
          </cell>
          <cell r="CI117">
            <v>73</v>
          </cell>
          <cell r="CJ117">
            <v>59</v>
          </cell>
          <cell r="CK117">
            <v>50</v>
          </cell>
          <cell r="CL117">
            <v>42</v>
          </cell>
          <cell r="CM117">
            <v>33</v>
          </cell>
          <cell r="CN117">
            <v>28</v>
          </cell>
          <cell r="CO117">
            <v>21</v>
          </cell>
          <cell r="CP117">
            <v>16</v>
          </cell>
          <cell r="CQ117">
            <v>14</v>
          </cell>
          <cell r="CR117">
            <v>26</v>
          </cell>
          <cell r="CS117">
            <v>24</v>
          </cell>
        </row>
        <row r="118">
          <cell r="BK118">
            <v>105</v>
          </cell>
          <cell r="BL118">
            <v>112</v>
          </cell>
          <cell r="BM118">
            <v>104</v>
          </cell>
          <cell r="BN118">
            <v>106</v>
          </cell>
          <cell r="BO118">
            <v>103</v>
          </cell>
          <cell r="BP118">
            <v>97</v>
          </cell>
          <cell r="BQ118">
            <v>97</v>
          </cell>
          <cell r="BR118">
            <v>97</v>
          </cell>
          <cell r="BS118">
            <v>98</v>
          </cell>
          <cell r="BT118">
            <v>98</v>
          </cell>
          <cell r="BU118">
            <v>98</v>
          </cell>
          <cell r="BV118">
            <v>97</v>
          </cell>
          <cell r="BW118">
            <v>96</v>
          </cell>
          <cell r="BX118">
            <v>95</v>
          </cell>
          <cell r="BY118">
            <v>92</v>
          </cell>
          <cell r="BZ118">
            <v>90</v>
          </cell>
          <cell r="CA118">
            <v>88</v>
          </cell>
          <cell r="CB118">
            <v>85</v>
          </cell>
          <cell r="CC118">
            <v>82</v>
          </cell>
          <cell r="CD118">
            <v>78</v>
          </cell>
          <cell r="CE118">
            <v>350</v>
          </cell>
          <cell r="CF118">
            <v>353</v>
          </cell>
          <cell r="CG118">
            <v>342</v>
          </cell>
          <cell r="CH118">
            <v>323</v>
          </cell>
          <cell r="CI118">
            <v>319</v>
          </cell>
          <cell r="CJ118">
            <v>260</v>
          </cell>
          <cell r="CK118">
            <v>218</v>
          </cell>
          <cell r="CL118">
            <v>185</v>
          </cell>
          <cell r="CM118">
            <v>147</v>
          </cell>
          <cell r="CN118">
            <v>122</v>
          </cell>
          <cell r="CO118">
            <v>93</v>
          </cell>
          <cell r="CP118">
            <v>72</v>
          </cell>
          <cell r="CQ118">
            <v>63</v>
          </cell>
          <cell r="CR118">
            <v>114</v>
          </cell>
        </row>
        <row r="119"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341</v>
          </cell>
        </row>
        <row r="120">
          <cell r="BK120">
            <v>587</v>
          </cell>
          <cell r="BL120">
            <v>734</v>
          </cell>
          <cell r="BM120">
            <v>711</v>
          </cell>
          <cell r="BN120">
            <v>790</v>
          </cell>
          <cell r="BO120">
            <v>769</v>
          </cell>
          <cell r="BP120">
            <v>828</v>
          </cell>
          <cell r="BQ120">
            <v>731</v>
          </cell>
          <cell r="BR120">
            <v>705</v>
          </cell>
          <cell r="BS120">
            <v>710</v>
          </cell>
          <cell r="BT120">
            <v>693</v>
          </cell>
          <cell r="BU120">
            <v>694</v>
          </cell>
          <cell r="BV120">
            <v>706</v>
          </cell>
          <cell r="BW120">
            <v>653</v>
          </cell>
          <cell r="BX120">
            <v>664</v>
          </cell>
          <cell r="BY120">
            <v>607</v>
          </cell>
          <cell r="BZ120">
            <v>617</v>
          </cell>
          <cell r="CA120">
            <v>606</v>
          </cell>
          <cell r="CB120">
            <v>538</v>
          </cell>
          <cell r="CC120">
            <v>491</v>
          </cell>
          <cell r="CD120">
            <v>524</v>
          </cell>
          <cell r="CE120">
            <v>2387</v>
          </cell>
          <cell r="CF120">
            <v>1727</v>
          </cell>
          <cell r="CG120">
            <v>1480</v>
          </cell>
          <cell r="CH120">
            <v>1296</v>
          </cell>
          <cell r="CI120">
            <v>1114</v>
          </cell>
          <cell r="CJ120">
            <v>967</v>
          </cell>
          <cell r="CK120">
            <v>856</v>
          </cell>
          <cell r="CL120">
            <v>727</v>
          </cell>
          <cell r="CM120">
            <v>520</v>
          </cell>
          <cell r="CN120">
            <v>465</v>
          </cell>
          <cell r="CO120">
            <v>405</v>
          </cell>
          <cell r="CP120">
            <v>323</v>
          </cell>
          <cell r="CQ120">
            <v>424</v>
          </cell>
          <cell r="CR120">
            <v>1150</v>
          </cell>
        </row>
        <row r="121">
          <cell r="BK121">
            <v>587</v>
          </cell>
          <cell r="BL121">
            <v>734</v>
          </cell>
          <cell r="BM121">
            <v>711</v>
          </cell>
          <cell r="BN121">
            <v>790</v>
          </cell>
          <cell r="BO121">
            <v>769</v>
          </cell>
          <cell r="BP121">
            <v>828</v>
          </cell>
          <cell r="BQ121">
            <v>731</v>
          </cell>
          <cell r="BR121">
            <v>705</v>
          </cell>
          <cell r="BS121">
            <v>710</v>
          </cell>
          <cell r="BT121">
            <v>693</v>
          </cell>
          <cell r="BU121">
            <v>694</v>
          </cell>
          <cell r="BV121">
            <v>706</v>
          </cell>
          <cell r="BW121">
            <v>653</v>
          </cell>
          <cell r="BX121">
            <v>664</v>
          </cell>
          <cell r="BY121">
            <v>607</v>
          </cell>
          <cell r="BZ121">
            <v>617</v>
          </cell>
          <cell r="CA121">
            <v>606</v>
          </cell>
          <cell r="CB121">
            <v>538</v>
          </cell>
          <cell r="CC121">
            <v>491</v>
          </cell>
          <cell r="CD121">
            <v>524</v>
          </cell>
          <cell r="CE121">
            <v>2387</v>
          </cell>
          <cell r="CF121">
            <v>1727</v>
          </cell>
          <cell r="CG121">
            <v>1480</v>
          </cell>
          <cell r="CH121">
            <v>1296</v>
          </cell>
          <cell r="CI121">
            <v>1114</v>
          </cell>
          <cell r="CJ121">
            <v>967</v>
          </cell>
          <cell r="CK121">
            <v>856</v>
          </cell>
          <cell r="CL121">
            <v>727</v>
          </cell>
          <cell r="CM121">
            <v>520</v>
          </cell>
          <cell r="CN121">
            <v>465</v>
          </cell>
          <cell r="CO121">
            <v>405</v>
          </cell>
          <cell r="CP121">
            <v>323</v>
          </cell>
          <cell r="CQ121">
            <v>424</v>
          </cell>
          <cell r="CR121">
            <v>809</v>
          </cell>
        </row>
        <row r="122">
          <cell r="BJ122">
            <v>4528</v>
          </cell>
          <cell r="BK122">
            <v>119</v>
          </cell>
          <cell r="BL122">
            <v>149</v>
          </cell>
          <cell r="BM122">
            <v>142</v>
          </cell>
          <cell r="BN122">
            <v>160</v>
          </cell>
          <cell r="BO122">
            <v>154</v>
          </cell>
          <cell r="BP122">
            <v>167</v>
          </cell>
          <cell r="BQ122">
            <v>146</v>
          </cell>
          <cell r="BR122">
            <v>142</v>
          </cell>
          <cell r="BS122">
            <v>141</v>
          </cell>
          <cell r="BT122">
            <v>140</v>
          </cell>
          <cell r="BU122">
            <v>141</v>
          </cell>
          <cell r="BV122">
            <v>142</v>
          </cell>
          <cell r="BW122">
            <v>132</v>
          </cell>
          <cell r="BX122">
            <v>133</v>
          </cell>
          <cell r="BY122">
            <v>122</v>
          </cell>
          <cell r="BZ122">
            <v>124</v>
          </cell>
          <cell r="CA122">
            <v>122</v>
          </cell>
          <cell r="CB122">
            <v>110</v>
          </cell>
          <cell r="CC122">
            <v>100</v>
          </cell>
          <cell r="CD122">
            <v>106</v>
          </cell>
          <cell r="CE122">
            <v>481</v>
          </cell>
          <cell r="CF122">
            <v>350</v>
          </cell>
          <cell r="CG122">
            <v>297</v>
          </cell>
          <cell r="CH122">
            <v>262</v>
          </cell>
          <cell r="CI122">
            <v>225</v>
          </cell>
          <cell r="CJ122">
            <v>196</v>
          </cell>
          <cell r="CK122">
            <v>172</v>
          </cell>
          <cell r="CL122">
            <v>147</v>
          </cell>
          <cell r="CM122">
            <v>104</v>
          </cell>
          <cell r="CN122">
            <v>95</v>
          </cell>
          <cell r="CO122">
            <v>83</v>
          </cell>
          <cell r="CP122">
            <v>66</v>
          </cell>
          <cell r="CQ122">
            <v>86</v>
          </cell>
          <cell r="CR122">
            <v>134</v>
          </cell>
          <cell r="CS122">
            <v>165</v>
          </cell>
        </row>
        <row r="123">
          <cell r="BJ123">
            <v>4530</v>
          </cell>
          <cell r="BK123">
            <v>40</v>
          </cell>
          <cell r="BL123">
            <v>49</v>
          </cell>
          <cell r="BM123">
            <v>48</v>
          </cell>
          <cell r="BN123">
            <v>53</v>
          </cell>
          <cell r="BO123">
            <v>52</v>
          </cell>
          <cell r="BP123">
            <v>56</v>
          </cell>
          <cell r="BQ123">
            <v>49</v>
          </cell>
          <cell r="BR123">
            <v>47</v>
          </cell>
          <cell r="BS123">
            <v>48</v>
          </cell>
          <cell r="BT123">
            <v>47</v>
          </cell>
          <cell r="BU123">
            <v>47</v>
          </cell>
          <cell r="BV123">
            <v>48</v>
          </cell>
          <cell r="BW123">
            <v>44</v>
          </cell>
          <cell r="BX123">
            <v>45</v>
          </cell>
          <cell r="BY123">
            <v>41</v>
          </cell>
          <cell r="BZ123">
            <v>42</v>
          </cell>
          <cell r="CA123">
            <v>41</v>
          </cell>
          <cell r="CB123">
            <v>36</v>
          </cell>
          <cell r="CC123">
            <v>33</v>
          </cell>
          <cell r="CD123">
            <v>35</v>
          </cell>
          <cell r="CE123">
            <v>161</v>
          </cell>
          <cell r="CF123">
            <v>116</v>
          </cell>
          <cell r="CG123">
            <v>100</v>
          </cell>
          <cell r="CH123">
            <v>87</v>
          </cell>
          <cell r="CI123">
            <v>75</v>
          </cell>
          <cell r="CJ123">
            <v>65</v>
          </cell>
          <cell r="CK123">
            <v>58</v>
          </cell>
          <cell r="CL123">
            <v>49</v>
          </cell>
          <cell r="CM123">
            <v>35</v>
          </cell>
          <cell r="CN123">
            <v>31</v>
          </cell>
          <cell r="CO123">
            <v>27</v>
          </cell>
          <cell r="CP123">
            <v>22</v>
          </cell>
          <cell r="CQ123">
            <v>29</v>
          </cell>
          <cell r="CR123">
            <v>57</v>
          </cell>
          <cell r="CS123">
            <v>77</v>
          </cell>
        </row>
        <row r="124">
          <cell r="BJ124">
            <v>4514</v>
          </cell>
          <cell r="BK124">
            <v>95</v>
          </cell>
          <cell r="BL124">
            <v>118</v>
          </cell>
          <cell r="BM124">
            <v>115</v>
          </cell>
          <cell r="BN124">
            <v>127</v>
          </cell>
          <cell r="BO124">
            <v>124</v>
          </cell>
          <cell r="BP124">
            <v>134</v>
          </cell>
          <cell r="BQ124">
            <v>118</v>
          </cell>
          <cell r="BR124">
            <v>114</v>
          </cell>
          <cell r="BS124">
            <v>115</v>
          </cell>
          <cell r="BT124">
            <v>112</v>
          </cell>
          <cell r="BU124">
            <v>112</v>
          </cell>
          <cell r="BV124">
            <v>114</v>
          </cell>
          <cell r="BW124">
            <v>105</v>
          </cell>
          <cell r="BX124">
            <v>107</v>
          </cell>
          <cell r="BY124">
            <v>98</v>
          </cell>
          <cell r="BZ124">
            <v>100</v>
          </cell>
          <cell r="CA124">
            <v>98</v>
          </cell>
          <cell r="CB124">
            <v>87</v>
          </cell>
          <cell r="CC124">
            <v>79</v>
          </cell>
          <cell r="CD124">
            <v>85</v>
          </cell>
          <cell r="CE124">
            <v>385</v>
          </cell>
          <cell r="CF124">
            <v>279</v>
          </cell>
          <cell r="CG124">
            <v>239</v>
          </cell>
          <cell r="CH124">
            <v>209</v>
          </cell>
          <cell r="CI124">
            <v>180</v>
          </cell>
          <cell r="CJ124">
            <v>156</v>
          </cell>
          <cell r="CK124">
            <v>138</v>
          </cell>
          <cell r="CL124">
            <v>117</v>
          </cell>
          <cell r="CM124">
            <v>84</v>
          </cell>
          <cell r="CN124">
            <v>75</v>
          </cell>
          <cell r="CO124">
            <v>65</v>
          </cell>
          <cell r="CP124">
            <v>52</v>
          </cell>
          <cell r="CQ124">
            <v>68</v>
          </cell>
          <cell r="CR124">
            <v>136</v>
          </cell>
          <cell r="CS124">
            <v>103</v>
          </cell>
        </row>
        <row r="125">
          <cell r="BJ125">
            <v>4513</v>
          </cell>
          <cell r="BK125">
            <v>82</v>
          </cell>
          <cell r="BL125">
            <v>103</v>
          </cell>
          <cell r="BM125">
            <v>100</v>
          </cell>
          <cell r="BN125">
            <v>111</v>
          </cell>
          <cell r="BO125">
            <v>108</v>
          </cell>
          <cell r="BP125">
            <v>116</v>
          </cell>
          <cell r="BQ125">
            <v>103</v>
          </cell>
          <cell r="BR125">
            <v>99</v>
          </cell>
          <cell r="BS125">
            <v>100</v>
          </cell>
          <cell r="BT125">
            <v>97</v>
          </cell>
          <cell r="BU125">
            <v>97</v>
          </cell>
          <cell r="BV125">
            <v>99</v>
          </cell>
          <cell r="BW125">
            <v>92</v>
          </cell>
          <cell r="BX125">
            <v>93</v>
          </cell>
          <cell r="BY125">
            <v>85</v>
          </cell>
          <cell r="BZ125">
            <v>87</v>
          </cell>
          <cell r="CA125">
            <v>85</v>
          </cell>
          <cell r="CB125">
            <v>75</v>
          </cell>
          <cell r="CC125">
            <v>69</v>
          </cell>
          <cell r="CD125">
            <v>73</v>
          </cell>
          <cell r="CE125">
            <v>335</v>
          </cell>
          <cell r="CF125">
            <v>242</v>
          </cell>
          <cell r="CG125">
            <v>208</v>
          </cell>
          <cell r="CH125">
            <v>182</v>
          </cell>
          <cell r="CI125">
            <v>156</v>
          </cell>
          <cell r="CJ125">
            <v>136</v>
          </cell>
          <cell r="CK125">
            <v>120</v>
          </cell>
          <cell r="CL125">
            <v>102</v>
          </cell>
          <cell r="CM125">
            <v>73</v>
          </cell>
          <cell r="CN125">
            <v>65</v>
          </cell>
          <cell r="CO125">
            <v>57</v>
          </cell>
          <cell r="CP125">
            <v>45</v>
          </cell>
          <cell r="CQ125">
            <v>59</v>
          </cell>
          <cell r="CR125">
            <v>119</v>
          </cell>
          <cell r="CS125">
            <v>129</v>
          </cell>
        </row>
        <row r="126">
          <cell r="BJ126">
            <v>4527</v>
          </cell>
          <cell r="BK126">
            <v>69</v>
          </cell>
          <cell r="BL126">
            <v>86</v>
          </cell>
          <cell r="BM126">
            <v>84</v>
          </cell>
          <cell r="BN126">
            <v>93</v>
          </cell>
          <cell r="BO126">
            <v>91</v>
          </cell>
          <cell r="BP126">
            <v>98</v>
          </cell>
          <cell r="BQ126">
            <v>86</v>
          </cell>
          <cell r="BR126">
            <v>83</v>
          </cell>
          <cell r="BS126">
            <v>84</v>
          </cell>
          <cell r="BT126">
            <v>82</v>
          </cell>
          <cell r="BU126">
            <v>82</v>
          </cell>
          <cell r="BV126">
            <v>83</v>
          </cell>
          <cell r="BW126">
            <v>77</v>
          </cell>
          <cell r="BX126">
            <v>78</v>
          </cell>
          <cell r="BY126">
            <v>72</v>
          </cell>
          <cell r="BZ126">
            <v>73</v>
          </cell>
          <cell r="CA126">
            <v>71</v>
          </cell>
          <cell r="CB126">
            <v>63</v>
          </cell>
          <cell r="CC126">
            <v>58</v>
          </cell>
          <cell r="CD126">
            <v>62</v>
          </cell>
          <cell r="CE126">
            <v>281</v>
          </cell>
          <cell r="CF126">
            <v>203</v>
          </cell>
          <cell r="CG126">
            <v>174</v>
          </cell>
          <cell r="CH126">
            <v>153</v>
          </cell>
          <cell r="CI126">
            <v>131</v>
          </cell>
          <cell r="CJ126">
            <v>114</v>
          </cell>
          <cell r="CK126">
            <v>101</v>
          </cell>
          <cell r="CL126">
            <v>86</v>
          </cell>
          <cell r="CM126">
            <v>61</v>
          </cell>
          <cell r="CN126">
            <v>55</v>
          </cell>
          <cell r="CO126">
            <v>48</v>
          </cell>
          <cell r="CP126">
            <v>38</v>
          </cell>
          <cell r="CQ126">
            <v>50</v>
          </cell>
          <cell r="CR126">
            <v>100</v>
          </cell>
          <cell r="CS126">
            <v>123</v>
          </cell>
        </row>
        <row r="127">
          <cell r="BJ127">
            <v>4515</v>
          </cell>
          <cell r="BK127">
            <v>89</v>
          </cell>
          <cell r="BL127">
            <v>111</v>
          </cell>
          <cell r="BM127">
            <v>108</v>
          </cell>
          <cell r="BN127">
            <v>120</v>
          </cell>
          <cell r="BO127">
            <v>116</v>
          </cell>
          <cell r="BP127">
            <v>125</v>
          </cell>
          <cell r="BQ127">
            <v>111</v>
          </cell>
          <cell r="BR127">
            <v>107</v>
          </cell>
          <cell r="BS127">
            <v>108</v>
          </cell>
          <cell r="BT127">
            <v>105</v>
          </cell>
          <cell r="BU127">
            <v>105</v>
          </cell>
          <cell r="BV127">
            <v>107</v>
          </cell>
          <cell r="BW127">
            <v>99</v>
          </cell>
          <cell r="BX127">
            <v>101</v>
          </cell>
          <cell r="BY127">
            <v>92</v>
          </cell>
          <cell r="BZ127">
            <v>93</v>
          </cell>
          <cell r="CA127">
            <v>92</v>
          </cell>
          <cell r="CB127">
            <v>81</v>
          </cell>
          <cell r="CC127">
            <v>74</v>
          </cell>
          <cell r="CD127">
            <v>79</v>
          </cell>
          <cell r="CE127">
            <v>362</v>
          </cell>
          <cell r="CF127">
            <v>262</v>
          </cell>
          <cell r="CG127">
            <v>224</v>
          </cell>
          <cell r="CH127">
            <v>196</v>
          </cell>
          <cell r="CI127">
            <v>169</v>
          </cell>
          <cell r="CJ127">
            <v>146</v>
          </cell>
          <cell r="CK127">
            <v>130</v>
          </cell>
          <cell r="CL127">
            <v>110</v>
          </cell>
          <cell r="CM127">
            <v>79</v>
          </cell>
          <cell r="CN127">
            <v>70</v>
          </cell>
          <cell r="CO127">
            <v>61</v>
          </cell>
          <cell r="CP127">
            <v>49</v>
          </cell>
          <cell r="CQ127">
            <v>64</v>
          </cell>
          <cell r="CR127">
            <v>128</v>
          </cell>
          <cell r="CS127">
            <v>145</v>
          </cell>
        </row>
        <row r="128">
          <cell r="BJ128">
            <v>4529</v>
          </cell>
          <cell r="BK128">
            <v>28</v>
          </cell>
          <cell r="BL128">
            <v>35</v>
          </cell>
          <cell r="BM128">
            <v>34</v>
          </cell>
          <cell r="BN128">
            <v>38</v>
          </cell>
          <cell r="BO128">
            <v>37</v>
          </cell>
          <cell r="BP128">
            <v>39</v>
          </cell>
          <cell r="BQ128">
            <v>35</v>
          </cell>
          <cell r="BR128">
            <v>34</v>
          </cell>
          <cell r="BS128">
            <v>34</v>
          </cell>
          <cell r="BT128">
            <v>33</v>
          </cell>
          <cell r="BU128">
            <v>33</v>
          </cell>
          <cell r="BV128">
            <v>34</v>
          </cell>
          <cell r="BW128">
            <v>31</v>
          </cell>
          <cell r="BX128">
            <v>32</v>
          </cell>
          <cell r="BY128">
            <v>29</v>
          </cell>
          <cell r="BZ128">
            <v>29</v>
          </cell>
          <cell r="CA128">
            <v>29</v>
          </cell>
          <cell r="CB128">
            <v>26</v>
          </cell>
          <cell r="CC128">
            <v>23</v>
          </cell>
          <cell r="CD128">
            <v>25</v>
          </cell>
          <cell r="CE128">
            <v>114</v>
          </cell>
          <cell r="CF128">
            <v>82</v>
          </cell>
          <cell r="CG128">
            <v>71</v>
          </cell>
          <cell r="CH128">
            <v>62</v>
          </cell>
          <cell r="CI128">
            <v>53</v>
          </cell>
          <cell r="CJ128">
            <v>46</v>
          </cell>
          <cell r="CK128">
            <v>41</v>
          </cell>
          <cell r="CL128">
            <v>35</v>
          </cell>
          <cell r="CM128">
            <v>25</v>
          </cell>
          <cell r="CN128">
            <v>22</v>
          </cell>
          <cell r="CO128">
            <v>19</v>
          </cell>
          <cell r="CP128">
            <v>15</v>
          </cell>
          <cell r="CQ128">
            <v>20</v>
          </cell>
          <cell r="CR128">
            <v>40</v>
          </cell>
          <cell r="CS128">
            <v>49</v>
          </cell>
        </row>
        <row r="129">
          <cell r="BJ129">
            <v>4512</v>
          </cell>
          <cell r="BK129">
            <v>49</v>
          </cell>
          <cell r="BL129">
            <v>62</v>
          </cell>
          <cell r="BM129">
            <v>60</v>
          </cell>
          <cell r="BN129">
            <v>66</v>
          </cell>
          <cell r="BO129">
            <v>65</v>
          </cell>
          <cell r="BP129">
            <v>70</v>
          </cell>
          <cell r="BQ129">
            <v>62</v>
          </cell>
          <cell r="BR129">
            <v>59</v>
          </cell>
          <cell r="BS129">
            <v>60</v>
          </cell>
          <cell r="BT129">
            <v>58</v>
          </cell>
          <cell r="BU129">
            <v>58</v>
          </cell>
          <cell r="BV129">
            <v>59</v>
          </cell>
          <cell r="BW129">
            <v>55</v>
          </cell>
          <cell r="BX129">
            <v>56</v>
          </cell>
          <cell r="BY129">
            <v>51</v>
          </cell>
          <cell r="BZ129">
            <v>52</v>
          </cell>
          <cell r="CA129">
            <v>51</v>
          </cell>
          <cell r="CB129">
            <v>45</v>
          </cell>
          <cell r="CC129">
            <v>41</v>
          </cell>
          <cell r="CD129">
            <v>44</v>
          </cell>
          <cell r="CE129">
            <v>201</v>
          </cell>
          <cell r="CF129">
            <v>145</v>
          </cell>
          <cell r="CG129">
            <v>125</v>
          </cell>
          <cell r="CH129">
            <v>109</v>
          </cell>
          <cell r="CI129">
            <v>94</v>
          </cell>
          <cell r="CJ129">
            <v>81</v>
          </cell>
          <cell r="CK129">
            <v>72</v>
          </cell>
          <cell r="CL129">
            <v>61</v>
          </cell>
          <cell r="CM129">
            <v>44</v>
          </cell>
          <cell r="CN129">
            <v>39</v>
          </cell>
          <cell r="CO129">
            <v>34</v>
          </cell>
          <cell r="CP129">
            <v>27</v>
          </cell>
          <cell r="CQ129">
            <v>36</v>
          </cell>
          <cell r="CR129">
            <v>71</v>
          </cell>
          <cell r="CS129">
            <v>70</v>
          </cell>
        </row>
        <row r="130">
          <cell r="BJ130">
            <v>4525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</row>
        <row r="131">
          <cell r="BJ131">
            <v>18165</v>
          </cell>
          <cell r="BK131">
            <v>16</v>
          </cell>
          <cell r="BL131">
            <v>21</v>
          </cell>
          <cell r="BM131">
            <v>20</v>
          </cell>
          <cell r="BN131">
            <v>22</v>
          </cell>
          <cell r="BO131">
            <v>22</v>
          </cell>
          <cell r="BP131">
            <v>23</v>
          </cell>
          <cell r="BQ131">
            <v>21</v>
          </cell>
          <cell r="BR131">
            <v>20</v>
          </cell>
          <cell r="BS131">
            <v>20</v>
          </cell>
          <cell r="BT131">
            <v>19</v>
          </cell>
          <cell r="BU131">
            <v>19</v>
          </cell>
          <cell r="BV131">
            <v>20</v>
          </cell>
          <cell r="BW131">
            <v>18</v>
          </cell>
          <cell r="BX131">
            <v>19</v>
          </cell>
          <cell r="BY131">
            <v>17</v>
          </cell>
          <cell r="BZ131">
            <v>17</v>
          </cell>
          <cell r="CA131">
            <v>17</v>
          </cell>
          <cell r="CB131">
            <v>15</v>
          </cell>
          <cell r="CC131">
            <v>14</v>
          </cell>
          <cell r="CD131">
            <v>15</v>
          </cell>
          <cell r="CE131">
            <v>67</v>
          </cell>
          <cell r="CF131">
            <v>48</v>
          </cell>
          <cell r="CG131">
            <v>42</v>
          </cell>
          <cell r="CH131">
            <v>36</v>
          </cell>
          <cell r="CI131">
            <v>31</v>
          </cell>
          <cell r="CJ131">
            <v>27</v>
          </cell>
          <cell r="CK131">
            <v>24</v>
          </cell>
          <cell r="CL131">
            <v>20</v>
          </cell>
          <cell r="CM131">
            <v>15</v>
          </cell>
          <cell r="CN131">
            <v>13</v>
          </cell>
          <cell r="CO131">
            <v>11</v>
          </cell>
          <cell r="CP131">
            <v>9</v>
          </cell>
          <cell r="CQ131">
            <v>12</v>
          </cell>
          <cell r="CR131">
            <v>24</v>
          </cell>
          <cell r="CS131">
            <v>59</v>
          </cell>
        </row>
        <row r="132"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122</v>
          </cell>
        </row>
        <row r="133">
          <cell r="BK133">
            <v>351</v>
          </cell>
          <cell r="BL133">
            <v>339</v>
          </cell>
          <cell r="BM133">
            <v>325</v>
          </cell>
          <cell r="BN133">
            <v>315</v>
          </cell>
          <cell r="BO133">
            <v>308</v>
          </cell>
          <cell r="BP133">
            <v>303</v>
          </cell>
          <cell r="BQ133">
            <v>300</v>
          </cell>
          <cell r="BR133">
            <v>299</v>
          </cell>
          <cell r="BS133">
            <v>299</v>
          </cell>
          <cell r="BT133">
            <v>298</v>
          </cell>
          <cell r="BU133">
            <v>300</v>
          </cell>
          <cell r="BV133">
            <v>302</v>
          </cell>
          <cell r="BW133">
            <v>300</v>
          </cell>
          <cell r="BX133">
            <v>292</v>
          </cell>
          <cell r="BY133">
            <v>281</v>
          </cell>
          <cell r="BZ133">
            <v>269</v>
          </cell>
          <cell r="CA133">
            <v>258</v>
          </cell>
          <cell r="CB133">
            <v>248</v>
          </cell>
          <cell r="CC133">
            <v>239</v>
          </cell>
          <cell r="CD133">
            <v>231</v>
          </cell>
          <cell r="CE133">
            <v>1064</v>
          </cell>
          <cell r="CF133">
            <v>1093</v>
          </cell>
          <cell r="CG133">
            <v>938</v>
          </cell>
          <cell r="CH133">
            <v>974</v>
          </cell>
          <cell r="CI133">
            <v>857</v>
          </cell>
          <cell r="CJ133">
            <v>691</v>
          </cell>
          <cell r="CK133">
            <v>613</v>
          </cell>
          <cell r="CL133">
            <v>485</v>
          </cell>
          <cell r="CM133">
            <v>446</v>
          </cell>
          <cell r="CN133">
            <v>352</v>
          </cell>
          <cell r="CO133">
            <v>268</v>
          </cell>
          <cell r="CP133">
            <v>185</v>
          </cell>
          <cell r="CQ133">
            <v>161</v>
          </cell>
          <cell r="CR133">
            <v>591</v>
          </cell>
        </row>
        <row r="134">
          <cell r="BK134">
            <v>351</v>
          </cell>
          <cell r="BL134">
            <v>339</v>
          </cell>
          <cell r="BM134">
            <v>325</v>
          </cell>
          <cell r="BN134">
            <v>315</v>
          </cell>
          <cell r="BO134">
            <v>308</v>
          </cell>
          <cell r="BP134">
            <v>303</v>
          </cell>
          <cell r="BQ134">
            <v>300</v>
          </cell>
          <cell r="BR134">
            <v>299</v>
          </cell>
          <cell r="BS134">
            <v>299</v>
          </cell>
          <cell r="BT134">
            <v>298</v>
          </cell>
          <cell r="BU134">
            <v>300</v>
          </cell>
          <cell r="BV134">
            <v>302</v>
          </cell>
          <cell r="BW134">
            <v>300</v>
          </cell>
          <cell r="BX134">
            <v>292</v>
          </cell>
          <cell r="BY134">
            <v>281</v>
          </cell>
          <cell r="BZ134">
            <v>269</v>
          </cell>
          <cell r="CA134">
            <v>258</v>
          </cell>
          <cell r="CB134">
            <v>248</v>
          </cell>
          <cell r="CC134">
            <v>239</v>
          </cell>
          <cell r="CD134">
            <v>231</v>
          </cell>
          <cell r="CE134">
            <v>1064</v>
          </cell>
          <cell r="CF134">
            <v>1093</v>
          </cell>
          <cell r="CG134">
            <v>938</v>
          </cell>
          <cell r="CH134">
            <v>974</v>
          </cell>
          <cell r="CI134">
            <v>857</v>
          </cell>
          <cell r="CJ134">
            <v>691</v>
          </cell>
          <cell r="CK134">
            <v>613</v>
          </cell>
          <cell r="CL134">
            <v>485</v>
          </cell>
          <cell r="CM134">
            <v>446</v>
          </cell>
          <cell r="CN134">
            <v>352</v>
          </cell>
          <cell r="CO134">
            <v>268</v>
          </cell>
          <cell r="CP134">
            <v>185</v>
          </cell>
          <cell r="CQ134">
            <v>161</v>
          </cell>
          <cell r="CR134">
            <v>469</v>
          </cell>
        </row>
        <row r="135">
          <cell r="BJ135">
            <v>4531</v>
          </cell>
          <cell r="BK135">
            <v>65</v>
          </cell>
          <cell r="BL135">
            <v>63</v>
          </cell>
          <cell r="BM135">
            <v>61</v>
          </cell>
          <cell r="BN135">
            <v>60</v>
          </cell>
          <cell r="BO135">
            <v>58</v>
          </cell>
          <cell r="BP135">
            <v>57</v>
          </cell>
          <cell r="BQ135">
            <v>57</v>
          </cell>
          <cell r="BR135">
            <v>56</v>
          </cell>
          <cell r="BS135">
            <v>56</v>
          </cell>
          <cell r="BT135">
            <v>56</v>
          </cell>
          <cell r="BU135">
            <v>57</v>
          </cell>
          <cell r="BV135">
            <v>57</v>
          </cell>
          <cell r="BW135">
            <v>57</v>
          </cell>
          <cell r="BX135">
            <v>55</v>
          </cell>
          <cell r="BY135">
            <v>54</v>
          </cell>
          <cell r="BZ135">
            <v>50</v>
          </cell>
          <cell r="CA135">
            <v>49</v>
          </cell>
          <cell r="CB135">
            <v>46</v>
          </cell>
          <cell r="CC135">
            <v>45</v>
          </cell>
          <cell r="CD135">
            <v>43</v>
          </cell>
          <cell r="CE135">
            <v>200</v>
          </cell>
          <cell r="CF135">
            <v>206</v>
          </cell>
          <cell r="CG135">
            <v>177</v>
          </cell>
          <cell r="CH135">
            <v>183</v>
          </cell>
          <cell r="CI135">
            <v>161</v>
          </cell>
          <cell r="CJ135">
            <v>129</v>
          </cell>
          <cell r="CK135">
            <v>115</v>
          </cell>
          <cell r="CL135">
            <v>92</v>
          </cell>
          <cell r="CM135">
            <v>84</v>
          </cell>
          <cell r="CN135">
            <v>66</v>
          </cell>
          <cell r="CO135">
            <v>50</v>
          </cell>
          <cell r="CP135">
            <v>35</v>
          </cell>
          <cell r="CQ135">
            <v>29</v>
          </cell>
          <cell r="CR135">
            <v>88</v>
          </cell>
          <cell r="CS135">
            <v>92</v>
          </cell>
        </row>
        <row r="136">
          <cell r="BJ136">
            <v>4518</v>
          </cell>
          <cell r="BK136">
            <v>95</v>
          </cell>
          <cell r="BL136">
            <v>92</v>
          </cell>
          <cell r="BM136">
            <v>88</v>
          </cell>
          <cell r="BN136">
            <v>85</v>
          </cell>
          <cell r="BO136">
            <v>83</v>
          </cell>
          <cell r="BP136">
            <v>82</v>
          </cell>
          <cell r="BQ136">
            <v>81</v>
          </cell>
          <cell r="BR136">
            <v>81</v>
          </cell>
          <cell r="BS136">
            <v>81</v>
          </cell>
          <cell r="BT136">
            <v>81</v>
          </cell>
          <cell r="BU136">
            <v>81</v>
          </cell>
          <cell r="BV136">
            <v>82</v>
          </cell>
          <cell r="BW136">
            <v>81</v>
          </cell>
          <cell r="BX136">
            <v>79</v>
          </cell>
          <cell r="BY136">
            <v>76</v>
          </cell>
          <cell r="BZ136">
            <v>73</v>
          </cell>
          <cell r="CA136">
            <v>70</v>
          </cell>
          <cell r="CB136">
            <v>67</v>
          </cell>
          <cell r="CC136">
            <v>65</v>
          </cell>
          <cell r="CD136">
            <v>63</v>
          </cell>
          <cell r="CE136">
            <v>288</v>
          </cell>
          <cell r="CF136">
            <v>296</v>
          </cell>
          <cell r="CG136">
            <v>254</v>
          </cell>
          <cell r="CH136">
            <v>264</v>
          </cell>
          <cell r="CI136">
            <v>232</v>
          </cell>
          <cell r="CJ136">
            <v>187</v>
          </cell>
          <cell r="CK136">
            <v>166</v>
          </cell>
          <cell r="CL136">
            <v>131</v>
          </cell>
          <cell r="CM136">
            <v>121</v>
          </cell>
          <cell r="CN136">
            <v>95</v>
          </cell>
          <cell r="CO136">
            <v>73</v>
          </cell>
          <cell r="CP136">
            <v>50</v>
          </cell>
          <cell r="CQ136">
            <v>44</v>
          </cell>
          <cell r="CR136">
            <v>127</v>
          </cell>
          <cell r="CS136">
            <v>111</v>
          </cell>
        </row>
        <row r="137">
          <cell r="BJ137">
            <v>4516</v>
          </cell>
          <cell r="BK137">
            <v>93</v>
          </cell>
          <cell r="BL137">
            <v>90</v>
          </cell>
          <cell r="BM137">
            <v>86</v>
          </cell>
          <cell r="BN137">
            <v>83</v>
          </cell>
          <cell r="BO137">
            <v>82</v>
          </cell>
          <cell r="BP137">
            <v>80</v>
          </cell>
          <cell r="BQ137">
            <v>79</v>
          </cell>
          <cell r="BR137">
            <v>79</v>
          </cell>
          <cell r="BS137">
            <v>79</v>
          </cell>
          <cell r="BT137">
            <v>79</v>
          </cell>
          <cell r="BU137">
            <v>79</v>
          </cell>
          <cell r="BV137">
            <v>80</v>
          </cell>
          <cell r="BW137">
            <v>79</v>
          </cell>
          <cell r="BX137">
            <v>77</v>
          </cell>
          <cell r="BY137">
            <v>74</v>
          </cell>
          <cell r="BZ137">
            <v>71</v>
          </cell>
          <cell r="CA137">
            <v>68</v>
          </cell>
          <cell r="CB137">
            <v>66</v>
          </cell>
          <cell r="CC137">
            <v>63</v>
          </cell>
          <cell r="CD137">
            <v>61</v>
          </cell>
          <cell r="CE137">
            <v>282</v>
          </cell>
          <cell r="CF137">
            <v>289</v>
          </cell>
          <cell r="CG137">
            <v>248</v>
          </cell>
          <cell r="CH137">
            <v>258</v>
          </cell>
          <cell r="CI137">
            <v>227</v>
          </cell>
          <cell r="CJ137">
            <v>183</v>
          </cell>
          <cell r="CK137">
            <v>162</v>
          </cell>
          <cell r="CL137">
            <v>128</v>
          </cell>
          <cell r="CM137">
            <v>118</v>
          </cell>
          <cell r="CN137">
            <v>93</v>
          </cell>
          <cell r="CO137">
            <v>71</v>
          </cell>
          <cell r="CP137">
            <v>49</v>
          </cell>
          <cell r="CQ137">
            <v>43</v>
          </cell>
          <cell r="CR137">
            <v>124</v>
          </cell>
          <cell r="CS137">
            <v>92</v>
          </cell>
        </row>
        <row r="138">
          <cell r="BJ138">
            <v>4517</v>
          </cell>
          <cell r="BK138">
            <v>81</v>
          </cell>
          <cell r="BL138">
            <v>78</v>
          </cell>
          <cell r="BM138">
            <v>75</v>
          </cell>
          <cell r="BN138">
            <v>72</v>
          </cell>
          <cell r="BO138">
            <v>71</v>
          </cell>
          <cell r="BP138">
            <v>70</v>
          </cell>
          <cell r="BQ138">
            <v>69</v>
          </cell>
          <cell r="BR138">
            <v>69</v>
          </cell>
          <cell r="BS138">
            <v>69</v>
          </cell>
          <cell r="BT138">
            <v>68</v>
          </cell>
          <cell r="BU138">
            <v>69</v>
          </cell>
          <cell r="BV138">
            <v>69</v>
          </cell>
          <cell r="BW138">
            <v>69</v>
          </cell>
          <cell r="BX138">
            <v>67</v>
          </cell>
          <cell r="BY138">
            <v>64</v>
          </cell>
          <cell r="BZ138">
            <v>62</v>
          </cell>
          <cell r="CA138">
            <v>59</v>
          </cell>
          <cell r="CB138">
            <v>57</v>
          </cell>
          <cell r="CC138">
            <v>55</v>
          </cell>
          <cell r="CD138">
            <v>53</v>
          </cell>
          <cell r="CE138">
            <v>244</v>
          </cell>
          <cell r="CF138">
            <v>251</v>
          </cell>
          <cell r="CG138">
            <v>215</v>
          </cell>
          <cell r="CH138">
            <v>223</v>
          </cell>
          <cell r="CI138">
            <v>197</v>
          </cell>
          <cell r="CJ138">
            <v>159</v>
          </cell>
          <cell r="CK138">
            <v>141</v>
          </cell>
          <cell r="CL138">
            <v>111</v>
          </cell>
          <cell r="CM138">
            <v>102</v>
          </cell>
          <cell r="CN138">
            <v>81</v>
          </cell>
          <cell r="CO138">
            <v>61</v>
          </cell>
          <cell r="CP138">
            <v>42</v>
          </cell>
          <cell r="CQ138">
            <v>37</v>
          </cell>
          <cell r="CR138">
            <v>108</v>
          </cell>
          <cell r="CS138">
            <v>82</v>
          </cell>
        </row>
        <row r="139">
          <cell r="BJ139">
            <v>4526</v>
          </cell>
          <cell r="BK139">
            <v>17</v>
          </cell>
          <cell r="BL139">
            <v>16</v>
          </cell>
          <cell r="BM139">
            <v>15</v>
          </cell>
          <cell r="BN139">
            <v>15</v>
          </cell>
          <cell r="BO139">
            <v>14</v>
          </cell>
          <cell r="BP139">
            <v>14</v>
          </cell>
          <cell r="BQ139">
            <v>14</v>
          </cell>
          <cell r="BR139">
            <v>14</v>
          </cell>
          <cell r="BS139">
            <v>14</v>
          </cell>
          <cell r="BT139">
            <v>14</v>
          </cell>
          <cell r="BU139">
            <v>14</v>
          </cell>
          <cell r="BV139">
            <v>14</v>
          </cell>
          <cell r="BW139">
            <v>14</v>
          </cell>
          <cell r="BX139">
            <v>14</v>
          </cell>
          <cell r="BY139">
            <v>13</v>
          </cell>
          <cell r="BZ139">
            <v>13</v>
          </cell>
          <cell r="CA139">
            <v>12</v>
          </cell>
          <cell r="CB139">
            <v>12</v>
          </cell>
          <cell r="CC139">
            <v>11</v>
          </cell>
          <cell r="CD139">
            <v>11</v>
          </cell>
          <cell r="CE139">
            <v>50</v>
          </cell>
          <cell r="CF139">
            <v>51</v>
          </cell>
          <cell r="CG139">
            <v>44</v>
          </cell>
          <cell r="CH139">
            <v>46</v>
          </cell>
          <cell r="CI139">
            <v>40</v>
          </cell>
          <cell r="CJ139">
            <v>33</v>
          </cell>
          <cell r="CK139">
            <v>29</v>
          </cell>
          <cell r="CL139">
            <v>23</v>
          </cell>
          <cell r="CM139">
            <v>21</v>
          </cell>
          <cell r="CN139">
            <v>17</v>
          </cell>
          <cell r="CO139">
            <v>13</v>
          </cell>
          <cell r="CP139">
            <v>9</v>
          </cell>
          <cell r="CQ139">
            <v>8</v>
          </cell>
          <cell r="CR139">
            <v>22</v>
          </cell>
          <cell r="CS139">
            <v>27</v>
          </cell>
        </row>
        <row r="140">
          <cell r="BK140">
            <v>1</v>
          </cell>
          <cell r="BL140">
            <v>-1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34</v>
          </cell>
        </row>
        <row r="141">
          <cell r="BK141">
            <v>225</v>
          </cell>
          <cell r="BL141">
            <v>201</v>
          </cell>
          <cell r="BM141">
            <v>249</v>
          </cell>
          <cell r="BN141">
            <v>231</v>
          </cell>
          <cell r="BO141">
            <v>250</v>
          </cell>
          <cell r="BP141">
            <v>239</v>
          </cell>
          <cell r="BQ141">
            <v>219</v>
          </cell>
          <cell r="BR141">
            <v>218</v>
          </cell>
          <cell r="BS141">
            <v>217</v>
          </cell>
          <cell r="BT141">
            <v>216</v>
          </cell>
          <cell r="BU141">
            <v>215</v>
          </cell>
          <cell r="BV141">
            <v>214</v>
          </cell>
          <cell r="BW141">
            <v>209</v>
          </cell>
          <cell r="BX141">
            <v>198</v>
          </cell>
          <cell r="BY141">
            <v>184</v>
          </cell>
          <cell r="BZ141">
            <v>171</v>
          </cell>
          <cell r="CA141">
            <v>158</v>
          </cell>
          <cell r="CB141">
            <v>145</v>
          </cell>
          <cell r="CC141">
            <v>136</v>
          </cell>
          <cell r="CD141">
            <v>127</v>
          </cell>
          <cell r="CE141">
            <v>558</v>
          </cell>
          <cell r="CF141">
            <v>605</v>
          </cell>
          <cell r="CG141">
            <v>701</v>
          </cell>
          <cell r="CH141">
            <v>582</v>
          </cell>
          <cell r="CI141">
            <v>556</v>
          </cell>
          <cell r="CJ141">
            <v>437</v>
          </cell>
          <cell r="CK141">
            <v>368</v>
          </cell>
          <cell r="CL141">
            <v>350</v>
          </cell>
          <cell r="CM141">
            <v>228</v>
          </cell>
          <cell r="CN141">
            <v>214</v>
          </cell>
          <cell r="CO141">
            <v>165</v>
          </cell>
          <cell r="CP141">
            <v>123</v>
          </cell>
          <cell r="CQ141">
            <v>85</v>
          </cell>
          <cell r="CR141">
            <v>349</v>
          </cell>
        </row>
        <row r="142">
          <cell r="BK142">
            <v>224</v>
          </cell>
          <cell r="BL142">
            <v>202</v>
          </cell>
          <cell r="BM142">
            <v>249</v>
          </cell>
          <cell r="BN142">
            <v>231</v>
          </cell>
          <cell r="BO142">
            <v>250</v>
          </cell>
          <cell r="BP142">
            <v>239</v>
          </cell>
          <cell r="BQ142">
            <v>219</v>
          </cell>
          <cell r="BR142">
            <v>218</v>
          </cell>
          <cell r="BS142">
            <v>217</v>
          </cell>
          <cell r="BT142">
            <v>216</v>
          </cell>
          <cell r="BU142">
            <v>215</v>
          </cell>
          <cell r="BV142">
            <v>214</v>
          </cell>
          <cell r="BW142">
            <v>209</v>
          </cell>
          <cell r="BX142">
            <v>198</v>
          </cell>
          <cell r="BY142">
            <v>184</v>
          </cell>
          <cell r="BZ142">
            <v>171</v>
          </cell>
          <cell r="CA142">
            <v>158</v>
          </cell>
          <cell r="CB142">
            <v>145</v>
          </cell>
          <cell r="CC142">
            <v>136</v>
          </cell>
          <cell r="CD142">
            <v>127</v>
          </cell>
          <cell r="CE142">
            <v>558</v>
          </cell>
          <cell r="CF142">
            <v>605</v>
          </cell>
          <cell r="CG142">
            <v>701</v>
          </cell>
          <cell r="CH142">
            <v>582</v>
          </cell>
          <cell r="CI142">
            <v>556</v>
          </cell>
          <cell r="CJ142">
            <v>437</v>
          </cell>
          <cell r="CK142">
            <v>368</v>
          </cell>
          <cell r="CL142">
            <v>350</v>
          </cell>
          <cell r="CM142">
            <v>228</v>
          </cell>
          <cell r="CN142">
            <v>214</v>
          </cell>
          <cell r="CO142">
            <v>165</v>
          </cell>
          <cell r="CP142">
            <v>123</v>
          </cell>
          <cell r="CQ142">
            <v>85</v>
          </cell>
          <cell r="CR142">
            <v>315</v>
          </cell>
        </row>
        <row r="143">
          <cell r="BJ143">
            <v>4524</v>
          </cell>
          <cell r="BK143">
            <v>86</v>
          </cell>
          <cell r="BL143">
            <v>77</v>
          </cell>
          <cell r="BM143">
            <v>95</v>
          </cell>
          <cell r="BN143">
            <v>88</v>
          </cell>
          <cell r="BO143">
            <v>96</v>
          </cell>
          <cell r="BP143">
            <v>92</v>
          </cell>
          <cell r="BQ143">
            <v>84</v>
          </cell>
          <cell r="BR143">
            <v>83</v>
          </cell>
          <cell r="BS143">
            <v>83</v>
          </cell>
          <cell r="BT143">
            <v>83</v>
          </cell>
          <cell r="BU143">
            <v>82</v>
          </cell>
          <cell r="BV143">
            <v>81</v>
          </cell>
          <cell r="BW143">
            <v>79</v>
          </cell>
          <cell r="BX143">
            <v>76</v>
          </cell>
          <cell r="BY143">
            <v>70</v>
          </cell>
          <cell r="BZ143">
            <v>65</v>
          </cell>
          <cell r="CA143">
            <v>61</v>
          </cell>
          <cell r="CB143">
            <v>56</v>
          </cell>
          <cell r="CC143">
            <v>52</v>
          </cell>
          <cell r="CD143">
            <v>48</v>
          </cell>
          <cell r="CE143">
            <v>211</v>
          </cell>
          <cell r="CF143">
            <v>230</v>
          </cell>
          <cell r="CG143">
            <v>267</v>
          </cell>
          <cell r="CH143">
            <v>222</v>
          </cell>
          <cell r="CI143">
            <v>213</v>
          </cell>
          <cell r="CJ143">
            <v>166</v>
          </cell>
          <cell r="CK143">
            <v>141</v>
          </cell>
          <cell r="CL143">
            <v>133</v>
          </cell>
          <cell r="CM143">
            <v>87</v>
          </cell>
          <cell r="CN143">
            <v>81</v>
          </cell>
          <cell r="CO143">
            <v>63</v>
          </cell>
          <cell r="CP143">
            <v>48</v>
          </cell>
          <cell r="CQ143">
            <v>33</v>
          </cell>
          <cell r="CR143">
            <v>120</v>
          </cell>
          <cell r="CS143">
            <v>114</v>
          </cell>
        </row>
        <row r="144">
          <cell r="BJ144">
            <v>4521</v>
          </cell>
          <cell r="BK144">
            <v>17</v>
          </cell>
          <cell r="BL144">
            <v>15</v>
          </cell>
          <cell r="BM144">
            <v>19</v>
          </cell>
          <cell r="BN144">
            <v>18</v>
          </cell>
          <cell r="BO144">
            <v>19</v>
          </cell>
          <cell r="BP144">
            <v>18</v>
          </cell>
          <cell r="BQ144">
            <v>17</v>
          </cell>
          <cell r="BR144">
            <v>17</v>
          </cell>
          <cell r="BS144">
            <v>17</v>
          </cell>
          <cell r="BT144">
            <v>16</v>
          </cell>
          <cell r="BU144">
            <v>16</v>
          </cell>
          <cell r="BV144">
            <v>16</v>
          </cell>
          <cell r="BW144">
            <v>16</v>
          </cell>
          <cell r="BX144">
            <v>15</v>
          </cell>
          <cell r="BY144">
            <v>14</v>
          </cell>
          <cell r="BZ144">
            <v>13</v>
          </cell>
          <cell r="CA144">
            <v>12</v>
          </cell>
          <cell r="CB144">
            <v>11</v>
          </cell>
          <cell r="CC144">
            <v>10</v>
          </cell>
          <cell r="CD144">
            <v>10</v>
          </cell>
          <cell r="CE144">
            <v>43</v>
          </cell>
          <cell r="CF144">
            <v>46</v>
          </cell>
          <cell r="CG144">
            <v>53</v>
          </cell>
          <cell r="CH144">
            <v>44</v>
          </cell>
          <cell r="CI144">
            <v>42</v>
          </cell>
          <cell r="CJ144">
            <v>33</v>
          </cell>
          <cell r="CK144">
            <v>28</v>
          </cell>
          <cell r="CL144">
            <v>27</v>
          </cell>
          <cell r="CM144">
            <v>17</v>
          </cell>
          <cell r="CN144">
            <v>16</v>
          </cell>
          <cell r="CO144">
            <v>13</v>
          </cell>
          <cell r="CP144">
            <v>9</v>
          </cell>
          <cell r="CQ144">
            <v>6</v>
          </cell>
          <cell r="CR144">
            <v>24</v>
          </cell>
          <cell r="CS144">
            <v>22</v>
          </cell>
        </row>
        <row r="145">
          <cell r="BJ145">
            <v>4523</v>
          </cell>
          <cell r="BK145">
            <v>34</v>
          </cell>
          <cell r="BL145">
            <v>31</v>
          </cell>
          <cell r="BM145">
            <v>38</v>
          </cell>
          <cell r="BN145">
            <v>35</v>
          </cell>
          <cell r="BO145">
            <v>38</v>
          </cell>
          <cell r="BP145">
            <v>36</v>
          </cell>
          <cell r="BQ145">
            <v>33</v>
          </cell>
          <cell r="BR145">
            <v>33</v>
          </cell>
          <cell r="BS145">
            <v>33</v>
          </cell>
          <cell r="BT145">
            <v>33</v>
          </cell>
          <cell r="BU145">
            <v>33</v>
          </cell>
          <cell r="BV145">
            <v>33</v>
          </cell>
          <cell r="BW145">
            <v>32</v>
          </cell>
          <cell r="BX145">
            <v>30</v>
          </cell>
          <cell r="BY145">
            <v>28</v>
          </cell>
          <cell r="BZ145">
            <v>26</v>
          </cell>
          <cell r="CA145">
            <v>24</v>
          </cell>
          <cell r="CB145">
            <v>22</v>
          </cell>
          <cell r="CC145">
            <v>21</v>
          </cell>
          <cell r="CD145">
            <v>19</v>
          </cell>
          <cell r="CE145">
            <v>85</v>
          </cell>
          <cell r="CF145">
            <v>92</v>
          </cell>
          <cell r="CG145">
            <v>107</v>
          </cell>
          <cell r="CH145">
            <v>89</v>
          </cell>
          <cell r="CI145">
            <v>85</v>
          </cell>
          <cell r="CJ145">
            <v>67</v>
          </cell>
          <cell r="CK145">
            <v>56</v>
          </cell>
          <cell r="CL145">
            <v>53</v>
          </cell>
          <cell r="CM145">
            <v>35</v>
          </cell>
          <cell r="CN145">
            <v>33</v>
          </cell>
          <cell r="CO145">
            <v>25</v>
          </cell>
          <cell r="CP145">
            <v>19</v>
          </cell>
          <cell r="CQ145">
            <v>13</v>
          </cell>
          <cell r="CR145">
            <v>48</v>
          </cell>
          <cell r="CS145">
            <v>49</v>
          </cell>
        </row>
        <row r="146">
          <cell r="BJ146">
            <v>4520</v>
          </cell>
          <cell r="BK146">
            <v>35</v>
          </cell>
          <cell r="BL146">
            <v>32</v>
          </cell>
          <cell r="BM146">
            <v>39</v>
          </cell>
          <cell r="BN146">
            <v>36</v>
          </cell>
          <cell r="BO146">
            <v>39</v>
          </cell>
          <cell r="BP146">
            <v>38</v>
          </cell>
          <cell r="BQ146">
            <v>34</v>
          </cell>
          <cell r="BR146">
            <v>34</v>
          </cell>
          <cell r="BS146">
            <v>34</v>
          </cell>
          <cell r="BT146">
            <v>34</v>
          </cell>
          <cell r="BU146">
            <v>34</v>
          </cell>
          <cell r="BV146">
            <v>34</v>
          </cell>
          <cell r="BW146">
            <v>33</v>
          </cell>
          <cell r="BX146">
            <v>31</v>
          </cell>
          <cell r="BY146">
            <v>29</v>
          </cell>
          <cell r="BZ146">
            <v>27</v>
          </cell>
          <cell r="CA146">
            <v>25</v>
          </cell>
          <cell r="CB146">
            <v>23</v>
          </cell>
          <cell r="CC146">
            <v>21</v>
          </cell>
          <cell r="CD146">
            <v>20</v>
          </cell>
          <cell r="CE146">
            <v>88</v>
          </cell>
          <cell r="CF146">
            <v>95</v>
          </cell>
          <cell r="CG146">
            <v>110</v>
          </cell>
          <cell r="CH146">
            <v>91</v>
          </cell>
          <cell r="CI146">
            <v>87</v>
          </cell>
          <cell r="CJ146">
            <v>69</v>
          </cell>
          <cell r="CK146">
            <v>58</v>
          </cell>
          <cell r="CL146">
            <v>55</v>
          </cell>
          <cell r="CM146">
            <v>36</v>
          </cell>
          <cell r="CN146">
            <v>34</v>
          </cell>
          <cell r="CO146">
            <v>26</v>
          </cell>
          <cell r="CP146">
            <v>19</v>
          </cell>
          <cell r="CQ146">
            <v>13</v>
          </cell>
          <cell r="CR146">
            <v>49</v>
          </cell>
          <cell r="CS146">
            <v>56</v>
          </cell>
        </row>
        <row r="147">
          <cell r="BJ147">
            <v>4522</v>
          </cell>
          <cell r="BK147">
            <v>19</v>
          </cell>
          <cell r="BL147">
            <v>17</v>
          </cell>
          <cell r="BM147">
            <v>21</v>
          </cell>
          <cell r="BN147">
            <v>20</v>
          </cell>
          <cell r="BO147">
            <v>21</v>
          </cell>
          <cell r="BP147">
            <v>20</v>
          </cell>
          <cell r="BQ147">
            <v>19</v>
          </cell>
          <cell r="BR147">
            <v>19</v>
          </cell>
          <cell r="BS147">
            <v>18</v>
          </cell>
          <cell r="BT147">
            <v>18</v>
          </cell>
          <cell r="BU147">
            <v>18</v>
          </cell>
          <cell r="BV147">
            <v>18</v>
          </cell>
          <cell r="BW147">
            <v>18</v>
          </cell>
          <cell r="BX147">
            <v>17</v>
          </cell>
          <cell r="BY147">
            <v>16</v>
          </cell>
          <cell r="BZ147">
            <v>15</v>
          </cell>
          <cell r="CA147">
            <v>13</v>
          </cell>
          <cell r="CB147">
            <v>12</v>
          </cell>
          <cell r="CC147">
            <v>12</v>
          </cell>
          <cell r="CD147">
            <v>11</v>
          </cell>
          <cell r="CE147">
            <v>48</v>
          </cell>
          <cell r="CF147">
            <v>52</v>
          </cell>
          <cell r="CG147">
            <v>60</v>
          </cell>
          <cell r="CH147">
            <v>50</v>
          </cell>
          <cell r="CI147">
            <v>47</v>
          </cell>
          <cell r="CJ147">
            <v>37</v>
          </cell>
          <cell r="CK147">
            <v>31</v>
          </cell>
          <cell r="CL147">
            <v>30</v>
          </cell>
          <cell r="CM147">
            <v>19</v>
          </cell>
          <cell r="CN147">
            <v>18</v>
          </cell>
          <cell r="CO147">
            <v>14</v>
          </cell>
          <cell r="CP147">
            <v>10</v>
          </cell>
          <cell r="CQ147">
            <v>7</v>
          </cell>
          <cell r="CR147">
            <v>27</v>
          </cell>
          <cell r="CS147">
            <v>31</v>
          </cell>
        </row>
        <row r="148">
          <cell r="BJ148">
            <v>4519</v>
          </cell>
          <cell r="BK148">
            <v>33</v>
          </cell>
          <cell r="BL148">
            <v>30</v>
          </cell>
          <cell r="BM148">
            <v>37</v>
          </cell>
          <cell r="BN148">
            <v>34</v>
          </cell>
          <cell r="BO148">
            <v>37</v>
          </cell>
          <cell r="BP148">
            <v>35</v>
          </cell>
          <cell r="BQ148">
            <v>32</v>
          </cell>
          <cell r="BR148">
            <v>32</v>
          </cell>
          <cell r="BS148">
            <v>32</v>
          </cell>
          <cell r="BT148">
            <v>32</v>
          </cell>
          <cell r="BU148">
            <v>32</v>
          </cell>
          <cell r="BV148">
            <v>32</v>
          </cell>
          <cell r="BW148">
            <v>31</v>
          </cell>
          <cell r="BX148">
            <v>29</v>
          </cell>
          <cell r="BY148">
            <v>27</v>
          </cell>
          <cell r="BZ148">
            <v>25</v>
          </cell>
          <cell r="CA148">
            <v>23</v>
          </cell>
          <cell r="CB148">
            <v>21</v>
          </cell>
          <cell r="CC148">
            <v>20</v>
          </cell>
          <cell r="CD148">
            <v>19</v>
          </cell>
          <cell r="CE148">
            <v>83</v>
          </cell>
          <cell r="CF148">
            <v>90</v>
          </cell>
          <cell r="CG148">
            <v>104</v>
          </cell>
          <cell r="CH148">
            <v>86</v>
          </cell>
          <cell r="CI148">
            <v>82</v>
          </cell>
          <cell r="CJ148">
            <v>65</v>
          </cell>
          <cell r="CK148">
            <v>54</v>
          </cell>
          <cell r="CL148">
            <v>52</v>
          </cell>
          <cell r="CM148">
            <v>34</v>
          </cell>
          <cell r="CN148">
            <v>32</v>
          </cell>
          <cell r="CO148">
            <v>24</v>
          </cell>
          <cell r="CP148">
            <v>18</v>
          </cell>
          <cell r="CQ148">
            <v>13</v>
          </cell>
          <cell r="CR148">
            <v>47</v>
          </cell>
          <cell r="CS148">
            <v>44</v>
          </cell>
        </row>
        <row r="149">
          <cell r="BK149">
            <v>1580</v>
          </cell>
          <cell r="BL149">
            <v>1576</v>
          </cell>
          <cell r="BM149">
            <v>1785</v>
          </cell>
          <cell r="BN149">
            <v>1832</v>
          </cell>
          <cell r="BO149">
            <v>1947</v>
          </cell>
          <cell r="BP149">
            <v>1730</v>
          </cell>
          <cell r="BQ149">
            <v>2030</v>
          </cell>
          <cell r="BR149">
            <v>2077</v>
          </cell>
          <cell r="BS149">
            <v>2126</v>
          </cell>
          <cell r="BT149">
            <v>2177</v>
          </cell>
          <cell r="BU149">
            <v>2221</v>
          </cell>
          <cell r="BV149">
            <v>2276</v>
          </cell>
          <cell r="BW149">
            <v>2278</v>
          </cell>
          <cell r="BX149">
            <v>2214</v>
          </cell>
          <cell r="BY149">
            <v>2104</v>
          </cell>
          <cell r="BZ149">
            <v>1996</v>
          </cell>
          <cell r="CA149">
            <v>1885</v>
          </cell>
          <cell r="CB149">
            <v>1782</v>
          </cell>
          <cell r="CC149">
            <v>1695</v>
          </cell>
          <cell r="CD149">
            <v>1628</v>
          </cell>
          <cell r="CE149">
            <v>7311</v>
          </cell>
          <cell r="CF149">
            <v>7455</v>
          </cell>
          <cell r="CG149">
            <v>6975</v>
          </cell>
          <cell r="CH149">
            <v>6310</v>
          </cell>
          <cell r="CI149">
            <v>6047</v>
          </cell>
          <cell r="CJ149">
            <v>5041</v>
          </cell>
          <cell r="CK149">
            <v>4045</v>
          </cell>
          <cell r="CL149">
            <v>3349</v>
          </cell>
          <cell r="CM149">
            <v>2942</v>
          </cell>
          <cell r="CN149">
            <v>2400</v>
          </cell>
          <cell r="CO149">
            <v>1742</v>
          </cell>
          <cell r="CP149">
            <v>1233</v>
          </cell>
          <cell r="CQ149">
            <v>1004</v>
          </cell>
          <cell r="CR149">
            <v>2673</v>
          </cell>
        </row>
        <row r="150"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40</v>
          </cell>
        </row>
        <row r="151">
          <cell r="BK151">
            <v>584</v>
          </cell>
          <cell r="BL151">
            <v>533</v>
          </cell>
          <cell r="BM151">
            <v>535</v>
          </cell>
          <cell r="BN151">
            <v>531</v>
          </cell>
          <cell r="BO151">
            <v>574</v>
          </cell>
          <cell r="BP151">
            <v>490</v>
          </cell>
          <cell r="BQ151">
            <v>510</v>
          </cell>
          <cell r="BR151">
            <v>523</v>
          </cell>
          <cell r="BS151">
            <v>539</v>
          </cell>
          <cell r="BT151">
            <v>556</v>
          </cell>
          <cell r="BU151">
            <v>574</v>
          </cell>
          <cell r="BV151">
            <v>596</v>
          </cell>
          <cell r="BW151">
            <v>606</v>
          </cell>
          <cell r="BX151">
            <v>599</v>
          </cell>
          <cell r="BY151">
            <v>581</v>
          </cell>
          <cell r="BZ151">
            <v>563</v>
          </cell>
          <cell r="CA151">
            <v>545</v>
          </cell>
          <cell r="CB151">
            <v>528</v>
          </cell>
          <cell r="CC151">
            <v>515</v>
          </cell>
          <cell r="CD151">
            <v>504</v>
          </cell>
          <cell r="CE151">
            <v>2353</v>
          </cell>
          <cell r="CF151">
            <v>2221</v>
          </cell>
          <cell r="CG151">
            <v>2119</v>
          </cell>
          <cell r="CH151">
            <v>1853</v>
          </cell>
          <cell r="CI151">
            <v>1872</v>
          </cell>
          <cell r="CJ151">
            <v>1550</v>
          </cell>
          <cell r="CK151">
            <v>1255</v>
          </cell>
          <cell r="CL151">
            <v>1081</v>
          </cell>
          <cell r="CM151">
            <v>909</v>
          </cell>
          <cell r="CN151">
            <v>723</v>
          </cell>
          <cell r="CO151">
            <v>596</v>
          </cell>
          <cell r="CP151">
            <v>438</v>
          </cell>
          <cell r="CQ151">
            <v>360</v>
          </cell>
          <cell r="CR151">
            <v>752</v>
          </cell>
        </row>
        <row r="152">
          <cell r="BK152">
            <v>584</v>
          </cell>
          <cell r="BL152">
            <v>533</v>
          </cell>
          <cell r="BM152">
            <v>535</v>
          </cell>
          <cell r="BN152">
            <v>531</v>
          </cell>
          <cell r="BO152">
            <v>574</v>
          </cell>
          <cell r="BP152">
            <v>490</v>
          </cell>
          <cell r="BQ152">
            <v>510</v>
          </cell>
          <cell r="BR152">
            <v>523</v>
          </cell>
          <cell r="BS152">
            <v>539</v>
          </cell>
          <cell r="BT152">
            <v>556</v>
          </cell>
          <cell r="BU152">
            <v>574</v>
          </cell>
          <cell r="BV152">
            <v>596</v>
          </cell>
          <cell r="BW152">
            <v>606</v>
          </cell>
          <cell r="BX152">
            <v>599</v>
          </cell>
          <cell r="BY152">
            <v>581</v>
          </cell>
          <cell r="BZ152">
            <v>563</v>
          </cell>
          <cell r="CA152">
            <v>545</v>
          </cell>
          <cell r="CB152">
            <v>528</v>
          </cell>
          <cell r="CC152">
            <v>515</v>
          </cell>
          <cell r="CD152">
            <v>504</v>
          </cell>
          <cell r="CE152">
            <v>2353</v>
          </cell>
          <cell r="CF152">
            <v>2221</v>
          </cell>
          <cell r="CG152">
            <v>2119</v>
          </cell>
          <cell r="CH152">
            <v>1853</v>
          </cell>
          <cell r="CI152">
            <v>1872</v>
          </cell>
          <cell r="CJ152">
            <v>1550</v>
          </cell>
          <cell r="CK152">
            <v>1255</v>
          </cell>
          <cell r="CL152">
            <v>1081</v>
          </cell>
          <cell r="CM152">
            <v>909</v>
          </cell>
          <cell r="CN152">
            <v>723</v>
          </cell>
          <cell r="CO152">
            <v>596</v>
          </cell>
          <cell r="CP152">
            <v>438</v>
          </cell>
          <cell r="CQ152">
            <v>360</v>
          </cell>
          <cell r="CR152">
            <v>712</v>
          </cell>
        </row>
        <row r="153">
          <cell r="BJ153">
            <v>4466</v>
          </cell>
          <cell r="BK153">
            <v>457</v>
          </cell>
          <cell r="BL153">
            <v>418</v>
          </cell>
          <cell r="BM153">
            <v>420</v>
          </cell>
          <cell r="BN153">
            <v>416</v>
          </cell>
          <cell r="BO153">
            <v>450</v>
          </cell>
          <cell r="BP153">
            <v>383</v>
          </cell>
          <cell r="BQ153">
            <v>400</v>
          </cell>
          <cell r="BR153">
            <v>409</v>
          </cell>
          <cell r="BS153">
            <v>423</v>
          </cell>
          <cell r="BT153">
            <v>435</v>
          </cell>
          <cell r="BU153">
            <v>450</v>
          </cell>
          <cell r="BV153">
            <v>467</v>
          </cell>
          <cell r="BW153">
            <v>475</v>
          </cell>
          <cell r="BX153">
            <v>469</v>
          </cell>
          <cell r="BY153">
            <v>454</v>
          </cell>
          <cell r="BZ153">
            <v>441</v>
          </cell>
          <cell r="CA153">
            <v>426</v>
          </cell>
          <cell r="CB153">
            <v>414</v>
          </cell>
          <cell r="CC153">
            <v>404</v>
          </cell>
          <cell r="CD153">
            <v>395</v>
          </cell>
          <cell r="CE153">
            <v>1843</v>
          </cell>
          <cell r="CF153">
            <v>1740</v>
          </cell>
          <cell r="CG153">
            <v>1660</v>
          </cell>
          <cell r="CH153">
            <v>1451</v>
          </cell>
          <cell r="CI153">
            <v>1466</v>
          </cell>
          <cell r="CJ153">
            <v>1213</v>
          </cell>
          <cell r="CK153">
            <v>983</v>
          </cell>
          <cell r="CL153">
            <v>846</v>
          </cell>
          <cell r="CM153">
            <v>712</v>
          </cell>
          <cell r="CN153">
            <v>567</v>
          </cell>
          <cell r="CO153">
            <v>467</v>
          </cell>
          <cell r="CP153">
            <v>344</v>
          </cell>
          <cell r="CQ153">
            <v>281</v>
          </cell>
          <cell r="CR153">
            <v>548</v>
          </cell>
          <cell r="CS153">
            <v>529</v>
          </cell>
        </row>
        <row r="154">
          <cell r="BJ154">
            <v>4467</v>
          </cell>
          <cell r="BK154">
            <v>6</v>
          </cell>
          <cell r="BL154">
            <v>5</v>
          </cell>
          <cell r="BM154">
            <v>5</v>
          </cell>
          <cell r="BN154">
            <v>5</v>
          </cell>
          <cell r="BO154">
            <v>6</v>
          </cell>
          <cell r="BP154">
            <v>5</v>
          </cell>
          <cell r="BQ154">
            <v>5</v>
          </cell>
          <cell r="BR154">
            <v>5</v>
          </cell>
          <cell r="BS154">
            <v>5</v>
          </cell>
          <cell r="BT154">
            <v>6</v>
          </cell>
          <cell r="BU154">
            <v>6</v>
          </cell>
          <cell r="BV154">
            <v>6</v>
          </cell>
          <cell r="BW154">
            <v>6</v>
          </cell>
          <cell r="BX154">
            <v>6</v>
          </cell>
          <cell r="BY154">
            <v>6</v>
          </cell>
          <cell r="BZ154">
            <v>6</v>
          </cell>
          <cell r="CA154">
            <v>6</v>
          </cell>
          <cell r="CB154">
            <v>5</v>
          </cell>
          <cell r="CC154">
            <v>5</v>
          </cell>
          <cell r="CD154">
            <v>5</v>
          </cell>
          <cell r="CE154">
            <v>24</v>
          </cell>
          <cell r="CF154">
            <v>22</v>
          </cell>
          <cell r="CG154">
            <v>21</v>
          </cell>
          <cell r="CH154">
            <v>19</v>
          </cell>
          <cell r="CI154">
            <v>19</v>
          </cell>
          <cell r="CJ154">
            <v>16</v>
          </cell>
          <cell r="CK154">
            <v>13</v>
          </cell>
          <cell r="CL154">
            <v>11</v>
          </cell>
          <cell r="CM154">
            <v>9</v>
          </cell>
          <cell r="CN154">
            <v>7</v>
          </cell>
          <cell r="CO154">
            <v>6</v>
          </cell>
          <cell r="CP154">
            <v>4</v>
          </cell>
          <cell r="CQ154">
            <v>4</v>
          </cell>
          <cell r="CR154">
            <v>8</v>
          </cell>
          <cell r="CS154">
            <v>16</v>
          </cell>
        </row>
        <row r="155">
          <cell r="BJ155">
            <v>11153</v>
          </cell>
          <cell r="BK155">
            <v>18</v>
          </cell>
          <cell r="BL155">
            <v>16</v>
          </cell>
          <cell r="BM155">
            <v>16</v>
          </cell>
          <cell r="BN155">
            <v>16</v>
          </cell>
          <cell r="BO155">
            <v>17</v>
          </cell>
          <cell r="BP155">
            <v>15</v>
          </cell>
          <cell r="BQ155">
            <v>15</v>
          </cell>
          <cell r="BR155">
            <v>16</v>
          </cell>
          <cell r="BS155">
            <v>16</v>
          </cell>
          <cell r="BT155">
            <v>17</v>
          </cell>
          <cell r="BU155">
            <v>17</v>
          </cell>
          <cell r="BV155">
            <v>18</v>
          </cell>
          <cell r="BW155">
            <v>18</v>
          </cell>
          <cell r="BX155">
            <v>18</v>
          </cell>
          <cell r="BY155">
            <v>18</v>
          </cell>
          <cell r="BZ155">
            <v>17</v>
          </cell>
          <cell r="CA155">
            <v>17</v>
          </cell>
          <cell r="CB155">
            <v>16</v>
          </cell>
          <cell r="CC155">
            <v>16</v>
          </cell>
          <cell r="CD155">
            <v>15</v>
          </cell>
          <cell r="CE155">
            <v>71</v>
          </cell>
          <cell r="CF155">
            <v>67</v>
          </cell>
          <cell r="CG155">
            <v>64</v>
          </cell>
          <cell r="CH155">
            <v>56</v>
          </cell>
          <cell r="CI155">
            <v>57</v>
          </cell>
          <cell r="CJ155">
            <v>47</v>
          </cell>
          <cell r="CK155">
            <v>38</v>
          </cell>
          <cell r="CL155">
            <v>33</v>
          </cell>
          <cell r="CM155">
            <v>28</v>
          </cell>
          <cell r="CN155">
            <v>22</v>
          </cell>
          <cell r="CO155">
            <v>18</v>
          </cell>
          <cell r="CP155">
            <v>13</v>
          </cell>
          <cell r="CQ155">
            <v>11</v>
          </cell>
          <cell r="CR155">
            <v>23</v>
          </cell>
          <cell r="CS155">
            <v>18</v>
          </cell>
        </row>
        <row r="156">
          <cell r="BJ156">
            <v>11250</v>
          </cell>
          <cell r="BK156">
            <v>19</v>
          </cell>
          <cell r="BL156">
            <v>17</v>
          </cell>
          <cell r="BM156">
            <v>17</v>
          </cell>
          <cell r="BN156">
            <v>17</v>
          </cell>
          <cell r="BO156">
            <v>18</v>
          </cell>
          <cell r="BP156">
            <v>16</v>
          </cell>
          <cell r="BQ156">
            <v>16</v>
          </cell>
          <cell r="BR156">
            <v>17</v>
          </cell>
          <cell r="BS156">
            <v>17</v>
          </cell>
          <cell r="BT156">
            <v>18</v>
          </cell>
          <cell r="BU156">
            <v>18</v>
          </cell>
          <cell r="BV156">
            <v>19</v>
          </cell>
          <cell r="BW156">
            <v>19</v>
          </cell>
          <cell r="BX156">
            <v>19</v>
          </cell>
          <cell r="BY156">
            <v>19</v>
          </cell>
          <cell r="BZ156">
            <v>18</v>
          </cell>
          <cell r="CA156">
            <v>17</v>
          </cell>
          <cell r="CB156">
            <v>17</v>
          </cell>
          <cell r="CC156">
            <v>16</v>
          </cell>
          <cell r="CD156">
            <v>16</v>
          </cell>
          <cell r="CE156">
            <v>75</v>
          </cell>
          <cell r="CF156">
            <v>71</v>
          </cell>
          <cell r="CG156">
            <v>68</v>
          </cell>
          <cell r="CH156">
            <v>59</v>
          </cell>
          <cell r="CI156">
            <v>60</v>
          </cell>
          <cell r="CJ156">
            <v>50</v>
          </cell>
          <cell r="CK156">
            <v>40</v>
          </cell>
          <cell r="CL156">
            <v>35</v>
          </cell>
          <cell r="CM156">
            <v>29</v>
          </cell>
          <cell r="CN156">
            <v>23</v>
          </cell>
          <cell r="CO156">
            <v>19</v>
          </cell>
          <cell r="CP156">
            <v>14</v>
          </cell>
          <cell r="CQ156">
            <v>12</v>
          </cell>
          <cell r="CR156">
            <v>24</v>
          </cell>
          <cell r="CS156">
            <v>28</v>
          </cell>
        </row>
        <row r="157">
          <cell r="BK157">
            <v>84</v>
          </cell>
          <cell r="BL157">
            <v>77</v>
          </cell>
          <cell r="BM157">
            <v>77</v>
          </cell>
          <cell r="BN157">
            <v>77</v>
          </cell>
          <cell r="BO157">
            <v>83</v>
          </cell>
          <cell r="BP157">
            <v>71</v>
          </cell>
          <cell r="BQ157">
            <v>74</v>
          </cell>
          <cell r="BR157">
            <v>76</v>
          </cell>
          <cell r="BS157">
            <v>78</v>
          </cell>
          <cell r="BT157">
            <v>80</v>
          </cell>
          <cell r="BU157">
            <v>83</v>
          </cell>
          <cell r="BV157">
            <v>86</v>
          </cell>
          <cell r="BW157">
            <v>88</v>
          </cell>
          <cell r="BX157">
            <v>87</v>
          </cell>
          <cell r="BY157">
            <v>84</v>
          </cell>
          <cell r="BZ157">
            <v>81</v>
          </cell>
          <cell r="CA157">
            <v>79</v>
          </cell>
          <cell r="CB157">
            <v>76</v>
          </cell>
          <cell r="CC157">
            <v>74</v>
          </cell>
          <cell r="CD157">
            <v>73</v>
          </cell>
          <cell r="CE157">
            <v>340</v>
          </cell>
          <cell r="CF157">
            <v>321</v>
          </cell>
          <cell r="CG157">
            <v>306</v>
          </cell>
          <cell r="CH157">
            <v>268</v>
          </cell>
          <cell r="CI157">
            <v>270</v>
          </cell>
          <cell r="CJ157">
            <v>224</v>
          </cell>
          <cell r="CK157">
            <v>181</v>
          </cell>
          <cell r="CL157">
            <v>156</v>
          </cell>
          <cell r="CM157">
            <v>131</v>
          </cell>
          <cell r="CN157">
            <v>104</v>
          </cell>
          <cell r="CO157">
            <v>86</v>
          </cell>
          <cell r="CP157">
            <v>63</v>
          </cell>
          <cell r="CQ157">
            <v>52</v>
          </cell>
          <cell r="CR157">
            <v>109</v>
          </cell>
        </row>
        <row r="158"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</row>
        <row r="159">
          <cell r="BK159">
            <v>34</v>
          </cell>
          <cell r="BL159">
            <v>35</v>
          </cell>
          <cell r="BM159">
            <v>65</v>
          </cell>
          <cell r="BN159">
            <v>64</v>
          </cell>
          <cell r="BO159">
            <v>78</v>
          </cell>
          <cell r="BP159">
            <v>54</v>
          </cell>
          <cell r="BQ159">
            <v>77</v>
          </cell>
          <cell r="BR159">
            <v>78</v>
          </cell>
          <cell r="BS159">
            <v>78</v>
          </cell>
          <cell r="BT159">
            <v>79</v>
          </cell>
          <cell r="BU159">
            <v>80</v>
          </cell>
          <cell r="BV159">
            <v>81</v>
          </cell>
          <cell r="BW159">
            <v>80</v>
          </cell>
          <cell r="BX159">
            <v>77</v>
          </cell>
          <cell r="BY159">
            <v>72</v>
          </cell>
          <cell r="BZ159">
            <v>67</v>
          </cell>
          <cell r="CA159">
            <v>62</v>
          </cell>
          <cell r="CB159">
            <v>58</v>
          </cell>
          <cell r="CC159">
            <v>53</v>
          </cell>
          <cell r="CD159">
            <v>49</v>
          </cell>
          <cell r="CE159">
            <v>207</v>
          </cell>
          <cell r="CF159">
            <v>243</v>
          </cell>
          <cell r="CG159">
            <v>204</v>
          </cell>
          <cell r="CH159">
            <v>221</v>
          </cell>
          <cell r="CI159">
            <v>194</v>
          </cell>
          <cell r="CJ159">
            <v>153</v>
          </cell>
          <cell r="CK159">
            <v>115</v>
          </cell>
          <cell r="CL159">
            <v>119</v>
          </cell>
          <cell r="CM159">
            <v>76</v>
          </cell>
          <cell r="CN159">
            <v>74</v>
          </cell>
          <cell r="CO159">
            <v>48</v>
          </cell>
          <cell r="CP159">
            <v>33</v>
          </cell>
          <cell r="CQ159">
            <v>30</v>
          </cell>
          <cell r="CR159">
            <v>129</v>
          </cell>
        </row>
        <row r="160">
          <cell r="BK160">
            <v>34</v>
          </cell>
          <cell r="BL160">
            <v>35</v>
          </cell>
          <cell r="BM160">
            <v>65</v>
          </cell>
          <cell r="BN160">
            <v>64</v>
          </cell>
          <cell r="BO160">
            <v>78</v>
          </cell>
          <cell r="BP160">
            <v>54</v>
          </cell>
          <cell r="BQ160">
            <v>77</v>
          </cell>
          <cell r="BR160">
            <v>78</v>
          </cell>
          <cell r="BS160">
            <v>78</v>
          </cell>
          <cell r="BT160">
            <v>79</v>
          </cell>
          <cell r="BU160">
            <v>80</v>
          </cell>
          <cell r="BV160">
            <v>81</v>
          </cell>
          <cell r="BW160">
            <v>80</v>
          </cell>
          <cell r="BX160">
            <v>77</v>
          </cell>
          <cell r="BY160">
            <v>72</v>
          </cell>
          <cell r="BZ160">
            <v>67</v>
          </cell>
          <cell r="CA160">
            <v>62</v>
          </cell>
          <cell r="CB160">
            <v>58</v>
          </cell>
          <cell r="CC160">
            <v>53</v>
          </cell>
          <cell r="CD160">
            <v>49</v>
          </cell>
          <cell r="CE160">
            <v>207</v>
          </cell>
          <cell r="CF160">
            <v>243</v>
          </cell>
          <cell r="CG160">
            <v>204</v>
          </cell>
          <cell r="CH160">
            <v>221</v>
          </cell>
          <cell r="CI160">
            <v>194</v>
          </cell>
          <cell r="CJ160">
            <v>153</v>
          </cell>
          <cell r="CK160">
            <v>115</v>
          </cell>
          <cell r="CL160">
            <v>119</v>
          </cell>
          <cell r="CM160">
            <v>76</v>
          </cell>
          <cell r="CN160">
            <v>74</v>
          </cell>
          <cell r="CO160">
            <v>48</v>
          </cell>
          <cell r="CP160">
            <v>33</v>
          </cell>
          <cell r="CQ160">
            <v>30</v>
          </cell>
          <cell r="CR160">
            <v>129</v>
          </cell>
        </row>
        <row r="161">
          <cell r="BJ161">
            <v>4479</v>
          </cell>
          <cell r="BK161">
            <v>19</v>
          </cell>
          <cell r="BL161">
            <v>20</v>
          </cell>
          <cell r="BM161">
            <v>37</v>
          </cell>
          <cell r="BN161">
            <v>36</v>
          </cell>
          <cell r="BO161">
            <v>44</v>
          </cell>
          <cell r="BP161">
            <v>31</v>
          </cell>
          <cell r="BQ161">
            <v>44</v>
          </cell>
          <cell r="BR161">
            <v>44</v>
          </cell>
          <cell r="BS161">
            <v>44</v>
          </cell>
          <cell r="BT161">
            <v>45</v>
          </cell>
          <cell r="BU161">
            <v>46</v>
          </cell>
          <cell r="BV161">
            <v>46</v>
          </cell>
          <cell r="BW161">
            <v>46</v>
          </cell>
          <cell r="BX161">
            <v>44</v>
          </cell>
          <cell r="BY161">
            <v>41</v>
          </cell>
          <cell r="BZ161">
            <v>38</v>
          </cell>
          <cell r="CA161">
            <v>35</v>
          </cell>
          <cell r="CB161">
            <v>33</v>
          </cell>
          <cell r="CC161">
            <v>30</v>
          </cell>
          <cell r="CD161">
            <v>28</v>
          </cell>
          <cell r="CE161">
            <v>118</v>
          </cell>
          <cell r="CF161">
            <v>138</v>
          </cell>
          <cell r="CG161">
            <v>116</v>
          </cell>
          <cell r="CH161">
            <v>126</v>
          </cell>
          <cell r="CI161">
            <v>110</v>
          </cell>
          <cell r="CJ161">
            <v>87</v>
          </cell>
          <cell r="CK161">
            <v>65</v>
          </cell>
          <cell r="CL161">
            <v>68</v>
          </cell>
          <cell r="CM161">
            <v>43</v>
          </cell>
          <cell r="CN161">
            <v>42</v>
          </cell>
          <cell r="CO161">
            <v>27</v>
          </cell>
          <cell r="CP161">
            <v>19</v>
          </cell>
          <cell r="CQ161">
            <v>17</v>
          </cell>
          <cell r="CR161">
            <v>73</v>
          </cell>
          <cell r="CS161">
            <v>22</v>
          </cell>
        </row>
        <row r="162">
          <cell r="BJ162">
            <v>6759</v>
          </cell>
          <cell r="BK162">
            <v>15</v>
          </cell>
          <cell r="BL162">
            <v>15</v>
          </cell>
          <cell r="BM162">
            <v>28</v>
          </cell>
          <cell r="BN162">
            <v>28</v>
          </cell>
          <cell r="BO162">
            <v>34</v>
          </cell>
          <cell r="BP162">
            <v>23</v>
          </cell>
          <cell r="BQ162">
            <v>33</v>
          </cell>
          <cell r="BR162">
            <v>34</v>
          </cell>
          <cell r="BS162">
            <v>34</v>
          </cell>
          <cell r="BT162">
            <v>34</v>
          </cell>
          <cell r="BU162">
            <v>34</v>
          </cell>
          <cell r="BV162">
            <v>35</v>
          </cell>
          <cell r="BW162">
            <v>34</v>
          </cell>
          <cell r="BX162">
            <v>33</v>
          </cell>
          <cell r="BY162">
            <v>31</v>
          </cell>
          <cell r="BZ162">
            <v>29</v>
          </cell>
          <cell r="CA162">
            <v>27</v>
          </cell>
          <cell r="CB162">
            <v>25</v>
          </cell>
          <cell r="CC162">
            <v>23</v>
          </cell>
          <cell r="CD162">
            <v>21</v>
          </cell>
          <cell r="CE162">
            <v>89</v>
          </cell>
          <cell r="CF162">
            <v>105</v>
          </cell>
          <cell r="CG162">
            <v>88</v>
          </cell>
          <cell r="CH162">
            <v>95</v>
          </cell>
          <cell r="CI162">
            <v>84</v>
          </cell>
          <cell r="CJ162">
            <v>66</v>
          </cell>
          <cell r="CK162">
            <v>50</v>
          </cell>
          <cell r="CL162">
            <v>51</v>
          </cell>
          <cell r="CM162">
            <v>33</v>
          </cell>
          <cell r="CN162">
            <v>32</v>
          </cell>
          <cell r="CO162">
            <v>21</v>
          </cell>
          <cell r="CP162">
            <v>14</v>
          </cell>
          <cell r="CQ162">
            <v>13</v>
          </cell>
          <cell r="CR162">
            <v>56</v>
          </cell>
          <cell r="CS162">
            <v>25</v>
          </cell>
        </row>
        <row r="163"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</row>
        <row r="164">
          <cell r="BK164">
            <v>167</v>
          </cell>
          <cell r="BL164">
            <v>179</v>
          </cell>
          <cell r="BM164">
            <v>192</v>
          </cell>
          <cell r="BN164">
            <v>183</v>
          </cell>
          <cell r="BO164">
            <v>208</v>
          </cell>
          <cell r="BP164">
            <v>189</v>
          </cell>
          <cell r="BQ164">
            <v>234</v>
          </cell>
          <cell r="BR164">
            <v>236</v>
          </cell>
          <cell r="BS164">
            <v>238</v>
          </cell>
          <cell r="BT164">
            <v>240</v>
          </cell>
          <cell r="BU164">
            <v>240</v>
          </cell>
          <cell r="BV164">
            <v>241</v>
          </cell>
          <cell r="BW164">
            <v>236</v>
          </cell>
          <cell r="BX164">
            <v>224</v>
          </cell>
          <cell r="BY164">
            <v>206</v>
          </cell>
          <cell r="BZ164">
            <v>190</v>
          </cell>
          <cell r="CA164">
            <v>173</v>
          </cell>
          <cell r="CB164">
            <v>158</v>
          </cell>
          <cell r="CC164">
            <v>148</v>
          </cell>
          <cell r="CD164">
            <v>141</v>
          </cell>
          <cell r="CE164">
            <v>637</v>
          </cell>
          <cell r="CF164">
            <v>699</v>
          </cell>
          <cell r="CG164">
            <v>644</v>
          </cell>
          <cell r="CH164">
            <v>500</v>
          </cell>
          <cell r="CI164">
            <v>516</v>
          </cell>
          <cell r="CJ164">
            <v>429</v>
          </cell>
          <cell r="CK164">
            <v>291</v>
          </cell>
          <cell r="CL164">
            <v>266</v>
          </cell>
          <cell r="CM164">
            <v>228</v>
          </cell>
          <cell r="CN164">
            <v>158</v>
          </cell>
          <cell r="CO164">
            <v>109</v>
          </cell>
          <cell r="CP164">
            <v>71</v>
          </cell>
          <cell r="CQ164">
            <v>70</v>
          </cell>
          <cell r="CR164">
            <v>292</v>
          </cell>
        </row>
        <row r="165">
          <cell r="BK165">
            <v>167</v>
          </cell>
          <cell r="BL165">
            <v>179</v>
          </cell>
          <cell r="BM165">
            <v>192</v>
          </cell>
          <cell r="BN165">
            <v>183</v>
          </cell>
          <cell r="BO165">
            <v>208</v>
          </cell>
          <cell r="BP165">
            <v>189</v>
          </cell>
          <cell r="BQ165">
            <v>234</v>
          </cell>
          <cell r="BR165">
            <v>236</v>
          </cell>
          <cell r="BS165">
            <v>238</v>
          </cell>
          <cell r="BT165">
            <v>240</v>
          </cell>
          <cell r="BU165">
            <v>240</v>
          </cell>
          <cell r="BV165">
            <v>241</v>
          </cell>
          <cell r="BW165">
            <v>236</v>
          </cell>
          <cell r="BX165">
            <v>224</v>
          </cell>
          <cell r="BY165">
            <v>206</v>
          </cell>
          <cell r="BZ165">
            <v>190</v>
          </cell>
          <cell r="CA165">
            <v>173</v>
          </cell>
          <cell r="CB165">
            <v>158</v>
          </cell>
          <cell r="CC165">
            <v>148</v>
          </cell>
          <cell r="CD165">
            <v>141</v>
          </cell>
          <cell r="CE165">
            <v>637</v>
          </cell>
          <cell r="CF165">
            <v>699</v>
          </cell>
          <cell r="CG165">
            <v>644</v>
          </cell>
          <cell r="CH165">
            <v>500</v>
          </cell>
          <cell r="CI165">
            <v>516</v>
          </cell>
          <cell r="CJ165">
            <v>429</v>
          </cell>
          <cell r="CK165">
            <v>291</v>
          </cell>
          <cell r="CL165">
            <v>266</v>
          </cell>
          <cell r="CM165">
            <v>228</v>
          </cell>
          <cell r="CN165">
            <v>158</v>
          </cell>
          <cell r="CO165">
            <v>109</v>
          </cell>
          <cell r="CP165">
            <v>71</v>
          </cell>
          <cell r="CQ165">
            <v>70</v>
          </cell>
          <cell r="CR165">
            <v>292</v>
          </cell>
        </row>
        <row r="166">
          <cell r="BJ166">
            <v>4477</v>
          </cell>
          <cell r="BK166">
            <v>46</v>
          </cell>
          <cell r="BL166">
            <v>50</v>
          </cell>
          <cell r="BM166">
            <v>53</v>
          </cell>
          <cell r="BN166">
            <v>51</v>
          </cell>
          <cell r="BO166">
            <v>57</v>
          </cell>
          <cell r="BP166">
            <v>53</v>
          </cell>
          <cell r="BQ166">
            <v>66</v>
          </cell>
          <cell r="BR166">
            <v>67</v>
          </cell>
          <cell r="BS166">
            <v>67</v>
          </cell>
          <cell r="BT166">
            <v>68</v>
          </cell>
          <cell r="BU166">
            <v>68</v>
          </cell>
          <cell r="BV166">
            <v>68</v>
          </cell>
          <cell r="BW166">
            <v>67</v>
          </cell>
          <cell r="BX166">
            <v>64</v>
          </cell>
          <cell r="BY166">
            <v>58</v>
          </cell>
          <cell r="BZ166">
            <v>54</v>
          </cell>
          <cell r="CA166">
            <v>48</v>
          </cell>
          <cell r="CB166">
            <v>44</v>
          </cell>
          <cell r="CC166">
            <v>42</v>
          </cell>
          <cell r="CD166">
            <v>40</v>
          </cell>
          <cell r="CE166">
            <v>179</v>
          </cell>
          <cell r="CF166">
            <v>195</v>
          </cell>
          <cell r="CG166">
            <v>182</v>
          </cell>
          <cell r="CH166">
            <v>139</v>
          </cell>
          <cell r="CI166">
            <v>144</v>
          </cell>
          <cell r="CJ166">
            <v>121</v>
          </cell>
          <cell r="CK166">
            <v>81</v>
          </cell>
          <cell r="CL166">
            <v>76</v>
          </cell>
          <cell r="CM166">
            <v>63</v>
          </cell>
          <cell r="CN166">
            <v>44</v>
          </cell>
          <cell r="CO166">
            <v>30</v>
          </cell>
          <cell r="CP166">
            <v>21</v>
          </cell>
          <cell r="CQ166">
            <v>20</v>
          </cell>
          <cell r="CR166">
            <v>82</v>
          </cell>
          <cell r="CS166">
            <v>67</v>
          </cell>
        </row>
        <row r="167">
          <cell r="BJ167">
            <v>4475</v>
          </cell>
          <cell r="BK167">
            <v>7</v>
          </cell>
          <cell r="BL167">
            <v>8</v>
          </cell>
          <cell r="BM167">
            <v>8</v>
          </cell>
          <cell r="BN167">
            <v>8</v>
          </cell>
          <cell r="BO167">
            <v>9</v>
          </cell>
          <cell r="BP167">
            <v>8</v>
          </cell>
          <cell r="BQ167">
            <v>10</v>
          </cell>
          <cell r="BR167">
            <v>10</v>
          </cell>
          <cell r="BS167">
            <v>10</v>
          </cell>
          <cell r="BT167">
            <v>10</v>
          </cell>
          <cell r="BU167">
            <v>10</v>
          </cell>
          <cell r="BV167">
            <v>10</v>
          </cell>
          <cell r="BW167">
            <v>10</v>
          </cell>
          <cell r="BX167">
            <v>9</v>
          </cell>
          <cell r="BY167">
            <v>9</v>
          </cell>
          <cell r="BZ167">
            <v>8</v>
          </cell>
          <cell r="CA167">
            <v>7</v>
          </cell>
          <cell r="CB167">
            <v>7</v>
          </cell>
          <cell r="CC167">
            <v>6</v>
          </cell>
          <cell r="CD167">
            <v>6</v>
          </cell>
          <cell r="CE167">
            <v>27</v>
          </cell>
          <cell r="CF167">
            <v>30</v>
          </cell>
          <cell r="CG167">
            <v>27</v>
          </cell>
          <cell r="CH167">
            <v>21</v>
          </cell>
          <cell r="CI167">
            <v>22</v>
          </cell>
          <cell r="CJ167">
            <v>18</v>
          </cell>
          <cell r="CK167">
            <v>12</v>
          </cell>
          <cell r="CL167">
            <v>11</v>
          </cell>
          <cell r="CM167">
            <v>10</v>
          </cell>
          <cell r="CN167">
            <v>7</v>
          </cell>
          <cell r="CO167">
            <v>5</v>
          </cell>
          <cell r="CP167">
            <v>3</v>
          </cell>
          <cell r="CQ167">
            <v>3</v>
          </cell>
          <cell r="CR167">
            <v>12</v>
          </cell>
          <cell r="CS167">
            <v>6</v>
          </cell>
        </row>
        <row r="168">
          <cell r="BJ168">
            <v>4476</v>
          </cell>
          <cell r="BK168">
            <v>31</v>
          </cell>
          <cell r="BL168">
            <v>33</v>
          </cell>
          <cell r="BM168">
            <v>36</v>
          </cell>
          <cell r="BN168">
            <v>34</v>
          </cell>
          <cell r="BO168">
            <v>39</v>
          </cell>
          <cell r="BP168">
            <v>35</v>
          </cell>
          <cell r="BQ168">
            <v>43</v>
          </cell>
          <cell r="BR168">
            <v>44</v>
          </cell>
          <cell r="BS168">
            <v>44</v>
          </cell>
          <cell r="BT168">
            <v>44</v>
          </cell>
          <cell r="BU168">
            <v>44</v>
          </cell>
          <cell r="BV168">
            <v>45</v>
          </cell>
          <cell r="BW168">
            <v>44</v>
          </cell>
          <cell r="BX168">
            <v>41</v>
          </cell>
          <cell r="BY168">
            <v>38</v>
          </cell>
          <cell r="BZ168">
            <v>35</v>
          </cell>
          <cell r="CA168">
            <v>32</v>
          </cell>
          <cell r="CB168">
            <v>29</v>
          </cell>
          <cell r="CC168">
            <v>27</v>
          </cell>
          <cell r="CD168">
            <v>26</v>
          </cell>
          <cell r="CE168">
            <v>118</v>
          </cell>
          <cell r="CF168">
            <v>129</v>
          </cell>
          <cell r="CG168">
            <v>119</v>
          </cell>
          <cell r="CH168">
            <v>93</v>
          </cell>
          <cell r="CI168">
            <v>96</v>
          </cell>
          <cell r="CJ168">
            <v>79</v>
          </cell>
          <cell r="CK168">
            <v>54</v>
          </cell>
          <cell r="CL168">
            <v>49</v>
          </cell>
          <cell r="CM168">
            <v>42</v>
          </cell>
          <cell r="CN168">
            <v>29</v>
          </cell>
          <cell r="CO168">
            <v>20</v>
          </cell>
          <cell r="CP168">
            <v>13</v>
          </cell>
          <cell r="CQ168">
            <v>13</v>
          </cell>
          <cell r="CR168">
            <v>54</v>
          </cell>
          <cell r="CS168">
            <v>49</v>
          </cell>
        </row>
        <row r="169">
          <cell r="BJ169">
            <v>4474</v>
          </cell>
          <cell r="BK169">
            <v>34</v>
          </cell>
          <cell r="BL169">
            <v>36</v>
          </cell>
          <cell r="BM169">
            <v>39</v>
          </cell>
          <cell r="BN169">
            <v>37</v>
          </cell>
          <cell r="BO169">
            <v>42</v>
          </cell>
          <cell r="BP169">
            <v>38</v>
          </cell>
          <cell r="BQ169">
            <v>47</v>
          </cell>
          <cell r="BR169">
            <v>47</v>
          </cell>
          <cell r="BS169">
            <v>48</v>
          </cell>
          <cell r="BT169">
            <v>48</v>
          </cell>
          <cell r="BU169">
            <v>48</v>
          </cell>
          <cell r="BV169">
            <v>48</v>
          </cell>
          <cell r="BW169">
            <v>47</v>
          </cell>
          <cell r="BX169">
            <v>45</v>
          </cell>
          <cell r="BY169">
            <v>41</v>
          </cell>
          <cell r="BZ169">
            <v>38</v>
          </cell>
          <cell r="CA169">
            <v>35</v>
          </cell>
          <cell r="CB169">
            <v>32</v>
          </cell>
          <cell r="CC169">
            <v>30</v>
          </cell>
          <cell r="CD169">
            <v>28</v>
          </cell>
          <cell r="CE169">
            <v>128</v>
          </cell>
          <cell r="CF169">
            <v>141</v>
          </cell>
          <cell r="CG169">
            <v>129</v>
          </cell>
          <cell r="CH169">
            <v>101</v>
          </cell>
          <cell r="CI169">
            <v>104</v>
          </cell>
          <cell r="CJ169">
            <v>86</v>
          </cell>
          <cell r="CK169">
            <v>59</v>
          </cell>
          <cell r="CL169">
            <v>53</v>
          </cell>
          <cell r="CM169">
            <v>46</v>
          </cell>
          <cell r="CN169">
            <v>32</v>
          </cell>
          <cell r="CO169">
            <v>22</v>
          </cell>
          <cell r="CP169">
            <v>14</v>
          </cell>
          <cell r="CQ169">
            <v>14</v>
          </cell>
          <cell r="CR169">
            <v>59</v>
          </cell>
          <cell r="CS169">
            <v>45</v>
          </cell>
        </row>
        <row r="170">
          <cell r="BJ170">
            <v>6757</v>
          </cell>
          <cell r="BK170">
            <v>34</v>
          </cell>
          <cell r="BL170">
            <v>36</v>
          </cell>
          <cell r="BM170">
            <v>39</v>
          </cell>
          <cell r="BN170">
            <v>37</v>
          </cell>
          <cell r="BO170">
            <v>42</v>
          </cell>
          <cell r="BP170">
            <v>38</v>
          </cell>
          <cell r="BQ170">
            <v>47</v>
          </cell>
          <cell r="BR170">
            <v>47</v>
          </cell>
          <cell r="BS170">
            <v>48</v>
          </cell>
          <cell r="BT170">
            <v>48</v>
          </cell>
          <cell r="BU170">
            <v>48</v>
          </cell>
          <cell r="BV170">
            <v>48</v>
          </cell>
          <cell r="BW170">
            <v>47</v>
          </cell>
          <cell r="BX170">
            <v>45</v>
          </cell>
          <cell r="BY170">
            <v>41</v>
          </cell>
          <cell r="BZ170">
            <v>38</v>
          </cell>
          <cell r="CA170">
            <v>35</v>
          </cell>
          <cell r="CB170">
            <v>32</v>
          </cell>
          <cell r="CC170">
            <v>30</v>
          </cell>
          <cell r="CD170">
            <v>28</v>
          </cell>
          <cell r="CE170">
            <v>128</v>
          </cell>
          <cell r="CF170">
            <v>141</v>
          </cell>
          <cell r="CG170">
            <v>129</v>
          </cell>
          <cell r="CH170">
            <v>101</v>
          </cell>
          <cell r="CI170">
            <v>104</v>
          </cell>
          <cell r="CJ170">
            <v>86</v>
          </cell>
          <cell r="CK170">
            <v>59</v>
          </cell>
          <cell r="CL170">
            <v>53</v>
          </cell>
          <cell r="CM170">
            <v>46</v>
          </cell>
          <cell r="CN170">
            <v>32</v>
          </cell>
          <cell r="CO170">
            <v>22</v>
          </cell>
          <cell r="CP170">
            <v>14</v>
          </cell>
          <cell r="CQ170">
            <v>14</v>
          </cell>
          <cell r="CR170">
            <v>59</v>
          </cell>
          <cell r="CS170">
            <v>48</v>
          </cell>
        </row>
        <row r="171">
          <cell r="BJ171">
            <v>6758</v>
          </cell>
          <cell r="BK171">
            <v>15</v>
          </cell>
          <cell r="BL171">
            <v>16</v>
          </cell>
          <cell r="BM171">
            <v>17</v>
          </cell>
          <cell r="BN171">
            <v>16</v>
          </cell>
          <cell r="BO171">
            <v>19</v>
          </cell>
          <cell r="BP171">
            <v>17</v>
          </cell>
          <cell r="BQ171">
            <v>21</v>
          </cell>
          <cell r="BR171">
            <v>21</v>
          </cell>
          <cell r="BS171">
            <v>21</v>
          </cell>
          <cell r="BT171">
            <v>22</v>
          </cell>
          <cell r="BU171">
            <v>22</v>
          </cell>
          <cell r="BV171">
            <v>22</v>
          </cell>
          <cell r="BW171">
            <v>21</v>
          </cell>
          <cell r="BX171">
            <v>20</v>
          </cell>
          <cell r="BY171">
            <v>19</v>
          </cell>
          <cell r="BZ171">
            <v>17</v>
          </cell>
          <cell r="CA171">
            <v>16</v>
          </cell>
          <cell r="CB171">
            <v>14</v>
          </cell>
          <cell r="CC171">
            <v>13</v>
          </cell>
          <cell r="CD171">
            <v>13</v>
          </cell>
          <cell r="CE171">
            <v>57</v>
          </cell>
          <cell r="CF171">
            <v>63</v>
          </cell>
          <cell r="CG171">
            <v>58</v>
          </cell>
          <cell r="CH171">
            <v>45</v>
          </cell>
          <cell r="CI171">
            <v>46</v>
          </cell>
          <cell r="CJ171">
            <v>39</v>
          </cell>
          <cell r="CK171">
            <v>26</v>
          </cell>
          <cell r="CL171">
            <v>24</v>
          </cell>
          <cell r="CM171">
            <v>21</v>
          </cell>
          <cell r="CN171">
            <v>14</v>
          </cell>
          <cell r="CO171">
            <v>10</v>
          </cell>
          <cell r="CP171">
            <v>6</v>
          </cell>
          <cell r="CQ171">
            <v>6</v>
          </cell>
          <cell r="CR171">
            <v>26</v>
          </cell>
          <cell r="CS171">
            <v>16</v>
          </cell>
        </row>
        <row r="172"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</row>
        <row r="173">
          <cell r="BK173">
            <v>180</v>
          </cell>
          <cell r="BL173">
            <v>204</v>
          </cell>
          <cell r="BM173">
            <v>236</v>
          </cell>
          <cell r="BN173">
            <v>267</v>
          </cell>
          <cell r="BO173">
            <v>248</v>
          </cell>
          <cell r="BP173">
            <v>246</v>
          </cell>
          <cell r="BQ173">
            <v>325</v>
          </cell>
          <cell r="BR173">
            <v>331</v>
          </cell>
          <cell r="BS173">
            <v>335</v>
          </cell>
          <cell r="BT173">
            <v>338</v>
          </cell>
          <cell r="BU173">
            <v>339</v>
          </cell>
          <cell r="BV173">
            <v>339</v>
          </cell>
          <cell r="BW173">
            <v>334</v>
          </cell>
          <cell r="BX173">
            <v>319</v>
          </cell>
          <cell r="BY173">
            <v>299</v>
          </cell>
          <cell r="BZ173">
            <v>279</v>
          </cell>
          <cell r="CA173">
            <v>258</v>
          </cell>
          <cell r="CB173">
            <v>241</v>
          </cell>
          <cell r="CC173">
            <v>231</v>
          </cell>
          <cell r="CD173">
            <v>227</v>
          </cell>
          <cell r="CE173">
            <v>1076</v>
          </cell>
          <cell r="CF173">
            <v>1061</v>
          </cell>
          <cell r="CG173">
            <v>941</v>
          </cell>
          <cell r="CH173">
            <v>880</v>
          </cell>
          <cell r="CI173">
            <v>777</v>
          </cell>
          <cell r="CJ173">
            <v>727</v>
          </cell>
          <cell r="CK173">
            <v>594</v>
          </cell>
          <cell r="CL173">
            <v>451</v>
          </cell>
          <cell r="CM173">
            <v>410</v>
          </cell>
          <cell r="CN173">
            <v>322</v>
          </cell>
          <cell r="CO173">
            <v>232</v>
          </cell>
          <cell r="CP173">
            <v>157</v>
          </cell>
          <cell r="CQ173">
            <v>119</v>
          </cell>
          <cell r="CR173">
            <v>345</v>
          </cell>
        </row>
        <row r="174">
          <cell r="BK174">
            <v>180</v>
          </cell>
          <cell r="BL174">
            <v>204</v>
          </cell>
          <cell r="BM174">
            <v>236</v>
          </cell>
          <cell r="BN174">
            <v>267</v>
          </cell>
          <cell r="BO174">
            <v>248</v>
          </cell>
          <cell r="BP174">
            <v>246</v>
          </cell>
          <cell r="BQ174">
            <v>325</v>
          </cell>
          <cell r="BR174">
            <v>331</v>
          </cell>
          <cell r="BS174">
            <v>335</v>
          </cell>
          <cell r="BT174">
            <v>338</v>
          </cell>
          <cell r="BU174">
            <v>339</v>
          </cell>
          <cell r="BV174">
            <v>339</v>
          </cell>
          <cell r="BW174">
            <v>334</v>
          </cell>
          <cell r="BX174">
            <v>319</v>
          </cell>
          <cell r="BY174">
            <v>299</v>
          </cell>
          <cell r="BZ174">
            <v>279</v>
          </cell>
          <cell r="CA174">
            <v>258</v>
          </cell>
          <cell r="CB174">
            <v>241</v>
          </cell>
          <cell r="CC174">
            <v>231</v>
          </cell>
          <cell r="CD174">
            <v>227</v>
          </cell>
          <cell r="CE174">
            <v>1076</v>
          </cell>
          <cell r="CF174">
            <v>1061</v>
          </cell>
          <cell r="CG174">
            <v>941</v>
          </cell>
          <cell r="CH174">
            <v>880</v>
          </cell>
          <cell r="CI174">
            <v>777</v>
          </cell>
          <cell r="CJ174">
            <v>727</v>
          </cell>
          <cell r="CK174">
            <v>594</v>
          </cell>
          <cell r="CL174">
            <v>451</v>
          </cell>
          <cell r="CM174">
            <v>410</v>
          </cell>
          <cell r="CN174">
            <v>322</v>
          </cell>
          <cell r="CO174">
            <v>232</v>
          </cell>
          <cell r="CP174">
            <v>157</v>
          </cell>
          <cell r="CQ174">
            <v>118</v>
          </cell>
          <cell r="CR174">
            <v>347</v>
          </cell>
        </row>
        <row r="175">
          <cell r="BJ175">
            <v>4473</v>
          </cell>
          <cell r="BK175">
            <v>26</v>
          </cell>
          <cell r="BL175">
            <v>29</v>
          </cell>
          <cell r="BM175">
            <v>34</v>
          </cell>
          <cell r="BN175">
            <v>37</v>
          </cell>
          <cell r="BO175">
            <v>35</v>
          </cell>
          <cell r="BP175">
            <v>37</v>
          </cell>
          <cell r="BQ175">
            <v>48</v>
          </cell>
          <cell r="BR175">
            <v>48</v>
          </cell>
          <cell r="BS175">
            <v>48</v>
          </cell>
          <cell r="BT175">
            <v>50</v>
          </cell>
          <cell r="BU175">
            <v>48</v>
          </cell>
          <cell r="BV175">
            <v>48</v>
          </cell>
          <cell r="BW175">
            <v>47</v>
          </cell>
          <cell r="BX175">
            <v>45</v>
          </cell>
          <cell r="BY175">
            <v>43</v>
          </cell>
          <cell r="BZ175">
            <v>41</v>
          </cell>
          <cell r="CA175">
            <v>38</v>
          </cell>
          <cell r="CB175">
            <v>36</v>
          </cell>
          <cell r="CC175">
            <v>34</v>
          </cell>
          <cell r="CD175">
            <v>31</v>
          </cell>
          <cell r="CE175">
            <v>153</v>
          </cell>
          <cell r="CF175">
            <v>153</v>
          </cell>
          <cell r="CG175">
            <v>133</v>
          </cell>
          <cell r="CH175">
            <v>126</v>
          </cell>
          <cell r="CI175">
            <v>110</v>
          </cell>
          <cell r="CJ175">
            <v>103</v>
          </cell>
          <cell r="CK175">
            <v>86</v>
          </cell>
          <cell r="CL175">
            <v>64</v>
          </cell>
          <cell r="CM175">
            <v>59</v>
          </cell>
          <cell r="CN175">
            <v>47</v>
          </cell>
          <cell r="CO175">
            <v>34</v>
          </cell>
          <cell r="CP175">
            <v>22</v>
          </cell>
          <cell r="CQ175">
            <v>17</v>
          </cell>
          <cell r="CR175">
            <v>50</v>
          </cell>
          <cell r="CS175">
            <v>27</v>
          </cell>
        </row>
        <row r="176">
          <cell r="BJ176">
            <v>4472</v>
          </cell>
          <cell r="BK176">
            <v>27</v>
          </cell>
          <cell r="BL176">
            <v>31</v>
          </cell>
          <cell r="BM176">
            <v>36</v>
          </cell>
          <cell r="BN176">
            <v>41</v>
          </cell>
          <cell r="BO176">
            <v>38</v>
          </cell>
          <cell r="BP176">
            <v>37</v>
          </cell>
          <cell r="BQ176">
            <v>49</v>
          </cell>
          <cell r="BR176">
            <v>50</v>
          </cell>
          <cell r="BS176">
            <v>51</v>
          </cell>
          <cell r="BT176">
            <v>51</v>
          </cell>
          <cell r="BU176">
            <v>52</v>
          </cell>
          <cell r="BV176">
            <v>52</v>
          </cell>
          <cell r="BW176">
            <v>51</v>
          </cell>
          <cell r="BX176">
            <v>49</v>
          </cell>
          <cell r="BY176">
            <v>46</v>
          </cell>
          <cell r="BZ176">
            <v>42</v>
          </cell>
          <cell r="CA176">
            <v>39</v>
          </cell>
          <cell r="CB176">
            <v>37</v>
          </cell>
          <cell r="CC176">
            <v>35</v>
          </cell>
          <cell r="CD176">
            <v>35</v>
          </cell>
          <cell r="CE176">
            <v>164</v>
          </cell>
          <cell r="CF176">
            <v>161</v>
          </cell>
          <cell r="CG176">
            <v>143</v>
          </cell>
          <cell r="CH176">
            <v>134</v>
          </cell>
          <cell r="CI176">
            <v>118</v>
          </cell>
          <cell r="CJ176">
            <v>111</v>
          </cell>
          <cell r="CK176">
            <v>90</v>
          </cell>
          <cell r="CL176">
            <v>69</v>
          </cell>
          <cell r="CM176">
            <v>62</v>
          </cell>
          <cell r="CN176">
            <v>49</v>
          </cell>
          <cell r="CO176">
            <v>35</v>
          </cell>
          <cell r="CP176">
            <v>24</v>
          </cell>
          <cell r="CQ176">
            <v>18</v>
          </cell>
          <cell r="CR176">
            <v>53</v>
          </cell>
          <cell r="CS176">
            <v>28</v>
          </cell>
        </row>
        <row r="177">
          <cell r="BJ177">
            <v>4471</v>
          </cell>
          <cell r="BK177">
            <v>57</v>
          </cell>
          <cell r="BL177">
            <v>65</v>
          </cell>
          <cell r="BM177">
            <v>75</v>
          </cell>
          <cell r="BN177">
            <v>85</v>
          </cell>
          <cell r="BO177">
            <v>79</v>
          </cell>
          <cell r="BP177">
            <v>78</v>
          </cell>
          <cell r="BQ177">
            <v>103</v>
          </cell>
          <cell r="BR177">
            <v>105</v>
          </cell>
          <cell r="BS177">
            <v>106</v>
          </cell>
          <cell r="BT177">
            <v>107</v>
          </cell>
          <cell r="BU177">
            <v>108</v>
          </cell>
          <cell r="BV177">
            <v>108</v>
          </cell>
          <cell r="BW177">
            <v>106</v>
          </cell>
          <cell r="BX177">
            <v>101</v>
          </cell>
          <cell r="BY177">
            <v>95</v>
          </cell>
          <cell r="BZ177">
            <v>89</v>
          </cell>
          <cell r="CA177">
            <v>82</v>
          </cell>
          <cell r="CB177">
            <v>76</v>
          </cell>
          <cell r="CC177">
            <v>73</v>
          </cell>
          <cell r="CD177">
            <v>72</v>
          </cell>
          <cell r="CE177">
            <v>342</v>
          </cell>
          <cell r="CF177">
            <v>337</v>
          </cell>
          <cell r="CG177">
            <v>299</v>
          </cell>
          <cell r="CH177">
            <v>279</v>
          </cell>
          <cell r="CI177">
            <v>247</v>
          </cell>
          <cell r="CJ177">
            <v>231</v>
          </cell>
          <cell r="CK177">
            <v>189</v>
          </cell>
          <cell r="CL177">
            <v>143</v>
          </cell>
          <cell r="CM177">
            <v>130</v>
          </cell>
          <cell r="CN177">
            <v>102</v>
          </cell>
          <cell r="CO177">
            <v>74</v>
          </cell>
          <cell r="CP177">
            <v>50</v>
          </cell>
          <cell r="CQ177">
            <v>38</v>
          </cell>
          <cell r="CR177">
            <v>110</v>
          </cell>
          <cell r="CS177">
            <v>65</v>
          </cell>
        </row>
        <row r="178">
          <cell r="BJ178">
            <v>7120</v>
          </cell>
          <cell r="BK178">
            <v>14</v>
          </cell>
          <cell r="BL178">
            <v>16</v>
          </cell>
          <cell r="BM178">
            <v>18</v>
          </cell>
          <cell r="BN178">
            <v>21</v>
          </cell>
          <cell r="BO178">
            <v>19</v>
          </cell>
          <cell r="BP178">
            <v>19</v>
          </cell>
          <cell r="BQ178">
            <v>25</v>
          </cell>
          <cell r="BR178">
            <v>26</v>
          </cell>
          <cell r="BS178">
            <v>26</v>
          </cell>
          <cell r="BT178">
            <v>26</v>
          </cell>
          <cell r="BU178">
            <v>27</v>
          </cell>
          <cell r="BV178">
            <v>27</v>
          </cell>
          <cell r="BW178">
            <v>26</v>
          </cell>
          <cell r="BX178">
            <v>25</v>
          </cell>
          <cell r="BY178">
            <v>23</v>
          </cell>
          <cell r="BZ178">
            <v>22</v>
          </cell>
          <cell r="CA178">
            <v>20</v>
          </cell>
          <cell r="CB178">
            <v>19</v>
          </cell>
          <cell r="CC178">
            <v>18</v>
          </cell>
          <cell r="CD178">
            <v>18</v>
          </cell>
          <cell r="CE178">
            <v>84</v>
          </cell>
          <cell r="CF178">
            <v>83</v>
          </cell>
          <cell r="CG178">
            <v>74</v>
          </cell>
          <cell r="CH178">
            <v>69</v>
          </cell>
          <cell r="CI178">
            <v>61</v>
          </cell>
          <cell r="CJ178">
            <v>57</v>
          </cell>
          <cell r="CK178">
            <v>46</v>
          </cell>
          <cell r="CL178">
            <v>35</v>
          </cell>
          <cell r="CM178">
            <v>32</v>
          </cell>
          <cell r="CN178">
            <v>25</v>
          </cell>
          <cell r="CO178">
            <v>18</v>
          </cell>
          <cell r="CP178">
            <v>12</v>
          </cell>
          <cell r="CQ178">
            <v>9</v>
          </cell>
          <cell r="CR178">
            <v>27</v>
          </cell>
          <cell r="CS178">
            <v>22</v>
          </cell>
        </row>
        <row r="179">
          <cell r="BJ179">
            <v>7374</v>
          </cell>
          <cell r="BK179">
            <v>16</v>
          </cell>
          <cell r="BL179">
            <v>18</v>
          </cell>
          <cell r="BM179">
            <v>21</v>
          </cell>
          <cell r="BN179">
            <v>23</v>
          </cell>
          <cell r="BO179">
            <v>22</v>
          </cell>
          <cell r="BP179">
            <v>21</v>
          </cell>
          <cell r="BQ179">
            <v>28</v>
          </cell>
          <cell r="BR179">
            <v>29</v>
          </cell>
          <cell r="BS179">
            <v>29</v>
          </cell>
          <cell r="BT179">
            <v>29</v>
          </cell>
          <cell r="BU179">
            <v>29</v>
          </cell>
          <cell r="BV179">
            <v>29</v>
          </cell>
          <cell r="BW179">
            <v>29</v>
          </cell>
          <cell r="BX179">
            <v>28</v>
          </cell>
          <cell r="BY179">
            <v>26</v>
          </cell>
          <cell r="BZ179">
            <v>24</v>
          </cell>
          <cell r="CA179">
            <v>22</v>
          </cell>
          <cell r="CB179">
            <v>21</v>
          </cell>
          <cell r="CC179">
            <v>20</v>
          </cell>
          <cell r="CD179">
            <v>20</v>
          </cell>
          <cell r="CE179">
            <v>94</v>
          </cell>
          <cell r="CF179">
            <v>92</v>
          </cell>
          <cell r="CG179">
            <v>82</v>
          </cell>
          <cell r="CH179">
            <v>77</v>
          </cell>
          <cell r="CI179">
            <v>68</v>
          </cell>
          <cell r="CJ179">
            <v>63</v>
          </cell>
          <cell r="CK179">
            <v>52</v>
          </cell>
          <cell r="CL179">
            <v>39</v>
          </cell>
          <cell r="CM179">
            <v>36</v>
          </cell>
          <cell r="CN179">
            <v>28</v>
          </cell>
          <cell r="CO179">
            <v>20</v>
          </cell>
          <cell r="CP179">
            <v>14</v>
          </cell>
          <cell r="CQ179">
            <v>10</v>
          </cell>
          <cell r="CR179">
            <v>30</v>
          </cell>
          <cell r="CS179">
            <v>13</v>
          </cell>
        </row>
        <row r="180">
          <cell r="BJ180">
            <v>9078</v>
          </cell>
          <cell r="BK180">
            <v>5</v>
          </cell>
          <cell r="BL180">
            <v>5</v>
          </cell>
          <cell r="BM180">
            <v>6</v>
          </cell>
          <cell r="BN180">
            <v>7</v>
          </cell>
          <cell r="BO180">
            <v>6</v>
          </cell>
          <cell r="BP180">
            <v>6</v>
          </cell>
          <cell r="BQ180">
            <v>8</v>
          </cell>
          <cell r="BR180">
            <v>9</v>
          </cell>
          <cell r="BS180">
            <v>9</v>
          </cell>
          <cell r="BT180">
            <v>9</v>
          </cell>
          <cell r="BU180">
            <v>9</v>
          </cell>
          <cell r="BV180">
            <v>9</v>
          </cell>
          <cell r="BW180">
            <v>9</v>
          </cell>
          <cell r="BX180">
            <v>8</v>
          </cell>
          <cell r="BY180">
            <v>8</v>
          </cell>
          <cell r="BZ180">
            <v>7</v>
          </cell>
          <cell r="CA180">
            <v>7</v>
          </cell>
          <cell r="CB180">
            <v>6</v>
          </cell>
          <cell r="CC180">
            <v>6</v>
          </cell>
          <cell r="CD180">
            <v>6</v>
          </cell>
          <cell r="CE180">
            <v>28</v>
          </cell>
          <cell r="CF180">
            <v>28</v>
          </cell>
          <cell r="CG180">
            <v>25</v>
          </cell>
          <cell r="CH180">
            <v>23</v>
          </cell>
          <cell r="CI180">
            <v>20</v>
          </cell>
          <cell r="CJ180">
            <v>19</v>
          </cell>
          <cell r="CK180">
            <v>15</v>
          </cell>
          <cell r="CL180">
            <v>12</v>
          </cell>
          <cell r="CM180">
            <v>11</v>
          </cell>
          <cell r="CN180">
            <v>8</v>
          </cell>
          <cell r="CO180">
            <v>6</v>
          </cell>
          <cell r="CP180">
            <v>4</v>
          </cell>
          <cell r="CQ180">
            <v>3</v>
          </cell>
          <cell r="CR180">
            <v>9</v>
          </cell>
          <cell r="CS180">
            <v>23</v>
          </cell>
        </row>
        <row r="181">
          <cell r="BJ181">
            <v>9086</v>
          </cell>
          <cell r="BK181">
            <v>22</v>
          </cell>
          <cell r="BL181">
            <v>25</v>
          </cell>
          <cell r="BM181">
            <v>29</v>
          </cell>
          <cell r="BN181">
            <v>33</v>
          </cell>
          <cell r="BO181">
            <v>30</v>
          </cell>
          <cell r="BP181">
            <v>30</v>
          </cell>
          <cell r="BQ181">
            <v>40</v>
          </cell>
          <cell r="BR181">
            <v>40</v>
          </cell>
          <cell r="BS181">
            <v>41</v>
          </cell>
          <cell r="BT181">
            <v>41</v>
          </cell>
          <cell r="BU181">
            <v>41</v>
          </cell>
          <cell r="BV181">
            <v>41</v>
          </cell>
          <cell r="BW181">
            <v>41</v>
          </cell>
          <cell r="BX181">
            <v>39</v>
          </cell>
          <cell r="BY181">
            <v>36</v>
          </cell>
          <cell r="BZ181">
            <v>34</v>
          </cell>
          <cell r="CA181">
            <v>31</v>
          </cell>
          <cell r="CB181">
            <v>29</v>
          </cell>
          <cell r="CC181">
            <v>28</v>
          </cell>
          <cell r="CD181">
            <v>28</v>
          </cell>
          <cell r="CE181">
            <v>131</v>
          </cell>
          <cell r="CF181">
            <v>129</v>
          </cell>
          <cell r="CG181">
            <v>115</v>
          </cell>
          <cell r="CH181">
            <v>107</v>
          </cell>
          <cell r="CI181">
            <v>95</v>
          </cell>
          <cell r="CJ181">
            <v>89</v>
          </cell>
          <cell r="CK181">
            <v>72</v>
          </cell>
          <cell r="CL181">
            <v>55</v>
          </cell>
          <cell r="CM181">
            <v>50</v>
          </cell>
          <cell r="CN181">
            <v>39</v>
          </cell>
          <cell r="CO181">
            <v>28</v>
          </cell>
          <cell r="CP181">
            <v>19</v>
          </cell>
          <cell r="CQ181">
            <v>14</v>
          </cell>
          <cell r="CR181">
            <v>42</v>
          </cell>
          <cell r="CS181">
            <v>52</v>
          </cell>
        </row>
        <row r="182">
          <cell r="BJ182">
            <v>10951</v>
          </cell>
          <cell r="BK182">
            <v>5</v>
          </cell>
          <cell r="BL182">
            <v>6</v>
          </cell>
          <cell r="BM182">
            <v>7</v>
          </cell>
          <cell r="BN182">
            <v>8</v>
          </cell>
          <cell r="BO182">
            <v>8</v>
          </cell>
          <cell r="BP182">
            <v>7</v>
          </cell>
          <cell r="BQ182">
            <v>10</v>
          </cell>
          <cell r="BR182">
            <v>10</v>
          </cell>
          <cell r="BS182">
            <v>10</v>
          </cell>
          <cell r="BT182">
            <v>10</v>
          </cell>
          <cell r="BU182">
            <v>10</v>
          </cell>
          <cell r="BV182">
            <v>10</v>
          </cell>
          <cell r="BW182">
            <v>10</v>
          </cell>
          <cell r="BX182">
            <v>10</v>
          </cell>
          <cell r="BY182">
            <v>9</v>
          </cell>
          <cell r="BZ182">
            <v>8</v>
          </cell>
          <cell r="CA182">
            <v>8</v>
          </cell>
          <cell r="CB182">
            <v>7</v>
          </cell>
          <cell r="CC182">
            <v>7</v>
          </cell>
          <cell r="CD182">
            <v>7</v>
          </cell>
          <cell r="CE182">
            <v>33</v>
          </cell>
          <cell r="CF182">
            <v>32</v>
          </cell>
          <cell r="CG182">
            <v>29</v>
          </cell>
          <cell r="CH182">
            <v>27</v>
          </cell>
          <cell r="CI182">
            <v>24</v>
          </cell>
          <cell r="CJ182">
            <v>22</v>
          </cell>
          <cell r="CK182">
            <v>18</v>
          </cell>
          <cell r="CL182">
            <v>14</v>
          </cell>
          <cell r="CM182">
            <v>12</v>
          </cell>
          <cell r="CN182">
            <v>10</v>
          </cell>
          <cell r="CO182">
            <v>7</v>
          </cell>
          <cell r="CP182">
            <v>5</v>
          </cell>
          <cell r="CQ182">
            <v>4</v>
          </cell>
          <cell r="CR182">
            <v>11</v>
          </cell>
          <cell r="CS182">
            <v>10</v>
          </cell>
        </row>
        <row r="183">
          <cell r="BJ183">
            <v>17329</v>
          </cell>
          <cell r="BK183">
            <v>8</v>
          </cell>
          <cell r="BL183">
            <v>9</v>
          </cell>
          <cell r="BM183">
            <v>10</v>
          </cell>
          <cell r="BN183">
            <v>12</v>
          </cell>
          <cell r="BO183">
            <v>11</v>
          </cell>
          <cell r="BP183">
            <v>11</v>
          </cell>
          <cell r="BQ183">
            <v>14</v>
          </cell>
          <cell r="BR183">
            <v>14</v>
          </cell>
          <cell r="BS183">
            <v>15</v>
          </cell>
          <cell r="BT183">
            <v>15</v>
          </cell>
          <cell r="BU183">
            <v>15</v>
          </cell>
          <cell r="BV183">
            <v>15</v>
          </cell>
          <cell r="BW183">
            <v>15</v>
          </cell>
          <cell r="BX183">
            <v>14</v>
          </cell>
          <cell r="BY183">
            <v>13</v>
          </cell>
          <cell r="BZ183">
            <v>12</v>
          </cell>
          <cell r="CA183">
            <v>11</v>
          </cell>
          <cell r="CB183">
            <v>10</v>
          </cell>
          <cell r="CC183">
            <v>10</v>
          </cell>
          <cell r="CD183">
            <v>10</v>
          </cell>
          <cell r="CE183">
            <v>47</v>
          </cell>
          <cell r="CF183">
            <v>46</v>
          </cell>
          <cell r="CG183">
            <v>41</v>
          </cell>
          <cell r="CH183">
            <v>38</v>
          </cell>
          <cell r="CI183">
            <v>34</v>
          </cell>
          <cell r="CJ183">
            <v>32</v>
          </cell>
          <cell r="CK183">
            <v>26</v>
          </cell>
          <cell r="CL183">
            <v>20</v>
          </cell>
          <cell r="CM183">
            <v>18</v>
          </cell>
          <cell r="CN183">
            <v>14</v>
          </cell>
          <cell r="CO183">
            <v>10</v>
          </cell>
          <cell r="CP183">
            <v>7</v>
          </cell>
          <cell r="CQ183">
            <v>5</v>
          </cell>
          <cell r="CR183">
            <v>15</v>
          </cell>
          <cell r="CS183">
            <v>11</v>
          </cell>
        </row>
        <row r="184">
          <cell r="BK184">
            <v>9</v>
          </cell>
          <cell r="BL184">
            <v>4</v>
          </cell>
          <cell r="BM184">
            <v>9</v>
          </cell>
          <cell r="BN184">
            <v>10</v>
          </cell>
          <cell r="BO184">
            <v>13</v>
          </cell>
          <cell r="BP184">
            <v>14</v>
          </cell>
          <cell r="BQ184">
            <v>9</v>
          </cell>
          <cell r="BR184">
            <v>9</v>
          </cell>
          <cell r="BS184">
            <v>10</v>
          </cell>
          <cell r="BT184">
            <v>11</v>
          </cell>
          <cell r="BU184">
            <v>12</v>
          </cell>
          <cell r="BV184">
            <v>13</v>
          </cell>
          <cell r="BW184">
            <v>14</v>
          </cell>
          <cell r="BX184">
            <v>14</v>
          </cell>
          <cell r="BY184">
            <v>14</v>
          </cell>
          <cell r="BZ184">
            <v>14</v>
          </cell>
          <cell r="CA184">
            <v>13</v>
          </cell>
          <cell r="CB184">
            <v>13</v>
          </cell>
          <cell r="CC184">
            <v>12</v>
          </cell>
          <cell r="CD184">
            <v>11</v>
          </cell>
          <cell r="CE184">
            <v>38</v>
          </cell>
          <cell r="CF184">
            <v>26</v>
          </cell>
          <cell r="CG184">
            <v>39</v>
          </cell>
          <cell r="CH184">
            <v>35</v>
          </cell>
          <cell r="CI184">
            <v>47</v>
          </cell>
          <cell r="CJ184">
            <v>46</v>
          </cell>
          <cell r="CK184">
            <v>34</v>
          </cell>
          <cell r="CL184">
            <v>29</v>
          </cell>
          <cell r="CM184">
            <v>16</v>
          </cell>
          <cell r="CN184">
            <v>29</v>
          </cell>
          <cell r="CO184">
            <v>15</v>
          </cell>
          <cell r="CP184">
            <v>14</v>
          </cell>
          <cell r="CQ184">
            <v>14</v>
          </cell>
          <cell r="CR184">
            <v>14</v>
          </cell>
        </row>
        <row r="185">
          <cell r="BK185">
            <v>9</v>
          </cell>
          <cell r="BL185">
            <v>4</v>
          </cell>
          <cell r="BM185">
            <v>9</v>
          </cell>
          <cell r="BN185">
            <v>10</v>
          </cell>
          <cell r="BO185">
            <v>13</v>
          </cell>
          <cell r="BP185">
            <v>14</v>
          </cell>
          <cell r="BQ185">
            <v>9</v>
          </cell>
          <cell r="BR185">
            <v>9</v>
          </cell>
          <cell r="BS185">
            <v>10</v>
          </cell>
          <cell r="BT185">
            <v>11</v>
          </cell>
          <cell r="BU185">
            <v>12</v>
          </cell>
          <cell r="BV185">
            <v>13</v>
          </cell>
          <cell r="BW185">
            <v>14</v>
          </cell>
          <cell r="BX185">
            <v>14</v>
          </cell>
          <cell r="BY185">
            <v>14</v>
          </cell>
          <cell r="BZ185">
            <v>14</v>
          </cell>
          <cell r="CA185">
            <v>13</v>
          </cell>
          <cell r="CB185">
            <v>13</v>
          </cell>
          <cell r="CC185">
            <v>12</v>
          </cell>
          <cell r="CD185">
            <v>11</v>
          </cell>
          <cell r="CE185">
            <v>38</v>
          </cell>
          <cell r="CF185">
            <v>26</v>
          </cell>
          <cell r="CG185">
            <v>39</v>
          </cell>
          <cell r="CH185">
            <v>35</v>
          </cell>
          <cell r="CI185">
            <v>47</v>
          </cell>
          <cell r="CJ185">
            <v>46</v>
          </cell>
          <cell r="CK185">
            <v>34</v>
          </cell>
          <cell r="CL185">
            <v>29</v>
          </cell>
          <cell r="CM185">
            <v>16</v>
          </cell>
          <cell r="CN185">
            <v>29</v>
          </cell>
          <cell r="CO185">
            <v>15</v>
          </cell>
          <cell r="CP185">
            <v>14</v>
          </cell>
          <cell r="CQ185">
            <v>14</v>
          </cell>
          <cell r="CR185">
            <v>14</v>
          </cell>
        </row>
        <row r="186">
          <cell r="BJ186">
            <v>4487</v>
          </cell>
          <cell r="BK186">
            <v>9</v>
          </cell>
          <cell r="BL186">
            <v>4</v>
          </cell>
          <cell r="BM186">
            <v>9</v>
          </cell>
          <cell r="BN186">
            <v>10</v>
          </cell>
          <cell r="BO186">
            <v>13</v>
          </cell>
          <cell r="BP186">
            <v>14</v>
          </cell>
          <cell r="BQ186">
            <v>9</v>
          </cell>
          <cell r="BR186">
            <v>9</v>
          </cell>
          <cell r="BS186">
            <v>10</v>
          </cell>
          <cell r="BT186">
            <v>11</v>
          </cell>
          <cell r="BU186">
            <v>12</v>
          </cell>
          <cell r="BV186">
            <v>13</v>
          </cell>
          <cell r="BW186">
            <v>14</v>
          </cell>
          <cell r="BX186">
            <v>14</v>
          </cell>
          <cell r="BY186">
            <v>14</v>
          </cell>
          <cell r="BZ186">
            <v>14</v>
          </cell>
          <cell r="CA186">
            <v>13</v>
          </cell>
          <cell r="CB186">
            <v>13</v>
          </cell>
          <cell r="CC186">
            <v>12</v>
          </cell>
          <cell r="CD186">
            <v>11</v>
          </cell>
          <cell r="CE186">
            <v>38</v>
          </cell>
          <cell r="CF186">
            <v>26</v>
          </cell>
          <cell r="CG186">
            <v>39</v>
          </cell>
          <cell r="CH186">
            <v>35</v>
          </cell>
          <cell r="CI186">
            <v>47</v>
          </cell>
          <cell r="CJ186">
            <v>46</v>
          </cell>
          <cell r="CK186">
            <v>34</v>
          </cell>
          <cell r="CL186">
            <v>29</v>
          </cell>
          <cell r="CM186">
            <v>16</v>
          </cell>
          <cell r="CN186">
            <v>29</v>
          </cell>
          <cell r="CO186">
            <v>15</v>
          </cell>
          <cell r="CP186">
            <v>14</v>
          </cell>
          <cell r="CQ186">
            <v>14</v>
          </cell>
          <cell r="CR186">
            <v>14</v>
          </cell>
          <cell r="CS186">
            <v>13</v>
          </cell>
        </row>
        <row r="187">
          <cell r="BK187">
            <v>61</v>
          </cell>
          <cell r="BL187">
            <v>41</v>
          </cell>
          <cell r="BM187">
            <v>54</v>
          </cell>
          <cell r="BN187">
            <v>60</v>
          </cell>
          <cell r="BO187">
            <v>63</v>
          </cell>
          <cell r="BP187">
            <v>59</v>
          </cell>
          <cell r="BQ187">
            <v>37</v>
          </cell>
          <cell r="BR187">
            <v>39</v>
          </cell>
          <cell r="BS187">
            <v>41</v>
          </cell>
          <cell r="BT187">
            <v>44</v>
          </cell>
          <cell r="BU187">
            <v>48</v>
          </cell>
          <cell r="BV187">
            <v>53</v>
          </cell>
          <cell r="BW187">
            <v>55</v>
          </cell>
          <cell r="BX187">
            <v>55</v>
          </cell>
          <cell r="BY187">
            <v>54</v>
          </cell>
          <cell r="BZ187">
            <v>52</v>
          </cell>
          <cell r="CA187">
            <v>50</v>
          </cell>
          <cell r="CB187">
            <v>48</v>
          </cell>
          <cell r="CC187">
            <v>45</v>
          </cell>
          <cell r="CD187">
            <v>43</v>
          </cell>
          <cell r="CE187">
            <v>175</v>
          </cell>
          <cell r="CF187">
            <v>173</v>
          </cell>
          <cell r="CG187">
            <v>142</v>
          </cell>
          <cell r="CH187">
            <v>168</v>
          </cell>
          <cell r="CI187">
            <v>164</v>
          </cell>
          <cell r="CJ187">
            <v>138</v>
          </cell>
          <cell r="CK187">
            <v>139</v>
          </cell>
          <cell r="CL187">
            <v>116</v>
          </cell>
          <cell r="CM187">
            <v>136</v>
          </cell>
          <cell r="CN187">
            <v>104</v>
          </cell>
          <cell r="CO187">
            <v>68</v>
          </cell>
          <cell r="CP187">
            <v>59</v>
          </cell>
          <cell r="CQ187">
            <v>59</v>
          </cell>
          <cell r="CR187">
            <v>77</v>
          </cell>
        </row>
        <row r="188">
          <cell r="BK188">
            <v>61</v>
          </cell>
          <cell r="BL188">
            <v>41</v>
          </cell>
          <cell r="BM188">
            <v>54</v>
          </cell>
          <cell r="BN188">
            <v>60</v>
          </cell>
          <cell r="BO188">
            <v>63</v>
          </cell>
          <cell r="BP188">
            <v>59</v>
          </cell>
          <cell r="BQ188">
            <v>37</v>
          </cell>
          <cell r="BR188">
            <v>39</v>
          </cell>
          <cell r="BS188">
            <v>41</v>
          </cell>
          <cell r="BT188">
            <v>44</v>
          </cell>
          <cell r="BU188">
            <v>48</v>
          </cell>
          <cell r="BV188">
            <v>53</v>
          </cell>
          <cell r="BW188">
            <v>55</v>
          </cell>
          <cell r="BX188">
            <v>55</v>
          </cell>
          <cell r="BY188">
            <v>54</v>
          </cell>
          <cell r="BZ188">
            <v>52</v>
          </cell>
          <cell r="CA188">
            <v>50</v>
          </cell>
          <cell r="CB188">
            <v>48</v>
          </cell>
          <cell r="CC188">
            <v>45</v>
          </cell>
          <cell r="CD188">
            <v>43</v>
          </cell>
          <cell r="CE188">
            <v>175</v>
          </cell>
          <cell r="CF188">
            <v>173</v>
          </cell>
          <cell r="CG188">
            <v>142</v>
          </cell>
          <cell r="CH188">
            <v>169</v>
          </cell>
          <cell r="CI188">
            <v>164</v>
          </cell>
          <cell r="CJ188">
            <v>138</v>
          </cell>
          <cell r="CK188">
            <v>139</v>
          </cell>
          <cell r="CL188">
            <v>116</v>
          </cell>
          <cell r="CM188">
            <v>137</v>
          </cell>
          <cell r="CN188">
            <v>105</v>
          </cell>
          <cell r="CO188">
            <v>68</v>
          </cell>
          <cell r="CP188">
            <v>59</v>
          </cell>
          <cell r="CQ188">
            <v>59</v>
          </cell>
          <cell r="CR188">
            <v>77</v>
          </cell>
        </row>
        <row r="189">
          <cell r="BJ189">
            <v>4488</v>
          </cell>
          <cell r="BK189">
            <v>50</v>
          </cell>
          <cell r="BL189">
            <v>33</v>
          </cell>
          <cell r="BM189">
            <v>44</v>
          </cell>
          <cell r="BN189">
            <v>49</v>
          </cell>
          <cell r="BO189">
            <v>51</v>
          </cell>
          <cell r="BP189">
            <v>48</v>
          </cell>
          <cell r="BQ189">
            <v>30</v>
          </cell>
          <cell r="BR189">
            <v>32</v>
          </cell>
          <cell r="BS189">
            <v>33</v>
          </cell>
          <cell r="BT189">
            <v>36</v>
          </cell>
          <cell r="BU189">
            <v>39</v>
          </cell>
          <cell r="BV189">
            <v>43</v>
          </cell>
          <cell r="BW189">
            <v>45</v>
          </cell>
          <cell r="BX189">
            <v>45</v>
          </cell>
          <cell r="BY189">
            <v>44</v>
          </cell>
          <cell r="BZ189">
            <v>42</v>
          </cell>
          <cell r="CA189">
            <v>41</v>
          </cell>
          <cell r="CB189">
            <v>39</v>
          </cell>
          <cell r="CC189">
            <v>37</v>
          </cell>
          <cell r="CD189">
            <v>35</v>
          </cell>
          <cell r="CE189">
            <v>142</v>
          </cell>
          <cell r="CF189">
            <v>141</v>
          </cell>
          <cell r="CG189">
            <v>115</v>
          </cell>
          <cell r="CH189">
            <v>137</v>
          </cell>
          <cell r="CI189">
            <v>133</v>
          </cell>
          <cell r="CJ189">
            <v>112</v>
          </cell>
          <cell r="CK189">
            <v>113</v>
          </cell>
          <cell r="CL189">
            <v>94</v>
          </cell>
          <cell r="CM189">
            <v>111</v>
          </cell>
          <cell r="CN189">
            <v>85</v>
          </cell>
          <cell r="CO189">
            <v>55</v>
          </cell>
          <cell r="CP189">
            <v>48</v>
          </cell>
          <cell r="CQ189">
            <v>48</v>
          </cell>
          <cell r="CR189">
            <v>63</v>
          </cell>
          <cell r="CS189">
            <v>34</v>
          </cell>
        </row>
        <row r="190">
          <cell r="BJ190">
            <v>4486</v>
          </cell>
          <cell r="BK190">
            <v>11</v>
          </cell>
          <cell r="BL190">
            <v>8</v>
          </cell>
          <cell r="BM190">
            <v>10</v>
          </cell>
          <cell r="BN190">
            <v>11</v>
          </cell>
          <cell r="BO190">
            <v>12</v>
          </cell>
          <cell r="BP190">
            <v>11</v>
          </cell>
          <cell r="BQ190">
            <v>7</v>
          </cell>
          <cell r="BR190">
            <v>7</v>
          </cell>
          <cell r="BS190">
            <v>8</v>
          </cell>
          <cell r="BT190">
            <v>8</v>
          </cell>
          <cell r="BU190">
            <v>9</v>
          </cell>
          <cell r="BV190">
            <v>10</v>
          </cell>
          <cell r="BW190">
            <v>10</v>
          </cell>
          <cell r="BX190">
            <v>10</v>
          </cell>
          <cell r="BY190">
            <v>10</v>
          </cell>
          <cell r="BZ190">
            <v>10</v>
          </cell>
          <cell r="CA190">
            <v>9</v>
          </cell>
          <cell r="CB190">
            <v>9</v>
          </cell>
          <cell r="CC190">
            <v>8</v>
          </cell>
          <cell r="CD190">
            <v>8</v>
          </cell>
          <cell r="CE190">
            <v>33</v>
          </cell>
          <cell r="CF190">
            <v>32</v>
          </cell>
          <cell r="CG190">
            <v>27</v>
          </cell>
          <cell r="CH190">
            <v>32</v>
          </cell>
          <cell r="CI190">
            <v>31</v>
          </cell>
          <cell r="CJ190">
            <v>26</v>
          </cell>
          <cell r="CK190">
            <v>26</v>
          </cell>
          <cell r="CL190">
            <v>22</v>
          </cell>
          <cell r="CM190">
            <v>26</v>
          </cell>
          <cell r="CN190">
            <v>20</v>
          </cell>
          <cell r="CO190">
            <v>13</v>
          </cell>
          <cell r="CP190">
            <v>11</v>
          </cell>
          <cell r="CQ190">
            <v>11</v>
          </cell>
          <cell r="CR190">
            <v>14</v>
          </cell>
          <cell r="CS190">
            <v>10</v>
          </cell>
        </row>
        <row r="191"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</row>
        <row r="192">
          <cell r="BK192">
            <v>49</v>
          </cell>
          <cell r="BL192">
            <v>54</v>
          </cell>
          <cell r="BM192">
            <v>118</v>
          </cell>
          <cell r="BN192">
            <v>89</v>
          </cell>
          <cell r="BO192">
            <v>98</v>
          </cell>
          <cell r="BP192">
            <v>87</v>
          </cell>
          <cell r="BQ192">
            <v>132</v>
          </cell>
          <cell r="BR192">
            <v>132</v>
          </cell>
          <cell r="BS192">
            <v>132</v>
          </cell>
          <cell r="BT192">
            <v>132</v>
          </cell>
          <cell r="BU192">
            <v>131</v>
          </cell>
          <cell r="BV192">
            <v>130</v>
          </cell>
          <cell r="BW192">
            <v>128</v>
          </cell>
          <cell r="BX192">
            <v>127</v>
          </cell>
          <cell r="BY192">
            <v>125</v>
          </cell>
          <cell r="BZ192">
            <v>123</v>
          </cell>
          <cell r="CA192">
            <v>122</v>
          </cell>
          <cell r="CB192">
            <v>118</v>
          </cell>
          <cell r="CC192">
            <v>112</v>
          </cell>
          <cell r="CD192">
            <v>105</v>
          </cell>
          <cell r="CE192">
            <v>441</v>
          </cell>
          <cell r="CF192">
            <v>462</v>
          </cell>
          <cell r="CG192">
            <v>398</v>
          </cell>
          <cell r="CH192">
            <v>344</v>
          </cell>
          <cell r="CI192">
            <v>331</v>
          </cell>
          <cell r="CJ192">
            <v>295</v>
          </cell>
          <cell r="CK192">
            <v>206</v>
          </cell>
          <cell r="CL192">
            <v>164</v>
          </cell>
          <cell r="CM192">
            <v>126</v>
          </cell>
          <cell r="CN192">
            <v>108</v>
          </cell>
          <cell r="CO192">
            <v>75</v>
          </cell>
          <cell r="CP192">
            <v>53</v>
          </cell>
          <cell r="CQ192">
            <v>40</v>
          </cell>
          <cell r="CR192">
            <v>177</v>
          </cell>
        </row>
        <row r="193">
          <cell r="BK193">
            <v>49</v>
          </cell>
          <cell r="BL193">
            <v>54</v>
          </cell>
          <cell r="BM193">
            <v>118</v>
          </cell>
          <cell r="BN193">
            <v>89</v>
          </cell>
          <cell r="BO193">
            <v>98</v>
          </cell>
          <cell r="BP193">
            <v>87</v>
          </cell>
          <cell r="BQ193">
            <v>132</v>
          </cell>
          <cell r="BR193">
            <v>132</v>
          </cell>
          <cell r="BS193">
            <v>132</v>
          </cell>
          <cell r="BT193">
            <v>132</v>
          </cell>
          <cell r="BU193">
            <v>131</v>
          </cell>
          <cell r="BV193">
            <v>130</v>
          </cell>
          <cell r="BW193">
            <v>128</v>
          </cell>
          <cell r="BX193">
            <v>127</v>
          </cell>
          <cell r="BY193">
            <v>125</v>
          </cell>
          <cell r="BZ193">
            <v>123</v>
          </cell>
          <cell r="CA193">
            <v>122</v>
          </cell>
          <cell r="CB193">
            <v>118</v>
          </cell>
          <cell r="CC193">
            <v>112</v>
          </cell>
          <cell r="CD193">
            <v>105</v>
          </cell>
          <cell r="CE193">
            <v>441</v>
          </cell>
          <cell r="CF193">
            <v>462</v>
          </cell>
          <cell r="CG193">
            <v>398</v>
          </cell>
          <cell r="CH193">
            <v>344</v>
          </cell>
          <cell r="CI193">
            <v>331</v>
          </cell>
          <cell r="CJ193">
            <v>295</v>
          </cell>
          <cell r="CK193">
            <v>206</v>
          </cell>
          <cell r="CL193">
            <v>164</v>
          </cell>
          <cell r="CM193">
            <v>126</v>
          </cell>
          <cell r="CN193">
            <v>108</v>
          </cell>
          <cell r="CO193">
            <v>75</v>
          </cell>
          <cell r="CP193">
            <v>53</v>
          </cell>
          <cell r="CQ193">
            <v>40</v>
          </cell>
          <cell r="CR193">
            <v>177</v>
          </cell>
        </row>
        <row r="194">
          <cell r="BJ194">
            <v>4478</v>
          </cell>
          <cell r="BK194">
            <v>13</v>
          </cell>
          <cell r="BL194">
            <v>15</v>
          </cell>
          <cell r="BM194">
            <v>32</v>
          </cell>
          <cell r="BN194">
            <v>24</v>
          </cell>
          <cell r="BO194">
            <v>27</v>
          </cell>
          <cell r="BP194">
            <v>24</v>
          </cell>
          <cell r="BQ194">
            <v>35</v>
          </cell>
          <cell r="BR194">
            <v>35</v>
          </cell>
          <cell r="BS194">
            <v>35</v>
          </cell>
          <cell r="BT194">
            <v>35</v>
          </cell>
          <cell r="BU194">
            <v>35</v>
          </cell>
          <cell r="BV194">
            <v>34</v>
          </cell>
          <cell r="BW194">
            <v>34</v>
          </cell>
          <cell r="BX194">
            <v>34</v>
          </cell>
          <cell r="BY194">
            <v>34</v>
          </cell>
          <cell r="BZ194">
            <v>33</v>
          </cell>
          <cell r="CA194">
            <v>33</v>
          </cell>
          <cell r="CB194">
            <v>32</v>
          </cell>
          <cell r="CC194">
            <v>30</v>
          </cell>
          <cell r="CD194">
            <v>28</v>
          </cell>
          <cell r="CE194">
            <v>118</v>
          </cell>
          <cell r="CF194">
            <v>124</v>
          </cell>
          <cell r="CG194">
            <v>107</v>
          </cell>
          <cell r="CH194">
            <v>92</v>
          </cell>
          <cell r="CI194">
            <v>89</v>
          </cell>
          <cell r="CJ194">
            <v>79</v>
          </cell>
          <cell r="CK194">
            <v>55</v>
          </cell>
          <cell r="CL194">
            <v>44</v>
          </cell>
          <cell r="CM194">
            <v>34</v>
          </cell>
          <cell r="CN194">
            <v>28</v>
          </cell>
          <cell r="CO194">
            <v>20</v>
          </cell>
          <cell r="CP194">
            <v>14</v>
          </cell>
          <cell r="CQ194">
            <v>11</v>
          </cell>
          <cell r="CR194">
            <v>47</v>
          </cell>
          <cell r="CS194">
            <v>38</v>
          </cell>
        </row>
        <row r="195">
          <cell r="BJ195">
            <v>9085</v>
          </cell>
          <cell r="BK195">
            <v>11</v>
          </cell>
          <cell r="BL195">
            <v>12</v>
          </cell>
          <cell r="BM195">
            <v>27</v>
          </cell>
          <cell r="BN195">
            <v>20</v>
          </cell>
          <cell r="BO195">
            <v>22</v>
          </cell>
          <cell r="BP195">
            <v>20</v>
          </cell>
          <cell r="BQ195">
            <v>30</v>
          </cell>
          <cell r="BR195">
            <v>30</v>
          </cell>
          <cell r="BS195">
            <v>30</v>
          </cell>
          <cell r="BT195">
            <v>30</v>
          </cell>
          <cell r="BU195">
            <v>30</v>
          </cell>
          <cell r="BV195">
            <v>30</v>
          </cell>
          <cell r="BW195">
            <v>29</v>
          </cell>
          <cell r="BX195">
            <v>29</v>
          </cell>
          <cell r="BY195">
            <v>28</v>
          </cell>
          <cell r="BZ195">
            <v>28</v>
          </cell>
          <cell r="CA195">
            <v>28</v>
          </cell>
          <cell r="CB195">
            <v>27</v>
          </cell>
          <cell r="CC195">
            <v>25</v>
          </cell>
          <cell r="CD195">
            <v>24</v>
          </cell>
          <cell r="CE195">
            <v>100</v>
          </cell>
          <cell r="CF195">
            <v>105</v>
          </cell>
          <cell r="CG195">
            <v>90</v>
          </cell>
          <cell r="CH195">
            <v>78</v>
          </cell>
          <cell r="CI195">
            <v>75</v>
          </cell>
          <cell r="CJ195">
            <v>67</v>
          </cell>
          <cell r="CK195">
            <v>47</v>
          </cell>
          <cell r="CL195">
            <v>37</v>
          </cell>
          <cell r="CM195">
            <v>29</v>
          </cell>
          <cell r="CN195">
            <v>25</v>
          </cell>
          <cell r="CO195">
            <v>17</v>
          </cell>
          <cell r="CP195">
            <v>12</v>
          </cell>
          <cell r="CQ195">
            <v>9</v>
          </cell>
          <cell r="CR195">
            <v>40</v>
          </cell>
          <cell r="CS195">
            <v>20</v>
          </cell>
        </row>
        <row r="196">
          <cell r="BJ196">
            <v>9088</v>
          </cell>
          <cell r="BK196">
            <v>13</v>
          </cell>
          <cell r="BL196">
            <v>14</v>
          </cell>
          <cell r="BM196">
            <v>30</v>
          </cell>
          <cell r="BN196">
            <v>23</v>
          </cell>
          <cell r="BO196">
            <v>25</v>
          </cell>
          <cell r="BP196">
            <v>22</v>
          </cell>
          <cell r="BQ196">
            <v>34</v>
          </cell>
          <cell r="BR196">
            <v>34</v>
          </cell>
          <cell r="BS196">
            <v>34</v>
          </cell>
          <cell r="BT196">
            <v>34</v>
          </cell>
          <cell r="BU196">
            <v>34</v>
          </cell>
          <cell r="BV196">
            <v>34</v>
          </cell>
          <cell r="BW196">
            <v>33</v>
          </cell>
          <cell r="BX196">
            <v>33</v>
          </cell>
          <cell r="BY196">
            <v>32</v>
          </cell>
          <cell r="BZ196">
            <v>32</v>
          </cell>
          <cell r="CA196">
            <v>31</v>
          </cell>
          <cell r="CB196">
            <v>30</v>
          </cell>
          <cell r="CC196">
            <v>29</v>
          </cell>
          <cell r="CD196">
            <v>27</v>
          </cell>
          <cell r="CE196">
            <v>114</v>
          </cell>
          <cell r="CF196">
            <v>119</v>
          </cell>
          <cell r="CG196">
            <v>103</v>
          </cell>
          <cell r="CH196">
            <v>89</v>
          </cell>
          <cell r="CI196">
            <v>85</v>
          </cell>
          <cell r="CJ196">
            <v>76</v>
          </cell>
          <cell r="CK196">
            <v>53</v>
          </cell>
          <cell r="CL196">
            <v>42</v>
          </cell>
          <cell r="CM196">
            <v>32</v>
          </cell>
          <cell r="CN196">
            <v>28</v>
          </cell>
          <cell r="CO196">
            <v>19</v>
          </cell>
          <cell r="CP196">
            <v>14</v>
          </cell>
          <cell r="CQ196">
            <v>10</v>
          </cell>
          <cell r="CR196">
            <v>46</v>
          </cell>
          <cell r="CS196">
            <v>14</v>
          </cell>
        </row>
        <row r="197">
          <cell r="BJ197">
            <v>11156</v>
          </cell>
          <cell r="BK197">
            <v>12</v>
          </cell>
          <cell r="BL197">
            <v>13</v>
          </cell>
          <cell r="BM197">
            <v>29</v>
          </cell>
          <cell r="BN197">
            <v>22</v>
          </cell>
          <cell r="BO197">
            <v>24</v>
          </cell>
          <cell r="BP197">
            <v>21</v>
          </cell>
          <cell r="BQ197">
            <v>33</v>
          </cell>
          <cell r="BR197">
            <v>33</v>
          </cell>
          <cell r="BS197">
            <v>33</v>
          </cell>
          <cell r="BT197">
            <v>33</v>
          </cell>
          <cell r="BU197">
            <v>32</v>
          </cell>
          <cell r="BV197">
            <v>32</v>
          </cell>
          <cell r="BW197">
            <v>32</v>
          </cell>
          <cell r="BX197">
            <v>31</v>
          </cell>
          <cell r="BY197">
            <v>31</v>
          </cell>
          <cell r="BZ197">
            <v>30</v>
          </cell>
          <cell r="CA197">
            <v>30</v>
          </cell>
          <cell r="CB197">
            <v>29</v>
          </cell>
          <cell r="CC197">
            <v>28</v>
          </cell>
          <cell r="CD197">
            <v>26</v>
          </cell>
          <cell r="CE197">
            <v>109</v>
          </cell>
          <cell r="CF197">
            <v>114</v>
          </cell>
          <cell r="CG197">
            <v>98</v>
          </cell>
          <cell r="CH197">
            <v>85</v>
          </cell>
          <cell r="CI197">
            <v>82</v>
          </cell>
          <cell r="CJ197">
            <v>73</v>
          </cell>
          <cell r="CK197">
            <v>51</v>
          </cell>
          <cell r="CL197">
            <v>41</v>
          </cell>
          <cell r="CM197">
            <v>31</v>
          </cell>
          <cell r="CN197">
            <v>27</v>
          </cell>
          <cell r="CO197">
            <v>19</v>
          </cell>
          <cell r="CP197">
            <v>13</v>
          </cell>
          <cell r="CQ197">
            <v>10</v>
          </cell>
          <cell r="CR197">
            <v>44</v>
          </cell>
          <cell r="CS197">
            <v>25</v>
          </cell>
        </row>
        <row r="198"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</row>
        <row r="199">
          <cell r="BK199">
            <v>105</v>
          </cell>
          <cell r="BL199">
            <v>108</v>
          </cell>
          <cell r="BM199">
            <v>147</v>
          </cell>
          <cell r="BN199">
            <v>166</v>
          </cell>
          <cell r="BO199">
            <v>180</v>
          </cell>
          <cell r="BP199">
            <v>162</v>
          </cell>
          <cell r="BQ199">
            <v>155</v>
          </cell>
          <cell r="BR199">
            <v>159</v>
          </cell>
          <cell r="BS199">
            <v>163</v>
          </cell>
          <cell r="BT199">
            <v>167</v>
          </cell>
          <cell r="BU199">
            <v>169</v>
          </cell>
          <cell r="BV199">
            <v>173</v>
          </cell>
          <cell r="BW199">
            <v>172</v>
          </cell>
          <cell r="BX199">
            <v>166</v>
          </cell>
          <cell r="BY199">
            <v>157</v>
          </cell>
          <cell r="BZ199">
            <v>147</v>
          </cell>
          <cell r="CA199">
            <v>137</v>
          </cell>
          <cell r="CB199">
            <v>128</v>
          </cell>
          <cell r="CC199">
            <v>118</v>
          </cell>
          <cell r="CD199">
            <v>110</v>
          </cell>
          <cell r="CE199">
            <v>467</v>
          </cell>
          <cell r="CF199">
            <v>583</v>
          </cell>
          <cell r="CG199">
            <v>593</v>
          </cell>
          <cell r="CH199">
            <v>450</v>
          </cell>
          <cell r="CI199">
            <v>436</v>
          </cell>
          <cell r="CJ199">
            <v>313</v>
          </cell>
          <cell r="CK199">
            <v>259</v>
          </cell>
          <cell r="CL199">
            <v>223</v>
          </cell>
          <cell r="CM199">
            <v>210</v>
          </cell>
          <cell r="CN199">
            <v>181</v>
          </cell>
          <cell r="CO199">
            <v>113</v>
          </cell>
          <cell r="CP199">
            <v>84</v>
          </cell>
          <cell r="CQ199">
            <v>56</v>
          </cell>
          <cell r="CR199">
            <v>200</v>
          </cell>
        </row>
        <row r="200">
          <cell r="BK200">
            <v>105</v>
          </cell>
          <cell r="BL200">
            <v>108</v>
          </cell>
          <cell r="BM200">
            <v>147</v>
          </cell>
          <cell r="BN200">
            <v>166</v>
          </cell>
          <cell r="BO200">
            <v>180</v>
          </cell>
          <cell r="BP200">
            <v>162</v>
          </cell>
          <cell r="BQ200">
            <v>155</v>
          </cell>
          <cell r="BR200">
            <v>159</v>
          </cell>
          <cell r="BS200">
            <v>163</v>
          </cell>
          <cell r="BT200">
            <v>167</v>
          </cell>
          <cell r="BU200">
            <v>169</v>
          </cell>
          <cell r="BV200">
            <v>173</v>
          </cell>
          <cell r="BW200">
            <v>172</v>
          </cell>
          <cell r="BX200">
            <v>166</v>
          </cell>
          <cell r="BY200">
            <v>157</v>
          </cell>
          <cell r="BZ200">
            <v>147</v>
          </cell>
          <cell r="CA200">
            <v>137</v>
          </cell>
          <cell r="CB200">
            <v>128</v>
          </cell>
          <cell r="CC200">
            <v>118</v>
          </cell>
          <cell r="CD200">
            <v>110</v>
          </cell>
          <cell r="CE200">
            <v>467</v>
          </cell>
          <cell r="CF200">
            <v>583</v>
          </cell>
          <cell r="CG200">
            <v>593</v>
          </cell>
          <cell r="CH200">
            <v>450</v>
          </cell>
          <cell r="CI200">
            <v>436</v>
          </cell>
          <cell r="CJ200">
            <v>313</v>
          </cell>
          <cell r="CK200">
            <v>259</v>
          </cell>
          <cell r="CL200">
            <v>223</v>
          </cell>
          <cell r="CM200">
            <v>210</v>
          </cell>
          <cell r="CN200">
            <v>181</v>
          </cell>
          <cell r="CO200">
            <v>113</v>
          </cell>
          <cell r="CP200">
            <v>84</v>
          </cell>
          <cell r="CQ200">
            <v>56</v>
          </cell>
          <cell r="CR200">
            <v>200</v>
          </cell>
        </row>
        <row r="201">
          <cell r="BJ201">
            <v>4484</v>
          </cell>
          <cell r="BK201">
            <v>34</v>
          </cell>
          <cell r="BL201">
            <v>35</v>
          </cell>
          <cell r="BM201">
            <v>48</v>
          </cell>
          <cell r="BN201">
            <v>54</v>
          </cell>
          <cell r="BO201">
            <v>59</v>
          </cell>
          <cell r="BP201">
            <v>53</v>
          </cell>
          <cell r="BQ201">
            <v>50</v>
          </cell>
          <cell r="BR201">
            <v>52</v>
          </cell>
          <cell r="BS201">
            <v>53</v>
          </cell>
          <cell r="BT201">
            <v>54</v>
          </cell>
          <cell r="BU201">
            <v>55</v>
          </cell>
          <cell r="BV201">
            <v>56</v>
          </cell>
          <cell r="BW201">
            <v>56</v>
          </cell>
          <cell r="BX201">
            <v>54</v>
          </cell>
          <cell r="BY201">
            <v>51</v>
          </cell>
          <cell r="BZ201">
            <v>48</v>
          </cell>
          <cell r="CA201">
            <v>45</v>
          </cell>
          <cell r="CB201">
            <v>42</v>
          </cell>
          <cell r="CC201">
            <v>38</v>
          </cell>
          <cell r="CD201">
            <v>36</v>
          </cell>
          <cell r="CE201">
            <v>152</v>
          </cell>
          <cell r="CF201">
            <v>190</v>
          </cell>
          <cell r="CG201">
            <v>193</v>
          </cell>
          <cell r="CH201">
            <v>147</v>
          </cell>
          <cell r="CI201">
            <v>142</v>
          </cell>
          <cell r="CJ201">
            <v>102</v>
          </cell>
          <cell r="CK201">
            <v>84</v>
          </cell>
          <cell r="CL201">
            <v>73</v>
          </cell>
          <cell r="CM201">
            <v>68</v>
          </cell>
          <cell r="CN201">
            <v>59</v>
          </cell>
          <cell r="CO201">
            <v>37</v>
          </cell>
          <cell r="CP201">
            <v>27</v>
          </cell>
          <cell r="CQ201">
            <v>18</v>
          </cell>
          <cell r="CR201">
            <v>65</v>
          </cell>
          <cell r="CS201">
            <v>51</v>
          </cell>
        </row>
        <row r="202">
          <cell r="BJ202">
            <v>4483</v>
          </cell>
          <cell r="BK202">
            <v>42</v>
          </cell>
          <cell r="BL202">
            <v>44</v>
          </cell>
          <cell r="BM202">
            <v>59</v>
          </cell>
          <cell r="BN202">
            <v>67</v>
          </cell>
          <cell r="BO202">
            <v>72</v>
          </cell>
          <cell r="BP202">
            <v>65</v>
          </cell>
          <cell r="BQ202">
            <v>62</v>
          </cell>
          <cell r="BR202">
            <v>64</v>
          </cell>
          <cell r="BS202">
            <v>65</v>
          </cell>
          <cell r="BT202">
            <v>67</v>
          </cell>
          <cell r="BU202">
            <v>68</v>
          </cell>
          <cell r="BV202">
            <v>69</v>
          </cell>
          <cell r="BW202">
            <v>69</v>
          </cell>
          <cell r="BX202">
            <v>67</v>
          </cell>
          <cell r="BY202">
            <v>63</v>
          </cell>
          <cell r="BZ202">
            <v>59</v>
          </cell>
          <cell r="CA202">
            <v>54</v>
          </cell>
          <cell r="CB202">
            <v>51</v>
          </cell>
          <cell r="CC202">
            <v>48</v>
          </cell>
          <cell r="CD202">
            <v>43</v>
          </cell>
          <cell r="CE202">
            <v>188</v>
          </cell>
          <cell r="CF202">
            <v>234</v>
          </cell>
          <cell r="CG202">
            <v>239</v>
          </cell>
          <cell r="CH202">
            <v>180</v>
          </cell>
          <cell r="CI202">
            <v>175</v>
          </cell>
          <cell r="CJ202">
            <v>125</v>
          </cell>
          <cell r="CK202">
            <v>105</v>
          </cell>
          <cell r="CL202">
            <v>90</v>
          </cell>
          <cell r="CM202">
            <v>85</v>
          </cell>
          <cell r="CN202">
            <v>72</v>
          </cell>
          <cell r="CO202">
            <v>45</v>
          </cell>
          <cell r="CP202">
            <v>34</v>
          </cell>
          <cell r="CQ202">
            <v>23</v>
          </cell>
          <cell r="CR202">
            <v>80</v>
          </cell>
          <cell r="CS202">
            <v>65</v>
          </cell>
        </row>
        <row r="203">
          <cell r="BJ203">
            <v>9046</v>
          </cell>
          <cell r="BK203">
            <v>17</v>
          </cell>
          <cell r="BL203">
            <v>17</v>
          </cell>
          <cell r="BM203">
            <v>23</v>
          </cell>
          <cell r="BN203">
            <v>26</v>
          </cell>
          <cell r="BO203">
            <v>29</v>
          </cell>
          <cell r="BP203">
            <v>26</v>
          </cell>
          <cell r="BQ203">
            <v>25</v>
          </cell>
          <cell r="BR203">
            <v>25</v>
          </cell>
          <cell r="BS203">
            <v>26</v>
          </cell>
          <cell r="BT203">
            <v>27</v>
          </cell>
          <cell r="BU203">
            <v>27</v>
          </cell>
          <cell r="BV203">
            <v>28</v>
          </cell>
          <cell r="BW203">
            <v>27</v>
          </cell>
          <cell r="BX203">
            <v>26</v>
          </cell>
          <cell r="BY203">
            <v>25</v>
          </cell>
          <cell r="BZ203">
            <v>23</v>
          </cell>
          <cell r="CA203">
            <v>22</v>
          </cell>
          <cell r="CB203">
            <v>20</v>
          </cell>
          <cell r="CC203">
            <v>19</v>
          </cell>
          <cell r="CD203">
            <v>18</v>
          </cell>
          <cell r="CE203">
            <v>74</v>
          </cell>
          <cell r="CF203">
            <v>93</v>
          </cell>
          <cell r="CG203">
            <v>94</v>
          </cell>
          <cell r="CH203">
            <v>72</v>
          </cell>
          <cell r="CI203">
            <v>69</v>
          </cell>
          <cell r="CJ203">
            <v>50</v>
          </cell>
          <cell r="CK203">
            <v>41</v>
          </cell>
          <cell r="CL203">
            <v>35</v>
          </cell>
          <cell r="CM203">
            <v>33</v>
          </cell>
          <cell r="CN203">
            <v>29</v>
          </cell>
          <cell r="CO203">
            <v>18</v>
          </cell>
          <cell r="CP203">
            <v>13</v>
          </cell>
          <cell r="CQ203">
            <v>9</v>
          </cell>
          <cell r="CR203">
            <v>32</v>
          </cell>
          <cell r="CS203">
            <v>30</v>
          </cell>
        </row>
        <row r="204">
          <cell r="BJ204">
            <v>9049</v>
          </cell>
          <cell r="BK204">
            <v>12</v>
          </cell>
          <cell r="BL204">
            <v>12</v>
          </cell>
          <cell r="BM204">
            <v>17</v>
          </cell>
          <cell r="BN204">
            <v>19</v>
          </cell>
          <cell r="BO204">
            <v>20</v>
          </cell>
          <cell r="BP204">
            <v>18</v>
          </cell>
          <cell r="BQ204">
            <v>18</v>
          </cell>
          <cell r="BR204">
            <v>18</v>
          </cell>
          <cell r="BS204">
            <v>19</v>
          </cell>
          <cell r="BT204">
            <v>19</v>
          </cell>
          <cell r="BU204">
            <v>19</v>
          </cell>
          <cell r="BV204">
            <v>20</v>
          </cell>
          <cell r="BW204">
            <v>20</v>
          </cell>
          <cell r="BX204">
            <v>19</v>
          </cell>
          <cell r="BY204">
            <v>18</v>
          </cell>
          <cell r="BZ204">
            <v>17</v>
          </cell>
          <cell r="CA204">
            <v>16</v>
          </cell>
          <cell r="CB204">
            <v>15</v>
          </cell>
          <cell r="CC204">
            <v>13</v>
          </cell>
          <cell r="CD204">
            <v>13</v>
          </cell>
          <cell r="CE204">
            <v>53</v>
          </cell>
          <cell r="CF204">
            <v>66</v>
          </cell>
          <cell r="CG204">
            <v>67</v>
          </cell>
          <cell r="CH204">
            <v>51</v>
          </cell>
          <cell r="CI204">
            <v>50</v>
          </cell>
          <cell r="CJ204">
            <v>36</v>
          </cell>
          <cell r="CK204">
            <v>29</v>
          </cell>
          <cell r="CL204">
            <v>25</v>
          </cell>
          <cell r="CM204">
            <v>24</v>
          </cell>
          <cell r="CN204">
            <v>21</v>
          </cell>
          <cell r="CO204">
            <v>13</v>
          </cell>
          <cell r="CP204">
            <v>10</v>
          </cell>
          <cell r="CQ204">
            <v>6</v>
          </cell>
          <cell r="CR204">
            <v>23</v>
          </cell>
          <cell r="CS204">
            <v>17</v>
          </cell>
        </row>
        <row r="205"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 t="e">
            <v>#REF!</v>
          </cell>
        </row>
        <row r="206">
          <cell r="BK206">
            <v>112</v>
          </cell>
          <cell r="BL206">
            <v>155</v>
          </cell>
          <cell r="BM206">
            <v>176</v>
          </cell>
          <cell r="BN206">
            <v>183</v>
          </cell>
          <cell r="BO206">
            <v>197</v>
          </cell>
          <cell r="BP206">
            <v>166</v>
          </cell>
          <cell r="BQ206">
            <v>173</v>
          </cell>
          <cell r="BR206">
            <v>187</v>
          </cell>
          <cell r="BS206">
            <v>203</v>
          </cell>
          <cell r="BT206">
            <v>220</v>
          </cell>
          <cell r="BU206">
            <v>237</v>
          </cell>
          <cell r="BV206">
            <v>257</v>
          </cell>
          <cell r="BW206">
            <v>266</v>
          </cell>
          <cell r="BX206">
            <v>257</v>
          </cell>
          <cell r="BY206">
            <v>237</v>
          </cell>
          <cell r="BZ206">
            <v>218</v>
          </cell>
          <cell r="CA206">
            <v>198</v>
          </cell>
          <cell r="CB206">
            <v>181</v>
          </cell>
          <cell r="CC206">
            <v>169</v>
          </cell>
          <cell r="CD206">
            <v>161</v>
          </cell>
          <cell r="CE206">
            <v>700</v>
          </cell>
          <cell r="CF206">
            <v>711</v>
          </cell>
          <cell r="CG206">
            <v>728</v>
          </cell>
          <cell r="CH206">
            <v>756</v>
          </cell>
          <cell r="CI206">
            <v>685</v>
          </cell>
          <cell r="CJ206">
            <v>523</v>
          </cell>
          <cell r="CK206">
            <v>450</v>
          </cell>
          <cell r="CL206">
            <v>381</v>
          </cell>
          <cell r="CM206">
            <v>309</v>
          </cell>
          <cell r="CN206">
            <v>286</v>
          </cell>
          <cell r="CO206">
            <v>205</v>
          </cell>
          <cell r="CP206">
            <v>129</v>
          </cell>
          <cell r="CQ206">
            <v>98</v>
          </cell>
          <cell r="CR206">
            <v>273</v>
          </cell>
        </row>
        <row r="207">
          <cell r="BK207">
            <v>112</v>
          </cell>
          <cell r="BL207">
            <v>155</v>
          </cell>
          <cell r="BM207">
            <v>176</v>
          </cell>
          <cell r="BN207">
            <v>183</v>
          </cell>
          <cell r="BO207">
            <v>197</v>
          </cell>
          <cell r="BP207">
            <v>166</v>
          </cell>
          <cell r="BQ207">
            <v>173</v>
          </cell>
          <cell r="BR207">
            <v>187</v>
          </cell>
          <cell r="BS207">
            <v>203</v>
          </cell>
          <cell r="BT207">
            <v>220</v>
          </cell>
          <cell r="BU207">
            <v>237</v>
          </cell>
          <cell r="BV207">
            <v>257</v>
          </cell>
          <cell r="BW207">
            <v>266</v>
          </cell>
          <cell r="BX207">
            <v>257</v>
          </cell>
          <cell r="BY207">
            <v>237</v>
          </cell>
          <cell r="BZ207">
            <v>218</v>
          </cell>
          <cell r="CA207">
            <v>198</v>
          </cell>
          <cell r="CB207">
            <v>181</v>
          </cell>
          <cell r="CC207">
            <v>169</v>
          </cell>
          <cell r="CD207">
            <v>161</v>
          </cell>
          <cell r="CE207">
            <v>700</v>
          </cell>
          <cell r="CF207">
            <v>711</v>
          </cell>
          <cell r="CG207">
            <v>728</v>
          </cell>
          <cell r="CH207">
            <v>756</v>
          </cell>
          <cell r="CI207">
            <v>685</v>
          </cell>
          <cell r="CJ207">
            <v>523</v>
          </cell>
          <cell r="CK207">
            <v>450</v>
          </cell>
          <cell r="CL207">
            <v>381</v>
          </cell>
          <cell r="CM207">
            <v>309</v>
          </cell>
          <cell r="CN207">
            <v>286</v>
          </cell>
          <cell r="CO207">
            <v>205</v>
          </cell>
          <cell r="CP207">
            <v>129</v>
          </cell>
          <cell r="CQ207">
            <v>98</v>
          </cell>
          <cell r="CR207">
            <v>273</v>
          </cell>
        </row>
        <row r="208">
          <cell r="BJ208">
            <v>4470</v>
          </cell>
          <cell r="BK208">
            <v>19</v>
          </cell>
          <cell r="BL208">
            <v>26</v>
          </cell>
          <cell r="BM208">
            <v>30</v>
          </cell>
          <cell r="BN208">
            <v>31</v>
          </cell>
          <cell r="BO208">
            <v>34</v>
          </cell>
          <cell r="BP208">
            <v>28</v>
          </cell>
          <cell r="BQ208">
            <v>30</v>
          </cell>
          <cell r="BR208">
            <v>32</v>
          </cell>
          <cell r="BS208">
            <v>35</v>
          </cell>
          <cell r="BT208">
            <v>38</v>
          </cell>
          <cell r="BU208">
            <v>40</v>
          </cell>
          <cell r="BV208">
            <v>44</v>
          </cell>
          <cell r="BW208">
            <v>45</v>
          </cell>
          <cell r="BX208">
            <v>44</v>
          </cell>
          <cell r="BY208">
            <v>40</v>
          </cell>
          <cell r="BZ208">
            <v>37</v>
          </cell>
          <cell r="CA208">
            <v>34</v>
          </cell>
          <cell r="CB208">
            <v>31</v>
          </cell>
          <cell r="CC208">
            <v>29</v>
          </cell>
          <cell r="CD208">
            <v>27</v>
          </cell>
          <cell r="CE208">
            <v>119</v>
          </cell>
          <cell r="CF208">
            <v>121</v>
          </cell>
          <cell r="CG208">
            <v>124</v>
          </cell>
          <cell r="CH208">
            <v>129</v>
          </cell>
          <cell r="CI208">
            <v>117</v>
          </cell>
          <cell r="CJ208">
            <v>89</v>
          </cell>
          <cell r="CK208">
            <v>77</v>
          </cell>
          <cell r="CL208">
            <v>65</v>
          </cell>
          <cell r="CM208">
            <v>53</v>
          </cell>
          <cell r="CN208">
            <v>49</v>
          </cell>
          <cell r="CO208">
            <v>35</v>
          </cell>
          <cell r="CP208">
            <v>22</v>
          </cell>
          <cell r="CQ208">
            <v>17</v>
          </cell>
          <cell r="CR208">
            <v>47</v>
          </cell>
          <cell r="CS208">
            <v>32</v>
          </cell>
        </row>
        <row r="209">
          <cell r="BJ209">
            <v>4594</v>
          </cell>
          <cell r="BK209">
            <v>25</v>
          </cell>
          <cell r="BL209">
            <v>35</v>
          </cell>
          <cell r="BM209">
            <v>39</v>
          </cell>
          <cell r="BN209">
            <v>41</v>
          </cell>
          <cell r="BO209">
            <v>44</v>
          </cell>
          <cell r="BP209">
            <v>37</v>
          </cell>
          <cell r="BQ209">
            <v>39</v>
          </cell>
          <cell r="BR209">
            <v>41</v>
          </cell>
          <cell r="BS209">
            <v>45</v>
          </cell>
          <cell r="BT209">
            <v>49</v>
          </cell>
          <cell r="BU209">
            <v>53</v>
          </cell>
          <cell r="BV209">
            <v>58</v>
          </cell>
          <cell r="BW209">
            <v>60</v>
          </cell>
          <cell r="BX209">
            <v>58</v>
          </cell>
          <cell r="BY209">
            <v>53</v>
          </cell>
          <cell r="BZ209">
            <v>49</v>
          </cell>
          <cell r="CA209">
            <v>45</v>
          </cell>
          <cell r="CB209">
            <v>40</v>
          </cell>
          <cell r="CC209">
            <v>37</v>
          </cell>
          <cell r="CD209">
            <v>37</v>
          </cell>
          <cell r="CE209">
            <v>157</v>
          </cell>
          <cell r="CF209">
            <v>158</v>
          </cell>
          <cell r="CG209">
            <v>163</v>
          </cell>
          <cell r="CH209">
            <v>169</v>
          </cell>
          <cell r="CI209">
            <v>153</v>
          </cell>
          <cell r="CJ209">
            <v>117</v>
          </cell>
          <cell r="CK209">
            <v>100</v>
          </cell>
          <cell r="CL209">
            <v>85</v>
          </cell>
          <cell r="CM209">
            <v>70</v>
          </cell>
          <cell r="CN209">
            <v>63</v>
          </cell>
          <cell r="CO209">
            <v>46</v>
          </cell>
          <cell r="CP209">
            <v>29</v>
          </cell>
          <cell r="CQ209">
            <v>21</v>
          </cell>
          <cell r="CR209">
            <v>61</v>
          </cell>
          <cell r="CS209">
            <v>25</v>
          </cell>
        </row>
        <row r="210">
          <cell r="BJ210">
            <v>4469</v>
          </cell>
          <cell r="BK210">
            <v>17</v>
          </cell>
          <cell r="BL210">
            <v>24</v>
          </cell>
          <cell r="BM210">
            <v>27</v>
          </cell>
          <cell r="BN210">
            <v>28</v>
          </cell>
          <cell r="BO210">
            <v>30</v>
          </cell>
          <cell r="BP210">
            <v>25</v>
          </cell>
          <cell r="BQ210">
            <v>26</v>
          </cell>
          <cell r="BR210">
            <v>29</v>
          </cell>
          <cell r="BS210">
            <v>31</v>
          </cell>
          <cell r="BT210">
            <v>34</v>
          </cell>
          <cell r="BU210">
            <v>36</v>
          </cell>
          <cell r="BV210">
            <v>39</v>
          </cell>
          <cell r="BW210">
            <v>41</v>
          </cell>
          <cell r="BX210">
            <v>39</v>
          </cell>
          <cell r="BY210">
            <v>36</v>
          </cell>
          <cell r="BZ210">
            <v>33</v>
          </cell>
          <cell r="CA210">
            <v>30</v>
          </cell>
          <cell r="CB210">
            <v>28</v>
          </cell>
          <cell r="CC210">
            <v>26</v>
          </cell>
          <cell r="CD210">
            <v>25</v>
          </cell>
          <cell r="CE210">
            <v>107</v>
          </cell>
          <cell r="CF210">
            <v>109</v>
          </cell>
          <cell r="CG210">
            <v>111</v>
          </cell>
          <cell r="CH210">
            <v>116</v>
          </cell>
          <cell r="CI210">
            <v>105</v>
          </cell>
          <cell r="CJ210">
            <v>80</v>
          </cell>
          <cell r="CK210">
            <v>69</v>
          </cell>
          <cell r="CL210">
            <v>58</v>
          </cell>
          <cell r="CM210">
            <v>47</v>
          </cell>
          <cell r="CN210">
            <v>44</v>
          </cell>
          <cell r="CO210">
            <v>31</v>
          </cell>
          <cell r="CP210">
            <v>20</v>
          </cell>
          <cell r="CQ210">
            <v>15</v>
          </cell>
          <cell r="CR210">
            <v>42</v>
          </cell>
          <cell r="CS210">
            <v>16</v>
          </cell>
        </row>
        <row r="211">
          <cell r="BJ211">
            <v>9029</v>
          </cell>
          <cell r="BK211">
            <v>10</v>
          </cell>
          <cell r="BL211">
            <v>14</v>
          </cell>
          <cell r="BM211">
            <v>16</v>
          </cell>
          <cell r="BN211">
            <v>16</v>
          </cell>
          <cell r="BO211">
            <v>17</v>
          </cell>
          <cell r="BP211">
            <v>15</v>
          </cell>
          <cell r="BQ211">
            <v>15</v>
          </cell>
          <cell r="BR211">
            <v>17</v>
          </cell>
          <cell r="BS211">
            <v>18</v>
          </cell>
          <cell r="BT211">
            <v>19</v>
          </cell>
          <cell r="BU211">
            <v>21</v>
          </cell>
          <cell r="BV211">
            <v>23</v>
          </cell>
          <cell r="BW211">
            <v>23</v>
          </cell>
          <cell r="BX211">
            <v>23</v>
          </cell>
          <cell r="BY211">
            <v>21</v>
          </cell>
          <cell r="BZ211">
            <v>19</v>
          </cell>
          <cell r="CA211">
            <v>17</v>
          </cell>
          <cell r="CB211">
            <v>16</v>
          </cell>
          <cell r="CC211">
            <v>15</v>
          </cell>
          <cell r="CD211">
            <v>14</v>
          </cell>
          <cell r="CE211">
            <v>62</v>
          </cell>
          <cell r="CF211">
            <v>63</v>
          </cell>
          <cell r="CG211">
            <v>64</v>
          </cell>
          <cell r="CH211">
            <v>67</v>
          </cell>
          <cell r="CI211">
            <v>60</v>
          </cell>
          <cell r="CJ211">
            <v>46</v>
          </cell>
          <cell r="CK211">
            <v>40</v>
          </cell>
          <cell r="CL211">
            <v>34</v>
          </cell>
          <cell r="CM211">
            <v>27</v>
          </cell>
          <cell r="CN211">
            <v>25</v>
          </cell>
          <cell r="CO211">
            <v>18</v>
          </cell>
          <cell r="CP211">
            <v>11</v>
          </cell>
          <cell r="CQ211">
            <v>9</v>
          </cell>
          <cell r="CR211">
            <v>24</v>
          </cell>
          <cell r="CS211">
            <v>16</v>
          </cell>
        </row>
        <row r="212">
          <cell r="BJ212">
            <v>9083</v>
          </cell>
          <cell r="BK212">
            <v>13</v>
          </cell>
          <cell r="BL212">
            <v>18</v>
          </cell>
          <cell r="BM212">
            <v>21</v>
          </cell>
          <cell r="BN212">
            <v>22</v>
          </cell>
          <cell r="BO212">
            <v>23</v>
          </cell>
          <cell r="BP212">
            <v>20</v>
          </cell>
          <cell r="BQ212">
            <v>20</v>
          </cell>
          <cell r="BR212">
            <v>22</v>
          </cell>
          <cell r="BS212">
            <v>24</v>
          </cell>
          <cell r="BT212">
            <v>26</v>
          </cell>
          <cell r="BU212">
            <v>28</v>
          </cell>
          <cell r="BV212">
            <v>30</v>
          </cell>
          <cell r="BW212">
            <v>31</v>
          </cell>
          <cell r="BX212">
            <v>30</v>
          </cell>
          <cell r="BY212">
            <v>28</v>
          </cell>
          <cell r="BZ212">
            <v>26</v>
          </cell>
          <cell r="CA212">
            <v>23</v>
          </cell>
          <cell r="CB212">
            <v>21</v>
          </cell>
          <cell r="CC212">
            <v>20</v>
          </cell>
          <cell r="CD212">
            <v>19</v>
          </cell>
          <cell r="CE212">
            <v>82</v>
          </cell>
          <cell r="CF212">
            <v>84</v>
          </cell>
          <cell r="CG212">
            <v>86</v>
          </cell>
          <cell r="CH212">
            <v>89</v>
          </cell>
          <cell r="CI212">
            <v>81</v>
          </cell>
          <cell r="CJ212">
            <v>62</v>
          </cell>
          <cell r="CK212">
            <v>53</v>
          </cell>
          <cell r="CL212">
            <v>45</v>
          </cell>
          <cell r="CM212">
            <v>36</v>
          </cell>
          <cell r="CN212">
            <v>34</v>
          </cell>
          <cell r="CO212">
            <v>24</v>
          </cell>
          <cell r="CP212">
            <v>15</v>
          </cell>
          <cell r="CQ212">
            <v>12</v>
          </cell>
          <cell r="CR212">
            <v>32</v>
          </cell>
          <cell r="CS212">
            <v>28</v>
          </cell>
        </row>
        <row r="213">
          <cell r="BJ213">
            <v>11149</v>
          </cell>
          <cell r="BK213">
            <v>21</v>
          </cell>
          <cell r="BL213">
            <v>29</v>
          </cell>
          <cell r="BM213">
            <v>33</v>
          </cell>
          <cell r="BN213">
            <v>34</v>
          </cell>
          <cell r="BO213">
            <v>37</v>
          </cell>
          <cell r="BP213">
            <v>31</v>
          </cell>
          <cell r="BQ213">
            <v>33</v>
          </cell>
          <cell r="BR213">
            <v>35</v>
          </cell>
          <cell r="BS213">
            <v>38</v>
          </cell>
          <cell r="BT213">
            <v>41</v>
          </cell>
          <cell r="BU213">
            <v>45</v>
          </cell>
          <cell r="BV213">
            <v>48</v>
          </cell>
          <cell r="BW213">
            <v>50</v>
          </cell>
          <cell r="BX213">
            <v>48</v>
          </cell>
          <cell r="BY213">
            <v>45</v>
          </cell>
          <cell r="BZ213">
            <v>41</v>
          </cell>
          <cell r="CA213">
            <v>37</v>
          </cell>
          <cell r="CB213">
            <v>34</v>
          </cell>
          <cell r="CC213">
            <v>32</v>
          </cell>
          <cell r="CD213">
            <v>30</v>
          </cell>
          <cell r="CE213">
            <v>132</v>
          </cell>
          <cell r="CF213">
            <v>134</v>
          </cell>
          <cell r="CG213">
            <v>137</v>
          </cell>
          <cell r="CH213">
            <v>142</v>
          </cell>
          <cell r="CI213">
            <v>129</v>
          </cell>
          <cell r="CJ213">
            <v>98</v>
          </cell>
          <cell r="CK213">
            <v>85</v>
          </cell>
          <cell r="CL213">
            <v>72</v>
          </cell>
          <cell r="CM213">
            <v>58</v>
          </cell>
          <cell r="CN213">
            <v>54</v>
          </cell>
          <cell r="CO213">
            <v>39</v>
          </cell>
          <cell r="CP213">
            <v>24</v>
          </cell>
          <cell r="CQ213">
            <v>18</v>
          </cell>
          <cell r="CR213">
            <v>51</v>
          </cell>
          <cell r="CS213">
            <v>22</v>
          </cell>
        </row>
        <row r="214">
          <cell r="BJ214">
            <v>11152</v>
          </cell>
          <cell r="BK214">
            <v>7</v>
          </cell>
          <cell r="BL214">
            <v>9</v>
          </cell>
          <cell r="BM214">
            <v>10</v>
          </cell>
          <cell r="BN214">
            <v>11</v>
          </cell>
          <cell r="BO214">
            <v>12</v>
          </cell>
          <cell r="BP214">
            <v>10</v>
          </cell>
          <cell r="BQ214">
            <v>10</v>
          </cell>
          <cell r="BR214">
            <v>11</v>
          </cell>
          <cell r="BS214">
            <v>12</v>
          </cell>
          <cell r="BT214">
            <v>13</v>
          </cell>
          <cell r="BU214">
            <v>14</v>
          </cell>
          <cell r="BV214">
            <v>15</v>
          </cell>
          <cell r="BW214">
            <v>16</v>
          </cell>
          <cell r="BX214">
            <v>15</v>
          </cell>
          <cell r="BY214">
            <v>14</v>
          </cell>
          <cell r="BZ214">
            <v>13</v>
          </cell>
          <cell r="CA214">
            <v>12</v>
          </cell>
          <cell r="CB214">
            <v>11</v>
          </cell>
          <cell r="CC214">
            <v>10</v>
          </cell>
          <cell r="CD214">
            <v>9</v>
          </cell>
          <cell r="CE214">
            <v>41</v>
          </cell>
          <cell r="CF214">
            <v>42</v>
          </cell>
          <cell r="CG214">
            <v>43</v>
          </cell>
          <cell r="CH214">
            <v>44</v>
          </cell>
          <cell r="CI214">
            <v>40</v>
          </cell>
          <cell r="CJ214">
            <v>31</v>
          </cell>
          <cell r="CK214">
            <v>26</v>
          </cell>
          <cell r="CL214">
            <v>22</v>
          </cell>
          <cell r="CM214">
            <v>18</v>
          </cell>
          <cell r="CN214">
            <v>17</v>
          </cell>
          <cell r="CO214">
            <v>12</v>
          </cell>
          <cell r="CP214">
            <v>8</v>
          </cell>
          <cell r="CQ214">
            <v>6</v>
          </cell>
          <cell r="CR214">
            <v>16</v>
          </cell>
          <cell r="CS214">
            <v>3</v>
          </cell>
        </row>
        <row r="215"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</row>
        <row r="216">
          <cell r="BK216">
            <v>78</v>
          </cell>
          <cell r="BL216">
            <v>113</v>
          </cell>
          <cell r="BM216">
            <v>83</v>
          </cell>
          <cell r="BN216">
            <v>102</v>
          </cell>
          <cell r="BO216">
            <v>127</v>
          </cell>
          <cell r="BP216">
            <v>114</v>
          </cell>
          <cell r="BQ216">
            <v>140</v>
          </cell>
          <cell r="BR216">
            <v>141</v>
          </cell>
          <cell r="BS216">
            <v>140</v>
          </cell>
          <cell r="BT216">
            <v>139</v>
          </cell>
          <cell r="BU216">
            <v>138</v>
          </cell>
          <cell r="BV216">
            <v>136</v>
          </cell>
          <cell r="BW216">
            <v>132</v>
          </cell>
          <cell r="BX216">
            <v>128</v>
          </cell>
          <cell r="BY216">
            <v>123</v>
          </cell>
          <cell r="BZ216">
            <v>118</v>
          </cell>
          <cell r="CA216">
            <v>113</v>
          </cell>
          <cell r="CB216">
            <v>107</v>
          </cell>
          <cell r="CC216">
            <v>101</v>
          </cell>
          <cell r="CD216">
            <v>95</v>
          </cell>
          <cell r="CE216">
            <v>417</v>
          </cell>
          <cell r="CF216">
            <v>464</v>
          </cell>
          <cell r="CG216">
            <v>414</v>
          </cell>
          <cell r="CH216">
            <v>408</v>
          </cell>
          <cell r="CI216">
            <v>368</v>
          </cell>
          <cell r="CJ216">
            <v>353</v>
          </cell>
          <cell r="CK216">
            <v>254</v>
          </cell>
          <cell r="CL216">
            <v>212</v>
          </cell>
          <cell r="CM216">
            <v>217</v>
          </cell>
          <cell r="CN216">
            <v>180</v>
          </cell>
          <cell r="CO216">
            <v>116</v>
          </cell>
          <cell r="CP216">
            <v>91</v>
          </cell>
          <cell r="CQ216">
            <v>79</v>
          </cell>
          <cell r="CR216">
            <v>161</v>
          </cell>
        </row>
        <row r="217">
          <cell r="BK217">
            <v>78</v>
          </cell>
          <cell r="BL217">
            <v>113</v>
          </cell>
          <cell r="BM217">
            <v>83</v>
          </cell>
          <cell r="BN217">
            <v>102</v>
          </cell>
          <cell r="BO217">
            <v>127</v>
          </cell>
          <cell r="BP217">
            <v>114</v>
          </cell>
          <cell r="BQ217">
            <v>140</v>
          </cell>
          <cell r="BR217">
            <v>141</v>
          </cell>
          <cell r="BS217">
            <v>140</v>
          </cell>
          <cell r="BT217">
            <v>139</v>
          </cell>
          <cell r="BU217">
            <v>138</v>
          </cell>
          <cell r="BV217">
            <v>136</v>
          </cell>
          <cell r="BW217">
            <v>132</v>
          </cell>
          <cell r="BX217">
            <v>128</v>
          </cell>
          <cell r="BY217">
            <v>123</v>
          </cell>
          <cell r="BZ217">
            <v>118</v>
          </cell>
          <cell r="CA217">
            <v>113</v>
          </cell>
          <cell r="CB217">
            <v>107</v>
          </cell>
          <cell r="CC217">
            <v>101</v>
          </cell>
          <cell r="CD217">
            <v>95</v>
          </cell>
          <cell r="CE217">
            <v>417</v>
          </cell>
          <cell r="CF217">
            <v>464</v>
          </cell>
          <cell r="CG217">
            <v>414</v>
          </cell>
          <cell r="CH217">
            <v>408</v>
          </cell>
          <cell r="CI217">
            <v>368</v>
          </cell>
          <cell r="CJ217">
            <v>353</v>
          </cell>
          <cell r="CK217">
            <v>254</v>
          </cell>
          <cell r="CL217">
            <v>212</v>
          </cell>
          <cell r="CM217">
            <v>217</v>
          </cell>
          <cell r="CN217">
            <v>180</v>
          </cell>
          <cell r="CO217">
            <v>116</v>
          </cell>
          <cell r="CP217">
            <v>91</v>
          </cell>
          <cell r="CQ217">
            <v>79</v>
          </cell>
          <cell r="CR217">
            <v>161</v>
          </cell>
        </row>
        <row r="218">
          <cell r="BJ218">
            <v>4482</v>
          </cell>
          <cell r="BK218">
            <v>42</v>
          </cell>
          <cell r="BL218">
            <v>61</v>
          </cell>
          <cell r="BM218">
            <v>44</v>
          </cell>
          <cell r="BN218">
            <v>54</v>
          </cell>
          <cell r="BO218">
            <v>68</v>
          </cell>
          <cell r="BP218">
            <v>61</v>
          </cell>
          <cell r="BQ218">
            <v>75</v>
          </cell>
          <cell r="BR218">
            <v>75</v>
          </cell>
          <cell r="BS218">
            <v>75</v>
          </cell>
          <cell r="BT218">
            <v>75</v>
          </cell>
          <cell r="BU218">
            <v>74</v>
          </cell>
          <cell r="BV218">
            <v>73</v>
          </cell>
          <cell r="BW218">
            <v>71</v>
          </cell>
          <cell r="BX218">
            <v>68</v>
          </cell>
          <cell r="BY218">
            <v>66</v>
          </cell>
          <cell r="BZ218">
            <v>64</v>
          </cell>
          <cell r="CA218">
            <v>61</v>
          </cell>
          <cell r="CB218">
            <v>57</v>
          </cell>
          <cell r="CC218">
            <v>54</v>
          </cell>
          <cell r="CD218">
            <v>51</v>
          </cell>
          <cell r="CE218">
            <v>224</v>
          </cell>
          <cell r="CF218">
            <v>248</v>
          </cell>
          <cell r="CG218">
            <v>222</v>
          </cell>
          <cell r="CH218">
            <v>219</v>
          </cell>
          <cell r="CI218">
            <v>197</v>
          </cell>
          <cell r="CJ218">
            <v>189</v>
          </cell>
          <cell r="CK218">
            <v>136</v>
          </cell>
          <cell r="CL218">
            <v>113</v>
          </cell>
          <cell r="CM218">
            <v>116</v>
          </cell>
          <cell r="CN218">
            <v>96</v>
          </cell>
          <cell r="CO218">
            <v>62</v>
          </cell>
          <cell r="CP218">
            <v>49</v>
          </cell>
          <cell r="CQ218">
            <v>43</v>
          </cell>
          <cell r="CR218">
            <v>86</v>
          </cell>
          <cell r="CS218">
            <v>74</v>
          </cell>
        </row>
        <row r="219">
          <cell r="BJ219">
            <v>4485</v>
          </cell>
          <cell r="BK219">
            <v>24</v>
          </cell>
          <cell r="BL219">
            <v>35</v>
          </cell>
          <cell r="BM219">
            <v>26</v>
          </cell>
          <cell r="BN219">
            <v>32</v>
          </cell>
          <cell r="BO219">
            <v>39</v>
          </cell>
          <cell r="BP219">
            <v>35</v>
          </cell>
          <cell r="BQ219">
            <v>43</v>
          </cell>
          <cell r="BR219">
            <v>44</v>
          </cell>
          <cell r="BS219">
            <v>43</v>
          </cell>
          <cell r="BT219">
            <v>43</v>
          </cell>
          <cell r="BU219">
            <v>43</v>
          </cell>
          <cell r="BV219">
            <v>42</v>
          </cell>
          <cell r="BW219">
            <v>41</v>
          </cell>
          <cell r="BX219">
            <v>40</v>
          </cell>
          <cell r="BY219">
            <v>38</v>
          </cell>
          <cell r="BZ219">
            <v>36</v>
          </cell>
          <cell r="CA219">
            <v>35</v>
          </cell>
          <cell r="CB219">
            <v>33</v>
          </cell>
          <cell r="CC219">
            <v>31</v>
          </cell>
          <cell r="CD219">
            <v>29</v>
          </cell>
          <cell r="CE219">
            <v>129</v>
          </cell>
          <cell r="CF219">
            <v>144</v>
          </cell>
          <cell r="CG219">
            <v>128</v>
          </cell>
          <cell r="CH219">
            <v>126</v>
          </cell>
          <cell r="CI219">
            <v>114</v>
          </cell>
          <cell r="CJ219">
            <v>109</v>
          </cell>
          <cell r="CK219">
            <v>79</v>
          </cell>
          <cell r="CL219">
            <v>66</v>
          </cell>
          <cell r="CM219">
            <v>67</v>
          </cell>
          <cell r="CN219">
            <v>56</v>
          </cell>
          <cell r="CO219">
            <v>36</v>
          </cell>
          <cell r="CP219">
            <v>28</v>
          </cell>
          <cell r="CQ219">
            <v>24</v>
          </cell>
          <cell r="CR219">
            <v>50</v>
          </cell>
          <cell r="CS219">
            <v>32</v>
          </cell>
        </row>
        <row r="220">
          <cell r="BJ220">
            <v>9084</v>
          </cell>
          <cell r="BK220">
            <v>12</v>
          </cell>
          <cell r="BL220">
            <v>17</v>
          </cell>
          <cell r="BM220">
            <v>13</v>
          </cell>
          <cell r="BN220">
            <v>16</v>
          </cell>
          <cell r="BO220">
            <v>20</v>
          </cell>
          <cell r="BP220">
            <v>18</v>
          </cell>
          <cell r="BQ220">
            <v>22</v>
          </cell>
          <cell r="BR220">
            <v>22</v>
          </cell>
          <cell r="BS220">
            <v>22</v>
          </cell>
          <cell r="BT220">
            <v>21</v>
          </cell>
          <cell r="BU220">
            <v>21</v>
          </cell>
          <cell r="BV220">
            <v>21</v>
          </cell>
          <cell r="BW220">
            <v>20</v>
          </cell>
          <cell r="BX220">
            <v>20</v>
          </cell>
          <cell r="BY220">
            <v>19</v>
          </cell>
          <cell r="BZ220">
            <v>18</v>
          </cell>
          <cell r="CA220">
            <v>17</v>
          </cell>
          <cell r="CB220">
            <v>17</v>
          </cell>
          <cell r="CC220">
            <v>16</v>
          </cell>
          <cell r="CD220">
            <v>15</v>
          </cell>
          <cell r="CE220">
            <v>64</v>
          </cell>
          <cell r="CF220">
            <v>72</v>
          </cell>
          <cell r="CG220">
            <v>64</v>
          </cell>
          <cell r="CH220">
            <v>63</v>
          </cell>
          <cell r="CI220">
            <v>57</v>
          </cell>
          <cell r="CJ220">
            <v>55</v>
          </cell>
          <cell r="CK220">
            <v>39</v>
          </cell>
          <cell r="CL220">
            <v>33</v>
          </cell>
          <cell r="CM220">
            <v>34</v>
          </cell>
          <cell r="CN220">
            <v>28</v>
          </cell>
          <cell r="CO220">
            <v>18</v>
          </cell>
          <cell r="CP220">
            <v>14</v>
          </cell>
          <cell r="CQ220">
            <v>12</v>
          </cell>
          <cell r="CR220">
            <v>25</v>
          </cell>
          <cell r="CS220">
            <v>11</v>
          </cell>
        </row>
        <row r="221">
          <cell r="BK221">
            <v>15</v>
          </cell>
          <cell r="BL221">
            <v>16</v>
          </cell>
          <cell r="BM221">
            <v>9</v>
          </cell>
          <cell r="BN221">
            <v>19</v>
          </cell>
          <cell r="BO221">
            <v>14</v>
          </cell>
          <cell r="BP221">
            <v>19</v>
          </cell>
          <cell r="BQ221">
            <v>30</v>
          </cell>
          <cell r="BR221">
            <v>31</v>
          </cell>
          <cell r="BS221">
            <v>33</v>
          </cell>
          <cell r="BT221">
            <v>34</v>
          </cell>
          <cell r="BU221">
            <v>35</v>
          </cell>
          <cell r="BV221">
            <v>37</v>
          </cell>
          <cell r="BW221">
            <v>37</v>
          </cell>
          <cell r="BX221">
            <v>36</v>
          </cell>
          <cell r="BY221">
            <v>33</v>
          </cell>
          <cell r="BZ221">
            <v>30</v>
          </cell>
          <cell r="CA221">
            <v>28</v>
          </cell>
          <cell r="CB221">
            <v>25</v>
          </cell>
          <cell r="CC221">
            <v>23</v>
          </cell>
          <cell r="CD221">
            <v>22</v>
          </cell>
          <cell r="CE221">
            <v>85</v>
          </cell>
          <cell r="CF221">
            <v>96</v>
          </cell>
          <cell r="CG221">
            <v>102</v>
          </cell>
          <cell r="CH221">
            <v>106</v>
          </cell>
          <cell r="CI221">
            <v>98</v>
          </cell>
          <cell r="CJ221">
            <v>88</v>
          </cell>
          <cell r="CK221">
            <v>51</v>
          </cell>
          <cell r="CL221">
            <v>39</v>
          </cell>
          <cell r="CM221">
            <v>36</v>
          </cell>
          <cell r="CN221">
            <v>47</v>
          </cell>
          <cell r="CO221">
            <v>30</v>
          </cell>
          <cell r="CP221">
            <v>21</v>
          </cell>
          <cell r="CQ221">
            <v>16</v>
          </cell>
          <cell r="CR221">
            <v>42</v>
          </cell>
        </row>
        <row r="222">
          <cell r="BK222">
            <v>15</v>
          </cell>
          <cell r="BL222">
            <v>16</v>
          </cell>
          <cell r="BM222">
            <v>9</v>
          </cell>
          <cell r="BN222">
            <v>19</v>
          </cell>
          <cell r="BO222">
            <v>14</v>
          </cell>
          <cell r="BP222">
            <v>19</v>
          </cell>
          <cell r="BQ222">
            <v>30</v>
          </cell>
          <cell r="BR222">
            <v>31</v>
          </cell>
          <cell r="BS222">
            <v>33</v>
          </cell>
          <cell r="BT222">
            <v>34</v>
          </cell>
          <cell r="BU222">
            <v>35</v>
          </cell>
          <cell r="BV222">
            <v>37</v>
          </cell>
          <cell r="BW222">
            <v>37</v>
          </cell>
          <cell r="BX222">
            <v>36</v>
          </cell>
          <cell r="BY222">
            <v>33</v>
          </cell>
          <cell r="BZ222">
            <v>30</v>
          </cell>
          <cell r="CA222">
            <v>28</v>
          </cell>
          <cell r="CB222">
            <v>25</v>
          </cell>
          <cell r="CC222">
            <v>23</v>
          </cell>
          <cell r="CD222">
            <v>22</v>
          </cell>
          <cell r="CE222">
            <v>85</v>
          </cell>
          <cell r="CF222">
            <v>96</v>
          </cell>
          <cell r="CG222">
            <v>102</v>
          </cell>
          <cell r="CH222">
            <v>106</v>
          </cell>
          <cell r="CI222">
            <v>98</v>
          </cell>
          <cell r="CJ222">
            <v>88</v>
          </cell>
          <cell r="CK222">
            <v>51</v>
          </cell>
          <cell r="CL222">
            <v>39</v>
          </cell>
          <cell r="CM222">
            <v>36</v>
          </cell>
          <cell r="CN222">
            <v>47</v>
          </cell>
          <cell r="CO222">
            <v>30</v>
          </cell>
          <cell r="CP222">
            <v>21</v>
          </cell>
          <cell r="CQ222">
            <v>16</v>
          </cell>
          <cell r="CR222">
            <v>42</v>
          </cell>
        </row>
        <row r="223">
          <cell r="BJ223">
            <v>4468</v>
          </cell>
          <cell r="BK223">
            <v>15</v>
          </cell>
          <cell r="BL223">
            <v>16</v>
          </cell>
          <cell r="BM223">
            <v>9</v>
          </cell>
          <cell r="BN223">
            <v>19</v>
          </cell>
          <cell r="BO223">
            <v>14</v>
          </cell>
          <cell r="BP223">
            <v>19</v>
          </cell>
          <cell r="BQ223">
            <v>30</v>
          </cell>
          <cell r="BR223">
            <v>31</v>
          </cell>
          <cell r="BS223">
            <v>33</v>
          </cell>
          <cell r="BT223">
            <v>34</v>
          </cell>
          <cell r="BU223">
            <v>35</v>
          </cell>
          <cell r="BV223">
            <v>37</v>
          </cell>
          <cell r="BW223">
            <v>37</v>
          </cell>
          <cell r="BX223">
            <v>36</v>
          </cell>
          <cell r="BY223">
            <v>33</v>
          </cell>
          <cell r="BZ223">
            <v>30</v>
          </cell>
          <cell r="CA223">
            <v>28</v>
          </cell>
          <cell r="CB223">
            <v>25</v>
          </cell>
          <cell r="CC223">
            <v>23</v>
          </cell>
          <cell r="CD223">
            <v>22</v>
          </cell>
          <cell r="CE223">
            <v>85</v>
          </cell>
          <cell r="CF223">
            <v>96</v>
          </cell>
          <cell r="CG223">
            <v>102</v>
          </cell>
          <cell r="CH223">
            <v>106</v>
          </cell>
          <cell r="CI223">
            <v>98</v>
          </cell>
          <cell r="CJ223">
            <v>88</v>
          </cell>
          <cell r="CK223">
            <v>51</v>
          </cell>
          <cell r="CL223">
            <v>39</v>
          </cell>
          <cell r="CM223">
            <v>36</v>
          </cell>
          <cell r="CN223">
            <v>47</v>
          </cell>
          <cell r="CO223">
            <v>30</v>
          </cell>
          <cell r="CP223">
            <v>21</v>
          </cell>
          <cell r="CQ223">
            <v>16</v>
          </cell>
          <cell r="CR223">
            <v>42</v>
          </cell>
          <cell r="CS223">
            <v>19</v>
          </cell>
        </row>
        <row r="224"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3</v>
          </cell>
        </row>
        <row r="225">
          <cell r="BK225">
            <v>186</v>
          </cell>
          <cell r="BL225">
            <v>134</v>
          </cell>
          <cell r="BM225">
            <v>161</v>
          </cell>
          <cell r="BN225">
            <v>158</v>
          </cell>
          <cell r="BO225">
            <v>147</v>
          </cell>
          <cell r="BP225">
            <v>130</v>
          </cell>
          <cell r="BQ225">
            <v>208</v>
          </cell>
          <cell r="BR225">
            <v>211</v>
          </cell>
          <cell r="BS225">
            <v>214</v>
          </cell>
          <cell r="BT225">
            <v>217</v>
          </cell>
          <cell r="BU225">
            <v>218</v>
          </cell>
          <cell r="BV225">
            <v>220</v>
          </cell>
          <cell r="BW225">
            <v>218</v>
          </cell>
          <cell r="BX225">
            <v>212</v>
          </cell>
          <cell r="BY225">
            <v>203</v>
          </cell>
          <cell r="BZ225">
            <v>195</v>
          </cell>
          <cell r="CA225">
            <v>186</v>
          </cell>
          <cell r="CB225">
            <v>177</v>
          </cell>
          <cell r="CC225">
            <v>168</v>
          </cell>
          <cell r="CD225">
            <v>160</v>
          </cell>
          <cell r="CE225">
            <v>715</v>
          </cell>
          <cell r="CF225">
            <v>716</v>
          </cell>
          <cell r="CG225">
            <v>651</v>
          </cell>
          <cell r="CH225">
            <v>588</v>
          </cell>
          <cell r="CI225">
            <v>559</v>
          </cell>
          <cell r="CJ225">
            <v>426</v>
          </cell>
          <cell r="CK225">
            <v>397</v>
          </cell>
          <cell r="CL225">
            <v>268</v>
          </cell>
          <cell r="CM225">
            <v>268</v>
          </cell>
          <cell r="CN225">
            <v>187</v>
          </cell>
          <cell r="CO225">
            <v>135</v>
          </cell>
          <cell r="CP225">
            <v>83</v>
          </cell>
          <cell r="CQ225">
            <v>64</v>
          </cell>
          <cell r="CR225">
            <v>252</v>
          </cell>
        </row>
        <row r="226">
          <cell r="BK226">
            <v>186</v>
          </cell>
          <cell r="BL226">
            <v>134</v>
          </cell>
          <cell r="BM226">
            <v>161</v>
          </cell>
          <cell r="BN226">
            <v>158</v>
          </cell>
          <cell r="BO226">
            <v>147</v>
          </cell>
          <cell r="BP226">
            <v>130</v>
          </cell>
          <cell r="BQ226">
            <v>208</v>
          </cell>
          <cell r="BR226">
            <v>211</v>
          </cell>
          <cell r="BS226">
            <v>214</v>
          </cell>
          <cell r="BT226">
            <v>217</v>
          </cell>
          <cell r="BU226">
            <v>218</v>
          </cell>
          <cell r="BV226">
            <v>220</v>
          </cell>
          <cell r="BW226">
            <v>218</v>
          </cell>
          <cell r="BX226">
            <v>212</v>
          </cell>
          <cell r="BY226">
            <v>203</v>
          </cell>
          <cell r="BZ226">
            <v>195</v>
          </cell>
          <cell r="CA226">
            <v>186</v>
          </cell>
          <cell r="CB226">
            <v>177</v>
          </cell>
          <cell r="CC226">
            <v>168</v>
          </cell>
          <cell r="CD226">
            <v>160</v>
          </cell>
          <cell r="CE226">
            <v>715</v>
          </cell>
          <cell r="CF226">
            <v>716</v>
          </cell>
          <cell r="CG226">
            <v>651</v>
          </cell>
          <cell r="CH226">
            <v>588</v>
          </cell>
          <cell r="CI226">
            <v>559</v>
          </cell>
          <cell r="CJ226">
            <v>426</v>
          </cell>
          <cell r="CK226">
            <v>397</v>
          </cell>
          <cell r="CL226">
            <v>268</v>
          </cell>
          <cell r="CM226">
            <v>268</v>
          </cell>
          <cell r="CN226">
            <v>187</v>
          </cell>
          <cell r="CO226">
            <v>135</v>
          </cell>
          <cell r="CP226">
            <v>83</v>
          </cell>
          <cell r="CQ226">
            <v>64</v>
          </cell>
          <cell r="CR226">
            <v>249</v>
          </cell>
        </row>
        <row r="227">
          <cell r="BJ227">
            <v>4481</v>
          </cell>
          <cell r="BK227">
            <v>87</v>
          </cell>
          <cell r="BL227">
            <v>62</v>
          </cell>
          <cell r="BM227">
            <v>74</v>
          </cell>
          <cell r="BN227">
            <v>74</v>
          </cell>
          <cell r="BO227">
            <v>68</v>
          </cell>
          <cell r="BP227">
            <v>60</v>
          </cell>
          <cell r="BQ227">
            <v>96</v>
          </cell>
          <cell r="BR227">
            <v>98</v>
          </cell>
          <cell r="BS227">
            <v>99</v>
          </cell>
          <cell r="BT227">
            <v>101</v>
          </cell>
          <cell r="BU227">
            <v>101</v>
          </cell>
          <cell r="BV227">
            <v>102</v>
          </cell>
          <cell r="BW227">
            <v>101</v>
          </cell>
          <cell r="BX227">
            <v>99</v>
          </cell>
          <cell r="BY227">
            <v>94</v>
          </cell>
          <cell r="BZ227">
            <v>91</v>
          </cell>
          <cell r="CA227">
            <v>87</v>
          </cell>
          <cell r="CB227">
            <v>82</v>
          </cell>
          <cell r="CC227">
            <v>78</v>
          </cell>
          <cell r="CD227">
            <v>74</v>
          </cell>
          <cell r="CE227">
            <v>331</v>
          </cell>
          <cell r="CF227">
            <v>332</v>
          </cell>
          <cell r="CG227">
            <v>302</v>
          </cell>
          <cell r="CH227">
            <v>273</v>
          </cell>
          <cell r="CI227">
            <v>259</v>
          </cell>
          <cell r="CJ227">
            <v>197</v>
          </cell>
          <cell r="CK227">
            <v>184</v>
          </cell>
          <cell r="CL227">
            <v>124</v>
          </cell>
          <cell r="CM227">
            <v>124</v>
          </cell>
          <cell r="CN227">
            <v>86</v>
          </cell>
          <cell r="CO227">
            <v>63</v>
          </cell>
          <cell r="CP227">
            <v>39</v>
          </cell>
          <cell r="CQ227">
            <v>30</v>
          </cell>
          <cell r="CR227">
            <v>114</v>
          </cell>
          <cell r="CS227">
            <v>60</v>
          </cell>
        </row>
        <row r="228">
          <cell r="BJ228">
            <v>4480</v>
          </cell>
          <cell r="BK228">
            <v>56</v>
          </cell>
          <cell r="BL228">
            <v>47</v>
          </cell>
          <cell r="BM228">
            <v>57</v>
          </cell>
          <cell r="BN228">
            <v>55</v>
          </cell>
          <cell r="BO228">
            <v>52</v>
          </cell>
          <cell r="BP228">
            <v>46</v>
          </cell>
          <cell r="BQ228">
            <v>73</v>
          </cell>
          <cell r="BR228">
            <v>74</v>
          </cell>
          <cell r="BS228">
            <v>75</v>
          </cell>
          <cell r="BT228">
            <v>76</v>
          </cell>
          <cell r="BU228">
            <v>77</v>
          </cell>
          <cell r="BV228">
            <v>77</v>
          </cell>
          <cell r="BW228">
            <v>77</v>
          </cell>
          <cell r="BX228">
            <v>74</v>
          </cell>
          <cell r="BY228">
            <v>71</v>
          </cell>
          <cell r="BZ228">
            <v>68</v>
          </cell>
          <cell r="CA228">
            <v>65</v>
          </cell>
          <cell r="CB228">
            <v>62</v>
          </cell>
          <cell r="CC228">
            <v>59</v>
          </cell>
          <cell r="CD228">
            <v>56</v>
          </cell>
          <cell r="CE228">
            <v>251</v>
          </cell>
          <cell r="CF228">
            <v>251</v>
          </cell>
          <cell r="CG228">
            <v>228</v>
          </cell>
          <cell r="CH228">
            <v>206</v>
          </cell>
          <cell r="CI228">
            <v>196</v>
          </cell>
          <cell r="CJ228">
            <v>150</v>
          </cell>
          <cell r="CK228">
            <v>139</v>
          </cell>
          <cell r="CL228">
            <v>94</v>
          </cell>
          <cell r="CM228">
            <v>94</v>
          </cell>
          <cell r="CN228">
            <v>66</v>
          </cell>
          <cell r="CO228">
            <v>47</v>
          </cell>
          <cell r="CP228">
            <v>29</v>
          </cell>
          <cell r="CQ228">
            <v>22</v>
          </cell>
          <cell r="CR228">
            <v>88</v>
          </cell>
          <cell r="CS228">
            <v>50</v>
          </cell>
        </row>
        <row r="229">
          <cell r="BJ229">
            <v>6756</v>
          </cell>
          <cell r="BK229">
            <v>43</v>
          </cell>
          <cell r="BL229">
            <v>25</v>
          </cell>
          <cell r="BM229">
            <v>30</v>
          </cell>
          <cell r="BN229">
            <v>29</v>
          </cell>
          <cell r="BO229">
            <v>27</v>
          </cell>
          <cell r="BP229">
            <v>24</v>
          </cell>
          <cell r="BQ229">
            <v>39</v>
          </cell>
          <cell r="BR229">
            <v>39</v>
          </cell>
          <cell r="BS229">
            <v>40</v>
          </cell>
          <cell r="BT229">
            <v>40</v>
          </cell>
          <cell r="BU229">
            <v>40</v>
          </cell>
          <cell r="BV229">
            <v>41</v>
          </cell>
          <cell r="BW229">
            <v>40</v>
          </cell>
          <cell r="BX229">
            <v>39</v>
          </cell>
          <cell r="BY229">
            <v>38</v>
          </cell>
          <cell r="BZ229">
            <v>36</v>
          </cell>
          <cell r="CA229">
            <v>34</v>
          </cell>
          <cell r="CB229">
            <v>33</v>
          </cell>
          <cell r="CC229">
            <v>31</v>
          </cell>
          <cell r="CD229">
            <v>30</v>
          </cell>
          <cell r="CE229">
            <v>133</v>
          </cell>
          <cell r="CF229">
            <v>133</v>
          </cell>
          <cell r="CG229">
            <v>121</v>
          </cell>
          <cell r="CH229">
            <v>109</v>
          </cell>
          <cell r="CI229">
            <v>104</v>
          </cell>
          <cell r="CJ229">
            <v>79</v>
          </cell>
          <cell r="CK229">
            <v>74</v>
          </cell>
          <cell r="CL229">
            <v>50</v>
          </cell>
          <cell r="CM229">
            <v>50</v>
          </cell>
          <cell r="CN229">
            <v>35</v>
          </cell>
          <cell r="CO229">
            <v>25</v>
          </cell>
          <cell r="CP229">
            <v>15</v>
          </cell>
          <cell r="CQ229">
            <v>12</v>
          </cell>
          <cell r="CR229">
            <v>47</v>
          </cell>
          <cell r="CS229">
            <v>25</v>
          </cell>
        </row>
        <row r="230"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</row>
        <row r="231"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</row>
        <row r="232">
          <cell r="BK232">
            <v>108</v>
          </cell>
          <cell r="BL232">
            <v>134</v>
          </cell>
          <cell r="BM232">
            <v>166</v>
          </cell>
          <cell r="BN232">
            <v>143</v>
          </cell>
          <cell r="BO232">
            <v>149</v>
          </cell>
          <cell r="BP232">
            <v>154</v>
          </cell>
          <cell r="BQ232">
            <v>160</v>
          </cell>
          <cell r="BR232">
            <v>160</v>
          </cell>
          <cell r="BS232">
            <v>158</v>
          </cell>
          <cell r="BT232">
            <v>158</v>
          </cell>
          <cell r="BU232">
            <v>156</v>
          </cell>
          <cell r="BV232">
            <v>155</v>
          </cell>
          <cell r="BW232">
            <v>153</v>
          </cell>
          <cell r="BX232">
            <v>151</v>
          </cell>
          <cell r="BY232">
            <v>150</v>
          </cell>
          <cell r="BZ232">
            <v>148</v>
          </cell>
          <cell r="CA232">
            <v>147</v>
          </cell>
          <cell r="CB232">
            <v>145</v>
          </cell>
          <cell r="CC232">
            <v>142</v>
          </cell>
          <cell r="CD232">
            <v>137</v>
          </cell>
          <cell r="CE232">
            <v>658</v>
          </cell>
          <cell r="CF232">
            <v>674</v>
          </cell>
          <cell r="CG232">
            <v>657</v>
          </cell>
          <cell r="CH232">
            <v>571</v>
          </cell>
          <cell r="CI232">
            <v>591</v>
          </cell>
          <cell r="CJ232">
            <v>490</v>
          </cell>
          <cell r="CK232">
            <v>456</v>
          </cell>
          <cell r="CL232">
            <v>360</v>
          </cell>
          <cell r="CM232">
            <v>283</v>
          </cell>
          <cell r="CN232">
            <v>229</v>
          </cell>
          <cell r="CO232">
            <v>181</v>
          </cell>
          <cell r="CP232">
            <v>165</v>
          </cell>
          <cell r="CQ232">
            <v>129</v>
          </cell>
          <cell r="CR232">
            <v>221</v>
          </cell>
        </row>
        <row r="233">
          <cell r="BK233">
            <v>108</v>
          </cell>
          <cell r="BL233">
            <v>134</v>
          </cell>
          <cell r="BM233">
            <v>166</v>
          </cell>
          <cell r="BN233">
            <v>143</v>
          </cell>
          <cell r="BO233">
            <v>149</v>
          </cell>
          <cell r="BP233">
            <v>154</v>
          </cell>
          <cell r="BQ233">
            <v>160</v>
          </cell>
          <cell r="BR233">
            <v>160</v>
          </cell>
          <cell r="BS233">
            <v>158</v>
          </cell>
          <cell r="BT233">
            <v>158</v>
          </cell>
          <cell r="BU233">
            <v>156</v>
          </cell>
          <cell r="BV233">
            <v>155</v>
          </cell>
          <cell r="BW233">
            <v>153</v>
          </cell>
          <cell r="BX233">
            <v>151</v>
          </cell>
          <cell r="BY233">
            <v>150</v>
          </cell>
          <cell r="BZ233">
            <v>148</v>
          </cell>
          <cell r="CA233">
            <v>147</v>
          </cell>
          <cell r="CB233">
            <v>145</v>
          </cell>
          <cell r="CC233">
            <v>142</v>
          </cell>
          <cell r="CD233">
            <v>137</v>
          </cell>
          <cell r="CE233">
            <v>658</v>
          </cell>
          <cell r="CF233">
            <v>674</v>
          </cell>
          <cell r="CG233">
            <v>657</v>
          </cell>
          <cell r="CH233">
            <v>571</v>
          </cell>
          <cell r="CI233">
            <v>591</v>
          </cell>
          <cell r="CJ233">
            <v>490</v>
          </cell>
          <cell r="CK233">
            <v>456</v>
          </cell>
          <cell r="CL233">
            <v>360</v>
          </cell>
          <cell r="CM233">
            <v>283</v>
          </cell>
          <cell r="CN233">
            <v>229</v>
          </cell>
          <cell r="CO233">
            <v>181</v>
          </cell>
          <cell r="CP233">
            <v>165</v>
          </cell>
          <cell r="CQ233">
            <v>129</v>
          </cell>
          <cell r="CR233">
            <v>221</v>
          </cell>
        </row>
        <row r="234">
          <cell r="BJ234">
            <v>4547</v>
          </cell>
          <cell r="BK234">
            <v>53</v>
          </cell>
          <cell r="BL234">
            <v>65</v>
          </cell>
          <cell r="BM234">
            <v>81</v>
          </cell>
          <cell r="BN234">
            <v>70</v>
          </cell>
          <cell r="BO234">
            <v>73</v>
          </cell>
          <cell r="BP234">
            <v>76</v>
          </cell>
          <cell r="BQ234">
            <v>79</v>
          </cell>
          <cell r="BR234">
            <v>79</v>
          </cell>
          <cell r="BS234">
            <v>78</v>
          </cell>
          <cell r="BT234">
            <v>78</v>
          </cell>
          <cell r="BU234">
            <v>76</v>
          </cell>
          <cell r="BV234">
            <v>77</v>
          </cell>
          <cell r="BW234">
            <v>76</v>
          </cell>
          <cell r="BX234">
            <v>75</v>
          </cell>
          <cell r="BY234">
            <v>74</v>
          </cell>
          <cell r="BZ234">
            <v>72</v>
          </cell>
          <cell r="CA234">
            <v>71</v>
          </cell>
          <cell r="CB234">
            <v>72</v>
          </cell>
          <cell r="CC234">
            <v>70</v>
          </cell>
          <cell r="CD234">
            <v>67</v>
          </cell>
          <cell r="CE234">
            <v>323</v>
          </cell>
          <cell r="CF234">
            <v>332</v>
          </cell>
          <cell r="CG234">
            <v>322</v>
          </cell>
          <cell r="CH234">
            <v>280</v>
          </cell>
          <cell r="CI234">
            <v>291</v>
          </cell>
          <cell r="CJ234">
            <v>240</v>
          </cell>
          <cell r="CK234">
            <v>224</v>
          </cell>
          <cell r="CL234">
            <v>176</v>
          </cell>
          <cell r="CM234">
            <v>139</v>
          </cell>
          <cell r="CN234">
            <v>112</v>
          </cell>
          <cell r="CO234">
            <v>88</v>
          </cell>
          <cell r="CP234">
            <v>80</v>
          </cell>
          <cell r="CQ234">
            <v>63</v>
          </cell>
          <cell r="CR234">
            <v>109</v>
          </cell>
          <cell r="CS234">
            <v>119</v>
          </cell>
        </row>
        <row r="235">
          <cell r="BJ235">
            <v>4622</v>
          </cell>
          <cell r="BK235">
            <v>24</v>
          </cell>
          <cell r="BL235">
            <v>30</v>
          </cell>
          <cell r="BM235">
            <v>37</v>
          </cell>
          <cell r="BN235">
            <v>32</v>
          </cell>
          <cell r="BO235">
            <v>33</v>
          </cell>
          <cell r="BP235">
            <v>34</v>
          </cell>
          <cell r="BQ235">
            <v>35</v>
          </cell>
          <cell r="BR235">
            <v>35</v>
          </cell>
          <cell r="BS235">
            <v>35</v>
          </cell>
          <cell r="BT235">
            <v>35</v>
          </cell>
          <cell r="BU235">
            <v>35</v>
          </cell>
          <cell r="BV235">
            <v>34</v>
          </cell>
          <cell r="BW235">
            <v>34</v>
          </cell>
          <cell r="BX235">
            <v>33</v>
          </cell>
          <cell r="BY235">
            <v>33</v>
          </cell>
          <cell r="BZ235">
            <v>33</v>
          </cell>
          <cell r="CA235">
            <v>33</v>
          </cell>
          <cell r="CB235">
            <v>32</v>
          </cell>
          <cell r="CC235">
            <v>31</v>
          </cell>
          <cell r="CD235">
            <v>30</v>
          </cell>
          <cell r="CE235">
            <v>146</v>
          </cell>
          <cell r="CF235">
            <v>149</v>
          </cell>
          <cell r="CG235">
            <v>146</v>
          </cell>
          <cell r="CH235">
            <v>127</v>
          </cell>
          <cell r="CI235">
            <v>131</v>
          </cell>
          <cell r="CJ235">
            <v>109</v>
          </cell>
          <cell r="CK235">
            <v>101</v>
          </cell>
          <cell r="CL235">
            <v>80</v>
          </cell>
          <cell r="CM235">
            <v>63</v>
          </cell>
          <cell r="CN235">
            <v>51</v>
          </cell>
          <cell r="CO235">
            <v>40</v>
          </cell>
          <cell r="CP235">
            <v>37</v>
          </cell>
          <cell r="CQ235">
            <v>29</v>
          </cell>
          <cell r="CR235">
            <v>49</v>
          </cell>
          <cell r="CS235">
            <v>29</v>
          </cell>
        </row>
        <row r="236">
          <cell r="BJ236">
            <v>4548</v>
          </cell>
          <cell r="BK236">
            <v>5</v>
          </cell>
          <cell r="BL236">
            <v>6</v>
          </cell>
          <cell r="BM236">
            <v>7</v>
          </cell>
          <cell r="BN236">
            <v>6</v>
          </cell>
          <cell r="BO236">
            <v>6</v>
          </cell>
          <cell r="BP236">
            <v>6</v>
          </cell>
          <cell r="BQ236">
            <v>7</v>
          </cell>
          <cell r="BR236">
            <v>7</v>
          </cell>
          <cell r="BS236">
            <v>7</v>
          </cell>
          <cell r="BT236">
            <v>7</v>
          </cell>
          <cell r="BU236">
            <v>7</v>
          </cell>
          <cell r="BV236">
            <v>6</v>
          </cell>
          <cell r="BW236">
            <v>6</v>
          </cell>
          <cell r="BX236">
            <v>6</v>
          </cell>
          <cell r="BY236">
            <v>6</v>
          </cell>
          <cell r="BZ236">
            <v>6</v>
          </cell>
          <cell r="CA236">
            <v>6</v>
          </cell>
          <cell r="CB236">
            <v>6</v>
          </cell>
          <cell r="CC236">
            <v>6</v>
          </cell>
          <cell r="CD236">
            <v>6</v>
          </cell>
          <cell r="CE236">
            <v>28</v>
          </cell>
          <cell r="CF236">
            <v>28</v>
          </cell>
          <cell r="CG236">
            <v>28</v>
          </cell>
          <cell r="CH236">
            <v>24</v>
          </cell>
          <cell r="CI236">
            <v>25</v>
          </cell>
          <cell r="CJ236">
            <v>21</v>
          </cell>
          <cell r="CK236">
            <v>19</v>
          </cell>
          <cell r="CL236">
            <v>15</v>
          </cell>
          <cell r="CM236">
            <v>12</v>
          </cell>
          <cell r="CN236">
            <v>10</v>
          </cell>
          <cell r="CO236">
            <v>8</v>
          </cell>
          <cell r="CP236">
            <v>7</v>
          </cell>
          <cell r="CQ236">
            <v>5</v>
          </cell>
          <cell r="CR236">
            <v>9</v>
          </cell>
          <cell r="CS236">
            <v>5</v>
          </cell>
        </row>
        <row r="237">
          <cell r="BJ237">
            <v>4632</v>
          </cell>
          <cell r="BK237">
            <v>6</v>
          </cell>
          <cell r="BL237">
            <v>8</v>
          </cell>
          <cell r="BM237">
            <v>10</v>
          </cell>
          <cell r="BN237">
            <v>9</v>
          </cell>
          <cell r="BO237">
            <v>9</v>
          </cell>
          <cell r="BP237">
            <v>9</v>
          </cell>
          <cell r="BQ237">
            <v>10</v>
          </cell>
          <cell r="BR237">
            <v>10</v>
          </cell>
          <cell r="BS237">
            <v>9</v>
          </cell>
          <cell r="BT237">
            <v>9</v>
          </cell>
          <cell r="BU237">
            <v>9</v>
          </cell>
          <cell r="BV237">
            <v>9</v>
          </cell>
          <cell r="BW237">
            <v>9</v>
          </cell>
          <cell r="BX237">
            <v>9</v>
          </cell>
          <cell r="BY237">
            <v>9</v>
          </cell>
          <cell r="BZ237">
            <v>9</v>
          </cell>
          <cell r="CA237">
            <v>9</v>
          </cell>
          <cell r="CB237">
            <v>9</v>
          </cell>
          <cell r="CC237">
            <v>9</v>
          </cell>
          <cell r="CD237">
            <v>8</v>
          </cell>
          <cell r="CE237">
            <v>39</v>
          </cell>
          <cell r="CF237">
            <v>40</v>
          </cell>
          <cell r="CG237">
            <v>39</v>
          </cell>
          <cell r="CH237">
            <v>34</v>
          </cell>
          <cell r="CI237">
            <v>35</v>
          </cell>
          <cell r="CJ237">
            <v>29</v>
          </cell>
          <cell r="CK237">
            <v>27</v>
          </cell>
          <cell r="CL237">
            <v>22</v>
          </cell>
          <cell r="CM237">
            <v>17</v>
          </cell>
          <cell r="CN237">
            <v>14</v>
          </cell>
          <cell r="CO237">
            <v>11</v>
          </cell>
          <cell r="CP237">
            <v>10</v>
          </cell>
          <cell r="CQ237">
            <v>8</v>
          </cell>
          <cell r="CR237">
            <v>13</v>
          </cell>
          <cell r="CS237">
            <v>11</v>
          </cell>
        </row>
        <row r="238">
          <cell r="BJ238">
            <v>4630</v>
          </cell>
          <cell r="BK238">
            <v>12</v>
          </cell>
          <cell r="BL238">
            <v>15</v>
          </cell>
          <cell r="BM238">
            <v>19</v>
          </cell>
          <cell r="BN238">
            <v>16</v>
          </cell>
          <cell r="BO238">
            <v>17</v>
          </cell>
          <cell r="BP238">
            <v>18</v>
          </cell>
          <cell r="BQ238">
            <v>18</v>
          </cell>
          <cell r="BR238">
            <v>18</v>
          </cell>
          <cell r="BS238">
            <v>18</v>
          </cell>
          <cell r="BT238">
            <v>18</v>
          </cell>
          <cell r="BU238">
            <v>18</v>
          </cell>
          <cell r="BV238">
            <v>18</v>
          </cell>
          <cell r="BW238">
            <v>17</v>
          </cell>
          <cell r="BX238">
            <v>17</v>
          </cell>
          <cell r="BY238">
            <v>17</v>
          </cell>
          <cell r="BZ238">
            <v>17</v>
          </cell>
          <cell r="CA238">
            <v>17</v>
          </cell>
          <cell r="CB238">
            <v>16</v>
          </cell>
          <cell r="CC238">
            <v>16</v>
          </cell>
          <cell r="CD238">
            <v>16</v>
          </cell>
          <cell r="CE238">
            <v>75</v>
          </cell>
          <cell r="CF238">
            <v>77</v>
          </cell>
          <cell r="CG238">
            <v>75</v>
          </cell>
          <cell r="CH238">
            <v>65</v>
          </cell>
          <cell r="CI238">
            <v>67</v>
          </cell>
          <cell r="CJ238">
            <v>56</v>
          </cell>
          <cell r="CK238">
            <v>52</v>
          </cell>
          <cell r="CL238">
            <v>41</v>
          </cell>
          <cell r="CM238">
            <v>32</v>
          </cell>
          <cell r="CN238">
            <v>26</v>
          </cell>
          <cell r="CO238">
            <v>21</v>
          </cell>
          <cell r="CP238">
            <v>19</v>
          </cell>
          <cell r="CQ238">
            <v>15</v>
          </cell>
          <cell r="CR238">
            <v>25</v>
          </cell>
          <cell r="CS238">
            <v>16</v>
          </cell>
        </row>
        <row r="239">
          <cell r="BK239">
            <v>8</v>
          </cell>
          <cell r="BL239">
            <v>10</v>
          </cell>
          <cell r="BM239">
            <v>12</v>
          </cell>
          <cell r="BN239">
            <v>10</v>
          </cell>
          <cell r="BO239">
            <v>11</v>
          </cell>
          <cell r="BP239">
            <v>11</v>
          </cell>
          <cell r="BQ239">
            <v>11</v>
          </cell>
          <cell r="BR239">
            <v>11</v>
          </cell>
          <cell r="BS239">
            <v>11</v>
          </cell>
          <cell r="BT239">
            <v>11</v>
          </cell>
          <cell r="BU239">
            <v>11</v>
          </cell>
          <cell r="BV239">
            <v>11</v>
          </cell>
          <cell r="BW239">
            <v>11</v>
          </cell>
          <cell r="BX239">
            <v>11</v>
          </cell>
          <cell r="BY239">
            <v>11</v>
          </cell>
          <cell r="BZ239">
            <v>11</v>
          </cell>
          <cell r="CA239">
            <v>11</v>
          </cell>
          <cell r="CB239">
            <v>10</v>
          </cell>
          <cell r="CC239">
            <v>10</v>
          </cell>
          <cell r="CD239">
            <v>10</v>
          </cell>
          <cell r="CE239">
            <v>47</v>
          </cell>
          <cell r="CF239">
            <v>48</v>
          </cell>
          <cell r="CG239">
            <v>47</v>
          </cell>
          <cell r="CH239">
            <v>41</v>
          </cell>
          <cell r="CI239">
            <v>42</v>
          </cell>
          <cell r="CJ239">
            <v>35</v>
          </cell>
          <cell r="CK239">
            <v>33</v>
          </cell>
          <cell r="CL239">
            <v>26</v>
          </cell>
          <cell r="CM239">
            <v>20</v>
          </cell>
          <cell r="CN239">
            <v>16</v>
          </cell>
          <cell r="CO239">
            <v>13</v>
          </cell>
          <cell r="CP239">
            <v>12</v>
          </cell>
          <cell r="CQ239">
            <v>9</v>
          </cell>
          <cell r="CR239">
            <v>16</v>
          </cell>
        </row>
        <row r="240">
          <cell r="BK240">
            <v>63</v>
          </cell>
          <cell r="BL240">
            <v>67</v>
          </cell>
          <cell r="BM240">
            <v>68</v>
          </cell>
          <cell r="BN240">
            <v>73</v>
          </cell>
          <cell r="BO240">
            <v>82</v>
          </cell>
          <cell r="BP240">
            <v>80</v>
          </cell>
          <cell r="BQ240">
            <v>41</v>
          </cell>
          <cell r="BR240">
            <v>42</v>
          </cell>
          <cell r="BS240">
            <v>43</v>
          </cell>
          <cell r="BT240">
            <v>43</v>
          </cell>
          <cell r="BU240">
            <v>45</v>
          </cell>
          <cell r="BV240">
            <v>46</v>
          </cell>
          <cell r="BW240">
            <v>47</v>
          </cell>
          <cell r="BX240">
            <v>47</v>
          </cell>
          <cell r="BY240">
            <v>47</v>
          </cell>
          <cell r="BZ240">
            <v>47</v>
          </cell>
          <cell r="CA240">
            <v>47</v>
          </cell>
          <cell r="CB240">
            <v>46</v>
          </cell>
          <cell r="CC240">
            <v>44</v>
          </cell>
          <cell r="CD240">
            <v>40</v>
          </cell>
          <cell r="CE240">
            <v>182</v>
          </cell>
          <cell r="CF240">
            <v>202</v>
          </cell>
          <cell r="CG240">
            <v>221</v>
          </cell>
          <cell r="CH240">
            <v>230</v>
          </cell>
          <cell r="CI240">
            <v>204</v>
          </cell>
          <cell r="CJ240">
            <v>223</v>
          </cell>
          <cell r="CK240">
            <v>168</v>
          </cell>
          <cell r="CL240">
            <v>130</v>
          </cell>
          <cell r="CM240">
            <v>109</v>
          </cell>
          <cell r="CN240">
            <v>92</v>
          </cell>
          <cell r="CO240">
            <v>63</v>
          </cell>
          <cell r="CP240">
            <v>43</v>
          </cell>
          <cell r="CQ240">
            <v>48</v>
          </cell>
          <cell r="CR240">
            <v>67</v>
          </cell>
        </row>
        <row r="241">
          <cell r="BK241">
            <v>63</v>
          </cell>
          <cell r="BL241">
            <v>46</v>
          </cell>
          <cell r="BM241">
            <v>44</v>
          </cell>
          <cell r="BN241">
            <v>43</v>
          </cell>
          <cell r="BO241">
            <v>42</v>
          </cell>
          <cell r="BP241">
            <v>42</v>
          </cell>
          <cell r="BQ241">
            <v>42</v>
          </cell>
          <cell r="BR241">
            <v>43</v>
          </cell>
          <cell r="BS241">
            <v>44</v>
          </cell>
          <cell r="BT241">
            <v>44</v>
          </cell>
          <cell r="BU241">
            <v>46</v>
          </cell>
          <cell r="BV241">
            <v>47</v>
          </cell>
          <cell r="BW241">
            <v>48</v>
          </cell>
          <cell r="BX241">
            <v>48</v>
          </cell>
          <cell r="BY241">
            <v>46</v>
          </cell>
          <cell r="BZ241">
            <v>47</v>
          </cell>
          <cell r="CA241">
            <v>47</v>
          </cell>
          <cell r="CB241">
            <v>46</v>
          </cell>
          <cell r="CC241">
            <v>44</v>
          </cell>
          <cell r="CD241">
            <v>43</v>
          </cell>
          <cell r="CE241">
            <v>184</v>
          </cell>
          <cell r="CF241">
            <v>209</v>
          </cell>
          <cell r="CG241">
            <v>216</v>
          </cell>
          <cell r="CH241">
            <v>229</v>
          </cell>
          <cell r="CI241">
            <v>202</v>
          </cell>
          <cell r="CJ241">
            <v>216</v>
          </cell>
          <cell r="CK241">
            <v>164</v>
          </cell>
          <cell r="CL241">
            <v>127</v>
          </cell>
          <cell r="CM241">
            <v>107</v>
          </cell>
          <cell r="CN241">
            <v>90</v>
          </cell>
          <cell r="CO241">
            <v>61</v>
          </cell>
          <cell r="CP241">
            <v>42</v>
          </cell>
          <cell r="CQ241">
            <v>46</v>
          </cell>
          <cell r="CR241">
            <v>67</v>
          </cell>
        </row>
        <row r="242">
          <cell r="BJ242">
            <v>4538</v>
          </cell>
          <cell r="BK242">
            <v>47</v>
          </cell>
          <cell r="BL242">
            <v>50</v>
          </cell>
          <cell r="BM242">
            <v>51</v>
          </cell>
          <cell r="BN242">
            <v>55</v>
          </cell>
          <cell r="BO242">
            <v>62</v>
          </cell>
          <cell r="BP242">
            <v>60</v>
          </cell>
          <cell r="BQ242">
            <v>31</v>
          </cell>
          <cell r="BR242">
            <v>32</v>
          </cell>
          <cell r="BS242">
            <v>32</v>
          </cell>
          <cell r="BT242">
            <v>32</v>
          </cell>
          <cell r="BU242">
            <v>34</v>
          </cell>
          <cell r="BV242">
            <v>35</v>
          </cell>
          <cell r="BW242">
            <v>35</v>
          </cell>
          <cell r="BX242">
            <v>35</v>
          </cell>
          <cell r="BY242">
            <v>35</v>
          </cell>
          <cell r="BZ242">
            <v>35</v>
          </cell>
          <cell r="CA242">
            <v>35</v>
          </cell>
          <cell r="CB242">
            <v>35</v>
          </cell>
          <cell r="CC242">
            <v>33</v>
          </cell>
          <cell r="CD242">
            <v>30</v>
          </cell>
          <cell r="CE242">
            <v>137</v>
          </cell>
          <cell r="CF242">
            <v>152</v>
          </cell>
          <cell r="CG242">
            <v>166</v>
          </cell>
          <cell r="CH242">
            <v>173</v>
          </cell>
          <cell r="CI242">
            <v>153</v>
          </cell>
          <cell r="CJ242">
            <v>167</v>
          </cell>
          <cell r="CK242">
            <v>126</v>
          </cell>
          <cell r="CL242">
            <v>98</v>
          </cell>
          <cell r="CM242">
            <v>82</v>
          </cell>
          <cell r="CN242">
            <v>69</v>
          </cell>
          <cell r="CO242">
            <v>47</v>
          </cell>
          <cell r="CP242">
            <v>32</v>
          </cell>
          <cell r="CQ242">
            <v>36</v>
          </cell>
          <cell r="CR242">
            <v>50</v>
          </cell>
          <cell r="CS242">
            <v>61</v>
          </cell>
        </row>
        <row r="243">
          <cell r="BJ243">
            <v>4545</v>
          </cell>
          <cell r="BK243">
            <v>16</v>
          </cell>
          <cell r="BL243">
            <v>17</v>
          </cell>
          <cell r="BM243">
            <v>17</v>
          </cell>
          <cell r="BN243">
            <v>18</v>
          </cell>
          <cell r="BO243">
            <v>21</v>
          </cell>
          <cell r="BP243">
            <v>20</v>
          </cell>
          <cell r="BQ243">
            <v>10</v>
          </cell>
          <cell r="BR243">
            <v>11</v>
          </cell>
          <cell r="BS243">
            <v>11</v>
          </cell>
          <cell r="BT243">
            <v>11</v>
          </cell>
          <cell r="BU243">
            <v>11</v>
          </cell>
          <cell r="BV243">
            <v>12</v>
          </cell>
          <cell r="BW243">
            <v>12</v>
          </cell>
          <cell r="BX243">
            <v>12</v>
          </cell>
          <cell r="BY243">
            <v>12</v>
          </cell>
          <cell r="BZ243">
            <v>12</v>
          </cell>
          <cell r="CA243">
            <v>12</v>
          </cell>
          <cell r="CB243">
            <v>12</v>
          </cell>
          <cell r="CC243">
            <v>11</v>
          </cell>
          <cell r="CD243">
            <v>10</v>
          </cell>
          <cell r="CE243">
            <v>46</v>
          </cell>
          <cell r="CF243">
            <v>51</v>
          </cell>
          <cell r="CG243">
            <v>55</v>
          </cell>
          <cell r="CH243">
            <v>58</v>
          </cell>
          <cell r="CI243">
            <v>51</v>
          </cell>
          <cell r="CJ243">
            <v>56</v>
          </cell>
          <cell r="CK243">
            <v>42</v>
          </cell>
          <cell r="CL243">
            <v>33</v>
          </cell>
          <cell r="CM243">
            <v>27</v>
          </cell>
          <cell r="CN243">
            <v>23</v>
          </cell>
          <cell r="CO243">
            <v>16</v>
          </cell>
          <cell r="CP243">
            <v>11</v>
          </cell>
          <cell r="CQ243">
            <v>12</v>
          </cell>
          <cell r="CR243">
            <v>17</v>
          </cell>
          <cell r="CS243">
            <v>29</v>
          </cell>
        </row>
        <row r="244">
          <cell r="BK244">
            <v>15</v>
          </cell>
          <cell r="BL244">
            <v>20</v>
          </cell>
          <cell r="BM244">
            <v>29</v>
          </cell>
          <cell r="BN244">
            <v>21</v>
          </cell>
          <cell r="BO244">
            <v>19</v>
          </cell>
          <cell r="BP244">
            <v>25</v>
          </cell>
          <cell r="BQ244">
            <v>26</v>
          </cell>
          <cell r="BR244">
            <v>27</v>
          </cell>
          <cell r="BS244">
            <v>27</v>
          </cell>
          <cell r="BT244">
            <v>27</v>
          </cell>
          <cell r="BU244">
            <v>28</v>
          </cell>
          <cell r="BV244">
            <v>29</v>
          </cell>
          <cell r="BW244">
            <v>29</v>
          </cell>
          <cell r="BX244">
            <v>29</v>
          </cell>
          <cell r="BY244">
            <v>28</v>
          </cell>
          <cell r="BZ244">
            <v>27</v>
          </cell>
          <cell r="CA244">
            <v>26</v>
          </cell>
          <cell r="CB244">
            <v>25</v>
          </cell>
          <cell r="CC244">
            <v>24</v>
          </cell>
          <cell r="CD244">
            <v>22</v>
          </cell>
          <cell r="CE244">
            <v>93</v>
          </cell>
          <cell r="CF244">
            <v>96</v>
          </cell>
          <cell r="CG244">
            <v>106</v>
          </cell>
          <cell r="CH244">
            <v>102</v>
          </cell>
          <cell r="CI244">
            <v>105</v>
          </cell>
          <cell r="CJ244">
            <v>97</v>
          </cell>
          <cell r="CK244">
            <v>78</v>
          </cell>
          <cell r="CL244">
            <v>70</v>
          </cell>
          <cell r="CM244">
            <v>50</v>
          </cell>
          <cell r="CN244">
            <v>64</v>
          </cell>
          <cell r="CO244">
            <v>36</v>
          </cell>
          <cell r="CP244">
            <v>32</v>
          </cell>
          <cell r="CQ244">
            <v>20</v>
          </cell>
          <cell r="CR244">
            <v>39</v>
          </cell>
        </row>
        <row r="245">
          <cell r="BK245">
            <v>15</v>
          </cell>
          <cell r="BL245">
            <v>20</v>
          </cell>
          <cell r="BM245">
            <v>29</v>
          </cell>
          <cell r="BN245">
            <v>22</v>
          </cell>
          <cell r="BO245">
            <v>19</v>
          </cell>
          <cell r="BP245">
            <v>25</v>
          </cell>
          <cell r="BQ245">
            <v>26</v>
          </cell>
          <cell r="BR245">
            <v>27</v>
          </cell>
          <cell r="BS245">
            <v>27</v>
          </cell>
          <cell r="BT245">
            <v>27</v>
          </cell>
          <cell r="BU245">
            <v>28</v>
          </cell>
          <cell r="BV245">
            <v>29</v>
          </cell>
          <cell r="BW245">
            <v>29</v>
          </cell>
          <cell r="BX245">
            <v>29</v>
          </cell>
          <cell r="BY245">
            <v>28</v>
          </cell>
          <cell r="BZ245">
            <v>27</v>
          </cell>
          <cell r="CA245">
            <v>26</v>
          </cell>
          <cell r="CB245">
            <v>25</v>
          </cell>
          <cell r="CC245">
            <v>24</v>
          </cell>
          <cell r="CD245">
            <v>22</v>
          </cell>
          <cell r="CE245">
            <v>93</v>
          </cell>
          <cell r="CF245">
            <v>96</v>
          </cell>
          <cell r="CG245">
            <v>106</v>
          </cell>
          <cell r="CH245">
            <v>102</v>
          </cell>
          <cell r="CI245">
            <v>106</v>
          </cell>
          <cell r="CJ245">
            <v>97</v>
          </cell>
          <cell r="CK245">
            <v>78</v>
          </cell>
          <cell r="CL245">
            <v>70</v>
          </cell>
          <cell r="CM245">
            <v>50</v>
          </cell>
          <cell r="CN245">
            <v>64</v>
          </cell>
          <cell r="CO245">
            <v>36</v>
          </cell>
          <cell r="CP245">
            <v>32</v>
          </cell>
          <cell r="CQ245">
            <v>20</v>
          </cell>
          <cell r="CR245">
            <v>39</v>
          </cell>
        </row>
        <row r="246">
          <cell r="BJ246">
            <v>4590</v>
          </cell>
          <cell r="BK246">
            <v>14</v>
          </cell>
          <cell r="BL246">
            <v>19</v>
          </cell>
          <cell r="BM246">
            <v>27</v>
          </cell>
          <cell r="BN246">
            <v>20</v>
          </cell>
          <cell r="BO246">
            <v>18</v>
          </cell>
          <cell r="BP246">
            <v>23</v>
          </cell>
          <cell r="BQ246">
            <v>24</v>
          </cell>
          <cell r="BR246">
            <v>25</v>
          </cell>
          <cell r="BS246">
            <v>25</v>
          </cell>
          <cell r="BT246">
            <v>25</v>
          </cell>
          <cell r="BU246">
            <v>26</v>
          </cell>
          <cell r="BV246">
            <v>27</v>
          </cell>
          <cell r="BW246">
            <v>27</v>
          </cell>
          <cell r="BX246">
            <v>27</v>
          </cell>
          <cell r="BY246">
            <v>26</v>
          </cell>
          <cell r="BZ246">
            <v>25</v>
          </cell>
          <cell r="CA246">
            <v>24</v>
          </cell>
          <cell r="CB246">
            <v>23</v>
          </cell>
          <cell r="CC246">
            <v>22</v>
          </cell>
          <cell r="CD246">
            <v>20</v>
          </cell>
          <cell r="CE246">
            <v>86</v>
          </cell>
          <cell r="CF246">
            <v>89</v>
          </cell>
          <cell r="CG246">
            <v>98</v>
          </cell>
          <cell r="CH246">
            <v>95</v>
          </cell>
          <cell r="CI246">
            <v>98</v>
          </cell>
          <cell r="CJ246">
            <v>90</v>
          </cell>
          <cell r="CK246">
            <v>72</v>
          </cell>
          <cell r="CL246">
            <v>65</v>
          </cell>
          <cell r="CM246">
            <v>46</v>
          </cell>
          <cell r="CN246">
            <v>59</v>
          </cell>
          <cell r="CO246">
            <v>33</v>
          </cell>
          <cell r="CP246">
            <v>30</v>
          </cell>
          <cell r="CQ246">
            <v>19</v>
          </cell>
          <cell r="CR246">
            <v>36</v>
          </cell>
          <cell r="CS246">
            <v>15</v>
          </cell>
        </row>
        <row r="247">
          <cell r="BJ247">
            <v>4591</v>
          </cell>
          <cell r="BK247">
            <v>1</v>
          </cell>
          <cell r="BL247">
            <v>1</v>
          </cell>
          <cell r="BM247">
            <v>2</v>
          </cell>
          <cell r="BN247">
            <v>2</v>
          </cell>
          <cell r="BO247">
            <v>1</v>
          </cell>
          <cell r="BP247">
            <v>2</v>
          </cell>
          <cell r="BQ247">
            <v>2</v>
          </cell>
          <cell r="BR247">
            <v>2</v>
          </cell>
          <cell r="BS247">
            <v>2</v>
          </cell>
          <cell r="BT247">
            <v>2</v>
          </cell>
          <cell r="BU247">
            <v>2</v>
          </cell>
          <cell r="BV247">
            <v>2</v>
          </cell>
          <cell r="BW247">
            <v>2</v>
          </cell>
          <cell r="BX247">
            <v>2</v>
          </cell>
          <cell r="BY247">
            <v>2</v>
          </cell>
          <cell r="BZ247">
            <v>2</v>
          </cell>
          <cell r="CA247">
            <v>2</v>
          </cell>
          <cell r="CB247">
            <v>2</v>
          </cell>
          <cell r="CC247">
            <v>2</v>
          </cell>
          <cell r="CD247">
            <v>2</v>
          </cell>
          <cell r="CE247">
            <v>7</v>
          </cell>
          <cell r="CF247">
            <v>7</v>
          </cell>
          <cell r="CG247">
            <v>8</v>
          </cell>
          <cell r="CH247">
            <v>7</v>
          </cell>
          <cell r="CI247">
            <v>8</v>
          </cell>
          <cell r="CJ247">
            <v>7</v>
          </cell>
          <cell r="CK247">
            <v>6</v>
          </cell>
          <cell r="CL247">
            <v>5</v>
          </cell>
          <cell r="CM247">
            <v>4</v>
          </cell>
          <cell r="CN247">
            <v>5</v>
          </cell>
          <cell r="CO247">
            <v>3</v>
          </cell>
          <cell r="CP247">
            <v>2</v>
          </cell>
          <cell r="CQ247">
            <v>1</v>
          </cell>
          <cell r="CR247">
            <v>3</v>
          </cell>
          <cell r="CS247">
            <v>7</v>
          </cell>
        </row>
        <row r="248">
          <cell r="BK248">
            <v>39</v>
          </cell>
          <cell r="BL248">
            <v>47</v>
          </cell>
          <cell r="BM248">
            <v>45</v>
          </cell>
          <cell r="BN248">
            <v>54</v>
          </cell>
          <cell r="BO248">
            <v>47</v>
          </cell>
          <cell r="BP248">
            <v>56</v>
          </cell>
          <cell r="BQ248">
            <v>72</v>
          </cell>
          <cell r="BR248">
            <v>71</v>
          </cell>
          <cell r="BS248">
            <v>69</v>
          </cell>
          <cell r="BT248">
            <v>67</v>
          </cell>
          <cell r="BU248">
            <v>64</v>
          </cell>
          <cell r="BV248">
            <v>62</v>
          </cell>
          <cell r="BW248">
            <v>58</v>
          </cell>
          <cell r="BX248">
            <v>55</v>
          </cell>
          <cell r="BY248">
            <v>52</v>
          </cell>
          <cell r="BZ248">
            <v>48</v>
          </cell>
          <cell r="CA248">
            <v>45</v>
          </cell>
          <cell r="CB248">
            <v>42</v>
          </cell>
          <cell r="CC248">
            <v>43</v>
          </cell>
          <cell r="CD248">
            <v>45</v>
          </cell>
          <cell r="CE248">
            <v>239</v>
          </cell>
          <cell r="CF248">
            <v>201</v>
          </cell>
          <cell r="CG248">
            <v>276</v>
          </cell>
          <cell r="CH248">
            <v>206</v>
          </cell>
          <cell r="CI248">
            <v>208</v>
          </cell>
          <cell r="CJ248">
            <v>136</v>
          </cell>
          <cell r="CK248">
            <v>144</v>
          </cell>
          <cell r="CL248">
            <v>111</v>
          </cell>
          <cell r="CM248">
            <v>121</v>
          </cell>
          <cell r="CN248">
            <v>104</v>
          </cell>
          <cell r="CO248">
            <v>81</v>
          </cell>
          <cell r="CP248">
            <v>59</v>
          </cell>
          <cell r="CQ248">
            <v>59</v>
          </cell>
          <cell r="CR248">
            <v>82</v>
          </cell>
        </row>
        <row r="249">
          <cell r="BK249">
            <v>39</v>
          </cell>
          <cell r="BL249">
            <v>47</v>
          </cell>
          <cell r="BM249">
            <v>45</v>
          </cell>
          <cell r="BN249">
            <v>54</v>
          </cell>
          <cell r="BO249">
            <v>47</v>
          </cell>
          <cell r="BP249">
            <v>56</v>
          </cell>
          <cell r="BQ249">
            <v>72</v>
          </cell>
          <cell r="BR249">
            <v>71</v>
          </cell>
          <cell r="BS249">
            <v>69</v>
          </cell>
          <cell r="BT249">
            <v>67</v>
          </cell>
          <cell r="BU249">
            <v>64</v>
          </cell>
          <cell r="BV249">
            <v>62</v>
          </cell>
          <cell r="BW249">
            <v>58</v>
          </cell>
          <cell r="BX249">
            <v>55</v>
          </cell>
          <cell r="BY249">
            <v>52</v>
          </cell>
          <cell r="BZ249">
            <v>48</v>
          </cell>
          <cell r="CA249">
            <v>45</v>
          </cell>
          <cell r="CB249">
            <v>42</v>
          </cell>
          <cell r="CC249">
            <v>43</v>
          </cell>
          <cell r="CD249">
            <v>45</v>
          </cell>
          <cell r="CE249">
            <v>239</v>
          </cell>
          <cell r="CF249">
            <v>201</v>
          </cell>
          <cell r="CG249">
            <v>276</v>
          </cell>
          <cell r="CH249">
            <v>206</v>
          </cell>
          <cell r="CI249">
            <v>208</v>
          </cell>
          <cell r="CJ249">
            <v>136</v>
          </cell>
          <cell r="CK249">
            <v>144</v>
          </cell>
          <cell r="CL249">
            <v>111</v>
          </cell>
          <cell r="CM249">
            <v>121</v>
          </cell>
          <cell r="CN249">
            <v>104</v>
          </cell>
          <cell r="CO249">
            <v>81</v>
          </cell>
          <cell r="CP249">
            <v>59</v>
          </cell>
          <cell r="CQ249">
            <v>59</v>
          </cell>
          <cell r="CR249">
            <v>82</v>
          </cell>
        </row>
        <row r="250">
          <cell r="BJ250">
            <v>4553</v>
          </cell>
          <cell r="BK250">
            <v>12</v>
          </cell>
          <cell r="BL250">
            <v>14</v>
          </cell>
          <cell r="BM250">
            <v>13</v>
          </cell>
          <cell r="BN250">
            <v>16</v>
          </cell>
          <cell r="BO250">
            <v>14</v>
          </cell>
          <cell r="BP250">
            <v>17</v>
          </cell>
          <cell r="BQ250">
            <v>21</v>
          </cell>
          <cell r="BR250">
            <v>21</v>
          </cell>
          <cell r="BS250">
            <v>21</v>
          </cell>
          <cell r="BT250">
            <v>20</v>
          </cell>
          <cell r="BU250">
            <v>19</v>
          </cell>
          <cell r="BV250">
            <v>18</v>
          </cell>
          <cell r="BW250">
            <v>17</v>
          </cell>
          <cell r="BX250">
            <v>16</v>
          </cell>
          <cell r="BY250">
            <v>15</v>
          </cell>
          <cell r="BZ250">
            <v>14</v>
          </cell>
          <cell r="CA250">
            <v>13</v>
          </cell>
          <cell r="CB250">
            <v>13</v>
          </cell>
          <cell r="CC250">
            <v>13</v>
          </cell>
          <cell r="CD250">
            <v>13</v>
          </cell>
          <cell r="CE250">
            <v>71</v>
          </cell>
          <cell r="CF250">
            <v>60</v>
          </cell>
          <cell r="CG250">
            <v>82</v>
          </cell>
          <cell r="CH250">
            <v>61</v>
          </cell>
          <cell r="CI250">
            <v>62</v>
          </cell>
          <cell r="CJ250">
            <v>41</v>
          </cell>
          <cell r="CK250">
            <v>43</v>
          </cell>
          <cell r="CL250">
            <v>33</v>
          </cell>
          <cell r="CM250">
            <v>36</v>
          </cell>
          <cell r="CN250">
            <v>31</v>
          </cell>
          <cell r="CO250">
            <v>24</v>
          </cell>
          <cell r="CP250">
            <v>18</v>
          </cell>
          <cell r="CQ250">
            <v>18</v>
          </cell>
          <cell r="CR250">
            <v>24</v>
          </cell>
          <cell r="CS250">
            <v>32</v>
          </cell>
        </row>
        <row r="251">
          <cell r="BJ251">
            <v>4554</v>
          </cell>
          <cell r="BK251">
            <v>27</v>
          </cell>
          <cell r="BL251">
            <v>33</v>
          </cell>
          <cell r="BM251">
            <v>32</v>
          </cell>
          <cell r="BN251">
            <v>38</v>
          </cell>
          <cell r="BO251">
            <v>33</v>
          </cell>
          <cell r="BP251">
            <v>39</v>
          </cell>
          <cell r="BQ251">
            <v>51</v>
          </cell>
          <cell r="BR251">
            <v>50</v>
          </cell>
          <cell r="BS251">
            <v>48</v>
          </cell>
          <cell r="BT251">
            <v>47</v>
          </cell>
          <cell r="BU251">
            <v>45</v>
          </cell>
          <cell r="BV251">
            <v>44</v>
          </cell>
          <cell r="BW251">
            <v>41</v>
          </cell>
          <cell r="BX251">
            <v>39</v>
          </cell>
          <cell r="BY251">
            <v>37</v>
          </cell>
          <cell r="BZ251">
            <v>34</v>
          </cell>
          <cell r="CA251">
            <v>32</v>
          </cell>
          <cell r="CB251">
            <v>29</v>
          </cell>
          <cell r="CC251">
            <v>30</v>
          </cell>
          <cell r="CD251">
            <v>32</v>
          </cell>
          <cell r="CE251">
            <v>168</v>
          </cell>
          <cell r="CF251">
            <v>141</v>
          </cell>
          <cell r="CG251">
            <v>194</v>
          </cell>
          <cell r="CH251">
            <v>145</v>
          </cell>
          <cell r="CI251">
            <v>146</v>
          </cell>
          <cell r="CJ251">
            <v>95</v>
          </cell>
          <cell r="CK251">
            <v>101</v>
          </cell>
          <cell r="CL251">
            <v>78</v>
          </cell>
          <cell r="CM251">
            <v>85</v>
          </cell>
          <cell r="CN251">
            <v>73</v>
          </cell>
          <cell r="CO251">
            <v>57</v>
          </cell>
          <cell r="CP251">
            <v>41</v>
          </cell>
          <cell r="CQ251">
            <v>41</v>
          </cell>
          <cell r="CR251">
            <v>58</v>
          </cell>
          <cell r="CS251">
            <v>36</v>
          </cell>
        </row>
        <row r="252"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-7</v>
          </cell>
        </row>
        <row r="253">
          <cell r="BK253">
            <v>41</v>
          </cell>
          <cell r="BL253">
            <v>53</v>
          </cell>
          <cell r="BM253">
            <v>57</v>
          </cell>
          <cell r="BN253">
            <v>59</v>
          </cell>
          <cell r="BO253">
            <v>58</v>
          </cell>
          <cell r="BP253">
            <v>60</v>
          </cell>
          <cell r="BQ253">
            <v>66</v>
          </cell>
          <cell r="BR253">
            <v>69</v>
          </cell>
          <cell r="BS253">
            <v>72</v>
          </cell>
          <cell r="BT253">
            <v>74</v>
          </cell>
          <cell r="BU253">
            <v>79</v>
          </cell>
          <cell r="BV253">
            <v>83</v>
          </cell>
          <cell r="BW253">
            <v>85</v>
          </cell>
          <cell r="BX253">
            <v>82</v>
          </cell>
          <cell r="BY253">
            <v>77</v>
          </cell>
          <cell r="BZ253">
            <v>73</v>
          </cell>
          <cell r="CA253">
            <v>68</v>
          </cell>
          <cell r="CB253">
            <v>64</v>
          </cell>
          <cell r="CC253">
            <v>60</v>
          </cell>
          <cell r="CD253">
            <v>55</v>
          </cell>
          <cell r="CE253">
            <v>242</v>
          </cell>
          <cell r="CF253">
            <v>261</v>
          </cell>
          <cell r="CG253">
            <v>344</v>
          </cell>
          <cell r="CH253">
            <v>289</v>
          </cell>
          <cell r="CI253">
            <v>252</v>
          </cell>
          <cell r="CJ253">
            <v>235</v>
          </cell>
          <cell r="CK253">
            <v>216</v>
          </cell>
          <cell r="CL253">
            <v>122</v>
          </cell>
          <cell r="CM253">
            <v>135</v>
          </cell>
          <cell r="CN253">
            <v>125</v>
          </cell>
          <cell r="CO253">
            <v>90</v>
          </cell>
          <cell r="CP253">
            <v>70</v>
          </cell>
          <cell r="CQ253">
            <v>49</v>
          </cell>
          <cell r="CR253">
            <v>105</v>
          </cell>
        </row>
        <row r="254">
          <cell r="BK254">
            <v>41</v>
          </cell>
          <cell r="BL254">
            <v>53</v>
          </cell>
          <cell r="BM254">
            <v>58</v>
          </cell>
          <cell r="BN254">
            <v>58</v>
          </cell>
          <cell r="BO254">
            <v>58</v>
          </cell>
          <cell r="BP254">
            <v>60</v>
          </cell>
          <cell r="BQ254">
            <v>66</v>
          </cell>
          <cell r="BR254">
            <v>69</v>
          </cell>
          <cell r="BS254">
            <v>72</v>
          </cell>
          <cell r="BT254">
            <v>75</v>
          </cell>
          <cell r="BU254">
            <v>79</v>
          </cell>
          <cell r="BV254">
            <v>84</v>
          </cell>
          <cell r="BW254">
            <v>85</v>
          </cell>
          <cell r="BX254">
            <v>81</v>
          </cell>
          <cell r="BY254">
            <v>77</v>
          </cell>
          <cell r="BZ254">
            <v>72</v>
          </cell>
          <cell r="CA254">
            <v>67</v>
          </cell>
          <cell r="CB254">
            <v>64</v>
          </cell>
          <cell r="CC254">
            <v>60</v>
          </cell>
          <cell r="CD254">
            <v>55</v>
          </cell>
          <cell r="CE254">
            <v>241</v>
          </cell>
          <cell r="CF254">
            <v>262</v>
          </cell>
          <cell r="CG254">
            <v>344</v>
          </cell>
          <cell r="CH254">
            <v>290</v>
          </cell>
          <cell r="CI254">
            <v>252</v>
          </cell>
          <cell r="CJ254">
            <v>235</v>
          </cell>
          <cell r="CK254">
            <v>215</v>
          </cell>
          <cell r="CL254">
            <v>122</v>
          </cell>
          <cell r="CM254">
            <v>135</v>
          </cell>
          <cell r="CN254">
            <v>125</v>
          </cell>
          <cell r="CO254">
            <v>90</v>
          </cell>
          <cell r="CP254">
            <v>70</v>
          </cell>
          <cell r="CQ254">
            <v>49</v>
          </cell>
          <cell r="CR254">
            <v>112</v>
          </cell>
        </row>
        <row r="255">
          <cell r="BJ255">
            <v>4555</v>
          </cell>
          <cell r="BK255">
            <v>14</v>
          </cell>
          <cell r="BL255">
            <v>18</v>
          </cell>
          <cell r="BM255">
            <v>20</v>
          </cell>
          <cell r="BN255">
            <v>20</v>
          </cell>
          <cell r="BO255">
            <v>20</v>
          </cell>
          <cell r="BP255">
            <v>21</v>
          </cell>
          <cell r="BQ255">
            <v>23</v>
          </cell>
          <cell r="BR255">
            <v>24</v>
          </cell>
          <cell r="BS255">
            <v>25</v>
          </cell>
          <cell r="BT255">
            <v>26</v>
          </cell>
          <cell r="BU255">
            <v>27</v>
          </cell>
          <cell r="BV255">
            <v>29</v>
          </cell>
          <cell r="BW255">
            <v>29</v>
          </cell>
          <cell r="BX255">
            <v>28</v>
          </cell>
          <cell r="BY255">
            <v>27</v>
          </cell>
          <cell r="BZ255">
            <v>25</v>
          </cell>
          <cell r="CA255">
            <v>23</v>
          </cell>
          <cell r="CB255">
            <v>22</v>
          </cell>
          <cell r="CC255">
            <v>21</v>
          </cell>
          <cell r="CD255">
            <v>19</v>
          </cell>
          <cell r="CE255">
            <v>83</v>
          </cell>
          <cell r="CF255">
            <v>90</v>
          </cell>
          <cell r="CG255">
            <v>119</v>
          </cell>
          <cell r="CH255">
            <v>100</v>
          </cell>
          <cell r="CI255">
            <v>87</v>
          </cell>
          <cell r="CJ255">
            <v>81</v>
          </cell>
          <cell r="CK255">
            <v>74</v>
          </cell>
          <cell r="CL255">
            <v>42</v>
          </cell>
          <cell r="CM255">
            <v>47</v>
          </cell>
          <cell r="CN255">
            <v>43</v>
          </cell>
          <cell r="CO255">
            <v>31</v>
          </cell>
          <cell r="CP255">
            <v>24</v>
          </cell>
          <cell r="CQ255">
            <v>17</v>
          </cell>
          <cell r="CR255">
            <v>43</v>
          </cell>
          <cell r="CS255">
            <v>22</v>
          </cell>
        </row>
        <row r="256">
          <cell r="BJ256">
            <v>4552</v>
          </cell>
          <cell r="BK256">
            <v>18</v>
          </cell>
          <cell r="BL256">
            <v>23</v>
          </cell>
          <cell r="BM256">
            <v>25</v>
          </cell>
          <cell r="BN256">
            <v>25</v>
          </cell>
          <cell r="BO256">
            <v>25</v>
          </cell>
          <cell r="BP256">
            <v>26</v>
          </cell>
          <cell r="BQ256">
            <v>28</v>
          </cell>
          <cell r="BR256">
            <v>30</v>
          </cell>
          <cell r="BS256">
            <v>31</v>
          </cell>
          <cell r="BT256">
            <v>32</v>
          </cell>
          <cell r="BU256">
            <v>34</v>
          </cell>
          <cell r="BV256">
            <v>36</v>
          </cell>
          <cell r="BW256">
            <v>37</v>
          </cell>
          <cell r="BX256">
            <v>35</v>
          </cell>
          <cell r="BY256">
            <v>33</v>
          </cell>
          <cell r="BZ256">
            <v>31</v>
          </cell>
          <cell r="CA256">
            <v>29</v>
          </cell>
          <cell r="CB256">
            <v>28</v>
          </cell>
          <cell r="CC256">
            <v>26</v>
          </cell>
          <cell r="CD256">
            <v>24</v>
          </cell>
          <cell r="CE256">
            <v>104</v>
          </cell>
          <cell r="CF256">
            <v>113</v>
          </cell>
          <cell r="CG256">
            <v>148</v>
          </cell>
          <cell r="CH256">
            <v>125</v>
          </cell>
          <cell r="CI256">
            <v>109</v>
          </cell>
          <cell r="CJ256">
            <v>101</v>
          </cell>
          <cell r="CK256">
            <v>93</v>
          </cell>
          <cell r="CL256">
            <v>53</v>
          </cell>
          <cell r="CM256">
            <v>58</v>
          </cell>
          <cell r="CN256">
            <v>54</v>
          </cell>
          <cell r="CO256">
            <v>39</v>
          </cell>
          <cell r="CP256">
            <v>30</v>
          </cell>
          <cell r="CQ256">
            <v>21</v>
          </cell>
          <cell r="CR256">
            <v>45</v>
          </cell>
          <cell r="CS256">
            <v>37</v>
          </cell>
        </row>
        <row r="257">
          <cell r="BJ257">
            <v>4551</v>
          </cell>
          <cell r="BK257">
            <v>9</v>
          </cell>
          <cell r="BL257">
            <v>12</v>
          </cell>
          <cell r="BM257">
            <v>13</v>
          </cell>
          <cell r="BN257">
            <v>13</v>
          </cell>
          <cell r="BO257">
            <v>13</v>
          </cell>
          <cell r="BP257">
            <v>13</v>
          </cell>
          <cell r="BQ257">
            <v>15</v>
          </cell>
          <cell r="BR257">
            <v>15</v>
          </cell>
          <cell r="BS257">
            <v>16</v>
          </cell>
          <cell r="BT257">
            <v>17</v>
          </cell>
          <cell r="BU257">
            <v>18</v>
          </cell>
          <cell r="BV257">
            <v>19</v>
          </cell>
          <cell r="BW257">
            <v>19</v>
          </cell>
          <cell r="BX257">
            <v>18</v>
          </cell>
          <cell r="BY257">
            <v>17</v>
          </cell>
          <cell r="BZ257">
            <v>16</v>
          </cell>
          <cell r="CA257">
            <v>15</v>
          </cell>
          <cell r="CB257">
            <v>14</v>
          </cell>
          <cell r="CC257">
            <v>13</v>
          </cell>
          <cell r="CD257">
            <v>12</v>
          </cell>
          <cell r="CE257">
            <v>54</v>
          </cell>
          <cell r="CF257">
            <v>59</v>
          </cell>
          <cell r="CG257">
            <v>77</v>
          </cell>
          <cell r="CH257">
            <v>65</v>
          </cell>
          <cell r="CI257">
            <v>56</v>
          </cell>
          <cell r="CJ257">
            <v>53</v>
          </cell>
          <cell r="CK257">
            <v>48</v>
          </cell>
          <cell r="CL257">
            <v>27</v>
          </cell>
          <cell r="CM257">
            <v>30</v>
          </cell>
          <cell r="CN257">
            <v>28</v>
          </cell>
          <cell r="CO257">
            <v>20</v>
          </cell>
          <cell r="CP257">
            <v>16</v>
          </cell>
          <cell r="CQ257">
            <v>11</v>
          </cell>
          <cell r="CR257">
            <v>24</v>
          </cell>
          <cell r="CS257">
            <v>10</v>
          </cell>
        </row>
        <row r="258">
          <cell r="BJ258">
            <v>4550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</row>
        <row r="259">
          <cell r="BK259">
            <v>25</v>
          </cell>
          <cell r="BL259">
            <v>19</v>
          </cell>
          <cell r="BM259">
            <v>16</v>
          </cell>
          <cell r="BN259">
            <v>20</v>
          </cell>
          <cell r="BO259">
            <v>17</v>
          </cell>
          <cell r="BP259">
            <v>19</v>
          </cell>
          <cell r="BQ259">
            <v>20</v>
          </cell>
          <cell r="BR259">
            <v>21</v>
          </cell>
          <cell r="BS259">
            <v>21</v>
          </cell>
          <cell r="BT259">
            <v>23</v>
          </cell>
          <cell r="BU259">
            <v>23</v>
          </cell>
          <cell r="BV259">
            <v>24</v>
          </cell>
          <cell r="BW259">
            <v>24</v>
          </cell>
          <cell r="BX259">
            <v>23</v>
          </cell>
          <cell r="BY259">
            <v>22</v>
          </cell>
          <cell r="BZ259">
            <v>19</v>
          </cell>
          <cell r="CA259">
            <v>17</v>
          </cell>
          <cell r="CB259">
            <v>16</v>
          </cell>
          <cell r="CC259">
            <v>16</v>
          </cell>
          <cell r="CD259">
            <v>16</v>
          </cell>
          <cell r="CE259">
            <v>77</v>
          </cell>
          <cell r="CF259">
            <v>71</v>
          </cell>
          <cell r="CG259">
            <v>89</v>
          </cell>
          <cell r="CH259">
            <v>72</v>
          </cell>
          <cell r="CI259">
            <v>65</v>
          </cell>
          <cell r="CJ259">
            <v>62</v>
          </cell>
          <cell r="CK259">
            <v>41</v>
          </cell>
          <cell r="CL259">
            <v>33</v>
          </cell>
          <cell r="CM259">
            <v>33</v>
          </cell>
          <cell r="CN259">
            <v>35</v>
          </cell>
          <cell r="CO259">
            <v>20</v>
          </cell>
          <cell r="CP259">
            <v>26</v>
          </cell>
          <cell r="CQ259">
            <v>16</v>
          </cell>
          <cell r="CR259">
            <v>39</v>
          </cell>
        </row>
        <row r="260">
          <cell r="BK260">
            <v>25</v>
          </cell>
          <cell r="BL260">
            <v>19</v>
          </cell>
          <cell r="BM260">
            <v>16</v>
          </cell>
          <cell r="BN260">
            <v>20</v>
          </cell>
          <cell r="BO260">
            <v>17</v>
          </cell>
          <cell r="BP260">
            <v>19</v>
          </cell>
          <cell r="BQ260">
            <v>20</v>
          </cell>
          <cell r="BR260">
            <v>21</v>
          </cell>
          <cell r="BS260">
            <v>21</v>
          </cell>
          <cell r="BT260">
            <v>23</v>
          </cell>
          <cell r="BU260">
            <v>23</v>
          </cell>
          <cell r="BV260">
            <v>24</v>
          </cell>
          <cell r="BW260">
            <v>24</v>
          </cell>
          <cell r="BX260">
            <v>23</v>
          </cell>
          <cell r="BY260">
            <v>22</v>
          </cell>
          <cell r="BZ260">
            <v>19</v>
          </cell>
          <cell r="CA260">
            <v>17</v>
          </cell>
          <cell r="CB260">
            <v>16</v>
          </cell>
          <cell r="CC260">
            <v>16</v>
          </cell>
          <cell r="CD260">
            <v>16</v>
          </cell>
          <cell r="CE260">
            <v>77</v>
          </cell>
          <cell r="CF260">
            <v>71</v>
          </cell>
          <cell r="CG260">
            <v>89</v>
          </cell>
          <cell r="CH260">
            <v>72</v>
          </cell>
          <cell r="CI260">
            <v>65</v>
          </cell>
          <cell r="CJ260">
            <v>62</v>
          </cell>
          <cell r="CK260">
            <v>41</v>
          </cell>
          <cell r="CL260">
            <v>33</v>
          </cell>
          <cell r="CM260">
            <v>33</v>
          </cell>
          <cell r="CN260">
            <v>35</v>
          </cell>
          <cell r="CO260">
            <v>20</v>
          </cell>
          <cell r="CP260">
            <v>26</v>
          </cell>
          <cell r="CQ260">
            <v>16</v>
          </cell>
          <cell r="CR260">
            <v>39</v>
          </cell>
        </row>
        <row r="261">
          <cell r="BJ261">
            <v>4549</v>
          </cell>
          <cell r="BK261">
            <v>25</v>
          </cell>
          <cell r="BL261">
            <v>19</v>
          </cell>
          <cell r="BM261">
            <v>16</v>
          </cell>
          <cell r="BN261">
            <v>20</v>
          </cell>
          <cell r="BO261">
            <v>17</v>
          </cell>
          <cell r="BP261">
            <v>19</v>
          </cell>
          <cell r="BQ261">
            <v>20</v>
          </cell>
          <cell r="BR261">
            <v>21</v>
          </cell>
          <cell r="BS261">
            <v>21</v>
          </cell>
          <cell r="BT261">
            <v>23</v>
          </cell>
          <cell r="BU261">
            <v>23</v>
          </cell>
          <cell r="BV261">
            <v>24</v>
          </cell>
          <cell r="BW261">
            <v>24</v>
          </cell>
          <cell r="BX261">
            <v>23</v>
          </cell>
          <cell r="BY261">
            <v>22</v>
          </cell>
          <cell r="BZ261">
            <v>19</v>
          </cell>
          <cell r="CA261">
            <v>17</v>
          </cell>
          <cell r="CB261">
            <v>16</v>
          </cell>
          <cell r="CC261">
            <v>16</v>
          </cell>
          <cell r="CD261">
            <v>16</v>
          </cell>
          <cell r="CE261">
            <v>77</v>
          </cell>
          <cell r="CF261">
            <v>71</v>
          </cell>
          <cell r="CG261">
            <v>89</v>
          </cell>
          <cell r="CH261">
            <v>72</v>
          </cell>
          <cell r="CI261">
            <v>65</v>
          </cell>
          <cell r="CJ261">
            <v>62</v>
          </cell>
          <cell r="CK261">
            <v>41</v>
          </cell>
          <cell r="CL261">
            <v>33</v>
          </cell>
          <cell r="CM261">
            <v>33</v>
          </cell>
          <cell r="CN261">
            <v>35</v>
          </cell>
          <cell r="CO261">
            <v>20</v>
          </cell>
          <cell r="CP261">
            <v>26</v>
          </cell>
          <cell r="CQ261">
            <v>16</v>
          </cell>
          <cell r="CR261">
            <v>39</v>
          </cell>
          <cell r="CS261">
            <v>27</v>
          </cell>
        </row>
        <row r="262">
          <cell r="BK262">
            <v>11</v>
          </cell>
          <cell r="BL262">
            <v>8</v>
          </cell>
          <cell r="BM262">
            <v>11</v>
          </cell>
          <cell r="BN262">
            <v>14</v>
          </cell>
          <cell r="BO262">
            <v>15</v>
          </cell>
          <cell r="BP262">
            <v>14</v>
          </cell>
          <cell r="BQ262">
            <v>57</v>
          </cell>
          <cell r="BR262">
            <v>58</v>
          </cell>
          <cell r="BS262">
            <v>60</v>
          </cell>
          <cell r="BT262">
            <v>61</v>
          </cell>
          <cell r="BU262">
            <v>62</v>
          </cell>
          <cell r="BV262">
            <v>64</v>
          </cell>
          <cell r="BW262">
            <v>63</v>
          </cell>
          <cell r="BX262">
            <v>60</v>
          </cell>
          <cell r="BY262">
            <v>56</v>
          </cell>
          <cell r="BZ262">
            <v>51</v>
          </cell>
          <cell r="CA262">
            <v>47</v>
          </cell>
          <cell r="CB262">
            <v>43</v>
          </cell>
          <cell r="CC262">
            <v>43</v>
          </cell>
          <cell r="CD262">
            <v>44</v>
          </cell>
          <cell r="CE262">
            <v>229</v>
          </cell>
          <cell r="CF262">
            <v>228</v>
          </cell>
          <cell r="CG262">
            <v>264</v>
          </cell>
          <cell r="CH262">
            <v>232</v>
          </cell>
          <cell r="CI262">
            <v>231</v>
          </cell>
          <cell r="CJ262">
            <v>211</v>
          </cell>
          <cell r="CK262">
            <v>193</v>
          </cell>
          <cell r="CL262">
            <v>150</v>
          </cell>
          <cell r="CM262">
            <v>106</v>
          </cell>
          <cell r="CN262">
            <v>113</v>
          </cell>
          <cell r="CO262">
            <v>84</v>
          </cell>
          <cell r="CP262">
            <v>65</v>
          </cell>
          <cell r="CQ262">
            <v>45</v>
          </cell>
          <cell r="CR262">
            <v>83</v>
          </cell>
        </row>
        <row r="263">
          <cell r="BK263">
            <v>11</v>
          </cell>
          <cell r="BL263">
            <v>8</v>
          </cell>
          <cell r="BM263">
            <v>11</v>
          </cell>
          <cell r="BN263">
            <v>14</v>
          </cell>
          <cell r="BO263">
            <v>15</v>
          </cell>
          <cell r="BP263">
            <v>14</v>
          </cell>
          <cell r="BQ263">
            <v>57</v>
          </cell>
          <cell r="BR263">
            <v>58</v>
          </cell>
          <cell r="BS263">
            <v>60</v>
          </cell>
          <cell r="BT263">
            <v>61</v>
          </cell>
          <cell r="BU263">
            <v>62</v>
          </cell>
          <cell r="BV263">
            <v>64</v>
          </cell>
          <cell r="BW263">
            <v>63</v>
          </cell>
          <cell r="BX263">
            <v>60</v>
          </cell>
          <cell r="BY263">
            <v>56</v>
          </cell>
          <cell r="BZ263">
            <v>51</v>
          </cell>
          <cell r="CA263">
            <v>47</v>
          </cell>
          <cell r="CB263">
            <v>43</v>
          </cell>
          <cell r="CC263">
            <v>43</v>
          </cell>
          <cell r="CD263">
            <v>44</v>
          </cell>
          <cell r="CE263">
            <v>229</v>
          </cell>
          <cell r="CF263">
            <v>228</v>
          </cell>
          <cell r="CG263">
            <v>264</v>
          </cell>
          <cell r="CH263">
            <v>232</v>
          </cell>
          <cell r="CI263">
            <v>231</v>
          </cell>
          <cell r="CJ263">
            <v>211</v>
          </cell>
          <cell r="CK263">
            <v>193</v>
          </cell>
          <cell r="CL263">
            <v>150</v>
          </cell>
          <cell r="CM263">
            <v>106</v>
          </cell>
          <cell r="CN263">
            <v>113</v>
          </cell>
          <cell r="CO263">
            <v>84</v>
          </cell>
          <cell r="CP263">
            <v>65</v>
          </cell>
          <cell r="CQ263">
            <v>45</v>
          </cell>
          <cell r="CR263">
            <v>83</v>
          </cell>
        </row>
        <row r="264">
          <cell r="BJ264">
            <v>4544</v>
          </cell>
          <cell r="BK264">
            <v>11</v>
          </cell>
          <cell r="BL264">
            <v>8</v>
          </cell>
          <cell r="BM264">
            <v>11</v>
          </cell>
          <cell r="BN264">
            <v>14</v>
          </cell>
          <cell r="BO264">
            <v>15</v>
          </cell>
          <cell r="BP264">
            <v>14</v>
          </cell>
          <cell r="BQ264">
            <v>57</v>
          </cell>
          <cell r="BR264">
            <v>58</v>
          </cell>
          <cell r="BS264">
            <v>60</v>
          </cell>
          <cell r="BT264">
            <v>61</v>
          </cell>
          <cell r="BU264">
            <v>62</v>
          </cell>
          <cell r="BV264">
            <v>64</v>
          </cell>
          <cell r="BW264">
            <v>63</v>
          </cell>
          <cell r="BX264">
            <v>60</v>
          </cell>
          <cell r="BY264">
            <v>56</v>
          </cell>
          <cell r="BZ264">
            <v>51</v>
          </cell>
          <cell r="CA264">
            <v>47</v>
          </cell>
          <cell r="CB264">
            <v>43</v>
          </cell>
          <cell r="CC264">
            <v>43</v>
          </cell>
          <cell r="CD264">
            <v>44</v>
          </cell>
          <cell r="CE264">
            <v>229</v>
          </cell>
          <cell r="CF264">
            <v>228</v>
          </cell>
          <cell r="CG264">
            <v>264</v>
          </cell>
          <cell r="CH264">
            <v>232</v>
          </cell>
          <cell r="CI264">
            <v>231</v>
          </cell>
          <cell r="CJ264">
            <v>211</v>
          </cell>
          <cell r="CK264">
            <v>193</v>
          </cell>
          <cell r="CL264">
            <v>150</v>
          </cell>
          <cell r="CM264">
            <v>106</v>
          </cell>
          <cell r="CN264">
            <v>113</v>
          </cell>
          <cell r="CO264">
            <v>84</v>
          </cell>
          <cell r="CP264">
            <v>65</v>
          </cell>
          <cell r="CQ264">
            <v>45</v>
          </cell>
          <cell r="CR264">
            <v>83</v>
          </cell>
          <cell r="CS264">
            <v>21</v>
          </cell>
        </row>
        <row r="265"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13</v>
          </cell>
        </row>
        <row r="266">
          <cell r="BK266">
            <v>65</v>
          </cell>
          <cell r="BL266">
            <v>104</v>
          </cell>
          <cell r="BM266">
            <v>99</v>
          </cell>
          <cell r="BN266">
            <v>121</v>
          </cell>
          <cell r="BO266">
            <v>132</v>
          </cell>
          <cell r="BP266">
            <v>105</v>
          </cell>
          <cell r="BQ266">
            <v>116</v>
          </cell>
          <cell r="BR266">
            <v>118</v>
          </cell>
          <cell r="BS266">
            <v>121</v>
          </cell>
          <cell r="BT266">
            <v>123</v>
          </cell>
          <cell r="BU266">
            <v>126</v>
          </cell>
          <cell r="BV266">
            <v>129</v>
          </cell>
          <cell r="BW266">
            <v>131</v>
          </cell>
          <cell r="BX266">
            <v>131</v>
          </cell>
          <cell r="BY266">
            <v>132</v>
          </cell>
          <cell r="BZ266">
            <v>129</v>
          </cell>
          <cell r="CA266">
            <v>128</v>
          </cell>
          <cell r="CB266">
            <v>126</v>
          </cell>
          <cell r="CC266">
            <v>125</v>
          </cell>
          <cell r="CD266">
            <v>123</v>
          </cell>
          <cell r="CE266">
            <v>590</v>
          </cell>
          <cell r="CF266">
            <v>594</v>
          </cell>
          <cell r="CG266">
            <v>633</v>
          </cell>
          <cell r="CH266">
            <v>626</v>
          </cell>
          <cell r="CI266">
            <v>550</v>
          </cell>
          <cell r="CJ266">
            <v>610</v>
          </cell>
          <cell r="CK266">
            <v>473</v>
          </cell>
          <cell r="CL266">
            <v>402</v>
          </cell>
          <cell r="CM266">
            <v>308</v>
          </cell>
          <cell r="CN266">
            <v>242</v>
          </cell>
          <cell r="CO266">
            <v>209</v>
          </cell>
          <cell r="CP266">
            <v>125</v>
          </cell>
          <cell r="CQ266">
            <v>138</v>
          </cell>
          <cell r="CR266">
            <v>159</v>
          </cell>
        </row>
        <row r="267">
          <cell r="BK267">
            <v>65</v>
          </cell>
          <cell r="BL267">
            <v>104</v>
          </cell>
          <cell r="BM267">
            <v>99</v>
          </cell>
          <cell r="BN267">
            <v>121</v>
          </cell>
          <cell r="BO267">
            <v>132</v>
          </cell>
          <cell r="BP267">
            <v>105</v>
          </cell>
          <cell r="BQ267">
            <v>116</v>
          </cell>
          <cell r="BR267">
            <v>118</v>
          </cell>
          <cell r="BS267">
            <v>121</v>
          </cell>
          <cell r="BT267">
            <v>123</v>
          </cell>
          <cell r="BU267">
            <v>126</v>
          </cell>
          <cell r="BV267">
            <v>129</v>
          </cell>
          <cell r="BW267">
            <v>131</v>
          </cell>
          <cell r="BX267">
            <v>131</v>
          </cell>
          <cell r="BY267">
            <v>132</v>
          </cell>
          <cell r="BZ267">
            <v>129</v>
          </cell>
          <cell r="CA267">
            <v>128</v>
          </cell>
          <cell r="CB267">
            <v>126</v>
          </cell>
          <cell r="CC267">
            <v>125</v>
          </cell>
          <cell r="CD267">
            <v>123</v>
          </cell>
          <cell r="CE267">
            <v>590</v>
          </cell>
          <cell r="CF267">
            <v>594</v>
          </cell>
          <cell r="CG267">
            <v>633</v>
          </cell>
          <cell r="CH267">
            <v>626</v>
          </cell>
          <cell r="CI267">
            <v>550</v>
          </cell>
          <cell r="CJ267">
            <v>610</v>
          </cell>
          <cell r="CK267">
            <v>473</v>
          </cell>
          <cell r="CL267">
            <v>402</v>
          </cell>
          <cell r="CM267">
            <v>308</v>
          </cell>
          <cell r="CN267">
            <v>242</v>
          </cell>
          <cell r="CO267">
            <v>209</v>
          </cell>
          <cell r="CP267">
            <v>125</v>
          </cell>
          <cell r="CQ267">
            <v>138</v>
          </cell>
          <cell r="CR267">
            <v>146</v>
          </cell>
        </row>
        <row r="268">
          <cell r="BJ268">
            <v>4587</v>
          </cell>
          <cell r="BK268">
            <v>37</v>
          </cell>
          <cell r="BL268">
            <v>58</v>
          </cell>
          <cell r="BM268">
            <v>56</v>
          </cell>
          <cell r="BN268">
            <v>68</v>
          </cell>
          <cell r="BO268">
            <v>74</v>
          </cell>
          <cell r="BP268">
            <v>59</v>
          </cell>
          <cell r="BQ268">
            <v>66</v>
          </cell>
          <cell r="BR268">
            <v>67</v>
          </cell>
          <cell r="BS268">
            <v>68</v>
          </cell>
          <cell r="BT268">
            <v>70</v>
          </cell>
          <cell r="BU268">
            <v>71</v>
          </cell>
          <cell r="BV268">
            <v>73</v>
          </cell>
          <cell r="BW268">
            <v>74</v>
          </cell>
          <cell r="BX268">
            <v>74</v>
          </cell>
          <cell r="BY268">
            <v>74</v>
          </cell>
          <cell r="BZ268">
            <v>73</v>
          </cell>
          <cell r="CA268">
            <v>72</v>
          </cell>
          <cell r="CB268">
            <v>71</v>
          </cell>
          <cell r="CC268">
            <v>71</v>
          </cell>
          <cell r="CD268">
            <v>70</v>
          </cell>
          <cell r="CE268">
            <v>334</v>
          </cell>
          <cell r="CF268">
            <v>336</v>
          </cell>
          <cell r="CG268">
            <v>358</v>
          </cell>
          <cell r="CH268">
            <v>354</v>
          </cell>
          <cell r="CI268">
            <v>310</v>
          </cell>
          <cell r="CJ268">
            <v>345</v>
          </cell>
          <cell r="CK268">
            <v>267</v>
          </cell>
          <cell r="CL268">
            <v>227</v>
          </cell>
          <cell r="CM268">
            <v>174</v>
          </cell>
          <cell r="CN268">
            <v>137</v>
          </cell>
          <cell r="CO268">
            <v>118</v>
          </cell>
          <cell r="CP268">
            <v>71</v>
          </cell>
          <cell r="CQ268">
            <v>77</v>
          </cell>
          <cell r="CR268">
            <v>77</v>
          </cell>
          <cell r="CS268">
            <v>62</v>
          </cell>
        </row>
        <row r="269">
          <cell r="BJ269">
            <v>4592</v>
          </cell>
          <cell r="BK269">
            <v>9</v>
          </cell>
          <cell r="BL269">
            <v>15</v>
          </cell>
          <cell r="BM269">
            <v>14</v>
          </cell>
          <cell r="BN269">
            <v>17</v>
          </cell>
          <cell r="BO269">
            <v>19</v>
          </cell>
          <cell r="BP269">
            <v>15</v>
          </cell>
          <cell r="BQ269">
            <v>16</v>
          </cell>
          <cell r="BR269">
            <v>17</v>
          </cell>
          <cell r="BS269">
            <v>17</v>
          </cell>
          <cell r="BT269">
            <v>17</v>
          </cell>
          <cell r="BU269">
            <v>18</v>
          </cell>
          <cell r="BV269">
            <v>18</v>
          </cell>
          <cell r="BW269">
            <v>19</v>
          </cell>
          <cell r="BX269">
            <v>19</v>
          </cell>
          <cell r="BY269">
            <v>19</v>
          </cell>
          <cell r="BZ269">
            <v>18</v>
          </cell>
          <cell r="CA269">
            <v>18</v>
          </cell>
          <cell r="CB269">
            <v>18</v>
          </cell>
          <cell r="CC269">
            <v>18</v>
          </cell>
          <cell r="CD269">
            <v>17</v>
          </cell>
          <cell r="CE269">
            <v>83</v>
          </cell>
          <cell r="CF269">
            <v>84</v>
          </cell>
          <cell r="CG269">
            <v>89</v>
          </cell>
          <cell r="CH269">
            <v>88</v>
          </cell>
          <cell r="CI269">
            <v>78</v>
          </cell>
          <cell r="CJ269">
            <v>86</v>
          </cell>
          <cell r="CK269">
            <v>67</v>
          </cell>
          <cell r="CL269">
            <v>57</v>
          </cell>
          <cell r="CM269">
            <v>44</v>
          </cell>
          <cell r="CN269">
            <v>34</v>
          </cell>
          <cell r="CO269">
            <v>30</v>
          </cell>
          <cell r="CP269">
            <v>18</v>
          </cell>
          <cell r="CQ269">
            <v>20</v>
          </cell>
          <cell r="CR269">
            <v>22</v>
          </cell>
          <cell r="CS269">
            <v>8</v>
          </cell>
        </row>
        <row r="270">
          <cell r="BJ270">
            <v>4589</v>
          </cell>
          <cell r="BK270">
            <v>8</v>
          </cell>
          <cell r="BL270">
            <v>14</v>
          </cell>
          <cell r="BM270">
            <v>13</v>
          </cell>
          <cell r="BN270">
            <v>16</v>
          </cell>
          <cell r="BO270">
            <v>17</v>
          </cell>
          <cell r="BP270">
            <v>14</v>
          </cell>
          <cell r="BQ270">
            <v>15</v>
          </cell>
          <cell r="BR270">
            <v>15</v>
          </cell>
          <cell r="BS270">
            <v>16</v>
          </cell>
          <cell r="BT270">
            <v>16</v>
          </cell>
          <cell r="BU270">
            <v>16</v>
          </cell>
          <cell r="BV270">
            <v>17</v>
          </cell>
          <cell r="BW270">
            <v>17</v>
          </cell>
          <cell r="BX270">
            <v>17</v>
          </cell>
          <cell r="BY270">
            <v>17</v>
          </cell>
          <cell r="BZ270">
            <v>17</v>
          </cell>
          <cell r="CA270">
            <v>17</v>
          </cell>
          <cell r="CB270">
            <v>16</v>
          </cell>
          <cell r="CC270">
            <v>16</v>
          </cell>
          <cell r="CD270">
            <v>16</v>
          </cell>
          <cell r="CE270">
            <v>77</v>
          </cell>
          <cell r="CF270">
            <v>77</v>
          </cell>
          <cell r="CG270">
            <v>83</v>
          </cell>
          <cell r="CH270">
            <v>82</v>
          </cell>
          <cell r="CI270">
            <v>72</v>
          </cell>
          <cell r="CJ270">
            <v>80</v>
          </cell>
          <cell r="CK270">
            <v>62</v>
          </cell>
          <cell r="CL270">
            <v>52</v>
          </cell>
          <cell r="CM270">
            <v>40</v>
          </cell>
          <cell r="CN270">
            <v>32</v>
          </cell>
          <cell r="CO270">
            <v>27</v>
          </cell>
          <cell r="CP270">
            <v>16</v>
          </cell>
          <cell r="CQ270">
            <v>18</v>
          </cell>
          <cell r="CR270">
            <v>21</v>
          </cell>
          <cell r="CS270">
            <v>11</v>
          </cell>
        </row>
        <row r="271">
          <cell r="BJ271">
            <v>4588</v>
          </cell>
          <cell r="BK271">
            <v>11</v>
          </cell>
          <cell r="BL271">
            <v>17</v>
          </cell>
          <cell r="BM271">
            <v>16</v>
          </cell>
          <cell r="BN271">
            <v>20</v>
          </cell>
          <cell r="BO271">
            <v>22</v>
          </cell>
          <cell r="BP271">
            <v>17</v>
          </cell>
          <cell r="BQ271">
            <v>19</v>
          </cell>
          <cell r="BR271">
            <v>19</v>
          </cell>
          <cell r="BS271">
            <v>20</v>
          </cell>
          <cell r="BT271">
            <v>20</v>
          </cell>
          <cell r="BU271">
            <v>21</v>
          </cell>
          <cell r="BV271">
            <v>21</v>
          </cell>
          <cell r="BW271">
            <v>21</v>
          </cell>
          <cell r="BX271">
            <v>21</v>
          </cell>
          <cell r="BY271">
            <v>22</v>
          </cell>
          <cell r="BZ271">
            <v>21</v>
          </cell>
          <cell r="CA271">
            <v>21</v>
          </cell>
          <cell r="CB271">
            <v>21</v>
          </cell>
          <cell r="CC271">
            <v>20</v>
          </cell>
          <cell r="CD271">
            <v>20</v>
          </cell>
          <cell r="CE271">
            <v>96</v>
          </cell>
          <cell r="CF271">
            <v>97</v>
          </cell>
          <cell r="CG271">
            <v>103</v>
          </cell>
          <cell r="CH271">
            <v>102</v>
          </cell>
          <cell r="CI271">
            <v>90</v>
          </cell>
          <cell r="CJ271">
            <v>99</v>
          </cell>
          <cell r="CK271">
            <v>77</v>
          </cell>
          <cell r="CL271">
            <v>66</v>
          </cell>
          <cell r="CM271">
            <v>50</v>
          </cell>
          <cell r="CN271">
            <v>39</v>
          </cell>
          <cell r="CO271">
            <v>34</v>
          </cell>
          <cell r="CP271">
            <v>20</v>
          </cell>
          <cell r="CQ271">
            <v>23</v>
          </cell>
          <cell r="CR271">
            <v>26</v>
          </cell>
          <cell r="CS271">
            <v>15</v>
          </cell>
        </row>
        <row r="272">
          <cell r="BJ272">
            <v>6755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</row>
        <row r="273"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</row>
        <row r="274"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</row>
        <row r="275">
          <cell r="BK275">
            <v>324</v>
          </cell>
          <cell r="BL275">
            <v>363</v>
          </cell>
          <cell r="BM275">
            <v>373</v>
          </cell>
          <cell r="BN275">
            <v>385</v>
          </cell>
          <cell r="BO275">
            <v>375</v>
          </cell>
          <cell r="BP275">
            <v>351</v>
          </cell>
          <cell r="BQ275">
            <v>383</v>
          </cell>
          <cell r="BR275">
            <v>376</v>
          </cell>
          <cell r="BS275">
            <v>387</v>
          </cell>
          <cell r="BT275">
            <v>369</v>
          </cell>
          <cell r="BU275">
            <v>369</v>
          </cell>
          <cell r="BV275">
            <v>377</v>
          </cell>
          <cell r="BW275">
            <v>357</v>
          </cell>
          <cell r="BX275">
            <v>333</v>
          </cell>
          <cell r="BY275">
            <v>346</v>
          </cell>
          <cell r="BZ275">
            <v>319</v>
          </cell>
          <cell r="CA275">
            <v>310</v>
          </cell>
          <cell r="CB275">
            <v>318</v>
          </cell>
          <cell r="CC275">
            <v>328</v>
          </cell>
          <cell r="CD275">
            <v>319</v>
          </cell>
          <cell r="CE275">
            <v>1724</v>
          </cell>
          <cell r="CF275">
            <v>1489</v>
          </cell>
          <cell r="CG275">
            <v>1408</v>
          </cell>
          <cell r="CH275">
            <v>1328</v>
          </cell>
          <cell r="CI275">
            <v>1277</v>
          </cell>
          <cell r="CJ275">
            <v>1164</v>
          </cell>
          <cell r="CK275">
            <v>1053</v>
          </cell>
          <cell r="CL275">
            <v>828</v>
          </cell>
          <cell r="CM275">
            <v>627</v>
          </cell>
          <cell r="CN275">
            <v>574</v>
          </cell>
          <cell r="CO275">
            <v>530</v>
          </cell>
          <cell r="CP275">
            <v>442</v>
          </cell>
          <cell r="CQ275">
            <v>542</v>
          </cell>
          <cell r="CR275">
            <v>447</v>
          </cell>
        </row>
        <row r="276">
          <cell r="BK276">
            <v>324</v>
          </cell>
          <cell r="BL276">
            <v>363</v>
          </cell>
          <cell r="BM276">
            <v>373</v>
          </cell>
          <cell r="BN276">
            <v>385</v>
          </cell>
          <cell r="BO276">
            <v>375</v>
          </cell>
          <cell r="BP276">
            <v>351</v>
          </cell>
          <cell r="BQ276">
            <v>383</v>
          </cell>
          <cell r="BR276">
            <v>376</v>
          </cell>
          <cell r="BS276">
            <v>387</v>
          </cell>
          <cell r="BT276">
            <v>369</v>
          </cell>
          <cell r="BU276">
            <v>369</v>
          </cell>
          <cell r="BV276">
            <v>377</v>
          </cell>
          <cell r="BW276">
            <v>357</v>
          </cell>
          <cell r="BX276">
            <v>333</v>
          </cell>
          <cell r="BY276">
            <v>346</v>
          </cell>
          <cell r="BZ276">
            <v>319</v>
          </cell>
          <cell r="CA276">
            <v>310</v>
          </cell>
          <cell r="CB276">
            <v>318</v>
          </cell>
          <cell r="CC276">
            <v>328</v>
          </cell>
          <cell r="CD276">
            <v>319</v>
          </cell>
          <cell r="CE276">
            <v>1724</v>
          </cell>
          <cell r="CF276">
            <v>1489</v>
          </cell>
          <cell r="CG276">
            <v>1408</v>
          </cell>
          <cell r="CH276">
            <v>1328</v>
          </cell>
          <cell r="CI276">
            <v>1277</v>
          </cell>
          <cell r="CJ276">
            <v>1164</v>
          </cell>
          <cell r="CK276">
            <v>1053</v>
          </cell>
          <cell r="CL276">
            <v>828</v>
          </cell>
          <cell r="CM276">
            <v>627</v>
          </cell>
          <cell r="CN276">
            <v>574</v>
          </cell>
          <cell r="CO276">
            <v>530</v>
          </cell>
          <cell r="CP276">
            <v>442</v>
          </cell>
          <cell r="CQ276">
            <v>542</v>
          </cell>
          <cell r="CR276">
            <v>447</v>
          </cell>
        </row>
        <row r="277">
          <cell r="BJ277">
            <v>4501</v>
          </cell>
          <cell r="BK277">
            <v>207</v>
          </cell>
          <cell r="BL277">
            <v>232</v>
          </cell>
          <cell r="BM277">
            <v>237</v>
          </cell>
          <cell r="BN277">
            <v>245</v>
          </cell>
          <cell r="BO277">
            <v>239</v>
          </cell>
          <cell r="BP277">
            <v>224</v>
          </cell>
          <cell r="BQ277">
            <v>245</v>
          </cell>
          <cell r="BR277">
            <v>240</v>
          </cell>
          <cell r="BS277">
            <v>246</v>
          </cell>
          <cell r="BT277">
            <v>237</v>
          </cell>
          <cell r="BU277">
            <v>237</v>
          </cell>
          <cell r="BV277">
            <v>241</v>
          </cell>
          <cell r="BW277">
            <v>228</v>
          </cell>
          <cell r="BX277">
            <v>213</v>
          </cell>
          <cell r="BY277">
            <v>220</v>
          </cell>
          <cell r="BZ277">
            <v>204</v>
          </cell>
          <cell r="CA277">
            <v>198</v>
          </cell>
          <cell r="CB277">
            <v>203</v>
          </cell>
          <cell r="CC277">
            <v>210</v>
          </cell>
          <cell r="CD277">
            <v>204</v>
          </cell>
          <cell r="CE277">
            <v>1101</v>
          </cell>
          <cell r="CF277">
            <v>951</v>
          </cell>
          <cell r="CG277">
            <v>898</v>
          </cell>
          <cell r="CH277">
            <v>847</v>
          </cell>
          <cell r="CI277">
            <v>814</v>
          </cell>
          <cell r="CJ277">
            <v>742</v>
          </cell>
          <cell r="CK277">
            <v>672</v>
          </cell>
          <cell r="CL277">
            <v>528</v>
          </cell>
          <cell r="CM277">
            <v>399</v>
          </cell>
          <cell r="CN277">
            <v>366</v>
          </cell>
          <cell r="CO277">
            <v>338</v>
          </cell>
          <cell r="CP277">
            <v>283</v>
          </cell>
          <cell r="CQ277">
            <v>347</v>
          </cell>
          <cell r="CR277">
            <v>285</v>
          </cell>
          <cell r="CS277">
            <v>358</v>
          </cell>
        </row>
        <row r="278">
          <cell r="BJ278">
            <v>4510</v>
          </cell>
          <cell r="BK278">
            <v>39</v>
          </cell>
          <cell r="BL278">
            <v>44</v>
          </cell>
          <cell r="BM278">
            <v>45</v>
          </cell>
          <cell r="BN278">
            <v>46</v>
          </cell>
          <cell r="BO278">
            <v>45</v>
          </cell>
          <cell r="BP278">
            <v>42</v>
          </cell>
          <cell r="BQ278">
            <v>46</v>
          </cell>
          <cell r="BR278">
            <v>45</v>
          </cell>
          <cell r="BS278">
            <v>47</v>
          </cell>
          <cell r="BT278">
            <v>44</v>
          </cell>
          <cell r="BU278">
            <v>44</v>
          </cell>
          <cell r="BV278">
            <v>45</v>
          </cell>
          <cell r="BW278">
            <v>43</v>
          </cell>
          <cell r="BX278">
            <v>40</v>
          </cell>
          <cell r="BY278">
            <v>42</v>
          </cell>
          <cell r="BZ278">
            <v>38</v>
          </cell>
          <cell r="CA278">
            <v>37</v>
          </cell>
          <cell r="CB278">
            <v>38</v>
          </cell>
          <cell r="CC278">
            <v>40</v>
          </cell>
          <cell r="CD278">
            <v>38</v>
          </cell>
          <cell r="CE278">
            <v>208</v>
          </cell>
          <cell r="CF278">
            <v>179</v>
          </cell>
          <cell r="CG278">
            <v>170</v>
          </cell>
          <cell r="CH278">
            <v>160</v>
          </cell>
          <cell r="CI278">
            <v>154</v>
          </cell>
          <cell r="CJ278">
            <v>140</v>
          </cell>
          <cell r="CK278">
            <v>127</v>
          </cell>
          <cell r="CL278">
            <v>100</v>
          </cell>
          <cell r="CM278">
            <v>76</v>
          </cell>
          <cell r="CN278">
            <v>69</v>
          </cell>
          <cell r="CO278">
            <v>64</v>
          </cell>
          <cell r="CP278">
            <v>53</v>
          </cell>
          <cell r="CQ278">
            <v>65</v>
          </cell>
          <cell r="CR278">
            <v>54</v>
          </cell>
          <cell r="CS278">
            <v>54</v>
          </cell>
        </row>
        <row r="279">
          <cell r="BJ279">
            <v>4509</v>
          </cell>
          <cell r="BK279">
            <v>8</v>
          </cell>
          <cell r="BL279">
            <v>9</v>
          </cell>
          <cell r="BM279">
            <v>10</v>
          </cell>
          <cell r="BN279">
            <v>10</v>
          </cell>
          <cell r="BO279">
            <v>10</v>
          </cell>
          <cell r="BP279">
            <v>9</v>
          </cell>
          <cell r="BQ279">
            <v>10</v>
          </cell>
          <cell r="BR279">
            <v>10</v>
          </cell>
          <cell r="BS279">
            <v>10</v>
          </cell>
          <cell r="BT279">
            <v>9</v>
          </cell>
          <cell r="BU279">
            <v>9</v>
          </cell>
          <cell r="BV279">
            <v>10</v>
          </cell>
          <cell r="BW279">
            <v>9</v>
          </cell>
          <cell r="BX279">
            <v>9</v>
          </cell>
          <cell r="BY279">
            <v>9</v>
          </cell>
          <cell r="BZ279">
            <v>8</v>
          </cell>
          <cell r="CA279">
            <v>8</v>
          </cell>
          <cell r="CB279">
            <v>8</v>
          </cell>
          <cell r="CC279">
            <v>8</v>
          </cell>
          <cell r="CD279">
            <v>8</v>
          </cell>
          <cell r="CE279">
            <v>44</v>
          </cell>
          <cell r="CF279">
            <v>38</v>
          </cell>
          <cell r="CG279">
            <v>36</v>
          </cell>
          <cell r="CH279">
            <v>34</v>
          </cell>
          <cell r="CI279">
            <v>33</v>
          </cell>
          <cell r="CJ279">
            <v>30</v>
          </cell>
          <cell r="CK279">
            <v>27</v>
          </cell>
          <cell r="CL279">
            <v>21</v>
          </cell>
          <cell r="CM279">
            <v>16</v>
          </cell>
          <cell r="CN279">
            <v>15</v>
          </cell>
          <cell r="CO279">
            <v>14</v>
          </cell>
          <cell r="CP279">
            <v>11</v>
          </cell>
          <cell r="CQ279">
            <v>14</v>
          </cell>
          <cell r="CR279">
            <v>11</v>
          </cell>
          <cell r="CS279">
            <v>12</v>
          </cell>
        </row>
        <row r="280">
          <cell r="BJ280">
            <v>4505</v>
          </cell>
          <cell r="BK280">
            <v>26</v>
          </cell>
          <cell r="BL280">
            <v>29</v>
          </cell>
          <cell r="BM280">
            <v>30</v>
          </cell>
          <cell r="BN280">
            <v>31</v>
          </cell>
          <cell r="BO280">
            <v>30</v>
          </cell>
          <cell r="BP280">
            <v>28</v>
          </cell>
          <cell r="BQ280">
            <v>30</v>
          </cell>
          <cell r="BR280">
            <v>30</v>
          </cell>
          <cell r="BS280">
            <v>31</v>
          </cell>
          <cell r="BT280">
            <v>29</v>
          </cell>
          <cell r="BU280">
            <v>29</v>
          </cell>
          <cell r="BV280">
            <v>30</v>
          </cell>
          <cell r="BW280">
            <v>28</v>
          </cell>
          <cell r="BX280">
            <v>26</v>
          </cell>
          <cell r="BY280">
            <v>28</v>
          </cell>
          <cell r="BZ280">
            <v>25</v>
          </cell>
          <cell r="CA280">
            <v>25</v>
          </cell>
          <cell r="CB280">
            <v>25</v>
          </cell>
          <cell r="CC280">
            <v>26</v>
          </cell>
          <cell r="CD280">
            <v>25</v>
          </cell>
          <cell r="CE280">
            <v>137</v>
          </cell>
          <cell r="CF280">
            <v>118</v>
          </cell>
          <cell r="CG280">
            <v>112</v>
          </cell>
          <cell r="CH280">
            <v>106</v>
          </cell>
          <cell r="CI280">
            <v>102</v>
          </cell>
          <cell r="CJ280">
            <v>93</v>
          </cell>
          <cell r="CK280">
            <v>84</v>
          </cell>
          <cell r="CL280">
            <v>66</v>
          </cell>
          <cell r="CM280">
            <v>50</v>
          </cell>
          <cell r="CN280">
            <v>46</v>
          </cell>
          <cell r="CO280">
            <v>42</v>
          </cell>
          <cell r="CP280">
            <v>35</v>
          </cell>
          <cell r="CQ280">
            <v>43</v>
          </cell>
          <cell r="CR280">
            <v>36</v>
          </cell>
          <cell r="CS280">
            <v>32</v>
          </cell>
        </row>
        <row r="281">
          <cell r="BJ281">
            <v>4504</v>
          </cell>
          <cell r="BK281">
            <v>20</v>
          </cell>
          <cell r="BL281">
            <v>22</v>
          </cell>
          <cell r="BM281">
            <v>23</v>
          </cell>
          <cell r="BN281">
            <v>24</v>
          </cell>
          <cell r="BO281">
            <v>23</v>
          </cell>
          <cell r="BP281">
            <v>22</v>
          </cell>
          <cell r="BQ281">
            <v>24</v>
          </cell>
          <cell r="BR281">
            <v>23</v>
          </cell>
          <cell r="BS281">
            <v>24</v>
          </cell>
          <cell r="BT281">
            <v>23</v>
          </cell>
          <cell r="BU281">
            <v>23</v>
          </cell>
          <cell r="BV281">
            <v>23</v>
          </cell>
          <cell r="BW281">
            <v>22</v>
          </cell>
          <cell r="BX281">
            <v>20</v>
          </cell>
          <cell r="BY281">
            <v>21</v>
          </cell>
          <cell r="BZ281">
            <v>20</v>
          </cell>
          <cell r="CA281">
            <v>19</v>
          </cell>
          <cell r="CB281">
            <v>20</v>
          </cell>
          <cell r="CC281">
            <v>20</v>
          </cell>
          <cell r="CD281">
            <v>20</v>
          </cell>
          <cell r="CE281">
            <v>106</v>
          </cell>
          <cell r="CF281">
            <v>92</v>
          </cell>
          <cell r="CG281">
            <v>87</v>
          </cell>
          <cell r="CH281">
            <v>82</v>
          </cell>
          <cell r="CI281">
            <v>79</v>
          </cell>
          <cell r="CJ281">
            <v>72</v>
          </cell>
          <cell r="CK281">
            <v>65</v>
          </cell>
          <cell r="CL281">
            <v>51</v>
          </cell>
          <cell r="CM281">
            <v>39</v>
          </cell>
          <cell r="CN281">
            <v>35</v>
          </cell>
          <cell r="CO281">
            <v>33</v>
          </cell>
          <cell r="CP281">
            <v>27</v>
          </cell>
          <cell r="CQ281">
            <v>33</v>
          </cell>
          <cell r="CR281">
            <v>28</v>
          </cell>
          <cell r="CS281">
            <v>32</v>
          </cell>
        </row>
        <row r="282">
          <cell r="BK282">
            <v>24</v>
          </cell>
          <cell r="BL282">
            <v>27</v>
          </cell>
          <cell r="BM282">
            <v>28</v>
          </cell>
          <cell r="BN282">
            <v>29</v>
          </cell>
          <cell r="BO282">
            <v>28</v>
          </cell>
          <cell r="BP282">
            <v>26</v>
          </cell>
          <cell r="BQ282">
            <v>28</v>
          </cell>
          <cell r="BR282">
            <v>28</v>
          </cell>
          <cell r="BS282">
            <v>29</v>
          </cell>
          <cell r="BT282">
            <v>27</v>
          </cell>
          <cell r="BU282">
            <v>27</v>
          </cell>
          <cell r="BV282">
            <v>28</v>
          </cell>
          <cell r="BW282">
            <v>27</v>
          </cell>
          <cell r="BX282">
            <v>25</v>
          </cell>
          <cell r="BY282">
            <v>26</v>
          </cell>
          <cell r="BZ282">
            <v>24</v>
          </cell>
          <cell r="CA282">
            <v>23</v>
          </cell>
          <cell r="CB282">
            <v>24</v>
          </cell>
          <cell r="CC282">
            <v>24</v>
          </cell>
          <cell r="CD282">
            <v>24</v>
          </cell>
          <cell r="CE282">
            <v>128</v>
          </cell>
          <cell r="CF282">
            <v>111</v>
          </cell>
          <cell r="CG282">
            <v>105</v>
          </cell>
          <cell r="CH282">
            <v>99</v>
          </cell>
          <cell r="CI282">
            <v>95</v>
          </cell>
          <cell r="CJ282">
            <v>87</v>
          </cell>
          <cell r="CK282">
            <v>78</v>
          </cell>
          <cell r="CL282">
            <v>62</v>
          </cell>
          <cell r="CM282">
            <v>47</v>
          </cell>
          <cell r="CN282">
            <v>43</v>
          </cell>
          <cell r="CO282">
            <v>39</v>
          </cell>
          <cell r="CP282">
            <v>33</v>
          </cell>
          <cell r="CQ282">
            <v>40</v>
          </cell>
          <cell r="CR282">
            <v>33</v>
          </cell>
        </row>
        <row r="283"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</row>
        <row r="284">
          <cell r="BK284">
            <v>66</v>
          </cell>
          <cell r="BL284">
            <v>64</v>
          </cell>
          <cell r="BM284">
            <v>64</v>
          </cell>
          <cell r="BN284">
            <v>71</v>
          </cell>
          <cell r="BO284">
            <v>78</v>
          </cell>
          <cell r="BP284">
            <v>62</v>
          </cell>
          <cell r="BQ284">
            <v>69</v>
          </cell>
          <cell r="BR284">
            <v>70</v>
          </cell>
          <cell r="BS284">
            <v>70</v>
          </cell>
          <cell r="BT284">
            <v>70</v>
          </cell>
          <cell r="BU284">
            <v>69</v>
          </cell>
          <cell r="BV284">
            <v>69</v>
          </cell>
          <cell r="BW284">
            <v>67</v>
          </cell>
          <cell r="BX284">
            <v>64</v>
          </cell>
          <cell r="BY284">
            <v>61</v>
          </cell>
          <cell r="BZ284">
            <v>57</v>
          </cell>
          <cell r="CA284">
            <v>53</v>
          </cell>
          <cell r="CB284">
            <v>49</v>
          </cell>
          <cell r="CC284">
            <v>46</v>
          </cell>
          <cell r="CD284">
            <v>44</v>
          </cell>
          <cell r="CE284">
            <v>201</v>
          </cell>
          <cell r="CF284">
            <v>251</v>
          </cell>
          <cell r="CG284">
            <v>258</v>
          </cell>
          <cell r="CH284">
            <v>235</v>
          </cell>
          <cell r="CI284">
            <v>205</v>
          </cell>
          <cell r="CJ284">
            <v>182</v>
          </cell>
          <cell r="CK284">
            <v>180</v>
          </cell>
          <cell r="CL284">
            <v>145</v>
          </cell>
          <cell r="CM284">
            <v>130</v>
          </cell>
          <cell r="CN284">
            <v>98</v>
          </cell>
          <cell r="CO284">
            <v>92</v>
          </cell>
          <cell r="CP284">
            <v>69</v>
          </cell>
          <cell r="CQ284">
            <v>55</v>
          </cell>
          <cell r="CR284">
            <v>86</v>
          </cell>
        </row>
        <row r="285">
          <cell r="BK285">
            <v>66</v>
          </cell>
          <cell r="BL285">
            <v>64</v>
          </cell>
          <cell r="BM285">
            <v>64</v>
          </cell>
          <cell r="BN285">
            <v>71</v>
          </cell>
          <cell r="BO285">
            <v>78</v>
          </cell>
          <cell r="BP285">
            <v>62</v>
          </cell>
          <cell r="BQ285">
            <v>69</v>
          </cell>
          <cell r="BR285">
            <v>70</v>
          </cell>
          <cell r="BS285">
            <v>70</v>
          </cell>
          <cell r="BT285">
            <v>70</v>
          </cell>
          <cell r="BU285">
            <v>69</v>
          </cell>
          <cell r="BV285">
            <v>69</v>
          </cell>
          <cell r="BW285">
            <v>67</v>
          </cell>
          <cell r="BX285">
            <v>64</v>
          </cell>
          <cell r="BY285">
            <v>61</v>
          </cell>
          <cell r="BZ285">
            <v>57</v>
          </cell>
          <cell r="CA285">
            <v>53</v>
          </cell>
          <cell r="CB285">
            <v>49</v>
          </cell>
          <cell r="CC285">
            <v>46</v>
          </cell>
          <cell r="CD285">
            <v>44</v>
          </cell>
          <cell r="CE285">
            <v>201</v>
          </cell>
          <cell r="CF285">
            <v>251</v>
          </cell>
          <cell r="CG285">
            <v>258</v>
          </cell>
          <cell r="CH285">
            <v>235</v>
          </cell>
          <cell r="CI285">
            <v>205</v>
          </cell>
          <cell r="CJ285">
            <v>182</v>
          </cell>
          <cell r="CK285">
            <v>180</v>
          </cell>
          <cell r="CL285">
            <v>145</v>
          </cell>
          <cell r="CM285">
            <v>130</v>
          </cell>
          <cell r="CN285">
            <v>98</v>
          </cell>
          <cell r="CO285">
            <v>92</v>
          </cell>
          <cell r="CP285">
            <v>69</v>
          </cell>
          <cell r="CQ285">
            <v>55</v>
          </cell>
          <cell r="CR285">
            <v>86</v>
          </cell>
        </row>
        <row r="286">
          <cell r="BJ286">
            <v>4491</v>
          </cell>
          <cell r="BK286">
            <v>34</v>
          </cell>
          <cell r="BL286">
            <v>34</v>
          </cell>
          <cell r="BM286">
            <v>34</v>
          </cell>
          <cell r="BN286">
            <v>37</v>
          </cell>
          <cell r="BO286">
            <v>40</v>
          </cell>
          <cell r="BP286">
            <v>32</v>
          </cell>
          <cell r="BQ286">
            <v>37</v>
          </cell>
          <cell r="BR286">
            <v>36</v>
          </cell>
          <cell r="BS286">
            <v>36</v>
          </cell>
          <cell r="BT286">
            <v>36</v>
          </cell>
          <cell r="BU286">
            <v>37</v>
          </cell>
          <cell r="BV286">
            <v>37</v>
          </cell>
          <cell r="BW286">
            <v>35</v>
          </cell>
          <cell r="BX286">
            <v>34</v>
          </cell>
          <cell r="BY286">
            <v>31</v>
          </cell>
          <cell r="BZ286">
            <v>29</v>
          </cell>
          <cell r="CA286">
            <v>27</v>
          </cell>
          <cell r="CB286">
            <v>25</v>
          </cell>
          <cell r="CC286">
            <v>24</v>
          </cell>
          <cell r="CD286">
            <v>24</v>
          </cell>
          <cell r="CE286">
            <v>105</v>
          </cell>
          <cell r="CF286">
            <v>131</v>
          </cell>
          <cell r="CG286">
            <v>136</v>
          </cell>
          <cell r="CH286">
            <v>123</v>
          </cell>
          <cell r="CI286">
            <v>107</v>
          </cell>
          <cell r="CJ286">
            <v>96</v>
          </cell>
          <cell r="CK286">
            <v>94</v>
          </cell>
          <cell r="CL286">
            <v>75</v>
          </cell>
          <cell r="CM286">
            <v>68</v>
          </cell>
          <cell r="CN286">
            <v>52</v>
          </cell>
          <cell r="CO286">
            <v>48</v>
          </cell>
          <cell r="CP286">
            <v>37</v>
          </cell>
          <cell r="CQ286">
            <v>29</v>
          </cell>
          <cell r="CR286">
            <v>46</v>
          </cell>
          <cell r="CS286">
            <v>49</v>
          </cell>
        </row>
        <row r="287">
          <cell r="BJ287">
            <v>4493</v>
          </cell>
          <cell r="BK287">
            <v>16</v>
          </cell>
          <cell r="BL287">
            <v>15</v>
          </cell>
          <cell r="BM287">
            <v>15</v>
          </cell>
          <cell r="BN287">
            <v>17</v>
          </cell>
          <cell r="BO287">
            <v>19</v>
          </cell>
          <cell r="BP287">
            <v>15</v>
          </cell>
          <cell r="BQ287">
            <v>16</v>
          </cell>
          <cell r="BR287">
            <v>17</v>
          </cell>
          <cell r="BS287">
            <v>17</v>
          </cell>
          <cell r="BT287">
            <v>17</v>
          </cell>
          <cell r="BU287">
            <v>16</v>
          </cell>
          <cell r="BV287">
            <v>16</v>
          </cell>
          <cell r="BW287">
            <v>16</v>
          </cell>
          <cell r="BX287">
            <v>15</v>
          </cell>
          <cell r="BY287">
            <v>15</v>
          </cell>
          <cell r="BZ287">
            <v>14</v>
          </cell>
          <cell r="CA287">
            <v>13</v>
          </cell>
          <cell r="CB287">
            <v>12</v>
          </cell>
          <cell r="CC287">
            <v>11</v>
          </cell>
          <cell r="CD287">
            <v>10</v>
          </cell>
          <cell r="CE287">
            <v>48</v>
          </cell>
          <cell r="CF287">
            <v>60</v>
          </cell>
          <cell r="CG287">
            <v>61</v>
          </cell>
          <cell r="CH287">
            <v>56</v>
          </cell>
          <cell r="CI287">
            <v>49</v>
          </cell>
          <cell r="CJ287">
            <v>43</v>
          </cell>
          <cell r="CK287">
            <v>43</v>
          </cell>
          <cell r="CL287">
            <v>35</v>
          </cell>
          <cell r="CM287">
            <v>31</v>
          </cell>
          <cell r="CN287">
            <v>23</v>
          </cell>
          <cell r="CO287">
            <v>22</v>
          </cell>
          <cell r="CP287">
            <v>16</v>
          </cell>
          <cell r="CQ287">
            <v>13</v>
          </cell>
          <cell r="CR287">
            <v>20</v>
          </cell>
          <cell r="CS287">
            <v>13</v>
          </cell>
        </row>
        <row r="288">
          <cell r="BJ288">
            <v>4490</v>
          </cell>
          <cell r="BK288">
            <v>16</v>
          </cell>
          <cell r="BL288">
            <v>15</v>
          </cell>
          <cell r="BM288">
            <v>15</v>
          </cell>
          <cell r="BN288">
            <v>17</v>
          </cell>
          <cell r="BO288">
            <v>19</v>
          </cell>
          <cell r="BP288">
            <v>15</v>
          </cell>
          <cell r="BQ288">
            <v>16</v>
          </cell>
          <cell r="BR288">
            <v>17</v>
          </cell>
          <cell r="BS288">
            <v>17</v>
          </cell>
          <cell r="BT288">
            <v>17</v>
          </cell>
          <cell r="BU288">
            <v>16</v>
          </cell>
          <cell r="BV288">
            <v>16</v>
          </cell>
          <cell r="BW288">
            <v>16</v>
          </cell>
          <cell r="BX288">
            <v>15</v>
          </cell>
          <cell r="BY288">
            <v>15</v>
          </cell>
          <cell r="BZ288">
            <v>14</v>
          </cell>
          <cell r="CA288">
            <v>13</v>
          </cell>
          <cell r="CB288">
            <v>12</v>
          </cell>
          <cell r="CC288">
            <v>11</v>
          </cell>
          <cell r="CD288">
            <v>10</v>
          </cell>
          <cell r="CE288">
            <v>48</v>
          </cell>
          <cell r="CF288">
            <v>60</v>
          </cell>
          <cell r="CG288">
            <v>61</v>
          </cell>
          <cell r="CH288">
            <v>56</v>
          </cell>
          <cell r="CI288">
            <v>49</v>
          </cell>
          <cell r="CJ288">
            <v>43</v>
          </cell>
          <cell r="CK288">
            <v>43</v>
          </cell>
          <cell r="CL288">
            <v>35</v>
          </cell>
          <cell r="CM288">
            <v>31</v>
          </cell>
          <cell r="CN288">
            <v>23</v>
          </cell>
          <cell r="CO288">
            <v>22</v>
          </cell>
          <cell r="CP288">
            <v>16</v>
          </cell>
          <cell r="CQ288">
            <v>13</v>
          </cell>
          <cell r="CR288">
            <v>20</v>
          </cell>
          <cell r="CS288">
            <v>29</v>
          </cell>
        </row>
        <row r="289">
          <cell r="BK289">
            <v>66</v>
          </cell>
          <cell r="BL289">
            <v>45</v>
          </cell>
          <cell r="BM289">
            <v>45</v>
          </cell>
          <cell r="BN289">
            <v>50</v>
          </cell>
          <cell r="BO289">
            <v>62</v>
          </cell>
          <cell r="BP289">
            <v>52</v>
          </cell>
          <cell r="BQ289">
            <v>41</v>
          </cell>
          <cell r="BR289">
            <v>41</v>
          </cell>
          <cell r="BS289">
            <v>42</v>
          </cell>
          <cell r="BT289">
            <v>43</v>
          </cell>
          <cell r="BU289">
            <v>44</v>
          </cell>
          <cell r="BV289">
            <v>44</v>
          </cell>
          <cell r="BW289">
            <v>44</v>
          </cell>
          <cell r="BX289">
            <v>44</v>
          </cell>
          <cell r="BY289">
            <v>42</v>
          </cell>
          <cell r="BZ289">
            <v>41</v>
          </cell>
          <cell r="CA289">
            <v>40</v>
          </cell>
          <cell r="CB289">
            <v>38</v>
          </cell>
          <cell r="CC289">
            <v>36</v>
          </cell>
          <cell r="CD289">
            <v>32</v>
          </cell>
          <cell r="CE289">
            <v>140</v>
          </cell>
          <cell r="CF289">
            <v>171</v>
          </cell>
          <cell r="CG289">
            <v>181</v>
          </cell>
          <cell r="CH289">
            <v>167</v>
          </cell>
          <cell r="CI289">
            <v>176</v>
          </cell>
          <cell r="CJ289">
            <v>131</v>
          </cell>
          <cell r="CK289">
            <v>138</v>
          </cell>
          <cell r="CL289">
            <v>99</v>
          </cell>
          <cell r="CM289">
            <v>90</v>
          </cell>
          <cell r="CN289">
            <v>83</v>
          </cell>
          <cell r="CO289">
            <v>47</v>
          </cell>
          <cell r="CP289">
            <v>41</v>
          </cell>
          <cell r="CQ289">
            <v>39</v>
          </cell>
          <cell r="CR289">
            <v>52</v>
          </cell>
        </row>
        <row r="290">
          <cell r="BK290">
            <v>66</v>
          </cell>
          <cell r="BL290">
            <v>45</v>
          </cell>
          <cell r="BM290">
            <v>45</v>
          </cell>
          <cell r="BN290">
            <v>50</v>
          </cell>
          <cell r="BO290">
            <v>62</v>
          </cell>
          <cell r="BP290">
            <v>52</v>
          </cell>
          <cell r="BQ290">
            <v>41</v>
          </cell>
          <cell r="BR290">
            <v>41</v>
          </cell>
          <cell r="BS290">
            <v>42</v>
          </cell>
          <cell r="BT290">
            <v>43</v>
          </cell>
          <cell r="BU290">
            <v>44</v>
          </cell>
          <cell r="BV290">
            <v>44</v>
          </cell>
          <cell r="BW290">
            <v>44</v>
          </cell>
          <cell r="BX290">
            <v>44</v>
          </cell>
          <cell r="BY290">
            <v>42</v>
          </cell>
          <cell r="BZ290">
            <v>41</v>
          </cell>
          <cell r="CA290">
            <v>40</v>
          </cell>
          <cell r="CB290">
            <v>38</v>
          </cell>
          <cell r="CC290">
            <v>36</v>
          </cell>
          <cell r="CD290">
            <v>32</v>
          </cell>
          <cell r="CE290">
            <v>140</v>
          </cell>
          <cell r="CF290">
            <v>171</v>
          </cell>
          <cell r="CG290">
            <v>181</v>
          </cell>
          <cell r="CH290">
            <v>167</v>
          </cell>
          <cell r="CI290">
            <v>176</v>
          </cell>
          <cell r="CJ290">
            <v>131</v>
          </cell>
          <cell r="CK290">
            <v>138</v>
          </cell>
          <cell r="CL290">
            <v>99</v>
          </cell>
          <cell r="CM290">
            <v>90</v>
          </cell>
          <cell r="CN290">
            <v>83</v>
          </cell>
          <cell r="CO290">
            <v>47</v>
          </cell>
          <cell r="CP290">
            <v>41</v>
          </cell>
          <cell r="CQ290">
            <v>39</v>
          </cell>
          <cell r="CR290">
            <v>52</v>
          </cell>
        </row>
        <row r="291">
          <cell r="BJ291">
            <v>4492</v>
          </cell>
          <cell r="BK291">
            <v>66</v>
          </cell>
          <cell r="BL291">
            <v>45</v>
          </cell>
          <cell r="BM291">
            <v>45</v>
          </cell>
          <cell r="BN291">
            <v>50</v>
          </cell>
          <cell r="BO291">
            <v>62</v>
          </cell>
          <cell r="BP291">
            <v>52</v>
          </cell>
          <cell r="BQ291">
            <v>41</v>
          </cell>
          <cell r="BR291">
            <v>41</v>
          </cell>
          <cell r="BS291">
            <v>42</v>
          </cell>
          <cell r="BT291">
            <v>43</v>
          </cell>
          <cell r="BU291">
            <v>44</v>
          </cell>
          <cell r="BV291">
            <v>44</v>
          </cell>
          <cell r="BW291">
            <v>44</v>
          </cell>
          <cell r="BX291">
            <v>44</v>
          </cell>
          <cell r="BY291">
            <v>42</v>
          </cell>
          <cell r="BZ291">
            <v>41</v>
          </cell>
          <cell r="CA291">
            <v>40</v>
          </cell>
          <cell r="CB291">
            <v>38</v>
          </cell>
          <cell r="CC291">
            <v>36</v>
          </cell>
          <cell r="CD291">
            <v>32</v>
          </cell>
          <cell r="CE291">
            <v>140</v>
          </cell>
          <cell r="CF291">
            <v>171</v>
          </cell>
          <cell r="CG291">
            <v>181</v>
          </cell>
          <cell r="CH291">
            <v>167</v>
          </cell>
          <cell r="CI291">
            <v>176</v>
          </cell>
          <cell r="CJ291">
            <v>131</v>
          </cell>
          <cell r="CK291">
            <v>138</v>
          </cell>
          <cell r="CL291">
            <v>99</v>
          </cell>
          <cell r="CM291">
            <v>90</v>
          </cell>
          <cell r="CN291">
            <v>83</v>
          </cell>
          <cell r="CO291">
            <v>47</v>
          </cell>
          <cell r="CP291">
            <v>41</v>
          </cell>
          <cell r="CQ291">
            <v>39</v>
          </cell>
          <cell r="CR291">
            <v>52</v>
          </cell>
          <cell r="CS291">
            <v>63</v>
          </cell>
        </row>
        <row r="292"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</row>
        <row r="293">
          <cell r="BK293">
            <v>86</v>
          </cell>
          <cell r="BL293">
            <v>92</v>
          </cell>
          <cell r="BM293">
            <v>87</v>
          </cell>
          <cell r="BN293">
            <v>105</v>
          </cell>
          <cell r="BO293">
            <v>92</v>
          </cell>
          <cell r="BP293">
            <v>115</v>
          </cell>
          <cell r="BQ293">
            <v>115</v>
          </cell>
          <cell r="BR293">
            <v>121</v>
          </cell>
          <cell r="BS293">
            <v>128</v>
          </cell>
          <cell r="BT293">
            <v>135</v>
          </cell>
          <cell r="BU293">
            <v>145</v>
          </cell>
          <cell r="BV293">
            <v>156</v>
          </cell>
          <cell r="BW293">
            <v>161</v>
          </cell>
          <cell r="BX293">
            <v>158</v>
          </cell>
          <cell r="BY293">
            <v>148</v>
          </cell>
          <cell r="BZ293">
            <v>140</v>
          </cell>
          <cell r="CA293">
            <v>132</v>
          </cell>
          <cell r="CB293">
            <v>123</v>
          </cell>
          <cell r="CC293">
            <v>114</v>
          </cell>
          <cell r="CD293">
            <v>105</v>
          </cell>
          <cell r="CE293">
            <v>422</v>
          </cell>
          <cell r="CF293">
            <v>445</v>
          </cell>
          <cell r="CG293">
            <v>497</v>
          </cell>
          <cell r="CH293">
            <v>464</v>
          </cell>
          <cell r="CI293">
            <v>477</v>
          </cell>
          <cell r="CJ293">
            <v>386</v>
          </cell>
          <cell r="CK293">
            <v>345</v>
          </cell>
          <cell r="CL293">
            <v>272</v>
          </cell>
          <cell r="CM293">
            <v>262</v>
          </cell>
          <cell r="CN293">
            <v>187</v>
          </cell>
          <cell r="CO293">
            <v>163</v>
          </cell>
          <cell r="CP293">
            <v>121</v>
          </cell>
          <cell r="CQ293">
            <v>91</v>
          </cell>
          <cell r="CR293">
            <v>203</v>
          </cell>
        </row>
        <row r="294">
          <cell r="BK294">
            <v>86</v>
          </cell>
          <cell r="BL294">
            <v>92</v>
          </cell>
          <cell r="BM294">
            <v>87</v>
          </cell>
          <cell r="BN294">
            <v>105</v>
          </cell>
          <cell r="BO294">
            <v>92</v>
          </cell>
          <cell r="BP294">
            <v>115</v>
          </cell>
          <cell r="BQ294">
            <v>115</v>
          </cell>
          <cell r="BR294">
            <v>121</v>
          </cell>
          <cell r="BS294">
            <v>128</v>
          </cell>
          <cell r="BT294">
            <v>135</v>
          </cell>
          <cell r="BU294">
            <v>145</v>
          </cell>
          <cell r="BV294">
            <v>156</v>
          </cell>
          <cell r="BW294">
            <v>161</v>
          </cell>
          <cell r="BX294">
            <v>158</v>
          </cell>
          <cell r="BY294">
            <v>148</v>
          </cell>
          <cell r="BZ294">
            <v>140</v>
          </cell>
          <cell r="CA294">
            <v>132</v>
          </cell>
          <cell r="CB294">
            <v>123</v>
          </cell>
          <cell r="CC294">
            <v>114</v>
          </cell>
          <cell r="CD294">
            <v>105</v>
          </cell>
          <cell r="CE294">
            <v>422</v>
          </cell>
          <cell r="CF294">
            <v>445</v>
          </cell>
          <cell r="CG294">
            <v>497</v>
          </cell>
          <cell r="CH294">
            <v>464</v>
          </cell>
          <cell r="CI294">
            <v>477</v>
          </cell>
          <cell r="CJ294">
            <v>386</v>
          </cell>
          <cell r="CK294">
            <v>345</v>
          </cell>
          <cell r="CL294">
            <v>272</v>
          </cell>
          <cell r="CM294">
            <v>262</v>
          </cell>
          <cell r="CN294">
            <v>187</v>
          </cell>
          <cell r="CO294">
            <v>163</v>
          </cell>
          <cell r="CP294">
            <v>121</v>
          </cell>
          <cell r="CQ294">
            <v>91</v>
          </cell>
          <cell r="CR294">
            <v>203</v>
          </cell>
        </row>
        <row r="295">
          <cell r="BJ295">
            <v>4508</v>
          </cell>
          <cell r="BK295">
            <v>21</v>
          </cell>
          <cell r="BL295">
            <v>22</v>
          </cell>
          <cell r="BM295">
            <v>21</v>
          </cell>
          <cell r="BN295">
            <v>25</v>
          </cell>
          <cell r="BO295">
            <v>22</v>
          </cell>
          <cell r="BP295">
            <v>28</v>
          </cell>
          <cell r="BQ295">
            <v>28</v>
          </cell>
          <cell r="BR295">
            <v>29</v>
          </cell>
          <cell r="BS295">
            <v>31</v>
          </cell>
          <cell r="BT295">
            <v>33</v>
          </cell>
          <cell r="BU295">
            <v>36</v>
          </cell>
          <cell r="BV295">
            <v>38</v>
          </cell>
          <cell r="BW295">
            <v>39</v>
          </cell>
          <cell r="BX295">
            <v>37</v>
          </cell>
          <cell r="BY295">
            <v>35</v>
          </cell>
          <cell r="BZ295">
            <v>33</v>
          </cell>
          <cell r="CA295">
            <v>32</v>
          </cell>
          <cell r="CB295">
            <v>29</v>
          </cell>
          <cell r="CC295">
            <v>28</v>
          </cell>
          <cell r="CD295">
            <v>26</v>
          </cell>
          <cell r="CE295">
            <v>103</v>
          </cell>
          <cell r="CF295">
            <v>108</v>
          </cell>
          <cell r="CG295">
            <v>121</v>
          </cell>
          <cell r="CH295">
            <v>112</v>
          </cell>
          <cell r="CI295">
            <v>116</v>
          </cell>
          <cell r="CJ295">
            <v>93</v>
          </cell>
          <cell r="CK295">
            <v>83</v>
          </cell>
          <cell r="CL295">
            <v>66</v>
          </cell>
          <cell r="CM295">
            <v>64</v>
          </cell>
          <cell r="CN295">
            <v>45</v>
          </cell>
          <cell r="CO295">
            <v>39</v>
          </cell>
          <cell r="CP295">
            <v>30</v>
          </cell>
          <cell r="CQ295">
            <v>22</v>
          </cell>
          <cell r="CR295">
            <v>49</v>
          </cell>
          <cell r="CS295">
            <v>35</v>
          </cell>
        </row>
        <row r="296">
          <cell r="BJ296">
            <v>4507</v>
          </cell>
          <cell r="BK296">
            <v>28</v>
          </cell>
          <cell r="BL296">
            <v>30</v>
          </cell>
          <cell r="BM296">
            <v>29</v>
          </cell>
          <cell r="BN296">
            <v>35</v>
          </cell>
          <cell r="BO296">
            <v>30</v>
          </cell>
          <cell r="BP296">
            <v>37</v>
          </cell>
          <cell r="BQ296">
            <v>37</v>
          </cell>
          <cell r="BR296">
            <v>40</v>
          </cell>
          <cell r="BS296">
            <v>42</v>
          </cell>
          <cell r="BT296">
            <v>44</v>
          </cell>
          <cell r="BU296">
            <v>47</v>
          </cell>
          <cell r="BV296">
            <v>51</v>
          </cell>
          <cell r="BW296">
            <v>53</v>
          </cell>
          <cell r="BX296">
            <v>52</v>
          </cell>
          <cell r="BY296">
            <v>48</v>
          </cell>
          <cell r="BZ296">
            <v>46</v>
          </cell>
          <cell r="CA296">
            <v>43</v>
          </cell>
          <cell r="CB296">
            <v>40</v>
          </cell>
          <cell r="CC296">
            <v>37</v>
          </cell>
          <cell r="CD296">
            <v>34</v>
          </cell>
          <cell r="CE296">
            <v>138</v>
          </cell>
          <cell r="CF296">
            <v>145</v>
          </cell>
          <cell r="CG296">
            <v>162</v>
          </cell>
          <cell r="CH296">
            <v>151</v>
          </cell>
          <cell r="CI296">
            <v>156</v>
          </cell>
          <cell r="CJ296">
            <v>126</v>
          </cell>
          <cell r="CK296">
            <v>113</v>
          </cell>
          <cell r="CL296">
            <v>89</v>
          </cell>
          <cell r="CM296">
            <v>85</v>
          </cell>
          <cell r="CN296">
            <v>61</v>
          </cell>
          <cell r="CO296">
            <v>53</v>
          </cell>
          <cell r="CP296">
            <v>39</v>
          </cell>
          <cell r="CQ296">
            <v>30</v>
          </cell>
          <cell r="CR296">
            <v>66</v>
          </cell>
          <cell r="CS296">
            <v>33</v>
          </cell>
        </row>
        <row r="297">
          <cell r="BJ297">
            <v>4506</v>
          </cell>
          <cell r="BK297">
            <v>9</v>
          </cell>
          <cell r="BL297">
            <v>10</v>
          </cell>
          <cell r="BM297">
            <v>9</v>
          </cell>
          <cell r="BN297">
            <v>11</v>
          </cell>
          <cell r="BO297">
            <v>10</v>
          </cell>
          <cell r="BP297">
            <v>12</v>
          </cell>
          <cell r="BQ297">
            <v>12</v>
          </cell>
          <cell r="BR297">
            <v>13</v>
          </cell>
          <cell r="BS297">
            <v>13</v>
          </cell>
          <cell r="BT297">
            <v>14</v>
          </cell>
          <cell r="BU297">
            <v>15</v>
          </cell>
          <cell r="BV297">
            <v>16</v>
          </cell>
          <cell r="BW297">
            <v>17</v>
          </cell>
          <cell r="BX297">
            <v>17</v>
          </cell>
          <cell r="BY297">
            <v>16</v>
          </cell>
          <cell r="BZ297">
            <v>15</v>
          </cell>
          <cell r="CA297">
            <v>14</v>
          </cell>
          <cell r="CB297">
            <v>13</v>
          </cell>
          <cell r="CC297">
            <v>12</v>
          </cell>
          <cell r="CD297">
            <v>11</v>
          </cell>
          <cell r="CE297">
            <v>44</v>
          </cell>
          <cell r="CF297">
            <v>47</v>
          </cell>
          <cell r="CG297">
            <v>52</v>
          </cell>
          <cell r="CH297">
            <v>49</v>
          </cell>
          <cell r="CI297">
            <v>50</v>
          </cell>
          <cell r="CJ297">
            <v>41</v>
          </cell>
          <cell r="CK297">
            <v>36</v>
          </cell>
          <cell r="CL297">
            <v>29</v>
          </cell>
          <cell r="CM297">
            <v>28</v>
          </cell>
          <cell r="CN297">
            <v>20</v>
          </cell>
          <cell r="CO297">
            <v>17</v>
          </cell>
          <cell r="CP297">
            <v>13</v>
          </cell>
          <cell r="CQ297">
            <v>10</v>
          </cell>
          <cell r="CR297">
            <v>21</v>
          </cell>
          <cell r="CS297">
            <v>14</v>
          </cell>
        </row>
        <row r="298">
          <cell r="BJ298">
            <v>4503</v>
          </cell>
          <cell r="BK298">
            <v>17</v>
          </cell>
          <cell r="BL298">
            <v>18</v>
          </cell>
          <cell r="BM298">
            <v>17</v>
          </cell>
          <cell r="BN298">
            <v>21</v>
          </cell>
          <cell r="BO298">
            <v>18</v>
          </cell>
          <cell r="BP298">
            <v>23</v>
          </cell>
          <cell r="BQ298">
            <v>23</v>
          </cell>
          <cell r="BR298">
            <v>24</v>
          </cell>
          <cell r="BS298">
            <v>26</v>
          </cell>
          <cell r="BT298">
            <v>27</v>
          </cell>
          <cell r="BU298">
            <v>29</v>
          </cell>
          <cell r="BV298">
            <v>31</v>
          </cell>
          <cell r="BW298">
            <v>32</v>
          </cell>
          <cell r="BX298">
            <v>32</v>
          </cell>
          <cell r="BY298">
            <v>30</v>
          </cell>
          <cell r="BZ298">
            <v>28</v>
          </cell>
          <cell r="CA298">
            <v>26</v>
          </cell>
          <cell r="CB298">
            <v>25</v>
          </cell>
          <cell r="CC298">
            <v>23</v>
          </cell>
          <cell r="CD298">
            <v>21</v>
          </cell>
          <cell r="CE298">
            <v>84</v>
          </cell>
          <cell r="CF298">
            <v>89</v>
          </cell>
          <cell r="CG298">
            <v>99</v>
          </cell>
          <cell r="CH298">
            <v>93</v>
          </cell>
          <cell r="CI298">
            <v>95</v>
          </cell>
          <cell r="CJ298">
            <v>77</v>
          </cell>
          <cell r="CK298">
            <v>69</v>
          </cell>
          <cell r="CL298">
            <v>54</v>
          </cell>
          <cell r="CM298">
            <v>52</v>
          </cell>
          <cell r="CN298">
            <v>37</v>
          </cell>
          <cell r="CO298">
            <v>33</v>
          </cell>
          <cell r="CP298">
            <v>24</v>
          </cell>
          <cell r="CQ298">
            <v>18</v>
          </cell>
          <cell r="CR298">
            <v>41</v>
          </cell>
          <cell r="CS298">
            <v>31</v>
          </cell>
        </row>
        <row r="299">
          <cell r="BJ299">
            <v>4502</v>
          </cell>
          <cell r="BK299">
            <v>11</v>
          </cell>
          <cell r="BL299">
            <v>12</v>
          </cell>
          <cell r="BM299">
            <v>11</v>
          </cell>
          <cell r="BN299">
            <v>13</v>
          </cell>
          <cell r="BO299">
            <v>12</v>
          </cell>
          <cell r="BP299">
            <v>15</v>
          </cell>
          <cell r="BQ299">
            <v>15</v>
          </cell>
          <cell r="BR299">
            <v>15</v>
          </cell>
          <cell r="BS299">
            <v>16</v>
          </cell>
          <cell r="BT299">
            <v>17</v>
          </cell>
          <cell r="BU299">
            <v>18</v>
          </cell>
          <cell r="BV299">
            <v>20</v>
          </cell>
          <cell r="BW299">
            <v>20</v>
          </cell>
          <cell r="BX299">
            <v>20</v>
          </cell>
          <cell r="BY299">
            <v>19</v>
          </cell>
          <cell r="BZ299">
            <v>18</v>
          </cell>
          <cell r="CA299">
            <v>17</v>
          </cell>
          <cell r="CB299">
            <v>16</v>
          </cell>
          <cell r="CC299">
            <v>14</v>
          </cell>
          <cell r="CD299">
            <v>13</v>
          </cell>
          <cell r="CE299">
            <v>53</v>
          </cell>
          <cell r="CF299">
            <v>56</v>
          </cell>
          <cell r="CG299">
            <v>63</v>
          </cell>
          <cell r="CH299">
            <v>59</v>
          </cell>
          <cell r="CI299">
            <v>60</v>
          </cell>
          <cell r="CJ299">
            <v>49</v>
          </cell>
          <cell r="CK299">
            <v>44</v>
          </cell>
          <cell r="CL299">
            <v>34</v>
          </cell>
          <cell r="CM299">
            <v>33</v>
          </cell>
          <cell r="CN299">
            <v>24</v>
          </cell>
          <cell r="CO299">
            <v>21</v>
          </cell>
          <cell r="CP299">
            <v>15</v>
          </cell>
          <cell r="CQ299">
            <v>11</v>
          </cell>
          <cell r="CR299">
            <v>26</v>
          </cell>
          <cell r="CS299">
            <v>20</v>
          </cell>
        </row>
        <row r="300">
          <cell r="BK300">
            <v>33</v>
          </cell>
          <cell r="BL300">
            <v>30</v>
          </cell>
          <cell r="BM300">
            <v>32</v>
          </cell>
          <cell r="BN300">
            <v>29</v>
          </cell>
          <cell r="BO300">
            <v>28</v>
          </cell>
          <cell r="BP300">
            <v>44</v>
          </cell>
          <cell r="BQ300">
            <v>22</v>
          </cell>
          <cell r="BR300">
            <v>23</v>
          </cell>
          <cell r="BS300">
            <v>23</v>
          </cell>
          <cell r="BT300">
            <v>24</v>
          </cell>
          <cell r="BU300">
            <v>25</v>
          </cell>
          <cell r="BV300">
            <v>27</v>
          </cell>
          <cell r="BW300">
            <v>28</v>
          </cell>
          <cell r="BX300">
            <v>28</v>
          </cell>
          <cell r="BY300">
            <v>27</v>
          </cell>
          <cell r="BZ300">
            <v>27</v>
          </cell>
          <cell r="CA300">
            <v>27</v>
          </cell>
          <cell r="CB300">
            <v>26</v>
          </cell>
          <cell r="CC300">
            <v>26</v>
          </cell>
          <cell r="CD300">
            <v>26</v>
          </cell>
          <cell r="CE300">
            <v>122</v>
          </cell>
          <cell r="CF300">
            <v>125</v>
          </cell>
          <cell r="CG300">
            <v>128</v>
          </cell>
          <cell r="CH300">
            <v>94</v>
          </cell>
          <cell r="CI300">
            <v>112</v>
          </cell>
          <cell r="CJ300">
            <v>105</v>
          </cell>
          <cell r="CK300">
            <v>112</v>
          </cell>
          <cell r="CL300">
            <v>95</v>
          </cell>
          <cell r="CM300">
            <v>83</v>
          </cell>
          <cell r="CN300">
            <v>61</v>
          </cell>
          <cell r="CO300">
            <v>67</v>
          </cell>
          <cell r="CP300">
            <v>39</v>
          </cell>
          <cell r="CQ300">
            <v>37</v>
          </cell>
          <cell r="CR300">
            <v>51</v>
          </cell>
        </row>
        <row r="301">
          <cell r="BK301">
            <v>33</v>
          </cell>
          <cell r="BL301">
            <v>30</v>
          </cell>
          <cell r="BM301">
            <v>32</v>
          </cell>
          <cell r="BN301">
            <v>29</v>
          </cell>
          <cell r="BO301">
            <v>28</v>
          </cell>
          <cell r="BP301">
            <v>44</v>
          </cell>
          <cell r="BQ301">
            <v>22</v>
          </cell>
          <cell r="BR301">
            <v>23</v>
          </cell>
          <cell r="BS301">
            <v>23</v>
          </cell>
          <cell r="BT301">
            <v>24</v>
          </cell>
          <cell r="BU301">
            <v>25</v>
          </cell>
          <cell r="BV301">
            <v>27</v>
          </cell>
          <cell r="BW301">
            <v>28</v>
          </cell>
          <cell r="BX301">
            <v>28</v>
          </cell>
          <cell r="BY301">
            <v>27</v>
          </cell>
          <cell r="BZ301">
            <v>27</v>
          </cell>
          <cell r="CA301">
            <v>27</v>
          </cell>
          <cell r="CB301">
            <v>26</v>
          </cell>
          <cell r="CC301">
            <v>26</v>
          </cell>
          <cell r="CD301">
            <v>26</v>
          </cell>
          <cell r="CE301">
            <v>122</v>
          </cell>
          <cell r="CF301">
            <v>125</v>
          </cell>
          <cell r="CG301">
            <v>128</v>
          </cell>
          <cell r="CH301">
            <v>94</v>
          </cell>
          <cell r="CI301">
            <v>112</v>
          </cell>
          <cell r="CJ301">
            <v>105</v>
          </cell>
          <cell r="CK301">
            <v>112</v>
          </cell>
          <cell r="CL301">
            <v>95</v>
          </cell>
          <cell r="CM301">
            <v>83</v>
          </cell>
          <cell r="CN301">
            <v>61</v>
          </cell>
          <cell r="CO301">
            <v>67</v>
          </cell>
          <cell r="CP301">
            <v>39</v>
          </cell>
          <cell r="CQ301">
            <v>37</v>
          </cell>
          <cell r="CR301">
            <v>51</v>
          </cell>
        </row>
        <row r="302">
          <cell r="BJ302">
            <v>4489</v>
          </cell>
          <cell r="BK302">
            <v>33</v>
          </cell>
          <cell r="BL302">
            <v>30</v>
          </cell>
          <cell r="BM302">
            <v>32</v>
          </cell>
          <cell r="BN302">
            <v>29</v>
          </cell>
          <cell r="BO302">
            <v>28</v>
          </cell>
          <cell r="BP302">
            <v>44</v>
          </cell>
          <cell r="BQ302">
            <v>22</v>
          </cell>
          <cell r="BR302">
            <v>23</v>
          </cell>
          <cell r="BS302">
            <v>23</v>
          </cell>
          <cell r="BT302">
            <v>24</v>
          </cell>
          <cell r="BU302">
            <v>25</v>
          </cell>
          <cell r="BV302">
            <v>27</v>
          </cell>
          <cell r="BW302">
            <v>28</v>
          </cell>
          <cell r="BX302">
            <v>28</v>
          </cell>
          <cell r="BY302">
            <v>27</v>
          </cell>
          <cell r="BZ302">
            <v>27</v>
          </cell>
          <cell r="CA302">
            <v>27</v>
          </cell>
          <cell r="CB302">
            <v>26</v>
          </cell>
          <cell r="CC302">
            <v>26</v>
          </cell>
          <cell r="CD302">
            <v>26</v>
          </cell>
          <cell r="CE302">
            <v>122</v>
          </cell>
          <cell r="CF302">
            <v>125</v>
          </cell>
          <cell r="CG302">
            <v>128</v>
          </cell>
          <cell r="CH302">
            <v>94</v>
          </cell>
          <cell r="CI302">
            <v>112</v>
          </cell>
          <cell r="CJ302">
            <v>105</v>
          </cell>
          <cell r="CK302">
            <v>112</v>
          </cell>
          <cell r="CL302">
            <v>95</v>
          </cell>
          <cell r="CM302">
            <v>83</v>
          </cell>
          <cell r="CN302">
            <v>61</v>
          </cell>
          <cell r="CO302">
            <v>67</v>
          </cell>
          <cell r="CP302">
            <v>39</v>
          </cell>
          <cell r="CQ302">
            <v>37</v>
          </cell>
          <cell r="CR302">
            <v>51</v>
          </cell>
          <cell r="CS302">
            <v>40</v>
          </cell>
        </row>
        <row r="303">
          <cell r="BK303">
            <v>66</v>
          </cell>
          <cell r="BL303">
            <v>58</v>
          </cell>
          <cell r="BM303">
            <v>85</v>
          </cell>
          <cell r="BN303">
            <v>81</v>
          </cell>
          <cell r="BO303">
            <v>68</v>
          </cell>
          <cell r="BP303">
            <v>67</v>
          </cell>
          <cell r="BQ303">
            <v>81</v>
          </cell>
          <cell r="BR303">
            <v>81</v>
          </cell>
          <cell r="BS303">
            <v>82</v>
          </cell>
          <cell r="BT303">
            <v>83</v>
          </cell>
          <cell r="BU303">
            <v>84</v>
          </cell>
          <cell r="BV303">
            <v>85</v>
          </cell>
          <cell r="BW303">
            <v>85</v>
          </cell>
          <cell r="BX303">
            <v>83</v>
          </cell>
          <cell r="BY303">
            <v>79</v>
          </cell>
          <cell r="BZ303">
            <v>77</v>
          </cell>
          <cell r="CA303">
            <v>74</v>
          </cell>
          <cell r="CB303">
            <v>70</v>
          </cell>
          <cell r="CC303">
            <v>66</v>
          </cell>
          <cell r="CD303">
            <v>62</v>
          </cell>
          <cell r="CE303">
            <v>261</v>
          </cell>
          <cell r="CF303">
            <v>265</v>
          </cell>
          <cell r="CG303">
            <v>309</v>
          </cell>
          <cell r="CH303">
            <v>244</v>
          </cell>
          <cell r="CI303">
            <v>239</v>
          </cell>
          <cell r="CJ303">
            <v>243</v>
          </cell>
          <cell r="CK303">
            <v>191</v>
          </cell>
          <cell r="CL303">
            <v>194</v>
          </cell>
          <cell r="CM303">
            <v>152</v>
          </cell>
          <cell r="CN303">
            <v>141</v>
          </cell>
          <cell r="CO303">
            <v>89</v>
          </cell>
          <cell r="CP303">
            <v>62</v>
          </cell>
          <cell r="CQ303">
            <v>39</v>
          </cell>
          <cell r="CR303">
            <v>116</v>
          </cell>
        </row>
        <row r="304">
          <cell r="BK304">
            <v>66</v>
          </cell>
          <cell r="BL304">
            <v>58</v>
          </cell>
          <cell r="BM304">
            <v>85</v>
          </cell>
          <cell r="BN304">
            <v>81</v>
          </cell>
          <cell r="BO304">
            <v>68</v>
          </cell>
          <cell r="BP304">
            <v>67</v>
          </cell>
          <cell r="BQ304">
            <v>81</v>
          </cell>
          <cell r="BR304">
            <v>81</v>
          </cell>
          <cell r="BS304">
            <v>82</v>
          </cell>
          <cell r="BT304">
            <v>83</v>
          </cell>
          <cell r="BU304">
            <v>84</v>
          </cell>
          <cell r="BV304">
            <v>85</v>
          </cell>
          <cell r="BW304">
            <v>85</v>
          </cell>
          <cell r="BX304">
            <v>83</v>
          </cell>
          <cell r="BY304">
            <v>79</v>
          </cell>
          <cell r="BZ304">
            <v>77</v>
          </cell>
          <cell r="CA304">
            <v>74</v>
          </cell>
          <cell r="CB304">
            <v>70</v>
          </cell>
          <cell r="CC304">
            <v>66</v>
          </cell>
          <cell r="CD304">
            <v>62</v>
          </cell>
          <cell r="CE304">
            <v>261</v>
          </cell>
          <cell r="CF304">
            <v>265</v>
          </cell>
          <cell r="CG304">
            <v>309</v>
          </cell>
          <cell r="CH304">
            <v>244</v>
          </cell>
          <cell r="CI304">
            <v>239</v>
          </cell>
          <cell r="CJ304">
            <v>243</v>
          </cell>
          <cell r="CK304">
            <v>191</v>
          </cell>
          <cell r="CL304">
            <v>194</v>
          </cell>
          <cell r="CM304">
            <v>152</v>
          </cell>
          <cell r="CN304">
            <v>141</v>
          </cell>
          <cell r="CO304">
            <v>89</v>
          </cell>
          <cell r="CP304">
            <v>62</v>
          </cell>
          <cell r="CQ304">
            <v>39</v>
          </cell>
          <cell r="CR304">
            <v>116</v>
          </cell>
        </row>
        <row r="305">
          <cell r="BJ305">
            <v>4494</v>
          </cell>
          <cell r="BK305">
            <v>66</v>
          </cell>
          <cell r="BL305">
            <v>58</v>
          </cell>
          <cell r="BM305">
            <v>85</v>
          </cell>
          <cell r="BN305">
            <v>81</v>
          </cell>
          <cell r="BO305">
            <v>68</v>
          </cell>
          <cell r="BP305">
            <v>67</v>
          </cell>
          <cell r="BQ305">
            <v>81</v>
          </cell>
          <cell r="BR305">
            <v>81</v>
          </cell>
          <cell r="BS305">
            <v>82</v>
          </cell>
          <cell r="BT305">
            <v>83</v>
          </cell>
          <cell r="BU305">
            <v>84</v>
          </cell>
          <cell r="BV305">
            <v>85</v>
          </cell>
          <cell r="BW305">
            <v>85</v>
          </cell>
          <cell r="BX305">
            <v>83</v>
          </cell>
          <cell r="BY305">
            <v>79</v>
          </cell>
          <cell r="BZ305">
            <v>77</v>
          </cell>
          <cell r="CA305">
            <v>74</v>
          </cell>
          <cell r="CB305">
            <v>70</v>
          </cell>
          <cell r="CC305">
            <v>66</v>
          </cell>
          <cell r="CD305">
            <v>62</v>
          </cell>
          <cell r="CE305">
            <v>261</v>
          </cell>
          <cell r="CF305">
            <v>265</v>
          </cell>
          <cell r="CG305">
            <v>309</v>
          </cell>
          <cell r="CH305">
            <v>244</v>
          </cell>
          <cell r="CI305">
            <v>239</v>
          </cell>
          <cell r="CJ305">
            <v>243</v>
          </cell>
          <cell r="CK305">
            <v>191</v>
          </cell>
          <cell r="CL305">
            <v>194</v>
          </cell>
          <cell r="CM305">
            <v>152</v>
          </cell>
          <cell r="CN305">
            <v>141</v>
          </cell>
          <cell r="CO305">
            <v>89</v>
          </cell>
          <cell r="CP305">
            <v>62</v>
          </cell>
          <cell r="CQ305">
            <v>39</v>
          </cell>
          <cell r="CR305">
            <v>116</v>
          </cell>
          <cell r="CS305">
            <v>72</v>
          </cell>
        </row>
        <row r="306"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</row>
        <row r="307">
          <cell r="BK307">
            <v>421</v>
          </cell>
          <cell r="BL307">
            <v>354</v>
          </cell>
          <cell r="BM307">
            <v>324</v>
          </cell>
          <cell r="BN307">
            <v>387</v>
          </cell>
          <cell r="BO307">
            <v>358</v>
          </cell>
          <cell r="BP307">
            <v>340</v>
          </cell>
          <cell r="BQ307">
            <v>373</v>
          </cell>
          <cell r="BR307">
            <v>378</v>
          </cell>
          <cell r="BS307">
            <v>382</v>
          </cell>
          <cell r="BT307">
            <v>385</v>
          </cell>
          <cell r="BU307">
            <v>385</v>
          </cell>
          <cell r="BV307">
            <v>385</v>
          </cell>
          <cell r="BW307">
            <v>381</v>
          </cell>
          <cell r="BX307">
            <v>372</v>
          </cell>
          <cell r="BY307">
            <v>359</v>
          </cell>
          <cell r="BZ307">
            <v>345</v>
          </cell>
          <cell r="CA307">
            <v>331</v>
          </cell>
          <cell r="CB307">
            <v>316</v>
          </cell>
          <cell r="CC307">
            <v>301</v>
          </cell>
          <cell r="CD307">
            <v>285</v>
          </cell>
          <cell r="CE307">
            <v>1256</v>
          </cell>
          <cell r="CF307">
            <v>1300</v>
          </cell>
          <cell r="CG307">
            <v>1177</v>
          </cell>
          <cell r="CH307">
            <v>975</v>
          </cell>
          <cell r="CI307">
            <v>898</v>
          </cell>
          <cell r="CJ307">
            <v>763</v>
          </cell>
          <cell r="CK307">
            <v>495</v>
          </cell>
          <cell r="CL307">
            <v>416</v>
          </cell>
          <cell r="CM307">
            <v>341</v>
          </cell>
          <cell r="CN307">
            <v>210</v>
          </cell>
          <cell r="CO307">
            <v>144</v>
          </cell>
          <cell r="CP307">
            <v>87</v>
          </cell>
          <cell r="CQ307">
            <v>59</v>
          </cell>
          <cell r="CR307">
            <v>440</v>
          </cell>
        </row>
        <row r="308">
          <cell r="BK308">
            <v>421</v>
          </cell>
          <cell r="BL308">
            <v>354</v>
          </cell>
          <cell r="BM308">
            <v>324</v>
          </cell>
          <cell r="BN308">
            <v>387</v>
          </cell>
          <cell r="BO308">
            <v>358</v>
          </cell>
          <cell r="BP308">
            <v>340</v>
          </cell>
          <cell r="BQ308">
            <v>373</v>
          </cell>
          <cell r="BR308">
            <v>378</v>
          </cell>
          <cell r="BS308">
            <v>382</v>
          </cell>
          <cell r="BT308">
            <v>385</v>
          </cell>
          <cell r="BU308">
            <v>385</v>
          </cell>
          <cell r="BV308">
            <v>385</v>
          </cell>
          <cell r="BW308">
            <v>381</v>
          </cell>
          <cell r="BX308">
            <v>372</v>
          </cell>
          <cell r="BY308">
            <v>359</v>
          </cell>
          <cell r="BZ308">
            <v>345</v>
          </cell>
          <cell r="CA308">
            <v>331</v>
          </cell>
          <cell r="CB308">
            <v>316</v>
          </cell>
          <cell r="CC308">
            <v>301</v>
          </cell>
          <cell r="CD308">
            <v>285</v>
          </cell>
          <cell r="CE308">
            <v>1256</v>
          </cell>
          <cell r="CF308">
            <v>1300</v>
          </cell>
          <cell r="CG308">
            <v>1177</v>
          </cell>
          <cell r="CH308">
            <v>975</v>
          </cell>
          <cell r="CI308">
            <v>898</v>
          </cell>
          <cell r="CJ308">
            <v>763</v>
          </cell>
          <cell r="CK308">
            <v>495</v>
          </cell>
          <cell r="CL308">
            <v>416</v>
          </cell>
          <cell r="CM308">
            <v>341</v>
          </cell>
          <cell r="CN308">
            <v>210</v>
          </cell>
          <cell r="CO308">
            <v>144</v>
          </cell>
          <cell r="CP308">
            <v>87</v>
          </cell>
          <cell r="CQ308">
            <v>59</v>
          </cell>
          <cell r="CR308">
            <v>440</v>
          </cell>
        </row>
        <row r="309">
          <cell r="BJ309">
            <v>4500</v>
          </cell>
          <cell r="BK309">
            <v>136</v>
          </cell>
          <cell r="BL309">
            <v>114</v>
          </cell>
          <cell r="BM309">
            <v>105</v>
          </cell>
          <cell r="BN309">
            <v>126</v>
          </cell>
          <cell r="BO309">
            <v>116</v>
          </cell>
          <cell r="BP309">
            <v>112</v>
          </cell>
          <cell r="BQ309">
            <v>121</v>
          </cell>
          <cell r="BR309">
            <v>123</v>
          </cell>
          <cell r="BS309">
            <v>126</v>
          </cell>
          <cell r="BT309">
            <v>125</v>
          </cell>
          <cell r="BU309">
            <v>125</v>
          </cell>
          <cell r="BV309">
            <v>125</v>
          </cell>
          <cell r="BW309">
            <v>125</v>
          </cell>
          <cell r="BX309">
            <v>120</v>
          </cell>
          <cell r="BY309">
            <v>116</v>
          </cell>
          <cell r="BZ309">
            <v>113</v>
          </cell>
          <cell r="CA309">
            <v>107</v>
          </cell>
          <cell r="CB309">
            <v>103</v>
          </cell>
          <cell r="CC309">
            <v>98</v>
          </cell>
          <cell r="CD309">
            <v>93</v>
          </cell>
          <cell r="CE309">
            <v>408</v>
          </cell>
          <cell r="CF309">
            <v>423</v>
          </cell>
          <cell r="CG309">
            <v>384</v>
          </cell>
          <cell r="CH309">
            <v>317</v>
          </cell>
          <cell r="CI309">
            <v>292</v>
          </cell>
          <cell r="CJ309">
            <v>247</v>
          </cell>
          <cell r="CK309">
            <v>162</v>
          </cell>
          <cell r="CL309">
            <v>136</v>
          </cell>
          <cell r="CM309">
            <v>110</v>
          </cell>
          <cell r="CN309">
            <v>69</v>
          </cell>
          <cell r="CO309">
            <v>47</v>
          </cell>
          <cell r="CP309">
            <v>27</v>
          </cell>
          <cell r="CQ309">
            <v>19</v>
          </cell>
          <cell r="CR309">
            <v>143</v>
          </cell>
          <cell r="CS309">
            <v>198</v>
          </cell>
        </row>
        <row r="310">
          <cell r="BJ310">
            <v>4499</v>
          </cell>
          <cell r="BK310">
            <v>14</v>
          </cell>
          <cell r="BL310">
            <v>12</v>
          </cell>
          <cell r="BM310">
            <v>11</v>
          </cell>
          <cell r="BN310">
            <v>13</v>
          </cell>
          <cell r="BO310">
            <v>12</v>
          </cell>
          <cell r="BP310">
            <v>11</v>
          </cell>
          <cell r="BQ310">
            <v>12</v>
          </cell>
          <cell r="BR310">
            <v>12</v>
          </cell>
          <cell r="BS310">
            <v>12</v>
          </cell>
          <cell r="BT310">
            <v>13</v>
          </cell>
          <cell r="BU310">
            <v>13</v>
          </cell>
          <cell r="BV310">
            <v>13</v>
          </cell>
          <cell r="BW310">
            <v>12</v>
          </cell>
          <cell r="BX310">
            <v>12</v>
          </cell>
          <cell r="BY310">
            <v>12</v>
          </cell>
          <cell r="BZ310">
            <v>11</v>
          </cell>
          <cell r="CA310">
            <v>11</v>
          </cell>
          <cell r="CB310">
            <v>10</v>
          </cell>
          <cell r="CC310">
            <v>10</v>
          </cell>
          <cell r="CD310">
            <v>9</v>
          </cell>
          <cell r="CE310">
            <v>41</v>
          </cell>
          <cell r="CF310">
            <v>42</v>
          </cell>
          <cell r="CG310">
            <v>38</v>
          </cell>
          <cell r="CH310">
            <v>32</v>
          </cell>
          <cell r="CI310">
            <v>29</v>
          </cell>
          <cell r="CJ310">
            <v>25</v>
          </cell>
          <cell r="CK310">
            <v>16</v>
          </cell>
          <cell r="CL310">
            <v>14</v>
          </cell>
          <cell r="CM310">
            <v>11</v>
          </cell>
          <cell r="CN310">
            <v>7</v>
          </cell>
          <cell r="CO310">
            <v>5</v>
          </cell>
          <cell r="CP310">
            <v>3</v>
          </cell>
          <cell r="CQ310">
            <v>2</v>
          </cell>
          <cell r="CR310">
            <v>14</v>
          </cell>
          <cell r="CS310">
            <v>13</v>
          </cell>
        </row>
        <row r="311">
          <cell r="BJ311">
            <v>4496</v>
          </cell>
          <cell r="BK311">
            <v>81</v>
          </cell>
          <cell r="BL311">
            <v>68</v>
          </cell>
          <cell r="BM311">
            <v>62</v>
          </cell>
          <cell r="BN311">
            <v>74</v>
          </cell>
          <cell r="BO311">
            <v>69</v>
          </cell>
          <cell r="BP311">
            <v>65</v>
          </cell>
          <cell r="BQ311">
            <v>72</v>
          </cell>
          <cell r="BR311">
            <v>73</v>
          </cell>
          <cell r="BS311">
            <v>73</v>
          </cell>
          <cell r="BT311">
            <v>74</v>
          </cell>
          <cell r="BU311">
            <v>74</v>
          </cell>
          <cell r="BV311">
            <v>74</v>
          </cell>
          <cell r="BW311">
            <v>73</v>
          </cell>
          <cell r="BX311">
            <v>72</v>
          </cell>
          <cell r="BY311">
            <v>69</v>
          </cell>
          <cell r="BZ311">
            <v>66</v>
          </cell>
          <cell r="CA311">
            <v>64</v>
          </cell>
          <cell r="CB311">
            <v>61</v>
          </cell>
          <cell r="CC311">
            <v>58</v>
          </cell>
          <cell r="CD311">
            <v>55</v>
          </cell>
          <cell r="CE311">
            <v>242</v>
          </cell>
          <cell r="CF311">
            <v>250</v>
          </cell>
          <cell r="CG311">
            <v>226</v>
          </cell>
          <cell r="CH311">
            <v>188</v>
          </cell>
          <cell r="CI311">
            <v>173</v>
          </cell>
          <cell r="CJ311">
            <v>147</v>
          </cell>
          <cell r="CK311">
            <v>95</v>
          </cell>
          <cell r="CL311">
            <v>80</v>
          </cell>
          <cell r="CM311">
            <v>66</v>
          </cell>
          <cell r="CN311">
            <v>40</v>
          </cell>
          <cell r="CO311">
            <v>28</v>
          </cell>
          <cell r="CP311">
            <v>17</v>
          </cell>
          <cell r="CQ311">
            <v>11</v>
          </cell>
          <cell r="CR311">
            <v>85</v>
          </cell>
          <cell r="CS311">
            <v>121</v>
          </cell>
        </row>
        <row r="312">
          <cell r="BJ312">
            <v>4497</v>
          </cell>
          <cell r="BK312">
            <v>100</v>
          </cell>
          <cell r="BL312">
            <v>84</v>
          </cell>
          <cell r="BM312">
            <v>77</v>
          </cell>
          <cell r="BN312">
            <v>92</v>
          </cell>
          <cell r="BO312">
            <v>85</v>
          </cell>
          <cell r="BP312">
            <v>80</v>
          </cell>
          <cell r="BQ312">
            <v>88</v>
          </cell>
          <cell r="BR312">
            <v>89</v>
          </cell>
          <cell r="BS312">
            <v>90</v>
          </cell>
          <cell r="BT312">
            <v>91</v>
          </cell>
          <cell r="BU312">
            <v>91</v>
          </cell>
          <cell r="BV312">
            <v>91</v>
          </cell>
          <cell r="BW312">
            <v>90</v>
          </cell>
          <cell r="BX312">
            <v>88</v>
          </cell>
          <cell r="BY312">
            <v>85</v>
          </cell>
          <cell r="BZ312">
            <v>82</v>
          </cell>
          <cell r="CA312">
            <v>78</v>
          </cell>
          <cell r="CB312">
            <v>75</v>
          </cell>
          <cell r="CC312">
            <v>71</v>
          </cell>
          <cell r="CD312">
            <v>67</v>
          </cell>
          <cell r="CE312">
            <v>297</v>
          </cell>
          <cell r="CF312">
            <v>308</v>
          </cell>
          <cell r="CG312">
            <v>279</v>
          </cell>
          <cell r="CH312">
            <v>231</v>
          </cell>
          <cell r="CI312">
            <v>213</v>
          </cell>
          <cell r="CJ312">
            <v>181</v>
          </cell>
          <cell r="CK312">
            <v>117</v>
          </cell>
          <cell r="CL312">
            <v>98</v>
          </cell>
          <cell r="CM312">
            <v>81</v>
          </cell>
          <cell r="CN312">
            <v>50</v>
          </cell>
          <cell r="CO312">
            <v>34</v>
          </cell>
          <cell r="CP312">
            <v>21</v>
          </cell>
          <cell r="CQ312">
            <v>14</v>
          </cell>
          <cell r="CR312">
            <v>104</v>
          </cell>
          <cell r="CS312">
            <v>146</v>
          </cell>
        </row>
        <row r="313">
          <cell r="BJ313">
            <v>4498</v>
          </cell>
          <cell r="BK313">
            <v>71</v>
          </cell>
          <cell r="BL313">
            <v>60</v>
          </cell>
          <cell r="BM313">
            <v>55</v>
          </cell>
          <cell r="BN313">
            <v>65</v>
          </cell>
          <cell r="BO313">
            <v>60</v>
          </cell>
          <cell r="BP313">
            <v>57</v>
          </cell>
          <cell r="BQ313">
            <v>63</v>
          </cell>
          <cell r="BR313">
            <v>64</v>
          </cell>
          <cell r="BS313">
            <v>64</v>
          </cell>
          <cell r="BT313">
            <v>65</v>
          </cell>
          <cell r="BU313">
            <v>65</v>
          </cell>
          <cell r="BV313">
            <v>65</v>
          </cell>
          <cell r="BW313">
            <v>64</v>
          </cell>
          <cell r="BX313">
            <v>63</v>
          </cell>
          <cell r="BY313">
            <v>61</v>
          </cell>
          <cell r="BZ313">
            <v>58</v>
          </cell>
          <cell r="CA313">
            <v>56</v>
          </cell>
          <cell r="CB313">
            <v>53</v>
          </cell>
          <cell r="CC313">
            <v>51</v>
          </cell>
          <cell r="CD313">
            <v>48</v>
          </cell>
          <cell r="CE313">
            <v>212</v>
          </cell>
          <cell r="CF313">
            <v>219</v>
          </cell>
          <cell r="CG313">
            <v>198</v>
          </cell>
          <cell r="CH313">
            <v>164</v>
          </cell>
          <cell r="CI313">
            <v>151</v>
          </cell>
          <cell r="CJ313">
            <v>129</v>
          </cell>
          <cell r="CK313">
            <v>83</v>
          </cell>
          <cell r="CL313">
            <v>70</v>
          </cell>
          <cell r="CM313">
            <v>58</v>
          </cell>
          <cell r="CN313">
            <v>35</v>
          </cell>
          <cell r="CO313">
            <v>24</v>
          </cell>
          <cell r="CP313">
            <v>15</v>
          </cell>
          <cell r="CQ313">
            <v>10</v>
          </cell>
          <cell r="CR313">
            <v>74</v>
          </cell>
          <cell r="CS313">
            <v>63</v>
          </cell>
        </row>
        <row r="314">
          <cell r="BJ314">
            <v>4495</v>
          </cell>
          <cell r="BK314">
            <v>19</v>
          </cell>
          <cell r="BL314">
            <v>16</v>
          </cell>
          <cell r="BM314">
            <v>14</v>
          </cell>
          <cell r="BN314">
            <v>17</v>
          </cell>
          <cell r="BO314">
            <v>16</v>
          </cell>
          <cell r="BP314">
            <v>15</v>
          </cell>
          <cell r="BQ314">
            <v>17</v>
          </cell>
          <cell r="BR314">
            <v>17</v>
          </cell>
          <cell r="BS314">
            <v>17</v>
          </cell>
          <cell r="BT314">
            <v>17</v>
          </cell>
          <cell r="BU314">
            <v>17</v>
          </cell>
          <cell r="BV314">
            <v>17</v>
          </cell>
          <cell r="BW314">
            <v>17</v>
          </cell>
          <cell r="BX314">
            <v>17</v>
          </cell>
          <cell r="BY314">
            <v>16</v>
          </cell>
          <cell r="BZ314">
            <v>15</v>
          </cell>
          <cell r="CA314">
            <v>15</v>
          </cell>
          <cell r="CB314">
            <v>14</v>
          </cell>
          <cell r="CC314">
            <v>13</v>
          </cell>
          <cell r="CD314">
            <v>13</v>
          </cell>
          <cell r="CE314">
            <v>56</v>
          </cell>
          <cell r="CF314">
            <v>58</v>
          </cell>
          <cell r="CG314">
            <v>52</v>
          </cell>
          <cell r="CH314">
            <v>43</v>
          </cell>
          <cell r="CI314">
            <v>40</v>
          </cell>
          <cell r="CJ314">
            <v>34</v>
          </cell>
          <cell r="CK314">
            <v>22</v>
          </cell>
          <cell r="CL314">
            <v>18</v>
          </cell>
          <cell r="CM314">
            <v>15</v>
          </cell>
          <cell r="CN314">
            <v>9</v>
          </cell>
          <cell r="CO314">
            <v>6</v>
          </cell>
          <cell r="CP314">
            <v>4</v>
          </cell>
          <cell r="CQ314">
            <v>3</v>
          </cell>
          <cell r="CR314">
            <v>20</v>
          </cell>
          <cell r="CS314">
            <v>40</v>
          </cell>
        </row>
        <row r="315"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</row>
        <row r="316"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-24</v>
          </cell>
        </row>
        <row r="317">
          <cell r="BK317">
            <v>165</v>
          </cell>
          <cell r="BL317">
            <v>188</v>
          </cell>
          <cell r="BM317">
            <v>204</v>
          </cell>
          <cell r="BN317">
            <v>209</v>
          </cell>
          <cell r="BO317">
            <v>190</v>
          </cell>
          <cell r="BP317">
            <v>212</v>
          </cell>
          <cell r="BQ317">
            <v>215</v>
          </cell>
          <cell r="BR317">
            <v>187</v>
          </cell>
          <cell r="BS317">
            <v>212</v>
          </cell>
          <cell r="BT317">
            <v>242</v>
          </cell>
          <cell r="BU317">
            <v>193</v>
          </cell>
          <cell r="BV317">
            <v>265</v>
          </cell>
          <cell r="BW317">
            <v>250</v>
          </cell>
          <cell r="BX317">
            <v>227</v>
          </cell>
          <cell r="BY317">
            <v>228</v>
          </cell>
          <cell r="BZ317">
            <v>221</v>
          </cell>
          <cell r="CA317">
            <v>236</v>
          </cell>
          <cell r="CB317">
            <v>214</v>
          </cell>
          <cell r="CC317">
            <v>205</v>
          </cell>
          <cell r="CD317">
            <v>206</v>
          </cell>
          <cell r="CE317">
            <v>995</v>
          </cell>
          <cell r="CF317">
            <v>847</v>
          </cell>
          <cell r="CG317">
            <v>847</v>
          </cell>
          <cell r="CH317">
            <v>827</v>
          </cell>
          <cell r="CI317">
            <v>852</v>
          </cell>
          <cell r="CJ317">
            <v>829</v>
          </cell>
          <cell r="CK317">
            <v>669</v>
          </cell>
          <cell r="CL317">
            <v>572</v>
          </cell>
          <cell r="CM317">
            <v>518</v>
          </cell>
          <cell r="CN317">
            <v>433</v>
          </cell>
          <cell r="CO317">
            <v>423</v>
          </cell>
          <cell r="CP317">
            <v>349</v>
          </cell>
          <cell r="CQ317">
            <v>550</v>
          </cell>
          <cell r="CR317">
            <v>325</v>
          </cell>
        </row>
        <row r="318">
          <cell r="BK318">
            <v>165</v>
          </cell>
          <cell r="BL318">
            <v>188</v>
          </cell>
          <cell r="BM318">
            <v>204</v>
          </cell>
          <cell r="BN318">
            <v>209</v>
          </cell>
          <cell r="BO318">
            <v>190</v>
          </cell>
          <cell r="BP318">
            <v>212</v>
          </cell>
          <cell r="BQ318">
            <v>215</v>
          </cell>
          <cell r="BR318">
            <v>187</v>
          </cell>
          <cell r="BS318">
            <v>212</v>
          </cell>
          <cell r="BT318">
            <v>242</v>
          </cell>
          <cell r="BU318">
            <v>193</v>
          </cell>
          <cell r="BV318">
            <v>265</v>
          </cell>
          <cell r="BW318">
            <v>250</v>
          </cell>
          <cell r="BX318">
            <v>227</v>
          </cell>
          <cell r="BY318">
            <v>228</v>
          </cell>
          <cell r="BZ318">
            <v>221</v>
          </cell>
          <cell r="CA318">
            <v>236</v>
          </cell>
          <cell r="CB318">
            <v>214</v>
          </cell>
          <cell r="CC318">
            <v>205</v>
          </cell>
          <cell r="CD318">
            <v>206</v>
          </cell>
          <cell r="CE318">
            <v>995</v>
          </cell>
          <cell r="CF318">
            <v>847</v>
          </cell>
          <cell r="CG318">
            <v>847</v>
          </cell>
          <cell r="CH318">
            <v>827</v>
          </cell>
          <cell r="CI318">
            <v>852</v>
          </cell>
          <cell r="CJ318">
            <v>829</v>
          </cell>
          <cell r="CK318">
            <v>669</v>
          </cell>
          <cell r="CL318">
            <v>572</v>
          </cell>
          <cell r="CM318">
            <v>518</v>
          </cell>
          <cell r="CN318">
            <v>433</v>
          </cell>
          <cell r="CO318">
            <v>423</v>
          </cell>
          <cell r="CP318">
            <v>349</v>
          </cell>
          <cell r="CQ318">
            <v>550</v>
          </cell>
          <cell r="CR318">
            <v>349</v>
          </cell>
        </row>
        <row r="319">
          <cell r="BJ319">
            <v>4561</v>
          </cell>
          <cell r="BK319">
            <v>80</v>
          </cell>
          <cell r="BL319">
            <v>92</v>
          </cell>
          <cell r="BM319">
            <v>99</v>
          </cell>
          <cell r="BN319">
            <v>101</v>
          </cell>
          <cell r="BO319">
            <v>94</v>
          </cell>
          <cell r="BP319">
            <v>104</v>
          </cell>
          <cell r="BQ319">
            <v>106</v>
          </cell>
          <cell r="BR319">
            <v>92</v>
          </cell>
          <cell r="BS319">
            <v>104</v>
          </cell>
          <cell r="BT319">
            <v>117</v>
          </cell>
          <cell r="BU319">
            <v>97</v>
          </cell>
          <cell r="BV319">
            <v>131</v>
          </cell>
          <cell r="BW319">
            <v>125</v>
          </cell>
          <cell r="BX319">
            <v>112</v>
          </cell>
          <cell r="BY319">
            <v>113</v>
          </cell>
          <cell r="BZ319">
            <v>108</v>
          </cell>
          <cell r="CA319">
            <v>115</v>
          </cell>
          <cell r="CB319">
            <v>106</v>
          </cell>
          <cell r="CC319">
            <v>100</v>
          </cell>
          <cell r="CD319">
            <v>100</v>
          </cell>
          <cell r="CE319">
            <v>488</v>
          </cell>
          <cell r="CF319">
            <v>415</v>
          </cell>
          <cell r="CG319">
            <v>415</v>
          </cell>
          <cell r="CH319">
            <v>405</v>
          </cell>
          <cell r="CI319">
            <v>420</v>
          </cell>
          <cell r="CJ319">
            <v>407</v>
          </cell>
          <cell r="CK319">
            <v>329</v>
          </cell>
          <cell r="CL319">
            <v>281</v>
          </cell>
          <cell r="CM319">
            <v>255</v>
          </cell>
          <cell r="CN319">
            <v>212</v>
          </cell>
          <cell r="CO319">
            <v>210</v>
          </cell>
          <cell r="CP319">
            <v>172</v>
          </cell>
          <cell r="CQ319">
            <v>269</v>
          </cell>
          <cell r="CR319">
            <v>183</v>
          </cell>
          <cell r="CS319">
            <v>135</v>
          </cell>
        </row>
        <row r="320">
          <cell r="BJ320">
            <v>4541</v>
          </cell>
          <cell r="BK320">
            <v>3</v>
          </cell>
          <cell r="BL320">
            <v>3</v>
          </cell>
          <cell r="BM320">
            <v>4</v>
          </cell>
          <cell r="BN320">
            <v>4</v>
          </cell>
          <cell r="BO320">
            <v>3</v>
          </cell>
          <cell r="BP320">
            <v>4</v>
          </cell>
          <cell r="BQ320">
            <v>4</v>
          </cell>
          <cell r="BR320">
            <v>3</v>
          </cell>
          <cell r="BS320">
            <v>4</v>
          </cell>
          <cell r="BT320">
            <v>4</v>
          </cell>
          <cell r="BU320">
            <v>3</v>
          </cell>
          <cell r="BV320">
            <v>5</v>
          </cell>
          <cell r="BW320">
            <v>4</v>
          </cell>
          <cell r="BX320">
            <v>4</v>
          </cell>
          <cell r="BY320">
            <v>4</v>
          </cell>
          <cell r="BZ320">
            <v>4</v>
          </cell>
          <cell r="CA320">
            <v>4</v>
          </cell>
          <cell r="CB320">
            <v>4</v>
          </cell>
          <cell r="CC320">
            <v>4</v>
          </cell>
          <cell r="CD320">
            <v>4</v>
          </cell>
          <cell r="CE320">
            <v>18</v>
          </cell>
          <cell r="CF320">
            <v>15</v>
          </cell>
          <cell r="CG320">
            <v>15</v>
          </cell>
          <cell r="CH320">
            <v>15</v>
          </cell>
          <cell r="CI320">
            <v>15</v>
          </cell>
          <cell r="CJ320">
            <v>15</v>
          </cell>
          <cell r="CK320">
            <v>12</v>
          </cell>
          <cell r="CL320">
            <v>10</v>
          </cell>
          <cell r="CM320">
            <v>9</v>
          </cell>
          <cell r="CN320">
            <v>8</v>
          </cell>
          <cell r="CO320">
            <v>7</v>
          </cell>
          <cell r="CP320">
            <v>6</v>
          </cell>
          <cell r="CQ320">
            <v>10</v>
          </cell>
          <cell r="CR320">
            <v>6</v>
          </cell>
          <cell r="CS320">
            <v>16</v>
          </cell>
        </row>
        <row r="321">
          <cell r="BJ321">
            <v>4574</v>
          </cell>
          <cell r="BK321">
            <v>9</v>
          </cell>
          <cell r="BL321">
            <v>10</v>
          </cell>
          <cell r="BM321">
            <v>11</v>
          </cell>
          <cell r="BN321">
            <v>11</v>
          </cell>
          <cell r="BO321">
            <v>10</v>
          </cell>
          <cell r="BP321">
            <v>11</v>
          </cell>
          <cell r="BQ321">
            <v>11</v>
          </cell>
          <cell r="BR321">
            <v>10</v>
          </cell>
          <cell r="BS321">
            <v>11</v>
          </cell>
          <cell r="BT321">
            <v>13</v>
          </cell>
          <cell r="BU321">
            <v>10</v>
          </cell>
          <cell r="BV321">
            <v>14</v>
          </cell>
          <cell r="BW321">
            <v>13</v>
          </cell>
          <cell r="BX321">
            <v>12</v>
          </cell>
          <cell r="BY321">
            <v>12</v>
          </cell>
          <cell r="BZ321">
            <v>12</v>
          </cell>
          <cell r="CA321">
            <v>13</v>
          </cell>
          <cell r="CB321">
            <v>11</v>
          </cell>
          <cell r="CC321">
            <v>11</v>
          </cell>
          <cell r="CD321">
            <v>11</v>
          </cell>
          <cell r="CE321">
            <v>53</v>
          </cell>
          <cell r="CF321">
            <v>45</v>
          </cell>
          <cell r="CG321">
            <v>45</v>
          </cell>
          <cell r="CH321">
            <v>44</v>
          </cell>
          <cell r="CI321">
            <v>45</v>
          </cell>
          <cell r="CJ321">
            <v>44</v>
          </cell>
          <cell r="CK321">
            <v>35</v>
          </cell>
          <cell r="CL321">
            <v>30</v>
          </cell>
          <cell r="CM321">
            <v>27</v>
          </cell>
          <cell r="CN321">
            <v>23</v>
          </cell>
          <cell r="CO321">
            <v>22</v>
          </cell>
          <cell r="CP321">
            <v>18</v>
          </cell>
          <cell r="CQ321">
            <v>29</v>
          </cell>
          <cell r="CR321">
            <v>17</v>
          </cell>
          <cell r="CS321">
            <v>27</v>
          </cell>
        </row>
        <row r="322">
          <cell r="BJ322">
            <v>4571</v>
          </cell>
          <cell r="BK322">
            <v>3</v>
          </cell>
          <cell r="BL322">
            <v>3</v>
          </cell>
          <cell r="BM322">
            <v>4</v>
          </cell>
          <cell r="BN322">
            <v>4</v>
          </cell>
          <cell r="BO322">
            <v>3</v>
          </cell>
          <cell r="BP322">
            <v>4</v>
          </cell>
          <cell r="BQ322">
            <v>4</v>
          </cell>
          <cell r="BR322">
            <v>3</v>
          </cell>
          <cell r="BS322">
            <v>4</v>
          </cell>
          <cell r="BT322">
            <v>4</v>
          </cell>
          <cell r="BU322">
            <v>3</v>
          </cell>
          <cell r="BV322">
            <v>5</v>
          </cell>
          <cell r="BW322">
            <v>4</v>
          </cell>
          <cell r="BX322">
            <v>4</v>
          </cell>
          <cell r="BY322">
            <v>4</v>
          </cell>
          <cell r="BZ322">
            <v>4</v>
          </cell>
          <cell r="CA322">
            <v>4</v>
          </cell>
          <cell r="CB322">
            <v>4</v>
          </cell>
          <cell r="CC322">
            <v>4</v>
          </cell>
          <cell r="CD322">
            <v>4</v>
          </cell>
          <cell r="CE322">
            <v>18</v>
          </cell>
          <cell r="CF322">
            <v>15</v>
          </cell>
          <cell r="CG322">
            <v>15</v>
          </cell>
          <cell r="CH322">
            <v>15</v>
          </cell>
          <cell r="CI322">
            <v>15</v>
          </cell>
          <cell r="CJ322">
            <v>15</v>
          </cell>
          <cell r="CK322">
            <v>12</v>
          </cell>
          <cell r="CL322">
            <v>10</v>
          </cell>
          <cell r="CM322">
            <v>9</v>
          </cell>
          <cell r="CN322">
            <v>8</v>
          </cell>
          <cell r="CO322">
            <v>7</v>
          </cell>
          <cell r="CP322">
            <v>6</v>
          </cell>
          <cell r="CQ322">
            <v>10</v>
          </cell>
          <cell r="CR322">
            <v>6</v>
          </cell>
          <cell r="CS322">
            <v>7</v>
          </cell>
        </row>
        <row r="323">
          <cell r="BJ323">
            <v>4572</v>
          </cell>
          <cell r="BK323">
            <v>9</v>
          </cell>
          <cell r="BL323">
            <v>11</v>
          </cell>
          <cell r="BM323">
            <v>12</v>
          </cell>
          <cell r="BN323">
            <v>12</v>
          </cell>
          <cell r="BO323">
            <v>11</v>
          </cell>
          <cell r="BP323">
            <v>12</v>
          </cell>
          <cell r="BQ323">
            <v>12</v>
          </cell>
          <cell r="BR323">
            <v>11</v>
          </cell>
          <cell r="BS323">
            <v>12</v>
          </cell>
          <cell r="BT323">
            <v>14</v>
          </cell>
          <cell r="BU323">
            <v>11</v>
          </cell>
          <cell r="BV323">
            <v>15</v>
          </cell>
          <cell r="BW323">
            <v>14</v>
          </cell>
          <cell r="BX323">
            <v>13</v>
          </cell>
          <cell r="BY323">
            <v>13</v>
          </cell>
          <cell r="BZ323">
            <v>12</v>
          </cell>
          <cell r="CA323">
            <v>13</v>
          </cell>
          <cell r="CB323">
            <v>12</v>
          </cell>
          <cell r="CC323">
            <v>12</v>
          </cell>
          <cell r="CD323">
            <v>12</v>
          </cell>
          <cell r="CE323">
            <v>56</v>
          </cell>
          <cell r="CF323">
            <v>48</v>
          </cell>
          <cell r="CG323">
            <v>48</v>
          </cell>
          <cell r="CH323">
            <v>47</v>
          </cell>
          <cell r="CI323">
            <v>48</v>
          </cell>
          <cell r="CJ323">
            <v>47</v>
          </cell>
          <cell r="CK323">
            <v>38</v>
          </cell>
          <cell r="CL323">
            <v>32</v>
          </cell>
          <cell r="CM323">
            <v>29</v>
          </cell>
          <cell r="CN323">
            <v>24</v>
          </cell>
          <cell r="CO323">
            <v>24</v>
          </cell>
          <cell r="CP323">
            <v>20</v>
          </cell>
          <cell r="CQ323">
            <v>31</v>
          </cell>
          <cell r="CR323">
            <v>18</v>
          </cell>
          <cell r="CS323">
            <v>13</v>
          </cell>
        </row>
        <row r="324">
          <cell r="BJ324">
            <v>8996</v>
          </cell>
          <cell r="BK324">
            <v>9</v>
          </cell>
          <cell r="BL324">
            <v>10</v>
          </cell>
          <cell r="BM324">
            <v>11</v>
          </cell>
          <cell r="BN324">
            <v>11</v>
          </cell>
          <cell r="BO324">
            <v>10</v>
          </cell>
          <cell r="BP324">
            <v>11</v>
          </cell>
          <cell r="BQ324">
            <v>11</v>
          </cell>
          <cell r="BR324">
            <v>10</v>
          </cell>
          <cell r="BS324">
            <v>11</v>
          </cell>
          <cell r="BT324">
            <v>13</v>
          </cell>
          <cell r="BU324">
            <v>10</v>
          </cell>
          <cell r="BV324">
            <v>14</v>
          </cell>
          <cell r="BW324">
            <v>13</v>
          </cell>
          <cell r="BX324">
            <v>12</v>
          </cell>
          <cell r="BY324">
            <v>12</v>
          </cell>
          <cell r="BZ324">
            <v>12</v>
          </cell>
          <cell r="CA324">
            <v>13</v>
          </cell>
          <cell r="CB324">
            <v>11</v>
          </cell>
          <cell r="CC324">
            <v>11</v>
          </cell>
          <cell r="CD324">
            <v>11</v>
          </cell>
          <cell r="CE324">
            <v>53</v>
          </cell>
          <cell r="CF324">
            <v>45</v>
          </cell>
          <cell r="CG324">
            <v>45</v>
          </cell>
          <cell r="CH324">
            <v>44</v>
          </cell>
          <cell r="CI324">
            <v>45</v>
          </cell>
          <cell r="CJ324">
            <v>44</v>
          </cell>
          <cell r="CK324">
            <v>35</v>
          </cell>
          <cell r="CL324">
            <v>30</v>
          </cell>
          <cell r="CM324">
            <v>27</v>
          </cell>
          <cell r="CN324">
            <v>23</v>
          </cell>
          <cell r="CO324">
            <v>22</v>
          </cell>
          <cell r="CP324">
            <v>18</v>
          </cell>
          <cell r="CQ324">
            <v>29</v>
          </cell>
          <cell r="CR324">
            <v>17</v>
          </cell>
          <cell r="CS324">
            <v>14</v>
          </cell>
        </row>
        <row r="325">
          <cell r="BJ325">
            <v>8995</v>
          </cell>
          <cell r="BK325">
            <v>5</v>
          </cell>
          <cell r="BL325">
            <v>5</v>
          </cell>
          <cell r="BM325">
            <v>6</v>
          </cell>
          <cell r="BN325">
            <v>6</v>
          </cell>
          <cell r="BO325">
            <v>5</v>
          </cell>
          <cell r="BP325">
            <v>6</v>
          </cell>
          <cell r="BQ325">
            <v>6</v>
          </cell>
          <cell r="BR325">
            <v>5</v>
          </cell>
          <cell r="BS325">
            <v>6</v>
          </cell>
          <cell r="BT325">
            <v>7</v>
          </cell>
          <cell r="BU325">
            <v>5</v>
          </cell>
          <cell r="BV325">
            <v>7</v>
          </cell>
          <cell r="BW325">
            <v>7</v>
          </cell>
          <cell r="BX325">
            <v>6</v>
          </cell>
          <cell r="BY325">
            <v>6</v>
          </cell>
          <cell r="BZ325">
            <v>6</v>
          </cell>
          <cell r="CA325">
            <v>7</v>
          </cell>
          <cell r="CB325">
            <v>6</v>
          </cell>
          <cell r="CC325">
            <v>6</v>
          </cell>
          <cell r="CD325">
            <v>6</v>
          </cell>
          <cell r="CE325">
            <v>28</v>
          </cell>
          <cell r="CF325">
            <v>24</v>
          </cell>
          <cell r="CG325">
            <v>24</v>
          </cell>
          <cell r="CH325">
            <v>23</v>
          </cell>
          <cell r="CI325">
            <v>24</v>
          </cell>
          <cell r="CJ325">
            <v>23</v>
          </cell>
          <cell r="CK325">
            <v>19</v>
          </cell>
          <cell r="CL325">
            <v>16</v>
          </cell>
          <cell r="CM325">
            <v>15</v>
          </cell>
          <cell r="CN325">
            <v>12</v>
          </cell>
          <cell r="CO325">
            <v>12</v>
          </cell>
          <cell r="CP325">
            <v>10</v>
          </cell>
          <cell r="CQ325">
            <v>16</v>
          </cell>
          <cell r="CR325">
            <v>9</v>
          </cell>
          <cell r="CS325">
            <v>5</v>
          </cell>
        </row>
        <row r="326">
          <cell r="BJ326">
            <v>19285</v>
          </cell>
          <cell r="BK326">
            <v>1</v>
          </cell>
          <cell r="BL326">
            <v>1</v>
          </cell>
          <cell r="BM326">
            <v>1</v>
          </cell>
          <cell r="BN326">
            <v>1</v>
          </cell>
          <cell r="BO326">
            <v>1</v>
          </cell>
          <cell r="BP326">
            <v>1</v>
          </cell>
          <cell r="BQ326">
            <v>1</v>
          </cell>
          <cell r="BR326">
            <v>1</v>
          </cell>
          <cell r="BS326">
            <v>1</v>
          </cell>
          <cell r="BT326">
            <v>1</v>
          </cell>
          <cell r="BU326">
            <v>1</v>
          </cell>
          <cell r="BV326">
            <v>1</v>
          </cell>
          <cell r="BW326">
            <v>1</v>
          </cell>
          <cell r="BX326">
            <v>1</v>
          </cell>
          <cell r="BY326">
            <v>1</v>
          </cell>
          <cell r="BZ326">
            <v>1</v>
          </cell>
          <cell r="CA326">
            <v>1</v>
          </cell>
          <cell r="CB326">
            <v>1</v>
          </cell>
          <cell r="CC326">
            <v>1</v>
          </cell>
          <cell r="CD326">
            <v>1</v>
          </cell>
          <cell r="CE326">
            <v>4</v>
          </cell>
          <cell r="CF326">
            <v>3</v>
          </cell>
          <cell r="CG326">
            <v>3</v>
          </cell>
          <cell r="CH326">
            <v>3</v>
          </cell>
          <cell r="CI326">
            <v>3</v>
          </cell>
          <cell r="CJ326">
            <v>3</v>
          </cell>
          <cell r="CK326">
            <v>2</v>
          </cell>
          <cell r="CL326">
            <v>2</v>
          </cell>
          <cell r="CM326">
            <v>2</v>
          </cell>
          <cell r="CN326">
            <v>2</v>
          </cell>
          <cell r="CO326">
            <v>1</v>
          </cell>
          <cell r="CP326">
            <v>1</v>
          </cell>
          <cell r="CQ326">
            <v>2</v>
          </cell>
          <cell r="CR326">
            <v>1</v>
          </cell>
          <cell r="CS326">
            <v>3</v>
          </cell>
        </row>
        <row r="327">
          <cell r="BK327">
            <v>14</v>
          </cell>
          <cell r="BL327">
            <v>16</v>
          </cell>
          <cell r="BM327">
            <v>17</v>
          </cell>
          <cell r="BN327">
            <v>18</v>
          </cell>
          <cell r="BO327">
            <v>16</v>
          </cell>
          <cell r="BP327">
            <v>18</v>
          </cell>
          <cell r="BQ327">
            <v>18</v>
          </cell>
          <cell r="BR327">
            <v>16</v>
          </cell>
          <cell r="BS327">
            <v>18</v>
          </cell>
          <cell r="BT327">
            <v>21</v>
          </cell>
          <cell r="BU327">
            <v>16</v>
          </cell>
          <cell r="BV327">
            <v>22</v>
          </cell>
          <cell r="BW327">
            <v>21</v>
          </cell>
          <cell r="BX327">
            <v>19</v>
          </cell>
          <cell r="BY327">
            <v>19</v>
          </cell>
          <cell r="BZ327">
            <v>19</v>
          </cell>
          <cell r="CA327">
            <v>20</v>
          </cell>
          <cell r="CB327">
            <v>18</v>
          </cell>
          <cell r="CC327">
            <v>17</v>
          </cell>
          <cell r="CD327">
            <v>17</v>
          </cell>
          <cell r="CE327">
            <v>84</v>
          </cell>
          <cell r="CF327">
            <v>72</v>
          </cell>
          <cell r="CG327">
            <v>72</v>
          </cell>
          <cell r="CH327">
            <v>70</v>
          </cell>
          <cell r="CI327">
            <v>72</v>
          </cell>
          <cell r="CJ327">
            <v>70</v>
          </cell>
          <cell r="CK327">
            <v>57</v>
          </cell>
          <cell r="CL327">
            <v>49</v>
          </cell>
          <cell r="CM327">
            <v>44</v>
          </cell>
          <cell r="CN327">
            <v>37</v>
          </cell>
          <cell r="CO327">
            <v>36</v>
          </cell>
          <cell r="CP327">
            <v>30</v>
          </cell>
          <cell r="CQ327">
            <v>47</v>
          </cell>
          <cell r="CR327">
            <v>28</v>
          </cell>
        </row>
        <row r="328">
          <cell r="BJ328">
            <v>4573</v>
          </cell>
          <cell r="BK328">
            <v>18</v>
          </cell>
          <cell r="BL328">
            <v>21</v>
          </cell>
          <cell r="BM328">
            <v>22</v>
          </cell>
          <cell r="BN328">
            <v>23</v>
          </cell>
          <cell r="BO328">
            <v>21</v>
          </cell>
          <cell r="BP328">
            <v>23</v>
          </cell>
          <cell r="BQ328">
            <v>24</v>
          </cell>
          <cell r="BR328">
            <v>20</v>
          </cell>
          <cell r="BS328">
            <v>23</v>
          </cell>
          <cell r="BT328">
            <v>27</v>
          </cell>
          <cell r="BU328">
            <v>21</v>
          </cell>
          <cell r="BV328">
            <v>29</v>
          </cell>
          <cell r="BW328">
            <v>27</v>
          </cell>
          <cell r="BX328">
            <v>25</v>
          </cell>
          <cell r="BY328">
            <v>25</v>
          </cell>
          <cell r="BZ328">
            <v>24</v>
          </cell>
          <cell r="CA328">
            <v>26</v>
          </cell>
          <cell r="CB328">
            <v>23</v>
          </cell>
          <cell r="CC328">
            <v>22</v>
          </cell>
          <cell r="CD328">
            <v>23</v>
          </cell>
          <cell r="CE328">
            <v>109</v>
          </cell>
          <cell r="CF328">
            <v>93</v>
          </cell>
          <cell r="CG328">
            <v>93</v>
          </cell>
          <cell r="CH328">
            <v>91</v>
          </cell>
          <cell r="CI328">
            <v>93</v>
          </cell>
          <cell r="CJ328">
            <v>91</v>
          </cell>
          <cell r="CK328">
            <v>73</v>
          </cell>
          <cell r="CL328">
            <v>63</v>
          </cell>
          <cell r="CM328">
            <v>57</v>
          </cell>
          <cell r="CN328">
            <v>47</v>
          </cell>
          <cell r="CO328">
            <v>46</v>
          </cell>
          <cell r="CP328">
            <v>38</v>
          </cell>
          <cell r="CQ328">
            <v>60</v>
          </cell>
          <cell r="CR328">
            <v>36</v>
          </cell>
          <cell r="CS328">
            <v>40</v>
          </cell>
        </row>
        <row r="329">
          <cell r="BJ329">
            <v>4542</v>
          </cell>
          <cell r="BK329">
            <v>14</v>
          </cell>
          <cell r="BL329">
            <v>16</v>
          </cell>
          <cell r="BM329">
            <v>17</v>
          </cell>
          <cell r="BN329">
            <v>18</v>
          </cell>
          <cell r="BO329">
            <v>16</v>
          </cell>
          <cell r="BP329">
            <v>18</v>
          </cell>
          <cell r="BQ329">
            <v>18</v>
          </cell>
          <cell r="BR329">
            <v>16</v>
          </cell>
          <cell r="BS329">
            <v>18</v>
          </cell>
          <cell r="BT329">
            <v>21</v>
          </cell>
          <cell r="BU329">
            <v>16</v>
          </cell>
          <cell r="BV329">
            <v>22</v>
          </cell>
          <cell r="BW329">
            <v>21</v>
          </cell>
          <cell r="BX329">
            <v>19</v>
          </cell>
          <cell r="BY329">
            <v>19</v>
          </cell>
          <cell r="BZ329">
            <v>19</v>
          </cell>
          <cell r="CA329">
            <v>20</v>
          </cell>
          <cell r="CB329">
            <v>18</v>
          </cell>
          <cell r="CC329">
            <v>17</v>
          </cell>
          <cell r="CD329">
            <v>17</v>
          </cell>
          <cell r="CE329">
            <v>84</v>
          </cell>
          <cell r="CF329">
            <v>72</v>
          </cell>
          <cell r="CG329">
            <v>72</v>
          </cell>
          <cell r="CH329">
            <v>70</v>
          </cell>
          <cell r="CI329">
            <v>72</v>
          </cell>
          <cell r="CJ329">
            <v>70</v>
          </cell>
          <cell r="CK329">
            <v>57</v>
          </cell>
          <cell r="CL329">
            <v>49</v>
          </cell>
          <cell r="CM329">
            <v>44</v>
          </cell>
          <cell r="CN329">
            <v>37</v>
          </cell>
          <cell r="CO329">
            <v>36</v>
          </cell>
          <cell r="CP329">
            <v>30</v>
          </cell>
          <cell r="CQ329">
            <v>47</v>
          </cell>
          <cell r="CR329">
            <v>28</v>
          </cell>
          <cell r="CS329">
            <v>20</v>
          </cell>
        </row>
        <row r="330">
          <cell r="BK330">
            <v>12</v>
          </cell>
          <cell r="BL330">
            <v>22</v>
          </cell>
          <cell r="BM330">
            <v>17</v>
          </cell>
          <cell r="BN330">
            <v>18</v>
          </cell>
          <cell r="BO330">
            <v>23</v>
          </cell>
          <cell r="BP330">
            <v>22</v>
          </cell>
          <cell r="BQ330">
            <v>21</v>
          </cell>
          <cell r="BR330">
            <v>22</v>
          </cell>
          <cell r="BS330">
            <v>23</v>
          </cell>
          <cell r="BT330">
            <v>25</v>
          </cell>
          <cell r="BU330">
            <v>27</v>
          </cell>
          <cell r="BV330">
            <v>29</v>
          </cell>
          <cell r="BW330">
            <v>30</v>
          </cell>
          <cell r="BX330">
            <v>29</v>
          </cell>
          <cell r="BY330">
            <v>27</v>
          </cell>
          <cell r="BZ330">
            <v>27</v>
          </cell>
          <cell r="CA330">
            <v>26</v>
          </cell>
          <cell r="CB330">
            <v>24</v>
          </cell>
          <cell r="CC330">
            <v>23</v>
          </cell>
          <cell r="CD330">
            <v>21</v>
          </cell>
          <cell r="CE330">
            <v>90</v>
          </cell>
          <cell r="CF330">
            <v>92</v>
          </cell>
          <cell r="CG330">
            <v>111</v>
          </cell>
          <cell r="CH330">
            <v>108</v>
          </cell>
          <cell r="CI330">
            <v>103</v>
          </cell>
          <cell r="CJ330">
            <v>103</v>
          </cell>
          <cell r="CK330">
            <v>90</v>
          </cell>
          <cell r="CL330">
            <v>76</v>
          </cell>
          <cell r="CM330">
            <v>71</v>
          </cell>
          <cell r="CN330">
            <v>62</v>
          </cell>
          <cell r="CO330">
            <v>41</v>
          </cell>
          <cell r="CP330">
            <v>33</v>
          </cell>
          <cell r="CQ330">
            <v>33</v>
          </cell>
          <cell r="CR330">
            <v>37</v>
          </cell>
        </row>
        <row r="331">
          <cell r="BK331">
            <v>12</v>
          </cell>
          <cell r="BL331">
            <v>22</v>
          </cell>
          <cell r="BM331">
            <v>17</v>
          </cell>
          <cell r="BN331">
            <v>18</v>
          </cell>
          <cell r="BO331">
            <v>23</v>
          </cell>
          <cell r="BP331">
            <v>22</v>
          </cell>
          <cell r="BQ331">
            <v>21</v>
          </cell>
          <cell r="BR331">
            <v>22</v>
          </cell>
          <cell r="BS331">
            <v>23</v>
          </cell>
          <cell r="BT331">
            <v>25</v>
          </cell>
          <cell r="BU331">
            <v>27</v>
          </cell>
          <cell r="BV331">
            <v>29</v>
          </cell>
          <cell r="BW331">
            <v>30</v>
          </cell>
          <cell r="BX331">
            <v>29</v>
          </cell>
          <cell r="BY331">
            <v>27</v>
          </cell>
          <cell r="BZ331">
            <v>27</v>
          </cell>
          <cell r="CA331">
            <v>26</v>
          </cell>
          <cell r="CB331">
            <v>24</v>
          </cell>
          <cell r="CC331">
            <v>23</v>
          </cell>
          <cell r="CD331">
            <v>21</v>
          </cell>
          <cell r="CE331">
            <v>90</v>
          </cell>
          <cell r="CF331">
            <v>92</v>
          </cell>
          <cell r="CG331">
            <v>111</v>
          </cell>
          <cell r="CH331">
            <v>108</v>
          </cell>
          <cell r="CI331">
            <v>103</v>
          </cell>
          <cell r="CJ331">
            <v>103</v>
          </cell>
          <cell r="CK331">
            <v>90</v>
          </cell>
          <cell r="CL331">
            <v>76</v>
          </cell>
          <cell r="CM331">
            <v>71</v>
          </cell>
          <cell r="CN331">
            <v>62</v>
          </cell>
          <cell r="CO331">
            <v>41</v>
          </cell>
          <cell r="CP331">
            <v>33</v>
          </cell>
          <cell r="CQ331">
            <v>33</v>
          </cell>
          <cell r="CR331">
            <v>37</v>
          </cell>
        </row>
        <row r="332">
          <cell r="BJ332">
            <v>4534</v>
          </cell>
          <cell r="BK332">
            <v>5</v>
          </cell>
          <cell r="BL332">
            <v>9</v>
          </cell>
          <cell r="BM332">
            <v>7</v>
          </cell>
          <cell r="BN332">
            <v>7</v>
          </cell>
          <cell r="BO332">
            <v>9</v>
          </cell>
          <cell r="BP332">
            <v>9</v>
          </cell>
          <cell r="BQ332">
            <v>8</v>
          </cell>
          <cell r="BR332">
            <v>9</v>
          </cell>
          <cell r="BS332">
            <v>9</v>
          </cell>
          <cell r="BT332">
            <v>10</v>
          </cell>
          <cell r="BU332">
            <v>11</v>
          </cell>
          <cell r="BV332">
            <v>12</v>
          </cell>
          <cell r="BW332">
            <v>12</v>
          </cell>
          <cell r="BX332">
            <v>12</v>
          </cell>
          <cell r="BY332">
            <v>11</v>
          </cell>
          <cell r="BZ332">
            <v>11</v>
          </cell>
          <cell r="CA332">
            <v>10</v>
          </cell>
          <cell r="CB332">
            <v>10</v>
          </cell>
          <cell r="CC332">
            <v>9</v>
          </cell>
          <cell r="CD332">
            <v>8</v>
          </cell>
          <cell r="CE332">
            <v>36</v>
          </cell>
          <cell r="CF332">
            <v>37</v>
          </cell>
          <cell r="CG332">
            <v>44</v>
          </cell>
          <cell r="CH332">
            <v>43</v>
          </cell>
          <cell r="CI332">
            <v>41</v>
          </cell>
          <cell r="CJ332">
            <v>41</v>
          </cell>
          <cell r="CK332">
            <v>36</v>
          </cell>
          <cell r="CL332">
            <v>30</v>
          </cell>
          <cell r="CM332">
            <v>28</v>
          </cell>
          <cell r="CN332">
            <v>25</v>
          </cell>
          <cell r="CO332">
            <v>16</v>
          </cell>
          <cell r="CP332">
            <v>13</v>
          </cell>
          <cell r="CQ332">
            <v>13</v>
          </cell>
          <cell r="CR332">
            <v>15</v>
          </cell>
          <cell r="CS332">
            <v>14</v>
          </cell>
        </row>
        <row r="333">
          <cell r="BJ333">
            <v>7405</v>
          </cell>
          <cell r="BK333">
            <v>7</v>
          </cell>
          <cell r="BL333">
            <v>13</v>
          </cell>
          <cell r="BM333">
            <v>10</v>
          </cell>
          <cell r="BN333">
            <v>11</v>
          </cell>
          <cell r="BO333">
            <v>14</v>
          </cell>
          <cell r="BP333">
            <v>13</v>
          </cell>
          <cell r="BQ333">
            <v>13</v>
          </cell>
          <cell r="BR333">
            <v>13</v>
          </cell>
          <cell r="BS333">
            <v>14</v>
          </cell>
          <cell r="BT333">
            <v>15</v>
          </cell>
          <cell r="BU333">
            <v>16</v>
          </cell>
          <cell r="BV333">
            <v>17</v>
          </cell>
          <cell r="BW333">
            <v>18</v>
          </cell>
          <cell r="BX333">
            <v>17</v>
          </cell>
          <cell r="BY333">
            <v>16</v>
          </cell>
          <cell r="BZ333">
            <v>16</v>
          </cell>
          <cell r="CA333">
            <v>16</v>
          </cell>
          <cell r="CB333">
            <v>14</v>
          </cell>
          <cell r="CC333">
            <v>14</v>
          </cell>
          <cell r="CD333">
            <v>13</v>
          </cell>
          <cell r="CE333">
            <v>54</v>
          </cell>
          <cell r="CF333">
            <v>55</v>
          </cell>
          <cell r="CG333">
            <v>67</v>
          </cell>
          <cell r="CH333">
            <v>65</v>
          </cell>
          <cell r="CI333">
            <v>62</v>
          </cell>
          <cell r="CJ333">
            <v>62</v>
          </cell>
          <cell r="CK333">
            <v>54</v>
          </cell>
          <cell r="CL333">
            <v>46</v>
          </cell>
          <cell r="CM333">
            <v>43</v>
          </cell>
          <cell r="CN333">
            <v>37</v>
          </cell>
          <cell r="CO333">
            <v>25</v>
          </cell>
          <cell r="CP333">
            <v>20</v>
          </cell>
          <cell r="CQ333">
            <v>20</v>
          </cell>
          <cell r="CR333">
            <v>22</v>
          </cell>
          <cell r="CS333">
            <v>4</v>
          </cell>
        </row>
        <row r="334"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-1</v>
          </cell>
        </row>
        <row r="335">
          <cell r="BK335">
            <v>56</v>
          </cell>
          <cell r="BL335">
            <v>57</v>
          </cell>
          <cell r="BM335">
            <v>76</v>
          </cell>
          <cell r="BN335">
            <v>70</v>
          </cell>
          <cell r="BO335">
            <v>75</v>
          </cell>
          <cell r="BP335">
            <v>79</v>
          </cell>
          <cell r="BQ335">
            <v>80</v>
          </cell>
          <cell r="BR335">
            <v>84</v>
          </cell>
          <cell r="BS335">
            <v>88</v>
          </cell>
          <cell r="BT335">
            <v>91</v>
          </cell>
          <cell r="BU335">
            <v>95</v>
          </cell>
          <cell r="BV335">
            <v>99</v>
          </cell>
          <cell r="BW335">
            <v>101</v>
          </cell>
          <cell r="BX335">
            <v>100</v>
          </cell>
          <cell r="BY335">
            <v>96</v>
          </cell>
          <cell r="BZ335">
            <v>92</v>
          </cell>
          <cell r="CA335">
            <v>88</v>
          </cell>
          <cell r="CB335">
            <v>84</v>
          </cell>
          <cell r="CC335">
            <v>79</v>
          </cell>
          <cell r="CD335">
            <v>73</v>
          </cell>
          <cell r="CE335">
            <v>313</v>
          </cell>
          <cell r="CF335">
            <v>317</v>
          </cell>
          <cell r="CG335">
            <v>318</v>
          </cell>
          <cell r="CH335">
            <v>347</v>
          </cell>
          <cell r="CI335">
            <v>291</v>
          </cell>
          <cell r="CJ335">
            <v>271</v>
          </cell>
          <cell r="CK335">
            <v>221</v>
          </cell>
          <cell r="CL335">
            <v>182</v>
          </cell>
          <cell r="CM335">
            <v>136</v>
          </cell>
          <cell r="CN335">
            <v>126</v>
          </cell>
          <cell r="CO335">
            <v>96</v>
          </cell>
          <cell r="CP335">
            <v>72</v>
          </cell>
          <cell r="CQ335">
            <v>67</v>
          </cell>
          <cell r="CR335">
            <v>105</v>
          </cell>
        </row>
        <row r="336">
          <cell r="BK336">
            <v>56</v>
          </cell>
          <cell r="BL336">
            <v>57</v>
          </cell>
          <cell r="BM336">
            <v>76</v>
          </cell>
          <cell r="BN336">
            <v>70</v>
          </cell>
          <cell r="BO336">
            <v>75</v>
          </cell>
          <cell r="BP336">
            <v>79</v>
          </cell>
          <cell r="BQ336">
            <v>80</v>
          </cell>
          <cell r="BR336">
            <v>84</v>
          </cell>
          <cell r="BS336">
            <v>88</v>
          </cell>
          <cell r="BT336">
            <v>91</v>
          </cell>
          <cell r="BU336">
            <v>95</v>
          </cell>
          <cell r="BV336">
            <v>99</v>
          </cell>
          <cell r="BW336">
            <v>101</v>
          </cell>
          <cell r="BX336">
            <v>100</v>
          </cell>
          <cell r="BY336">
            <v>96</v>
          </cell>
          <cell r="BZ336">
            <v>92</v>
          </cell>
          <cell r="CA336">
            <v>88</v>
          </cell>
          <cell r="CB336">
            <v>84</v>
          </cell>
          <cell r="CC336">
            <v>79</v>
          </cell>
          <cell r="CD336">
            <v>73</v>
          </cell>
          <cell r="CE336">
            <v>313</v>
          </cell>
          <cell r="CF336">
            <v>317</v>
          </cell>
          <cell r="CG336">
            <v>318</v>
          </cell>
          <cell r="CH336">
            <v>347</v>
          </cell>
          <cell r="CI336">
            <v>291</v>
          </cell>
          <cell r="CJ336">
            <v>271</v>
          </cell>
          <cell r="CK336">
            <v>221</v>
          </cell>
          <cell r="CL336">
            <v>182</v>
          </cell>
          <cell r="CM336">
            <v>136</v>
          </cell>
          <cell r="CN336">
            <v>126</v>
          </cell>
          <cell r="CO336">
            <v>96</v>
          </cell>
          <cell r="CP336">
            <v>72</v>
          </cell>
          <cell r="CQ336">
            <v>67</v>
          </cell>
          <cell r="CR336">
            <v>106</v>
          </cell>
        </row>
        <row r="337">
          <cell r="BJ337">
            <v>4576</v>
          </cell>
          <cell r="BK337">
            <v>35</v>
          </cell>
          <cell r="BL337">
            <v>36</v>
          </cell>
          <cell r="BM337">
            <v>48</v>
          </cell>
          <cell r="BN337">
            <v>44</v>
          </cell>
          <cell r="BO337">
            <v>47</v>
          </cell>
          <cell r="BP337">
            <v>50</v>
          </cell>
          <cell r="BQ337">
            <v>50</v>
          </cell>
          <cell r="BR337">
            <v>53</v>
          </cell>
          <cell r="BS337">
            <v>55</v>
          </cell>
          <cell r="BT337">
            <v>57</v>
          </cell>
          <cell r="BU337">
            <v>60</v>
          </cell>
          <cell r="BV337">
            <v>63</v>
          </cell>
          <cell r="BW337">
            <v>63</v>
          </cell>
          <cell r="BX337">
            <v>63</v>
          </cell>
          <cell r="BY337">
            <v>61</v>
          </cell>
          <cell r="BZ337">
            <v>58</v>
          </cell>
          <cell r="CA337">
            <v>55</v>
          </cell>
          <cell r="CB337">
            <v>53</v>
          </cell>
          <cell r="CC337">
            <v>50</v>
          </cell>
          <cell r="CD337">
            <v>46</v>
          </cell>
          <cell r="CE337">
            <v>196</v>
          </cell>
          <cell r="CF337">
            <v>198</v>
          </cell>
          <cell r="CG337">
            <v>199</v>
          </cell>
          <cell r="CH337">
            <v>218</v>
          </cell>
          <cell r="CI337">
            <v>183</v>
          </cell>
          <cell r="CJ337">
            <v>170</v>
          </cell>
          <cell r="CK337">
            <v>139</v>
          </cell>
          <cell r="CL337">
            <v>114</v>
          </cell>
          <cell r="CM337">
            <v>85</v>
          </cell>
          <cell r="CN337">
            <v>79</v>
          </cell>
          <cell r="CO337">
            <v>61</v>
          </cell>
          <cell r="CP337">
            <v>45</v>
          </cell>
          <cell r="CQ337">
            <v>42</v>
          </cell>
          <cell r="CR337">
            <v>66</v>
          </cell>
          <cell r="CS337">
            <v>36</v>
          </cell>
        </row>
        <row r="338">
          <cell r="BJ338">
            <v>4570</v>
          </cell>
          <cell r="BK338">
            <v>20</v>
          </cell>
          <cell r="BL338">
            <v>20</v>
          </cell>
          <cell r="BM338">
            <v>27</v>
          </cell>
          <cell r="BN338">
            <v>25</v>
          </cell>
          <cell r="BO338">
            <v>27</v>
          </cell>
          <cell r="BP338">
            <v>28</v>
          </cell>
          <cell r="BQ338">
            <v>29</v>
          </cell>
          <cell r="BR338">
            <v>30</v>
          </cell>
          <cell r="BS338">
            <v>32</v>
          </cell>
          <cell r="BT338">
            <v>33</v>
          </cell>
          <cell r="BU338">
            <v>34</v>
          </cell>
          <cell r="BV338">
            <v>35</v>
          </cell>
          <cell r="BW338">
            <v>36</v>
          </cell>
          <cell r="BX338">
            <v>36</v>
          </cell>
          <cell r="BY338">
            <v>34</v>
          </cell>
          <cell r="BZ338">
            <v>33</v>
          </cell>
          <cell r="CA338">
            <v>32</v>
          </cell>
          <cell r="CB338">
            <v>30</v>
          </cell>
          <cell r="CC338">
            <v>28</v>
          </cell>
          <cell r="CD338">
            <v>26</v>
          </cell>
          <cell r="CE338">
            <v>112</v>
          </cell>
          <cell r="CF338">
            <v>114</v>
          </cell>
          <cell r="CG338">
            <v>114</v>
          </cell>
          <cell r="CH338">
            <v>124</v>
          </cell>
          <cell r="CI338">
            <v>104</v>
          </cell>
          <cell r="CJ338">
            <v>97</v>
          </cell>
          <cell r="CK338">
            <v>79</v>
          </cell>
          <cell r="CL338">
            <v>65</v>
          </cell>
          <cell r="CM338">
            <v>49</v>
          </cell>
          <cell r="CN338">
            <v>45</v>
          </cell>
          <cell r="CO338">
            <v>34</v>
          </cell>
          <cell r="CP338">
            <v>26</v>
          </cell>
          <cell r="CQ338">
            <v>24</v>
          </cell>
          <cell r="CR338">
            <v>38</v>
          </cell>
          <cell r="CS338">
            <v>18</v>
          </cell>
        </row>
        <row r="339">
          <cell r="BJ339">
            <v>19286</v>
          </cell>
          <cell r="BK339">
            <v>1</v>
          </cell>
          <cell r="BL339">
            <v>1</v>
          </cell>
          <cell r="BM339">
            <v>1</v>
          </cell>
          <cell r="BN339">
            <v>1</v>
          </cell>
          <cell r="BO339">
            <v>1</v>
          </cell>
          <cell r="BP339">
            <v>1</v>
          </cell>
          <cell r="BQ339">
            <v>1</v>
          </cell>
          <cell r="BR339">
            <v>1</v>
          </cell>
          <cell r="BS339">
            <v>1</v>
          </cell>
          <cell r="BT339">
            <v>1</v>
          </cell>
          <cell r="BU339">
            <v>1</v>
          </cell>
          <cell r="BV339">
            <v>1</v>
          </cell>
          <cell r="BW339">
            <v>2</v>
          </cell>
          <cell r="BX339">
            <v>1</v>
          </cell>
          <cell r="BY339">
            <v>1</v>
          </cell>
          <cell r="BZ339">
            <v>1</v>
          </cell>
          <cell r="CA339">
            <v>1</v>
          </cell>
          <cell r="CB339">
            <v>1</v>
          </cell>
          <cell r="CC339">
            <v>1</v>
          </cell>
          <cell r="CD339">
            <v>1</v>
          </cell>
          <cell r="CE339">
            <v>5</v>
          </cell>
          <cell r="CF339">
            <v>5</v>
          </cell>
          <cell r="CG339">
            <v>5</v>
          </cell>
          <cell r="CH339">
            <v>5</v>
          </cell>
          <cell r="CI339">
            <v>4</v>
          </cell>
          <cell r="CJ339">
            <v>4</v>
          </cell>
          <cell r="CK339">
            <v>3</v>
          </cell>
          <cell r="CL339">
            <v>3</v>
          </cell>
          <cell r="CM339">
            <v>2</v>
          </cell>
          <cell r="CN339">
            <v>2</v>
          </cell>
          <cell r="CO339">
            <v>1</v>
          </cell>
          <cell r="CP339">
            <v>1</v>
          </cell>
          <cell r="CQ339">
            <v>1</v>
          </cell>
          <cell r="CR339">
            <v>2</v>
          </cell>
          <cell r="CS339">
            <v>2</v>
          </cell>
        </row>
        <row r="341">
          <cell r="BK341">
            <v>51</v>
          </cell>
          <cell r="BL341">
            <v>44</v>
          </cell>
          <cell r="BM341">
            <v>53</v>
          </cell>
          <cell r="BN341">
            <v>70</v>
          </cell>
          <cell r="BO341">
            <v>67</v>
          </cell>
          <cell r="BP341">
            <v>68</v>
          </cell>
          <cell r="BQ341">
            <v>62</v>
          </cell>
          <cell r="BR341">
            <v>63</v>
          </cell>
          <cell r="BS341">
            <v>64</v>
          </cell>
          <cell r="BT341">
            <v>66</v>
          </cell>
          <cell r="BU341">
            <v>67</v>
          </cell>
          <cell r="BV341">
            <v>69</v>
          </cell>
          <cell r="BW341">
            <v>70</v>
          </cell>
          <cell r="BX341">
            <v>69</v>
          </cell>
          <cell r="BY341">
            <v>68</v>
          </cell>
          <cell r="BZ341">
            <v>64</v>
          </cell>
          <cell r="CA341">
            <v>62</v>
          </cell>
          <cell r="CB341">
            <v>60</v>
          </cell>
          <cell r="CC341">
            <v>58</v>
          </cell>
          <cell r="CD341">
            <v>58</v>
          </cell>
          <cell r="CE341">
            <v>272</v>
          </cell>
          <cell r="CF341">
            <v>330</v>
          </cell>
          <cell r="CG341">
            <v>332</v>
          </cell>
          <cell r="CH341">
            <v>271</v>
          </cell>
          <cell r="CI341">
            <v>220</v>
          </cell>
          <cell r="CJ341">
            <v>205</v>
          </cell>
          <cell r="CK341">
            <v>167</v>
          </cell>
          <cell r="CL341">
            <v>140</v>
          </cell>
          <cell r="CM341">
            <v>90</v>
          </cell>
          <cell r="CN341">
            <v>67</v>
          </cell>
          <cell r="CO341">
            <v>49</v>
          </cell>
          <cell r="CP341">
            <v>25</v>
          </cell>
          <cell r="CQ341">
            <v>32</v>
          </cell>
          <cell r="CR341">
            <v>104</v>
          </cell>
        </row>
        <row r="342">
          <cell r="BK342">
            <v>51</v>
          </cell>
          <cell r="BL342">
            <v>44</v>
          </cell>
          <cell r="BM342">
            <v>53</v>
          </cell>
          <cell r="BN342">
            <v>70</v>
          </cell>
          <cell r="BO342">
            <v>67</v>
          </cell>
          <cell r="BP342">
            <v>68</v>
          </cell>
          <cell r="BQ342">
            <v>62</v>
          </cell>
          <cell r="BR342">
            <v>63</v>
          </cell>
          <cell r="BS342">
            <v>64</v>
          </cell>
          <cell r="BT342">
            <v>66</v>
          </cell>
          <cell r="BU342">
            <v>67</v>
          </cell>
          <cell r="BV342">
            <v>69</v>
          </cell>
          <cell r="BW342">
            <v>70</v>
          </cell>
          <cell r="BX342">
            <v>69</v>
          </cell>
          <cell r="BY342">
            <v>68</v>
          </cell>
          <cell r="BZ342">
            <v>64</v>
          </cell>
          <cell r="CA342">
            <v>62</v>
          </cell>
          <cell r="CB342">
            <v>60</v>
          </cell>
          <cell r="CC342">
            <v>58</v>
          </cell>
          <cell r="CD342">
            <v>58</v>
          </cell>
          <cell r="CE342">
            <v>272</v>
          </cell>
          <cell r="CF342">
            <v>330</v>
          </cell>
          <cell r="CG342">
            <v>332</v>
          </cell>
          <cell r="CH342">
            <v>271</v>
          </cell>
          <cell r="CI342">
            <v>220</v>
          </cell>
          <cell r="CJ342">
            <v>205</v>
          </cell>
          <cell r="CK342">
            <v>167</v>
          </cell>
          <cell r="CL342">
            <v>140</v>
          </cell>
          <cell r="CM342">
            <v>90</v>
          </cell>
          <cell r="CN342">
            <v>67</v>
          </cell>
          <cell r="CO342">
            <v>49</v>
          </cell>
          <cell r="CP342">
            <v>25</v>
          </cell>
          <cell r="CQ342">
            <v>32</v>
          </cell>
          <cell r="CR342">
            <v>104</v>
          </cell>
        </row>
        <row r="343">
          <cell r="BJ343">
            <v>4621</v>
          </cell>
          <cell r="BK343">
            <v>31</v>
          </cell>
          <cell r="BL343">
            <v>27</v>
          </cell>
          <cell r="BM343">
            <v>33</v>
          </cell>
          <cell r="BN343">
            <v>43</v>
          </cell>
          <cell r="BO343">
            <v>41</v>
          </cell>
          <cell r="BP343">
            <v>42</v>
          </cell>
          <cell r="BQ343">
            <v>38</v>
          </cell>
          <cell r="BR343">
            <v>39</v>
          </cell>
          <cell r="BS343">
            <v>39</v>
          </cell>
          <cell r="BT343">
            <v>41</v>
          </cell>
          <cell r="BU343">
            <v>41</v>
          </cell>
          <cell r="BV343">
            <v>42</v>
          </cell>
          <cell r="BW343">
            <v>43</v>
          </cell>
          <cell r="BX343">
            <v>42</v>
          </cell>
          <cell r="BY343">
            <v>42</v>
          </cell>
          <cell r="BZ343">
            <v>39</v>
          </cell>
          <cell r="CA343">
            <v>38</v>
          </cell>
          <cell r="CB343">
            <v>37</v>
          </cell>
          <cell r="CC343">
            <v>36</v>
          </cell>
          <cell r="CD343">
            <v>36</v>
          </cell>
          <cell r="CE343">
            <v>167</v>
          </cell>
          <cell r="CF343">
            <v>203</v>
          </cell>
          <cell r="CG343">
            <v>204</v>
          </cell>
          <cell r="CH343">
            <v>167</v>
          </cell>
          <cell r="CI343">
            <v>135</v>
          </cell>
          <cell r="CJ343">
            <v>126</v>
          </cell>
          <cell r="CK343">
            <v>103</v>
          </cell>
          <cell r="CL343">
            <v>86</v>
          </cell>
          <cell r="CM343">
            <v>55</v>
          </cell>
          <cell r="CN343">
            <v>41</v>
          </cell>
          <cell r="CO343">
            <v>30</v>
          </cell>
          <cell r="CP343">
            <v>15</v>
          </cell>
          <cell r="CQ343">
            <v>20</v>
          </cell>
          <cell r="CR343">
            <v>64</v>
          </cell>
          <cell r="CS343">
            <v>60</v>
          </cell>
        </row>
        <row r="344">
          <cell r="BJ344">
            <v>4606</v>
          </cell>
          <cell r="BK344">
            <v>20</v>
          </cell>
          <cell r="BL344">
            <v>17</v>
          </cell>
          <cell r="BM344">
            <v>20</v>
          </cell>
          <cell r="BN344">
            <v>27</v>
          </cell>
          <cell r="BO344">
            <v>26</v>
          </cell>
          <cell r="BP344">
            <v>26</v>
          </cell>
          <cell r="BQ344">
            <v>24</v>
          </cell>
          <cell r="BR344">
            <v>24</v>
          </cell>
          <cell r="BS344">
            <v>25</v>
          </cell>
          <cell r="BT344">
            <v>25</v>
          </cell>
          <cell r="BU344">
            <v>26</v>
          </cell>
          <cell r="BV344">
            <v>27</v>
          </cell>
          <cell r="BW344">
            <v>27</v>
          </cell>
          <cell r="BX344">
            <v>27</v>
          </cell>
          <cell r="BY344">
            <v>26</v>
          </cell>
          <cell r="BZ344">
            <v>25</v>
          </cell>
          <cell r="CA344">
            <v>24</v>
          </cell>
          <cell r="CB344">
            <v>23</v>
          </cell>
          <cell r="CC344">
            <v>22</v>
          </cell>
          <cell r="CD344">
            <v>22</v>
          </cell>
          <cell r="CE344">
            <v>105</v>
          </cell>
          <cell r="CF344">
            <v>127</v>
          </cell>
          <cell r="CG344">
            <v>128</v>
          </cell>
          <cell r="CH344">
            <v>104</v>
          </cell>
          <cell r="CI344">
            <v>85</v>
          </cell>
          <cell r="CJ344">
            <v>79</v>
          </cell>
          <cell r="CK344">
            <v>64</v>
          </cell>
          <cell r="CL344">
            <v>54</v>
          </cell>
          <cell r="CM344">
            <v>35</v>
          </cell>
          <cell r="CN344">
            <v>26</v>
          </cell>
          <cell r="CO344">
            <v>19</v>
          </cell>
          <cell r="CP344">
            <v>10</v>
          </cell>
          <cell r="CQ344">
            <v>12</v>
          </cell>
          <cell r="CR344">
            <v>40</v>
          </cell>
          <cell r="CS344">
            <v>25</v>
          </cell>
        </row>
        <row r="345"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</row>
        <row r="346">
          <cell r="BK346">
            <v>51</v>
          </cell>
          <cell r="BL346">
            <v>62</v>
          </cell>
          <cell r="BM346">
            <v>81</v>
          </cell>
          <cell r="BN346">
            <v>74</v>
          </cell>
          <cell r="BO346">
            <v>82</v>
          </cell>
          <cell r="BP346">
            <v>91</v>
          </cell>
          <cell r="BQ346">
            <v>23</v>
          </cell>
          <cell r="BR346">
            <v>23</v>
          </cell>
          <cell r="BS346">
            <v>23</v>
          </cell>
          <cell r="BT346">
            <v>23</v>
          </cell>
          <cell r="BU346">
            <v>23</v>
          </cell>
          <cell r="BV346">
            <v>23</v>
          </cell>
          <cell r="BW346">
            <v>23</v>
          </cell>
          <cell r="BX346">
            <v>23</v>
          </cell>
          <cell r="BY346">
            <v>22</v>
          </cell>
          <cell r="BZ346">
            <v>22</v>
          </cell>
          <cell r="CA346">
            <v>22</v>
          </cell>
          <cell r="CB346">
            <v>22</v>
          </cell>
          <cell r="CC346">
            <v>21</v>
          </cell>
          <cell r="CD346">
            <v>22</v>
          </cell>
          <cell r="CE346">
            <v>96</v>
          </cell>
          <cell r="CF346">
            <v>103</v>
          </cell>
          <cell r="CG346">
            <v>111</v>
          </cell>
          <cell r="CH346">
            <v>107</v>
          </cell>
          <cell r="CI346">
            <v>111</v>
          </cell>
          <cell r="CJ346">
            <v>93</v>
          </cell>
          <cell r="CK346">
            <v>80</v>
          </cell>
          <cell r="CL346">
            <v>66</v>
          </cell>
          <cell r="CM346">
            <v>47</v>
          </cell>
          <cell r="CN346">
            <v>55</v>
          </cell>
          <cell r="CO346">
            <v>40</v>
          </cell>
          <cell r="CP346">
            <v>31</v>
          </cell>
          <cell r="CQ346">
            <v>20</v>
          </cell>
          <cell r="CR346">
            <v>30</v>
          </cell>
        </row>
        <row r="347">
          <cell r="BK347">
            <v>51</v>
          </cell>
          <cell r="BL347">
            <v>62</v>
          </cell>
          <cell r="BM347">
            <v>81</v>
          </cell>
          <cell r="BN347">
            <v>74</v>
          </cell>
          <cell r="BO347">
            <v>82</v>
          </cell>
          <cell r="BP347">
            <v>91</v>
          </cell>
          <cell r="BQ347">
            <v>23</v>
          </cell>
          <cell r="BR347">
            <v>23</v>
          </cell>
          <cell r="BS347">
            <v>23</v>
          </cell>
          <cell r="BT347">
            <v>23</v>
          </cell>
          <cell r="BU347">
            <v>23</v>
          </cell>
          <cell r="BV347">
            <v>23</v>
          </cell>
          <cell r="BW347">
            <v>23</v>
          </cell>
          <cell r="BX347">
            <v>23</v>
          </cell>
          <cell r="BY347">
            <v>22</v>
          </cell>
          <cell r="BZ347">
            <v>22</v>
          </cell>
          <cell r="CA347">
            <v>22</v>
          </cell>
          <cell r="CB347">
            <v>22</v>
          </cell>
          <cell r="CC347">
            <v>21</v>
          </cell>
          <cell r="CD347">
            <v>22</v>
          </cell>
          <cell r="CE347">
            <v>96</v>
          </cell>
          <cell r="CF347">
            <v>103</v>
          </cell>
          <cell r="CG347">
            <v>111</v>
          </cell>
          <cell r="CH347">
            <v>107</v>
          </cell>
          <cell r="CI347">
            <v>111</v>
          </cell>
          <cell r="CJ347">
            <v>93</v>
          </cell>
          <cell r="CK347">
            <v>80</v>
          </cell>
          <cell r="CL347">
            <v>66</v>
          </cell>
          <cell r="CM347">
            <v>47</v>
          </cell>
          <cell r="CN347">
            <v>55</v>
          </cell>
          <cell r="CO347">
            <v>40</v>
          </cell>
          <cell r="CP347">
            <v>31</v>
          </cell>
          <cell r="CQ347">
            <v>20</v>
          </cell>
          <cell r="CR347">
            <v>30</v>
          </cell>
        </row>
        <row r="348">
          <cell r="BJ348">
            <v>4575</v>
          </cell>
          <cell r="BK348">
            <v>35</v>
          </cell>
          <cell r="BL348">
            <v>42</v>
          </cell>
          <cell r="BM348">
            <v>55</v>
          </cell>
          <cell r="BN348">
            <v>50</v>
          </cell>
          <cell r="BO348">
            <v>56</v>
          </cell>
          <cell r="BP348">
            <v>62</v>
          </cell>
          <cell r="BQ348">
            <v>16</v>
          </cell>
          <cell r="BR348">
            <v>16</v>
          </cell>
          <cell r="BS348">
            <v>16</v>
          </cell>
          <cell r="BT348">
            <v>16</v>
          </cell>
          <cell r="BU348">
            <v>16</v>
          </cell>
          <cell r="BV348">
            <v>16</v>
          </cell>
          <cell r="BW348">
            <v>16</v>
          </cell>
          <cell r="BX348">
            <v>16</v>
          </cell>
          <cell r="BY348">
            <v>15</v>
          </cell>
          <cell r="BZ348">
            <v>15</v>
          </cell>
          <cell r="CA348">
            <v>15</v>
          </cell>
          <cell r="CB348">
            <v>15</v>
          </cell>
          <cell r="CC348">
            <v>14</v>
          </cell>
          <cell r="CD348">
            <v>15</v>
          </cell>
          <cell r="CE348">
            <v>65</v>
          </cell>
          <cell r="CF348">
            <v>70</v>
          </cell>
          <cell r="CG348">
            <v>75</v>
          </cell>
          <cell r="CH348">
            <v>73</v>
          </cell>
          <cell r="CI348">
            <v>75</v>
          </cell>
          <cell r="CJ348">
            <v>63</v>
          </cell>
          <cell r="CK348">
            <v>54</v>
          </cell>
          <cell r="CL348">
            <v>45</v>
          </cell>
          <cell r="CM348">
            <v>32</v>
          </cell>
          <cell r="CN348">
            <v>37</v>
          </cell>
          <cell r="CO348">
            <v>27</v>
          </cell>
          <cell r="CP348">
            <v>21</v>
          </cell>
          <cell r="CQ348">
            <v>14</v>
          </cell>
          <cell r="CR348">
            <v>20</v>
          </cell>
          <cell r="CS348">
            <v>15</v>
          </cell>
        </row>
        <row r="349">
          <cell r="BJ349">
            <v>4540</v>
          </cell>
          <cell r="BK349">
            <v>16</v>
          </cell>
          <cell r="BL349">
            <v>20</v>
          </cell>
          <cell r="BM349">
            <v>26</v>
          </cell>
          <cell r="BN349">
            <v>24</v>
          </cell>
          <cell r="BO349">
            <v>26</v>
          </cell>
          <cell r="BP349">
            <v>29</v>
          </cell>
          <cell r="BQ349">
            <v>7</v>
          </cell>
          <cell r="BR349">
            <v>7</v>
          </cell>
          <cell r="BS349">
            <v>7</v>
          </cell>
          <cell r="BT349">
            <v>7</v>
          </cell>
          <cell r="BU349">
            <v>7</v>
          </cell>
          <cell r="BV349">
            <v>7</v>
          </cell>
          <cell r="BW349">
            <v>7</v>
          </cell>
          <cell r="BX349">
            <v>7</v>
          </cell>
          <cell r="BY349">
            <v>7</v>
          </cell>
          <cell r="BZ349">
            <v>7</v>
          </cell>
          <cell r="CA349">
            <v>7</v>
          </cell>
          <cell r="CB349">
            <v>7</v>
          </cell>
          <cell r="CC349">
            <v>7</v>
          </cell>
          <cell r="CD349">
            <v>7</v>
          </cell>
          <cell r="CE349">
            <v>31</v>
          </cell>
          <cell r="CF349">
            <v>33</v>
          </cell>
          <cell r="CG349">
            <v>36</v>
          </cell>
          <cell r="CH349">
            <v>34</v>
          </cell>
          <cell r="CI349">
            <v>36</v>
          </cell>
          <cell r="CJ349">
            <v>30</v>
          </cell>
          <cell r="CK349">
            <v>26</v>
          </cell>
          <cell r="CL349">
            <v>21</v>
          </cell>
          <cell r="CM349">
            <v>15</v>
          </cell>
          <cell r="CN349">
            <v>18</v>
          </cell>
          <cell r="CO349">
            <v>13</v>
          </cell>
          <cell r="CP349">
            <v>10</v>
          </cell>
          <cell r="CQ349">
            <v>6</v>
          </cell>
          <cell r="CR349">
            <v>10</v>
          </cell>
          <cell r="CS349">
            <v>12</v>
          </cell>
        </row>
        <row r="350">
          <cell r="BK350">
            <v>25</v>
          </cell>
          <cell r="BL350">
            <v>35</v>
          </cell>
          <cell r="BM350">
            <v>33</v>
          </cell>
          <cell r="BN350">
            <v>23</v>
          </cell>
          <cell r="BO350">
            <v>31</v>
          </cell>
          <cell r="BP350">
            <v>38</v>
          </cell>
          <cell r="BQ350">
            <v>35</v>
          </cell>
          <cell r="BR350">
            <v>36</v>
          </cell>
          <cell r="BS350">
            <v>36</v>
          </cell>
          <cell r="BT350">
            <v>37</v>
          </cell>
          <cell r="BU350">
            <v>38</v>
          </cell>
          <cell r="BV350">
            <v>39</v>
          </cell>
          <cell r="BW350">
            <v>39</v>
          </cell>
          <cell r="BX350">
            <v>38</v>
          </cell>
          <cell r="BY350">
            <v>36</v>
          </cell>
          <cell r="BZ350">
            <v>34</v>
          </cell>
          <cell r="CA350">
            <v>32</v>
          </cell>
          <cell r="CB350">
            <v>30</v>
          </cell>
          <cell r="CC350">
            <v>28</v>
          </cell>
          <cell r="CD350">
            <v>27</v>
          </cell>
          <cell r="CE350">
            <v>119</v>
          </cell>
          <cell r="CF350">
            <v>148</v>
          </cell>
          <cell r="CG350">
            <v>182</v>
          </cell>
          <cell r="CH350">
            <v>160</v>
          </cell>
          <cell r="CI350">
            <v>181</v>
          </cell>
          <cell r="CJ350">
            <v>170</v>
          </cell>
          <cell r="CK350">
            <v>127</v>
          </cell>
          <cell r="CL350">
            <v>98</v>
          </cell>
          <cell r="CM350">
            <v>81</v>
          </cell>
          <cell r="CN350">
            <v>99</v>
          </cell>
          <cell r="CO350">
            <v>77</v>
          </cell>
          <cell r="CP350">
            <v>49</v>
          </cell>
          <cell r="CQ350">
            <v>40</v>
          </cell>
          <cell r="CR350">
            <v>48</v>
          </cell>
        </row>
        <row r="351">
          <cell r="BK351">
            <v>25</v>
          </cell>
          <cell r="BL351">
            <v>35</v>
          </cell>
          <cell r="BM351">
            <v>33</v>
          </cell>
          <cell r="BN351">
            <v>23</v>
          </cell>
          <cell r="BO351">
            <v>31</v>
          </cell>
          <cell r="BP351">
            <v>38</v>
          </cell>
          <cell r="BQ351">
            <v>35</v>
          </cell>
          <cell r="BR351">
            <v>36</v>
          </cell>
          <cell r="BS351">
            <v>36</v>
          </cell>
          <cell r="BT351">
            <v>37</v>
          </cell>
          <cell r="BU351">
            <v>38</v>
          </cell>
          <cell r="BV351">
            <v>39</v>
          </cell>
          <cell r="BW351">
            <v>39</v>
          </cell>
          <cell r="BX351">
            <v>38</v>
          </cell>
          <cell r="BY351">
            <v>36</v>
          </cell>
          <cell r="BZ351">
            <v>34</v>
          </cell>
          <cell r="CA351">
            <v>32</v>
          </cell>
          <cell r="CB351">
            <v>30</v>
          </cell>
          <cell r="CC351">
            <v>28</v>
          </cell>
          <cell r="CD351">
            <v>27</v>
          </cell>
          <cell r="CE351">
            <v>119</v>
          </cell>
          <cell r="CF351">
            <v>148</v>
          </cell>
          <cell r="CG351">
            <v>182</v>
          </cell>
          <cell r="CH351">
            <v>160</v>
          </cell>
          <cell r="CI351">
            <v>181</v>
          </cell>
          <cell r="CJ351">
            <v>170</v>
          </cell>
          <cell r="CK351">
            <v>127</v>
          </cell>
          <cell r="CL351">
            <v>98</v>
          </cell>
          <cell r="CM351">
            <v>81</v>
          </cell>
          <cell r="CN351">
            <v>99</v>
          </cell>
          <cell r="CO351">
            <v>77</v>
          </cell>
          <cell r="CP351">
            <v>49</v>
          </cell>
          <cell r="CQ351">
            <v>40</v>
          </cell>
          <cell r="CR351">
            <v>48</v>
          </cell>
        </row>
        <row r="352">
          <cell r="BJ352">
            <v>4556</v>
          </cell>
          <cell r="BK352">
            <v>25</v>
          </cell>
          <cell r="BL352">
            <v>35</v>
          </cell>
          <cell r="BM352">
            <v>33</v>
          </cell>
          <cell r="BN352">
            <v>23</v>
          </cell>
          <cell r="BO352">
            <v>31</v>
          </cell>
          <cell r="BP352">
            <v>38</v>
          </cell>
          <cell r="BQ352">
            <v>35</v>
          </cell>
          <cell r="BR352">
            <v>36</v>
          </cell>
          <cell r="BS352">
            <v>36</v>
          </cell>
          <cell r="BT352">
            <v>37</v>
          </cell>
          <cell r="BU352">
            <v>38</v>
          </cell>
          <cell r="BV352">
            <v>39</v>
          </cell>
          <cell r="BW352">
            <v>39</v>
          </cell>
          <cell r="BX352">
            <v>38</v>
          </cell>
          <cell r="BY352">
            <v>36</v>
          </cell>
          <cell r="BZ352">
            <v>34</v>
          </cell>
          <cell r="CA352">
            <v>32</v>
          </cell>
          <cell r="CB352">
            <v>30</v>
          </cell>
          <cell r="CC352">
            <v>28</v>
          </cell>
          <cell r="CD352">
            <v>27</v>
          </cell>
          <cell r="CE352">
            <v>119</v>
          </cell>
          <cell r="CF352">
            <v>148</v>
          </cell>
          <cell r="CG352">
            <v>182</v>
          </cell>
          <cell r="CH352">
            <v>160</v>
          </cell>
          <cell r="CI352">
            <v>181</v>
          </cell>
          <cell r="CJ352">
            <v>170</v>
          </cell>
          <cell r="CK352">
            <v>127</v>
          </cell>
          <cell r="CL352">
            <v>98</v>
          </cell>
          <cell r="CM352">
            <v>81</v>
          </cell>
          <cell r="CN352">
            <v>99</v>
          </cell>
          <cell r="CO352">
            <v>77</v>
          </cell>
          <cell r="CP352">
            <v>49</v>
          </cell>
          <cell r="CQ352">
            <v>40</v>
          </cell>
          <cell r="CR352">
            <v>48</v>
          </cell>
          <cell r="CS352">
            <v>34</v>
          </cell>
        </row>
        <row r="353"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-2</v>
          </cell>
        </row>
        <row r="354">
          <cell r="BK354">
            <v>71</v>
          </cell>
          <cell r="BL354">
            <v>85</v>
          </cell>
          <cell r="BM354">
            <v>83</v>
          </cell>
          <cell r="BN354">
            <v>97</v>
          </cell>
          <cell r="BO354">
            <v>76</v>
          </cell>
          <cell r="BP354">
            <v>84</v>
          </cell>
          <cell r="BQ354">
            <v>108</v>
          </cell>
          <cell r="BR354">
            <v>109</v>
          </cell>
          <cell r="BS354">
            <v>109</v>
          </cell>
          <cell r="BT354">
            <v>109</v>
          </cell>
          <cell r="BU354">
            <v>110</v>
          </cell>
          <cell r="BV354">
            <v>110</v>
          </cell>
          <cell r="BW354">
            <v>110</v>
          </cell>
          <cell r="BX354">
            <v>111</v>
          </cell>
          <cell r="BY354">
            <v>111</v>
          </cell>
          <cell r="BZ354">
            <v>113</v>
          </cell>
          <cell r="CA354">
            <v>114</v>
          </cell>
          <cell r="CB354">
            <v>114</v>
          </cell>
          <cell r="CC354">
            <v>110</v>
          </cell>
          <cell r="CD354">
            <v>104</v>
          </cell>
          <cell r="CE354">
            <v>457</v>
          </cell>
          <cell r="CF354">
            <v>449</v>
          </cell>
          <cell r="CG354">
            <v>449</v>
          </cell>
          <cell r="CH354">
            <v>461</v>
          </cell>
          <cell r="CI354">
            <v>412</v>
          </cell>
          <cell r="CJ354">
            <v>357</v>
          </cell>
          <cell r="CK354">
            <v>297</v>
          </cell>
          <cell r="CL354">
            <v>266</v>
          </cell>
          <cell r="CM354">
            <v>215</v>
          </cell>
          <cell r="CN354">
            <v>195</v>
          </cell>
          <cell r="CO354">
            <v>140</v>
          </cell>
          <cell r="CP354">
            <v>100</v>
          </cell>
          <cell r="CQ354">
            <v>84</v>
          </cell>
          <cell r="CR354">
            <v>144</v>
          </cell>
        </row>
        <row r="355">
          <cell r="BK355">
            <v>71</v>
          </cell>
          <cell r="BL355">
            <v>85</v>
          </cell>
          <cell r="BM355">
            <v>83</v>
          </cell>
          <cell r="BN355">
            <v>97</v>
          </cell>
          <cell r="BO355">
            <v>76</v>
          </cell>
          <cell r="BP355">
            <v>84</v>
          </cell>
          <cell r="BQ355">
            <v>108</v>
          </cell>
          <cell r="BR355">
            <v>109</v>
          </cell>
          <cell r="BS355">
            <v>109</v>
          </cell>
          <cell r="BT355">
            <v>109</v>
          </cell>
          <cell r="BU355">
            <v>110</v>
          </cell>
          <cell r="BV355">
            <v>110</v>
          </cell>
          <cell r="BW355">
            <v>110</v>
          </cell>
          <cell r="BX355">
            <v>111</v>
          </cell>
          <cell r="BY355">
            <v>111</v>
          </cell>
          <cell r="BZ355">
            <v>113</v>
          </cell>
          <cell r="CA355">
            <v>114</v>
          </cell>
          <cell r="CB355">
            <v>114</v>
          </cell>
          <cell r="CC355">
            <v>110</v>
          </cell>
          <cell r="CD355">
            <v>104</v>
          </cell>
          <cell r="CE355">
            <v>457</v>
          </cell>
          <cell r="CF355">
            <v>449</v>
          </cell>
          <cell r="CG355">
            <v>449</v>
          </cell>
          <cell r="CH355">
            <v>461</v>
          </cell>
          <cell r="CI355">
            <v>412</v>
          </cell>
          <cell r="CJ355">
            <v>357</v>
          </cell>
          <cell r="CK355">
            <v>297</v>
          </cell>
          <cell r="CL355">
            <v>266</v>
          </cell>
          <cell r="CM355">
            <v>215</v>
          </cell>
          <cell r="CN355">
            <v>195</v>
          </cell>
          <cell r="CO355">
            <v>140</v>
          </cell>
          <cell r="CP355">
            <v>100</v>
          </cell>
          <cell r="CQ355">
            <v>84</v>
          </cell>
          <cell r="CR355">
            <v>146</v>
          </cell>
        </row>
        <row r="356">
          <cell r="BJ356">
            <v>4562</v>
          </cell>
          <cell r="BK356">
            <v>33</v>
          </cell>
          <cell r="BL356">
            <v>40</v>
          </cell>
          <cell r="BM356">
            <v>39</v>
          </cell>
          <cell r="BN356">
            <v>45</v>
          </cell>
          <cell r="BO356">
            <v>37</v>
          </cell>
          <cell r="BP356">
            <v>40</v>
          </cell>
          <cell r="BQ356">
            <v>53</v>
          </cell>
          <cell r="BR356">
            <v>53</v>
          </cell>
          <cell r="BS356">
            <v>53</v>
          </cell>
          <cell r="BT356">
            <v>53</v>
          </cell>
          <cell r="BU356">
            <v>51</v>
          </cell>
          <cell r="BV356">
            <v>51</v>
          </cell>
          <cell r="BW356">
            <v>51</v>
          </cell>
          <cell r="BX356">
            <v>52</v>
          </cell>
          <cell r="BY356">
            <v>52</v>
          </cell>
          <cell r="BZ356">
            <v>54</v>
          </cell>
          <cell r="CA356">
            <v>54</v>
          </cell>
          <cell r="CB356">
            <v>54</v>
          </cell>
          <cell r="CC356">
            <v>51</v>
          </cell>
          <cell r="CD356">
            <v>50</v>
          </cell>
          <cell r="CE356">
            <v>219</v>
          </cell>
          <cell r="CF356">
            <v>213</v>
          </cell>
          <cell r="CG356">
            <v>213</v>
          </cell>
          <cell r="CH356">
            <v>221</v>
          </cell>
          <cell r="CI356">
            <v>197</v>
          </cell>
          <cell r="CJ356">
            <v>171</v>
          </cell>
          <cell r="CK356">
            <v>142</v>
          </cell>
          <cell r="CL356">
            <v>128</v>
          </cell>
          <cell r="CM356">
            <v>102</v>
          </cell>
          <cell r="CN356">
            <v>94</v>
          </cell>
          <cell r="CO356">
            <v>65</v>
          </cell>
          <cell r="CP356">
            <v>47</v>
          </cell>
          <cell r="CQ356">
            <v>40</v>
          </cell>
          <cell r="CR356">
            <v>69</v>
          </cell>
          <cell r="CS356">
            <v>60</v>
          </cell>
        </row>
        <row r="357">
          <cell r="BJ357">
            <v>4567</v>
          </cell>
          <cell r="BK357">
            <v>5</v>
          </cell>
          <cell r="BL357">
            <v>6</v>
          </cell>
          <cell r="BM357">
            <v>6</v>
          </cell>
          <cell r="BN357">
            <v>7</v>
          </cell>
          <cell r="BO357">
            <v>5</v>
          </cell>
          <cell r="BP357">
            <v>6</v>
          </cell>
          <cell r="BQ357">
            <v>7</v>
          </cell>
          <cell r="BR357">
            <v>7</v>
          </cell>
          <cell r="BS357">
            <v>7</v>
          </cell>
          <cell r="BT357">
            <v>7</v>
          </cell>
          <cell r="BU357">
            <v>8</v>
          </cell>
          <cell r="BV357">
            <v>8</v>
          </cell>
          <cell r="BW357">
            <v>8</v>
          </cell>
          <cell r="BX357">
            <v>8</v>
          </cell>
          <cell r="BY357">
            <v>8</v>
          </cell>
          <cell r="BZ357">
            <v>8</v>
          </cell>
          <cell r="CA357">
            <v>8</v>
          </cell>
          <cell r="CB357">
            <v>8</v>
          </cell>
          <cell r="CC357">
            <v>8</v>
          </cell>
          <cell r="CD357">
            <v>7</v>
          </cell>
          <cell r="CE357">
            <v>31</v>
          </cell>
          <cell r="CF357">
            <v>31</v>
          </cell>
          <cell r="CG357">
            <v>31</v>
          </cell>
          <cell r="CH357">
            <v>31</v>
          </cell>
          <cell r="CI357">
            <v>28</v>
          </cell>
          <cell r="CJ357">
            <v>24</v>
          </cell>
          <cell r="CK357">
            <v>20</v>
          </cell>
          <cell r="CL357">
            <v>18</v>
          </cell>
          <cell r="CM357">
            <v>15</v>
          </cell>
          <cell r="CN357">
            <v>13</v>
          </cell>
          <cell r="CO357">
            <v>10</v>
          </cell>
          <cell r="CP357">
            <v>7</v>
          </cell>
          <cell r="CQ357">
            <v>6</v>
          </cell>
          <cell r="CR357">
            <v>10</v>
          </cell>
          <cell r="CS357">
            <v>4</v>
          </cell>
        </row>
        <row r="358">
          <cell r="BJ358">
            <v>4565</v>
          </cell>
          <cell r="BK358">
            <v>5</v>
          </cell>
          <cell r="BL358">
            <v>6</v>
          </cell>
          <cell r="BM358">
            <v>6</v>
          </cell>
          <cell r="BN358">
            <v>7</v>
          </cell>
          <cell r="BO358">
            <v>5</v>
          </cell>
          <cell r="BP358">
            <v>6</v>
          </cell>
          <cell r="BQ358">
            <v>7</v>
          </cell>
          <cell r="BR358">
            <v>7</v>
          </cell>
          <cell r="BS358">
            <v>7</v>
          </cell>
          <cell r="BT358">
            <v>7</v>
          </cell>
          <cell r="BU358">
            <v>8</v>
          </cell>
          <cell r="BV358">
            <v>8</v>
          </cell>
          <cell r="BW358">
            <v>8</v>
          </cell>
          <cell r="BX358">
            <v>8</v>
          </cell>
          <cell r="BY358">
            <v>8</v>
          </cell>
          <cell r="BZ358">
            <v>8</v>
          </cell>
          <cell r="CA358">
            <v>8</v>
          </cell>
          <cell r="CB358">
            <v>8</v>
          </cell>
          <cell r="CC358">
            <v>8</v>
          </cell>
          <cell r="CD358">
            <v>7</v>
          </cell>
          <cell r="CE358">
            <v>31</v>
          </cell>
          <cell r="CF358">
            <v>31</v>
          </cell>
          <cell r="CG358">
            <v>31</v>
          </cell>
          <cell r="CH358">
            <v>31</v>
          </cell>
          <cell r="CI358">
            <v>28</v>
          </cell>
          <cell r="CJ358">
            <v>24</v>
          </cell>
          <cell r="CK358">
            <v>20</v>
          </cell>
          <cell r="CL358">
            <v>18</v>
          </cell>
          <cell r="CM358">
            <v>15</v>
          </cell>
          <cell r="CN358">
            <v>13</v>
          </cell>
          <cell r="CO358">
            <v>10</v>
          </cell>
          <cell r="CP358">
            <v>7</v>
          </cell>
          <cell r="CQ358">
            <v>6</v>
          </cell>
          <cell r="CR358">
            <v>10</v>
          </cell>
          <cell r="CS358">
            <v>5</v>
          </cell>
        </row>
        <row r="359">
          <cell r="BJ359">
            <v>4609</v>
          </cell>
          <cell r="BK359">
            <v>5</v>
          </cell>
          <cell r="BL359">
            <v>6</v>
          </cell>
          <cell r="BM359">
            <v>6</v>
          </cell>
          <cell r="BN359">
            <v>7</v>
          </cell>
          <cell r="BO359">
            <v>5</v>
          </cell>
          <cell r="BP359">
            <v>6</v>
          </cell>
          <cell r="BQ359">
            <v>7</v>
          </cell>
          <cell r="BR359">
            <v>7</v>
          </cell>
          <cell r="BS359">
            <v>7</v>
          </cell>
          <cell r="BT359">
            <v>7</v>
          </cell>
          <cell r="BU359">
            <v>8</v>
          </cell>
          <cell r="BV359">
            <v>8</v>
          </cell>
          <cell r="BW359">
            <v>8</v>
          </cell>
          <cell r="BX359">
            <v>8</v>
          </cell>
          <cell r="BY359">
            <v>8</v>
          </cell>
          <cell r="BZ359">
            <v>8</v>
          </cell>
          <cell r="CA359">
            <v>8</v>
          </cell>
          <cell r="CB359">
            <v>8</v>
          </cell>
          <cell r="CC359">
            <v>8</v>
          </cell>
          <cell r="CD359">
            <v>7</v>
          </cell>
          <cell r="CE359">
            <v>31</v>
          </cell>
          <cell r="CF359">
            <v>31</v>
          </cell>
          <cell r="CG359">
            <v>31</v>
          </cell>
          <cell r="CH359">
            <v>31</v>
          </cell>
          <cell r="CI359">
            <v>28</v>
          </cell>
          <cell r="CJ359">
            <v>24</v>
          </cell>
          <cell r="CK359">
            <v>20</v>
          </cell>
          <cell r="CL359">
            <v>18</v>
          </cell>
          <cell r="CM359">
            <v>15</v>
          </cell>
          <cell r="CN359">
            <v>13</v>
          </cell>
          <cell r="CO359">
            <v>10</v>
          </cell>
          <cell r="CP359">
            <v>7</v>
          </cell>
          <cell r="CQ359">
            <v>6</v>
          </cell>
          <cell r="CR359">
            <v>10</v>
          </cell>
          <cell r="CS359">
            <v>7</v>
          </cell>
        </row>
        <row r="360">
          <cell r="BJ360">
            <v>4564</v>
          </cell>
          <cell r="BK360">
            <v>10</v>
          </cell>
          <cell r="BL360">
            <v>12</v>
          </cell>
          <cell r="BM360">
            <v>11</v>
          </cell>
          <cell r="BN360">
            <v>13</v>
          </cell>
          <cell r="BO360">
            <v>10</v>
          </cell>
          <cell r="BP360">
            <v>11</v>
          </cell>
          <cell r="BQ360">
            <v>15</v>
          </cell>
          <cell r="BR360">
            <v>15</v>
          </cell>
          <cell r="BS360">
            <v>15</v>
          </cell>
          <cell r="BT360">
            <v>15</v>
          </cell>
          <cell r="BU360">
            <v>15</v>
          </cell>
          <cell r="BV360">
            <v>15</v>
          </cell>
          <cell r="BW360">
            <v>15</v>
          </cell>
          <cell r="BX360">
            <v>15</v>
          </cell>
          <cell r="BY360">
            <v>15</v>
          </cell>
          <cell r="BZ360">
            <v>15</v>
          </cell>
          <cell r="CA360">
            <v>16</v>
          </cell>
          <cell r="CB360">
            <v>16</v>
          </cell>
          <cell r="CC360">
            <v>15</v>
          </cell>
          <cell r="CD360">
            <v>14</v>
          </cell>
          <cell r="CE360">
            <v>62</v>
          </cell>
          <cell r="CF360">
            <v>61</v>
          </cell>
          <cell r="CG360">
            <v>61</v>
          </cell>
          <cell r="CH360">
            <v>63</v>
          </cell>
          <cell r="CI360">
            <v>56</v>
          </cell>
          <cell r="CJ360">
            <v>49</v>
          </cell>
          <cell r="CK360">
            <v>41</v>
          </cell>
          <cell r="CL360">
            <v>36</v>
          </cell>
          <cell r="CM360">
            <v>29</v>
          </cell>
          <cell r="CN360">
            <v>27</v>
          </cell>
          <cell r="CO360">
            <v>19</v>
          </cell>
          <cell r="CP360">
            <v>14</v>
          </cell>
          <cell r="CQ360">
            <v>11</v>
          </cell>
          <cell r="CR360">
            <v>20</v>
          </cell>
          <cell r="CS360">
            <v>5</v>
          </cell>
        </row>
        <row r="361">
          <cell r="BJ361">
            <v>6809</v>
          </cell>
          <cell r="BK361">
            <v>12</v>
          </cell>
          <cell r="BL361">
            <v>14</v>
          </cell>
          <cell r="BM361">
            <v>14</v>
          </cell>
          <cell r="BN361">
            <v>17</v>
          </cell>
          <cell r="BO361">
            <v>13</v>
          </cell>
          <cell r="BP361">
            <v>14</v>
          </cell>
          <cell r="BQ361">
            <v>18</v>
          </cell>
          <cell r="BR361">
            <v>19</v>
          </cell>
          <cell r="BS361">
            <v>19</v>
          </cell>
          <cell r="BT361">
            <v>19</v>
          </cell>
          <cell r="BU361">
            <v>19</v>
          </cell>
          <cell r="BV361">
            <v>19</v>
          </cell>
          <cell r="BW361">
            <v>19</v>
          </cell>
          <cell r="BX361">
            <v>19</v>
          </cell>
          <cell r="BY361">
            <v>19</v>
          </cell>
          <cell r="BZ361">
            <v>19</v>
          </cell>
          <cell r="CA361">
            <v>19</v>
          </cell>
          <cell r="CB361">
            <v>19</v>
          </cell>
          <cell r="CC361">
            <v>19</v>
          </cell>
          <cell r="CD361">
            <v>18</v>
          </cell>
          <cell r="CE361">
            <v>78</v>
          </cell>
          <cell r="CF361">
            <v>77</v>
          </cell>
          <cell r="CG361">
            <v>77</v>
          </cell>
          <cell r="CH361">
            <v>79</v>
          </cell>
          <cell r="CI361">
            <v>70</v>
          </cell>
          <cell r="CJ361">
            <v>61</v>
          </cell>
          <cell r="CK361">
            <v>51</v>
          </cell>
          <cell r="CL361">
            <v>45</v>
          </cell>
          <cell r="CM361">
            <v>37</v>
          </cell>
          <cell r="CN361">
            <v>33</v>
          </cell>
          <cell r="CO361">
            <v>24</v>
          </cell>
          <cell r="CP361">
            <v>17</v>
          </cell>
          <cell r="CQ361">
            <v>14</v>
          </cell>
          <cell r="CR361">
            <v>25</v>
          </cell>
          <cell r="CS361">
            <v>12</v>
          </cell>
        </row>
        <row r="362">
          <cell r="BJ362">
            <v>7083</v>
          </cell>
          <cell r="BK362">
            <v>1</v>
          </cell>
          <cell r="BL362">
            <v>1</v>
          </cell>
          <cell r="BM362">
            <v>1</v>
          </cell>
          <cell r="BN362">
            <v>1</v>
          </cell>
          <cell r="BO362">
            <v>1</v>
          </cell>
          <cell r="BP362">
            <v>1</v>
          </cell>
          <cell r="BQ362">
            <v>1</v>
          </cell>
          <cell r="BR362">
            <v>1</v>
          </cell>
          <cell r="BS362">
            <v>1</v>
          </cell>
          <cell r="BT362">
            <v>1</v>
          </cell>
          <cell r="BU362">
            <v>1</v>
          </cell>
          <cell r="BV362">
            <v>1</v>
          </cell>
          <cell r="BW362">
            <v>1</v>
          </cell>
          <cell r="BX362">
            <v>1</v>
          </cell>
          <cell r="BY362">
            <v>1</v>
          </cell>
          <cell r="BZ362">
            <v>1</v>
          </cell>
          <cell r="CA362">
            <v>1</v>
          </cell>
          <cell r="CB362">
            <v>1</v>
          </cell>
          <cell r="CC362">
            <v>1</v>
          </cell>
          <cell r="CD362">
            <v>1</v>
          </cell>
          <cell r="CE362">
            <v>5</v>
          </cell>
          <cell r="CF362">
            <v>5</v>
          </cell>
          <cell r="CG362">
            <v>5</v>
          </cell>
          <cell r="CH362">
            <v>5</v>
          </cell>
          <cell r="CI362">
            <v>5</v>
          </cell>
          <cell r="CJ362">
            <v>4</v>
          </cell>
          <cell r="CK362">
            <v>3</v>
          </cell>
          <cell r="CL362">
            <v>3</v>
          </cell>
          <cell r="CM362">
            <v>2</v>
          </cell>
          <cell r="CN362">
            <v>2</v>
          </cell>
          <cell r="CO362">
            <v>2</v>
          </cell>
          <cell r="CP362">
            <v>1</v>
          </cell>
          <cell r="CQ362">
            <v>1</v>
          </cell>
          <cell r="CR362">
            <v>2</v>
          </cell>
          <cell r="CS362">
            <v>6</v>
          </cell>
        </row>
        <row r="363">
          <cell r="BK363">
            <v>10</v>
          </cell>
          <cell r="BL363">
            <v>13</v>
          </cell>
          <cell r="BM363">
            <v>20</v>
          </cell>
          <cell r="BN363">
            <v>21</v>
          </cell>
          <cell r="BO363">
            <v>13</v>
          </cell>
          <cell r="BP363">
            <v>22</v>
          </cell>
          <cell r="BQ363">
            <v>26</v>
          </cell>
          <cell r="BR363">
            <v>26</v>
          </cell>
          <cell r="BS363">
            <v>26</v>
          </cell>
          <cell r="BT363">
            <v>24</v>
          </cell>
          <cell r="BU363">
            <v>25</v>
          </cell>
          <cell r="BV363">
            <v>24</v>
          </cell>
          <cell r="BW363">
            <v>24</v>
          </cell>
          <cell r="BX363">
            <v>25</v>
          </cell>
          <cell r="BY363">
            <v>25</v>
          </cell>
          <cell r="BZ363">
            <v>26</v>
          </cell>
          <cell r="CA363">
            <v>27</v>
          </cell>
          <cell r="CB363">
            <v>27</v>
          </cell>
          <cell r="CC363">
            <v>25</v>
          </cell>
          <cell r="CD363">
            <v>23</v>
          </cell>
          <cell r="CE363">
            <v>90</v>
          </cell>
          <cell r="CF363">
            <v>135</v>
          </cell>
          <cell r="CG363">
            <v>129</v>
          </cell>
          <cell r="CH363">
            <v>125</v>
          </cell>
          <cell r="CI363">
            <v>107</v>
          </cell>
          <cell r="CJ363">
            <v>85</v>
          </cell>
          <cell r="CK363">
            <v>76</v>
          </cell>
          <cell r="CL363">
            <v>82</v>
          </cell>
          <cell r="CM363">
            <v>58</v>
          </cell>
          <cell r="CN363">
            <v>76</v>
          </cell>
          <cell r="CO363">
            <v>38</v>
          </cell>
          <cell r="CP363">
            <v>20</v>
          </cell>
          <cell r="CQ363">
            <v>24</v>
          </cell>
          <cell r="CR363">
            <v>32</v>
          </cell>
        </row>
        <row r="364">
          <cell r="BK364">
            <v>10</v>
          </cell>
          <cell r="BL364">
            <v>13</v>
          </cell>
          <cell r="BM364">
            <v>20</v>
          </cell>
          <cell r="BN364">
            <v>21</v>
          </cell>
          <cell r="BO364">
            <v>13</v>
          </cell>
          <cell r="BP364">
            <v>22</v>
          </cell>
          <cell r="BQ364">
            <v>26</v>
          </cell>
          <cell r="BR364">
            <v>26</v>
          </cell>
          <cell r="BS364">
            <v>26</v>
          </cell>
          <cell r="BT364">
            <v>24</v>
          </cell>
          <cell r="BU364">
            <v>25</v>
          </cell>
          <cell r="BV364">
            <v>24</v>
          </cell>
          <cell r="BW364">
            <v>24</v>
          </cell>
          <cell r="BX364">
            <v>25</v>
          </cell>
          <cell r="BY364">
            <v>25</v>
          </cell>
          <cell r="BZ364">
            <v>26</v>
          </cell>
          <cell r="CA364">
            <v>27</v>
          </cell>
          <cell r="CB364">
            <v>27</v>
          </cell>
          <cell r="CC364">
            <v>25</v>
          </cell>
          <cell r="CD364">
            <v>23</v>
          </cell>
          <cell r="CE364">
            <v>90</v>
          </cell>
          <cell r="CF364">
            <v>135</v>
          </cell>
          <cell r="CG364">
            <v>129</v>
          </cell>
          <cell r="CH364">
            <v>125</v>
          </cell>
          <cell r="CI364">
            <v>107</v>
          </cell>
          <cell r="CJ364">
            <v>85</v>
          </cell>
          <cell r="CK364">
            <v>76</v>
          </cell>
          <cell r="CL364">
            <v>82</v>
          </cell>
          <cell r="CM364">
            <v>58</v>
          </cell>
          <cell r="CN364">
            <v>76</v>
          </cell>
          <cell r="CO364">
            <v>38</v>
          </cell>
          <cell r="CP364">
            <v>20</v>
          </cell>
          <cell r="CQ364">
            <v>24</v>
          </cell>
          <cell r="CR364">
            <v>32</v>
          </cell>
        </row>
        <row r="365">
          <cell r="BJ365">
            <v>4532</v>
          </cell>
          <cell r="BK365">
            <v>6</v>
          </cell>
          <cell r="BL365">
            <v>8</v>
          </cell>
          <cell r="BM365">
            <v>12</v>
          </cell>
          <cell r="BN365">
            <v>13</v>
          </cell>
          <cell r="BO365">
            <v>8</v>
          </cell>
          <cell r="BP365">
            <v>13</v>
          </cell>
          <cell r="BQ365">
            <v>16</v>
          </cell>
          <cell r="BR365">
            <v>16</v>
          </cell>
          <cell r="BS365">
            <v>16</v>
          </cell>
          <cell r="BT365">
            <v>15</v>
          </cell>
          <cell r="BU365">
            <v>15</v>
          </cell>
          <cell r="BV365">
            <v>15</v>
          </cell>
          <cell r="BW365">
            <v>15</v>
          </cell>
          <cell r="BX365">
            <v>15</v>
          </cell>
          <cell r="BY365">
            <v>15</v>
          </cell>
          <cell r="BZ365">
            <v>16</v>
          </cell>
          <cell r="CA365">
            <v>16</v>
          </cell>
          <cell r="CB365">
            <v>16</v>
          </cell>
          <cell r="CC365">
            <v>15</v>
          </cell>
          <cell r="CD365">
            <v>14</v>
          </cell>
          <cell r="CE365">
            <v>55</v>
          </cell>
          <cell r="CF365">
            <v>82</v>
          </cell>
          <cell r="CG365">
            <v>79</v>
          </cell>
          <cell r="CH365">
            <v>76</v>
          </cell>
          <cell r="CI365">
            <v>65</v>
          </cell>
          <cell r="CJ365">
            <v>52</v>
          </cell>
          <cell r="CK365">
            <v>46</v>
          </cell>
          <cell r="CL365">
            <v>50</v>
          </cell>
          <cell r="CM365">
            <v>35</v>
          </cell>
          <cell r="CN365">
            <v>46</v>
          </cell>
          <cell r="CO365">
            <v>23</v>
          </cell>
          <cell r="CP365">
            <v>12</v>
          </cell>
          <cell r="CQ365">
            <v>15</v>
          </cell>
          <cell r="CR365">
            <v>19</v>
          </cell>
          <cell r="CS365">
            <v>11</v>
          </cell>
        </row>
        <row r="366">
          <cell r="BJ366">
            <v>4533</v>
          </cell>
          <cell r="BK366">
            <v>4</v>
          </cell>
          <cell r="BL366">
            <v>5</v>
          </cell>
          <cell r="BM366">
            <v>8</v>
          </cell>
          <cell r="BN366">
            <v>8</v>
          </cell>
          <cell r="BO366">
            <v>5</v>
          </cell>
          <cell r="BP366">
            <v>9</v>
          </cell>
          <cell r="BQ366">
            <v>10</v>
          </cell>
          <cell r="BR366">
            <v>10</v>
          </cell>
          <cell r="BS366">
            <v>10</v>
          </cell>
          <cell r="BT366">
            <v>9</v>
          </cell>
          <cell r="BU366">
            <v>10</v>
          </cell>
          <cell r="BV366">
            <v>9</v>
          </cell>
          <cell r="BW366">
            <v>9</v>
          </cell>
          <cell r="BX366">
            <v>10</v>
          </cell>
          <cell r="BY366">
            <v>10</v>
          </cell>
          <cell r="BZ366">
            <v>10</v>
          </cell>
          <cell r="CA366">
            <v>11</v>
          </cell>
          <cell r="CB366">
            <v>11</v>
          </cell>
          <cell r="CC366">
            <v>10</v>
          </cell>
          <cell r="CD366">
            <v>9</v>
          </cell>
          <cell r="CE366">
            <v>35</v>
          </cell>
          <cell r="CF366">
            <v>53</v>
          </cell>
          <cell r="CG366">
            <v>50</v>
          </cell>
          <cell r="CH366">
            <v>49</v>
          </cell>
          <cell r="CI366">
            <v>42</v>
          </cell>
          <cell r="CJ366">
            <v>33</v>
          </cell>
          <cell r="CK366">
            <v>30</v>
          </cell>
          <cell r="CL366">
            <v>32</v>
          </cell>
          <cell r="CM366">
            <v>23</v>
          </cell>
          <cell r="CN366">
            <v>30</v>
          </cell>
          <cell r="CO366">
            <v>15</v>
          </cell>
          <cell r="CP366">
            <v>8</v>
          </cell>
          <cell r="CQ366">
            <v>9</v>
          </cell>
          <cell r="CR366">
            <v>13</v>
          </cell>
          <cell r="CS366">
            <v>1</v>
          </cell>
        </row>
        <row r="367"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-1</v>
          </cell>
        </row>
        <row r="368">
          <cell r="BK368">
            <v>46</v>
          </cell>
          <cell r="BL368">
            <v>58</v>
          </cell>
          <cell r="BM368">
            <v>46</v>
          </cell>
          <cell r="BN368">
            <v>55</v>
          </cell>
          <cell r="BO368">
            <v>49</v>
          </cell>
          <cell r="BP368">
            <v>59</v>
          </cell>
          <cell r="BQ368">
            <v>75</v>
          </cell>
          <cell r="BR368">
            <v>76</v>
          </cell>
          <cell r="BS368">
            <v>77</v>
          </cell>
          <cell r="BT368">
            <v>78</v>
          </cell>
          <cell r="BU368">
            <v>78</v>
          </cell>
          <cell r="BV368">
            <v>78</v>
          </cell>
          <cell r="BW368">
            <v>77</v>
          </cell>
          <cell r="BX368">
            <v>74</v>
          </cell>
          <cell r="BY368">
            <v>70</v>
          </cell>
          <cell r="BZ368">
            <v>67</v>
          </cell>
          <cell r="CA368">
            <v>63</v>
          </cell>
          <cell r="CB368">
            <v>59</v>
          </cell>
          <cell r="CC368">
            <v>54</v>
          </cell>
          <cell r="CD368">
            <v>50</v>
          </cell>
          <cell r="CE368">
            <v>207</v>
          </cell>
          <cell r="CF368">
            <v>287</v>
          </cell>
          <cell r="CG368">
            <v>288</v>
          </cell>
          <cell r="CH368">
            <v>272</v>
          </cell>
          <cell r="CI368">
            <v>264</v>
          </cell>
          <cell r="CJ368">
            <v>246</v>
          </cell>
          <cell r="CK368">
            <v>236</v>
          </cell>
          <cell r="CL368">
            <v>186</v>
          </cell>
          <cell r="CM368">
            <v>198</v>
          </cell>
          <cell r="CN368">
            <v>162</v>
          </cell>
          <cell r="CO368">
            <v>130</v>
          </cell>
          <cell r="CP368">
            <v>96</v>
          </cell>
          <cell r="CQ368">
            <v>94</v>
          </cell>
          <cell r="CR368">
            <v>99</v>
          </cell>
        </row>
        <row r="369">
          <cell r="BK369">
            <v>46</v>
          </cell>
          <cell r="BL369">
            <v>58</v>
          </cell>
          <cell r="BM369">
            <v>46</v>
          </cell>
          <cell r="BN369">
            <v>55</v>
          </cell>
          <cell r="BO369">
            <v>49</v>
          </cell>
          <cell r="BP369">
            <v>59</v>
          </cell>
          <cell r="BQ369">
            <v>75</v>
          </cell>
          <cell r="BR369">
            <v>76</v>
          </cell>
          <cell r="BS369">
            <v>77</v>
          </cell>
          <cell r="BT369">
            <v>78</v>
          </cell>
          <cell r="BU369">
            <v>78</v>
          </cell>
          <cell r="BV369">
            <v>78</v>
          </cell>
          <cell r="BW369">
            <v>77</v>
          </cell>
          <cell r="BX369">
            <v>74</v>
          </cell>
          <cell r="BY369">
            <v>70</v>
          </cell>
          <cell r="BZ369">
            <v>67</v>
          </cell>
          <cell r="CA369">
            <v>63</v>
          </cell>
          <cell r="CB369">
            <v>59</v>
          </cell>
          <cell r="CC369">
            <v>54</v>
          </cell>
          <cell r="CD369">
            <v>50</v>
          </cell>
          <cell r="CE369">
            <v>207</v>
          </cell>
          <cell r="CF369">
            <v>287</v>
          </cell>
          <cell r="CG369">
            <v>288</v>
          </cell>
          <cell r="CH369">
            <v>272</v>
          </cell>
          <cell r="CI369">
            <v>264</v>
          </cell>
          <cell r="CJ369">
            <v>246</v>
          </cell>
          <cell r="CK369">
            <v>236</v>
          </cell>
          <cell r="CL369">
            <v>186</v>
          </cell>
          <cell r="CM369">
            <v>198</v>
          </cell>
          <cell r="CN369">
            <v>162</v>
          </cell>
          <cell r="CO369">
            <v>130</v>
          </cell>
          <cell r="CP369">
            <v>96</v>
          </cell>
          <cell r="CQ369">
            <v>94</v>
          </cell>
          <cell r="CR369">
            <v>100</v>
          </cell>
        </row>
        <row r="370">
          <cell r="BJ370">
            <v>4557</v>
          </cell>
          <cell r="BK370">
            <v>19</v>
          </cell>
          <cell r="BL370">
            <v>24</v>
          </cell>
          <cell r="BM370">
            <v>19</v>
          </cell>
          <cell r="BN370">
            <v>22</v>
          </cell>
          <cell r="BO370">
            <v>20</v>
          </cell>
          <cell r="BP370">
            <v>25</v>
          </cell>
          <cell r="BQ370">
            <v>31</v>
          </cell>
          <cell r="BR370">
            <v>32</v>
          </cell>
          <cell r="BS370">
            <v>32</v>
          </cell>
          <cell r="BT370">
            <v>33</v>
          </cell>
          <cell r="BU370">
            <v>33</v>
          </cell>
          <cell r="BV370">
            <v>33</v>
          </cell>
          <cell r="BW370">
            <v>32</v>
          </cell>
          <cell r="BX370">
            <v>31</v>
          </cell>
          <cell r="BY370">
            <v>30</v>
          </cell>
          <cell r="BZ370">
            <v>28</v>
          </cell>
          <cell r="CA370">
            <v>27</v>
          </cell>
          <cell r="CB370">
            <v>25</v>
          </cell>
          <cell r="CC370">
            <v>23</v>
          </cell>
          <cell r="CD370">
            <v>21</v>
          </cell>
          <cell r="CE370">
            <v>87</v>
          </cell>
          <cell r="CF370">
            <v>120</v>
          </cell>
          <cell r="CG370">
            <v>121</v>
          </cell>
          <cell r="CH370">
            <v>114</v>
          </cell>
          <cell r="CI370">
            <v>112</v>
          </cell>
          <cell r="CJ370">
            <v>103</v>
          </cell>
          <cell r="CK370">
            <v>98</v>
          </cell>
          <cell r="CL370">
            <v>77</v>
          </cell>
          <cell r="CM370">
            <v>83</v>
          </cell>
          <cell r="CN370">
            <v>68</v>
          </cell>
          <cell r="CO370">
            <v>54</v>
          </cell>
          <cell r="CP370">
            <v>40</v>
          </cell>
          <cell r="CQ370">
            <v>40</v>
          </cell>
          <cell r="CR370">
            <v>42</v>
          </cell>
          <cell r="CS370">
            <v>30</v>
          </cell>
        </row>
        <row r="371">
          <cell r="BJ371">
            <v>4559</v>
          </cell>
          <cell r="BK371">
            <v>5</v>
          </cell>
          <cell r="BL371">
            <v>6</v>
          </cell>
          <cell r="BM371">
            <v>5</v>
          </cell>
          <cell r="BN371">
            <v>6</v>
          </cell>
          <cell r="BO371">
            <v>5</v>
          </cell>
          <cell r="BP371">
            <v>6</v>
          </cell>
          <cell r="BQ371">
            <v>8</v>
          </cell>
          <cell r="BR371">
            <v>8</v>
          </cell>
          <cell r="BS371">
            <v>8</v>
          </cell>
          <cell r="BT371">
            <v>8</v>
          </cell>
          <cell r="BU371">
            <v>8</v>
          </cell>
          <cell r="BV371">
            <v>8</v>
          </cell>
          <cell r="BW371">
            <v>8</v>
          </cell>
          <cell r="BX371">
            <v>7</v>
          </cell>
          <cell r="BY371">
            <v>7</v>
          </cell>
          <cell r="BZ371">
            <v>7</v>
          </cell>
          <cell r="CA371">
            <v>6</v>
          </cell>
          <cell r="CB371">
            <v>6</v>
          </cell>
          <cell r="CC371">
            <v>5</v>
          </cell>
          <cell r="CD371">
            <v>5</v>
          </cell>
          <cell r="CE371">
            <v>21</v>
          </cell>
          <cell r="CF371">
            <v>29</v>
          </cell>
          <cell r="CG371">
            <v>29</v>
          </cell>
          <cell r="CH371">
            <v>27</v>
          </cell>
          <cell r="CI371">
            <v>26</v>
          </cell>
          <cell r="CJ371">
            <v>25</v>
          </cell>
          <cell r="CK371">
            <v>24</v>
          </cell>
          <cell r="CL371">
            <v>19</v>
          </cell>
          <cell r="CM371">
            <v>20</v>
          </cell>
          <cell r="CN371">
            <v>16</v>
          </cell>
          <cell r="CO371">
            <v>13</v>
          </cell>
          <cell r="CP371">
            <v>10</v>
          </cell>
          <cell r="CQ371">
            <v>9</v>
          </cell>
          <cell r="CR371">
            <v>10</v>
          </cell>
          <cell r="CS371">
            <v>8</v>
          </cell>
        </row>
        <row r="372">
          <cell r="BJ372">
            <v>4560</v>
          </cell>
          <cell r="BK372">
            <v>7</v>
          </cell>
          <cell r="BL372">
            <v>9</v>
          </cell>
          <cell r="BM372">
            <v>7</v>
          </cell>
          <cell r="BN372">
            <v>9</v>
          </cell>
          <cell r="BO372">
            <v>8</v>
          </cell>
          <cell r="BP372">
            <v>9</v>
          </cell>
          <cell r="BQ372">
            <v>12</v>
          </cell>
          <cell r="BR372">
            <v>12</v>
          </cell>
          <cell r="BS372">
            <v>12</v>
          </cell>
          <cell r="BT372">
            <v>12</v>
          </cell>
          <cell r="BU372">
            <v>12</v>
          </cell>
          <cell r="BV372">
            <v>12</v>
          </cell>
          <cell r="BW372">
            <v>12</v>
          </cell>
          <cell r="BX372">
            <v>12</v>
          </cell>
          <cell r="BY372">
            <v>11</v>
          </cell>
          <cell r="BZ372">
            <v>11</v>
          </cell>
          <cell r="CA372">
            <v>10</v>
          </cell>
          <cell r="CB372">
            <v>9</v>
          </cell>
          <cell r="CC372">
            <v>9</v>
          </cell>
          <cell r="CD372">
            <v>8</v>
          </cell>
          <cell r="CE372">
            <v>33</v>
          </cell>
          <cell r="CF372">
            <v>46</v>
          </cell>
          <cell r="CG372">
            <v>46</v>
          </cell>
          <cell r="CH372">
            <v>44</v>
          </cell>
          <cell r="CI372">
            <v>42</v>
          </cell>
          <cell r="CJ372">
            <v>39</v>
          </cell>
          <cell r="CK372">
            <v>38</v>
          </cell>
          <cell r="CL372">
            <v>30</v>
          </cell>
          <cell r="CM372">
            <v>32</v>
          </cell>
          <cell r="CN372">
            <v>26</v>
          </cell>
          <cell r="CO372">
            <v>21</v>
          </cell>
          <cell r="CP372">
            <v>15</v>
          </cell>
          <cell r="CQ372">
            <v>15</v>
          </cell>
          <cell r="CR372">
            <v>16</v>
          </cell>
          <cell r="CS372">
            <v>8</v>
          </cell>
        </row>
        <row r="373">
          <cell r="BJ373">
            <v>4558</v>
          </cell>
          <cell r="BK373">
            <v>15</v>
          </cell>
          <cell r="BL373">
            <v>19</v>
          </cell>
          <cell r="BM373">
            <v>15</v>
          </cell>
          <cell r="BN373">
            <v>18</v>
          </cell>
          <cell r="BO373">
            <v>16</v>
          </cell>
          <cell r="BP373">
            <v>19</v>
          </cell>
          <cell r="BQ373">
            <v>24</v>
          </cell>
          <cell r="BR373">
            <v>24</v>
          </cell>
          <cell r="BS373">
            <v>25</v>
          </cell>
          <cell r="BT373">
            <v>25</v>
          </cell>
          <cell r="BU373">
            <v>25</v>
          </cell>
          <cell r="BV373">
            <v>25</v>
          </cell>
          <cell r="BW373">
            <v>25</v>
          </cell>
          <cell r="BX373">
            <v>24</v>
          </cell>
          <cell r="BY373">
            <v>22</v>
          </cell>
          <cell r="BZ373">
            <v>21</v>
          </cell>
          <cell r="CA373">
            <v>20</v>
          </cell>
          <cell r="CB373">
            <v>19</v>
          </cell>
          <cell r="CC373">
            <v>17</v>
          </cell>
          <cell r="CD373">
            <v>16</v>
          </cell>
          <cell r="CE373">
            <v>66</v>
          </cell>
          <cell r="CF373">
            <v>92</v>
          </cell>
          <cell r="CG373">
            <v>92</v>
          </cell>
          <cell r="CH373">
            <v>87</v>
          </cell>
          <cell r="CI373">
            <v>84</v>
          </cell>
          <cell r="CJ373">
            <v>79</v>
          </cell>
          <cell r="CK373">
            <v>76</v>
          </cell>
          <cell r="CL373">
            <v>60</v>
          </cell>
          <cell r="CM373">
            <v>63</v>
          </cell>
          <cell r="CN373">
            <v>52</v>
          </cell>
          <cell r="CO373">
            <v>42</v>
          </cell>
          <cell r="CP373">
            <v>31</v>
          </cell>
          <cell r="CQ373">
            <v>30</v>
          </cell>
          <cell r="CR373">
            <v>32</v>
          </cell>
          <cell r="CS373">
            <v>23</v>
          </cell>
        </row>
        <row r="374"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-1</v>
          </cell>
        </row>
        <row r="375">
          <cell r="BK375">
            <v>23</v>
          </cell>
          <cell r="BL375">
            <v>38</v>
          </cell>
          <cell r="BM375">
            <v>29</v>
          </cell>
          <cell r="BN375">
            <v>37</v>
          </cell>
          <cell r="BO375">
            <v>31</v>
          </cell>
          <cell r="BP375">
            <v>50</v>
          </cell>
          <cell r="BQ375">
            <v>35</v>
          </cell>
          <cell r="BR375">
            <v>37</v>
          </cell>
          <cell r="BS375">
            <v>38</v>
          </cell>
          <cell r="BT375">
            <v>40</v>
          </cell>
          <cell r="BU375">
            <v>42</v>
          </cell>
          <cell r="BV375">
            <v>44</v>
          </cell>
          <cell r="BW375">
            <v>45</v>
          </cell>
          <cell r="BX375">
            <v>45</v>
          </cell>
          <cell r="BY375">
            <v>43</v>
          </cell>
          <cell r="BZ375">
            <v>41</v>
          </cell>
          <cell r="CA375">
            <v>40</v>
          </cell>
          <cell r="CB375">
            <v>38</v>
          </cell>
          <cell r="CC375">
            <v>36</v>
          </cell>
          <cell r="CD375">
            <v>35</v>
          </cell>
          <cell r="CE375">
            <v>150</v>
          </cell>
          <cell r="CF375">
            <v>176</v>
          </cell>
          <cell r="CG375">
            <v>176</v>
          </cell>
          <cell r="CH375">
            <v>172</v>
          </cell>
          <cell r="CI375">
            <v>160</v>
          </cell>
          <cell r="CJ375">
            <v>131</v>
          </cell>
          <cell r="CK375">
            <v>130</v>
          </cell>
          <cell r="CL375">
            <v>92</v>
          </cell>
          <cell r="CM375">
            <v>89</v>
          </cell>
          <cell r="CN375">
            <v>103</v>
          </cell>
          <cell r="CO375">
            <v>71</v>
          </cell>
          <cell r="CP375">
            <v>41</v>
          </cell>
          <cell r="CQ375">
            <v>41</v>
          </cell>
          <cell r="CR375">
            <v>56</v>
          </cell>
        </row>
        <row r="376">
          <cell r="BK376">
            <v>23</v>
          </cell>
          <cell r="BL376">
            <v>38</v>
          </cell>
          <cell r="BM376">
            <v>29</v>
          </cell>
          <cell r="BN376">
            <v>37</v>
          </cell>
          <cell r="BO376">
            <v>31</v>
          </cell>
          <cell r="BP376">
            <v>50</v>
          </cell>
          <cell r="BQ376">
            <v>35</v>
          </cell>
          <cell r="BR376">
            <v>37</v>
          </cell>
          <cell r="BS376">
            <v>38</v>
          </cell>
          <cell r="BT376">
            <v>40</v>
          </cell>
          <cell r="BU376">
            <v>42</v>
          </cell>
          <cell r="BV376">
            <v>44</v>
          </cell>
          <cell r="BW376">
            <v>45</v>
          </cell>
          <cell r="BX376">
            <v>45</v>
          </cell>
          <cell r="BY376">
            <v>43</v>
          </cell>
          <cell r="BZ376">
            <v>41</v>
          </cell>
          <cell r="CA376">
            <v>40</v>
          </cell>
          <cell r="CB376">
            <v>38</v>
          </cell>
          <cell r="CC376">
            <v>36</v>
          </cell>
          <cell r="CD376">
            <v>35</v>
          </cell>
          <cell r="CE376">
            <v>150</v>
          </cell>
          <cell r="CF376">
            <v>176</v>
          </cell>
          <cell r="CG376">
            <v>176</v>
          </cell>
          <cell r="CH376">
            <v>172</v>
          </cell>
          <cell r="CI376">
            <v>160</v>
          </cell>
          <cell r="CJ376">
            <v>131</v>
          </cell>
          <cell r="CK376">
            <v>130</v>
          </cell>
          <cell r="CL376">
            <v>92</v>
          </cell>
          <cell r="CM376">
            <v>89</v>
          </cell>
          <cell r="CN376">
            <v>103</v>
          </cell>
          <cell r="CO376">
            <v>71</v>
          </cell>
          <cell r="CP376">
            <v>41</v>
          </cell>
          <cell r="CQ376">
            <v>41</v>
          </cell>
          <cell r="CR376">
            <v>57</v>
          </cell>
        </row>
        <row r="377">
          <cell r="BJ377">
            <v>4536</v>
          </cell>
          <cell r="BK377">
            <v>3</v>
          </cell>
          <cell r="BL377">
            <v>5</v>
          </cell>
          <cell r="BM377">
            <v>4</v>
          </cell>
          <cell r="BN377">
            <v>5</v>
          </cell>
          <cell r="BO377">
            <v>4</v>
          </cell>
          <cell r="BP377">
            <v>7</v>
          </cell>
          <cell r="BQ377">
            <v>4</v>
          </cell>
          <cell r="BR377">
            <v>5</v>
          </cell>
          <cell r="BS377">
            <v>5</v>
          </cell>
          <cell r="BT377">
            <v>4</v>
          </cell>
          <cell r="BU377">
            <v>5</v>
          </cell>
          <cell r="BV377">
            <v>6</v>
          </cell>
          <cell r="BW377">
            <v>6</v>
          </cell>
          <cell r="BX377">
            <v>6</v>
          </cell>
          <cell r="BY377">
            <v>5</v>
          </cell>
          <cell r="BZ377">
            <v>5</v>
          </cell>
          <cell r="CA377">
            <v>4</v>
          </cell>
          <cell r="CB377">
            <v>5</v>
          </cell>
          <cell r="CC377">
            <v>4</v>
          </cell>
          <cell r="CD377">
            <v>4</v>
          </cell>
          <cell r="CE377">
            <v>19</v>
          </cell>
          <cell r="CF377">
            <v>22</v>
          </cell>
          <cell r="CG377">
            <v>22</v>
          </cell>
          <cell r="CH377">
            <v>22</v>
          </cell>
          <cell r="CI377">
            <v>20</v>
          </cell>
          <cell r="CJ377">
            <v>16</v>
          </cell>
          <cell r="CK377">
            <v>17</v>
          </cell>
          <cell r="CL377">
            <v>12</v>
          </cell>
          <cell r="CM377">
            <v>11</v>
          </cell>
          <cell r="CN377">
            <v>13</v>
          </cell>
          <cell r="CO377">
            <v>9</v>
          </cell>
          <cell r="CP377">
            <v>5</v>
          </cell>
          <cell r="CQ377">
            <v>5</v>
          </cell>
          <cell r="CR377">
            <v>7</v>
          </cell>
          <cell r="CS377">
            <v>8</v>
          </cell>
        </row>
        <row r="378">
          <cell r="BJ378">
            <v>4537</v>
          </cell>
          <cell r="BK378">
            <v>16</v>
          </cell>
          <cell r="BL378">
            <v>26</v>
          </cell>
          <cell r="BM378">
            <v>20</v>
          </cell>
          <cell r="BN378">
            <v>25</v>
          </cell>
          <cell r="BO378">
            <v>21</v>
          </cell>
          <cell r="BP378">
            <v>34</v>
          </cell>
          <cell r="BQ378">
            <v>24</v>
          </cell>
          <cell r="BR378">
            <v>25</v>
          </cell>
          <cell r="BS378">
            <v>26</v>
          </cell>
          <cell r="BT378">
            <v>28</v>
          </cell>
          <cell r="BU378">
            <v>29</v>
          </cell>
          <cell r="BV378">
            <v>30</v>
          </cell>
          <cell r="BW378">
            <v>31</v>
          </cell>
          <cell r="BX378">
            <v>31</v>
          </cell>
          <cell r="BY378">
            <v>30</v>
          </cell>
          <cell r="BZ378">
            <v>28</v>
          </cell>
          <cell r="CA378">
            <v>28</v>
          </cell>
          <cell r="CB378">
            <v>26</v>
          </cell>
          <cell r="CC378">
            <v>25</v>
          </cell>
          <cell r="CD378">
            <v>24</v>
          </cell>
          <cell r="CE378">
            <v>103</v>
          </cell>
          <cell r="CF378">
            <v>121</v>
          </cell>
          <cell r="CG378">
            <v>121</v>
          </cell>
          <cell r="CH378">
            <v>118</v>
          </cell>
          <cell r="CI378">
            <v>110</v>
          </cell>
          <cell r="CJ378">
            <v>90</v>
          </cell>
          <cell r="CK378">
            <v>89</v>
          </cell>
          <cell r="CL378">
            <v>63</v>
          </cell>
          <cell r="CM378">
            <v>61</v>
          </cell>
          <cell r="CN378">
            <v>71</v>
          </cell>
          <cell r="CO378">
            <v>49</v>
          </cell>
          <cell r="CP378">
            <v>28</v>
          </cell>
          <cell r="CQ378">
            <v>28</v>
          </cell>
          <cell r="CR378">
            <v>39</v>
          </cell>
          <cell r="CS378">
            <v>16</v>
          </cell>
        </row>
        <row r="379">
          <cell r="BJ379">
            <v>4535</v>
          </cell>
          <cell r="BK379">
            <v>4</v>
          </cell>
          <cell r="BL379">
            <v>7</v>
          </cell>
          <cell r="BM379">
            <v>5</v>
          </cell>
          <cell r="BN379">
            <v>7</v>
          </cell>
          <cell r="BO379">
            <v>6</v>
          </cell>
          <cell r="BP379">
            <v>9</v>
          </cell>
          <cell r="BQ379">
            <v>7</v>
          </cell>
          <cell r="BR379">
            <v>7</v>
          </cell>
          <cell r="BS379">
            <v>7</v>
          </cell>
          <cell r="BT379">
            <v>8</v>
          </cell>
          <cell r="BU379">
            <v>8</v>
          </cell>
          <cell r="BV379">
            <v>8</v>
          </cell>
          <cell r="BW379">
            <v>8</v>
          </cell>
          <cell r="BX379">
            <v>8</v>
          </cell>
          <cell r="BY379">
            <v>8</v>
          </cell>
          <cell r="BZ379">
            <v>8</v>
          </cell>
          <cell r="CA379">
            <v>8</v>
          </cell>
          <cell r="CB379">
            <v>7</v>
          </cell>
          <cell r="CC379">
            <v>7</v>
          </cell>
          <cell r="CD379">
            <v>7</v>
          </cell>
          <cell r="CE379">
            <v>28</v>
          </cell>
          <cell r="CF379">
            <v>33</v>
          </cell>
          <cell r="CG379">
            <v>33</v>
          </cell>
          <cell r="CH379">
            <v>32</v>
          </cell>
          <cell r="CI379">
            <v>30</v>
          </cell>
          <cell r="CJ379">
            <v>25</v>
          </cell>
          <cell r="CK379">
            <v>24</v>
          </cell>
          <cell r="CL379">
            <v>17</v>
          </cell>
          <cell r="CM379">
            <v>17</v>
          </cell>
          <cell r="CN379">
            <v>19</v>
          </cell>
          <cell r="CO379">
            <v>13</v>
          </cell>
          <cell r="CP379">
            <v>8</v>
          </cell>
          <cell r="CQ379">
            <v>8</v>
          </cell>
          <cell r="CR379">
            <v>11</v>
          </cell>
          <cell r="CS379">
            <v>7</v>
          </cell>
        </row>
        <row r="380"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</row>
        <row r="381">
          <cell r="BK381">
            <v>39</v>
          </cell>
          <cell r="BL381">
            <v>52</v>
          </cell>
          <cell r="BM381">
            <v>79</v>
          </cell>
          <cell r="BN381">
            <v>67</v>
          </cell>
          <cell r="BO381">
            <v>64</v>
          </cell>
          <cell r="BP381">
            <v>69</v>
          </cell>
          <cell r="BQ381">
            <v>72</v>
          </cell>
          <cell r="BR381">
            <v>74</v>
          </cell>
          <cell r="BS381">
            <v>76</v>
          </cell>
          <cell r="BT381">
            <v>78</v>
          </cell>
          <cell r="BU381">
            <v>80</v>
          </cell>
          <cell r="BV381">
            <v>82</v>
          </cell>
          <cell r="BW381">
            <v>84</v>
          </cell>
          <cell r="BX381">
            <v>84</v>
          </cell>
          <cell r="BY381">
            <v>84</v>
          </cell>
          <cell r="BZ381">
            <v>83</v>
          </cell>
          <cell r="CA381">
            <v>83</v>
          </cell>
          <cell r="CB381">
            <v>81</v>
          </cell>
          <cell r="CC381">
            <v>79</v>
          </cell>
          <cell r="CD381">
            <v>77</v>
          </cell>
          <cell r="CE381">
            <v>359</v>
          </cell>
          <cell r="CF381">
            <v>397</v>
          </cell>
          <cell r="CG381">
            <v>371</v>
          </cell>
          <cell r="CH381">
            <v>345</v>
          </cell>
          <cell r="CI381">
            <v>310</v>
          </cell>
          <cell r="CJ381">
            <v>293</v>
          </cell>
          <cell r="CK381">
            <v>212</v>
          </cell>
          <cell r="CL381">
            <v>179</v>
          </cell>
          <cell r="CM381">
            <v>146</v>
          </cell>
          <cell r="CN381">
            <v>115</v>
          </cell>
          <cell r="CO381">
            <v>97</v>
          </cell>
          <cell r="CP381">
            <v>70</v>
          </cell>
          <cell r="CQ381">
            <v>46</v>
          </cell>
          <cell r="CR381">
            <v>109</v>
          </cell>
        </row>
        <row r="382">
          <cell r="BK382">
            <v>39</v>
          </cell>
          <cell r="BL382">
            <v>52</v>
          </cell>
          <cell r="BM382">
            <v>79</v>
          </cell>
          <cell r="BN382">
            <v>67</v>
          </cell>
          <cell r="BO382">
            <v>64</v>
          </cell>
          <cell r="BP382">
            <v>69</v>
          </cell>
          <cell r="BQ382">
            <v>72</v>
          </cell>
          <cell r="BR382">
            <v>74</v>
          </cell>
          <cell r="BS382">
            <v>76</v>
          </cell>
          <cell r="BT382">
            <v>78</v>
          </cell>
          <cell r="BU382">
            <v>80</v>
          </cell>
          <cell r="BV382">
            <v>82</v>
          </cell>
          <cell r="BW382">
            <v>84</v>
          </cell>
          <cell r="BX382">
            <v>84</v>
          </cell>
          <cell r="BY382">
            <v>84</v>
          </cell>
          <cell r="BZ382">
            <v>83</v>
          </cell>
          <cell r="CA382">
            <v>83</v>
          </cell>
          <cell r="CB382">
            <v>81</v>
          </cell>
          <cell r="CC382">
            <v>79</v>
          </cell>
          <cell r="CD382">
            <v>77</v>
          </cell>
          <cell r="CE382">
            <v>359</v>
          </cell>
          <cell r="CF382">
            <v>397</v>
          </cell>
          <cell r="CG382">
            <v>371</v>
          </cell>
          <cell r="CH382">
            <v>345</v>
          </cell>
          <cell r="CI382">
            <v>310</v>
          </cell>
          <cell r="CJ382">
            <v>293</v>
          </cell>
          <cell r="CK382">
            <v>212</v>
          </cell>
          <cell r="CL382">
            <v>179</v>
          </cell>
          <cell r="CM382">
            <v>146</v>
          </cell>
          <cell r="CN382">
            <v>115</v>
          </cell>
          <cell r="CO382">
            <v>97</v>
          </cell>
          <cell r="CP382">
            <v>70</v>
          </cell>
          <cell r="CQ382">
            <v>46</v>
          </cell>
          <cell r="CR382">
            <v>109</v>
          </cell>
        </row>
        <row r="383">
          <cell r="BJ383">
            <v>4568</v>
          </cell>
          <cell r="BK383">
            <v>17</v>
          </cell>
          <cell r="BL383">
            <v>22</v>
          </cell>
          <cell r="BM383">
            <v>35</v>
          </cell>
          <cell r="BN383">
            <v>29</v>
          </cell>
          <cell r="BO383">
            <v>27</v>
          </cell>
          <cell r="BP383">
            <v>30</v>
          </cell>
          <cell r="BQ383">
            <v>31</v>
          </cell>
          <cell r="BR383">
            <v>33</v>
          </cell>
          <cell r="BS383">
            <v>33</v>
          </cell>
          <cell r="BT383">
            <v>34</v>
          </cell>
          <cell r="BU383">
            <v>35</v>
          </cell>
          <cell r="BV383">
            <v>35</v>
          </cell>
          <cell r="BW383">
            <v>36</v>
          </cell>
          <cell r="BX383">
            <v>36</v>
          </cell>
          <cell r="BY383">
            <v>36</v>
          </cell>
          <cell r="BZ383">
            <v>36</v>
          </cell>
          <cell r="CA383">
            <v>36</v>
          </cell>
          <cell r="CB383">
            <v>34</v>
          </cell>
          <cell r="CC383">
            <v>35</v>
          </cell>
          <cell r="CD383">
            <v>33</v>
          </cell>
          <cell r="CE383">
            <v>154</v>
          </cell>
          <cell r="CF383">
            <v>170</v>
          </cell>
          <cell r="CG383">
            <v>160</v>
          </cell>
          <cell r="CH383">
            <v>149</v>
          </cell>
          <cell r="CI383">
            <v>134</v>
          </cell>
          <cell r="CJ383">
            <v>126</v>
          </cell>
          <cell r="CK383">
            <v>91</v>
          </cell>
          <cell r="CL383">
            <v>78</v>
          </cell>
          <cell r="CM383">
            <v>64</v>
          </cell>
          <cell r="CN383">
            <v>49</v>
          </cell>
          <cell r="CO383">
            <v>42</v>
          </cell>
          <cell r="CP383">
            <v>29</v>
          </cell>
          <cell r="CQ383">
            <v>19</v>
          </cell>
          <cell r="CR383">
            <v>46</v>
          </cell>
          <cell r="CS383">
            <v>24</v>
          </cell>
        </row>
        <row r="384">
          <cell r="BJ384">
            <v>4566</v>
          </cell>
          <cell r="BK384">
            <v>8</v>
          </cell>
          <cell r="BL384">
            <v>11</v>
          </cell>
          <cell r="BM384">
            <v>16</v>
          </cell>
          <cell r="BN384">
            <v>14</v>
          </cell>
          <cell r="BO384">
            <v>13</v>
          </cell>
          <cell r="BP384">
            <v>14</v>
          </cell>
          <cell r="BQ384">
            <v>15</v>
          </cell>
          <cell r="BR384">
            <v>15</v>
          </cell>
          <cell r="BS384">
            <v>16</v>
          </cell>
          <cell r="BT384">
            <v>16</v>
          </cell>
          <cell r="BU384">
            <v>17</v>
          </cell>
          <cell r="BV384">
            <v>17</v>
          </cell>
          <cell r="BW384">
            <v>18</v>
          </cell>
          <cell r="BX384">
            <v>18</v>
          </cell>
          <cell r="BY384">
            <v>18</v>
          </cell>
          <cell r="BZ384">
            <v>17</v>
          </cell>
          <cell r="CA384">
            <v>17</v>
          </cell>
          <cell r="CB384">
            <v>17</v>
          </cell>
          <cell r="CC384">
            <v>16</v>
          </cell>
          <cell r="CD384">
            <v>16</v>
          </cell>
          <cell r="CE384">
            <v>75</v>
          </cell>
          <cell r="CF384">
            <v>83</v>
          </cell>
          <cell r="CG384">
            <v>77</v>
          </cell>
          <cell r="CH384">
            <v>72</v>
          </cell>
          <cell r="CI384">
            <v>65</v>
          </cell>
          <cell r="CJ384">
            <v>61</v>
          </cell>
          <cell r="CK384">
            <v>44</v>
          </cell>
          <cell r="CL384">
            <v>37</v>
          </cell>
          <cell r="CM384">
            <v>30</v>
          </cell>
          <cell r="CN384">
            <v>24</v>
          </cell>
          <cell r="CO384">
            <v>20</v>
          </cell>
          <cell r="CP384">
            <v>15</v>
          </cell>
          <cell r="CQ384">
            <v>10</v>
          </cell>
          <cell r="CR384">
            <v>23</v>
          </cell>
          <cell r="CS384">
            <v>15</v>
          </cell>
        </row>
        <row r="385">
          <cell r="BJ385">
            <v>4608</v>
          </cell>
          <cell r="BK385">
            <v>7</v>
          </cell>
          <cell r="BL385">
            <v>9</v>
          </cell>
          <cell r="BM385">
            <v>14</v>
          </cell>
          <cell r="BN385">
            <v>12</v>
          </cell>
          <cell r="BO385">
            <v>12</v>
          </cell>
          <cell r="BP385">
            <v>12</v>
          </cell>
          <cell r="BQ385">
            <v>13</v>
          </cell>
          <cell r="BR385">
            <v>13</v>
          </cell>
          <cell r="BS385">
            <v>14</v>
          </cell>
          <cell r="BT385">
            <v>14</v>
          </cell>
          <cell r="BU385">
            <v>14</v>
          </cell>
          <cell r="BV385">
            <v>15</v>
          </cell>
          <cell r="BW385">
            <v>15</v>
          </cell>
          <cell r="BX385">
            <v>15</v>
          </cell>
          <cell r="BY385">
            <v>15</v>
          </cell>
          <cell r="BZ385">
            <v>15</v>
          </cell>
          <cell r="CA385">
            <v>15</v>
          </cell>
          <cell r="CB385">
            <v>15</v>
          </cell>
          <cell r="CC385">
            <v>14</v>
          </cell>
          <cell r="CD385">
            <v>14</v>
          </cell>
          <cell r="CE385">
            <v>65</v>
          </cell>
          <cell r="CF385">
            <v>72</v>
          </cell>
          <cell r="CG385">
            <v>67</v>
          </cell>
          <cell r="CH385">
            <v>62</v>
          </cell>
          <cell r="CI385">
            <v>56</v>
          </cell>
          <cell r="CJ385">
            <v>53</v>
          </cell>
          <cell r="CK385">
            <v>38</v>
          </cell>
          <cell r="CL385">
            <v>32</v>
          </cell>
          <cell r="CM385">
            <v>26</v>
          </cell>
          <cell r="CN385">
            <v>21</v>
          </cell>
          <cell r="CO385">
            <v>18</v>
          </cell>
          <cell r="CP385">
            <v>13</v>
          </cell>
          <cell r="CQ385">
            <v>8</v>
          </cell>
          <cell r="CR385">
            <v>20</v>
          </cell>
          <cell r="CS385">
            <v>11</v>
          </cell>
        </row>
        <row r="386">
          <cell r="BJ386">
            <v>4569</v>
          </cell>
          <cell r="BK386">
            <v>4</v>
          </cell>
          <cell r="BL386">
            <v>6</v>
          </cell>
          <cell r="BM386">
            <v>9</v>
          </cell>
          <cell r="BN386">
            <v>7</v>
          </cell>
          <cell r="BO386">
            <v>7</v>
          </cell>
          <cell r="BP386">
            <v>8</v>
          </cell>
          <cell r="BQ386">
            <v>8</v>
          </cell>
          <cell r="BR386">
            <v>8</v>
          </cell>
          <cell r="BS386">
            <v>8</v>
          </cell>
          <cell r="BT386">
            <v>9</v>
          </cell>
          <cell r="BU386">
            <v>9</v>
          </cell>
          <cell r="BV386">
            <v>9</v>
          </cell>
          <cell r="BW386">
            <v>9</v>
          </cell>
          <cell r="BX386">
            <v>9</v>
          </cell>
          <cell r="BY386">
            <v>9</v>
          </cell>
          <cell r="BZ386">
            <v>9</v>
          </cell>
          <cell r="CA386">
            <v>9</v>
          </cell>
          <cell r="CB386">
            <v>9</v>
          </cell>
          <cell r="CC386">
            <v>9</v>
          </cell>
          <cell r="CD386">
            <v>9</v>
          </cell>
          <cell r="CE386">
            <v>40</v>
          </cell>
          <cell r="CF386">
            <v>44</v>
          </cell>
          <cell r="CG386">
            <v>41</v>
          </cell>
          <cell r="CH386">
            <v>38</v>
          </cell>
          <cell r="CI386">
            <v>34</v>
          </cell>
          <cell r="CJ386">
            <v>33</v>
          </cell>
          <cell r="CK386">
            <v>24</v>
          </cell>
          <cell r="CL386">
            <v>20</v>
          </cell>
          <cell r="CM386">
            <v>16</v>
          </cell>
          <cell r="CN386">
            <v>13</v>
          </cell>
          <cell r="CO386">
            <v>11</v>
          </cell>
          <cell r="CP386">
            <v>8</v>
          </cell>
          <cell r="CQ386">
            <v>5</v>
          </cell>
          <cell r="CR386">
            <v>12</v>
          </cell>
          <cell r="CS386">
            <v>5</v>
          </cell>
        </row>
        <row r="387">
          <cell r="BJ387">
            <v>4563</v>
          </cell>
          <cell r="BK387">
            <v>2</v>
          </cell>
          <cell r="BL387">
            <v>3</v>
          </cell>
          <cell r="BM387">
            <v>4</v>
          </cell>
          <cell r="BN387">
            <v>4</v>
          </cell>
          <cell r="BO387">
            <v>4</v>
          </cell>
          <cell r="BP387">
            <v>4</v>
          </cell>
          <cell r="BQ387">
            <v>4</v>
          </cell>
          <cell r="BR387">
            <v>4</v>
          </cell>
          <cell r="BS387">
            <v>4</v>
          </cell>
          <cell r="BT387">
            <v>4</v>
          </cell>
          <cell r="BU387">
            <v>4</v>
          </cell>
          <cell r="BV387">
            <v>5</v>
          </cell>
          <cell r="BW387">
            <v>5</v>
          </cell>
          <cell r="BX387">
            <v>5</v>
          </cell>
          <cell r="BY387">
            <v>5</v>
          </cell>
          <cell r="BZ387">
            <v>5</v>
          </cell>
          <cell r="CA387">
            <v>5</v>
          </cell>
          <cell r="CB387">
            <v>5</v>
          </cell>
          <cell r="CC387">
            <v>4</v>
          </cell>
          <cell r="CD387">
            <v>4</v>
          </cell>
          <cell r="CE387">
            <v>20</v>
          </cell>
          <cell r="CF387">
            <v>22</v>
          </cell>
          <cell r="CG387">
            <v>21</v>
          </cell>
          <cell r="CH387">
            <v>19</v>
          </cell>
          <cell r="CI387">
            <v>17</v>
          </cell>
          <cell r="CJ387">
            <v>16</v>
          </cell>
          <cell r="CK387">
            <v>12</v>
          </cell>
          <cell r="CL387">
            <v>10</v>
          </cell>
          <cell r="CM387">
            <v>8</v>
          </cell>
          <cell r="CN387">
            <v>6</v>
          </cell>
          <cell r="CO387">
            <v>5</v>
          </cell>
          <cell r="CP387">
            <v>4</v>
          </cell>
          <cell r="CQ387">
            <v>3</v>
          </cell>
          <cell r="CR387">
            <v>6</v>
          </cell>
          <cell r="CS387">
            <v>9</v>
          </cell>
        </row>
        <row r="388">
          <cell r="BJ388">
            <v>7084</v>
          </cell>
          <cell r="BK388">
            <v>1</v>
          </cell>
          <cell r="BL388">
            <v>1</v>
          </cell>
          <cell r="BM388">
            <v>1</v>
          </cell>
          <cell r="BN388">
            <v>1</v>
          </cell>
          <cell r="BO388">
            <v>1</v>
          </cell>
          <cell r="BP388">
            <v>1</v>
          </cell>
          <cell r="BQ388">
            <v>1</v>
          </cell>
          <cell r="BR388">
            <v>1</v>
          </cell>
          <cell r="BS388">
            <v>1</v>
          </cell>
          <cell r="BT388">
            <v>1</v>
          </cell>
          <cell r="BU388">
            <v>1</v>
          </cell>
          <cell r="BV388">
            <v>1</v>
          </cell>
          <cell r="BW388">
            <v>1</v>
          </cell>
          <cell r="BX388">
            <v>1</v>
          </cell>
          <cell r="BY388">
            <v>1</v>
          </cell>
          <cell r="BZ388">
            <v>1</v>
          </cell>
          <cell r="CA388">
            <v>1</v>
          </cell>
          <cell r="CB388">
            <v>1</v>
          </cell>
          <cell r="CC388">
            <v>1</v>
          </cell>
          <cell r="CD388">
            <v>1</v>
          </cell>
          <cell r="CE388">
            <v>5</v>
          </cell>
          <cell r="CF388">
            <v>6</v>
          </cell>
          <cell r="CG388">
            <v>5</v>
          </cell>
          <cell r="CH388">
            <v>5</v>
          </cell>
          <cell r="CI388">
            <v>4</v>
          </cell>
          <cell r="CJ388">
            <v>4</v>
          </cell>
          <cell r="CK388">
            <v>3</v>
          </cell>
          <cell r="CL388">
            <v>2</v>
          </cell>
          <cell r="CM388">
            <v>2</v>
          </cell>
          <cell r="CN388">
            <v>2</v>
          </cell>
          <cell r="CO388">
            <v>1</v>
          </cell>
          <cell r="CP388">
            <v>1</v>
          </cell>
          <cell r="CQ388">
            <v>1</v>
          </cell>
          <cell r="CR388">
            <v>2</v>
          </cell>
          <cell r="CS388">
            <v>5</v>
          </cell>
        </row>
        <row r="389"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</row>
        <row r="390">
          <cell r="BK390">
            <v>43</v>
          </cell>
          <cell r="BL390">
            <v>38</v>
          </cell>
          <cell r="BM390">
            <v>52</v>
          </cell>
          <cell r="BN390">
            <v>59</v>
          </cell>
          <cell r="BO390">
            <v>44</v>
          </cell>
          <cell r="BP390">
            <v>53</v>
          </cell>
          <cell r="BQ390">
            <v>50</v>
          </cell>
          <cell r="BR390">
            <v>52</v>
          </cell>
          <cell r="BS390">
            <v>65</v>
          </cell>
          <cell r="BT390">
            <v>52</v>
          </cell>
          <cell r="BU390">
            <v>42</v>
          </cell>
          <cell r="BV390">
            <v>61</v>
          </cell>
          <cell r="BW390">
            <v>53</v>
          </cell>
          <cell r="BX390">
            <v>53</v>
          </cell>
          <cell r="BY390">
            <v>59</v>
          </cell>
          <cell r="BZ390">
            <v>59</v>
          </cell>
          <cell r="CA390">
            <v>49</v>
          </cell>
          <cell r="CB390">
            <v>42</v>
          </cell>
          <cell r="CC390">
            <v>43</v>
          </cell>
          <cell r="CD390">
            <v>52</v>
          </cell>
          <cell r="CE390">
            <v>264</v>
          </cell>
          <cell r="CF390">
            <v>222</v>
          </cell>
          <cell r="CG390">
            <v>263</v>
          </cell>
          <cell r="CH390">
            <v>255</v>
          </cell>
          <cell r="CI390">
            <v>249</v>
          </cell>
          <cell r="CJ390">
            <v>211</v>
          </cell>
          <cell r="CK390">
            <v>164</v>
          </cell>
          <cell r="CL390">
            <v>123</v>
          </cell>
          <cell r="CM390">
            <v>107</v>
          </cell>
          <cell r="CN390">
            <v>96</v>
          </cell>
          <cell r="CO390">
            <v>75</v>
          </cell>
          <cell r="CP390">
            <v>63</v>
          </cell>
          <cell r="CQ390">
            <v>65</v>
          </cell>
          <cell r="CR390">
            <v>87</v>
          </cell>
        </row>
        <row r="391">
          <cell r="BK391">
            <v>43</v>
          </cell>
          <cell r="BL391">
            <v>38</v>
          </cell>
          <cell r="BM391">
            <v>52</v>
          </cell>
          <cell r="BN391">
            <v>59</v>
          </cell>
          <cell r="BO391">
            <v>44</v>
          </cell>
          <cell r="BP391">
            <v>53</v>
          </cell>
          <cell r="BQ391">
            <v>50</v>
          </cell>
          <cell r="BR391">
            <v>52</v>
          </cell>
          <cell r="BS391">
            <v>65</v>
          </cell>
          <cell r="BT391">
            <v>52</v>
          </cell>
          <cell r="BU391">
            <v>42</v>
          </cell>
          <cell r="BV391">
            <v>61</v>
          </cell>
          <cell r="BW391">
            <v>53</v>
          </cell>
          <cell r="BX391">
            <v>53</v>
          </cell>
          <cell r="BY391">
            <v>59</v>
          </cell>
          <cell r="BZ391">
            <v>59</v>
          </cell>
          <cell r="CA391">
            <v>49</v>
          </cell>
          <cell r="CB391">
            <v>42</v>
          </cell>
          <cell r="CC391">
            <v>43</v>
          </cell>
          <cell r="CD391">
            <v>52</v>
          </cell>
          <cell r="CE391">
            <v>264</v>
          </cell>
          <cell r="CF391">
            <v>222</v>
          </cell>
          <cell r="CG391">
            <v>263</v>
          </cell>
          <cell r="CH391">
            <v>255</v>
          </cell>
          <cell r="CI391">
            <v>249</v>
          </cell>
          <cell r="CJ391">
            <v>211</v>
          </cell>
          <cell r="CK391">
            <v>164</v>
          </cell>
          <cell r="CL391">
            <v>123</v>
          </cell>
          <cell r="CM391">
            <v>107</v>
          </cell>
          <cell r="CN391">
            <v>96</v>
          </cell>
          <cell r="CO391">
            <v>75</v>
          </cell>
          <cell r="CP391">
            <v>63</v>
          </cell>
          <cell r="CQ391">
            <v>65</v>
          </cell>
          <cell r="CR391">
            <v>87</v>
          </cell>
        </row>
        <row r="392">
          <cell r="BJ392">
            <v>4607</v>
          </cell>
          <cell r="BK392">
            <v>38</v>
          </cell>
          <cell r="BL392">
            <v>33</v>
          </cell>
          <cell r="BM392">
            <v>46</v>
          </cell>
          <cell r="BN392">
            <v>52</v>
          </cell>
          <cell r="BO392">
            <v>39</v>
          </cell>
          <cell r="BP392">
            <v>47</v>
          </cell>
          <cell r="BQ392">
            <v>44</v>
          </cell>
          <cell r="BR392">
            <v>46</v>
          </cell>
          <cell r="BS392">
            <v>56</v>
          </cell>
          <cell r="BT392">
            <v>46</v>
          </cell>
          <cell r="BU392">
            <v>37</v>
          </cell>
          <cell r="BV392">
            <v>53</v>
          </cell>
          <cell r="BW392">
            <v>47</v>
          </cell>
          <cell r="BX392">
            <v>47</v>
          </cell>
          <cell r="BY392">
            <v>52</v>
          </cell>
          <cell r="BZ392">
            <v>52</v>
          </cell>
          <cell r="CA392">
            <v>43</v>
          </cell>
          <cell r="CB392">
            <v>37</v>
          </cell>
          <cell r="CC392">
            <v>38</v>
          </cell>
          <cell r="CD392">
            <v>46</v>
          </cell>
          <cell r="CE392">
            <v>231</v>
          </cell>
          <cell r="CF392">
            <v>194</v>
          </cell>
          <cell r="CG392">
            <v>230</v>
          </cell>
          <cell r="CH392">
            <v>223</v>
          </cell>
          <cell r="CI392">
            <v>218</v>
          </cell>
          <cell r="CJ392">
            <v>185</v>
          </cell>
          <cell r="CK392">
            <v>144</v>
          </cell>
          <cell r="CL392">
            <v>108</v>
          </cell>
          <cell r="CM392">
            <v>93</v>
          </cell>
          <cell r="CN392">
            <v>84</v>
          </cell>
          <cell r="CO392">
            <v>65</v>
          </cell>
          <cell r="CP392">
            <v>55</v>
          </cell>
          <cell r="CQ392">
            <v>56</v>
          </cell>
          <cell r="CR392">
            <v>76</v>
          </cell>
          <cell r="CS392">
            <v>52</v>
          </cell>
        </row>
        <row r="393">
          <cell r="BJ393">
            <v>7085</v>
          </cell>
          <cell r="BK393">
            <v>4</v>
          </cell>
          <cell r="BL393">
            <v>4</v>
          </cell>
          <cell r="BM393">
            <v>5</v>
          </cell>
          <cell r="BN393">
            <v>6</v>
          </cell>
          <cell r="BO393">
            <v>4</v>
          </cell>
          <cell r="BP393">
            <v>5</v>
          </cell>
          <cell r="BQ393">
            <v>5</v>
          </cell>
          <cell r="BR393">
            <v>5</v>
          </cell>
          <cell r="BS393">
            <v>7</v>
          </cell>
          <cell r="BT393">
            <v>5</v>
          </cell>
          <cell r="BU393">
            <v>4</v>
          </cell>
          <cell r="BV393">
            <v>6</v>
          </cell>
          <cell r="BW393">
            <v>5</v>
          </cell>
          <cell r="BX393">
            <v>5</v>
          </cell>
          <cell r="BY393">
            <v>6</v>
          </cell>
          <cell r="BZ393">
            <v>6</v>
          </cell>
          <cell r="CA393">
            <v>5</v>
          </cell>
          <cell r="CB393">
            <v>4</v>
          </cell>
          <cell r="CC393">
            <v>4</v>
          </cell>
          <cell r="CD393">
            <v>5</v>
          </cell>
          <cell r="CE393">
            <v>26</v>
          </cell>
          <cell r="CF393">
            <v>22</v>
          </cell>
          <cell r="CG393">
            <v>26</v>
          </cell>
          <cell r="CH393">
            <v>26</v>
          </cell>
          <cell r="CI393">
            <v>25</v>
          </cell>
          <cell r="CJ393">
            <v>21</v>
          </cell>
          <cell r="CK393">
            <v>16</v>
          </cell>
          <cell r="CL393">
            <v>12</v>
          </cell>
          <cell r="CM393">
            <v>11</v>
          </cell>
          <cell r="CN393">
            <v>10</v>
          </cell>
          <cell r="CO393">
            <v>8</v>
          </cell>
          <cell r="CP393">
            <v>6</v>
          </cell>
          <cell r="CQ393">
            <v>7</v>
          </cell>
          <cell r="CR393">
            <v>9</v>
          </cell>
          <cell r="CS393">
            <v>5</v>
          </cell>
        </row>
        <row r="394">
          <cell r="BJ394">
            <v>8751</v>
          </cell>
          <cell r="BK394">
            <v>1</v>
          </cell>
          <cell r="BL394">
            <v>1</v>
          </cell>
          <cell r="BM394">
            <v>1</v>
          </cell>
          <cell r="BN394">
            <v>1</v>
          </cell>
          <cell r="BO394">
            <v>1</v>
          </cell>
          <cell r="BP394">
            <v>1</v>
          </cell>
          <cell r="BQ394">
            <v>1</v>
          </cell>
          <cell r="BR394">
            <v>1</v>
          </cell>
          <cell r="BS394">
            <v>2</v>
          </cell>
          <cell r="BT394">
            <v>1</v>
          </cell>
          <cell r="BU394">
            <v>1</v>
          </cell>
          <cell r="BV394">
            <v>2</v>
          </cell>
          <cell r="BW394">
            <v>1</v>
          </cell>
          <cell r="BX394">
            <v>1</v>
          </cell>
          <cell r="BY394">
            <v>1</v>
          </cell>
          <cell r="BZ394">
            <v>1</v>
          </cell>
          <cell r="CA394">
            <v>1</v>
          </cell>
          <cell r="CB394">
            <v>1</v>
          </cell>
          <cell r="CC394">
            <v>1</v>
          </cell>
          <cell r="CD394">
            <v>1</v>
          </cell>
          <cell r="CE394">
            <v>7</v>
          </cell>
          <cell r="CF394">
            <v>6</v>
          </cell>
          <cell r="CG394">
            <v>7</v>
          </cell>
          <cell r="CH394">
            <v>6</v>
          </cell>
          <cell r="CI394">
            <v>6</v>
          </cell>
          <cell r="CJ394">
            <v>5</v>
          </cell>
          <cell r="CK394">
            <v>4</v>
          </cell>
          <cell r="CL394">
            <v>3</v>
          </cell>
          <cell r="CM394">
            <v>3</v>
          </cell>
          <cell r="CN394">
            <v>2</v>
          </cell>
          <cell r="CO394">
            <v>2</v>
          </cell>
          <cell r="CP394">
            <v>2</v>
          </cell>
          <cell r="CQ394">
            <v>2</v>
          </cell>
          <cell r="CR394">
            <v>2</v>
          </cell>
          <cell r="CS394">
            <v>3</v>
          </cell>
        </row>
        <row r="395">
          <cell r="BK395">
            <v>37</v>
          </cell>
          <cell r="BL395">
            <v>39</v>
          </cell>
          <cell r="BM395">
            <v>39</v>
          </cell>
          <cell r="BN395">
            <v>46</v>
          </cell>
          <cell r="BO395">
            <v>63</v>
          </cell>
          <cell r="BP395">
            <v>48</v>
          </cell>
          <cell r="BQ395">
            <v>61</v>
          </cell>
          <cell r="BR395">
            <v>62</v>
          </cell>
          <cell r="BS395">
            <v>64</v>
          </cell>
          <cell r="BT395">
            <v>67</v>
          </cell>
          <cell r="BU395">
            <v>69</v>
          </cell>
          <cell r="BV395">
            <v>72</v>
          </cell>
          <cell r="BW395">
            <v>74</v>
          </cell>
          <cell r="BX395">
            <v>73</v>
          </cell>
          <cell r="BY395">
            <v>70</v>
          </cell>
          <cell r="BZ395">
            <v>69</v>
          </cell>
          <cell r="CA395">
            <v>67</v>
          </cell>
          <cell r="CB395">
            <v>64</v>
          </cell>
          <cell r="CC395">
            <v>61</v>
          </cell>
          <cell r="CD395">
            <v>56</v>
          </cell>
          <cell r="CE395">
            <v>241</v>
          </cell>
          <cell r="CF395">
            <v>289</v>
          </cell>
          <cell r="CG395">
            <v>281</v>
          </cell>
          <cell r="CH395">
            <v>266</v>
          </cell>
          <cell r="CI395">
            <v>263</v>
          </cell>
          <cell r="CJ395">
            <v>225</v>
          </cell>
          <cell r="CK395">
            <v>180</v>
          </cell>
          <cell r="CL395">
            <v>141</v>
          </cell>
          <cell r="CM395">
            <v>120</v>
          </cell>
          <cell r="CN395">
            <v>117</v>
          </cell>
          <cell r="CO395">
            <v>68</v>
          </cell>
          <cell r="CP395">
            <v>59</v>
          </cell>
          <cell r="CQ395">
            <v>46</v>
          </cell>
          <cell r="CR395">
            <v>100</v>
          </cell>
        </row>
        <row r="396">
          <cell r="BK396">
            <v>37</v>
          </cell>
          <cell r="BL396">
            <v>39</v>
          </cell>
          <cell r="BM396">
            <v>39</v>
          </cell>
          <cell r="BN396">
            <v>46</v>
          </cell>
          <cell r="BO396">
            <v>63</v>
          </cell>
          <cell r="BP396">
            <v>48</v>
          </cell>
          <cell r="BQ396">
            <v>61</v>
          </cell>
          <cell r="BR396">
            <v>62</v>
          </cell>
          <cell r="BS396">
            <v>64</v>
          </cell>
          <cell r="BT396">
            <v>67</v>
          </cell>
          <cell r="BU396">
            <v>69</v>
          </cell>
          <cell r="BV396">
            <v>72</v>
          </cell>
          <cell r="BW396">
            <v>74</v>
          </cell>
          <cell r="BX396">
            <v>73</v>
          </cell>
          <cell r="BY396">
            <v>70</v>
          </cell>
          <cell r="BZ396">
            <v>69</v>
          </cell>
          <cell r="CA396">
            <v>67</v>
          </cell>
          <cell r="CB396">
            <v>64</v>
          </cell>
          <cell r="CC396">
            <v>61</v>
          </cell>
          <cell r="CD396">
            <v>56</v>
          </cell>
          <cell r="CE396">
            <v>241</v>
          </cell>
          <cell r="CF396">
            <v>289</v>
          </cell>
          <cell r="CG396">
            <v>281</v>
          </cell>
          <cell r="CH396">
            <v>266</v>
          </cell>
          <cell r="CI396">
            <v>263</v>
          </cell>
          <cell r="CJ396">
            <v>225</v>
          </cell>
          <cell r="CK396">
            <v>180</v>
          </cell>
          <cell r="CL396">
            <v>141</v>
          </cell>
          <cell r="CM396">
            <v>120</v>
          </cell>
          <cell r="CN396">
            <v>117</v>
          </cell>
          <cell r="CO396">
            <v>68</v>
          </cell>
          <cell r="CP396">
            <v>59</v>
          </cell>
          <cell r="CQ396">
            <v>46</v>
          </cell>
          <cell r="CR396">
            <v>100</v>
          </cell>
        </row>
        <row r="397">
          <cell r="BJ397">
            <v>4546</v>
          </cell>
          <cell r="BK397">
            <v>22</v>
          </cell>
          <cell r="BL397">
            <v>24</v>
          </cell>
          <cell r="BM397">
            <v>24</v>
          </cell>
          <cell r="BN397">
            <v>28</v>
          </cell>
          <cell r="BO397">
            <v>38</v>
          </cell>
          <cell r="BP397">
            <v>29</v>
          </cell>
          <cell r="BQ397">
            <v>37</v>
          </cell>
          <cell r="BR397">
            <v>38</v>
          </cell>
          <cell r="BS397">
            <v>39</v>
          </cell>
          <cell r="BT397">
            <v>41</v>
          </cell>
          <cell r="BU397">
            <v>42</v>
          </cell>
          <cell r="BV397">
            <v>44</v>
          </cell>
          <cell r="BW397">
            <v>45</v>
          </cell>
          <cell r="BX397">
            <v>44</v>
          </cell>
          <cell r="BY397">
            <v>42</v>
          </cell>
          <cell r="BZ397">
            <v>42</v>
          </cell>
          <cell r="CA397">
            <v>41</v>
          </cell>
          <cell r="CB397">
            <v>39</v>
          </cell>
          <cell r="CC397">
            <v>37</v>
          </cell>
          <cell r="CD397">
            <v>34</v>
          </cell>
          <cell r="CE397">
            <v>146</v>
          </cell>
          <cell r="CF397">
            <v>175</v>
          </cell>
          <cell r="CG397">
            <v>170</v>
          </cell>
          <cell r="CH397">
            <v>161</v>
          </cell>
          <cell r="CI397">
            <v>159</v>
          </cell>
          <cell r="CJ397">
            <v>136</v>
          </cell>
          <cell r="CK397">
            <v>109</v>
          </cell>
          <cell r="CL397">
            <v>85</v>
          </cell>
          <cell r="CM397">
            <v>73</v>
          </cell>
          <cell r="CN397">
            <v>71</v>
          </cell>
          <cell r="CO397">
            <v>41</v>
          </cell>
          <cell r="CP397">
            <v>36</v>
          </cell>
          <cell r="CQ397">
            <v>28</v>
          </cell>
          <cell r="CR397">
            <v>61</v>
          </cell>
          <cell r="CS397">
            <v>39</v>
          </cell>
        </row>
        <row r="398">
          <cell r="BJ398">
            <v>4543</v>
          </cell>
          <cell r="BK398">
            <v>15</v>
          </cell>
          <cell r="BL398">
            <v>15</v>
          </cell>
          <cell r="BM398">
            <v>15</v>
          </cell>
          <cell r="BN398">
            <v>18</v>
          </cell>
          <cell r="BO398">
            <v>25</v>
          </cell>
          <cell r="BP398">
            <v>19</v>
          </cell>
          <cell r="BQ398">
            <v>24</v>
          </cell>
          <cell r="BR398">
            <v>24</v>
          </cell>
          <cell r="BS398">
            <v>25</v>
          </cell>
          <cell r="BT398">
            <v>26</v>
          </cell>
          <cell r="BU398">
            <v>27</v>
          </cell>
          <cell r="BV398">
            <v>28</v>
          </cell>
          <cell r="BW398">
            <v>29</v>
          </cell>
          <cell r="BX398">
            <v>29</v>
          </cell>
          <cell r="BY398">
            <v>28</v>
          </cell>
          <cell r="BZ398">
            <v>27</v>
          </cell>
          <cell r="CA398">
            <v>26</v>
          </cell>
          <cell r="CB398">
            <v>25</v>
          </cell>
          <cell r="CC398">
            <v>24</v>
          </cell>
          <cell r="CD398">
            <v>22</v>
          </cell>
          <cell r="CE398">
            <v>95</v>
          </cell>
          <cell r="CF398">
            <v>114</v>
          </cell>
          <cell r="CG398">
            <v>111</v>
          </cell>
          <cell r="CH398">
            <v>105</v>
          </cell>
          <cell r="CI398">
            <v>104</v>
          </cell>
          <cell r="CJ398">
            <v>89</v>
          </cell>
          <cell r="CK398">
            <v>71</v>
          </cell>
          <cell r="CL398">
            <v>56</v>
          </cell>
          <cell r="CM398">
            <v>47</v>
          </cell>
          <cell r="CN398">
            <v>46</v>
          </cell>
          <cell r="CO398">
            <v>27</v>
          </cell>
          <cell r="CP398">
            <v>23</v>
          </cell>
          <cell r="CQ398">
            <v>18</v>
          </cell>
          <cell r="CR398">
            <v>39</v>
          </cell>
          <cell r="CS398">
            <v>25</v>
          </cell>
        </row>
        <row r="399">
          <cell r="BK399">
            <v>433</v>
          </cell>
          <cell r="BL399">
            <v>430</v>
          </cell>
          <cell r="BM399">
            <v>448</v>
          </cell>
          <cell r="BN399">
            <v>430</v>
          </cell>
          <cell r="BO399">
            <v>416</v>
          </cell>
          <cell r="BP399">
            <v>471</v>
          </cell>
          <cell r="BQ399">
            <v>424</v>
          </cell>
          <cell r="BR399">
            <v>430</v>
          </cell>
          <cell r="BS399">
            <v>441</v>
          </cell>
          <cell r="BT399">
            <v>453</v>
          </cell>
          <cell r="BU399">
            <v>468</v>
          </cell>
          <cell r="BV399">
            <v>488</v>
          </cell>
          <cell r="BW399">
            <v>497</v>
          </cell>
          <cell r="BX399">
            <v>491</v>
          </cell>
          <cell r="BY399">
            <v>476</v>
          </cell>
          <cell r="BZ399">
            <v>461</v>
          </cell>
          <cell r="CA399">
            <v>449</v>
          </cell>
          <cell r="CB399">
            <v>434</v>
          </cell>
          <cell r="CC399">
            <v>414</v>
          </cell>
          <cell r="CD399">
            <v>398</v>
          </cell>
          <cell r="CE399">
            <v>1777</v>
          </cell>
          <cell r="CF399">
            <v>1795</v>
          </cell>
          <cell r="CG399">
            <v>1799</v>
          </cell>
          <cell r="CH399">
            <v>1695</v>
          </cell>
          <cell r="CI399">
            <v>1485</v>
          </cell>
          <cell r="CJ399">
            <v>1306</v>
          </cell>
          <cell r="CK399">
            <v>998</v>
          </cell>
          <cell r="CL399">
            <v>862</v>
          </cell>
          <cell r="CM399">
            <v>774</v>
          </cell>
          <cell r="CN399">
            <v>630</v>
          </cell>
          <cell r="CO399">
            <v>499</v>
          </cell>
          <cell r="CP399">
            <v>362</v>
          </cell>
          <cell r="CQ399">
            <v>264</v>
          </cell>
          <cell r="CR399">
            <v>742</v>
          </cell>
        </row>
        <row r="400"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31</v>
          </cell>
        </row>
        <row r="401">
          <cell r="BK401">
            <v>246</v>
          </cell>
          <cell r="BL401">
            <v>253</v>
          </cell>
          <cell r="BM401">
            <v>257</v>
          </cell>
          <cell r="BN401">
            <v>256</v>
          </cell>
          <cell r="BO401">
            <v>245</v>
          </cell>
          <cell r="BP401">
            <v>266</v>
          </cell>
          <cell r="BQ401">
            <v>243</v>
          </cell>
          <cell r="BR401">
            <v>246</v>
          </cell>
          <cell r="BS401">
            <v>251</v>
          </cell>
          <cell r="BT401">
            <v>258</v>
          </cell>
          <cell r="BU401">
            <v>268</v>
          </cell>
          <cell r="BV401">
            <v>280</v>
          </cell>
          <cell r="BW401">
            <v>285</v>
          </cell>
          <cell r="BX401">
            <v>281</v>
          </cell>
          <cell r="BY401">
            <v>271</v>
          </cell>
          <cell r="BZ401">
            <v>262</v>
          </cell>
          <cell r="CA401">
            <v>253</v>
          </cell>
          <cell r="CB401">
            <v>243</v>
          </cell>
          <cell r="CC401">
            <v>233</v>
          </cell>
          <cell r="CD401">
            <v>223</v>
          </cell>
          <cell r="CE401">
            <v>1008</v>
          </cell>
          <cell r="CF401">
            <v>1070</v>
          </cell>
          <cell r="CG401">
            <v>1040</v>
          </cell>
          <cell r="CH401">
            <v>1042</v>
          </cell>
          <cell r="CI401">
            <v>835</v>
          </cell>
          <cell r="CJ401">
            <v>759</v>
          </cell>
          <cell r="CK401">
            <v>591</v>
          </cell>
          <cell r="CL401">
            <v>512</v>
          </cell>
          <cell r="CM401">
            <v>451</v>
          </cell>
          <cell r="CN401">
            <v>389</v>
          </cell>
          <cell r="CO401">
            <v>318</v>
          </cell>
          <cell r="CP401">
            <v>220</v>
          </cell>
          <cell r="CQ401">
            <v>152</v>
          </cell>
          <cell r="CR401">
            <v>455</v>
          </cell>
        </row>
        <row r="402">
          <cell r="BK402">
            <v>246</v>
          </cell>
          <cell r="BL402">
            <v>253</v>
          </cell>
          <cell r="BM402">
            <v>257</v>
          </cell>
          <cell r="BN402">
            <v>256</v>
          </cell>
          <cell r="BO402">
            <v>245</v>
          </cell>
          <cell r="BP402">
            <v>266</v>
          </cell>
          <cell r="BQ402">
            <v>243</v>
          </cell>
          <cell r="BR402">
            <v>246</v>
          </cell>
          <cell r="BS402">
            <v>251</v>
          </cell>
          <cell r="BT402">
            <v>258</v>
          </cell>
          <cell r="BU402">
            <v>268</v>
          </cell>
          <cell r="BV402">
            <v>280</v>
          </cell>
          <cell r="BW402">
            <v>285</v>
          </cell>
          <cell r="BX402">
            <v>281</v>
          </cell>
          <cell r="BY402">
            <v>271</v>
          </cell>
          <cell r="BZ402">
            <v>262</v>
          </cell>
          <cell r="CA402">
            <v>253</v>
          </cell>
          <cell r="CB402">
            <v>243</v>
          </cell>
          <cell r="CC402">
            <v>233</v>
          </cell>
          <cell r="CD402">
            <v>223</v>
          </cell>
          <cell r="CE402">
            <v>1008</v>
          </cell>
          <cell r="CF402">
            <v>1070</v>
          </cell>
          <cell r="CG402">
            <v>1040</v>
          </cell>
          <cell r="CH402">
            <v>1042</v>
          </cell>
          <cell r="CI402">
            <v>835</v>
          </cell>
          <cell r="CJ402">
            <v>759</v>
          </cell>
          <cell r="CK402">
            <v>591</v>
          </cell>
          <cell r="CL402">
            <v>512</v>
          </cell>
          <cell r="CM402">
            <v>451</v>
          </cell>
          <cell r="CN402">
            <v>389</v>
          </cell>
          <cell r="CO402">
            <v>318</v>
          </cell>
          <cell r="CP402">
            <v>220</v>
          </cell>
          <cell r="CQ402">
            <v>152</v>
          </cell>
          <cell r="CR402">
            <v>424</v>
          </cell>
        </row>
        <row r="403">
          <cell r="BJ403">
            <v>4577</v>
          </cell>
          <cell r="BK403">
            <v>116</v>
          </cell>
          <cell r="BL403">
            <v>119</v>
          </cell>
          <cell r="BM403">
            <v>119</v>
          </cell>
          <cell r="BN403">
            <v>119</v>
          </cell>
          <cell r="BO403">
            <v>116</v>
          </cell>
          <cell r="BP403">
            <v>124</v>
          </cell>
          <cell r="BQ403">
            <v>114</v>
          </cell>
          <cell r="BR403">
            <v>116</v>
          </cell>
          <cell r="BS403">
            <v>118</v>
          </cell>
          <cell r="BT403">
            <v>120</v>
          </cell>
          <cell r="BU403">
            <v>126</v>
          </cell>
          <cell r="BV403">
            <v>132</v>
          </cell>
          <cell r="BW403">
            <v>133</v>
          </cell>
          <cell r="BX403">
            <v>132</v>
          </cell>
          <cell r="BY403">
            <v>127</v>
          </cell>
          <cell r="BZ403">
            <v>124</v>
          </cell>
          <cell r="CA403">
            <v>119</v>
          </cell>
          <cell r="CB403">
            <v>114</v>
          </cell>
          <cell r="CC403">
            <v>110</v>
          </cell>
          <cell r="CD403">
            <v>104</v>
          </cell>
          <cell r="CE403">
            <v>472</v>
          </cell>
          <cell r="CF403">
            <v>502</v>
          </cell>
          <cell r="CG403">
            <v>488</v>
          </cell>
          <cell r="CH403">
            <v>490</v>
          </cell>
          <cell r="CI403">
            <v>391</v>
          </cell>
          <cell r="CJ403">
            <v>356</v>
          </cell>
          <cell r="CK403">
            <v>278</v>
          </cell>
          <cell r="CL403">
            <v>240</v>
          </cell>
          <cell r="CM403">
            <v>211</v>
          </cell>
          <cell r="CN403">
            <v>183</v>
          </cell>
          <cell r="CO403">
            <v>149</v>
          </cell>
          <cell r="CP403">
            <v>103</v>
          </cell>
          <cell r="CQ403">
            <v>72</v>
          </cell>
          <cell r="CR403">
            <v>183</v>
          </cell>
          <cell r="CS403">
            <v>161</v>
          </cell>
        </row>
        <row r="404">
          <cell r="BJ404">
            <v>4586</v>
          </cell>
          <cell r="BK404">
            <v>34</v>
          </cell>
          <cell r="BL404">
            <v>35</v>
          </cell>
          <cell r="BM404">
            <v>36</v>
          </cell>
          <cell r="BN404">
            <v>35</v>
          </cell>
          <cell r="BO404">
            <v>34</v>
          </cell>
          <cell r="BP404">
            <v>37</v>
          </cell>
          <cell r="BQ404">
            <v>34</v>
          </cell>
          <cell r="BR404">
            <v>34</v>
          </cell>
          <cell r="BS404">
            <v>35</v>
          </cell>
          <cell r="BT404">
            <v>36</v>
          </cell>
          <cell r="BU404">
            <v>37</v>
          </cell>
          <cell r="BV404">
            <v>39</v>
          </cell>
          <cell r="BW404">
            <v>39</v>
          </cell>
          <cell r="BX404">
            <v>39</v>
          </cell>
          <cell r="BY404">
            <v>38</v>
          </cell>
          <cell r="BZ404">
            <v>36</v>
          </cell>
          <cell r="CA404">
            <v>35</v>
          </cell>
          <cell r="CB404">
            <v>34</v>
          </cell>
          <cell r="CC404">
            <v>32</v>
          </cell>
          <cell r="CD404">
            <v>31</v>
          </cell>
          <cell r="CE404">
            <v>140</v>
          </cell>
          <cell r="CF404">
            <v>148</v>
          </cell>
          <cell r="CG404">
            <v>144</v>
          </cell>
          <cell r="CH404">
            <v>144</v>
          </cell>
          <cell r="CI404">
            <v>116</v>
          </cell>
          <cell r="CJ404">
            <v>105</v>
          </cell>
          <cell r="CK404">
            <v>82</v>
          </cell>
          <cell r="CL404">
            <v>71</v>
          </cell>
          <cell r="CM404">
            <v>62</v>
          </cell>
          <cell r="CN404">
            <v>54</v>
          </cell>
          <cell r="CO404">
            <v>44</v>
          </cell>
          <cell r="CP404">
            <v>30</v>
          </cell>
          <cell r="CQ404">
            <v>21</v>
          </cell>
          <cell r="CR404">
            <v>63</v>
          </cell>
          <cell r="CS404">
            <v>38</v>
          </cell>
        </row>
        <row r="405">
          <cell r="BJ405">
            <v>4581</v>
          </cell>
          <cell r="BK405">
            <v>26</v>
          </cell>
          <cell r="BL405">
            <v>26</v>
          </cell>
          <cell r="BM405">
            <v>27</v>
          </cell>
          <cell r="BN405">
            <v>27</v>
          </cell>
          <cell r="BO405">
            <v>25</v>
          </cell>
          <cell r="BP405">
            <v>28</v>
          </cell>
          <cell r="BQ405">
            <v>25</v>
          </cell>
          <cell r="BR405">
            <v>26</v>
          </cell>
          <cell r="BS405">
            <v>26</v>
          </cell>
          <cell r="BT405">
            <v>27</v>
          </cell>
          <cell r="BU405">
            <v>28</v>
          </cell>
          <cell r="BV405">
            <v>29</v>
          </cell>
          <cell r="BW405">
            <v>30</v>
          </cell>
          <cell r="BX405">
            <v>29</v>
          </cell>
          <cell r="BY405">
            <v>28</v>
          </cell>
          <cell r="BZ405">
            <v>27</v>
          </cell>
          <cell r="CA405">
            <v>26</v>
          </cell>
          <cell r="CB405">
            <v>25</v>
          </cell>
          <cell r="CC405">
            <v>24</v>
          </cell>
          <cell r="CD405">
            <v>23</v>
          </cell>
          <cell r="CE405">
            <v>105</v>
          </cell>
          <cell r="CF405">
            <v>111</v>
          </cell>
          <cell r="CG405">
            <v>108</v>
          </cell>
          <cell r="CH405">
            <v>108</v>
          </cell>
          <cell r="CI405">
            <v>87</v>
          </cell>
          <cell r="CJ405">
            <v>79</v>
          </cell>
          <cell r="CK405">
            <v>61</v>
          </cell>
          <cell r="CL405">
            <v>53</v>
          </cell>
          <cell r="CM405">
            <v>47</v>
          </cell>
          <cell r="CN405">
            <v>40</v>
          </cell>
          <cell r="CO405">
            <v>33</v>
          </cell>
          <cell r="CP405">
            <v>23</v>
          </cell>
          <cell r="CQ405">
            <v>16</v>
          </cell>
          <cell r="CR405">
            <v>47</v>
          </cell>
          <cell r="CS405">
            <v>52</v>
          </cell>
        </row>
        <row r="406">
          <cell r="BJ406">
            <v>4578</v>
          </cell>
          <cell r="BK406">
            <v>29</v>
          </cell>
          <cell r="BL406">
            <v>30</v>
          </cell>
          <cell r="BM406">
            <v>31</v>
          </cell>
          <cell r="BN406">
            <v>31</v>
          </cell>
          <cell r="BO406">
            <v>29</v>
          </cell>
          <cell r="BP406">
            <v>32</v>
          </cell>
          <cell r="BQ406">
            <v>29</v>
          </cell>
          <cell r="BR406">
            <v>29</v>
          </cell>
          <cell r="BS406">
            <v>30</v>
          </cell>
          <cell r="BT406">
            <v>31</v>
          </cell>
          <cell r="BU406">
            <v>32</v>
          </cell>
          <cell r="BV406">
            <v>33</v>
          </cell>
          <cell r="BW406">
            <v>34</v>
          </cell>
          <cell r="BX406">
            <v>34</v>
          </cell>
          <cell r="BY406">
            <v>32</v>
          </cell>
          <cell r="BZ406">
            <v>31</v>
          </cell>
          <cell r="CA406">
            <v>30</v>
          </cell>
          <cell r="CB406">
            <v>29</v>
          </cell>
          <cell r="CC406">
            <v>28</v>
          </cell>
          <cell r="CD406">
            <v>27</v>
          </cell>
          <cell r="CE406">
            <v>120</v>
          </cell>
          <cell r="CF406">
            <v>128</v>
          </cell>
          <cell r="CG406">
            <v>124</v>
          </cell>
          <cell r="CH406">
            <v>124</v>
          </cell>
          <cell r="CI406">
            <v>100</v>
          </cell>
          <cell r="CJ406">
            <v>90</v>
          </cell>
          <cell r="CK406">
            <v>70</v>
          </cell>
          <cell r="CL406">
            <v>61</v>
          </cell>
          <cell r="CM406">
            <v>54</v>
          </cell>
          <cell r="CN406">
            <v>46</v>
          </cell>
          <cell r="CO406">
            <v>38</v>
          </cell>
          <cell r="CP406">
            <v>26</v>
          </cell>
          <cell r="CQ406">
            <v>18</v>
          </cell>
          <cell r="CR406">
            <v>54</v>
          </cell>
          <cell r="CS406">
            <v>31</v>
          </cell>
        </row>
        <row r="407">
          <cell r="BJ407">
            <v>4611</v>
          </cell>
          <cell r="BK407">
            <v>15</v>
          </cell>
          <cell r="BL407">
            <v>16</v>
          </cell>
          <cell r="BM407">
            <v>16</v>
          </cell>
          <cell r="BN407">
            <v>16</v>
          </cell>
          <cell r="BO407">
            <v>15</v>
          </cell>
          <cell r="BP407">
            <v>16</v>
          </cell>
          <cell r="BQ407">
            <v>15</v>
          </cell>
          <cell r="BR407">
            <v>15</v>
          </cell>
          <cell r="BS407">
            <v>15</v>
          </cell>
          <cell r="BT407">
            <v>16</v>
          </cell>
          <cell r="BU407">
            <v>16</v>
          </cell>
          <cell r="BV407">
            <v>17</v>
          </cell>
          <cell r="BW407">
            <v>18</v>
          </cell>
          <cell r="BX407">
            <v>17</v>
          </cell>
          <cell r="BY407">
            <v>17</v>
          </cell>
          <cell r="BZ407">
            <v>16</v>
          </cell>
          <cell r="CA407">
            <v>16</v>
          </cell>
          <cell r="CB407">
            <v>15</v>
          </cell>
          <cell r="CC407">
            <v>14</v>
          </cell>
          <cell r="CD407">
            <v>14</v>
          </cell>
          <cell r="CE407">
            <v>62</v>
          </cell>
          <cell r="CF407">
            <v>66</v>
          </cell>
          <cell r="CG407">
            <v>64</v>
          </cell>
          <cell r="CH407">
            <v>64</v>
          </cell>
          <cell r="CI407">
            <v>51</v>
          </cell>
          <cell r="CJ407">
            <v>47</v>
          </cell>
          <cell r="CK407">
            <v>36</v>
          </cell>
          <cell r="CL407">
            <v>32</v>
          </cell>
          <cell r="CM407">
            <v>28</v>
          </cell>
          <cell r="CN407">
            <v>24</v>
          </cell>
          <cell r="CO407">
            <v>20</v>
          </cell>
          <cell r="CP407">
            <v>14</v>
          </cell>
          <cell r="CQ407">
            <v>9</v>
          </cell>
          <cell r="CR407">
            <v>28</v>
          </cell>
          <cell r="CS407">
            <v>20</v>
          </cell>
        </row>
        <row r="408">
          <cell r="BK408">
            <v>26</v>
          </cell>
          <cell r="BL408">
            <v>27</v>
          </cell>
          <cell r="BM408">
            <v>28</v>
          </cell>
          <cell r="BN408">
            <v>28</v>
          </cell>
          <cell r="BO408">
            <v>26</v>
          </cell>
          <cell r="BP408">
            <v>29</v>
          </cell>
          <cell r="BQ408">
            <v>26</v>
          </cell>
          <cell r="BR408">
            <v>26</v>
          </cell>
          <cell r="BS408">
            <v>27</v>
          </cell>
          <cell r="BT408">
            <v>28</v>
          </cell>
          <cell r="BU408">
            <v>29</v>
          </cell>
          <cell r="BV408">
            <v>30</v>
          </cell>
          <cell r="BW408">
            <v>31</v>
          </cell>
          <cell r="BX408">
            <v>30</v>
          </cell>
          <cell r="BY408">
            <v>29</v>
          </cell>
          <cell r="BZ408">
            <v>28</v>
          </cell>
          <cell r="CA408">
            <v>27</v>
          </cell>
          <cell r="CB408">
            <v>26</v>
          </cell>
          <cell r="CC408">
            <v>25</v>
          </cell>
          <cell r="CD408">
            <v>24</v>
          </cell>
          <cell r="CE408">
            <v>109</v>
          </cell>
          <cell r="CF408">
            <v>115</v>
          </cell>
          <cell r="CG408">
            <v>112</v>
          </cell>
          <cell r="CH408">
            <v>112</v>
          </cell>
          <cell r="CI408">
            <v>90</v>
          </cell>
          <cell r="CJ408">
            <v>82</v>
          </cell>
          <cell r="CK408">
            <v>64</v>
          </cell>
          <cell r="CL408">
            <v>55</v>
          </cell>
          <cell r="CM408">
            <v>49</v>
          </cell>
          <cell r="CN408">
            <v>42</v>
          </cell>
          <cell r="CO408">
            <v>34</v>
          </cell>
          <cell r="CP408">
            <v>24</v>
          </cell>
          <cell r="CQ408">
            <v>16</v>
          </cell>
          <cell r="CR408">
            <v>49</v>
          </cell>
        </row>
        <row r="409"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</row>
        <row r="410">
          <cell r="BK410">
            <v>110</v>
          </cell>
          <cell r="BL410">
            <v>101</v>
          </cell>
          <cell r="BM410">
            <v>95</v>
          </cell>
          <cell r="BN410">
            <v>91</v>
          </cell>
          <cell r="BO410">
            <v>90</v>
          </cell>
          <cell r="BP410">
            <v>89</v>
          </cell>
          <cell r="BQ410">
            <v>90</v>
          </cell>
          <cell r="BR410">
            <v>92</v>
          </cell>
          <cell r="BS410">
            <v>95</v>
          </cell>
          <cell r="BT410">
            <v>99</v>
          </cell>
          <cell r="BU410">
            <v>102</v>
          </cell>
          <cell r="BV410">
            <v>106</v>
          </cell>
          <cell r="BW410">
            <v>109</v>
          </cell>
          <cell r="BX410">
            <v>108</v>
          </cell>
          <cell r="BY410">
            <v>107</v>
          </cell>
          <cell r="BZ410">
            <v>104</v>
          </cell>
          <cell r="CA410">
            <v>102</v>
          </cell>
          <cell r="CB410">
            <v>99</v>
          </cell>
          <cell r="CC410">
            <v>93</v>
          </cell>
          <cell r="CD410">
            <v>87</v>
          </cell>
          <cell r="CE410">
            <v>361</v>
          </cell>
          <cell r="CF410">
            <v>355</v>
          </cell>
          <cell r="CG410">
            <v>375</v>
          </cell>
          <cell r="CH410">
            <v>323</v>
          </cell>
          <cell r="CI410">
            <v>349</v>
          </cell>
          <cell r="CJ410">
            <v>273</v>
          </cell>
          <cell r="CK410">
            <v>193</v>
          </cell>
          <cell r="CL410">
            <v>160</v>
          </cell>
          <cell r="CM410">
            <v>148</v>
          </cell>
          <cell r="CN410">
            <v>120</v>
          </cell>
          <cell r="CO410">
            <v>94</v>
          </cell>
          <cell r="CP410">
            <v>66</v>
          </cell>
          <cell r="CQ410">
            <v>54</v>
          </cell>
          <cell r="CR410">
            <v>149</v>
          </cell>
        </row>
        <row r="411">
          <cell r="BK411">
            <v>110</v>
          </cell>
          <cell r="BL411">
            <v>101</v>
          </cell>
          <cell r="BM411">
            <v>95</v>
          </cell>
          <cell r="BN411">
            <v>91</v>
          </cell>
          <cell r="BO411">
            <v>90</v>
          </cell>
          <cell r="BP411">
            <v>89</v>
          </cell>
          <cell r="BQ411">
            <v>90</v>
          </cell>
          <cell r="BR411">
            <v>92</v>
          </cell>
          <cell r="BS411">
            <v>95</v>
          </cell>
          <cell r="BT411">
            <v>99</v>
          </cell>
          <cell r="BU411">
            <v>102</v>
          </cell>
          <cell r="BV411">
            <v>106</v>
          </cell>
          <cell r="BW411">
            <v>109</v>
          </cell>
          <cell r="BX411">
            <v>108</v>
          </cell>
          <cell r="BY411">
            <v>107</v>
          </cell>
          <cell r="BZ411">
            <v>104</v>
          </cell>
          <cell r="CA411">
            <v>102</v>
          </cell>
          <cell r="CB411">
            <v>99</v>
          </cell>
          <cell r="CC411">
            <v>93</v>
          </cell>
          <cell r="CD411">
            <v>87</v>
          </cell>
          <cell r="CE411">
            <v>361</v>
          </cell>
          <cell r="CF411">
            <v>355</v>
          </cell>
          <cell r="CG411">
            <v>375</v>
          </cell>
          <cell r="CH411">
            <v>323</v>
          </cell>
          <cell r="CI411">
            <v>349</v>
          </cell>
          <cell r="CJ411">
            <v>273</v>
          </cell>
          <cell r="CK411">
            <v>193</v>
          </cell>
          <cell r="CL411">
            <v>160</v>
          </cell>
          <cell r="CM411">
            <v>148</v>
          </cell>
          <cell r="CN411">
            <v>120</v>
          </cell>
          <cell r="CO411">
            <v>94</v>
          </cell>
          <cell r="CP411">
            <v>66</v>
          </cell>
          <cell r="CQ411">
            <v>54</v>
          </cell>
          <cell r="CR411">
            <v>149</v>
          </cell>
        </row>
        <row r="412">
          <cell r="BJ412">
            <v>4580</v>
          </cell>
          <cell r="BK412">
            <v>28</v>
          </cell>
          <cell r="BL412">
            <v>25</v>
          </cell>
          <cell r="BM412">
            <v>24</v>
          </cell>
          <cell r="BN412">
            <v>23</v>
          </cell>
          <cell r="BO412">
            <v>23</v>
          </cell>
          <cell r="BP412">
            <v>22</v>
          </cell>
          <cell r="BQ412">
            <v>23</v>
          </cell>
          <cell r="BR412">
            <v>23</v>
          </cell>
          <cell r="BS412">
            <v>24</v>
          </cell>
          <cell r="BT412">
            <v>25</v>
          </cell>
          <cell r="BU412">
            <v>26</v>
          </cell>
          <cell r="BV412">
            <v>27</v>
          </cell>
          <cell r="BW412">
            <v>28</v>
          </cell>
          <cell r="BX412">
            <v>27</v>
          </cell>
          <cell r="BY412">
            <v>27</v>
          </cell>
          <cell r="BZ412">
            <v>26</v>
          </cell>
          <cell r="CA412">
            <v>26</v>
          </cell>
          <cell r="CB412">
            <v>25</v>
          </cell>
          <cell r="CC412">
            <v>24</v>
          </cell>
          <cell r="CD412">
            <v>22</v>
          </cell>
          <cell r="CE412">
            <v>92</v>
          </cell>
          <cell r="CF412">
            <v>90</v>
          </cell>
          <cell r="CG412">
            <v>95</v>
          </cell>
          <cell r="CH412">
            <v>82</v>
          </cell>
          <cell r="CI412">
            <v>89</v>
          </cell>
          <cell r="CJ412">
            <v>69</v>
          </cell>
          <cell r="CK412">
            <v>49</v>
          </cell>
          <cell r="CL412">
            <v>41</v>
          </cell>
          <cell r="CM412">
            <v>38</v>
          </cell>
          <cell r="CN412">
            <v>30</v>
          </cell>
          <cell r="CO412">
            <v>24</v>
          </cell>
          <cell r="CP412">
            <v>17</v>
          </cell>
          <cell r="CQ412">
            <v>14</v>
          </cell>
          <cell r="CR412">
            <v>38</v>
          </cell>
          <cell r="CS412">
            <v>27</v>
          </cell>
        </row>
        <row r="413">
          <cell r="BJ413">
            <v>4579</v>
          </cell>
          <cell r="BK413">
            <v>64</v>
          </cell>
          <cell r="BL413">
            <v>59</v>
          </cell>
          <cell r="BM413">
            <v>55</v>
          </cell>
          <cell r="BN413">
            <v>53</v>
          </cell>
          <cell r="BO413">
            <v>52</v>
          </cell>
          <cell r="BP413">
            <v>52</v>
          </cell>
          <cell r="BQ413">
            <v>52</v>
          </cell>
          <cell r="BR413">
            <v>54</v>
          </cell>
          <cell r="BS413">
            <v>55</v>
          </cell>
          <cell r="BT413">
            <v>58</v>
          </cell>
          <cell r="BU413">
            <v>59</v>
          </cell>
          <cell r="BV413">
            <v>62</v>
          </cell>
          <cell r="BW413">
            <v>63</v>
          </cell>
          <cell r="BX413">
            <v>63</v>
          </cell>
          <cell r="BY413">
            <v>62</v>
          </cell>
          <cell r="BZ413">
            <v>61</v>
          </cell>
          <cell r="CA413">
            <v>59</v>
          </cell>
          <cell r="CB413">
            <v>58</v>
          </cell>
          <cell r="CC413">
            <v>54</v>
          </cell>
          <cell r="CD413">
            <v>51</v>
          </cell>
          <cell r="CE413">
            <v>210</v>
          </cell>
          <cell r="CF413">
            <v>207</v>
          </cell>
          <cell r="CG413">
            <v>218</v>
          </cell>
          <cell r="CH413">
            <v>188</v>
          </cell>
          <cell r="CI413">
            <v>203</v>
          </cell>
          <cell r="CJ413">
            <v>159</v>
          </cell>
          <cell r="CK413">
            <v>112</v>
          </cell>
          <cell r="CL413">
            <v>93</v>
          </cell>
          <cell r="CM413">
            <v>86</v>
          </cell>
          <cell r="CN413">
            <v>70</v>
          </cell>
          <cell r="CO413">
            <v>55</v>
          </cell>
          <cell r="CP413">
            <v>38</v>
          </cell>
          <cell r="CQ413">
            <v>31</v>
          </cell>
          <cell r="CR413">
            <v>87</v>
          </cell>
          <cell r="CS413">
            <v>27</v>
          </cell>
        </row>
        <row r="414">
          <cell r="BJ414">
            <v>4539</v>
          </cell>
          <cell r="BK414">
            <v>18</v>
          </cell>
          <cell r="BL414">
            <v>17</v>
          </cell>
          <cell r="BM414">
            <v>16</v>
          </cell>
          <cell r="BN414">
            <v>15</v>
          </cell>
          <cell r="BO414">
            <v>15</v>
          </cell>
          <cell r="BP414">
            <v>15</v>
          </cell>
          <cell r="BQ414">
            <v>15</v>
          </cell>
          <cell r="BR414">
            <v>15</v>
          </cell>
          <cell r="BS414">
            <v>16</v>
          </cell>
          <cell r="BT414">
            <v>16</v>
          </cell>
          <cell r="BU414">
            <v>17</v>
          </cell>
          <cell r="BV414">
            <v>17</v>
          </cell>
          <cell r="BW414">
            <v>18</v>
          </cell>
          <cell r="BX414">
            <v>18</v>
          </cell>
          <cell r="BY414">
            <v>18</v>
          </cell>
          <cell r="BZ414">
            <v>17</v>
          </cell>
          <cell r="CA414">
            <v>17</v>
          </cell>
          <cell r="CB414">
            <v>16</v>
          </cell>
          <cell r="CC414">
            <v>15</v>
          </cell>
          <cell r="CD414">
            <v>14</v>
          </cell>
          <cell r="CE414">
            <v>59</v>
          </cell>
          <cell r="CF414">
            <v>58</v>
          </cell>
          <cell r="CG414">
            <v>62</v>
          </cell>
          <cell r="CH414">
            <v>53</v>
          </cell>
          <cell r="CI414">
            <v>57</v>
          </cell>
          <cell r="CJ414">
            <v>45</v>
          </cell>
          <cell r="CK414">
            <v>32</v>
          </cell>
          <cell r="CL414">
            <v>26</v>
          </cell>
          <cell r="CM414">
            <v>24</v>
          </cell>
          <cell r="CN414">
            <v>20</v>
          </cell>
          <cell r="CO414">
            <v>15</v>
          </cell>
          <cell r="CP414">
            <v>11</v>
          </cell>
          <cell r="CQ414">
            <v>9</v>
          </cell>
          <cell r="CR414">
            <v>24</v>
          </cell>
          <cell r="CS414">
            <v>25</v>
          </cell>
        </row>
        <row r="415">
          <cell r="BK415">
            <v>8</v>
          </cell>
          <cell r="BL415">
            <v>13</v>
          </cell>
          <cell r="BM415">
            <v>25</v>
          </cell>
          <cell r="BN415">
            <v>16</v>
          </cell>
          <cell r="BO415">
            <v>16</v>
          </cell>
          <cell r="BP415">
            <v>21</v>
          </cell>
          <cell r="BQ415">
            <v>18</v>
          </cell>
          <cell r="BR415">
            <v>18</v>
          </cell>
          <cell r="BS415">
            <v>19</v>
          </cell>
          <cell r="BT415">
            <v>19</v>
          </cell>
          <cell r="BU415">
            <v>20</v>
          </cell>
          <cell r="BV415">
            <v>21</v>
          </cell>
          <cell r="BW415">
            <v>22</v>
          </cell>
          <cell r="BX415">
            <v>21</v>
          </cell>
          <cell r="BY415">
            <v>20</v>
          </cell>
          <cell r="BZ415">
            <v>18</v>
          </cell>
          <cell r="CA415">
            <v>17</v>
          </cell>
          <cell r="CB415">
            <v>17</v>
          </cell>
          <cell r="CC415">
            <v>18</v>
          </cell>
          <cell r="CD415">
            <v>21</v>
          </cell>
          <cell r="CE415">
            <v>125</v>
          </cell>
          <cell r="CF415">
            <v>97</v>
          </cell>
          <cell r="CG415">
            <v>101</v>
          </cell>
          <cell r="CH415">
            <v>68</v>
          </cell>
          <cell r="CI415">
            <v>83</v>
          </cell>
          <cell r="CJ415">
            <v>79</v>
          </cell>
          <cell r="CK415">
            <v>68</v>
          </cell>
          <cell r="CL415">
            <v>65</v>
          </cell>
          <cell r="CM415">
            <v>69</v>
          </cell>
          <cell r="CN415">
            <v>38</v>
          </cell>
          <cell r="CO415">
            <v>31</v>
          </cell>
          <cell r="CP415">
            <v>26</v>
          </cell>
          <cell r="CQ415">
            <v>22</v>
          </cell>
          <cell r="CR415">
            <v>44</v>
          </cell>
        </row>
        <row r="416">
          <cell r="BK416">
            <v>8</v>
          </cell>
          <cell r="BL416">
            <v>14</v>
          </cell>
          <cell r="BM416">
            <v>26</v>
          </cell>
          <cell r="BN416">
            <v>16</v>
          </cell>
          <cell r="BO416">
            <v>16</v>
          </cell>
          <cell r="BP416">
            <v>22</v>
          </cell>
          <cell r="BQ416">
            <v>18</v>
          </cell>
          <cell r="BR416">
            <v>18</v>
          </cell>
          <cell r="BS416">
            <v>20</v>
          </cell>
          <cell r="BT416">
            <v>20</v>
          </cell>
          <cell r="BU416">
            <v>20</v>
          </cell>
          <cell r="BV416">
            <v>22</v>
          </cell>
          <cell r="BW416">
            <v>22</v>
          </cell>
          <cell r="BX416">
            <v>22</v>
          </cell>
          <cell r="BY416">
            <v>20</v>
          </cell>
          <cell r="BZ416">
            <v>18</v>
          </cell>
          <cell r="CA416">
            <v>18</v>
          </cell>
          <cell r="CB416">
            <v>18</v>
          </cell>
          <cell r="CC416">
            <v>18</v>
          </cell>
          <cell r="CD416">
            <v>22</v>
          </cell>
          <cell r="CE416">
            <v>126</v>
          </cell>
          <cell r="CF416">
            <v>98</v>
          </cell>
          <cell r="CG416">
            <v>102</v>
          </cell>
          <cell r="CH416">
            <v>68</v>
          </cell>
          <cell r="CI416">
            <v>84</v>
          </cell>
          <cell r="CJ416">
            <v>80</v>
          </cell>
          <cell r="CK416">
            <v>68</v>
          </cell>
          <cell r="CL416">
            <v>66</v>
          </cell>
          <cell r="CM416">
            <v>70</v>
          </cell>
          <cell r="CN416">
            <v>38</v>
          </cell>
          <cell r="CO416">
            <v>32</v>
          </cell>
          <cell r="CP416">
            <v>26</v>
          </cell>
          <cell r="CQ416">
            <v>22</v>
          </cell>
          <cell r="CR416">
            <v>44</v>
          </cell>
        </row>
        <row r="417">
          <cell r="BJ417">
            <v>4585</v>
          </cell>
          <cell r="BK417">
            <v>4</v>
          </cell>
          <cell r="BL417">
            <v>7</v>
          </cell>
          <cell r="BM417">
            <v>13</v>
          </cell>
          <cell r="BN417">
            <v>8</v>
          </cell>
          <cell r="BO417">
            <v>8</v>
          </cell>
          <cell r="BP417">
            <v>11</v>
          </cell>
          <cell r="BQ417">
            <v>9</v>
          </cell>
          <cell r="BR417">
            <v>9</v>
          </cell>
          <cell r="BS417">
            <v>10</v>
          </cell>
          <cell r="BT417">
            <v>10</v>
          </cell>
          <cell r="BU417">
            <v>10</v>
          </cell>
          <cell r="BV417">
            <v>11</v>
          </cell>
          <cell r="BW417">
            <v>11</v>
          </cell>
          <cell r="BX417">
            <v>11</v>
          </cell>
          <cell r="BY417">
            <v>10</v>
          </cell>
          <cell r="BZ417">
            <v>9</v>
          </cell>
          <cell r="CA417">
            <v>9</v>
          </cell>
          <cell r="CB417">
            <v>9</v>
          </cell>
          <cell r="CC417">
            <v>9</v>
          </cell>
          <cell r="CD417">
            <v>11</v>
          </cell>
          <cell r="CE417">
            <v>63</v>
          </cell>
          <cell r="CF417">
            <v>49</v>
          </cell>
          <cell r="CG417">
            <v>51</v>
          </cell>
          <cell r="CH417">
            <v>34</v>
          </cell>
          <cell r="CI417">
            <v>42</v>
          </cell>
          <cell r="CJ417">
            <v>40</v>
          </cell>
          <cell r="CK417">
            <v>34</v>
          </cell>
          <cell r="CL417">
            <v>33</v>
          </cell>
          <cell r="CM417">
            <v>35</v>
          </cell>
          <cell r="CN417">
            <v>19</v>
          </cell>
          <cell r="CO417">
            <v>16</v>
          </cell>
          <cell r="CP417">
            <v>13</v>
          </cell>
          <cell r="CQ417">
            <v>11</v>
          </cell>
          <cell r="CR417">
            <v>22</v>
          </cell>
          <cell r="CS417">
            <v>7</v>
          </cell>
        </row>
        <row r="418">
          <cell r="BJ418">
            <v>4584</v>
          </cell>
          <cell r="BK418">
            <v>4</v>
          </cell>
          <cell r="BL418">
            <v>7</v>
          </cell>
          <cell r="BM418">
            <v>13</v>
          </cell>
          <cell r="BN418">
            <v>8</v>
          </cell>
          <cell r="BO418">
            <v>8</v>
          </cell>
          <cell r="BP418">
            <v>11</v>
          </cell>
          <cell r="BQ418">
            <v>9</v>
          </cell>
          <cell r="BR418">
            <v>9</v>
          </cell>
          <cell r="BS418">
            <v>10</v>
          </cell>
          <cell r="BT418">
            <v>10</v>
          </cell>
          <cell r="BU418">
            <v>10</v>
          </cell>
          <cell r="BV418">
            <v>11</v>
          </cell>
          <cell r="BW418">
            <v>11</v>
          </cell>
          <cell r="BX418">
            <v>11</v>
          </cell>
          <cell r="BY418">
            <v>10</v>
          </cell>
          <cell r="BZ418">
            <v>9</v>
          </cell>
          <cell r="CA418">
            <v>9</v>
          </cell>
          <cell r="CB418">
            <v>9</v>
          </cell>
          <cell r="CC418">
            <v>9</v>
          </cell>
          <cell r="CD418">
            <v>11</v>
          </cell>
          <cell r="CE418">
            <v>63</v>
          </cell>
          <cell r="CF418">
            <v>49</v>
          </cell>
          <cell r="CG418">
            <v>51</v>
          </cell>
          <cell r="CH418">
            <v>34</v>
          </cell>
          <cell r="CI418">
            <v>42</v>
          </cell>
          <cell r="CJ418">
            <v>40</v>
          </cell>
          <cell r="CK418">
            <v>34</v>
          </cell>
          <cell r="CL418">
            <v>33</v>
          </cell>
          <cell r="CM418">
            <v>35</v>
          </cell>
          <cell r="CN418">
            <v>19</v>
          </cell>
          <cell r="CO418">
            <v>16</v>
          </cell>
          <cell r="CP418">
            <v>13</v>
          </cell>
          <cell r="CQ418">
            <v>11</v>
          </cell>
          <cell r="CR418">
            <v>22</v>
          </cell>
          <cell r="CS418">
            <v>11</v>
          </cell>
        </row>
        <row r="419"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-10</v>
          </cell>
        </row>
        <row r="420">
          <cell r="BK420">
            <v>69</v>
          </cell>
          <cell r="BL420">
            <v>62</v>
          </cell>
          <cell r="BM420">
            <v>70</v>
          </cell>
          <cell r="BN420">
            <v>67</v>
          </cell>
          <cell r="BO420">
            <v>65</v>
          </cell>
          <cell r="BP420">
            <v>94</v>
          </cell>
          <cell r="BQ420">
            <v>73</v>
          </cell>
          <cell r="BR420">
            <v>74</v>
          </cell>
          <cell r="BS420">
            <v>75</v>
          </cell>
          <cell r="BT420">
            <v>76</v>
          </cell>
          <cell r="BU420">
            <v>78</v>
          </cell>
          <cell r="BV420">
            <v>80</v>
          </cell>
          <cell r="BW420">
            <v>81</v>
          </cell>
          <cell r="BX420">
            <v>80</v>
          </cell>
          <cell r="BY420">
            <v>78</v>
          </cell>
          <cell r="BZ420">
            <v>77</v>
          </cell>
          <cell r="CA420">
            <v>76</v>
          </cell>
          <cell r="CB420">
            <v>74</v>
          </cell>
          <cell r="CC420">
            <v>70</v>
          </cell>
          <cell r="CD420">
            <v>66</v>
          </cell>
          <cell r="CE420">
            <v>282</v>
          </cell>
          <cell r="CF420">
            <v>272</v>
          </cell>
          <cell r="CG420">
            <v>282</v>
          </cell>
          <cell r="CH420">
            <v>262</v>
          </cell>
          <cell r="CI420">
            <v>217</v>
          </cell>
          <cell r="CJ420">
            <v>194</v>
          </cell>
          <cell r="CK420">
            <v>146</v>
          </cell>
          <cell r="CL420">
            <v>124</v>
          </cell>
          <cell r="CM420">
            <v>105</v>
          </cell>
          <cell r="CN420">
            <v>83</v>
          </cell>
          <cell r="CO420">
            <v>55</v>
          </cell>
          <cell r="CP420">
            <v>50</v>
          </cell>
          <cell r="CQ420">
            <v>36</v>
          </cell>
          <cell r="CR420">
            <v>115</v>
          </cell>
        </row>
        <row r="421">
          <cell r="BK421">
            <v>69</v>
          </cell>
          <cell r="BL421">
            <v>62</v>
          </cell>
          <cell r="BM421">
            <v>70</v>
          </cell>
          <cell r="BN421">
            <v>67</v>
          </cell>
          <cell r="BO421">
            <v>65</v>
          </cell>
          <cell r="BP421">
            <v>94</v>
          </cell>
          <cell r="BQ421">
            <v>73</v>
          </cell>
          <cell r="BR421">
            <v>74</v>
          </cell>
          <cell r="BS421">
            <v>75</v>
          </cell>
          <cell r="BT421">
            <v>76</v>
          </cell>
          <cell r="BU421">
            <v>78</v>
          </cell>
          <cell r="BV421">
            <v>80</v>
          </cell>
          <cell r="BW421">
            <v>81</v>
          </cell>
          <cell r="BX421">
            <v>80</v>
          </cell>
          <cell r="BY421">
            <v>78</v>
          </cell>
          <cell r="BZ421">
            <v>77</v>
          </cell>
          <cell r="CA421">
            <v>76</v>
          </cell>
          <cell r="CB421">
            <v>74</v>
          </cell>
          <cell r="CC421">
            <v>70</v>
          </cell>
          <cell r="CD421">
            <v>66</v>
          </cell>
          <cell r="CE421">
            <v>282</v>
          </cell>
          <cell r="CF421">
            <v>272</v>
          </cell>
          <cell r="CG421">
            <v>282</v>
          </cell>
          <cell r="CH421">
            <v>262</v>
          </cell>
          <cell r="CI421">
            <v>217</v>
          </cell>
          <cell r="CJ421">
            <v>194</v>
          </cell>
          <cell r="CK421">
            <v>146</v>
          </cell>
          <cell r="CL421">
            <v>124</v>
          </cell>
          <cell r="CM421">
            <v>105</v>
          </cell>
          <cell r="CN421">
            <v>83</v>
          </cell>
          <cell r="CO421">
            <v>55</v>
          </cell>
          <cell r="CP421">
            <v>50</v>
          </cell>
          <cell r="CQ421">
            <v>36</v>
          </cell>
          <cell r="CR421">
            <v>125</v>
          </cell>
        </row>
        <row r="422">
          <cell r="BJ422">
            <v>4582</v>
          </cell>
          <cell r="BK422">
            <v>16</v>
          </cell>
          <cell r="BL422">
            <v>15</v>
          </cell>
          <cell r="BM422">
            <v>16</v>
          </cell>
          <cell r="BN422">
            <v>16</v>
          </cell>
          <cell r="BO422">
            <v>16</v>
          </cell>
          <cell r="BP422">
            <v>22</v>
          </cell>
          <cell r="BQ422">
            <v>17</v>
          </cell>
          <cell r="BR422">
            <v>18</v>
          </cell>
          <cell r="BS422">
            <v>17</v>
          </cell>
          <cell r="BT422">
            <v>18</v>
          </cell>
          <cell r="BU422">
            <v>18</v>
          </cell>
          <cell r="BV422">
            <v>18</v>
          </cell>
          <cell r="BW422">
            <v>19</v>
          </cell>
          <cell r="BX422">
            <v>18</v>
          </cell>
          <cell r="BY422">
            <v>18</v>
          </cell>
          <cell r="BZ422">
            <v>19</v>
          </cell>
          <cell r="CA422">
            <v>18</v>
          </cell>
          <cell r="CB422">
            <v>18</v>
          </cell>
          <cell r="CC422">
            <v>16</v>
          </cell>
          <cell r="CD422">
            <v>15</v>
          </cell>
          <cell r="CE422">
            <v>66</v>
          </cell>
          <cell r="CF422">
            <v>63</v>
          </cell>
          <cell r="CG422">
            <v>66</v>
          </cell>
          <cell r="CH422">
            <v>61</v>
          </cell>
          <cell r="CI422">
            <v>50</v>
          </cell>
          <cell r="CJ422">
            <v>45</v>
          </cell>
          <cell r="CK422">
            <v>34</v>
          </cell>
          <cell r="CL422">
            <v>29</v>
          </cell>
          <cell r="CM422">
            <v>25</v>
          </cell>
          <cell r="CN422">
            <v>19</v>
          </cell>
          <cell r="CO422">
            <v>13</v>
          </cell>
          <cell r="CP422">
            <v>12</v>
          </cell>
          <cell r="CQ422">
            <v>9</v>
          </cell>
          <cell r="CR422">
            <v>36</v>
          </cell>
          <cell r="CS422">
            <v>27</v>
          </cell>
        </row>
        <row r="423">
          <cell r="BJ423">
            <v>4583</v>
          </cell>
          <cell r="BK423">
            <v>29</v>
          </cell>
          <cell r="BL423">
            <v>26</v>
          </cell>
          <cell r="BM423">
            <v>30</v>
          </cell>
          <cell r="BN423">
            <v>28</v>
          </cell>
          <cell r="BO423">
            <v>27</v>
          </cell>
          <cell r="BP423">
            <v>40</v>
          </cell>
          <cell r="BQ423">
            <v>31</v>
          </cell>
          <cell r="BR423">
            <v>31</v>
          </cell>
          <cell r="BS423">
            <v>32</v>
          </cell>
          <cell r="BT423">
            <v>32</v>
          </cell>
          <cell r="BU423">
            <v>33</v>
          </cell>
          <cell r="BV423">
            <v>34</v>
          </cell>
          <cell r="BW423">
            <v>34</v>
          </cell>
          <cell r="BX423">
            <v>34</v>
          </cell>
          <cell r="BY423">
            <v>33</v>
          </cell>
          <cell r="BZ423">
            <v>32</v>
          </cell>
          <cell r="CA423">
            <v>32</v>
          </cell>
          <cell r="CB423">
            <v>31</v>
          </cell>
          <cell r="CC423">
            <v>30</v>
          </cell>
          <cell r="CD423">
            <v>28</v>
          </cell>
          <cell r="CE423">
            <v>119</v>
          </cell>
          <cell r="CF423">
            <v>115</v>
          </cell>
          <cell r="CG423">
            <v>119</v>
          </cell>
          <cell r="CH423">
            <v>111</v>
          </cell>
          <cell r="CI423">
            <v>92</v>
          </cell>
          <cell r="CJ423">
            <v>82</v>
          </cell>
          <cell r="CK423">
            <v>62</v>
          </cell>
          <cell r="CL423">
            <v>52</v>
          </cell>
          <cell r="CM423">
            <v>44</v>
          </cell>
          <cell r="CN423">
            <v>35</v>
          </cell>
          <cell r="CO423">
            <v>23</v>
          </cell>
          <cell r="CP423">
            <v>21</v>
          </cell>
          <cell r="CQ423">
            <v>15</v>
          </cell>
          <cell r="CR423">
            <v>49</v>
          </cell>
          <cell r="CS423">
            <v>43</v>
          </cell>
        </row>
        <row r="424">
          <cell r="BJ424">
            <v>4610</v>
          </cell>
          <cell r="BK424">
            <v>24</v>
          </cell>
          <cell r="BL424">
            <v>21</v>
          </cell>
          <cell r="BM424">
            <v>24</v>
          </cell>
          <cell r="BN424">
            <v>23</v>
          </cell>
          <cell r="BO424">
            <v>22</v>
          </cell>
          <cell r="BP424">
            <v>32</v>
          </cell>
          <cell r="BQ424">
            <v>25</v>
          </cell>
          <cell r="BR424">
            <v>25</v>
          </cell>
          <cell r="BS424">
            <v>26</v>
          </cell>
          <cell r="BT424">
            <v>26</v>
          </cell>
          <cell r="BU424">
            <v>27</v>
          </cell>
          <cell r="BV424">
            <v>28</v>
          </cell>
          <cell r="BW424">
            <v>28</v>
          </cell>
          <cell r="BX424">
            <v>28</v>
          </cell>
          <cell r="BY424">
            <v>27</v>
          </cell>
          <cell r="BZ424">
            <v>26</v>
          </cell>
          <cell r="CA424">
            <v>26</v>
          </cell>
          <cell r="CB424">
            <v>25</v>
          </cell>
          <cell r="CC424">
            <v>24</v>
          </cell>
          <cell r="CD424">
            <v>23</v>
          </cell>
          <cell r="CE424">
            <v>97</v>
          </cell>
          <cell r="CF424">
            <v>94</v>
          </cell>
          <cell r="CG424">
            <v>97</v>
          </cell>
          <cell r="CH424">
            <v>90</v>
          </cell>
          <cell r="CI424">
            <v>75</v>
          </cell>
          <cell r="CJ424">
            <v>67</v>
          </cell>
          <cell r="CK424">
            <v>50</v>
          </cell>
          <cell r="CL424">
            <v>43</v>
          </cell>
          <cell r="CM424">
            <v>36</v>
          </cell>
          <cell r="CN424">
            <v>29</v>
          </cell>
          <cell r="CO424">
            <v>19</v>
          </cell>
          <cell r="CP424">
            <v>17</v>
          </cell>
          <cell r="CQ424">
            <v>12</v>
          </cell>
          <cell r="CR424">
            <v>40</v>
          </cell>
          <cell r="CS424">
            <v>27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 2017 DISA CHOTA"/>
    </sheetNames>
    <sheetDataSet>
      <sheetData sheetId="0">
        <row r="289">
          <cell r="G289">
            <v>0</v>
          </cell>
          <cell r="H289">
            <v>305346</v>
          </cell>
          <cell r="I289">
            <v>4310</v>
          </cell>
          <cell r="J289">
            <v>4553</v>
          </cell>
          <cell r="K289">
            <v>4989</v>
          </cell>
          <cell r="L289">
            <v>4974</v>
          </cell>
          <cell r="M289">
            <v>4845</v>
          </cell>
          <cell r="N289">
            <v>4995</v>
          </cell>
          <cell r="O289">
            <v>5630</v>
          </cell>
          <cell r="P289">
            <v>5914</v>
          </cell>
          <cell r="Q289">
            <v>5901</v>
          </cell>
          <cell r="R289">
            <v>5930</v>
          </cell>
          <cell r="S289">
            <v>6013</v>
          </cell>
          <cell r="T289">
            <v>6259</v>
          </cell>
          <cell r="U289">
            <v>6152</v>
          </cell>
          <cell r="V289">
            <v>5994</v>
          </cell>
          <cell r="W289">
            <v>5872</v>
          </cell>
          <cell r="X289">
            <v>5780</v>
          </cell>
          <cell r="Y289">
            <v>6038</v>
          </cell>
          <cell r="Z289">
            <v>5618</v>
          </cell>
          <cell r="AA289">
            <v>5507</v>
          </cell>
          <cell r="AB289">
            <v>5434</v>
          </cell>
          <cell r="AC289">
            <v>25572</v>
          </cell>
          <cell r="AD289">
            <v>24078</v>
          </cell>
          <cell r="AE289">
            <v>23679</v>
          </cell>
          <cell r="AF289">
            <v>22278</v>
          </cell>
          <cell r="AG289">
            <v>19701</v>
          </cell>
          <cell r="AH289">
            <v>17370</v>
          </cell>
          <cell r="AI289">
            <v>14448</v>
          </cell>
          <cell r="AJ289">
            <v>11981</v>
          </cell>
          <cell r="AK289">
            <v>9944</v>
          </cell>
          <cell r="AL289">
            <v>7973</v>
          </cell>
          <cell r="AM289">
            <v>6663</v>
          </cell>
          <cell r="AN289">
            <v>5075</v>
          </cell>
          <cell r="AO289">
            <v>5876</v>
          </cell>
          <cell r="AP289">
            <v>14846.86</v>
          </cell>
          <cell r="AQ289">
            <v>13619.6</v>
          </cell>
          <cell r="AR289">
            <v>65014.229999999996</v>
          </cell>
          <cell r="AS289">
            <v>5962</v>
          </cell>
        </row>
        <row r="290">
          <cell r="G290">
            <v>0</v>
          </cell>
          <cell r="H290">
            <v>150242</v>
          </cell>
          <cell r="I290">
            <v>2250</v>
          </cell>
          <cell r="J290">
            <v>2312</v>
          </cell>
          <cell r="K290">
            <v>2491</v>
          </cell>
          <cell r="L290">
            <v>2519</v>
          </cell>
          <cell r="M290">
            <v>2487</v>
          </cell>
          <cell r="N290">
            <v>2527</v>
          </cell>
          <cell r="O290">
            <v>2771</v>
          </cell>
          <cell r="P290">
            <v>2959</v>
          </cell>
          <cell r="Q290">
            <v>2900</v>
          </cell>
          <cell r="R290">
            <v>2954</v>
          </cell>
          <cell r="S290">
            <v>2989</v>
          </cell>
          <cell r="T290">
            <v>3050</v>
          </cell>
          <cell r="U290">
            <v>3014</v>
          </cell>
          <cell r="V290">
            <v>3030</v>
          </cell>
          <cell r="W290">
            <v>2977</v>
          </cell>
          <cell r="X290">
            <v>2988</v>
          </cell>
          <cell r="Y290">
            <v>3079</v>
          </cell>
          <cell r="Z290">
            <v>2852</v>
          </cell>
          <cell r="AA290">
            <v>2746</v>
          </cell>
          <cell r="AB290">
            <v>2651</v>
          </cell>
          <cell r="AC290">
            <v>12039</v>
          </cell>
          <cell r="AD290">
            <v>11453</v>
          </cell>
          <cell r="AE290">
            <v>11246</v>
          </cell>
          <cell r="AF290">
            <v>11128</v>
          </cell>
          <cell r="AG290">
            <v>9793</v>
          </cell>
          <cell r="AH290">
            <v>8708</v>
          </cell>
          <cell r="AI290">
            <v>7031</v>
          </cell>
          <cell r="AJ290">
            <v>5958</v>
          </cell>
          <cell r="AK290">
            <v>4981</v>
          </cell>
          <cell r="AL290">
            <v>3890</v>
          </cell>
          <cell r="AM290">
            <v>3343</v>
          </cell>
          <cell r="AN290">
            <v>2434</v>
          </cell>
          <cell r="AO290">
            <v>2692</v>
          </cell>
          <cell r="AP290">
            <v>7383</v>
          </cell>
          <cell r="AQ290">
            <v>6871</v>
          </cell>
          <cell r="AR290">
            <v>31540</v>
          </cell>
          <cell r="AS290">
            <v>3084</v>
          </cell>
        </row>
        <row r="291">
          <cell r="G291">
            <v>0</v>
          </cell>
          <cell r="H291">
            <v>47528</v>
          </cell>
          <cell r="I291">
            <v>922</v>
          </cell>
          <cell r="J291">
            <v>905</v>
          </cell>
          <cell r="K291">
            <v>992</v>
          </cell>
          <cell r="L291">
            <v>904</v>
          </cell>
          <cell r="M291">
            <v>815</v>
          </cell>
          <cell r="N291">
            <v>897</v>
          </cell>
          <cell r="O291">
            <v>863</v>
          </cell>
          <cell r="P291">
            <v>858</v>
          </cell>
          <cell r="Q291">
            <v>859</v>
          </cell>
          <cell r="R291">
            <v>880</v>
          </cell>
          <cell r="S291">
            <v>886</v>
          </cell>
          <cell r="T291">
            <v>918</v>
          </cell>
          <cell r="U291">
            <v>909</v>
          </cell>
          <cell r="V291">
            <v>904</v>
          </cell>
          <cell r="W291">
            <v>934</v>
          </cell>
          <cell r="X291">
            <v>927</v>
          </cell>
          <cell r="Y291">
            <v>935</v>
          </cell>
          <cell r="Z291">
            <v>914</v>
          </cell>
          <cell r="AA291">
            <v>893</v>
          </cell>
          <cell r="AB291">
            <v>870</v>
          </cell>
          <cell r="AC291">
            <v>3811</v>
          </cell>
          <cell r="AD291">
            <v>3838</v>
          </cell>
          <cell r="AE291">
            <v>3777</v>
          </cell>
          <cell r="AF291">
            <v>3646</v>
          </cell>
          <cell r="AG291">
            <v>3099</v>
          </cell>
          <cell r="AH291">
            <v>2712</v>
          </cell>
          <cell r="AI291">
            <v>2026</v>
          </cell>
          <cell r="AJ291">
            <v>1739</v>
          </cell>
          <cell r="AK291">
            <v>1452</v>
          </cell>
          <cell r="AL291">
            <v>1129</v>
          </cell>
          <cell r="AM291">
            <v>962</v>
          </cell>
          <cell r="AN291">
            <v>654</v>
          </cell>
          <cell r="AO291">
            <v>698</v>
          </cell>
          <cell r="AP291">
            <v>2232</v>
          </cell>
          <cell r="AQ291">
            <v>2179</v>
          </cell>
          <cell r="AR291">
            <v>10232</v>
          </cell>
          <cell r="AS291">
            <v>1165</v>
          </cell>
        </row>
        <row r="292">
          <cell r="G292">
            <v>4660</v>
          </cell>
          <cell r="H292">
            <v>5328</v>
          </cell>
          <cell r="I292">
            <v>113</v>
          </cell>
          <cell r="J292">
            <v>110</v>
          </cell>
          <cell r="K292">
            <v>143</v>
          </cell>
          <cell r="L292">
            <v>112</v>
          </cell>
          <cell r="M292">
            <v>115</v>
          </cell>
          <cell r="N292">
            <v>101</v>
          </cell>
          <cell r="O292">
            <v>93</v>
          </cell>
          <cell r="P292">
            <v>108</v>
          </cell>
          <cell r="Q292">
            <v>115</v>
          </cell>
          <cell r="R292">
            <v>115</v>
          </cell>
          <cell r="S292">
            <v>114</v>
          </cell>
          <cell r="T292">
            <v>108</v>
          </cell>
          <cell r="U292">
            <v>113</v>
          </cell>
          <cell r="V292">
            <v>101</v>
          </cell>
          <cell r="W292">
            <v>81</v>
          </cell>
          <cell r="X292">
            <v>96</v>
          </cell>
          <cell r="Y292">
            <v>100</v>
          </cell>
          <cell r="Z292">
            <v>92</v>
          </cell>
          <cell r="AA292">
            <v>104</v>
          </cell>
          <cell r="AB292">
            <v>122</v>
          </cell>
          <cell r="AC292">
            <v>593</v>
          </cell>
          <cell r="AD292">
            <v>572</v>
          </cell>
          <cell r="AE292">
            <v>407</v>
          </cell>
          <cell r="AF292">
            <v>346</v>
          </cell>
          <cell r="AG292">
            <v>258</v>
          </cell>
          <cell r="AH292">
            <v>251</v>
          </cell>
          <cell r="AI292">
            <v>193</v>
          </cell>
          <cell r="AJ292">
            <v>144</v>
          </cell>
          <cell r="AK292">
            <v>133</v>
          </cell>
          <cell r="AL292">
            <v>102</v>
          </cell>
          <cell r="AM292">
            <v>71</v>
          </cell>
          <cell r="AN292">
            <v>49</v>
          </cell>
          <cell r="AO292">
            <v>53</v>
          </cell>
          <cell r="AP292">
            <v>253</v>
          </cell>
          <cell r="AQ292">
            <v>247</v>
          </cell>
          <cell r="AR292">
            <v>1189</v>
          </cell>
          <cell r="AS292">
            <v>140</v>
          </cell>
        </row>
        <row r="293">
          <cell r="G293">
            <v>4673</v>
          </cell>
          <cell r="H293">
            <v>632</v>
          </cell>
          <cell r="I293">
            <v>12</v>
          </cell>
          <cell r="J293">
            <v>13</v>
          </cell>
          <cell r="K293">
            <v>22</v>
          </cell>
          <cell r="L293">
            <v>12</v>
          </cell>
          <cell r="M293">
            <v>9</v>
          </cell>
          <cell r="N293">
            <v>14</v>
          </cell>
          <cell r="O293">
            <v>11</v>
          </cell>
          <cell r="P293">
            <v>12</v>
          </cell>
          <cell r="Q293">
            <v>13</v>
          </cell>
          <cell r="R293">
            <v>17</v>
          </cell>
          <cell r="S293">
            <v>11</v>
          </cell>
          <cell r="T293">
            <v>9</v>
          </cell>
          <cell r="U293">
            <v>8</v>
          </cell>
          <cell r="V293">
            <v>11</v>
          </cell>
          <cell r="W293">
            <v>12</v>
          </cell>
          <cell r="X293">
            <v>15</v>
          </cell>
          <cell r="Y293">
            <v>10</v>
          </cell>
          <cell r="Z293">
            <v>15</v>
          </cell>
          <cell r="AA293">
            <v>9</v>
          </cell>
          <cell r="AB293">
            <v>5</v>
          </cell>
          <cell r="AC293">
            <v>33</v>
          </cell>
          <cell r="AD293">
            <v>47</v>
          </cell>
          <cell r="AE293">
            <v>57</v>
          </cell>
          <cell r="AF293">
            <v>74</v>
          </cell>
          <cell r="AG293">
            <v>44</v>
          </cell>
          <cell r="AH293">
            <v>35</v>
          </cell>
          <cell r="AI293">
            <v>36</v>
          </cell>
          <cell r="AJ293">
            <v>18</v>
          </cell>
          <cell r="AK293">
            <v>17</v>
          </cell>
          <cell r="AL293">
            <v>9</v>
          </cell>
          <cell r="AM293">
            <v>14</v>
          </cell>
          <cell r="AN293">
            <v>6</v>
          </cell>
          <cell r="AO293">
            <v>2</v>
          </cell>
          <cell r="AP293">
            <v>25</v>
          </cell>
          <cell r="AQ293">
            <v>26</v>
          </cell>
          <cell r="AR293">
            <v>142</v>
          </cell>
          <cell r="AS293">
            <v>17</v>
          </cell>
        </row>
        <row r="294">
          <cell r="G294">
            <v>6842</v>
          </cell>
          <cell r="H294">
            <v>549</v>
          </cell>
          <cell r="I294">
            <v>10</v>
          </cell>
          <cell r="J294">
            <v>10</v>
          </cell>
          <cell r="K294">
            <v>9</v>
          </cell>
          <cell r="L294">
            <v>15</v>
          </cell>
          <cell r="M294">
            <v>9</v>
          </cell>
          <cell r="N294">
            <v>11</v>
          </cell>
          <cell r="O294">
            <v>8</v>
          </cell>
          <cell r="P294">
            <v>5</v>
          </cell>
          <cell r="Q294">
            <v>10</v>
          </cell>
          <cell r="R294">
            <v>8</v>
          </cell>
          <cell r="S294">
            <v>6</v>
          </cell>
          <cell r="T294">
            <v>17</v>
          </cell>
          <cell r="U294">
            <v>13</v>
          </cell>
          <cell r="V294">
            <v>13</v>
          </cell>
          <cell r="W294">
            <v>12</v>
          </cell>
          <cell r="X294">
            <v>14</v>
          </cell>
          <cell r="Y294">
            <v>14</v>
          </cell>
          <cell r="Z294">
            <v>19</v>
          </cell>
          <cell r="AA294">
            <v>20</v>
          </cell>
          <cell r="AB294">
            <v>10</v>
          </cell>
          <cell r="AC294">
            <v>57</v>
          </cell>
          <cell r="AD294">
            <v>42</v>
          </cell>
          <cell r="AE294">
            <v>53</v>
          </cell>
          <cell r="AF294">
            <v>36</v>
          </cell>
          <cell r="AG294">
            <v>21</v>
          </cell>
          <cell r="AH294">
            <v>40</v>
          </cell>
          <cell r="AI294">
            <v>18</v>
          </cell>
          <cell r="AJ294">
            <v>18</v>
          </cell>
          <cell r="AK294">
            <v>11</v>
          </cell>
          <cell r="AL294">
            <v>8</v>
          </cell>
          <cell r="AM294">
            <v>5</v>
          </cell>
          <cell r="AN294">
            <v>4</v>
          </cell>
          <cell r="AO294">
            <v>3</v>
          </cell>
          <cell r="AP294">
            <v>30</v>
          </cell>
          <cell r="AQ294">
            <v>37</v>
          </cell>
          <cell r="AR294">
            <v>122</v>
          </cell>
          <cell r="AS294">
            <v>14</v>
          </cell>
        </row>
        <row r="295">
          <cell r="G295">
            <v>4661</v>
          </cell>
          <cell r="H295">
            <v>1457</v>
          </cell>
          <cell r="I295">
            <v>28</v>
          </cell>
          <cell r="J295">
            <v>23</v>
          </cell>
          <cell r="K295">
            <v>26</v>
          </cell>
          <cell r="L295">
            <v>23</v>
          </cell>
          <cell r="M295">
            <v>17</v>
          </cell>
          <cell r="N295">
            <v>23</v>
          </cell>
          <cell r="O295">
            <v>17</v>
          </cell>
          <cell r="P295">
            <v>26</v>
          </cell>
          <cell r="Q295">
            <v>20</v>
          </cell>
          <cell r="R295">
            <v>15</v>
          </cell>
          <cell r="S295">
            <v>18</v>
          </cell>
          <cell r="T295">
            <v>28</v>
          </cell>
          <cell r="U295">
            <v>27</v>
          </cell>
          <cell r="V295">
            <v>28</v>
          </cell>
          <cell r="W295">
            <v>17</v>
          </cell>
          <cell r="X295">
            <v>19</v>
          </cell>
          <cell r="Y295">
            <v>36</v>
          </cell>
          <cell r="Z295">
            <v>41</v>
          </cell>
          <cell r="AA295">
            <v>27</v>
          </cell>
          <cell r="AB295">
            <v>28</v>
          </cell>
          <cell r="AC295">
            <v>101</v>
          </cell>
          <cell r="AD295">
            <v>96</v>
          </cell>
          <cell r="AE295">
            <v>93</v>
          </cell>
          <cell r="AF295">
            <v>107</v>
          </cell>
          <cell r="AG295">
            <v>115</v>
          </cell>
          <cell r="AH295">
            <v>121</v>
          </cell>
          <cell r="AI295">
            <v>78</v>
          </cell>
          <cell r="AJ295">
            <v>76</v>
          </cell>
          <cell r="AK295">
            <v>45</v>
          </cell>
          <cell r="AL295">
            <v>31</v>
          </cell>
          <cell r="AM295">
            <v>43</v>
          </cell>
          <cell r="AN295">
            <v>28</v>
          </cell>
          <cell r="AO295">
            <v>36</v>
          </cell>
          <cell r="AP295">
            <v>58</v>
          </cell>
          <cell r="AQ295">
            <v>72</v>
          </cell>
          <cell r="AR295">
            <v>310</v>
          </cell>
          <cell r="AS295">
            <v>36</v>
          </cell>
        </row>
        <row r="296">
          <cell r="G296">
            <v>4677</v>
          </cell>
          <cell r="H296">
            <v>880</v>
          </cell>
          <cell r="I296">
            <v>13</v>
          </cell>
          <cell r="J296">
            <v>15</v>
          </cell>
          <cell r="K296">
            <v>19</v>
          </cell>
          <cell r="L296">
            <v>19</v>
          </cell>
          <cell r="M296">
            <v>15</v>
          </cell>
          <cell r="N296">
            <v>17</v>
          </cell>
          <cell r="O296">
            <v>17</v>
          </cell>
          <cell r="P296">
            <v>13</v>
          </cell>
          <cell r="Q296">
            <v>18</v>
          </cell>
          <cell r="R296">
            <v>12</v>
          </cell>
          <cell r="S296">
            <v>12</v>
          </cell>
          <cell r="T296">
            <v>15</v>
          </cell>
          <cell r="U296">
            <v>18</v>
          </cell>
          <cell r="V296">
            <v>18</v>
          </cell>
          <cell r="W296">
            <v>19</v>
          </cell>
          <cell r="X296">
            <v>22</v>
          </cell>
          <cell r="Y296">
            <v>22</v>
          </cell>
          <cell r="Z296">
            <v>18</v>
          </cell>
          <cell r="AA296">
            <v>13</v>
          </cell>
          <cell r="AB296">
            <v>15</v>
          </cell>
          <cell r="AC296">
            <v>55</v>
          </cell>
          <cell r="AD296">
            <v>40</v>
          </cell>
          <cell r="AE296">
            <v>62</v>
          </cell>
          <cell r="AF296">
            <v>63</v>
          </cell>
          <cell r="AG296">
            <v>66</v>
          </cell>
          <cell r="AH296">
            <v>51</v>
          </cell>
          <cell r="AI296">
            <v>46</v>
          </cell>
          <cell r="AJ296">
            <v>47</v>
          </cell>
          <cell r="AK296">
            <v>45</v>
          </cell>
          <cell r="AL296">
            <v>19</v>
          </cell>
          <cell r="AM296">
            <v>27</v>
          </cell>
          <cell r="AN296">
            <v>13</v>
          </cell>
          <cell r="AO296">
            <v>16</v>
          </cell>
          <cell r="AP296">
            <v>40</v>
          </cell>
          <cell r="AQ296">
            <v>43</v>
          </cell>
          <cell r="AR296">
            <v>165</v>
          </cell>
          <cell r="AS296">
            <v>18</v>
          </cell>
        </row>
        <row r="297">
          <cell r="G297">
            <v>4670</v>
          </cell>
          <cell r="H297">
            <v>884</v>
          </cell>
          <cell r="I297">
            <v>12</v>
          </cell>
          <cell r="J297">
            <v>18</v>
          </cell>
          <cell r="K297">
            <v>20</v>
          </cell>
          <cell r="L297">
            <v>16</v>
          </cell>
          <cell r="M297">
            <v>9</v>
          </cell>
          <cell r="N297">
            <v>10</v>
          </cell>
          <cell r="O297">
            <v>10</v>
          </cell>
          <cell r="P297">
            <v>22</v>
          </cell>
          <cell r="Q297">
            <v>14</v>
          </cell>
          <cell r="R297">
            <v>21</v>
          </cell>
          <cell r="S297">
            <v>16</v>
          </cell>
          <cell r="T297">
            <v>15</v>
          </cell>
          <cell r="U297">
            <v>13</v>
          </cell>
          <cell r="V297">
            <v>13</v>
          </cell>
          <cell r="W297">
            <v>11</v>
          </cell>
          <cell r="X297">
            <v>19</v>
          </cell>
          <cell r="Y297">
            <v>24</v>
          </cell>
          <cell r="Z297">
            <v>13</v>
          </cell>
          <cell r="AA297">
            <v>12</v>
          </cell>
          <cell r="AB297">
            <v>11</v>
          </cell>
          <cell r="AC297">
            <v>57</v>
          </cell>
          <cell r="AD297">
            <v>54</v>
          </cell>
          <cell r="AE297">
            <v>74</v>
          </cell>
          <cell r="AF297">
            <v>74</v>
          </cell>
          <cell r="AG297">
            <v>63</v>
          </cell>
          <cell r="AH297">
            <v>64</v>
          </cell>
          <cell r="AI297">
            <v>41</v>
          </cell>
          <cell r="AJ297">
            <v>44</v>
          </cell>
          <cell r="AK297">
            <v>20</v>
          </cell>
          <cell r="AL297">
            <v>35</v>
          </cell>
          <cell r="AM297">
            <v>22</v>
          </cell>
          <cell r="AN297">
            <v>15</v>
          </cell>
          <cell r="AO297">
            <v>22</v>
          </cell>
          <cell r="AP297">
            <v>33</v>
          </cell>
          <cell r="AQ297">
            <v>38</v>
          </cell>
          <cell r="AR297">
            <v>189</v>
          </cell>
          <cell r="AS297">
            <v>17</v>
          </cell>
        </row>
        <row r="298">
          <cell r="G298">
            <v>4671</v>
          </cell>
          <cell r="H298">
            <v>726</v>
          </cell>
          <cell r="I298">
            <v>15</v>
          </cell>
          <cell r="J298">
            <v>13</v>
          </cell>
          <cell r="K298">
            <v>17</v>
          </cell>
          <cell r="L298">
            <v>7</v>
          </cell>
          <cell r="M298">
            <v>15</v>
          </cell>
          <cell r="N298">
            <v>19</v>
          </cell>
          <cell r="O298">
            <v>11</v>
          </cell>
          <cell r="P298">
            <v>13</v>
          </cell>
          <cell r="Q298">
            <v>3</v>
          </cell>
          <cell r="R298">
            <v>15</v>
          </cell>
          <cell r="S298">
            <v>19</v>
          </cell>
          <cell r="T298">
            <v>11</v>
          </cell>
          <cell r="U298">
            <v>6</v>
          </cell>
          <cell r="V298">
            <v>10</v>
          </cell>
          <cell r="W298">
            <v>10</v>
          </cell>
          <cell r="X298">
            <v>8</v>
          </cell>
          <cell r="Y298">
            <v>8</v>
          </cell>
          <cell r="Z298">
            <v>6</v>
          </cell>
          <cell r="AA298">
            <v>9</v>
          </cell>
          <cell r="AB298">
            <v>15</v>
          </cell>
          <cell r="AC298">
            <v>34</v>
          </cell>
          <cell r="AD298">
            <v>64</v>
          </cell>
          <cell r="AE298">
            <v>51</v>
          </cell>
          <cell r="AF298">
            <v>94</v>
          </cell>
          <cell r="AG298">
            <v>51</v>
          </cell>
          <cell r="AH298">
            <v>38</v>
          </cell>
          <cell r="AI298">
            <v>39</v>
          </cell>
          <cell r="AJ298">
            <v>31</v>
          </cell>
          <cell r="AK298">
            <v>31</v>
          </cell>
          <cell r="AL298">
            <v>19</v>
          </cell>
          <cell r="AM298">
            <v>18</v>
          </cell>
          <cell r="AN298">
            <v>16</v>
          </cell>
          <cell r="AO298">
            <v>10</v>
          </cell>
          <cell r="AP298">
            <v>27</v>
          </cell>
          <cell r="AQ298">
            <v>22</v>
          </cell>
          <cell r="AR298">
            <v>163</v>
          </cell>
          <cell r="AS298">
            <v>21</v>
          </cell>
        </row>
        <row r="299">
          <cell r="G299">
            <v>4678</v>
          </cell>
          <cell r="H299">
            <v>517</v>
          </cell>
          <cell r="I299">
            <v>7</v>
          </cell>
          <cell r="J299">
            <v>9</v>
          </cell>
          <cell r="K299">
            <v>19</v>
          </cell>
          <cell r="L299">
            <v>9</v>
          </cell>
          <cell r="M299">
            <v>10</v>
          </cell>
          <cell r="N299">
            <v>8</v>
          </cell>
          <cell r="O299">
            <v>11</v>
          </cell>
          <cell r="P299">
            <v>12</v>
          </cell>
          <cell r="Q299">
            <v>9</v>
          </cell>
          <cell r="R299">
            <v>11</v>
          </cell>
          <cell r="S299">
            <v>11</v>
          </cell>
          <cell r="T299">
            <v>10</v>
          </cell>
          <cell r="U299">
            <v>14</v>
          </cell>
          <cell r="V299">
            <v>17</v>
          </cell>
          <cell r="W299">
            <v>10</v>
          </cell>
          <cell r="X299">
            <v>11</v>
          </cell>
          <cell r="Y299">
            <v>14</v>
          </cell>
          <cell r="Z299">
            <v>6</v>
          </cell>
          <cell r="AA299">
            <v>9</v>
          </cell>
          <cell r="AB299">
            <v>7</v>
          </cell>
          <cell r="AC299">
            <v>36</v>
          </cell>
          <cell r="AD299">
            <v>33</v>
          </cell>
          <cell r="AE299">
            <v>47</v>
          </cell>
          <cell r="AF299">
            <v>50</v>
          </cell>
          <cell r="AG299">
            <v>32</v>
          </cell>
          <cell r="AH299">
            <v>21</v>
          </cell>
          <cell r="AI299">
            <v>22</v>
          </cell>
          <cell r="AJ299">
            <v>18</v>
          </cell>
          <cell r="AK299">
            <v>19</v>
          </cell>
          <cell r="AL299">
            <v>9</v>
          </cell>
          <cell r="AM299">
            <v>5</v>
          </cell>
          <cell r="AN299">
            <v>6</v>
          </cell>
          <cell r="AO299">
            <v>5</v>
          </cell>
          <cell r="AP299">
            <v>30</v>
          </cell>
          <cell r="AQ299">
            <v>23</v>
          </cell>
          <cell r="AR299">
            <v>107</v>
          </cell>
          <cell r="AS299">
            <v>10</v>
          </cell>
        </row>
        <row r="300">
          <cell r="G300">
            <v>4674</v>
          </cell>
          <cell r="H300">
            <v>521</v>
          </cell>
          <cell r="I300">
            <v>18</v>
          </cell>
          <cell r="J300">
            <v>17</v>
          </cell>
          <cell r="K300">
            <v>16</v>
          </cell>
          <cell r="L300">
            <v>21</v>
          </cell>
          <cell r="M300">
            <v>11</v>
          </cell>
          <cell r="N300">
            <v>17</v>
          </cell>
          <cell r="O300">
            <v>18</v>
          </cell>
          <cell r="P300">
            <v>9</v>
          </cell>
          <cell r="Q300">
            <v>9</v>
          </cell>
          <cell r="R300">
            <v>11</v>
          </cell>
          <cell r="S300">
            <v>11</v>
          </cell>
          <cell r="T300">
            <v>9</v>
          </cell>
          <cell r="U300">
            <v>8</v>
          </cell>
          <cell r="V300">
            <v>6</v>
          </cell>
          <cell r="W300">
            <v>5</v>
          </cell>
          <cell r="X300">
            <v>4</v>
          </cell>
          <cell r="Y300">
            <v>12</v>
          </cell>
          <cell r="Z300">
            <v>9</v>
          </cell>
          <cell r="AA300">
            <v>7</v>
          </cell>
          <cell r="AB300">
            <v>7</v>
          </cell>
          <cell r="AC300">
            <v>39</v>
          </cell>
          <cell r="AD300">
            <v>64</v>
          </cell>
          <cell r="AE300">
            <v>42</v>
          </cell>
          <cell r="AF300">
            <v>34</v>
          </cell>
          <cell r="AG300">
            <v>33</v>
          </cell>
          <cell r="AH300">
            <v>18</v>
          </cell>
          <cell r="AI300">
            <v>17</v>
          </cell>
          <cell r="AJ300">
            <v>18</v>
          </cell>
          <cell r="AK300">
            <v>9</v>
          </cell>
          <cell r="AL300">
            <v>13</v>
          </cell>
          <cell r="AM300">
            <v>4</v>
          </cell>
          <cell r="AN300">
            <v>2</v>
          </cell>
          <cell r="AO300">
            <v>3</v>
          </cell>
          <cell r="AP300">
            <v>19</v>
          </cell>
          <cell r="AQ300">
            <v>19</v>
          </cell>
          <cell r="AR300">
            <v>113</v>
          </cell>
          <cell r="AS300">
            <v>23</v>
          </cell>
        </row>
        <row r="301">
          <cell r="G301">
            <v>7710</v>
          </cell>
          <cell r="H301">
            <v>671</v>
          </cell>
          <cell r="I301">
            <v>16</v>
          </cell>
          <cell r="J301">
            <v>13</v>
          </cell>
          <cell r="K301">
            <v>14</v>
          </cell>
          <cell r="L301">
            <v>14</v>
          </cell>
          <cell r="M301">
            <v>9</v>
          </cell>
          <cell r="N301">
            <v>13</v>
          </cell>
          <cell r="O301">
            <v>12</v>
          </cell>
          <cell r="P301">
            <v>13</v>
          </cell>
          <cell r="Q301">
            <v>12</v>
          </cell>
          <cell r="R301">
            <v>9</v>
          </cell>
          <cell r="S301">
            <v>14</v>
          </cell>
          <cell r="T301">
            <v>10</v>
          </cell>
          <cell r="U301">
            <v>14</v>
          </cell>
          <cell r="V301">
            <v>19</v>
          </cell>
          <cell r="W301">
            <v>14</v>
          </cell>
          <cell r="X301">
            <v>19</v>
          </cell>
          <cell r="Y301">
            <v>17</v>
          </cell>
          <cell r="Z301">
            <v>15</v>
          </cell>
          <cell r="AA301">
            <v>18</v>
          </cell>
          <cell r="AB301">
            <v>10</v>
          </cell>
          <cell r="AC301">
            <v>28</v>
          </cell>
          <cell r="AD301">
            <v>52</v>
          </cell>
          <cell r="AE301">
            <v>65</v>
          </cell>
          <cell r="AF301">
            <v>48</v>
          </cell>
          <cell r="AG301">
            <v>43</v>
          </cell>
          <cell r="AH301">
            <v>34</v>
          </cell>
          <cell r="AI301">
            <v>24</v>
          </cell>
          <cell r="AJ301">
            <v>21</v>
          </cell>
          <cell r="AK301">
            <v>34</v>
          </cell>
          <cell r="AL301">
            <v>14</v>
          </cell>
          <cell r="AM301">
            <v>23</v>
          </cell>
          <cell r="AN301">
            <v>6</v>
          </cell>
          <cell r="AO301">
            <v>4</v>
          </cell>
          <cell r="AP301">
            <v>35</v>
          </cell>
          <cell r="AQ301">
            <v>38</v>
          </cell>
          <cell r="AR301">
            <v>132</v>
          </cell>
          <cell r="AS301">
            <v>22</v>
          </cell>
        </row>
        <row r="302">
          <cell r="G302">
            <v>6955</v>
          </cell>
          <cell r="H302">
            <v>436</v>
          </cell>
          <cell r="I302">
            <v>5</v>
          </cell>
          <cell r="J302">
            <v>4</v>
          </cell>
          <cell r="K302">
            <v>5</v>
          </cell>
          <cell r="L302">
            <v>7</v>
          </cell>
          <cell r="M302">
            <v>6</v>
          </cell>
          <cell r="N302">
            <v>8</v>
          </cell>
          <cell r="O302">
            <v>6</v>
          </cell>
          <cell r="P302">
            <v>7</v>
          </cell>
          <cell r="Q302">
            <v>4</v>
          </cell>
          <cell r="R302">
            <v>12</v>
          </cell>
          <cell r="S302">
            <v>10</v>
          </cell>
          <cell r="T302">
            <v>9</v>
          </cell>
          <cell r="U302">
            <v>14</v>
          </cell>
          <cell r="V302">
            <v>7</v>
          </cell>
          <cell r="W302">
            <v>7</v>
          </cell>
          <cell r="X302">
            <v>14</v>
          </cell>
          <cell r="Y302">
            <v>12</v>
          </cell>
          <cell r="Z302">
            <v>10</v>
          </cell>
          <cell r="AA302">
            <v>9</v>
          </cell>
          <cell r="AB302">
            <v>2</v>
          </cell>
          <cell r="AC302">
            <v>25</v>
          </cell>
          <cell r="AD302">
            <v>30</v>
          </cell>
          <cell r="AE302">
            <v>32</v>
          </cell>
          <cell r="AF302">
            <v>63</v>
          </cell>
          <cell r="AG302">
            <v>27</v>
          </cell>
          <cell r="AH302">
            <v>29</v>
          </cell>
          <cell r="AI302">
            <v>15</v>
          </cell>
          <cell r="AJ302">
            <v>22</v>
          </cell>
          <cell r="AK302">
            <v>9</v>
          </cell>
          <cell r="AL302">
            <v>5</v>
          </cell>
          <cell r="AM302">
            <v>8</v>
          </cell>
          <cell r="AN302">
            <v>6</v>
          </cell>
          <cell r="AO302">
            <v>7</v>
          </cell>
          <cell r="AP302">
            <v>23</v>
          </cell>
          <cell r="AQ302">
            <v>23</v>
          </cell>
          <cell r="AR302">
            <v>101</v>
          </cell>
          <cell r="AS302">
            <v>6</v>
          </cell>
        </row>
        <row r="303">
          <cell r="G303">
            <v>4675</v>
          </cell>
          <cell r="H303">
            <v>566</v>
          </cell>
          <cell r="I303">
            <v>9</v>
          </cell>
          <cell r="J303">
            <v>10</v>
          </cell>
          <cell r="K303">
            <v>21</v>
          </cell>
          <cell r="L303">
            <v>14</v>
          </cell>
          <cell r="M303">
            <v>6</v>
          </cell>
          <cell r="N303">
            <v>9</v>
          </cell>
          <cell r="O303">
            <v>12</v>
          </cell>
          <cell r="P303">
            <v>10</v>
          </cell>
          <cell r="Q303">
            <v>8</v>
          </cell>
          <cell r="R303">
            <v>10</v>
          </cell>
          <cell r="S303">
            <v>11</v>
          </cell>
          <cell r="T303">
            <v>7</v>
          </cell>
          <cell r="U303">
            <v>9</v>
          </cell>
          <cell r="V303">
            <v>12</v>
          </cell>
          <cell r="W303">
            <v>7</v>
          </cell>
          <cell r="X303">
            <v>8</v>
          </cell>
          <cell r="Y303">
            <v>6</v>
          </cell>
          <cell r="Z303">
            <v>12</v>
          </cell>
          <cell r="AA303">
            <v>8</v>
          </cell>
          <cell r="AB303">
            <v>13</v>
          </cell>
          <cell r="AC303">
            <v>44</v>
          </cell>
          <cell r="AD303">
            <v>56</v>
          </cell>
          <cell r="AE303">
            <v>45</v>
          </cell>
          <cell r="AF303">
            <v>45</v>
          </cell>
          <cell r="AG303">
            <v>33</v>
          </cell>
          <cell r="AH303">
            <v>30</v>
          </cell>
          <cell r="AI303">
            <v>34</v>
          </cell>
          <cell r="AJ303">
            <v>18</v>
          </cell>
          <cell r="AK303">
            <v>22</v>
          </cell>
          <cell r="AL303">
            <v>14</v>
          </cell>
          <cell r="AM303">
            <v>8</v>
          </cell>
          <cell r="AN303">
            <v>5</v>
          </cell>
          <cell r="AO303">
            <v>10</v>
          </cell>
          <cell r="AP303">
            <v>23</v>
          </cell>
          <cell r="AQ303">
            <v>23</v>
          </cell>
          <cell r="AR303">
            <v>124</v>
          </cell>
          <cell r="AS303">
            <v>14</v>
          </cell>
        </row>
        <row r="304">
          <cell r="G304">
            <v>4668</v>
          </cell>
          <cell r="H304">
            <v>1620</v>
          </cell>
          <cell r="I304">
            <v>19</v>
          </cell>
          <cell r="J304">
            <v>15</v>
          </cell>
          <cell r="K304">
            <v>32</v>
          </cell>
          <cell r="L304">
            <v>33</v>
          </cell>
          <cell r="M304">
            <v>26</v>
          </cell>
          <cell r="N304">
            <v>26</v>
          </cell>
          <cell r="O304">
            <v>22</v>
          </cell>
          <cell r="P304">
            <v>27</v>
          </cell>
          <cell r="Q304">
            <v>16</v>
          </cell>
          <cell r="R304">
            <v>31</v>
          </cell>
          <cell r="S304">
            <v>24</v>
          </cell>
          <cell r="T304">
            <v>28</v>
          </cell>
          <cell r="U304">
            <v>25</v>
          </cell>
          <cell r="V304">
            <v>32</v>
          </cell>
          <cell r="W304">
            <v>31</v>
          </cell>
          <cell r="X304">
            <v>39</v>
          </cell>
          <cell r="Y304">
            <v>31</v>
          </cell>
          <cell r="Z304">
            <v>28</v>
          </cell>
          <cell r="AA304">
            <v>31</v>
          </cell>
          <cell r="AB304">
            <v>17</v>
          </cell>
          <cell r="AC304">
            <v>79</v>
          </cell>
          <cell r="AD304">
            <v>113</v>
          </cell>
          <cell r="AE304">
            <v>134</v>
          </cell>
          <cell r="AF304">
            <v>120</v>
          </cell>
          <cell r="AG304">
            <v>141</v>
          </cell>
          <cell r="AH304">
            <v>123</v>
          </cell>
          <cell r="AI304">
            <v>81</v>
          </cell>
          <cell r="AJ304">
            <v>75</v>
          </cell>
          <cell r="AK304">
            <v>50</v>
          </cell>
          <cell r="AL304">
            <v>52</v>
          </cell>
          <cell r="AM304">
            <v>46</v>
          </cell>
          <cell r="AN304">
            <v>38</v>
          </cell>
          <cell r="AO304">
            <v>35</v>
          </cell>
          <cell r="AP304">
            <v>69</v>
          </cell>
          <cell r="AQ304">
            <v>70</v>
          </cell>
          <cell r="AR304">
            <v>348</v>
          </cell>
          <cell r="AS304">
            <v>24</v>
          </cell>
        </row>
        <row r="305">
          <cell r="G305">
            <v>4672</v>
          </cell>
          <cell r="H305">
            <v>1551</v>
          </cell>
          <cell r="I305">
            <v>25</v>
          </cell>
          <cell r="J305">
            <v>26</v>
          </cell>
          <cell r="K305">
            <v>34</v>
          </cell>
          <cell r="L305">
            <v>25</v>
          </cell>
          <cell r="M305">
            <v>29</v>
          </cell>
          <cell r="N305">
            <v>31</v>
          </cell>
          <cell r="O305">
            <v>23</v>
          </cell>
          <cell r="P305">
            <v>28</v>
          </cell>
          <cell r="Q305">
            <v>27</v>
          </cell>
          <cell r="R305">
            <v>26</v>
          </cell>
          <cell r="S305">
            <v>34</v>
          </cell>
          <cell r="T305">
            <v>26</v>
          </cell>
          <cell r="U305">
            <v>27</v>
          </cell>
          <cell r="V305">
            <v>37</v>
          </cell>
          <cell r="W305">
            <v>21</v>
          </cell>
          <cell r="X305">
            <v>26</v>
          </cell>
          <cell r="Y305">
            <v>35</v>
          </cell>
          <cell r="Z305">
            <v>29</v>
          </cell>
          <cell r="AA305">
            <v>27</v>
          </cell>
          <cell r="AB305">
            <v>21</v>
          </cell>
          <cell r="AC305">
            <v>89</v>
          </cell>
          <cell r="AD305">
            <v>95</v>
          </cell>
          <cell r="AE305">
            <v>154</v>
          </cell>
          <cell r="AF305">
            <v>118</v>
          </cell>
          <cell r="AG305">
            <v>107</v>
          </cell>
          <cell r="AH305">
            <v>99</v>
          </cell>
          <cell r="AI305">
            <v>85</v>
          </cell>
          <cell r="AJ305">
            <v>59</v>
          </cell>
          <cell r="AK305">
            <v>48</v>
          </cell>
          <cell r="AL305">
            <v>43</v>
          </cell>
          <cell r="AM305">
            <v>42</v>
          </cell>
          <cell r="AN305">
            <v>30</v>
          </cell>
          <cell r="AO305">
            <v>25</v>
          </cell>
          <cell r="AP305">
            <v>71</v>
          </cell>
          <cell r="AQ305">
            <v>66</v>
          </cell>
          <cell r="AR305">
            <v>324</v>
          </cell>
          <cell r="AS305">
            <v>32</v>
          </cell>
        </row>
        <row r="306">
          <cell r="G306">
            <v>6928</v>
          </cell>
          <cell r="H306">
            <v>442</v>
          </cell>
          <cell r="I306">
            <v>12</v>
          </cell>
          <cell r="J306">
            <v>9</v>
          </cell>
          <cell r="K306">
            <v>5</v>
          </cell>
          <cell r="L306">
            <v>12</v>
          </cell>
          <cell r="M306">
            <v>11</v>
          </cell>
          <cell r="N306">
            <v>9</v>
          </cell>
          <cell r="O306">
            <v>9</v>
          </cell>
          <cell r="P306">
            <v>7</v>
          </cell>
          <cell r="Q306">
            <v>7</v>
          </cell>
          <cell r="R306">
            <v>4</v>
          </cell>
          <cell r="S306">
            <v>7</v>
          </cell>
          <cell r="T306">
            <v>13</v>
          </cell>
          <cell r="U306">
            <v>8</v>
          </cell>
          <cell r="V306">
            <v>2</v>
          </cell>
          <cell r="W306">
            <v>6</v>
          </cell>
          <cell r="X306">
            <v>5</v>
          </cell>
          <cell r="Y306">
            <v>7</v>
          </cell>
          <cell r="Z306">
            <v>10</v>
          </cell>
          <cell r="AA306">
            <v>5</v>
          </cell>
          <cell r="AB306">
            <v>7</v>
          </cell>
          <cell r="AC306">
            <v>29</v>
          </cell>
          <cell r="AD306">
            <v>47</v>
          </cell>
          <cell r="AE306">
            <v>36</v>
          </cell>
          <cell r="AF306">
            <v>32</v>
          </cell>
          <cell r="AG306">
            <v>36</v>
          </cell>
          <cell r="AH306">
            <v>24</v>
          </cell>
          <cell r="AI306">
            <v>24</v>
          </cell>
          <cell r="AJ306">
            <v>16</v>
          </cell>
          <cell r="AK306">
            <v>11</v>
          </cell>
          <cell r="AL306">
            <v>14</v>
          </cell>
          <cell r="AM306">
            <v>7</v>
          </cell>
          <cell r="AN306">
            <v>7</v>
          </cell>
          <cell r="AO306">
            <v>4</v>
          </cell>
          <cell r="AP306">
            <v>18</v>
          </cell>
          <cell r="AQ306">
            <v>16</v>
          </cell>
          <cell r="AR306">
            <v>100</v>
          </cell>
          <cell r="AS306">
            <v>17</v>
          </cell>
        </row>
        <row r="307">
          <cell r="G307">
            <v>6926</v>
          </cell>
          <cell r="H307">
            <v>288</v>
          </cell>
          <cell r="I307">
            <v>6</v>
          </cell>
          <cell r="J307">
            <v>9</v>
          </cell>
          <cell r="K307">
            <v>5</v>
          </cell>
          <cell r="L307">
            <v>5</v>
          </cell>
          <cell r="M307">
            <v>6</v>
          </cell>
          <cell r="N307">
            <v>7</v>
          </cell>
          <cell r="O307">
            <v>5</v>
          </cell>
          <cell r="P307">
            <v>6</v>
          </cell>
          <cell r="Q307">
            <v>7</v>
          </cell>
          <cell r="R307">
            <v>4</v>
          </cell>
          <cell r="S307">
            <v>5</v>
          </cell>
          <cell r="T307">
            <v>2</v>
          </cell>
          <cell r="U307">
            <v>0</v>
          </cell>
          <cell r="V307">
            <v>9</v>
          </cell>
          <cell r="W307">
            <v>2</v>
          </cell>
          <cell r="X307">
            <v>11</v>
          </cell>
          <cell r="Y307">
            <v>6</v>
          </cell>
          <cell r="Z307">
            <v>6</v>
          </cell>
          <cell r="AA307">
            <v>3</v>
          </cell>
          <cell r="AB307">
            <v>2</v>
          </cell>
          <cell r="AC307">
            <v>17</v>
          </cell>
          <cell r="AD307">
            <v>17</v>
          </cell>
          <cell r="AE307">
            <v>32</v>
          </cell>
          <cell r="AF307">
            <v>24</v>
          </cell>
          <cell r="AG307">
            <v>19</v>
          </cell>
          <cell r="AH307">
            <v>22</v>
          </cell>
          <cell r="AI307">
            <v>15</v>
          </cell>
          <cell r="AJ307">
            <v>9</v>
          </cell>
          <cell r="AK307">
            <v>8</v>
          </cell>
          <cell r="AL307">
            <v>6</v>
          </cell>
          <cell r="AM307">
            <v>7</v>
          </cell>
          <cell r="AN307">
            <v>3</v>
          </cell>
          <cell r="AO307">
            <v>3</v>
          </cell>
          <cell r="AP307">
            <v>9</v>
          </cell>
          <cell r="AQ307">
            <v>13</v>
          </cell>
          <cell r="AR307">
            <v>64</v>
          </cell>
          <cell r="AS307">
            <v>7</v>
          </cell>
        </row>
        <row r="308">
          <cell r="G308">
            <v>4663</v>
          </cell>
          <cell r="H308">
            <v>1171</v>
          </cell>
          <cell r="I308">
            <v>22</v>
          </cell>
          <cell r="J308">
            <v>23</v>
          </cell>
          <cell r="K308">
            <v>20</v>
          </cell>
          <cell r="L308">
            <v>28</v>
          </cell>
          <cell r="M308">
            <v>18</v>
          </cell>
          <cell r="N308">
            <v>32</v>
          </cell>
          <cell r="O308">
            <v>22</v>
          </cell>
          <cell r="P308">
            <v>20</v>
          </cell>
          <cell r="Q308">
            <v>28</v>
          </cell>
          <cell r="R308">
            <v>22</v>
          </cell>
          <cell r="S308">
            <v>14</v>
          </cell>
          <cell r="T308">
            <v>15</v>
          </cell>
          <cell r="U308">
            <v>21</v>
          </cell>
          <cell r="V308">
            <v>18</v>
          </cell>
          <cell r="W308">
            <v>20</v>
          </cell>
          <cell r="X308">
            <v>12</v>
          </cell>
          <cell r="Y308">
            <v>18</v>
          </cell>
          <cell r="Z308">
            <v>26</v>
          </cell>
          <cell r="AA308">
            <v>18</v>
          </cell>
          <cell r="AB308">
            <v>20</v>
          </cell>
          <cell r="AC308">
            <v>87</v>
          </cell>
          <cell r="AD308">
            <v>80</v>
          </cell>
          <cell r="AE308">
            <v>98</v>
          </cell>
          <cell r="AF308">
            <v>111</v>
          </cell>
          <cell r="AG308">
            <v>90</v>
          </cell>
          <cell r="AH308">
            <v>78</v>
          </cell>
          <cell r="AI308">
            <v>43</v>
          </cell>
          <cell r="AJ308">
            <v>41</v>
          </cell>
          <cell r="AK308">
            <v>37</v>
          </cell>
          <cell r="AL308">
            <v>30</v>
          </cell>
          <cell r="AM308">
            <v>23</v>
          </cell>
          <cell r="AN308">
            <v>20</v>
          </cell>
          <cell r="AO308">
            <v>16</v>
          </cell>
          <cell r="AP308">
            <v>43</v>
          </cell>
          <cell r="AQ308">
            <v>45</v>
          </cell>
          <cell r="AR308">
            <v>267</v>
          </cell>
          <cell r="AS308">
            <v>28</v>
          </cell>
        </row>
        <row r="309">
          <cell r="G309">
            <v>4662</v>
          </cell>
          <cell r="H309">
            <v>917</v>
          </cell>
          <cell r="I309">
            <v>20</v>
          </cell>
          <cell r="J309">
            <v>18</v>
          </cell>
          <cell r="K309">
            <v>12</v>
          </cell>
          <cell r="L309">
            <v>16</v>
          </cell>
          <cell r="M309">
            <v>12</v>
          </cell>
          <cell r="N309">
            <v>19</v>
          </cell>
          <cell r="O309">
            <v>15</v>
          </cell>
          <cell r="P309">
            <v>18</v>
          </cell>
          <cell r="Q309">
            <v>18</v>
          </cell>
          <cell r="R309">
            <v>17</v>
          </cell>
          <cell r="S309">
            <v>13</v>
          </cell>
          <cell r="T309">
            <v>14</v>
          </cell>
          <cell r="U309">
            <v>23</v>
          </cell>
          <cell r="V309">
            <v>21</v>
          </cell>
          <cell r="W309">
            <v>20</v>
          </cell>
          <cell r="X309">
            <v>23</v>
          </cell>
          <cell r="Y309">
            <v>17</v>
          </cell>
          <cell r="Z309">
            <v>21</v>
          </cell>
          <cell r="AA309">
            <v>13</v>
          </cell>
          <cell r="AB309">
            <v>22</v>
          </cell>
          <cell r="AC309">
            <v>50</v>
          </cell>
          <cell r="AD309">
            <v>47</v>
          </cell>
          <cell r="AE309">
            <v>68</v>
          </cell>
          <cell r="AF309">
            <v>65</v>
          </cell>
          <cell r="AG309">
            <v>85</v>
          </cell>
          <cell r="AH309">
            <v>59</v>
          </cell>
          <cell r="AI309">
            <v>42</v>
          </cell>
          <cell r="AJ309">
            <v>31</v>
          </cell>
          <cell r="AK309">
            <v>34</v>
          </cell>
          <cell r="AL309">
            <v>27</v>
          </cell>
          <cell r="AM309">
            <v>18</v>
          </cell>
          <cell r="AN309">
            <v>23</v>
          </cell>
          <cell r="AO309">
            <v>16</v>
          </cell>
          <cell r="AP309">
            <v>45</v>
          </cell>
          <cell r="AQ309">
            <v>46</v>
          </cell>
          <cell r="AR309">
            <v>183</v>
          </cell>
          <cell r="AS309">
            <v>26</v>
          </cell>
        </row>
        <row r="310">
          <cell r="G310">
            <v>4669</v>
          </cell>
          <cell r="H310">
            <v>332</v>
          </cell>
          <cell r="I310">
            <v>6</v>
          </cell>
          <cell r="J310">
            <v>5</v>
          </cell>
          <cell r="K310">
            <v>11</v>
          </cell>
          <cell r="L310">
            <v>6</v>
          </cell>
          <cell r="M310">
            <v>5</v>
          </cell>
          <cell r="N310">
            <v>9</v>
          </cell>
          <cell r="O310">
            <v>4</v>
          </cell>
          <cell r="P310">
            <v>7</v>
          </cell>
          <cell r="Q310">
            <v>7</v>
          </cell>
          <cell r="R310">
            <v>4</v>
          </cell>
          <cell r="S310">
            <v>5</v>
          </cell>
          <cell r="T310">
            <v>9</v>
          </cell>
          <cell r="U310">
            <v>7</v>
          </cell>
          <cell r="V310">
            <v>6</v>
          </cell>
          <cell r="W310">
            <v>11</v>
          </cell>
          <cell r="X310">
            <v>3</v>
          </cell>
          <cell r="Y310">
            <v>10</v>
          </cell>
          <cell r="Z310">
            <v>1</v>
          </cell>
          <cell r="AA310">
            <v>9</v>
          </cell>
          <cell r="AB310">
            <v>4</v>
          </cell>
          <cell r="AC310">
            <v>24</v>
          </cell>
          <cell r="AD310">
            <v>29</v>
          </cell>
          <cell r="AE310">
            <v>24</v>
          </cell>
          <cell r="AF310">
            <v>24</v>
          </cell>
          <cell r="AG310">
            <v>21</v>
          </cell>
          <cell r="AH310">
            <v>16</v>
          </cell>
          <cell r="AI310">
            <v>15</v>
          </cell>
          <cell r="AJ310">
            <v>18</v>
          </cell>
          <cell r="AK310">
            <v>19</v>
          </cell>
          <cell r="AL310">
            <v>5</v>
          </cell>
          <cell r="AM310">
            <v>4</v>
          </cell>
          <cell r="AN310">
            <v>2</v>
          </cell>
          <cell r="AO310">
            <v>2</v>
          </cell>
          <cell r="AP310">
            <v>19</v>
          </cell>
          <cell r="AQ310">
            <v>13</v>
          </cell>
          <cell r="AR310">
            <v>68</v>
          </cell>
          <cell r="AS310">
            <v>8</v>
          </cell>
        </row>
        <row r="311">
          <cell r="G311">
            <v>4667</v>
          </cell>
          <cell r="H311">
            <v>332</v>
          </cell>
          <cell r="I311">
            <v>5</v>
          </cell>
          <cell r="J311">
            <v>4</v>
          </cell>
          <cell r="K311">
            <v>5</v>
          </cell>
          <cell r="L311">
            <v>7</v>
          </cell>
          <cell r="M311">
            <v>8</v>
          </cell>
          <cell r="N311">
            <v>9</v>
          </cell>
          <cell r="O311">
            <v>8</v>
          </cell>
          <cell r="P311">
            <v>7</v>
          </cell>
          <cell r="Q311">
            <v>7</v>
          </cell>
          <cell r="R311">
            <v>4</v>
          </cell>
          <cell r="S311">
            <v>5</v>
          </cell>
          <cell r="T311">
            <v>9</v>
          </cell>
          <cell r="U311">
            <v>7</v>
          </cell>
          <cell r="V311">
            <v>6</v>
          </cell>
          <cell r="W311">
            <v>11</v>
          </cell>
          <cell r="X311">
            <v>3</v>
          </cell>
          <cell r="Y311">
            <v>10</v>
          </cell>
          <cell r="Z311">
            <v>1</v>
          </cell>
          <cell r="AA311">
            <v>9</v>
          </cell>
          <cell r="AB311">
            <v>4</v>
          </cell>
          <cell r="AC311">
            <v>24</v>
          </cell>
          <cell r="AD311">
            <v>29</v>
          </cell>
          <cell r="AE311">
            <v>24</v>
          </cell>
          <cell r="AF311">
            <v>24</v>
          </cell>
          <cell r="AG311">
            <v>21</v>
          </cell>
          <cell r="AH311">
            <v>16</v>
          </cell>
          <cell r="AI311">
            <v>15</v>
          </cell>
          <cell r="AJ311">
            <v>18</v>
          </cell>
          <cell r="AK311">
            <v>19</v>
          </cell>
          <cell r="AL311">
            <v>5</v>
          </cell>
          <cell r="AM311">
            <v>4</v>
          </cell>
          <cell r="AN311">
            <v>2</v>
          </cell>
          <cell r="AO311">
            <v>2</v>
          </cell>
          <cell r="AP311">
            <v>19</v>
          </cell>
          <cell r="AQ311">
            <v>13</v>
          </cell>
          <cell r="AR311">
            <v>68</v>
          </cell>
          <cell r="AS311">
            <v>6</v>
          </cell>
        </row>
        <row r="312">
          <cell r="G312">
            <v>4676</v>
          </cell>
          <cell r="H312">
            <v>1090</v>
          </cell>
          <cell r="I312">
            <v>17</v>
          </cell>
          <cell r="J312">
            <v>15</v>
          </cell>
          <cell r="K312">
            <v>22</v>
          </cell>
          <cell r="L312">
            <v>13</v>
          </cell>
          <cell r="M312">
            <v>19</v>
          </cell>
          <cell r="N312">
            <v>27</v>
          </cell>
          <cell r="O312">
            <v>15</v>
          </cell>
          <cell r="P312">
            <v>20</v>
          </cell>
          <cell r="Q312">
            <v>13</v>
          </cell>
          <cell r="R312">
            <v>17</v>
          </cell>
          <cell r="S312">
            <v>20</v>
          </cell>
          <cell r="T312">
            <v>11</v>
          </cell>
          <cell r="U312">
            <v>18</v>
          </cell>
          <cell r="V312">
            <v>22</v>
          </cell>
          <cell r="W312">
            <v>20</v>
          </cell>
          <cell r="X312">
            <v>16</v>
          </cell>
          <cell r="Y312">
            <v>21</v>
          </cell>
          <cell r="Z312">
            <v>25</v>
          </cell>
          <cell r="AA312">
            <v>22</v>
          </cell>
          <cell r="AB312">
            <v>22</v>
          </cell>
          <cell r="AC312">
            <v>61</v>
          </cell>
          <cell r="AD312">
            <v>69</v>
          </cell>
          <cell r="AE312">
            <v>80</v>
          </cell>
          <cell r="AF312">
            <v>87</v>
          </cell>
          <cell r="AG312">
            <v>90</v>
          </cell>
          <cell r="AH312">
            <v>80</v>
          </cell>
          <cell r="AI312">
            <v>45</v>
          </cell>
          <cell r="AJ312">
            <v>59</v>
          </cell>
          <cell r="AK312">
            <v>44</v>
          </cell>
          <cell r="AL312">
            <v>28</v>
          </cell>
          <cell r="AM312">
            <v>30</v>
          </cell>
          <cell r="AN312">
            <v>19</v>
          </cell>
          <cell r="AO312">
            <v>23</v>
          </cell>
          <cell r="AP312">
            <v>45</v>
          </cell>
          <cell r="AQ312">
            <v>51</v>
          </cell>
          <cell r="AR312">
            <v>229</v>
          </cell>
          <cell r="AS312">
            <v>22</v>
          </cell>
        </row>
        <row r="313">
          <cell r="G313">
            <v>4665</v>
          </cell>
          <cell r="H313">
            <v>1652</v>
          </cell>
          <cell r="I313">
            <v>35</v>
          </cell>
          <cell r="J313">
            <v>33</v>
          </cell>
          <cell r="K313">
            <v>31</v>
          </cell>
          <cell r="L313">
            <v>34</v>
          </cell>
          <cell r="M313">
            <v>39</v>
          </cell>
          <cell r="N313">
            <v>38</v>
          </cell>
          <cell r="O313">
            <v>37</v>
          </cell>
          <cell r="P313">
            <v>28</v>
          </cell>
          <cell r="Q313">
            <v>28</v>
          </cell>
          <cell r="R313">
            <v>43</v>
          </cell>
          <cell r="S313">
            <v>28</v>
          </cell>
          <cell r="T313">
            <v>31</v>
          </cell>
          <cell r="U313">
            <v>42</v>
          </cell>
          <cell r="V313">
            <v>29</v>
          </cell>
          <cell r="W313">
            <v>36</v>
          </cell>
          <cell r="X313">
            <v>30</v>
          </cell>
          <cell r="Y313">
            <v>32</v>
          </cell>
          <cell r="Z313">
            <v>29</v>
          </cell>
          <cell r="AA313">
            <v>42</v>
          </cell>
          <cell r="AB313">
            <v>27</v>
          </cell>
          <cell r="AC313">
            <v>105</v>
          </cell>
          <cell r="AD313">
            <v>100</v>
          </cell>
          <cell r="AE313">
            <v>104</v>
          </cell>
          <cell r="AF313">
            <v>115</v>
          </cell>
          <cell r="AG313">
            <v>99</v>
          </cell>
          <cell r="AH313">
            <v>105</v>
          </cell>
          <cell r="AI313">
            <v>90</v>
          </cell>
          <cell r="AJ313">
            <v>54</v>
          </cell>
          <cell r="AK313">
            <v>56</v>
          </cell>
          <cell r="AL313">
            <v>45</v>
          </cell>
          <cell r="AM313">
            <v>44</v>
          </cell>
          <cell r="AN313">
            <v>33</v>
          </cell>
          <cell r="AO313">
            <v>30</v>
          </cell>
          <cell r="AP313">
            <v>81</v>
          </cell>
          <cell r="AQ313">
            <v>77</v>
          </cell>
          <cell r="AR313">
            <v>308</v>
          </cell>
          <cell r="AS313">
            <v>45</v>
          </cell>
        </row>
        <row r="314">
          <cell r="G314">
            <v>4666</v>
          </cell>
          <cell r="H314">
            <v>1175</v>
          </cell>
          <cell r="I314">
            <v>34</v>
          </cell>
          <cell r="J314">
            <v>28</v>
          </cell>
          <cell r="K314">
            <v>35</v>
          </cell>
          <cell r="L314">
            <v>23</v>
          </cell>
          <cell r="M314">
            <v>22</v>
          </cell>
          <cell r="N314">
            <v>26</v>
          </cell>
          <cell r="O314">
            <v>32</v>
          </cell>
          <cell r="P314">
            <v>17</v>
          </cell>
          <cell r="Q314">
            <v>28</v>
          </cell>
          <cell r="R314">
            <v>18</v>
          </cell>
          <cell r="S314">
            <v>25</v>
          </cell>
          <cell r="T314">
            <v>29</v>
          </cell>
          <cell r="U314">
            <v>31</v>
          </cell>
          <cell r="V314">
            <v>18</v>
          </cell>
          <cell r="W314">
            <v>12</v>
          </cell>
          <cell r="X314">
            <v>18</v>
          </cell>
          <cell r="Y314">
            <v>15</v>
          </cell>
          <cell r="Z314">
            <v>34</v>
          </cell>
          <cell r="AA314">
            <v>19</v>
          </cell>
          <cell r="AB314">
            <v>12</v>
          </cell>
          <cell r="AC314">
            <v>71</v>
          </cell>
          <cell r="AD314">
            <v>85</v>
          </cell>
          <cell r="AE314">
            <v>78</v>
          </cell>
          <cell r="AF314">
            <v>81</v>
          </cell>
          <cell r="AG314">
            <v>92</v>
          </cell>
          <cell r="AH314">
            <v>75</v>
          </cell>
          <cell r="AI314">
            <v>55</v>
          </cell>
          <cell r="AJ314">
            <v>51</v>
          </cell>
          <cell r="AK314">
            <v>34</v>
          </cell>
          <cell r="AL314">
            <v>24</v>
          </cell>
          <cell r="AM314">
            <v>21</v>
          </cell>
          <cell r="AN314">
            <v>15</v>
          </cell>
          <cell r="AO314">
            <v>17</v>
          </cell>
          <cell r="AP314">
            <v>56</v>
          </cell>
          <cell r="AQ314">
            <v>47</v>
          </cell>
          <cell r="AR314">
            <v>236</v>
          </cell>
          <cell r="AS314">
            <v>43</v>
          </cell>
        </row>
        <row r="315">
          <cell r="G315">
            <v>4679</v>
          </cell>
          <cell r="H315">
            <v>796</v>
          </cell>
          <cell r="I315">
            <v>10</v>
          </cell>
          <cell r="J315">
            <v>11</v>
          </cell>
          <cell r="K315">
            <v>21</v>
          </cell>
          <cell r="L315">
            <v>17</v>
          </cell>
          <cell r="M315">
            <v>18</v>
          </cell>
          <cell r="N315">
            <v>13</v>
          </cell>
          <cell r="O315">
            <v>17</v>
          </cell>
          <cell r="P315">
            <v>13</v>
          </cell>
          <cell r="Q315">
            <v>14</v>
          </cell>
          <cell r="R315">
            <v>8</v>
          </cell>
          <cell r="S315">
            <v>16</v>
          </cell>
          <cell r="T315">
            <v>24</v>
          </cell>
          <cell r="U315">
            <v>14</v>
          </cell>
          <cell r="V315">
            <v>17</v>
          </cell>
          <cell r="W315">
            <v>20</v>
          </cell>
          <cell r="X315">
            <v>20</v>
          </cell>
          <cell r="Y315">
            <v>15</v>
          </cell>
          <cell r="Z315">
            <v>26</v>
          </cell>
          <cell r="AA315">
            <v>20</v>
          </cell>
          <cell r="AB315">
            <v>18</v>
          </cell>
          <cell r="AC315">
            <v>52</v>
          </cell>
          <cell r="AD315">
            <v>43</v>
          </cell>
          <cell r="AE315">
            <v>51</v>
          </cell>
          <cell r="AF315">
            <v>57</v>
          </cell>
          <cell r="AG315">
            <v>65</v>
          </cell>
          <cell r="AH315">
            <v>51</v>
          </cell>
          <cell r="AI315">
            <v>32</v>
          </cell>
          <cell r="AJ315">
            <v>25</v>
          </cell>
          <cell r="AK315">
            <v>26</v>
          </cell>
          <cell r="AL315">
            <v>23</v>
          </cell>
          <cell r="AM315">
            <v>12</v>
          </cell>
          <cell r="AN315">
            <v>11</v>
          </cell>
          <cell r="AO315">
            <v>16</v>
          </cell>
          <cell r="AP315">
            <v>45</v>
          </cell>
          <cell r="AQ315">
            <v>48</v>
          </cell>
          <cell r="AR315">
            <v>156</v>
          </cell>
          <cell r="AS315">
            <v>14</v>
          </cell>
        </row>
        <row r="316">
          <cell r="G316">
            <v>4680</v>
          </cell>
          <cell r="H316">
            <v>1417</v>
          </cell>
          <cell r="I316">
            <v>27</v>
          </cell>
          <cell r="J316">
            <v>28</v>
          </cell>
          <cell r="K316">
            <v>37</v>
          </cell>
          <cell r="L316">
            <v>27</v>
          </cell>
          <cell r="M316">
            <v>18</v>
          </cell>
          <cell r="N316">
            <v>25</v>
          </cell>
          <cell r="O316">
            <v>20</v>
          </cell>
          <cell r="P316">
            <v>23</v>
          </cell>
          <cell r="Q316">
            <v>29</v>
          </cell>
          <cell r="R316">
            <v>21</v>
          </cell>
          <cell r="S316">
            <v>28</v>
          </cell>
          <cell r="T316">
            <v>21</v>
          </cell>
          <cell r="U316">
            <v>31</v>
          </cell>
          <cell r="V316">
            <v>27</v>
          </cell>
          <cell r="W316">
            <v>26</v>
          </cell>
          <cell r="X316">
            <v>29</v>
          </cell>
          <cell r="Y316">
            <v>35</v>
          </cell>
          <cell r="Z316">
            <v>19</v>
          </cell>
          <cell r="AA316">
            <v>27</v>
          </cell>
          <cell r="AB316">
            <v>23</v>
          </cell>
          <cell r="AC316">
            <v>99</v>
          </cell>
          <cell r="AD316">
            <v>95</v>
          </cell>
          <cell r="AE316">
            <v>112</v>
          </cell>
          <cell r="AF316">
            <v>131</v>
          </cell>
          <cell r="AG316">
            <v>106</v>
          </cell>
          <cell r="AH316">
            <v>61</v>
          </cell>
          <cell r="AI316">
            <v>62</v>
          </cell>
          <cell r="AJ316">
            <v>53</v>
          </cell>
          <cell r="AK316">
            <v>50</v>
          </cell>
          <cell r="AL316">
            <v>40</v>
          </cell>
          <cell r="AM316">
            <v>34</v>
          </cell>
          <cell r="AN316">
            <v>30</v>
          </cell>
          <cell r="AO316">
            <v>23</v>
          </cell>
          <cell r="AP316">
            <v>65</v>
          </cell>
          <cell r="AQ316">
            <v>64</v>
          </cell>
          <cell r="AR316">
            <v>296</v>
          </cell>
          <cell r="AS316">
            <v>34</v>
          </cell>
        </row>
        <row r="317">
          <cell r="G317">
            <v>4681</v>
          </cell>
          <cell r="H317">
            <v>1163</v>
          </cell>
          <cell r="I317">
            <v>20</v>
          </cell>
          <cell r="J317">
            <v>21</v>
          </cell>
          <cell r="K317">
            <v>21</v>
          </cell>
          <cell r="L317">
            <v>23</v>
          </cell>
          <cell r="M317">
            <v>22</v>
          </cell>
          <cell r="N317">
            <v>13</v>
          </cell>
          <cell r="O317">
            <v>24</v>
          </cell>
          <cell r="P317">
            <v>16</v>
          </cell>
          <cell r="Q317">
            <v>19</v>
          </cell>
          <cell r="R317">
            <v>20</v>
          </cell>
          <cell r="S317">
            <v>18</v>
          </cell>
          <cell r="T317">
            <v>26</v>
          </cell>
          <cell r="U317">
            <v>27</v>
          </cell>
          <cell r="V317">
            <v>11</v>
          </cell>
          <cell r="W317">
            <v>29</v>
          </cell>
          <cell r="X317">
            <v>24</v>
          </cell>
          <cell r="Y317">
            <v>18</v>
          </cell>
          <cell r="Z317">
            <v>32</v>
          </cell>
          <cell r="AA317">
            <v>16</v>
          </cell>
          <cell r="AB317">
            <v>13</v>
          </cell>
          <cell r="AC317">
            <v>76</v>
          </cell>
          <cell r="AD317">
            <v>70</v>
          </cell>
          <cell r="AE317">
            <v>86</v>
          </cell>
          <cell r="AF317">
            <v>82</v>
          </cell>
          <cell r="AG317">
            <v>73</v>
          </cell>
          <cell r="AH317">
            <v>67</v>
          </cell>
          <cell r="AI317">
            <v>76</v>
          </cell>
          <cell r="AJ317">
            <v>60</v>
          </cell>
          <cell r="AK317">
            <v>42</v>
          </cell>
          <cell r="AL317">
            <v>33</v>
          </cell>
          <cell r="AM317">
            <v>36</v>
          </cell>
          <cell r="AN317">
            <v>23</v>
          </cell>
          <cell r="AO317">
            <v>26</v>
          </cell>
          <cell r="AP317">
            <v>54</v>
          </cell>
          <cell r="AQ317">
            <v>49</v>
          </cell>
          <cell r="AR317">
            <v>222</v>
          </cell>
          <cell r="AS317">
            <v>26</v>
          </cell>
        </row>
        <row r="318">
          <cell r="G318">
            <v>4664</v>
          </cell>
          <cell r="H318">
            <v>591</v>
          </cell>
          <cell r="I318">
            <v>10</v>
          </cell>
          <cell r="J318">
            <v>12</v>
          </cell>
          <cell r="K318">
            <v>6</v>
          </cell>
          <cell r="L318">
            <v>8</v>
          </cell>
          <cell r="M318">
            <v>15</v>
          </cell>
          <cell r="N318">
            <v>9</v>
          </cell>
          <cell r="O318">
            <v>12</v>
          </cell>
          <cell r="P318">
            <v>11</v>
          </cell>
          <cell r="Q318">
            <v>8</v>
          </cell>
          <cell r="R318">
            <v>9</v>
          </cell>
          <cell r="S318">
            <v>13</v>
          </cell>
          <cell r="T318">
            <v>7</v>
          </cell>
          <cell r="U318">
            <v>7</v>
          </cell>
          <cell r="V318">
            <v>13</v>
          </cell>
          <cell r="W318">
            <v>8</v>
          </cell>
          <cell r="X318">
            <v>10</v>
          </cell>
          <cell r="Y318">
            <v>14</v>
          </cell>
          <cell r="Z318">
            <v>15</v>
          </cell>
          <cell r="AA318">
            <v>20</v>
          </cell>
          <cell r="AB318">
            <v>15</v>
          </cell>
          <cell r="AC318">
            <v>39</v>
          </cell>
          <cell r="AD318">
            <v>53</v>
          </cell>
          <cell r="AE318">
            <v>48</v>
          </cell>
          <cell r="AF318">
            <v>39</v>
          </cell>
          <cell r="AG318">
            <v>25</v>
          </cell>
          <cell r="AH318">
            <v>41</v>
          </cell>
          <cell r="AI318">
            <v>25</v>
          </cell>
          <cell r="AJ318">
            <v>18</v>
          </cell>
          <cell r="AK318">
            <v>28</v>
          </cell>
          <cell r="AL318">
            <v>15</v>
          </cell>
          <cell r="AM318">
            <v>15</v>
          </cell>
          <cell r="AN318">
            <v>16</v>
          </cell>
          <cell r="AO318">
            <v>7</v>
          </cell>
          <cell r="AP318">
            <v>24</v>
          </cell>
          <cell r="AQ318">
            <v>36</v>
          </cell>
          <cell r="AR318">
            <v>120</v>
          </cell>
          <cell r="AS318">
            <v>14</v>
          </cell>
        </row>
        <row r="319">
          <cell r="G319">
            <v>6957</v>
          </cell>
          <cell r="H319">
            <v>1562</v>
          </cell>
          <cell r="I319">
            <v>35</v>
          </cell>
          <cell r="J319">
            <v>27</v>
          </cell>
          <cell r="K319">
            <v>41</v>
          </cell>
          <cell r="L319">
            <v>35</v>
          </cell>
          <cell r="M319">
            <v>31</v>
          </cell>
          <cell r="N319">
            <v>45</v>
          </cell>
          <cell r="O319">
            <v>40</v>
          </cell>
          <cell r="P319">
            <v>40</v>
          </cell>
          <cell r="Q319">
            <v>39</v>
          </cell>
          <cell r="R319">
            <v>43</v>
          </cell>
          <cell r="S319">
            <v>43</v>
          </cell>
          <cell r="T319">
            <v>41</v>
          </cell>
          <cell r="U319">
            <v>38</v>
          </cell>
          <cell r="V319">
            <v>37</v>
          </cell>
          <cell r="W319">
            <v>49</v>
          </cell>
          <cell r="X319">
            <v>42</v>
          </cell>
          <cell r="Y319">
            <v>53</v>
          </cell>
          <cell r="Z319">
            <v>47</v>
          </cell>
          <cell r="AA319">
            <v>28</v>
          </cell>
          <cell r="AB319">
            <v>32</v>
          </cell>
          <cell r="AC319">
            <v>100</v>
          </cell>
          <cell r="AD319">
            <v>92</v>
          </cell>
          <cell r="AE319">
            <v>124</v>
          </cell>
          <cell r="AF319">
            <v>89</v>
          </cell>
          <cell r="AG319">
            <v>92</v>
          </cell>
          <cell r="AH319">
            <v>72</v>
          </cell>
          <cell r="AI319">
            <v>42</v>
          </cell>
          <cell r="AJ319">
            <v>43</v>
          </cell>
          <cell r="AK319">
            <v>34</v>
          </cell>
          <cell r="AL319">
            <v>35</v>
          </cell>
          <cell r="AM319">
            <v>27</v>
          </cell>
          <cell r="AN319">
            <v>18</v>
          </cell>
          <cell r="AO319">
            <v>8</v>
          </cell>
          <cell r="AP319">
            <v>102</v>
          </cell>
          <cell r="AQ319">
            <v>97</v>
          </cell>
          <cell r="AR319">
            <v>279</v>
          </cell>
          <cell r="AS319">
            <v>45</v>
          </cell>
        </row>
        <row r="320">
          <cell r="G320">
            <v>4743</v>
          </cell>
          <cell r="H320">
            <v>3809</v>
          </cell>
          <cell r="I320">
            <v>51</v>
          </cell>
          <cell r="J320">
            <v>61</v>
          </cell>
          <cell r="K320">
            <v>46</v>
          </cell>
          <cell r="L320">
            <v>62</v>
          </cell>
          <cell r="M320">
            <v>51</v>
          </cell>
          <cell r="N320">
            <v>72</v>
          </cell>
          <cell r="O320">
            <v>91</v>
          </cell>
          <cell r="P320">
            <v>75</v>
          </cell>
          <cell r="Q320">
            <v>73</v>
          </cell>
          <cell r="R320">
            <v>83</v>
          </cell>
          <cell r="S320">
            <v>78</v>
          </cell>
          <cell r="T320">
            <v>94</v>
          </cell>
          <cell r="U320">
            <v>85</v>
          </cell>
          <cell r="V320">
            <v>79</v>
          </cell>
          <cell r="W320">
            <v>86</v>
          </cell>
          <cell r="X320">
            <v>89</v>
          </cell>
          <cell r="Y320">
            <v>96</v>
          </cell>
          <cell r="Z320">
            <v>90</v>
          </cell>
          <cell r="AA320">
            <v>82</v>
          </cell>
          <cell r="AB320">
            <v>93</v>
          </cell>
          <cell r="AC320">
            <v>315</v>
          </cell>
          <cell r="AD320">
            <v>248</v>
          </cell>
          <cell r="AE320">
            <v>308</v>
          </cell>
          <cell r="AF320">
            <v>265</v>
          </cell>
          <cell r="AG320">
            <v>232</v>
          </cell>
          <cell r="AH320">
            <v>216</v>
          </cell>
          <cell r="AI320">
            <v>157</v>
          </cell>
          <cell r="AJ320">
            <v>132</v>
          </cell>
          <cell r="AK320">
            <v>113</v>
          </cell>
          <cell r="AL320">
            <v>100</v>
          </cell>
          <cell r="AM320">
            <v>85</v>
          </cell>
          <cell r="AN320">
            <v>39</v>
          </cell>
          <cell r="AO320">
            <v>62</v>
          </cell>
          <cell r="AP320">
            <v>207</v>
          </cell>
          <cell r="AQ320">
            <v>216</v>
          </cell>
          <cell r="AR320">
            <v>776</v>
          </cell>
          <cell r="AS320">
            <v>72</v>
          </cell>
        </row>
        <row r="321">
          <cell r="G321">
            <v>4749</v>
          </cell>
          <cell r="H321">
            <v>710</v>
          </cell>
          <cell r="I321">
            <v>10</v>
          </cell>
          <cell r="J321">
            <v>12</v>
          </cell>
          <cell r="K321">
            <v>8</v>
          </cell>
          <cell r="L321">
            <v>16</v>
          </cell>
          <cell r="M321">
            <v>18</v>
          </cell>
          <cell r="N321">
            <v>15</v>
          </cell>
          <cell r="O321">
            <v>12</v>
          </cell>
          <cell r="P321">
            <v>13</v>
          </cell>
          <cell r="Q321">
            <v>13</v>
          </cell>
          <cell r="R321">
            <v>15</v>
          </cell>
          <cell r="S321">
            <v>21</v>
          </cell>
          <cell r="T321">
            <v>17</v>
          </cell>
          <cell r="U321">
            <v>22</v>
          </cell>
          <cell r="V321">
            <v>23</v>
          </cell>
          <cell r="W321">
            <v>16</v>
          </cell>
          <cell r="X321">
            <v>21</v>
          </cell>
          <cell r="Y321">
            <v>14</v>
          </cell>
          <cell r="Z321">
            <v>19</v>
          </cell>
          <cell r="AA321">
            <v>19</v>
          </cell>
          <cell r="AB321">
            <v>21</v>
          </cell>
          <cell r="AC321">
            <v>55</v>
          </cell>
          <cell r="AD321">
            <v>37</v>
          </cell>
          <cell r="AE321">
            <v>41</v>
          </cell>
          <cell r="AF321">
            <v>49</v>
          </cell>
          <cell r="AG321">
            <v>43</v>
          </cell>
          <cell r="AH321">
            <v>32</v>
          </cell>
          <cell r="AI321">
            <v>31</v>
          </cell>
          <cell r="AJ321">
            <v>38</v>
          </cell>
          <cell r="AK321">
            <v>10</v>
          </cell>
          <cell r="AL321">
            <v>14</v>
          </cell>
          <cell r="AM321">
            <v>13</v>
          </cell>
          <cell r="AN321">
            <v>9</v>
          </cell>
          <cell r="AO321">
            <v>13</v>
          </cell>
          <cell r="AP321">
            <v>49</v>
          </cell>
          <cell r="AQ321">
            <v>45</v>
          </cell>
          <cell r="AR321">
            <v>126</v>
          </cell>
          <cell r="AS321">
            <v>14</v>
          </cell>
        </row>
        <row r="322">
          <cell r="G322">
            <v>4748</v>
          </cell>
          <cell r="H322">
            <v>924</v>
          </cell>
          <cell r="I322">
            <v>12</v>
          </cell>
          <cell r="J322">
            <v>15</v>
          </cell>
          <cell r="K322">
            <v>15</v>
          </cell>
          <cell r="L322">
            <v>21</v>
          </cell>
          <cell r="M322">
            <v>10</v>
          </cell>
          <cell r="N322">
            <v>14</v>
          </cell>
          <cell r="O322">
            <v>25</v>
          </cell>
          <cell r="P322">
            <v>28</v>
          </cell>
          <cell r="Q322">
            <v>25</v>
          </cell>
          <cell r="R322">
            <v>21</v>
          </cell>
          <cell r="S322">
            <v>24</v>
          </cell>
          <cell r="T322">
            <v>31</v>
          </cell>
          <cell r="U322">
            <v>19</v>
          </cell>
          <cell r="V322">
            <v>17</v>
          </cell>
          <cell r="W322">
            <v>30</v>
          </cell>
          <cell r="X322">
            <v>27</v>
          </cell>
          <cell r="Y322">
            <v>26</v>
          </cell>
          <cell r="Z322">
            <v>21</v>
          </cell>
          <cell r="AA322">
            <v>24</v>
          </cell>
          <cell r="AB322">
            <v>19</v>
          </cell>
          <cell r="AC322">
            <v>110</v>
          </cell>
          <cell r="AD322">
            <v>71</v>
          </cell>
          <cell r="AE322">
            <v>45</v>
          </cell>
          <cell r="AF322">
            <v>56</v>
          </cell>
          <cell r="AG322">
            <v>39</v>
          </cell>
          <cell r="AH322">
            <v>40</v>
          </cell>
          <cell r="AI322">
            <v>32</v>
          </cell>
          <cell r="AJ322">
            <v>29</v>
          </cell>
          <cell r="AK322">
            <v>23</v>
          </cell>
          <cell r="AL322">
            <v>19</v>
          </cell>
          <cell r="AM322">
            <v>17</v>
          </cell>
          <cell r="AN322">
            <v>10</v>
          </cell>
          <cell r="AO322">
            <v>9</v>
          </cell>
          <cell r="AP322">
            <v>59</v>
          </cell>
          <cell r="AQ322">
            <v>56</v>
          </cell>
          <cell r="AR322">
            <v>177</v>
          </cell>
          <cell r="AS322">
            <v>17</v>
          </cell>
        </row>
        <row r="323">
          <cell r="G323">
            <v>4659</v>
          </cell>
          <cell r="H323">
            <v>11828</v>
          </cell>
          <cell r="I323">
            <v>273</v>
          </cell>
          <cell r="J323">
            <v>268</v>
          </cell>
          <cell r="K323">
            <v>239</v>
          </cell>
          <cell r="L323">
            <v>211</v>
          </cell>
          <cell r="M323">
            <v>194</v>
          </cell>
          <cell r="N323">
            <v>192</v>
          </cell>
          <cell r="O323">
            <v>190</v>
          </cell>
          <cell r="P323">
            <v>191</v>
          </cell>
          <cell r="Q323">
            <v>204</v>
          </cell>
          <cell r="R323">
            <v>203</v>
          </cell>
          <cell r="S323">
            <v>190</v>
          </cell>
          <cell r="T323">
            <v>206</v>
          </cell>
          <cell r="U323">
            <v>185</v>
          </cell>
          <cell r="V323">
            <v>210</v>
          </cell>
          <cell r="W323">
            <v>255</v>
          </cell>
          <cell r="X323">
            <v>218</v>
          </cell>
          <cell r="Y323">
            <v>157</v>
          </cell>
          <cell r="Z323">
            <v>145</v>
          </cell>
          <cell r="AA323">
            <v>192</v>
          </cell>
          <cell r="AB323">
            <v>215</v>
          </cell>
          <cell r="AC323">
            <v>1161</v>
          </cell>
          <cell r="AD323">
            <v>1207</v>
          </cell>
          <cell r="AE323">
            <v>1007</v>
          </cell>
          <cell r="AF323">
            <v>960</v>
          </cell>
          <cell r="AG323">
            <v>764</v>
          </cell>
          <cell r="AH323">
            <v>633</v>
          </cell>
          <cell r="AI323">
            <v>443</v>
          </cell>
          <cell r="AJ323">
            <v>393</v>
          </cell>
          <cell r="AK323">
            <v>340</v>
          </cell>
          <cell r="AL323">
            <v>268</v>
          </cell>
          <cell r="AM323">
            <v>204</v>
          </cell>
          <cell r="AN323">
            <v>138</v>
          </cell>
          <cell r="AO323">
            <v>172</v>
          </cell>
          <cell r="AP323">
            <v>513</v>
          </cell>
          <cell r="AQ323">
            <v>445</v>
          </cell>
          <cell r="AR323">
            <v>2809</v>
          </cell>
          <cell r="AS323">
            <v>312</v>
          </cell>
        </row>
        <row r="324">
          <cell r="G324">
            <v>10880</v>
          </cell>
          <cell r="H324">
            <v>257</v>
          </cell>
          <cell r="I324">
            <v>3</v>
          </cell>
          <cell r="J324">
            <v>4</v>
          </cell>
          <cell r="K324">
            <v>1</v>
          </cell>
          <cell r="L324">
            <v>5</v>
          </cell>
          <cell r="M324">
            <v>3</v>
          </cell>
          <cell r="N324">
            <v>1</v>
          </cell>
          <cell r="O324">
            <v>3</v>
          </cell>
          <cell r="P324">
            <v>1</v>
          </cell>
          <cell r="Q324">
            <v>4</v>
          </cell>
          <cell r="R324">
            <v>3</v>
          </cell>
          <cell r="S324">
            <v>5</v>
          </cell>
          <cell r="T324">
            <v>5</v>
          </cell>
          <cell r="U324">
            <v>6</v>
          </cell>
          <cell r="V324">
            <v>4</v>
          </cell>
          <cell r="W324">
            <v>2</v>
          </cell>
          <cell r="X324">
            <v>4</v>
          </cell>
          <cell r="Y324">
            <v>6</v>
          </cell>
          <cell r="Z324">
            <v>13</v>
          </cell>
          <cell r="AA324">
            <v>3</v>
          </cell>
          <cell r="AB324">
            <v>2</v>
          </cell>
          <cell r="AC324">
            <v>16</v>
          </cell>
          <cell r="AD324">
            <v>14</v>
          </cell>
          <cell r="AE324">
            <v>32</v>
          </cell>
          <cell r="AF324">
            <v>26</v>
          </cell>
          <cell r="AG324">
            <v>24</v>
          </cell>
          <cell r="AH324">
            <v>19</v>
          </cell>
          <cell r="AI324">
            <v>10</v>
          </cell>
          <cell r="AJ324">
            <v>10</v>
          </cell>
          <cell r="AK324">
            <v>5</v>
          </cell>
          <cell r="AL324">
            <v>8</v>
          </cell>
          <cell r="AM324">
            <v>9</v>
          </cell>
          <cell r="AN324">
            <v>4</v>
          </cell>
          <cell r="AO324">
            <v>2</v>
          </cell>
          <cell r="AP324">
            <v>11</v>
          </cell>
          <cell r="AQ324">
            <v>13</v>
          </cell>
          <cell r="AR324">
            <v>64</v>
          </cell>
          <cell r="AS324">
            <v>4</v>
          </cell>
        </row>
        <row r="325">
          <cell r="G325">
            <v>10991</v>
          </cell>
          <cell r="H325">
            <v>734</v>
          </cell>
          <cell r="I325">
            <v>12</v>
          </cell>
          <cell r="J325">
            <v>6</v>
          </cell>
          <cell r="K325">
            <v>14</v>
          </cell>
          <cell r="L325">
            <v>8</v>
          </cell>
          <cell r="M325">
            <v>9</v>
          </cell>
          <cell r="N325">
            <v>15</v>
          </cell>
          <cell r="O325">
            <v>11</v>
          </cell>
          <cell r="P325">
            <v>12</v>
          </cell>
          <cell r="Q325">
            <v>10</v>
          </cell>
          <cell r="R325">
            <v>8</v>
          </cell>
          <cell r="S325">
            <v>17</v>
          </cell>
          <cell r="T325">
            <v>11</v>
          </cell>
          <cell r="U325">
            <v>9</v>
          </cell>
          <cell r="V325">
            <v>11</v>
          </cell>
          <cell r="W325">
            <v>18</v>
          </cell>
          <cell r="X325">
            <v>8</v>
          </cell>
          <cell r="Y325">
            <v>24</v>
          </cell>
          <cell r="Z325">
            <v>21</v>
          </cell>
          <cell r="AA325">
            <v>19</v>
          </cell>
          <cell r="AB325">
            <v>16</v>
          </cell>
          <cell r="AC325">
            <v>50</v>
          </cell>
          <cell r="AD325">
            <v>47</v>
          </cell>
          <cell r="AE325">
            <v>63</v>
          </cell>
          <cell r="AF325">
            <v>57</v>
          </cell>
          <cell r="AG325">
            <v>49</v>
          </cell>
          <cell r="AH325">
            <v>51</v>
          </cell>
          <cell r="AI325">
            <v>43</v>
          </cell>
          <cell r="AJ325">
            <v>32</v>
          </cell>
          <cell r="AK325">
            <v>26</v>
          </cell>
          <cell r="AL325">
            <v>17</v>
          </cell>
          <cell r="AM325">
            <v>16</v>
          </cell>
          <cell r="AN325">
            <v>8</v>
          </cell>
          <cell r="AO325">
            <v>16</v>
          </cell>
          <cell r="AP325">
            <v>32</v>
          </cell>
          <cell r="AQ325">
            <v>42</v>
          </cell>
          <cell r="AR325">
            <v>155</v>
          </cell>
          <cell r="AS325">
            <v>17</v>
          </cell>
        </row>
        <row r="326">
          <cell r="G326" t="str">
            <v>Essalud Chota</v>
          </cell>
          <cell r="H326">
            <v>7846</v>
          </cell>
          <cell r="I326">
            <v>135</v>
          </cell>
          <cell r="J326">
            <v>118</v>
          </cell>
          <cell r="K326">
            <v>132</v>
          </cell>
          <cell r="L326">
            <v>122</v>
          </cell>
          <cell r="M326">
            <v>123</v>
          </cell>
          <cell r="N326">
            <v>128</v>
          </cell>
          <cell r="O326">
            <v>118</v>
          </cell>
          <cell r="P326">
            <v>127</v>
          </cell>
          <cell r="Q326">
            <v>136</v>
          </cell>
          <cell r="R326">
            <v>137</v>
          </cell>
          <cell r="S326">
            <v>144</v>
          </cell>
          <cell r="T326">
            <v>138</v>
          </cell>
          <cell r="U326">
            <v>139</v>
          </cell>
          <cell r="V326">
            <v>148</v>
          </cell>
          <cell r="W326">
            <v>143</v>
          </cell>
          <cell r="X326">
            <v>165</v>
          </cell>
          <cell r="Y326">
            <v>169</v>
          </cell>
          <cell r="Z326">
            <v>178</v>
          </cell>
          <cell r="AA326">
            <v>159</v>
          </cell>
          <cell r="AB326">
            <v>139</v>
          </cell>
          <cell r="AC326">
            <v>535</v>
          </cell>
          <cell r="AD326">
            <v>730</v>
          </cell>
          <cell r="AE326">
            <v>686</v>
          </cell>
          <cell r="AF326">
            <v>730</v>
          </cell>
          <cell r="AG326">
            <v>587</v>
          </cell>
          <cell r="AH326">
            <v>489</v>
          </cell>
          <cell r="AI326">
            <v>323</v>
          </cell>
          <cell r="AJ326">
            <v>291</v>
          </cell>
          <cell r="AK326">
            <v>264</v>
          </cell>
          <cell r="AL326">
            <v>167</v>
          </cell>
          <cell r="AM326">
            <v>126</v>
          </cell>
          <cell r="AN326">
            <v>71</v>
          </cell>
          <cell r="AO326">
            <v>49</v>
          </cell>
          <cell r="AP326">
            <v>349</v>
          </cell>
          <cell r="AQ326">
            <v>389</v>
          </cell>
          <cell r="AR326">
            <v>1841</v>
          </cell>
          <cell r="AS326">
            <v>155</v>
          </cell>
        </row>
        <row r="327">
          <cell r="G327">
            <v>0</v>
          </cell>
          <cell r="H327">
            <v>4587</v>
          </cell>
          <cell r="I327">
            <v>68</v>
          </cell>
          <cell r="J327">
            <v>75</v>
          </cell>
          <cell r="K327">
            <v>70</v>
          </cell>
          <cell r="L327">
            <v>76</v>
          </cell>
          <cell r="M327">
            <v>93</v>
          </cell>
          <cell r="N327">
            <v>100</v>
          </cell>
          <cell r="O327">
            <v>103</v>
          </cell>
          <cell r="P327">
            <v>111</v>
          </cell>
          <cell r="Q327">
            <v>117</v>
          </cell>
          <cell r="R327">
            <v>93</v>
          </cell>
          <cell r="S327">
            <v>109</v>
          </cell>
          <cell r="T327">
            <v>98</v>
          </cell>
          <cell r="U327">
            <v>116</v>
          </cell>
          <cell r="V327">
            <v>104</v>
          </cell>
          <cell r="W327">
            <v>105</v>
          </cell>
          <cell r="X327">
            <v>120</v>
          </cell>
          <cell r="Y327">
            <v>108</v>
          </cell>
          <cell r="Z327">
            <v>103</v>
          </cell>
          <cell r="AA327">
            <v>90</v>
          </cell>
          <cell r="AB327">
            <v>95</v>
          </cell>
          <cell r="AC327">
            <v>401</v>
          </cell>
          <cell r="AD327">
            <v>334</v>
          </cell>
          <cell r="AE327">
            <v>316</v>
          </cell>
          <cell r="AF327">
            <v>324</v>
          </cell>
          <cell r="AG327">
            <v>281</v>
          </cell>
          <cell r="AH327">
            <v>225</v>
          </cell>
          <cell r="AI327">
            <v>183</v>
          </cell>
          <cell r="AJ327">
            <v>145</v>
          </cell>
          <cell r="AK327">
            <v>120</v>
          </cell>
          <cell r="AL327">
            <v>104</v>
          </cell>
          <cell r="AM327">
            <v>90</v>
          </cell>
          <cell r="AN327">
            <v>57</v>
          </cell>
          <cell r="AO327">
            <v>53</v>
          </cell>
          <cell r="AP327">
            <v>261</v>
          </cell>
          <cell r="AQ327">
            <v>247</v>
          </cell>
          <cell r="AR327">
            <v>920</v>
          </cell>
          <cell r="AS327">
            <v>96</v>
          </cell>
        </row>
        <row r="328">
          <cell r="G328">
            <v>4701</v>
          </cell>
          <cell r="H328">
            <v>1230</v>
          </cell>
          <cell r="I328">
            <v>18</v>
          </cell>
          <cell r="J328">
            <v>14</v>
          </cell>
          <cell r="K328">
            <v>17</v>
          </cell>
          <cell r="L328">
            <v>16</v>
          </cell>
          <cell r="M328">
            <v>21</v>
          </cell>
          <cell r="N328">
            <v>25</v>
          </cell>
          <cell r="O328">
            <v>23</v>
          </cell>
          <cell r="P328">
            <v>30</v>
          </cell>
          <cell r="Q328">
            <v>32</v>
          </cell>
          <cell r="R328">
            <v>23</v>
          </cell>
          <cell r="S328">
            <v>24</v>
          </cell>
          <cell r="T328">
            <v>29</v>
          </cell>
          <cell r="U328">
            <v>27</v>
          </cell>
          <cell r="V328">
            <v>24</v>
          </cell>
          <cell r="W328">
            <v>28</v>
          </cell>
          <cell r="X328">
            <v>32</v>
          </cell>
          <cell r="Y328">
            <v>26</v>
          </cell>
          <cell r="Z328">
            <v>29</v>
          </cell>
          <cell r="AA328">
            <v>25</v>
          </cell>
          <cell r="AB328">
            <v>24</v>
          </cell>
          <cell r="AC328">
            <v>109</v>
          </cell>
          <cell r="AD328">
            <v>88</v>
          </cell>
          <cell r="AE328">
            <v>71</v>
          </cell>
          <cell r="AF328">
            <v>94</v>
          </cell>
          <cell r="AG328">
            <v>80</v>
          </cell>
          <cell r="AH328">
            <v>68</v>
          </cell>
          <cell r="AI328">
            <v>52</v>
          </cell>
          <cell r="AJ328">
            <v>47</v>
          </cell>
          <cell r="AK328">
            <v>30</v>
          </cell>
          <cell r="AL328">
            <v>27</v>
          </cell>
          <cell r="AM328">
            <v>29</v>
          </cell>
          <cell r="AN328">
            <v>17</v>
          </cell>
          <cell r="AO328">
            <v>31</v>
          </cell>
          <cell r="AP328">
            <v>65</v>
          </cell>
          <cell r="AQ328">
            <v>65</v>
          </cell>
          <cell r="AR328">
            <v>250</v>
          </cell>
          <cell r="AS328">
            <v>23</v>
          </cell>
        </row>
        <row r="329">
          <cell r="G329">
            <v>4703</v>
          </cell>
          <cell r="H329">
            <v>793</v>
          </cell>
          <cell r="I329">
            <v>13</v>
          </cell>
          <cell r="J329">
            <v>15</v>
          </cell>
          <cell r="K329">
            <v>21</v>
          </cell>
          <cell r="L329">
            <v>16</v>
          </cell>
          <cell r="M329">
            <v>17</v>
          </cell>
          <cell r="N329">
            <v>24</v>
          </cell>
          <cell r="O329">
            <v>27</v>
          </cell>
          <cell r="P329">
            <v>18</v>
          </cell>
          <cell r="Q329">
            <v>28</v>
          </cell>
          <cell r="R329">
            <v>15</v>
          </cell>
          <cell r="S329">
            <v>22</v>
          </cell>
          <cell r="T329">
            <v>17</v>
          </cell>
          <cell r="U329">
            <v>28</v>
          </cell>
          <cell r="V329">
            <v>25</v>
          </cell>
          <cell r="W329">
            <v>16</v>
          </cell>
          <cell r="X329">
            <v>26</v>
          </cell>
          <cell r="Y329">
            <v>16</v>
          </cell>
          <cell r="Z329">
            <v>16</v>
          </cell>
          <cell r="AA329">
            <v>19</v>
          </cell>
          <cell r="AB329">
            <v>22</v>
          </cell>
          <cell r="AC329">
            <v>68</v>
          </cell>
          <cell r="AD329">
            <v>52</v>
          </cell>
          <cell r="AE329">
            <v>57</v>
          </cell>
          <cell r="AF329">
            <v>42</v>
          </cell>
          <cell r="AG329">
            <v>53</v>
          </cell>
          <cell r="AH329">
            <v>24</v>
          </cell>
          <cell r="AI329">
            <v>19</v>
          </cell>
          <cell r="AJ329">
            <v>24</v>
          </cell>
          <cell r="AK329">
            <v>19</v>
          </cell>
          <cell r="AL329">
            <v>13</v>
          </cell>
          <cell r="AM329">
            <v>11</v>
          </cell>
          <cell r="AN329">
            <v>7</v>
          </cell>
          <cell r="AO329">
            <v>3</v>
          </cell>
          <cell r="AP329">
            <v>53</v>
          </cell>
          <cell r="AQ329">
            <v>48</v>
          </cell>
          <cell r="AR329">
            <v>145</v>
          </cell>
          <cell r="AS329">
            <v>17</v>
          </cell>
        </row>
        <row r="330">
          <cell r="G330">
            <v>4702</v>
          </cell>
          <cell r="H330">
            <v>636</v>
          </cell>
          <cell r="I330">
            <v>14</v>
          </cell>
          <cell r="J330">
            <v>13</v>
          </cell>
          <cell r="K330">
            <v>5</v>
          </cell>
          <cell r="L330">
            <v>6</v>
          </cell>
          <cell r="M330">
            <v>12</v>
          </cell>
          <cell r="N330">
            <v>10</v>
          </cell>
          <cell r="O330">
            <v>10</v>
          </cell>
          <cell r="P330">
            <v>17</v>
          </cell>
          <cell r="Q330">
            <v>10</v>
          </cell>
          <cell r="R330">
            <v>9</v>
          </cell>
          <cell r="S330">
            <v>16</v>
          </cell>
          <cell r="T330">
            <v>7</v>
          </cell>
          <cell r="U330">
            <v>13</v>
          </cell>
          <cell r="V330">
            <v>12</v>
          </cell>
          <cell r="W330">
            <v>16</v>
          </cell>
          <cell r="X330">
            <v>16</v>
          </cell>
          <cell r="Y330">
            <v>20</v>
          </cell>
          <cell r="Z330">
            <v>15</v>
          </cell>
          <cell r="AA330">
            <v>8</v>
          </cell>
          <cell r="AB330">
            <v>8</v>
          </cell>
          <cell r="AC330">
            <v>53</v>
          </cell>
          <cell r="AD330">
            <v>54</v>
          </cell>
          <cell r="AE330">
            <v>48</v>
          </cell>
          <cell r="AF330">
            <v>61</v>
          </cell>
          <cell r="AG330">
            <v>29</v>
          </cell>
          <cell r="AH330">
            <v>25</v>
          </cell>
          <cell r="AI330">
            <v>27</v>
          </cell>
          <cell r="AJ330">
            <v>20</v>
          </cell>
          <cell r="AK330">
            <v>25</v>
          </cell>
          <cell r="AL330">
            <v>19</v>
          </cell>
          <cell r="AM330">
            <v>20</v>
          </cell>
          <cell r="AN330">
            <v>14</v>
          </cell>
          <cell r="AO330">
            <v>4</v>
          </cell>
          <cell r="AP330">
            <v>31</v>
          </cell>
          <cell r="AQ330">
            <v>32</v>
          </cell>
          <cell r="AR330">
            <v>132</v>
          </cell>
          <cell r="AS330">
            <v>18</v>
          </cell>
        </row>
        <row r="331">
          <cell r="G331">
            <v>7091</v>
          </cell>
          <cell r="H331">
            <v>355</v>
          </cell>
          <cell r="I331">
            <v>2</v>
          </cell>
          <cell r="J331">
            <v>7</v>
          </cell>
          <cell r="K331">
            <v>5</v>
          </cell>
          <cell r="L331">
            <v>9</v>
          </cell>
          <cell r="M331">
            <v>6</v>
          </cell>
          <cell r="N331">
            <v>6</v>
          </cell>
          <cell r="O331">
            <v>7</v>
          </cell>
          <cell r="P331">
            <v>9</v>
          </cell>
          <cell r="Q331">
            <v>9</v>
          </cell>
          <cell r="R331">
            <v>7</v>
          </cell>
          <cell r="S331">
            <v>9</v>
          </cell>
          <cell r="T331">
            <v>7</v>
          </cell>
          <cell r="U331">
            <v>10</v>
          </cell>
          <cell r="V331">
            <v>6</v>
          </cell>
          <cell r="W331">
            <v>8</v>
          </cell>
          <cell r="X331">
            <v>10</v>
          </cell>
          <cell r="Y331">
            <v>11</v>
          </cell>
          <cell r="Z331">
            <v>10</v>
          </cell>
          <cell r="AA331">
            <v>7</v>
          </cell>
          <cell r="AB331">
            <v>12</v>
          </cell>
          <cell r="AC331">
            <v>57</v>
          </cell>
          <cell r="AD331">
            <v>25</v>
          </cell>
          <cell r="AE331">
            <v>23</v>
          </cell>
          <cell r="AF331">
            <v>19</v>
          </cell>
          <cell r="AG331">
            <v>13</v>
          </cell>
          <cell r="AH331">
            <v>18</v>
          </cell>
          <cell r="AI331">
            <v>12</v>
          </cell>
          <cell r="AJ331">
            <v>7</v>
          </cell>
          <cell r="AK331">
            <v>9</v>
          </cell>
          <cell r="AL331">
            <v>3</v>
          </cell>
          <cell r="AM331">
            <v>5</v>
          </cell>
          <cell r="AN331">
            <v>2</v>
          </cell>
          <cell r="AO331">
            <v>5</v>
          </cell>
          <cell r="AP331">
            <v>20</v>
          </cell>
          <cell r="AQ331">
            <v>24</v>
          </cell>
          <cell r="AR331">
            <v>76</v>
          </cell>
          <cell r="AS331">
            <v>3</v>
          </cell>
        </row>
        <row r="332">
          <cell r="G332">
            <v>4692</v>
          </cell>
          <cell r="H332">
            <v>527</v>
          </cell>
          <cell r="I332">
            <v>9</v>
          </cell>
          <cell r="J332">
            <v>10</v>
          </cell>
          <cell r="K332">
            <v>8</v>
          </cell>
          <cell r="L332">
            <v>12</v>
          </cell>
          <cell r="M332">
            <v>13</v>
          </cell>
          <cell r="N332">
            <v>11</v>
          </cell>
          <cell r="O332">
            <v>13</v>
          </cell>
          <cell r="P332">
            <v>14</v>
          </cell>
          <cell r="Q332">
            <v>21</v>
          </cell>
          <cell r="R332">
            <v>19</v>
          </cell>
          <cell r="S332">
            <v>12</v>
          </cell>
          <cell r="T332">
            <v>8</v>
          </cell>
          <cell r="U332">
            <v>9</v>
          </cell>
          <cell r="V332">
            <v>6</v>
          </cell>
          <cell r="W332">
            <v>5</v>
          </cell>
          <cell r="X332">
            <v>10</v>
          </cell>
          <cell r="Y332">
            <v>11</v>
          </cell>
          <cell r="Z332">
            <v>13</v>
          </cell>
          <cell r="AA332">
            <v>11</v>
          </cell>
          <cell r="AB332">
            <v>12</v>
          </cell>
          <cell r="AC332">
            <v>41</v>
          </cell>
          <cell r="AD332">
            <v>42</v>
          </cell>
          <cell r="AE332">
            <v>32</v>
          </cell>
          <cell r="AF332">
            <v>29</v>
          </cell>
          <cell r="AG332">
            <v>31</v>
          </cell>
          <cell r="AH332">
            <v>30</v>
          </cell>
          <cell r="AI332">
            <v>30</v>
          </cell>
          <cell r="AJ332">
            <v>20</v>
          </cell>
          <cell r="AK332">
            <v>12</v>
          </cell>
          <cell r="AL332">
            <v>12</v>
          </cell>
          <cell r="AM332">
            <v>12</v>
          </cell>
          <cell r="AN332">
            <v>6</v>
          </cell>
          <cell r="AO332">
            <v>3</v>
          </cell>
          <cell r="AP332">
            <v>20</v>
          </cell>
          <cell r="AQ332">
            <v>27</v>
          </cell>
          <cell r="AR332">
            <v>100</v>
          </cell>
          <cell r="AS332">
            <v>14</v>
          </cell>
        </row>
        <row r="333">
          <cell r="G333">
            <v>4693</v>
          </cell>
          <cell r="H333">
            <v>284</v>
          </cell>
          <cell r="I333">
            <v>3</v>
          </cell>
          <cell r="J333">
            <v>4</v>
          </cell>
          <cell r="K333">
            <v>3</v>
          </cell>
          <cell r="L333">
            <v>2</v>
          </cell>
          <cell r="M333">
            <v>5</v>
          </cell>
          <cell r="N333">
            <v>8</v>
          </cell>
          <cell r="O333">
            <v>8</v>
          </cell>
          <cell r="P333">
            <v>6</v>
          </cell>
          <cell r="Q333">
            <v>3</v>
          </cell>
          <cell r="R333">
            <v>9</v>
          </cell>
          <cell r="S333">
            <v>12</v>
          </cell>
          <cell r="T333">
            <v>10</v>
          </cell>
          <cell r="U333">
            <v>13</v>
          </cell>
          <cell r="V333">
            <v>14</v>
          </cell>
          <cell r="W333">
            <v>11</v>
          </cell>
          <cell r="X333">
            <v>10</v>
          </cell>
          <cell r="Y333">
            <v>7</v>
          </cell>
          <cell r="Z333">
            <v>5</v>
          </cell>
          <cell r="AA333">
            <v>8</v>
          </cell>
          <cell r="AB333">
            <v>6</v>
          </cell>
          <cell r="AC333">
            <v>21</v>
          </cell>
          <cell r="AD333">
            <v>18</v>
          </cell>
          <cell r="AE333">
            <v>14</v>
          </cell>
          <cell r="AF333">
            <v>17</v>
          </cell>
          <cell r="AG333">
            <v>21</v>
          </cell>
          <cell r="AH333">
            <v>10</v>
          </cell>
          <cell r="AI333">
            <v>9</v>
          </cell>
          <cell r="AJ333">
            <v>6</v>
          </cell>
          <cell r="AK333">
            <v>5</v>
          </cell>
          <cell r="AL333">
            <v>7</v>
          </cell>
          <cell r="AM333">
            <v>5</v>
          </cell>
          <cell r="AN333">
            <v>3</v>
          </cell>
          <cell r="AO333">
            <v>1</v>
          </cell>
          <cell r="AP333">
            <v>29</v>
          </cell>
          <cell r="AQ333">
            <v>17</v>
          </cell>
          <cell r="AR333">
            <v>49</v>
          </cell>
          <cell r="AS333">
            <v>5</v>
          </cell>
        </row>
        <row r="334">
          <cell r="G334">
            <v>4694</v>
          </cell>
          <cell r="H334">
            <v>480</v>
          </cell>
          <cell r="I334">
            <v>5</v>
          </cell>
          <cell r="J334">
            <v>5</v>
          </cell>
          <cell r="K334">
            <v>9</v>
          </cell>
          <cell r="L334">
            <v>11</v>
          </cell>
          <cell r="M334">
            <v>11</v>
          </cell>
          <cell r="N334">
            <v>10</v>
          </cell>
          <cell r="O334">
            <v>8</v>
          </cell>
          <cell r="P334">
            <v>6</v>
          </cell>
          <cell r="Q334">
            <v>7</v>
          </cell>
          <cell r="R334">
            <v>8</v>
          </cell>
          <cell r="S334">
            <v>5</v>
          </cell>
          <cell r="T334">
            <v>13</v>
          </cell>
          <cell r="U334">
            <v>8</v>
          </cell>
          <cell r="V334">
            <v>14</v>
          </cell>
          <cell r="W334">
            <v>13</v>
          </cell>
          <cell r="X334">
            <v>8</v>
          </cell>
          <cell r="Y334">
            <v>10</v>
          </cell>
          <cell r="Z334">
            <v>10</v>
          </cell>
          <cell r="AA334">
            <v>7</v>
          </cell>
          <cell r="AB334">
            <v>6</v>
          </cell>
          <cell r="AC334">
            <v>31</v>
          </cell>
          <cell r="AD334">
            <v>28</v>
          </cell>
          <cell r="AE334">
            <v>44</v>
          </cell>
          <cell r="AF334">
            <v>40</v>
          </cell>
          <cell r="AG334">
            <v>38</v>
          </cell>
          <cell r="AH334">
            <v>34</v>
          </cell>
          <cell r="AI334">
            <v>23</v>
          </cell>
          <cell r="AJ334">
            <v>16</v>
          </cell>
          <cell r="AK334">
            <v>16</v>
          </cell>
          <cell r="AL334">
            <v>19</v>
          </cell>
          <cell r="AM334">
            <v>6</v>
          </cell>
          <cell r="AN334">
            <v>7</v>
          </cell>
          <cell r="AO334">
            <v>4</v>
          </cell>
          <cell r="AP334">
            <v>26</v>
          </cell>
          <cell r="AQ334">
            <v>20</v>
          </cell>
          <cell r="AR334">
            <v>105</v>
          </cell>
          <cell r="AS334">
            <v>9</v>
          </cell>
        </row>
        <row r="335">
          <cell r="G335">
            <v>7089</v>
          </cell>
          <cell r="H335">
            <v>282</v>
          </cell>
          <cell r="I335">
            <v>4</v>
          </cell>
          <cell r="J335">
            <v>7</v>
          </cell>
          <cell r="K335">
            <v>2</v>
          </cell>
          <cell r="L335">
            <v>4</v>
          </cell>
          <cell r="M335">
            <v>8</v>
          </cell>
          <cell r="N335">
            <v>6</v>
          </cell>
          <cell r="O335">
            <v>7</v>
          </cell>
          <cell r="P335">
            <v>11</v>
          </cell>
          <cell r="Q335">
            <v>7</v>
          </cell>
          <cell r="R335">
            <v>3</v>
          </cell>
          <cell r="S335">
            <v>9</v>
          </cell>
          <cell r="T335">
            <v>7</v>
          </cell>
          <cell r="U335">
            <v>8</v>
          </cell>
          <cell r="V335">
            <v>3</v>
          </cell>
          <cell r="W335">
            <v>8</v>
          </cell>
          <cell r="X335">
            <v>8</v>
          </cell>
          <cell r="Y335">
            <v>7</v>
          </cell>
          <cell r="Z335">
            <v>5</v>
          </cell>
          <cell r="AA335">
            <v>5</v>
          </cell>
          <cell r="AB335">
            <v>5</v>
          </cell>
          <cell r="AC335">
            <v>21</v>
          </cell>
          <cell r="AD335">
            <v>27</v>
          </cell>
          <cell r="AE335">
            <v>27</v>
          </cell>
          <cell r="AF335">
            <v>22</v>
          </cell>
          <cell r="AG335">
            <v>16</v>
          </cell>
          <cell r="AH335">
            <v>16</v>
          </cell>
          <cell r="AI335">
            <v>11</v>
          </cell>
          <cell r="AJ335">
            <v>5</v>
          </cell>
          <cell r="AK335">
            <v>4</v>
          </cell>
          <cell r="AL335">
            <v>4</v>
          </cell>
          <cell r="AM335">
            <v>2</v>
          </cell>
          <cell r="AN335">
            <v>1</v>
          </cell>
          <cell r="AO335">
            <v>2</v>
          </cell>
          <cell r="AP335">
            <v>17</v>
          </cell>
          <cell r="AQ335">
            <v>14</v>
          </cell>
          <cell r="AR335">
            <v>63</v>
          </cell>
          <cell r="AS335">
            <v>7</v>
          </cell>
        </row>
        <row r="336">
          <cell r="G336">
            <v>0</v>
          </cell>
          <cell r="H336">
            <v>16409</v>
          </cell>
          <cell r="I336">
            <v>240</v>
          </cell>
          <cell r="J336">
            <v>235</v>
          </cell>
          <cell r="K336">
            <v>219</v>
          </cell>
          <cell r="L336">
            <v>239</v>
          </cell>
          <cell r="M336">
            <v>258</v>
          </cell>
          <cell r="N336">
            <v>229</v>
          </cell>
          <cell r="O336">
            <v>257</v>
          </cell>
          <cell r="P336">
            <v>348</v>
          </cell>
          <cell r="Q336">
            <v>308</v>
          </cell>
          <cell r="R336">
            <v>334</v>
          </cell>
          <cell r="S336">
            <v>310</v>
          </cell>
          <cell r="T336">
            <v>331</v>
          </cell>
          <cell r="U336">
            <v>313</v>
          </cell>
          <cell r="V336">
            <v>346</v>
          </cell>
          <cell r="W336">
            <v>361</v>
          </cell>
          <cell r="X336">
            <v>384</v>
          </cell>
          <cell r="Y336">
            <v>415</v>
          </cell>
          <cell r="Z336">
            <v>372</v>
          </cell>
          <cell r="AA336">
            <v>317</v>
          </cell>
          <cell r="AB336">
            <v>321</v>
          </cell>
          <cell r="AC336">
            <v>1430</v>
          </cell>
          <cell r="AD336">
            <v>1080</v>
          </cell>
          <cell r="AE336">
            <v>1043</v>
          </cell>
          <cell r="AF336">
            <v>1077</v>
          </cell>
          <cell r="AG336">
            <v>1040</v>
          </cell>
          <cell r="AH336">
            <v>920</v>
          </cell>
          <cell r="AI336">
            <v>791</v>
          </cell>
          <cell r="AJ336">
            <v>671</v>
          </cell>
          <cell r="AK336">
            <v>545</v>
          </cell>
          <cell r="AL336">
            <v>449</v>
          </cell>
          <cell r="AM336">
            <v>421</v>
          </cell>
          <cell r="AN336">
            <v>328</v>
          </cell>
          <cell r="AO336">
            <v>477</v>
          </cell>
          <cell r="AP336">
            <v>815</v>
          </cell>
          <cell r="AQ336">
            <v>868</v>
          </cell>
          <cell r="AR336">
            <v>3231</v>
          </cell>
          <cell r="AS336">
            <v>342</v>
          </cell>
        </row>
        <row r="337">
          <cell r="G337">
            <v>4742</v>
          </cell>
          <cell r="H337">
            <v>5376</v>
          </cell>
          <cell r="I337">
            <v>90</v>
          </cell>
          <cell r="J337">
            <v>87</v>
          </cell>
          <cell r="K337">
            <v>64</v>
          </cell>
          <cell r="L337">
            <v>81</v>
          </cell>
          <cell r="M337">
            <v>89</v>
          </cell>
          <cell r="N337">
            <v>74</v>
          </cell>
          <cell r="O337">
            <v>95</v>
          </cell>
          <cell r="P337">
            <v>115</v>
          </cell>
          <cell r="Q337">
            <v>111</v>
          </cell>
          <cell r="R337">
            <v>109</v>
          </cell>
          <cell r="S337">
            <v>120</v>
          </cell>
          <cell r="T337">
            <v>106</v>
          </cell>
          <cell r="U337">
            <v>115</v>
          </cell>
          <cell r="V337">
            <v>97</v>
          </cell>
          <cell r="W337">
            <v>116</v>
          </cell>
          <cell r="X337">
            <v>110</v>
          </cell>
          <cell r="Y337">
            <v>123</v>
          </cell>
          <cell r="Z337">
            <v>119</v>
          </cell>
          <cell r="AA337">
            <v>109</v>
          </cell>
          <cell r="AB337">
            <v>110</v>
          </cell>
          <cell r="AC337">
            <v>454</v>
          </cell>
          <cell r="AD337">
            <v>370</v>
          </cell>
          <cell r="AE337">
            <v>312</v>
          </cell>
          <cell r="AF337">
            <v>317</v>
          </cell>
          <cell r="AG337">
            <v>308</v>
          </cell>
          <cell r="AH337">
            <v>281</v>
          </cell>
          <cell r="AI337">
            <v>225</v>
          </cell>
          <cell r="AJ337">
            <v>220</v>
          </cell>
          <cell r="AK337">
            <v>186</v>
          </cell>
          <cell r="AL337">
            <v>157</v>
          </cell>
          <cell r="AM337">
            <v>160</v>
          </cell>
          <cell r="AN337">
            <v>147</v>
          </cell>
          <cell r="AO337">
            <v>199</v>
          </cell>
          <cell r="AP337">
            <v>271</v>
          </cell>
          <cell r="AQ337">
            <v>274</v>
          </cell>
          <cell r="AR337">
            <v>1001</v>
          </cell>
          <cell r="AS337">
            <v>126</v>
          </cell>
        </row>
        <row r="338">
          <cell r="G338">
            <v>4747</v>
          </cell>
          <cell r="H338">
            <v>813</v>
          </cell>
          <cell r="I338">
            <v>10</v>
          </cell>
          <cell r="J338">
            <v>13</v>
          </cell>
          <cell r="K338">
            <v>12</v>
          </cell>
          <cell r="L338">
            <v>10</v>
          </cell>
          <cell r="M338">
            <v>6</v>
          </cell>
          <cell r="N338">
            <v>8</v>
          </cell>
          <cell r="O338">
            <v>11</v>
          </cell>
          <cell r="P338">
            <v>22</v>
          </cell>
          <cell r="Q338">
            <v>12</v>
          </cell>
          <cell r="R338">
            <v>27</v>
          </cell>
          <cell r="S338">
            <v>14</v>
          </cell>
          <cell r="T338">
            <v>25</v>
          </cell>
          <cell r="U338">
            <v>12</v>
          </cell>
          <cell r="V338">
            <v>23</v>
          </cell>
          <cell r="W338">
            <v>23</v>
          </cell>
          <cell r="X338">
            <v>33</v>
          </cell>
          <cell r="Y338">
            <v>32</v>
          </cell>
          <cell r="Z338">
            <v>23</v>
          </cell>
          <cell r="AA338">
            <v>18</v>
          </cell>
          <cell r="AB338">
            <v>21</v>
          </cell>
          <cell r="AC338">
            <v>83</v>
          </cell>
          <cell r="AD338">
            <v>51</v>
          </cell>
          <cell r="AE338">
            <v>40</v>
          </cell>
          <cell r="AF338">
            <v>49</v>
          </cell>
          <cell r="AG338">
            <v>43</v>
          </cell>
          <cell r="AH338">
            <v>38</v>
          </cell>
          <cell r="AI338">
            <v>54</v>
          </cell>
          <cell r="AJ338">
            <v>24</v>
          </cell>
          <cell r="AK338">
            <v>23</v>
          </cell>
          <cell r="AL338">
            <v>15</v>
          </cell>
          <cell r="AM338">
            <v>17</v>
          </cell>
          <cell r="AN338">
            <v>8</v>
          </cell>
          <cell r="AO338">
            <v>13</v>
          </cell>
          <cell r="AP338">
            <v>48</v>
          </cell>
          <cell r="AQ338">
            <v>61</v>
          </cell>
          <cell r="AR338">
            <v>149</v>
          </cell>
          <cell r="AS338">
            <v>14</v>
          </cell>
        </row>
        <row r="339">
          <cell r="G339">
            <v>4754</v>
          </cell>
          <cell r="H339">
            <v>590</v>
          </cell>
          <cell r="I339">
            <v>7</v>
          </cell>
          <cell r="J339">
            <v>8</v>
          </cell>
          <cell r="K339">
            <v>7</v>
          </cell>
          <cell r="L339">
            <v>10</v>
          </cell>
          <cell r="M339">
            <v>10</v>
          </cell>
          <cell r="N339">
            <v>8</v>
          </cell>
          <cell r="O339">
            <v>10</v>
          </cell>
          <cell r="P339">
            <v>16</v>
          </cell>
          <cell r="Q339">
            <v>9</v>
          </cell>
          <cell r="R339">
            <v>9</v>
          </cell>
          <cell r="S339">
            <v>11</v>
          </cell>
          <cell r="T339">
            <v>14</v>
          </cell>
          <cell r="U339">
            <v>8</v>
          </cell>
          <cell r="V339">
            <v>21</v>
          </cell>
          <cell r="W339">
            <v>13</v>
          </cell>
          <cell r="X339">
            <v>10</v>
          </cell>
          <cell r="Y339">
            <v>18</v>
          </cell>
          <cell r="Z339">
            <v>9</v>
          </cell>
          <cell r="AA339">
            <v>11</v>
          </cell>
          <cell r="AB339">
            <v>9</v>
          </cell>
          <cell r="AC339">
            <v>71</v>
          </cell>
          <cell r="AD339">
            <v>58</v>
          </cell>
          <cell r="AE339">
            <v>43</v>
          </cell>
          <cell r="AF339">
            <v>44</v>
          </cell>
          <cell r="AG339">
            <v>30</v>
          </cell>
          <cell r="AH339">
            <v>28</v>
          </cell>
          <cell r="AI339">
            <v>34</v>
          </cell>
          <cell r="AJ339">
            <v>15</v>
          </cell>
          <cell r="AK339">
            <v>12</v>
          </cell>
          <cell r="AL339">
            <v>12</v>
          </cell>
          <cell r="AM339">
            <v>12</v>
          </cell>
          <cell r="AN339">
            <v>8</v>
          </cell>
          <cell r="AO339">
            <v>5</v>
          </cell>
          <cell r="AP339">
            <v>33</v>
          </cell>
          <cell r="AQ339">
            <v>27</v>
          </cell>
          <cell r="AR339">
            <v>134</v>
          </cell>
          <cell r="AS339">
            <v>12</v>
          </cell>
        </row>
        <row r="340">
          <cell r="G340">
            <v>4744</v>
          </cell>
          <cell r="H340">
            <v>835</v>
          </cell>
          <cell r="I340">
            <v>16</v>
          </cell>
          <cell r="J340">
            <v>13</v>
          </cell>
          <cell r="K340">
            <v>13</v>
          </cell>
          <cell r="L340">
            <v>10</v>
          </cell>
          <cell r="M340">
            <v>10</v>
          </cell>
          <cell r="N340">
            <v>11</v>
          </cell>
          <cell r="O340">
            <v>11</v>
          </cell>
          <cell r="P340">
            <v>19</v>
          </cell>
          <cell r="Q340">
            <v>17</v>
          </cell>
          <cell r="R340">
            <v>17</v>
          </cell>
          <cell r="S340">
            <v>11</v>
          </cell>
          <cell r="T340">
            <v>13</v>
          </cell>
          <cell r="U340">
            <v>19</v>
          </cell>
          <cell r="V340">
            <v>17</v>
          </cell>
          <cell r="W340">
            <v>18</v>
          </cell>
          <cell r="X340">
            <v>27</v>
          </cell>
          <cell r="Y340">
            <v>19</v>
          </cell>
          <cell r="Z340">
            <v>20</v>
          </cell>
          <cell r="AA340">
            <v>15</v>
          </cell>
          <cell r="AB340">
            <v>16</v>
          </cell>
          <cell r="AC340">
            <v>84</v>
          </cell>
          <cell r="AD340">
            <v>42</v>
          </cell>
          <cell r="AE340">
            <v>57</v>
          </cell>
          <cell r="AF340">
            <v>56</v>
          </cell>
          <cell r="AG340">
            <v>58</v>
          </cell>
          <cell r="AH340">
            <v>47</v>
          </cell>
          <cell r="AI340">
            <v>56</v>
          </cell>
          <cell r="AJ340">
            <v>40</v>
          </cell>
          <cell r="AK340">
            <v>22</v>
          </cell>
          <cell r="AL340">
            <v>20</v>
          </cell>
          <cell r="AM340">
            <v>12</v>
          </cell>
          <cell r="AN340">
            <v>12</v>
          </cell>
          <cell r="AO340">
            <v>17</v>
          </cell>
          <cell r="AP340">
            <v>38</v>
          </cell>
          <cell r="AQ340">
            <v>47</v>
          </cell>
          <cell r="AR340">
            <v>169</v>
          </cell>
          <cell r="AS340">
            <v>22</v>
          </cell>
        </row>
        <row r="341">
          <cell r="G341">
            <v>4746</v>
          </cell>
          <cell r="H341">
            <v>467</v>
          </cell>
          <cell r="I341">
            <v>5</v>
          </cell>
          <cell r="J341">
            <v>6</v>
          </cell>
          <cell r="K341">
            <v>6</v>
          </cell>
          <cell r="L341">
            <v>8</v>
          </cell>
          <cell r="M341">
            <v>5</v>
          </cell>
          <cell r="N341">
            <v>8</v>
          </cell>
          <cell r="O341">
            <v>4</v>
          </cell>
          <cell r="P341">
            <v>9</v>
          </cell>
          <cell r="Q341">
            <v>7</v>
          </cell>
          <cell r="R341">
            <v>9</v>
          </cell>
          <cell r="S341">
            <v>4</v>
          </cell>
          <cell r="T341">
            <v>6</v>
          </cell>
          <cell r="U341">
            <v>7</v>
          </cell>
          <cell r="V341">
            <v>8</v>
          </cell>
          <cell r="W341">
            <v>5</v>
          </cell>
          <cell r="X341">
            <v>4</v>
          </cell>
          <cell r="Y341">
            <v>17</v>
          </cell>
          <cell r="Z341">
            <v>8</v>
          </cell>
          <cell r="AA341">
            <v>9</v>
          </cell>
          <cell r="AB341">
            <v>4</v>
          </cell>
          <cell r="AC341">
            <v>34</v>
          </cell>
          <cell r="AD341">
            <v>25</v>
          </cell>
          <cell r="AE341">
            <v>27</v>
          </cell>
          <cell r="AF341">
            <v>43</v>
          </cell>
          <cell r="AG341">
            <v>46</v>
          </cell>
          <cell r="AH341">
            <v>35</v>
          </cell>
          <cell r="AI341">
            <v>28</v>
          </cell>
          <cell r="AJ341">
            <v>25</v>
          </cell>
          <cell r="AK341">
            <v>18</v>
          </cell>
          <cell r="AL341">
            <v>14</v>
          </cell>
          <cell r="AM341">
            <v>9</v>
          </cell>
          <cell r="AN341">
            <v>13</v>
          </cell>
          <cell r="AO341">
            <v>11</v>
          </cell>
          <cell r="AP341">
            <v>15</v>
          </cell>
          <cell r="AQ341">
            <v>20</v>
          </cell>
          <cell r="AR341">
            <v>103</v>
          </cell>
          <cell r="AS341">
            <v>8</v>
          </cell>
        </row>
        <row r="342">
          <cell r="G342">
            <v>4745</v>
          </cell>
          <cell r="H342">
            <v>1617</v>
          </cell>
          <cell r="I342">
            <v>20</v>
          </cell>
          <cell r="J342">
            <v>16</v>
          </cell>
          <cell r="K342">
            <v>18</v>
          </cell>
          <cell r="L342">
            <v>18</v>
          </cell>
          <cell r="M342">
            <v>27</v>
          </cell>
          <cell r="N342">
            <v>29</v>
          </cell>
          <cell r="O342">
            <v>27</v>
          </cell>
          <cell r="P342">
            <v>38</v>
          </cell>
          <cell r="Q342">
            <v>42</v>
          </cell>
          <cell r="R342">
            <v>37</v>
          </cell>
          <cell r="S342">
            <v>20</v>
          </cell>
          <cell r="T342">
            <v>37</v>
          </cell>
          <cell r="U342">
            <v>18</v>
          </cell>
          <cell r="V342">
            <v>29</v>
          </cell>
          <cell r="W342">
            <v>29</v>
          </cell>
          <cell r="X342">
            <v>28</v>
          </cell>
          <cell r="Y342">
            <v>40</v>
          </cell>
          <cell r="Z342">
            <v>25</v>
          </cell>
          <cell r="AA342">
            <v>21</v>
          </cell>
          <cell r="AB342">
            <v>26</v>
          </cell>
          <cell r="AC342">
            <v>99</v>
          </cell>
          <cell r="AD342">
            <v>137</v>
          </cell>
          <cell r="AE342">
            <v>159</v>
          </cell>
          <cell r="AF342">
            <v>134</v>
          </cell>
          <cell r="AG342">
            <v>107</v>
          </cell>
          <cell r="AH342">
            <v>108</v>
          </cell>
          <cell r="AI342">
            <v>69</v>
          </cell>
          <cell r="AJ342">
            <v>75</v>
          </cell>
          <cell r="AK342">
            <v>58</v>
          </cell>
          <cell r="AL342">
            <v>44</v>
          </cell>
          <cell r="AM342">
            <v>39</v>
          </cell>
          <cell r="AN342">
            <v>24</v>
          </cell>
          <cell r="AO342">
            <v>19</v>
          </cell>
          <cell r="AP342">
            <v>65</v>
          </cell>
          <cell r="AQ342">
            <v>67</v>
          </cell>
          <cell r="AR342">
            <v>365</v>
          </cell>
          <cell r="AS342">
            <v>28</v>
          </cell>
        </row>
        <row r="343">
          <cell r="G343">
            <v>6812</v>
          </cell>
          <cell r="H343">
            <v>678</v>
          </cell>
          <cell r="I343">
            <v>18</v>
          </cell>
          <cell r="J343">
            <v>17</v>
          </cell>
          <cell r="K343">
            <v>7</v>
          </cell>
          <cell r="L343">
            <v>9</v>
          </cell>
          <cell r="M343">
            <v>10</v>
          </cell>
          <cell r="N343">
            <v>12</v>
          </cell>
          <cell r="O343">
            <v>8</v>
          </cell>
          <cell r="P343">
            <v>13</v>
          </cell>
          <cell r="Q343">
            <v>17</v>
          </cell>
          <cell r="R343">
            <v>12</v>
          </cell>
          <cell r="S343">
            <v>22</v>
          </cell>
          <cell r="T343">
            <v>13</v>
          </cell>
          <cell r="U343">
            <v>15</v>
          </cell>
          <cell r="V343">
            <v>20</v>
          </cell>
          <cell r="W343">
            <v>18</v>
          </cell>
          <cell r="X343">
            <v>20</v>
          </cell>
          <cell r="Y343">
            <v>19</v>
          </cell>
          <cell r="Z343">
            <v>26</v>
          </cell>
          <cell r="AA343">
            <v>17</v>
          </cell>
          <cell r="AB343">
            <v>18</v>
          </cell>
          <cell r="AC343">
            <v>60</v>
          </cell>
          <cell r="AD343">
            <v>26</v>
          </cell>
          <cell r="AE343">
            <v>39</v>
          </cell>
          <cell r="AF343">
            <v>52</v>
          </cell>
          <cell r="AG343">
            <v>40</v>
          </cell>
          <cell r="AH343">
            <v>26</v>
          </cell>
          <cell r="AI343">
            <v>27</v>
          </cell>
          <cell r="AJ343">
            <v>18</v>
          </cell>
          <cell r="AK343">
            <v>16</v>
          </cell>
          <cell r="AL343">
            <v>15</v>
          </cell>
          <cell r="AM343">
            <v>26</v>
          </cell>
          <cell r="AN343">
            <v>11</v>
          </cell>
          <cell r="AO343">
            <v>11</v>
          </cell>
          <cell r="AP343">
            <v>43</v>
          </cell>
          <cell r="AQ343">
            <v>48</v>
          </cell>
          <cell r="AR343">
            <v>119</v>
          </cell>
          <cell r="AS343">
            <v>25</v>
          </cell>
        </row>
        <row r="344">
          <cell r="G344">
            <v>6843</v>
          </cell>
          <cell r="H344">
            <v>777</v>
          </cell>
          <cell r="I344">
            <v>8</v>
          </cell>
          <cell r="J344">
            <v>7</v>
          </cell>
          <cell r="K344">
            <v>12</v>
          </cell>
          <cell r="L344">
            <v>20</v>
          </cell>
          <cell r="M344">
            <v>16</v>
          </cell>
          <cell r="N344">
            <v>16</v>
          </cell>
          <cell r="O344">
            <v>15</v>
          </cell>
          <cell r="P344">
            <v>13</v>
          </cell>
          <cell r="Q344">
            <v>20</v>
          </cell>
          <cell r="R344">
            <v>19</v>
          </cell>
          <cell r="S344">
            <v>13</v>
          </cell>
          <cell r="T344">
            <v>12</v>
          </cell>
          <cell r="U344">
            <v>11</v>
          </cell>
          <cell r="V344">
            <v>15</v>
          </cell>
          <cell r="W344">
            <v>16</v>
          </cell>
          <cell r="X344">
            <v>14</v>
          </cell>
          <cell r="Y344">
            <v>22</v>
          </cell>
          <cell r="Z344">
            <v>12</v>
          </cell>
          <cell r="AA344">
            <v>12</v>
          </cell>
          <cell r="AB344">
            <v>17</v>
          </cell>
          <cell r="AC344">
            <v>69</v>
          </cell>
          <cell r="AD344">
            <v>55</v>
          </cell>
          <cell r="AE344">
            <v>50</v>
          </cell>
          <cell r="AF344">
            <v>57</v>
          </cell>
          <cell r="AG344">
            <v>44</v>
          </cell>
          <cell r="AH344">
            <v>45</v>
          </cell>
          <cell r="AI344">
            <v>33</v>
          </cell>
          <cell r="AJ344">
            <v>25</v>
          </cell>
          <cell r="AK344">
            <v>23</v>
          </cell>
          <cell r="AL344">
            <v>23</v>
          </cell>
          <cell r="AM344">
            <v>23</v>
          </cell>
          <cell r="AN344">
            <v>12</v>
          </cell>
          <cell r="AO344">
            <v>28</v>
          </cell>
          <cell r="AP344">
            <v>33</v>
          </cell>
          <cell r="AQ344">
            <v>37</v>
          </cell>
          <cell r="AR344">
            <v>157</v>
          </cell>
          <cell r="AS344">
            <v>13</v>
          </cell>
        </row>
        <row r="345">
          <cell r="G345">
            <v>4750</v>
          </cell>
          <cell r="H345">
            <v>1024</v>
          </cell>
          <cell r="I345">
            <v>15</v>
          </cell>
          <cell r="J345">
            <v>15</v>
          </cell>
          <cell r="K345">
            <v>11</v>
          </cell>
          <cell r="L345">
            <v>11</v>
          </cell>
          <cell r="M345">
            <v>14</v>
          </cell>
          <cell r="N345">
            <v>11</v>
          </cell>
          <cell r="O345">
            <v>17</v>
          </cell>
          <cell r="P345">
            <v>20</v>
          </cell>
          <cell r="Q345">
            <v>12</v>
          </cell>
          <cell r="R345">
            <v>15</v>
          </cell>
          <cell r="S345">
            <v>24</v>
          </cell>
          <cell r="T345">
            <v>20</v>
          </cell>
          <cell r="U345">
            <v>23</v>
          </cell>
          <cell r="V345">
            <v>19</v>
          </cell>
          <cell r="W345">
            <v>20</v>
          </cell>
          <cell r="X345">
            <v>33</v>
          </cell>
          <cell r="Y345">
            <v>27</v>
          </cell>
          <cell r="Z345">
            <v>26</v>
          </cell>
          <cell r="AA345">
            <v>25</v>
          </cell>
          <cell r="AB345">
            <v>18</v>
          </cell>
          <cell r="AC345">
            <v>87</v>
          </cell>
          <cell r="AD345">
            <v>51</v>
          </cell>
          <cell r="AE345">
            <v>62</v>
          </cell>
          <cell r="AF345">
            <v>57</v>
          </cell>
          <cell r="AG345">
            <v>68</v>
          </cell>
          <cell r="AH345">
            <v>59</v>
          </cell>
          <cell r="AI345">
            <v>59</v>
          </cell>
          <cell r="AJ345">
            <v>37</v>
          </cell>
          <cell r="AK345">
            <v>40</v>
          </cell>
          <cell r="AL345">
            <v>30</v>
          </cell>
          <cell r="AM345">
            <v>26</v>
          </cell>
          <cell r="AN345">
            <v>22</v>
          </cell>
          <cell r="AO345">
            <v>50</v>
          </cell>
          <cell r="AP345">
            <v>52</v>
          </cell>
          <cell r="AQ345">
            <v>62</v>
          </cell>
          <cell r="AR345">
            <v>188</v>
          </cell>
          <cell r="AS345">
            <v>20</v>
          </cell>
        </row>
        <row r="346">
          <cell r="G346">
            <v>4753</v>
          </cell>
          <cell r="H346">
            <v>478</v>
          </cell>
          <cell r="I346">
            <v>8</v>
          </cell>
          <cell r="J346">
            <v>10</v>
          </cell>
          <cell r="K346">
            <v>10</v>
          </cell>
          <cell r="L346">
            <v>8</v>
          </cell>
          <cell r="M346">
            <v>7</v>
          </cell>
          <cell r="N346">
            <v>9</v>
          </cell>
          <cell r="O346">
            <v>12</v>
          </cell>
          <cell r="P346">
            <v>12</v>
          </cell>
          <cell r="Q346">
            <v>9</v>
          </cell>
          <cell r="R346">
            <v>11</v>
          </cell>
          <cell r="S346">
            <v>2</v>
          </cell>
          <cell r="T346">
            <v>15</v>
          </cell>
          <cell r="U346">
            <v>6</v>
          </cell>
          <cell r="V346">
            <v>12</v>
          </cell>
          <cell r="W346">
            <v>12</v>
          </cell>
          <cell r="X346">
            <v>8</v>
          </cell>
          <cell r="Y346">
            <v>10</v>
          </cell>
          <cell r="Z346">
            <v>15</v>
          </cell>
          <cell r="AA346">
            <v>12</v>
          </cell>
          <cell r="AB346">
            <v>12</v>
          </cell>
          <cell r="AC346">
            <v>53</v>
          </cell>
          <cell r="AD346">
            <v>31</v>
          </cell>
          <cell r="AE346">
            <v>23</v>
          </cell>
          <cell r="AF346">
            <v>24</v>
          </cell>
          <cell r="AG346">
            <v>22</v>
          </cell>
          <cell r="AH346">
            <v>26</v>
          </cell>
          <cell r="AI346">
            <v>27</v>
          </cell>
          <cell r="AJ346">
            <v>22</v>
          </cell>
          <cell r="AK346">
            <v>6</v>
          </cell>
          <cell r="AL346">
            <v>7</v>
          </cell>
          <cell r="AM346">
            <v>12</v>
          </cell>
          <cell r="AN346">
            <v>11</v>
          </cell>
          <cell r="AO346">
            <v>14</v>
          </cell>
          <cell r="AP346">
            <v>23</v>
          </cell>
          <cell r="AQ346">
            <v>27</v>
          </cell>
          <cell r="AR346">
            <v>88</v>
          </cell>
          <cell r="AS346">
            <v>13</v>
          </cell>
        </row>
        <row r="347">
          <cell r="G347">
            <v>4751</v>
          </cell>
          <cell r="H347">
            <v>1007</v>
          </cell>
          <cell r="I347">
            <v>14</v>
          </cell>
          <cell r="J347">
            <v>14</v>
          </cell>
          <cell r="K347">
            <v>16</v>
          </cell>
          <cell r="L347">
            <v>11</v>
          </cell>
          <cell r="M347">
            <v>14</v>
          </cell>
          <cell r="N347">
            <v>7</v>
          </cell>
          <cell r="O347">
            <v>10</v>
          </cell>
          <cell r="P347">
            <v>24</v>
          </cell>
          <cell r="Q347">
            <v>21</v>
          </cell>
          <cell r="R347">
            <v>21</v>
          </cell>
          <cell r="S347">
            <v>20</v>
          </cell>
          <cell r="T347">
            <v>25</v>
          </cell>
          <cell r="U347">
            <v>26</v>
          </cell>
          <cell r="V347">
            <v>22</v>
          </cell>
          <cell r="W347">
            <v>25</v>
          </cell>
          <cell r="X347">
            <v>26</v>
          </cell>
          <cell r="Y347">
            <v>28</v>
          </cell>
          <cell r="Z347">
            <v>24</v>
          </cell>
          <cell r="AA347">
            <v>18</v>
          </cell>
          <cell r="AB347">
            <v>22</v>
          </cell>
          <cell r="AC347">
            <v>81</v>
          </cell>
          <cell r="AD347">
            <v>61</v>
          </cell>
          <cell r="AE347">
            <v>57</v>
          </cell>
          <cell r="AF347">
            <v>59</v>
          </cell>
          <cell r="AG347">
            <v>71</v>
          </cell>
          <cell r="AH347">
            <v>64</v>
          </cell>
          <cell r="AI347">
            <v>40</v>
          </cell>
          <cell r="AJ347">
            <v>39</v>
          </cell>
          <cell r="AK347">
            <v>36</v>
          </cell>
          <cell r="AL347">
            <v>27</v>
          </cell>
          <cell r="AM347">
            <v>30</v>
          </cell>
          <cell r="AN347">
            <v>18</v>
          </cell>
          <cell r="AO347">
            <v>36</v>
          </cell>
          <cell r="AP347">
            <v>58</v>
          </cell>
          <cell r="AQ347">
            <v>57</v>
          </cell>
          <cell r="AR347">
            <v>193</v>
          </cell>
          <cell r="AS347">
            <v>20</v>
          </cell>
        </row>
        <row r="348">
          <cell r="G348">
            <v>4752</v>
          </cell>
          <cell r="H348">
            <v>906</v>
          </cell>
          <cell r="I348">
            <v>10</v>
          </cell>
          <cell r="J348">
            <v>8</v>
          </cell>
          <cell r="K348">
            <v>23</v>
          </cell>
          <cell r="L348">
            <v>14</v>
          </cell>
          <cell r="M348">
            <v>19</v>
          </cell>
          <cell r="N348">
            <v>8</v>
          </cell>
          <cell r="O348">
            <v>15</v>
          </cell>
          <cell r="P348">
            <v>21</v>
          </cell>
          <cell r="Q348">
            <v>19</v>
          </cell>
          <cell r="R348">
            <v>23</v>
          </cell>
          <cell r="S348">
            <v>22</v>
          </cell>
          <cell r="T348">
            <v>22</v>
          </cell>
          <cell r="U348">
            <v>28</v>
          </cell>
          <cell r="V348">
            <v>26</v>
          </cell>
          <cell r="W348">
            <v>28</v>
          </cell>
          <cell r="X348">
            <v>28</v>
          </cell>
          <cell r="Y348">
            <v>23</v>
          </cell>
          <cell r="Z348">
            <v>22</v>
          </cell>
          <cell r="AA348">
            <v>18</v>
          </cell>
          <cell r="AB348">
            <v>17</v>
          </cell>
          <cell r="AC348">
            <v>76</v>
          </cell>
          <cell r="AD348">
            <v>53</v>
          </cell>
          <cell r="AE348">
            <v>55</v>
          </cell>
          <cell r="AF348">
            <v>57</v>
          </cell>
          <cell r="AG348">
            <v>55</v>
          </cell>
          <cell r="AH348">
            <v>50</v>
          </cell>
          <cell r="AI348">
            <v>39</v>
          </cell>
          <cell r="AJ348">
            <v>38</v>
          </cell>
          <cell r="AK348">
            <v>24</v>
          </cell>
          <cell r="AL348">
            <v>21</v>
          </cell>
          <cell r="AM348">
            <v>16</v>
          </cell>
          <cell r="AN348">
            <v>8</v>
          </cell>
          <cell r="AO348">
            <v>20</v>
          </cell>
          <cell r="AP348">
            <v>62</v>
          </cell>
          <cell r="AQ348">
            <v>52</v>
          </cell>
          <cell r="AR348">
            <v>170</v>
          </cell>
          <cell r="AS348">
            <v>13</v>
          </cell>
        </row>
        <row r="349">
          <cell r="G349">
            <v>8803</v>
          </cell>
          <cell r="H349">
            <v>489</v>
          </cell>
          <cell r="I349">
            <v>7</v>
          </cell>
          <cell r="J349">
            <v>8</v>
          </cell>
          <cell r="K349">
            <v>5</v>
          </cell>
          <cell r="L349">
            <v>9</v>
          </cell>
          <cell r="M349">
            <v>14</v>
          </cell>
          <cell r="N349">
            <v>13</v>
          </cell>
          <cell r="O349">
            <v>8</v>
          </cell>
          <cell r="P349">
            <v>5</v>
          </cell>
          <cell r="Q349">
            <v>7</v>
          </cell>
          <cell r="R349">
            <v>5</v>
          </cell>
          <cell r="S349">
            <v>6</v>
          </cell>
          <cell r="T349">
            <v>4</v>
          </cell>
          <cell r="U349">
            <v>7</v>
          </cell>
          <cell r="V349">
            <v>11</v>
          </cell>
          <cell r="W349">
            <v>12</v>
          </cell>
          <cell r="X349">
            <v>16</v>
          </cell>
          <cell r="Y349">
            <v>7</v>
          </cell>
          <cell r="Z349">
            <v>13</v>
          </cell>
          <cell r="AA349">
            <v>7</v>
          </cell>
          <cell r="AB349">
            <v>14</v>
          </cell>
          <cell r="AC349">
            <v>48</v>
          </cell>
          <cell r="AD349">
            <v>36</v>
          </cell>
          <cell r="AE349">
            <v>30</v>
          </cell>
          <cell r="AF349">
            <v>30</v>
          </cell>
          <cell r="AG349">
            <v>36</v>
          </cell>
          <cell r="AH349">
            <v>31</v>
          </cell>
          <cell r="AI349">
            <v>19</v>
          </cell>
          <cell r="AJ349">
            <v>23</v>
          </cell>
          <cell r="AK349">
            <v>19</v>
          </cell>
          <cell r="AL349">
            <v>16</v>
          </cell>
          <cell r="AM349">
            <v>10</v>
          </cell>
          <cell r="AN349">
            <v>3</v>
          </cell>
          <cell r="AO349">
            <v>10</v>
          </cell>
          <cell r="AP349">
            <v>20</v>
          </cell>
          <cell r="AQ349">
            <v>27</v>
          </cell>
          <cell r="AR349">
            <v>103</v>
          </cell>
          <cell r="AS349">
            <v>11</v>
          </cell>
        </row>
        <row r="350">
          <cell r="G350">
            <v>10879</v>
          </cell>
          <cell r="H350">
            <v>694</v>
          </cell>
          <cell r="I350">
            <v>10</v>
          </cell>
          <cell r="J350">
            <v>8</v>
          </cell>
          <cell r="K350">
            <v>12</v>
          </cell>
          <cell r="L350">
            <v>13</v>
          </cell>
          <cell r="M350">
            <v>15</v>
          </cell>
          <cell r="N350">
            <v>9</v>
          </cell>
          <cell r="O350">
            <v>9</v>
          </cell>
          <cell r="P350">
            <v>15</v>
          </cell>
          <cell r="Q350">
            <v>2</v>
          </cell>
          <cell r="R350">
            <v>14</v>
          </cell>
          <cell r="S350">
            <v>16</v>
          </cell>
          <cell r="T350">
            <v>14</v>
          </cell>
          <cell r="U350">
            <v>14</v>
          </cell>
          <cell r="V350">
            <v>15</v>
          </cell>
          <cell r="W350">
            <v>20</v>
          </cell>
          <cell r="X350">
            <v>17</v>
          </cell>
          <cell r="Y350">
            <v>23</v>
          </cell>
          <cell r="Z350">
            <v>21</v>
          </cell>
          <cell r="AA350">
            <v>17</v>
          </cell>
          <cell r="AB350">
            <v>7</v>
          </cell>
          <cell r="AC350">
            <v>62</v>
          </cell>
          <cell r="AD350">
            <v>36</v>
          </cell>
          <cell r="AE350">
            <v>41</v>
          </cell>
          <cell r="AF350">
            <v>53</v>
          </cell>
          <cell r="AG350">
            <v>44</v>
          </cell>
          <cell r="AH350">
            <v>35</v>
          </cell>
          <cell r="AI350">
            <v>36</v>
          </cell>
          <cell r="AJ350">
            <v>23</v>
          </cell>
          <cell r="AK350">
            <v>22</v>
          </cell>
          <cell r="AL350">
            <v>20</v>
          </cell>
          <cell r="AM350">
            <v>13</v>
          </cell>
          <cell r="AN350">
            <v>12</v>
          </cell>
          <cell r="AO350">
            <v>26</v>
          </cell>
          <cell r="AP350">
            <v>39</v>
          </cell>
          <cell r="AQ350">
            <v>41</v>
          </cell>
          <cell r="AR350">
            <v>133</v>
          </cell>
          <cell r="AS350">
            <v>14</v>
          </cell>
        </row>
        <row r="351">
          <cell r="G351">
            <v>10993</v>
          </cell>
          <cell r="H351">
            <v>658</v>
          </cell>
          <cell r="I351">
            <v>2</v>
          </cell>
          <cell r="J351">
            <v>5</v>
          </cell>
          <cell r="K351">
            <v>3</v>
          </cell>
          <cell r="L351">
            <v>7</v>
          </cell>
          <cell r="M351">
            <v>2</v>
          </cell>
          <cell r="N351">
            <v>6</v>
          </cell>
          <cell r="O351">
            <v>5</v>
          </cell>
          <cell r="P351">
            <v>6</v>
          </cell>
          <cell r="Q351">
            <v>3</v>
          </cell>
          <cell r="R351">
            <v>6</v>
          </cell>
          <cell r="S351">
            <v>5</v>
          </cell>
          <cell r="T351">
            <v>5</v>
          </cell>
          <cell r="U351">
            <v>4</v>
          </cell>
          <cell r="V351">
            <v>11</v>
          </cell>
          <cell r="W351">
            <v>6</v>
          </cell>
          <cell r="X351">
            <v>10</v>
          </cell>
          <cell r="Y351">
            <v>7</v>
          </cell>
          <cell r="Z351">
            <v>9</v>
          </cell>
          <cell r="AA351">
            <v>8</v>
          </cell>
          <cell r="AB351">
            <v>10</v>
          </cell>
          <cell r="AC351">
            <v>69</v>
          </cell>
          <cell r="AD351">
            <v>48</v>
          </cell>
          <cell r="AE351">
            <v>48</v>
          </cell>
          <cell r="AF351">
            <v>45</v>
          </cell>
          <cell r="AG351">
            <v>68</v>
          </cell>
          <cell r="AH351">
            <v>47</v>
          </cell>
          <cell r="AI351">
            <v>45</v>
          </cell>
          <cell r="AJ351">
            <v>47</v>
          </cell>
          <cell r="AK351">
            <v>40</v>
          </cell>
          <cell r="AL351">
            <v>28</v>
          </cell>
          <cell r="AM351">
            <v>16</v>
          </cell>
          <cell r="AN351">
            <v>19</v>
          </cell>
          <cell r="AO351">
            <v>18</v>
          </cell>
          <cell r="AP351">
            <v>15</v>
          </cell>
          <cell r="AQ351">
            <v>21</v>
          </cell>
          <cell r="AR351">
            <v>159</v>
          </cell>
          <cell r="AS351">
            <v>3</v>
          </cell>
        </row>
        <row r="352">
          <cell r="G352">
            <v>0</v>
          </cell>
          <cell r="H352">
            <v>6553</v>
          </cell>
          <cell r="I352">
            <v>83</v>
          </cell>
          <cell r="J352">
            <v>104</v>
          </cell>
          <cell r="K352">
            <v>95</v>
          </cell>
          <cell r="L352">
            <v>110</v>
          </cell>
          <cell r="M352">
            <v>107</v>
          </cell>
          <cell r="N352">
            <v>91</v>
          </cell>
          <cell r="O352">
            <v>127</v>
          </cell>
          <cell r="P352">
            <v>147</v>
          </cell>
          <cell r="Q352">
            <v>115</v>
          </cell>
          <cell r="R352">
            <v>118</v>
          </cell>
          <cell r="S352">
            <v>137</v>
          </cell>
          <cell r="T352">
            <v>143</v>
          </cell>
          <cell r="U352">
            <v>142</v>
          </cell>
          <cell r="V352">
            <v>156</v>
          </cell>
          <cell r="W352">
            <v>130</v>
          </cell>
          <cell r="X352">
            <v>123</v>
          </cell>
          <cell r="Y352">
            <v>174</v>
          </cell>
          <cell r="Z352">
            <v>124</v>
          </cell>
          <cell r="AA352">
            <v>145</v>
          </cell>
          <cell r="AB352">
            <v>138</v>
          </cell>
          <cell r="AC352">
            <v>594</v>
          </cell>
          <cell r="AD352">
            <v>460</v>
          </cell>
          <cell r="AE352">
            <v>457</v>
          </cell>
          <cell r="AF352">
            <v>495</v>
          </cell>
          <cell r="AG352">
            <v>435</v>
          </cell>
          <cell r="AH352">
            <v>327</v>
          </cell>
          <cell r="AI352">
            <v>286</v>
          </cell>
          <cell r="AJ352">
            <v>229</v>
          </cell>
          <cell r="AK352">
            <v>177</v>
          </cell>
          <cell r="AL352">
            <v>149</v>
          </cell>
          <cell r="AM352">
            <v>155</v>
          </cell>
          <cell r="AN352">
            <v>117</v>
          </cell>
          <cell r="AO352">
            <v>163</v>
          </cell>
          <cell r="AP352">
            <v>346</v>
          </cell>
          <cell r="AQ352">
            <v>338</v>
          </cell>
          <cell r="AR352">
            <v>1357</v>
          </cell>
          <cell r="AS352">
            <v>122</v>
          </cell>
        </row>
        <row r="353">
          <cell r="G353">
            <v>4759</v>
          </cell>
          <cell r="H353">
            <v>1907</v>
          </cell>
          <cell r="I353">
            <v>22</v>
          </cell>
          <cell r="J353">
            <v>25</v>
          </cell>
          <cell r="K353">
            <v>21</v>
          </cell>
          <cell r="L353">
            <v>28</v>
          </cell>
          <cell r="M353">
            <v>32</v>
          </cell>
          <cell r="N353">
            <v>23</v>
          </cell>
          <cell r="O353">
            <v>39</v>
          </cell>
          <cell r="P353">
            <v>46</v>
          </cell>
          <cell r="Q353">
            <v>38</v>
          </cell>
          <cell r="R353">
            <v>42</v>
          </cell>
          <cell r="S353">
            <v>41</v>
          </cell>
          <cell r="T353">
            <v>41</v>
          </cell>
          <cell r="U353">
            <v>48</v>
          </cell>
          <cell r="V353">
            <v>61</v>
          </cell>
          <cell r="W353">
            <v>41</v>
          </cell>
          <cell r="X353">
            <v>38</v>
          </cell>
          <cell r="Y353">
            <v>46</v>
          </cell>
          <cell r="Z353">
            <v>39</v>
          </cell>
          <cell r="AA353">
            <v>31</v>
          </cell>
          <cell r="AB353">
            <v>48</v>
          </cell>
          <cell r="AC353">
            <v>161</v>
          </cell>
          <cell r="AD353">
            <v>101</v>
          </cell>
          <cell r="AE353">
            <v>104</v>
          </cell>
          <cell r="AF353">
            <v>126</v>
          </cell>
          <cell r="AG353">
            <v>121</v>
          </cell>
          <cell r="AH353">
            <v>103</v>
          </cell>
          <cell r="AI353">
            <v>71</v>
          </cell>
          <cell r="AJ353">
            <v>77</v>
          </cell>
          <cell r="AK353">
            <v>51</v>
          </cell>
          <cell r="AL353">
            <v>56</v>
          </cell>
          <cell r="AM353">
            <v>67</v>
          </cell>
          <cell r="AN353">
            <v>46</v>
          </cell>
          <cell r="AO353">
            <v>73</v>
          </cell>
          <cell r="AP353">
            <v>114</v>
          </cell>
          <cell r="AQ353">
            <v>97</v>
          </cell>
          <cell r="AR353">
            <v>351</v>
          </cell>
          <cell r="AS353">
            <v>31</v>
          </cell>
        </row>
        <row r="354">
          <cell r="G354">
            <v>4761</v>
          </cell>
          <cell r="H354">
            <v>1198</v>
          </cell>
          <cell r="I354">
            <v>11</v>
          </cell>
          <cell r="J354">
            <v>25</v>
          </cell>
          <cell r="K354">
            <v>14</v>
          </cell>
          <cell r="L354">
            <v>23</v>
          </cell>
          <cell r="M354">
            <v>20</v>
          </cell>
          <cell r="N354">
            <v>13</v>
          </cell>
          <cell r="O354">
            <v>18</v>
          </cell>
          <cell r="P354">
            <v>28</v>
          </cell>
          <cell r="Q354">
            <v>14</v>
          </cell>
          <cell r="R354">
            <v>11</v>
          </cell>
          <cell r="S354">
            <v>17</v>
          </cell>
          <cell r="T354">
            <v>28</v>
          </cell>
          <cell r="U354">
            <v>26</v>
          </cell>
          <cell r="V354">
            <v>29</v>
          </cell>
          <cell r="W354">
            <v>23</v>
          </cell>
          <cell r="X354">
            <v>19</v>
          </cell>
          <cell r="Y354">
            <v>27</v>
          </cell>
          <cell r="Z354">
            <v>30</v>
          </cell>
          <cell r="AA354">
            <v>28</v>
          </cell>
          <cell r="AB354">
            <v>23</v>
          </cell>
          <cell r="AC354">
            <v>90</v>
          </cell>
          <cell r="AD354">
            <v>97</v>
          </cell>
          <cell r="AE354">
            <v>88</v>
          </cell>
          <cell r="AF354">
            <v>112</v>
          </cell>
          <cell r="AG354">
            <v>98</v>
          </cell>
          <cell r="AH354">
            <v>61</v>
          </cell>
          <cell r="AI354">
            <v>54</v>
          </cell>
          <cell r="AJ354">
            <v>34</v>
          </cell>
          <cell r="AK354">
            <v>38</v>
          </cell>
          <cell r="AL354">
            <v>30</v>
          </cell>
          <cell r="AM354">
            <v>22</v>
          </cell>
          <cell r="AN354">
            <v>22</v>
          </cell>
          <cell r="AO354">
            <v>25</v>
          </cell>
          <cell r="AP354">
            <v>60</v>
          </cell>
          <cell r="AQ354">
            <v>61</v>
          </cell>
          <cell r="AR354">
            <v>268</v>
          </cell>
          <cell r="AS354">
            <v>15</v>
          </cell>
        </row>
        <row r="355">
          <cell r="G355">
            <v>6813</v>
          </cell>
          <cell r="H355">
            <v>414</v>
          </cell>
          <cell r="I355">
            <v>8</v>
          </cell>
          <cell r="J355">
            <v>11</v>
          </cell>
          <cell r="K355">
            <v>10</v>
          </cell>
          <cell r="L355">
            <v>11</v>
          </cell>
          <cell r="M355">
            <v>10</v>
          </cell>
          <cell r="N355">
            <v>8</v>
          </cell>
          <cell r="O355">
            <v>9</v>
          </cell>
          <cell r="P355">
            <v>11</v>
          </cell>
          <cell r="Q355">
            <v>6</v>
          </cell>
          <cell r="R355">
            <v>13</v>
          </cell>
          <cell r="S355">
            <v>10</v>
          </cell>
          <cell r="T355">
            <v>8</v>
          </cell>
          <cell r="U355">
            <v>12</v>
          </cell>
          <cell r="V355">
            <v>6</v>
          </cell>
          <cell r="W355">
            <v>7</v>
          </cell>
          <cell r="X355">
            <v>7</v>
          </cell>
          <cell r="Y355">
            <v>12</v>
          </cell>
          <cell r="Z355">
            <v>9</v>
          </cell>
          <cell r="AA355">
            <v>9</v>
          </cell>
          <cell r="AB355">
            <v>2</v>
          </cell>
          <cell r="AC355">
            <v>33</v>
          </cell>
          <cell r="AD355">
            <v>31</v>
          </cell>
          <cell r="AE355">
            <v>31</v>
          </cell>
          <cell r="AF355">
            <v>43</v>
          </cell>
          <cell r="AG355">
            <v>30</v>
          </cell>
          <cell r="AH355">
            <v>17</v>
          </cell>
          <cell r="AI355">
            <v>14</v>
          </cell>
          <cell r="AJ355">
            <v>9</v>
          </cell>
          <cell r="AK355">
            <v>6</v>
          </cell>
          <cell r="AL355">
            <v>8</v>
          </cell>
          <cell r="AM355">
            <v>4</v>
          </cell>
          <cell r="AN355">
            <v>3</v>
          </cell>
          <cell r="AO355">
            <v>6</v>
          </cell>
          <cell r="AP355">
            <v>21</v>
          </cell>
          <cell r="AQ355">
            <v>19</v>
          </cell>
          <cell r="AR355">
            <v>91</v>
          </cell>
          <cell r="AS355">
            <v>13</v>
          </cell>
        </row>
        <row r="356">
          <cell r="G356">
            <v>4760</v>
          </cell>
          <cell r="H356">
            <v>1067</v>
          </cell>
          <cell r="I356">
            <v>20</v>
          </cell>
          <cell r="J356">
            <v>17</v>
          </cell>
          <cell r="K356">
            <v>21</v>
          </cell>
          <cell r="L356">
            <v>16</v>
          </cell>
          <cell r="M356">
            <v>21</v>
          </cell>
          <cell r="N356">
            <v>11</v>
          </cell>
          <cell r="O356">
            <v>20</v>
          </cell>
          <cell r="P356">
            <v>24</v>
          </cell>
          <cell r="Q356">
            <v>27</v>
          </cell>
          <cell r="R356">
            <v>12</v>
          </cell>
          <cell r="S356">
            <v>25</v>
          </cell>
          <cell r="T356">
            <v>16</v>
          </cell>
          <cell r="U356">
            <v>17</v>
          </cell>
          <cell r="V356">
            <v>21</v>
          </cell>
          <cell r="W356">
            <v>26</v>
          </cell>
          <cell r="X356">
            <v>21</v>
          </cell>
          <cell r="Y356">
            <v>21</v>
          </cell>
          <cell r="Z356">
            <v>17</v>
          </cell>
          <cell r="AA356">
            <v>25</v>
          </cell>
          <cell r="AB356">
            <v>16</v>
          </cell>
          <cell r="AC356">
            <v>106</v>
          </cell>
          <cell r="AD356">
            <v>83</v>
          </cell>
          <cell r="AE356">
            <v>76</v>
          </cell>
          <cell r="AF356">
            <v>75</v>
          </cell>
          <cell r="AG356">
            <v>51</v>
          </cell>
          <cell r="AH356">
            <v>61</v>
          </cell>
          <cell r="AI356">
            <v>53</v>
          </cell>
          <cell r="AJ356">
            <v>43</v>
          </cell>
          <cell r="AK356">
            <v>34</v>
          </cell>
          <cell r="AL356">
            <v>20</v>
          </cell>
          <cell r="AM356">
            <v>25</v>
          </cell>
          <cell r="AN356">
            <v>20</v>
          </cell>
          <cell r="AO356">
            <v>26</v>
          </cell>
          <cell r="AP356">
            <v>51</v>
          </cell>
          <cell r="AQ356">
            <v>48</v>
          </cell>
          <cell r="AR356">
            <v>221</v>
          </cell>
          <cell r="AS356">
            <v>28</v>
          </cell>
        </row>
        <row r="357">
          <cell r="G357">
            <v>6956</v>
          </cell>
          <cell r="H357">
            <v>719</v>
          </cell>
          <cell r="I357">
            <v>8</v>
          </cell>
          <cell r="J357">
            <v>12</v>
          </cell>
          <cell r="K357">
            <v>13</v>
          </cell>
          <cell r="L357">
            <v>10</v>
          </cell>
          <cell r="M357">
            <v>8</v>
          </cell>
          <cell r="N357">
            <v>15</v>
          </cell>
          <cell r="O357">
            <v>14</v>
          </cell>
          <cell r="P357">
            <v>21</v>
          </cell>
          <cell r="Q357">
            <v>10</v>
          </cell>
          <cell r="R357">
            <v>15</v>
          </cell>
          <cell r="S357">
            <v>20</v>
          </cell>
          <cell r="T357">
            <v>21</v>
          </cell>
          <cell r="U357">
            <v>17</v>
          </cell>
          <cell r="V357">
            <v>12</v>
          </cell>
          <cell r="W357">
            <v>18</v>
          </cell>
          <cell r="X357">
            <v>22</v>
          </cell>
          <cell r="Y357">
            <v>28</v>
          </cell>
          <cell r="Z357">
            <v>9</v>
          </cell>
          <cell r="AA357">
            <v>24</v>
          </cell>
          <cell r="AB357">
            <v>17</v>
          </cell>
          <cell r="AC357">
            <v>70</v>
          </cell>
          <cell r="AD357">
            <v>45</v>
          </cell>
          <cell r="AE357">
            <v>57</v>
          </cell>
          <cell r="AF357">
            <v>51</v>
          </cell>
          <cell r="AG357">
            <v>33</v>
          </cell>
          <cell r="AH357">
            <v>26</v>
          </cell>
          <cell r="AI357">
            <v>25</v>
          </cell>
          <cell r="AJ357">
            <v>23</v>
          </cell>
          <cell r="AK357">
            <v>21</v>
          </cell>
          <cell r="AL357">
            <v>16</v>
          </cell>
          <cell r="AM357">
            <v>12</v>
          </cell>
          <cell r="AN357">
            <v>14</v>
          </cell>
          <cell r="AO357">
            <v>12</v>
          </cell>
          <cell r="AP357">
            <v>43</v>
          </cell>
          <cell r="AQ357">
            <v>48</v>
          </cell>
          <cell r="AR357">
            <v>138</v>
          </cell>
          <cell r="AS357">
            <v>13</v>
          </cell>
        </row>
        <row r="358">
          <cell r="G358">
            <v>4762</v>
          </cell>
          <cell r="H358">
            <v>758</v>
          </cell>
          <cell r="I358">
            <v>9</v>
          </cell>
          <cell r="J358">
            <v>10</v>
          </cell>
          <cell r="K358">
            <v>12</v>
          </cell>
          <cell r="L358">
            <v>15</v>
          </cell>
          <cell r="M358">
            <v>11</v>
          </cell>
          <cell r="N358">
            <v>15</v>
          </cell>
          <cell r="O358">
            <v>19</v>
          </cell>
          <cell r="P358">
            <v>10</v>
          </cell>
          <cell r="Q358">
            <v>16</v>
          </cell>
          <cell r="R358">
            <v>15</v>
          </cell>
          <cell r="S358">
            <v>20</v>
          </cell>
          <cell r="T358">
            <v>19</v>
          </cell>
          <cell r="U358">
            <v>12</v>
          </cell>
          <cell r="V358">
            <v>21</v>
          </cell>
          <cell r="W358">
            <v>10</v>
          </cell>
          <cell r="X358">
            <v>11</v>
          </cell>
          <cell r="Y358">
            <v>26</v>
          </cell>
          <cell r="Z358">
            <v>11</v>
          </cell>
          <cell r="AA358">
            <v>15</v>
          </cell>
          <cell r="AB358">
            <v>12</v>
          </cell>
          <cell r="AC358">
            <v>60</v>
          </cell>
          <cell r="AD358">
            <v>54</v>
          </cell>
          <cell r="AE358">
            <v>70</v>
          </cell>
          <cell r="AF358">
            <v>60</v>
          </cell>
          <cell r="AG358">
            <v>67</v>
          </cell>
          <cell r="AH358">
            <v>39</v>
          </cell>
          <cell r="AI358">
            <v>41</v>
          </cell>
          <cell r="AJ358">
            <v>19</v>
          </cell>
          <cell r="AK358">
            <v>13</v>
          </cell>
          <cell r="AL358">
            <v>10</v>
          </cell>
          <cell r="AM358">
            <v>18</v>
          </cell>
          <cell r="AN358">
            <v>6</v>
          </cell>
          <cell r="AO358">
            <v>12</v>
          </cell>
          <cell r="AP358">
            <v>40</v>
          </cell>
          <cell r="AQ358">
            <v>36</v>
          </cell>
          <cell r="AR358">
            <v>172</v>
          </cell>
          <cell r="AS358">
            <v>14</v>
          </cell>
        </row>
        <row r="359">
          <cell r="G359">
            <v>7087</v>
          </cell>
          <cell r="H359">
            <v>490</v>
          </cell>
          <cell r="I359">
            <v>5</v>
          </cell>
          <cell r="J359">
            <v>4</v>
          </cell>
          <cell r="K359">
            <v>4</v>
          </cell>
          <cell r="L359">
            <v>7</v>
          </cell>
          <cell r="M359">
            <v>5</v>
          </cell>
          <cell r="N359">
            <v>6</v>
          </cell>
          <cell r="O359">
            <v>8</v>
          </cell>
          <cell r="P359">
            <v>7</v>
          </cell>
          <cell r="Q359">
            <v>4</v>
          </cell>
          <cell r="R359">
            <v>10</v>
          </cell>
          <cell r="S359">
            <v>4</v>
          </cell>
          <cell r="T359">
            <v>10</v>
          </cell>
          <cell r="U359">
            <v>10</v>
          </cell>
          <cell r="V359">
            <v>6</v>
          </cell>
          <cell r="W359">
            <v>5</v>
          </cell>
          <cell r="X359">
            <v>5</v>
          </cell>
          <cell r="Y359">
            <v>14</v>
          </cell>
          <cell r="Z359">
            <v>9</v>
          </cell>
          <cell r="AA359">
            <v>13</v>
          </cell>
          <cell r="AB359">
            <v>20</v>
          </cell>
          <cell r="AC359">
            <v>74</v>
          </cell>
          <cell r="AD359">
            <v>49</v>
          </cell>
          <cell r="AE359">
            <v>31</v>
          </cell>
          <cell r="AF359">
            <v>28</v>
          </cell>
          <cell r="AG359">
            <v>35</v>
          </cell>
          <cell r="AH359">
            <v>20</v>
          </cell>
          <cell r="AI359">
            <v>28</v>
          </cell>
          <cell r="AJ359">
            <v>24</v>
          </cell>
          <cell r="AK359">
            <v>14</v>
          </cell>
          <cell r="AL359">
            <v>9</v>
          </cell>
          <cell r="AM359">
            <v>7</v>
          </cell>
          <cell r="AN359">
            <v>6</v>
          </cell>
          <cell r="AO359">
            <v>9</v>
          </cell>
          <cell r="AP359">
            <v>17</v>
          </cell>
          <cell r="AQ359">
            <v>29</v>
          </cell>
          <cell r="AR359">
            <v>116</v>
          </cell>
          <cell r="AS359">
            <v>8</v>
          </cell>
        </row>
        <row r="360">
          <cell r="G360">
            <v>0</v>
          </cell>
          <cell r="H360">
            <v>4547</v>
          </cell>
          <cell r="I360">
            <v>57</v>
          </cell>
          <cell r="J360">
            <v>48</v>
          </cell>
          <cell r="K360">
            <v>55</v>
          </cell>
          <cell r="L360">
            <v>69</v>
          </cell>
          <cell r="M360">
            <v>65</v>
          </cell>
          <cell r="N360">
            <v>51</v>
          </cell>
          <cell r="O360">
            <v>85</v>
          </cell>
          <cell r="P360">
            <v>89</v>
          </cell>
          <cell r="Q360">
            <v>93</v>
          </cell>
          <cell r="R360">
            <v>97</v>
          </cell>
          <cell r="S360">
            <v>102</v>
          </cell>
          <cell r="T360">
            <v>107</v>
          </cell>
          <cell r="U360">
            <v>109</v>
          </cell>
          <cell r="V360">
            <v>106</v>
          </cell>
          <cell r="W360">
            <v>100</v>
          </cell>
          <cell r="X360">
            <v>93</v>
          </cell>
          <cell r="Y360">
            <v>86</v>
          </cell>
          <cell r="Z360">
            <v>81</v>
          </cell>
          <cell r="AA360">
            <v>77</v>
          </cell>
          <cell r="AB360">
            <v>76</v>
          </cell>
          <cell r="AC360">
            <v>354</v>
          </cell>
          <cell r="AD360">
            <v>351</v>
          </cell>
          <cell r="AE360">
            <v>361</v>
          </cell>
          <cell r="AF360">
            <v>357</v>
          </cell>
          <cell r="AG360">
            <v>303</v>
          </cell>
          <cell r="AH360">
            <v>263</v>
          </cell>
          <cell r="AI360">
            <v>200</v>
          </cell>
          <cell r="AJ360">
            <v>209</v>
          </cell>
          <cell r="AK360">
            <v>156</v>
          </cell>
          <cell r="AL360">
            <v>118</v>
          </cell>
          <cell r="AM360">
            <v>104</v>
          </cell>
          <cell r="AN360">
            <v>66</v>
          </cell>
          <cell r="AO360">
            <v>59</v>
          </cell>
          <cell r="AP360">
            <v>257</v>
          </cell>
          <cell r="AQ360">
            <v>199</v>
          </cell>
          <cell r="AR360">
            <v>975</v>
          </cell>
          <cell r="AS360">
            <v>81</v>
          </cell>
        </row>
        <row r="361">
          <cell r="G361">
            <v>4755</v>
          </cell>
          <cell r="H361">
            <v>1499</v>
          </cell>
          <cell r="I361">
            <v>18</v>
          </cell>
          <cell r="J361">
            <v>15</v>
          </cell>
          <cell r="K361">
            <v>18</v>
          </cell>
          <cell r="L361">
            <v>22</v>
          </cell>
          <cell r="M361">
            <v>26</v>
          </cell>
          <cell r="N361">
            <v>18</v>
          </cell>
          <cell r="O361">
            <v>23</v>
          </cell>
          <cell r="P361">
            <v>29</v>
          </cell>
          <cell r="Q361">
            <v>37</v>
          </cell>
          <cell r="R361">
            <v>21</v>
          </cell>
          <cell r="S361">
            <v>32</v>
          </cell>
          <cell r="T361">
            <v>29</v>
          </cell>
          <cell r="U361">
            <v>36</v>
          </cell>
          <cell r="V361">
            <v>38</v>
          </cell>
          <cell r="W361">
            <v>30</v>
          </cell>
          <cell r="X361">
            <v>28</v>
          </cell>
          <cell r="Y361">
            <v>31</v>
          </cell>
          <cell r="Z361">
            <v>21</v>
          </cell>
          <cell r="AA361">
            <v>21</v>
          </cell>
          <cell r="AB361">
            <v>28</v>
          </cell>
          <cell r="AC361">
            <v>125</v>
          </cell>
          <cell r="AD361">
            <v>104</v>
          </cell>
          <cell r="AE361">
            <v>112</v>
          </cell>
          <cell r="AF361">
            <v>112</v>
          </cell>
          <cell r="AG361">
            <v>96</v>
          </cell>
          <cell r="AH361">
            <v>101</v>
          </cell>
          <cell r="AI361">
            <v>60</v>
          </cell>
          <cell r="AJ361">
            <v>72</v>
          </cell>
          <cell r="AK361">
            <v>54</v>
          </cell>
          <cell r="AL361">
            <v>50</v>
          </cell>
          <cell r="AM361">
            <v>42</v>
          </cell>
          <cell r="AN361">
            <v>27</v>
          </cell>
          <cell r="AO361">
            <v>23</v>
          </cell>
          <cell r="AP361">
            <v>81</v>
          </cell>
          <cell r="AQ361">
            <v>62</v>
          </cell>
          <cell r="AR361">
            <v>319</v>
          </cell>
          <cell r="AS361">
            <v>24</v>
          </cell>
        </row>
        <row r="362">
          <cell r="G362">
            <v>4756</v>
          </cell>
          <cell r="H362">
            <v>563</v>
          </cell>
          <cell r="I362">
            <v>3</v>
          </cell>
          <cell r="J362">
            <v>5</v>
          </cell>
          <cell r="K362">
            <v>3</v>
          </cell>
          <cell r="L362">
            <v>10</v>
          </cell>
          <cell r="M362">
            <v>6</v>
          </cell>
          <cell r="N362">
            <v>7</v>
          </cell>
          <cell r="O362">
            <v>13</v>
          </cell>
          <cell r="P362">
            <v>9</v>
          </cell>
          <cell r="Q362">
            <v>7</v>
          </cell>
          <cell r="R362">
            <v>10</v>
          </cell>
          <cell r="S362">
            <v>16</v>
          </cell>
          <cell r="T362">
            <v>13</v>
          </cell>
          <cell r="U362">
            <v>12</v>
          </cell>
          <cell r="V362">
            <v>7</v>
          </cell>
          <cell r="W362">
            <v>13</v>
          </cell>
          <cell r="X362">
            <v>10</v>
          </cell>
          <cell r="Y362">
            <v>11</v>
          </cell>
          <cell r="Z362">
            <v>18</v>
          </cell>
          <cell r="AA362">
            <v>5</v>
          </cell>
          <cell r="AB362">
            <v>6</v>
          </cell>
          <cell r="AC362">
            <v>37</v>
          </cell>
          <cell r="AD362">
            <v>54</v>
          </cell>
          <cell r="AE362">
            <v>54</v>
          </cell>
          <cell r="AF362">
            <v>40</v>
          </cell>
          <cell r="AG362">
            <v>40</v>
          </cell>
          <cell r="AH362">
            <v>30</v>
          </cell>
          <cell r="AI362">
            <v>23</v>
          </cell>
          <cell r="AJ362">
            <v>34</v>
          </cell>
          <cell r="AK362">
            <v>18</v>
          </cell>
          <cell r="AL362">
            <v>18</v>
          </cell>
          <cell r="AM362">
            <v>14</v>
          </cell>
          <cell r="AN362">
            <v>10</v>
          </cell>
          <cell r="AO362">
            <v>7</v>
          </cell>
          <cell r="AP362">
            <v>30</v>
          </cell>
          <cell r="AQ362">
            <v>24</v>
          </cell>
          <cell r="AR362">
            <v>125</v>
          </cell>
          <cell r="AS362">
            <v>5</v>
          </cell>
        </row>
        <row r="363">
          <cell r="G363">
            <v>4758</v>
          </cell>
          <cell r="H363">
            <v>1026</v>
          </cell>
          <cell r="I363">
            <v>16</v>
          </cell>
          <cell r="J363">
            <v>6</v>
          </cell>
          <cell r="K363">
            <v>14</v>
          </cell>
          <cell r="L363">
            <v>21</v>
          </cell>
          <cell r="M363">
            <v>13</v>
          </cell>
          <cell r="N363">
            <v>11</v>
          </cell>
          <cell r="O363">
            <v>21</v>
          </cell>
          <cell r="P363">
            <v>20</v>
          </cell>
          <cell r="Q363">
            <v>24</v>
          </cell>
          <cell r="R363">
            <v>30</v>
          </cell>
          <cell r="S363">
            <v>26</v>
          </cell>
          <cell r="T363">
            <v>23</v>
          </cell>
          <cell r="U363">
            <v>28</v>
          </cell>
          <cell r="V363">
            <v>27</v>
          </cell>
          <cell r="W363">
            <v>20</v>
          </cell>
          <cell r="X363">
            <v>29</v>
          </cell>
          <cell r="Y363">
            <v>15</v>
          </cell>
          <cell r="Z363">
            <v>17</v>
          </cell>
          <cell r="AA363">
            <v>21</v>
          </cell>
          <cell r="AB363">
            <v>16</v>
          </cell>
          <cell r="AC363">
            <v>56</v>
          </cell>
          <cell r="AD363">
            <v>96</v>
          </cell>
          <cell r="AE363">
            <v>86</v>
          </cell>
          <cell r="AF363">
            <v>85</v>
          </cell>
          <cell r="AG363">
            <v>77</v>
          </cell>
          <cell r="AH363">
            <v>54</v>
          </cell>
          <cell r="AI363">
            <v>42</v>
          </cell>
          <cell r="AJ363">
            <v>33</v>
          </cell>
          <cell r="AK363">
            <v>39</v>
          </cell>
          <cell r="AL363">
            <v>20</v>
          </cell>
          <cell r="AM363">
            <v>17</v>
          </cell>
          <cell r="AN363">
            <v>12</v>
          </cell>
          <cell r="AO363">
            <v>11</v>
          </cell>
          <cell r="AP363">
            <v>61</v>
          </cell>
          <cell r="AQ363">
            <v>47</v>
          </cell>
          <cell r="AR363">
            <v>222</v>
          </cell>
          <cell r="AS363">
            <v>21</v>
          </cell>
        </row>
        <row r="364">
          <cell r="G364">
            <v>4757</v>
          </cell>
          <cell r="H364">
            <v>591</v>
          </cell>
          <cell r="I364">
            <v>7</v>
          </cell>
          <cell r="J364">
            <v>10</v>
          </cell>
          <cell r="K364">
            <v>10</v>
          </cell>
          <cell r="L364">
            <v>9</v>
          </cell>
          <cell r="M364">
            <v>11</v>
          </cell>
          <cell r="N364">
            <v>7</v>
          </cell>
          <cell r="O364">
            <v>7</v>
          </cell>
          <cell r="P364">
            <v>11</v>
          </cell>
          <cell r="Q364">
            <v>11</v>
          </cell>
          <cell r="R364">
            <v>16</v>
          </cell>
          <cell r="S364">
            <v>13</v>
          </cell>
          <cell r="T364">
            <v>16</v>
          </cell>
          <cell r="U364">
            <v>8</v>
          </cell>
          <cell r="V364">
            <v>15</v>
          </cell>
          <cell r="W364">
            <v>23</v>
          </cell>
          <cell r="X364">
            <v>14</v>
          </cell>
          <cell r="Y364">
            <v>13</v>
          </cell>
          <cell r="Z364">
            <v>14</v>
          </cell>
          <cell r="AA364">
            <v>10</v>
          </cell>
          <cell r="AB364">
            <v>14</v>
          </cell>
          <cell r="AC364">
            <v>46</v>
          </cell>
          <cell r="AD364">
            <v>36</v>
          </cell>
          <cell r="AE364">
            <v>37</v>
          </cell>
          <cell r="AF364">
            <v>37</v>
          </cell>
          <cell r="AG364">
            <v>43</v>
          </cell>
          <cell r="AH364">
            <v>35</v>
          </cell>
          <cell r="AI364">
            <v>36</v>
          </cell>
          <cell r="AJ364">
            <v>29</v>
          </cell>
          <cell r="AK364">
            <v>16</v>
          </cell>
          <cell r="AL364">
            <v>7</v>
          </cell>
          <cell r="AM364">
            <v>14</v>
          </cell>
          <cell r="AN364">
            <v>8</v>
          </cell>
          <cell r="AO364">
            <v>8</v>
          </cell>
          <cell r="AP364">
            <v>37</v>
          </cell>
          <cell r="AQ364">
            <v>31</v>
          </cell>
          <cell r="AR364">
            <v>115</v>
          </cell>
          <cell r="AS364">
            <v>13</v>
          </cell>
        </row>
        <row r="365">
          <cell r="G365">
            <v>7033</v>
          </cell>
          <cell r="H365">
            <v>510</v>
          </cell>
          <cell r="I365">
            <v>10</v>
          </cell>
          <cell r="J365">
            <v>10</v>
          </cell>
          <cell r="K365">
            <v>7</v>
          </cell>
          <cell r="L365">
            <v>3</v>
          </cell>
          <cell r="M365">
            <v>8</v>
          </cell>
          <cell r="N365">
            <v>4</v>
          </cell>
          <cell r="O365">
            <v>14</v>
          </cell>
          <cell r="P365">
            <v>13</v>
          </cell>
          <cell r="Q365">
            <v>8</v>
          </cell>
          <cell r="R365">
            <v>15</v>
          </cell>
          <cell r="S365">
            <v>5</v>
          </cell>
          <cell r="T365">
            <v>21</v>
          </cell>
          <cell r="U365">
            <v>17</v>
          </cell>
          <cell r="V365">
            <v>14</v>
          </cell>
          <cell r="W365">
            <v>11</v>
          </cell>
          <cell r="X365">
            <v>7</v>
          </cell>
          <cell r="Y365">
            <v>7</v>
          </cell>
          <cell r="Z365">
            <v>9</v>
          </cell>
          <cell r="AA365">
            <v>16</v>
          </cell>
          <cell r="AB365">
            <v>8</v>
          </cell>
          <cell r="AC365">
            <v>40</v>
          </cell>
          <cell r="AD365">
            <v>28</v>
          </cell>
          <cell r="AE365">
            <v>38</v>
          </cell>
          <cell r="AF365">
            <v>55</v>
          </cell>
          <cell r="AG365">
            <v>23</v>
          </cell>
          <cell r="AH365">
            <v>29</v>
          </cell>
          <cell r="AI365">
            <v>23</v>
          </cell>
          <cell r="AJ365">
            <v>15</v>
          </cell>
          <cell r="AK365">
            <v>20</v>
          </cell>
          <cell r="AL365">
            <v>11</v>
          </cell>
          <cell r="AM365">
            <v>10</v>
          </cell>
          <cell r="AN365">
            <v>5</v>
          </cell>
          <cell r="AO365">
            <v>6</v>
          </cell>
          <cell r="AP365">
            <v>33</v>
          </cell>
          <cell r="AQ365">
            <v>23</v>
          </cell>
          <cell r="AR365">
            <v>104</v>
          </cell>
          <cell r="AS365">
            <v>13</v>
          </cell>
        </row>
        <row r="366">
          <cell r="G366">
            <v>7118</v>
          </cell>
          <cell r="H366">
            <v>358</v>
          </cell>
          <cell r="I366">
            <v>3</v>
          </cell>
          <cell r="J366">
            <v>2</v>
          </cell>
          <cell r="K366">
            <v>3</v>
          </cell>
          <cell r="L366">
            <v>4</v>
          </cell>
          <cell r="M366">
            <v>1</v>
          </cell>
          <cell r="N366">
            <v>4</v>
          </cell>
          <cell r="O366">
            <v>7</v>
          </cell>
          <cell r="P366">
            <v>7</v>
          </cell>
          <cell r="Q366">
            <v>6</v>
          </cell>
          <cell r="R366">
            <v>5</v>
          </cell>
          <cell r="S366">
            <v>10</v>
          </cell>
          <cell r="T366">
            <v>5</v>
          </cell>
          <cell r="U366">
            <v>8</v>
          </cell>
          <cell r="V366">
            <v>5</v>
          </cell>
          <cell r="W366">
            <v>3</v>
          </cell>
          <cell r="X366">
            <v>5</v>
          </cell>
          <cell r="Y366">
            <v>9</v>
          </cell>
          <cell r="Z366">
            <v>2</v>
          </cell>
          <cell r="AA366">
            <v>4</v>
          </cell>
          <cell r="AB366">
            <v>4</v>
          </cell>
          <cell r="AC366">
            <v>50</v>
          </cell>
          <cell r="AD366">
            <v>33</v>
          </cell>
          <cell r="AE366">
            <v>34</v>
          </cell>
          <cell r="AF366">
            <v>28</v>
          </cell>
          <cell r="AG366">
            <v>24</v>
          </cell>
          <cell r="AH366">
            <v>14</v>
          </cell>
          <cell r="AI366">
            <v>16</v>
          </cell>
          <cell r="AJ366">
            <v>26</v>
          </cell>
          <cell r="AK366">
            <v>9</v>
          </cell>
          <cell r="AL366">
            <v>12</v>
          </cell>
          <cell r="AM366">
            <v>7</v>
          </cell>
          <cell r="AN366">
            <v>4</v>
          </cell>
          <cell r="AO366">
            <v>4</v>
          </cell>
          <cell r="AP366">
            <v>15</v>
          </cell>
          <cell r="AQ366">
            <v>12</v>
          </cell>
          <cell r="AR366">
            <v>90</v>
          </cell>
          <cell r="AS366">
            <v>5</v>
          </cell>
        </row>
        <row r="367">
          <cell r="G367">
            <v>0</v>
          </cell>
          <cell r="H367">
            <v>11111</v>
          </cell>
          <cell r="I367">
            <v>146</v>
          </cell>
          <cell r="J367">
            <v>171</v>
          </cell>
          <cell r="K367">
            <v>167</v>
          </cell>
          <cell r="L367">
            <v>170</v>
          </cell>
          <cell r="M367">
            <v>206</v>
          </cell>
          <cell r="N367">
            <v>222</v>
          </cell>
          <cell r="O367">
            <v>218</v>
          </cell>
          <cell r="P367">
            <v>223</v>
          </cell>
          <cell r="Q367">
            <v>227</v>
          </cell>
          <cell r="R367">
            <v>231</v>
          </cell>
          <cell r="S367">
            <v>236</v>
          </cell>
          <cell r="T367">
            <v>240</v>
          </cell>
          <cell r="U367">
            <v>241</v>
          </cell>
          <cell r="V367">
            <v>239</v>
          </cell>
          <cell r="W367">
            <v>233</v>
          </cell>
          <cell r="X367">
            <v>228</v>
          </cell>
          <cell r="Y367">
            <v>223</v>
          </cell>
          <cell r="Z367">
            <v>217</v>
          </cell>
          <cell r="AA367">
            <v>210</v>
          </cell>
          <cell r="AB367">
            <v>202</v>
          </cell>
          <cell r="AC367">
            <v>934</v>
          </cell>
          <cell r="AD367">
            <v>961</v>
          </cell>
          <cell r="AE367">
            <v>889</v>
          </cell>
          <cell r="AF367">
            <v>839</v>
          </cell>
          <cell r="AG367">
            <v>687</v>
          </cell>
          <cell r="AH367">
            <v>665</v>
          </cell>
          <cell r="AI367">
            <v>492</v>
          </cell>
          <cell r="AJ367">
            <v>441</v>
          </cell>
          <cell r="AK367">
            <v>338</v>
          </cell>
          <cell r="AL367">
            <v>212</v>
          </cell>
          <cell r="AM367">
            <v>187</v>
          </cell>
          <cell r="AN367">
            <v>121</v>
          </cell>
          <cell r="AO367">
            <v>95</v>
          </cell>
          <cell r="AP367">
            <v>583</v>
          </cell>
          <cell r="AQ367">
            <v>517</v>
          </cell>
          <cell r="AR367">
            <v>2437</v>
          </cell>
          <cell r="AS367">
            <v>221</v>
          </cell>
        </row>
        <row r="368">
          <cell r="G368">
            <v>4718</v>
          </cell>
          <cell r="H368">
            <v>3029</v>
          </cell>
          <cell r="I368">
            <v>56</v>
          </cell>
          <cell r="J368">
            <v>64</v>
          </cell>
          <cell r="K368">
            <v>46</v>
          </cell>
          <cell r="L368">
            <v>48</v>
          </cell>
          <cell r="M368">
            <v>71</v>
          </cell>
          <cell r="N368">
            <v>66</v>
          </cell>
          <cell r="O368">
            <v>70</v>
          </cell>
          <cell r="P368">
            <v>74</v>
          </cell>
          <cell r="Q368">
            <v>66</v>
          </cell>
          <cell r="R368">
            <v>62</v>
          </cell>
          <cell r="S368">
            <v>67</v>
          </cell>
          <cell r="T368">
            <v>60</v>
          </cell>
          <cell r="U368">
            <v>64</v>
          </cell>
          <cell r="V368">
            <v>70</v>
          </cell>
          <cell r="W368">
            <v>74</v>
          </cell>
          <cell r="X368">
            <v>76</v>
          </cell>
          <cell r="Y368">
            <v>70</v>
          </cell>
          <cell r="Z368">
            <v>63</v>
          </cell>
          <cell r="AA368">
            <v>60</v>
          </cell>
          <cell r="AB368">
            <v>51</v>
          </cell>
          <cell r="AC368">
            <v>240</v>
          </cell>
          <cell r="AD368">
            <v>249</v>
          </cell>
          <cell r="AE368">
            <v>222</v>
          </cell>
          <cell r="AF368">
            <v>228</v>
          </cell>
          <cell r="AG368">
            <v>180</v>
          </cell>
          <cell r="AH368">
            <v>146</v>
          </cell>
          <cell r="AI368">
            <v>119</v>
          </cell>
          <cell r="AJ368">
            <v>107</v>
          </cell>
          <cell r="AK368">
            <v>87</v>
          </cell>
          <cell r="AL368">
            <v>55</v>
          </cell>
          <cell r="AM368">
            <v>56</v>
          </cell>
          <cell r="AN368">
            <v>31</v>
          </cell>
          <cell r="AO368">
            <v>31</v>
          </cell>
          <cell r="AP368">
            <v>164</v>
          </cell>
          <cell r="AQ368">
            <v>154</v>
          </cell>
          <cell r="AR368">
            <v>620</v>
          </cell>
          <cell r="AS368">
            <v>80</v>
          </cell>
        </row>
        <row r="369">
          <cell r="G369">
            <v>4721</v>
          </cell>
          <cell r="H369">
            <v>944</v>
          </cell>
          <cell r="I369">
            <v>10</v>
          </cell>
          <cell r="J369">
            <v>10</v>
          </cell>
          <cell r="K369">
            <v>17</v>
          </cell>
          <cell r="L369">
            <v>14</v>
          </cell>
          <cell r="M369">
            <v>14</v>
          </cell>
          <cell r="N369">
            <v>20</v>
          </cell>
          <cell r="O369">
            <v>21</v>
          </cell>
          <cell r="P369">
            <v>19</v>
          </cell>
          <cell r="Q369">
            <v>18</v>
          </cell>
          <cell r="R369">
            <v>26</v>
          </cell>
          <cell r="S369">
            <v>25</v>
          </cell>
          <cell r="T369">
            <v>24</v>
          </cell>
          <cell r="U369">
            <v>21</v>
          </cell>
          <cell r="V369">
            <v>19</v>
          </cell>
          <cell r="W369">
            <v>15</v>
          </cell>
          <cell r="X369">
            <v>16</v>
          </cell>
          <cell r="Y369">
            <v>21</v>
          </cell>
          <cell r="Z369">
            <v>13</v>
          </cell>
          <cell r="AA369">
            <v>15</v>
          </cell>
          <cell r="AB369">
            <v>15</v>
          </cell>
          <cell r="AC369">
            <v>85</v>
          </cell>
          <cell r="AD369">
            <v>86</v>
          </cell>
          <cell r="AE369">
            <v>72</v>
          </cell>
          <cell r="AF369">
            <v>75</v>
          </cell>
          <cell r="AG369">
            <v>50</v>
          </cell>
          <cell r="AH369">
            <v>51</v>
          </cell>
          <cell r="AI369">
            <v>40</v>
          </cell>
          <cell r="AJ369">
            <v>38</v>
          </cell>
          <cell r="AK369">
            <v>29</v>
          </cell>
          <cell r="AL369">
            <v>30</v>
          </cell>
          <cell r="AM369">
            <v>17</v>
          </cell>
          <cell r="AN369">
            <v>10</v>
          </cell>
          <cell r="AO369">
            <v>8</v>
          </cell>
          <cell r="AP369">
            <v>51</v>
          </cell>
          <cell r="AQ369">
            <v>38</v>
          </cell>
          <cell r="AR369">
            <v>205</v>
          </cell>
          <cell r="AS369">
            <v>14</v>
          </cell>
        </row>
        <row r="370">
          <cell r="G370">
            <v>4720</v>
          </cell>
          <cell r="H370">
            <v>586</v>
          </cell>
          <cell r="I370">
            <v>7</v>
          </cell>
          <cell r="J370">
            <v>12</v>
          </cell>
          <cell r="K370">
            <v>15</v>
          </cell>
          <cell r="L370">
            <v>7</v>
          </cell>
          <cell r="M370">
            <v>18</v>
          </cell>
          <cell r="N370">
            <v>9</v>
          </cell>
          <cell r="O370">
            <v>13</v>
          </cell>
          <cell r="P370">
            <v>15</v>
          </cell>
          <cell r="Q370">
            <v>13</v>
          </cell>
          <cell r="R370">
            <v>14</v>
          </cell>
          <cell r="S370">
            <v>11</v>
          </cell>
          <cell r="T370">
            <v>11</v>
          </cell>
          <cell r="U370">
            <v>14</v>
          </cell>
          <cell r="V370">
            <v>8</v>
          </cell>
          <cell r="W370">
            <v>9</v>
          </cell>
          <cell r="X370">
            <v>6</v>
          </cell>
          <cell r="Y370">
            <v>14</v>
          </cell>
          <cell r="Z370">
            <v>10</v>
          </cell>
          <cell r="AA370">
            <v>9</v>
          </cell>
          <cell r="AB370">
            <v>7</v>
          </cell>
          <cell r="AC370">
            <v>75</v>
          </cell>
          <cell r="AD370">
            <v>51</v>
          </cell>
          <cell r="AE370">
            <v>60</v>
          </cell>
          <cell r="AF370">
            <v>28</v>
          </cell>
          <cell r="AG370">
            <v>24</v>
          </cell>
          <cell r="AH370">
            <v>26</v>
          </cell>
          <cell r="AI370">
            <v>23</v>
          </cell>
          <cell r="AJ370">
            <v>31</v>
          </cell>
          <cell r="AK370">
            <v>17</v>
          </cell>
          <cell r="AL370">
            <v>7</v>
          </cell>
          <cell r="AM370">
            <v>10</v>
          </cell>
          <cell r="AN370">
            <v>6</v>
          </cell>
          <cell r="AO370">
            <v>6</v>
          </cell>
          <cell r="AP370">
            <v>26</v>
          </cell>
          <cell r="AQ370">
            <v>22</v>
          </cell>
          <cell r="AR370">
            <v>129</v>
          </cell>
          <cell r="AS370">
            <v>13</v>
          </cell>
        </row>
        <row r="371">
          <cell r="G371">
            <v>4724</v>
          </cell>
          <cell r="H371">
            <v>539</v>
          </cell>
          <cell r="I371">
            <v>7</v>
          </cell>
          <cell r="J371">
            <v>12</v>
          </cell>
          <cell r="K371">
            <v>8</v>
          </cell>
          <cell r="L371">
            <v>6</v>
          </cell>
          <cell r="M371">
            <v>7</v>
          </cell>
          <cell r="N371">
            <v>11</v>
          </cell>
          <cell r="O371">
            <v>10</v>
          </cell>
          <cell r="P371">
            <v>14</v>
          </cell>
          <cell r="Q371">
            <v>12</v>
          </cell>
          <cell r="R371">
            <v>9</v>
          </cell>
          <cell r="S371">
            <v>8</v>
          </cell>
          <cell r="T371">
            <v>18</v>
          </cell>
          <cell r="U371">
            <v>5</v>
          </cell>
          <cell r="V371">
            <v>10</v>
          </cell>
          <cell r="W371">
            <v>12</v>
          </cell>
          <cell r="X371">
            <v>14</v>
          </cell>
          <cell r="Y371">
            <v>14</v>
          </cell>
          <cell r="Z371">
            <v>6</v>
          </cell>
          <cell r="AA371">
            <v>6</v>
          </cell>
          <cell r="AB371">
            <v>15</v>
          </cell>
          <cell r="AC371">
            <v>60</v>
          </cell>
          <cell r="AD371">
            <v>60</v>
          </cell>
          <cell r="AE371">
            <v>46</v>
          </cell>
          <cell r="AF371">
            <v>22</v>
          </cell>
          <cell r="AG371">
            <v>32</v>
          </cell>
          <cell r="AH371">
            <v>38</v>
          </cell>
          <cell r="AI371">
            <v>13</v>
          </cell>
          <cell r="AJ371">
            <v>22</v>
          </cell>
          <cell r="AK371">
            <v>14</v>
          </cell>
          <cell r="AL371">
            <v>9</v>
          </cell>
          <cell r="AM371">
            <v>10</v>
          </cell>
          <cell r="AN371">
            <v>4</v>
          </cell>
          <cell r="AO371">
            <v>5</v>
          </cell>
          <cell r="AP371">
            <v>26</v>
          </cell>
          <cell r="AQ371">
            <v>26</v>
          </cell>
          <cell r="AR371">
            <v>126</v>
          </cell>
          <cell r="AS371">
            <v>12</v>
          </cell>
        </row>
        <row r="372">
          <cell r="G372">
            <v>4723</v>
          </cell>
          <cell r="H372">
            <v>471</v>
          </cell>
          <cell r="I372">
            <v>2</v>
          </cell>
          <cell r="J372">
            <v>3</v>
          </cell>
          <cell r="K372">
            <v>4</v>
          </cell>
          <cell r="L372">
            <v>6</v>
          </cell>
          <cell r="M372">
            <v>5</v>
          </cell>
          <cell r="N372">
            <v>3</v>
          </cell>
          <cell r="O372">
            <v>6</v>
          </cell>
          <cell r="P372">
            <v>6</v>
          </cell>
          <cell r="Q372">
            <v>4</v>
          </cell>
          <cell r="R372">
            <v>5</v>
          </cell>
          <cell r="S372">
            <v>4</v>
          </cell>
          <cell r="T372">
            <v>3</v>
          </cell>
          <cell r="U372">
            <v>6</v>
          </cell>
          <cell r="V372">
            <v>3</v>
          </cell>
          <cell r="W372">
            <v>3</v>
          </cell>
          <cell r="X372">
            <v>6</v>
          </cell>
          <cell r="Y372">
            <v>7</v>
          </cell>
          <cell r="Z372">
            <v>5</v>
          </cell>
          <cell r="AA372">
            <v>10</v>
          </cell>
          <cell r="AB372">
            <v>6</v>
          </cell>
          <cell r="AC372">
            <v>47</v>
          </cell>
          <cell r="AD372">
            <v>59</v>
          </cell>
          <cell r="AE372">
            <v>43</v>
          </cell>
          <cell r="AF372">
            <v>46</v>
          </cell>
          <cell r="AG372">
            <v>28</v>
          </cell>
          <cell r="AH372">
            <v>23</v>
          </cell>
          <cell r="AI372">
            <v>36</v>
          </cell>
          <cell r="AJ372">
            <v>30</v>
          </cell>
          <cell r="AK372">
            <v>26</v>
          </cell>
          <cell r="AL372">
            <v>18</v>
          </cell>
          <cell r="AM372">
            <v>10</v>
          </cell>
          <cell r="AN372">
            <v>3</v>
          </cell>
          <cell r="AO372">
            <v>5</v>
          </cell>
          <cell r="AP372">
            <v>9</v>
          </cell>
          <cell r="AQ372">
            <v>16</v>
          </cell>
          <cell r="AR372">
            <v>121</v>
          </cell>
          <cell r="AS372">
            <v>3</v>
          </cell>
        </row>
        <row r="373">
          <cell r="G373">
            <v>4722</v>
          </cell>
          <cell r="H373">
            <v>321</v>
          </cell>
          <cell r="I373">
            <v>6</v>
          </cell>
          <cell r="J373">
            <v>6</v>
          </cell>
          <cell r="K373">
            <v>1</v>
          </cell>
          <cell r="L373">
            <v>9</v>
          </cell>
          <cell r="M373">
            <v>5</v>
          </cell>
          <cell r="N373">
            <v>5</v>
          </cell>
          <cell r="O373">
            <v>3</v>
          </cell>
          <cell r="P373">
            <v>8</v>
          </cell>
          <cell r="Q373">
            <v>7</v>
          </cell>
          <cell r="R373">
            <v>9</v>
          </cell>
          <cell r="S373">
            <v>6</v>
          </cell>
          <cell r="T373">
            <v>7</v>
          </cell>
          <cell r="U373">
            <v>8</v>
          </cell>
          <cell r="V373">
            <v>14</v>
          </cell>
          <cell r="W373">
            <v>3</v>
          </cell>
          <cell r="X373">
            <v>4</v>
          </cell>
          <cell r="Y373">
            <v>6</v>
          </cell>
          <cell r="Z373">
            <v>5</v>
          </cell>
          <cell r="AA373">
            <v>4</v>
          </cell>
          <cell r="AB373">
            <v>6</v>
          </cell>
          <cell r="AC373">
            <v>28</v>
          </cell>
          <cell r="AD373">
            <v>33</v>
          </cell>
          <cell r="AE373">
            <v>27</v>
          </cell>
          <cell r="AF373">
            <v>20</v>
          </cell>
          <cell r="AG373">
            <v>11</v>
          </cell>
          <cell r="AH373">
            <v>18</v>
          </cell>
          <cell r="AI373">
            <v>21</v>
          </cell>
          <cell r="AJ373">
            <v>18</v>
          </cell>
          <cell r="AK373">
            <v>7</v>
          </cell>
          <cell r="AL373">
            <v>4</v>
          </cell>
          <cell r="AM373">
            <v>4</v>
          </cell>
          <cell r="AN373">
            <v>3</v>
          </cell>
          <cell r="AO373">
            <v>5</v>
          </cell>
          <cell r="AP373">
            <v>19</v>
          </cell>
          <cell r="AQ373">
            <v>12</v>
          </cell>
          <cell r="AR373">
            <v>67</v>
          </cell>
          <cell r="AS373">
            <v>10</v>
          </cell>
        </row>
        <row r="374">
          <cell r="G374">
            <v>4719</v>
          </cell>
          <cell r="H374">
            <v>1225</v>
          </cell>
          <cell r="I374">
            <v>13</v>
          </cell>
          <cell r="J374">
            <v>13</v>
          </cell>
          <cell r="K374">
            <v>12</v>
          </cell>
          <cell r="L374">
            <v>13</v>
          </cell>
          <cell r="M374">
            <v>21</v>
          </cell>
          <cell r="N374">
            <v>30</v>
          </cell>
          <cell r="O374">
            <v>19</v>
          </cell>
          <cell r="P374">
            <v>16</v>
          </cell>
          <cell r="Q374">
            <v>31</v>
          </cell>
          <cell r="R374">
            <v>21</v>
          </cell>
          <cell r="S374">
            <v>25</v>
          </cell>
          <cell r="T374">
            <v>27</v>
          </cell>
          <cell r="U374">
            <v>27</v>
          </cell>
          <cell r="V374">
            <v>26</v>
          </cell>
          <cell r="W374">
            <v>23</v>
          </cell>
          <cell r="X374">
            <v>32</v>
          </cell>
          <cell r="Y374">
            <v>22</v>
          </cell>
          <cell r="Z374">
            <v>27</v>
          </cell>
          <cell r="AA374">
            <v>22</v>
          </cell>
          <cell r="AB374">
            <v>27</v>
          </cell>
          <cell r="AC374">
            <v>88</v>
          </cell>
          <cell r="AD374">
            <v>95</v>
          </cell>
          <cell r="AE374">
            <v>96</v>
          </cell>
          <cell r="AF374">
            <v>106</v>
          </cell>
          <cell r="AG374">
            <v>72</v>
          </cell>
          <cell r="AH374">
            <v>83</v>
          </cell>
          <cell r="AI374">
            <v>69</v>
          </cell>
          <cell r="AJ374">
            <v>53</v>
          </cell>
          <cell r="AK374">
            <v>46</v>
          </cell>
          <cell r="AL374">
            <v>23</v>
          </cell>
          <cell r="AM374">
            <v>22</v>
          </cell>
          <cell r="AN374">
            <v>16</v>
          </cell>
          <cell r="AO374">
            <v>9</v>
          </cell>
          <cell r="AP374">
            <v>63</v>
          </cell>
          <cell r="AQ374">
            <v>62</v>
          </cell>
          <cell r="AR374">
            <v>265</v>
          </cell>
          <cell r="AS374">
            <v>18</v>
          </cell>
        </row>
        <row r="375">
          <cell r="G375">
            <v>4726</v>
          </cell>
          <cell r="H375">
            <v>523</v>
          </cell>
          <cell r="I375">
            <v>7</v>
          </cell>
          <cell r="J375">
            <v>6</v>
          </cell>
          <cell r="K375">
            <v>4</v>
          </cell>
          <cell r="L375">
            <v>6</v>
          </cell>
          <cell r="M375">
            <v>11</v>
          </cell>
          <cell r="N375">
            <v>10</v>
          </cell>
          <cell r="O375">
            <v>10</v>
          </cell>
          <cell r="P375">
            <v>7</v>
          </cell>
          <cell r="Q375">
            <v>11</v>
          </cell>
          <cell r="R375">
            <v>17</v>
          </cell>
          <cell r="S375">
            <v>18</v>
          </cell>
          <cell r="T375">
            <v>13</v>
          </cell>
          <cell r="U375">
            <v>12</v>
          </cell>
          <cell r="V375">
            <v>12</v>
          </cell>
          <cell r="W375">
            <v>14</v>
          </cell>
          <cell r="X375">
            <v>13</v>
          </cell>
          <cell r="Y375">
            <v>11</v>
          </cell>
          <cell r="Z375">
            <v>19</v>
          </cell>
          <cell r="AA375">
            <v>11</v>
          </cell>
          <cell r="AB375">
            <v>12</v>
          </cell>
          <cell r="AC375">
            <v>36</v>
          </cell>
          <cell r="AD375">
            <v>32</v>
          </cell>
          <cell r="AE375">
            <v>35</v>
          </cell>
          <cell r="AF375">
            <v>39</v>
          </cell>
          <cell r="AG375">
            <v>33</v>
          </cell>
          <cell r="AH375">
            <v>40</v>
          </cell>
          <cell r="AI375">
            <v>20</v>
          </cell>
          <cell r="AJ375">
            <v>23</v>
          </cell>
          <cell r="AK375">
            <v>19</v>
          </cell>
          <cell r="AL375">
            <v>8</v>
          </cell>
          <cell r="AM375">
            <v>6</v>
          </cell>
          <cell r="AN375">
            <v>4</v>
          </cell>
          <cell r="AO375">
            <v>4</v>
          </cell>
          <cell r="AP375">
            <v>34</v>
          </cell>
          <cell r="AQ375">
            <v>32</v>
          </cell>
          <cell r="AR375">
            <v>105</v>
          </cell>
          <cell r="AS375">
            <v>14</v>
          </cell>
        </row>
        <row r="376">
          <cell r="G376">
            <v>4729</v>
          </cell>
          <cell r="H376">
            <v>787</v>
          </cell>
          <cell r="I376">
            <v>11</v>
          </cell>
          <cell r="J376">
            <v>12</v>
          </cell>
          <cell r="K376">
            <v>14</v>
          </cell>
          <cell r="L376">
            <v>9</v>
          </cell>
          <cell r="M376">
            <v>22</v>
          </cell>
          <cell r="N376">
            <v>11</v>
          </cell>
          <cell r="O376">
            <v>11</v>
          </cell>
          <cell r="P376">
            <v>13</v>
          </cell>
          <cell r="Q376">
            <v>20</v>
          </cell>
          <cell r="R376">
            <v>17</v>
          </cell>
          <cell r="S376">
            <v>11</v>
          </cell>
          <cell r="T376">
            <v>20</v>
          </cell>
          <cell r="U376">
            <v>21</v>
          </cell>
          <cell r="V376">
            <v>21</v>
          </cell>
          <cell r="W376">
            <v>16</v>
          </cell>
          <cell r="X376">
            <v>14</v>
          </cell>
          <cell r="Y376">
            <v>10</v>
          </cell>
          <cell r="Z376">
            <v>22</v>
          </cell>
          <cell r="AA376">
            <v>13</v>
          </cell>
          <cell r="AB376">
            <v>18</v>
          </cell>
          <cell r="AC376">
            <v>70</v>
          </cell>
          <cell r="AD376">
            <v>65</v>
          </cell>
          <cell r="AE376">
            <v>62</v>
          </cell>
          <cell r="AF376">
            <v>53</v>
          </cell>
          <cell r="AG376">
            <v>44</v>
          </cell>
          <cell r="AH376">
            <v>49</v>
          </cell>
          <cell r="AI376">
            <v>31</v>
          </cell>
          <cell r="AJ376">
            <v>33</v>
          </cell>
          <cell r="AK376">
            <v>25</v>
          </cell>
          <cell r="AL376">
            <v>21</v>
          </cell>
          <cell r="AM376">
            <v>16</v>
          </cell>
          <cell r="AN376">
            <v>9</v>
          </cell>
          <cell r="AO376">
            <v>3</v>
          </cell>
          <cell r="AP376">
            <v>44</v>
          </cell>
          <cell r="AQ376">
            <v>37</v>
          </cell>
          <cell r="AR376">
            <v>168</v>
          </cell>
          <cell r="AS376">
            <v>15</v>
          </cell>
        </row>
        <row r="377">
          <cell r="G377">
            <v>4727</v>
          </cell>
          <cell r="H377">
            <v>518</v>
          </cell>
          <cell r="I377">
            <v>3</v>
          </cell>
          <cell r="J377">
            <v>5</v>
          </cell>
          <cell r="K377">
            <v>14</v>
          </cell>
          <cell r="L377">
            <v>10</v>
          </cell>
          <cell r="M377">
            <v>8</v>
          </cell>
          <cell r="N377">
            <v>12</v>
          </cell>
          <cell r="O377">
            <v>10</v>
          </cell>
          <cell r="P377">
            <v>10</v>
          </cell>
          <cell r="Q377">
            <v>3</v>
          </cell>
          <cell r="R377">
            <v>10</v>
          </cell>
          <cell r="S377">
            <v>10</v>
          </cell>
          <cell r="T377">
            <v>8</v>
          </cell>
          <cell r="U377">
            <v>12</v>
          </cell>
          <cell r="V377">
            <v>9</v>
          </cell>
          <cell r="W377">
            <v>10</v>
          </cell>
          <cell r="X377">
            <v>11</v>
          </cell>
          <cell r="Y377">
            <v>5</v>
          </cell>
          <cell r="Z377">
            <v>7</v>
          </cell>
          <cell r="AA377">
            <v>12</v>
          </cell>
          <cell r="AB377">
            <v>6</v>
          </cell>
          <cell r="AC377">
            <v>45</v>
          </cell>
          <cell r="AD377">
            <v>39</v>
          </cell>
          <cell r="AE377">
            <v>58</v>
          </cell>
          <cell r="AF377">
            <v>37</v>
          </cell>
          <cell r="AG377">
            <v>51</v>
          </cell>
          <cell r="AH377">
            <v>34</v>
          </cell>
          <cell r="AI377">
            <v>15</v>
          </cell>
          <cell r="AJ377">
            <v>19</v>
          </cell>
          <cell r="AK377">
            <v>18</v>
          </cell>
          <cell r="AL377">
            <v>10</v>
          </cell>
          <cell r="AM377">
            <v>9</v>
          </cell>
          <cell r="AN377">
            <v>4</v>
          </cell>
          <cell r="AO377">
            <v>4</v>
          </cell>
          <cell r="AP377">
            <v>24</v>
          </cell>
          <cell r="AQ377">
            <v>20</v>
          </cell>
          <cell r="AR377">
            <v>129</v>
          </cell>
          <cell r="AS377">
            <v>5</v>
          </cell>
        </row>
        <row r="378">
          <cell r="G378">
            <v>4725</v>
          </cell>
          <cell r="H378">
            <v>494</v>
          </cell>
          <cell r="I378">
            <v>7</v>
          </cell>
          <cell r="J378">
            <v>13</v>
          </cell>
          <cell r="K378">
            <v>5</v>
          </cell>
          <cell r="L378">
            <v>11</v>
          </cell>
          <cell r="M378">
            <v>8</v>
          </cell>
          <cell r="N378">
            <v>8</v>
          </cell>
          <cell r="O378">
            <v>10</v>
          </cell>
          <cell r="P378">
            <v>12</v>
          </cell>
          <cell r="Q378">
            <v>5</v>
          </cell>
          <cell r="R378">
            <v>10</v>
          </cell>
          <cell r="S378">
            <v>13</v>
          </cell>
          <cell r="T378">
            <v>10</v>
          </cell>
          <cell r="U378">
            <v>15</v>
          </cell>
          <cell r="V378">
            <v>9</v>
          </cell>
          <cell r="W378">
            <v>11</v>
          </cell>
          <cell r="X378">
            <v>12</v>
          </cell>
          <cell r="Y378">
            <v>11</v>
          </cell>
          <cell r="Z378">
            <v>11</v>
          </cell>
          <cell r="AA378">
            <v>14</v>
          </cell>
          <cell r="AB378">
            <v>11</v>
          </cell>
          <cell r="AC378">
            <v>38</v>
          </cell>
          <cell r="AD378">
            <v>39</v>
          </cell>
          <cell r="AE378">
            <v>38</v>
          </cell>
          <cell r="AF378">
            <v>37</v>
          </cell>
          <cell r="AG378">
            <v>34</v>
          </cell>
          <cell r="AH378">
            <v>43</v>
          </cell>
          <cell r="AI378">
            <v>32</v>
          </cell>
          <cell r="AJ378">
            <v>10</v>
          </cell>
          <cell r="AK378">
            <v>5</v>
          </cell>
          <cell r="AL378">
            <v>2</v>
          </cell>
          <cell r="AM378">
            <v>3</v>
          </cell>
          <cell r="AN378">
            <v>4</v>
          </cell>
          <cell r="AO378">
            <v>3</v>
          </cell>
          <cell r="AP378">
            <v>28</v>
          </cell>
          <cell r="AQ378">
            <v>28</v>
          </cell>
          <cell r="AR378">
            <v>112</v>
          </cell>
          <cell r="AS378">
            <v>12</v>
          </cell>
        </row>
        <row r="379">
          <cell r="G379">
            <v>6811</v>
          </cell>
          <cell r="H379">
            <v>465</v>
          </cell>
          <cell r="I379">
            <v>5</v>
          </cell>
          <cell r="J379">
            <v>4</v>
          </cell>
          <cell r="K379">
            <v>7</v>
          </cell>
          <cell r="L379">
            <v>11</v>
          </cell>
          <cell r="M379">
            <v>2</v>
          </cell>
          <cell r="N379">
            <v>12</v>
          </cell>
          <cell r="O379">
            <v>10</v>
          </cell>
          <cell r="P379">
            <v>5</v>
          </cell>
          <cell r="Q379">
            <v>5</v>
          </cell>
          <cell r="R379">
            <v>8</v>
          </cell>
          <cell r="S379">
            <v>9</v>
          </cell>
          <cell r="T379">
            <v>12</v>
          </cell>
          <cell r="U379">
            <v>13</v>
          </cell>
          <cell r="V379">
            <v>6</v>
          </cell>
          <cell r="W379">
            <v>12</v>
          </cell>
          <cell r="X379">
            <v>6</v>
          </cell>
          <cell r="Y379">
            <v>14</v>
          </cell>
          <cell r="Z379">
            <v>5</v>
          </cell>
          <cell r="AA379">
            <v>9</v>
          </cell>
          <cell r="AB379">
            <v>10</v>
          </cell>
          <cell r="AC379">
            <v>48</v>
          </cell>
          <cell r="AD379">
            <v>60</v>
          </cell>
          <cell r="AE379">
            <v>34</v>
          </cell>
          <cell r="AF379">
            <v>36</v>
          </cell>
          <cell r="AG379">
            <v>40</v>
          </cell>
          <cell r="AH379">
            <v>22</v>
          </cell>
          <cell r="AI379">
            <v>15</v>
          </cell>
          <cell r="AJ379">
            <v>14</v>
          </cell>
          <cell r="AK379">
            <v>12</v>
          </cell>
          <cell r="AL379">
            <v>6</v>
          </cell>
          <cell r="AM379">
            <v>5</v>
          </cell>
          <cell r="AN379">
            <v>6</v>
          </cell>
          <cell r="AO379">
            <v>2</v>
          </cell>
          <cell r="AP379">
            <v>25</v>
          </cell>
          <cell r="AQ379">
            <v>21</v>
          </cell>
          <cell r="AR379">
            <v>118</v>
          </cell>
          <cell r="AS379">
            <v>8</v>
          </cell>
        </row>
        <row r="380">
          <cell r="G380">
            <v>4728</v>
          </cell>
          <cell r="H380">
            <v>1209</v>
          </cell>
          <cell r="I380">
            <v>12</v>
          </cell>
          <cell r="J380">
            <v>11</v>
          </cell>
          <cell r="K380">
            <v>20</v>
          </cell>
          <cell r="L380">
            <v>20</v>
          </cell>
          <cell r="M380">
            <v>14</v>
          </cell>
          <cell r="N380">
            <v>25</v>
          </cell>
          <cell r="O380">
            <v>25</v>
          </cell>
          <cell r="P380">
            <v>24</v>
          </cell>
          <cell r="Q380">
            <v>32</v>
          </cell>
          <cell r="R380">
            <v>23</v>
          </cell>
          <cell r="S380">
            <v>29</v>
          </cell>
          <cell r="T380">
            <v>27</v>
          </cell>
          <cell r="U380">
            <v>23</v>
          </cell>
          <cell r="V380">
            <v>32</v>
          </cell>
          <cell r="W380">
            <v>31</v>
          </cell>
          <cell r="X380">
            <v>18</v>
          </cell>
          <cell r="Y380">
            <v>18</v>
          </cell>
          <cell r="Z380">
            <v>24</v>
          </cell>
          <cell r="AA380">
            <v>25</v>
          </cell>
          <cell r="AB380">
            <v>18</v>
          </cell>
          <cell r="AC380">
            <v>74</v>
          </cell>
          <cell r="AD380">
            <v>93</v>
          </cell>
          <cell r="AE380">
            <v>96</v>
          </cell>
          <cell r="AF380">
            <v>112</v>
          </cell>
          <cell r="AG380">
            <v>88</v>
          </cell>
          <cell r="AH380">
            <v>92</v>
          </cell>
          <cell r="AI380">
            <v>58</v>
          </cell>
          <cell r="AJ380">
            <v>43</v>
          </cell>
          <cell r="AK380">
            <v>33</v>
          </cell>
          <cell r="AL380">
            <v>19</v>
          </cell>
          <cell r="AM380">
            <v>19</v>
          </cell>
          <cell r="AN380">
            <v>21</v>
          </cell>
          <cell r="AO380">
            <v>10</v>
          </cell>
          <cell r="AP380">
            <v>70</v>
          </cell>
          <cell r="AQ380">
            <v>49</v>
          </cell>
          <cell r="AR380">
            <v>272</v>
          </cell>
          <cell r="AS380">
            <v>17</v>
          </cell>
        </row>
        <row r="381">
          <cell r="G381">
            <v>0</v>
          </cell>
          <cell r="H381">
            <v>9269</v>
          </cell>
          <cell r="I381">
            <v>102</v>
          </cell>
          <cell r="J381">
            <v>110</v>
          </cell>
          <cell r="K381">
            <v>123</v>
          </cell>
          <cell r="L381">
            <v>153</v>
          </cell>
          <cell r="M381">
            <v>166</v>
          </cell>
          <cell r="N381">
            <v>124</v>
          </cell>
          <cell r="O381">
            <v>197</v>
          </cell>
          <cell r="P381">
            <v>201</v>
          </cell>
          <cell r="Q381">
            <v>205</v>
          </cell>
          <cell r="R381">
            <v>207</v>
          </cell>
          <cell r="S381">
            <v>208</v>
          </cell>
          <cell r="T381">
            <v>209</v>
          </cell>
          <cell r="U381">
            <v>207</v>
          </cell>
          <cell r="V381">
            <v>198</v>
          </cell>
          <cell r="W381">
            <v>187</v>
          </cell>
          <cell r="X381">
            <v>175</v>
          </cell>
          <cell r="Y381">
            <v>163</v>
          </cell>
          <cell r="Z381">
            <v>153</v>
          </cell>
          <cell r="AA381">
            <v>148</v>
          </cell>
          <cell r="AB381">
            <v>147</v>
          </cell>
          <cell r="AC381">
            <v>700</v>
          </cell>
          <cell r="AD381">
            <v>686</v>
          </cell>
          <cell r="AE381">
            <v>634</v>
          </cell>
          <cell r="AF381">
            <v>627</v>
          </cell>
          <cell r="AG381">
            <v>607</v>
          </cell>
          <cell r="AH381">
            <v>547</v>
          </cell>
          <cell r="AI381">
            <v>452</v>
          </cell>
          <cell r="AJ381">
            <v>415</v>
          </cell>
          <cell r="AK381">
            <v>348</v>
          </cell>
          <cell r="AL381">
            <v>314</v>
          </cell>
          <cell r="AM381">
            <v>234</v>
          </cell>
          <cell r="AN381">
            <v>170</v>
          </cell>
          <cell r="AO381">
            <v>152</v>
          </cell>
          <cell r="AP381">
            <v>495</v>
          </cell>
          <cell r="AQ381">
            <v>377</v>
          </cell>
          <cell r="AR381">
            <v>1862</v>
          </cell>
          <cell r="AS381">
            <v>144</v>
          </cell>
        </row>
        <row r="382">
          <cell r="G382">
            <v>4704</v>
          </cell>
          <cell r="H382">
            <v>2446</v>
          </cell>
          <cell r="I382">
            <v>32</v>
          </cell>
          <cell r="J382">
            <v>30</v>
          </cell>
          <cell r="K382">
            <v>36</v>
          </cell>
          <cell r="L382">
            <v>39</v>
          </cell>
          <cell r="M382">
            <v>56</v>
          </cell>
          <cell r="N382">
            <v>34</v>
          </cell>
          <cell r="O382">
            <v>46</v>
          </cell>
          <cell r="P382">
            <v>55</v>
          </cell>
          <cell r="Q382">
            <v>45</v>
          </cell>
          <cell r="R382">
            <v>45</v>
          </cell>
          <cell r="S382">
            <v>52</v>
          </cell>
          <cell r="T382">
            <v>59</v>
          </cell>
          <cell r="U382">
            <v>54</v>
          </cell>
          <cell r="V382">
            <v>62</v>
          </cell>
          <cell r="W382">
            <v>58</v>
          </cell>
          <cell r="X382">
            <v>40</v>
          </cell>
          <cell r="Y382">
            <v>46</v>
          </cell>
          <cell r="Z382">
            <v>49</v>
          </cell>
          <cell r="AA382">
            <v>41</v>
          </cell>
          <cell r="AB382">
            <v>37</v>
          </cell>
          <cell r="AC382">
            <v>201</v>
          </cell>
          <cell r="AD382">
            <v>154</v>
          </cell>
          <cell r="AE382">
            <v>158</v>
          </cell>
          <cell r="AF382">
            <v>126</v>
          </cell>
          <cell r="AG382">
            <v>160</v>
          </cell>
          <cell r="AH382">
            <v>134</v>
          </cell>
          <cell r="AI382">
            <v>127</v>
          </cell>
          <cell r="AJ382">
            <v>91</v>
          </cell>
          <cell r="AK382">
            <v>94</v>
          </cell>
          <cell r="AL382">
            <v>87</v>
          </cell>
          <cell r="AM382">
            <v>82</v>
          </cell>
          <cell r="AN382">
            <v>60</v>
          </cell>
          <cell r="AO382">
            <v>56</v>
          </cell>
          <cell r="AP382">
            <v>140</v>
          </cell>
          <cell r="AQ382">
            <v>102</v>
          </cell>
          <cell r="AR382">
            <v>457</v>
          </cell>
          <cell r="AS382">
            <v>45</v>
          </cell>
        </row>
        <row r="383">
          <cell r="G383">
            <v>4706</v>
          </cell>
          <cell r="H383">
            <v>1123</v>
          </cell>
          <cell r="I383">
            <v>15</v>
          </cell>
          <cell r="J383">
            <v>17</v>
          </cell>
          <cell r="K383">
            <v>9</v>
          </cell>
          <cell r="L383">
            <v>21</v>
          </cell>
          <cell r="M383">
            <v>12</v>
          </cell>
          <cell r="N383">
            <v>12</v>
          </cell>
          <cell r="O383">
            <v>18</v>
          </cell>
          <cell r="P383">
            <v>37</v>
          </cell>
          <cell r="Q383">
            <v>22</v>
          </cell>
          <cell r="R383">
            <v>25</v>
          </cell>
          <cell r="S383">
            <v>24</v>
          </cell>
          <cell r="T383">
            <v>21</v>
          </cell>
          <cell r="U383">
            <v>19</v>
          </cell>
          <cell r="V383">
            <v>25</v>
          </cell>
          <cell r="W383">
            <v>21</v>
          </cell>
          <cell r="X383">
            <v>14</v>
          </cell>
          <cell r="Y383">
            <v>17</v>
          </cell>
          <cell r="Z383">
            <v>20</v>
          </cell>
          <cell r="AA383">
            <v>15</v>
          </cell>
          <cell r="AB383">
            <v>17</v>
          </cell>
          <cell r="AC383">
            <v>90</v>
          </cell>
          <cell r="AD383">
            <v>91</v>
          </cell>
          <cell r="AE383">
            <v>67</v>
          </cell>
          <cell r="AF383">
            <v>58</v>
          </cell>
          <cell r="AG383">
            <v>81</v>
          </cell>
          <cell r="AH383">
            <v>64</v>
          </cell>
          <cell r="AI383">
            <v>75</v>
          </cell>
          <cell r="AJ383">
            <v>57</v>
          </cell>
          <cell r="AK383">
            <v>45</v>
          </cell>
          <cell r="AL383">
            <v>38</v>
          </cell>
          <cell r="AM383">
            <v>28</v>
          </cell>
          <cell r="AN383">
            <v>26</v>
          </cell>
          <cell r="AO383">
            <v>22</v>
          </cell>
          <cell r="AP383">
            <v>54</v>
          </cell>
          <cell r="AQ383">
            <v>40</v>
          </cell>
          <cell r="AR383">
            <v>221</v>
          </cell>
          <cell r="AS383">
            <v>21</v>
          </cell>
        </row>
        <row r="384">
          <cell r="G384">
            <v>4705</v>
          </cell>
          <cell r="H384">
            <v>1866</v>
          </cell>
          <cell r="I384">
            <v>18</v>
          </cell>
          <cell r="J384">
            <v>23</v>
          </cell>
          <cell r="K384">
            <v>33</v>
          </cell>
          <cell r="L384">
            <v>31</v>
          </cell>
          <cell r="M384">
            <v>31</v>
          </cell>
          <cell r="N384">
            <v>28</v>
          </cell>
          <cell r="O384">
            <v>39</v>
          </cell>
          <cell r="P384">
            <v>36</v>
          </cell>
          <cell r="Q384">
            <v>51</v>
          </cell>
          <cell r="R384">
            <v>67</v>
          </cell>
          <cell r="S384">
            <v>52</v>
          </cell>
          <cell r="T384">
            <v>42</v>
          </cell>
          <cell r="U384">
            <v>39</v>
          </cell>
          <cell r="V384">
            <v>46</v>
          </cell>
          <cell r="W384">
            <v>28</v>
          </cell>
          <cell r="X384">
            <v>46</v>
          </cell>
          <cell r="Y384">
            <v>31</v>
          </cell>
          <cell r="Z384">
            <v>30</v>
          </cell>
          <cell r="AA384">
            <v>35</v>
          </cell>
          <cell r="AB384">
            <v>27</v>
          </cell>
          <cell r="AC384">
            <v>128</v>
          </cell>
          <cell r="AD384">
            <v>127</v>
          </cell>
          <cell r="AE384">
            <v>144</v>
          </cell>
          <cell r="AF384">
            <v>146</v>
          </cell>
          <cell r="AG384">
            <v>115</v>
          </cell>
          <cell r="AH384">
            <v>112</v>
          </cell>
          <cell r="AI384">
            <v>70</v>
          </cell>
          <cell r="AJ384">
            <v>89</v>
          </cell>
          <cell r="AK384">
            <v>56</v>
          </cell>
          <cell r="AL384">
            <v>59</v>
          </cell>
          <cell r="AM384">
            <v>47</v>
          </cell>
          <cell r="AN384">
            <v>18</v>
          </cell>
          <cell r="AO384">
            <v>22</v>
          </cell>
          <cell r="AP384">
            <v>101</v>
          </cell>
          <cell r="AQ384">
            <v>81</v>
          </cell>
          <cell r="AR384">
            <v>378</v>
          </cell>
          <cell r="AS384">
            <v>25</v>
          </cell>
        </row>
        <row r="385">
          <cell r="G385">
            <v>4709</v>
          </cell>
          <cell r="H385">
            <v>794</v>
          </cell>
          <cell r="I385">
            <v>9</v>
          </cell>
          <cell r="J385">
            <v>9</v>
          </cell>
          <cell r="K385">
            <v>7</v>
          </cell>
          <cell r="L385">
            <v>15</v>
          </cell>
          <cell r="M385">
            <v>16</v>
          </cell>
          <cell r="N385">
            <v>12</v>
          </cell>
          <cell r="O385">
            <v>24</v>
          </cell>
          <cell r="P385">
            <v>7</v>
          </cell>
          <cell r="Q385">
            <v>23</v>
          </cell>
          <cell r="R385">
            <v>17</v>
          </cell>
          <cell r="S385">
            <v>15</v>
          </cell>
          <cell r="T385">
            <v>18</v>
          </cell>
          <cell r="U385">
            <v>14</v>
          </cell>
          <cell r="V385">
            <v>13</v>
          </cell>
          <cell r="W385">
            <v>13</v>
          </cell>
          <cell r="X385">
            <v>17</v>
          </cell>
          <cell r="Y385">
            <v>10</v>
          </cell>
          <cell r="Z385">
            <v>12</v>
          </cell>
          <cell r="AA385">
            <v>11</v>
          </cell>
          <cell r="AB385">
            <v>12</v>
          </cell>
          <cell r="AC385">
            <v>47</v>
          </cell>
          <cell r="AD385">
            <v>52</v>
          </cell>
          <cell r="AE385">
            <v>59</v>
          </cell>
          <cell r="AF385">
            <v>48</v>
          </cell>
          <cell r="AG385">
            <v>36</v>
          </cell>
          <cell r="AH385">
            <v>48</v>
          </cell>
          <cell r="AI385">
            <v>45</v>
          </cell>
          <cell r="AJ385">
            <v>44</v>
          </cell>
          <cell r="AK385">
            <v>44</v>
          </cell>
          <cell r="AL385">
            <v>38</v>
          </cell>
          <cell r="AM385">
            <v>19</v>
          </cell>
          <cell r="AN385">
            <v>21</v>
          </cell>
          <cell r="AO385">
            <v>19</v>
          </cell>
          <cell r="AP385">
            <v>36</v>
          </cell>
          <cell r="AQ385">
            <v>30</v>
          </cell>
          <cell r="AR385">
            <v>142</v>
          </cell>
          <cell r="AS385">
            <v>14</v>
          </cell>
        </row>
        <row r="386">
          <cell r="G386">
            <v>4708</v>
          </cell>
          <cell r="H386">
            <v>1289</v>
          </cell>
          <cell r="I386">
            <v>10</v>
          </cell>
          <cell r="J386">
            <v>13</v>
          </cell>
          <cell r="K386">
            <v>16</v>
          </cell>
          <cell r="L386">
            <v>29</v>
          </cell>
          <cell r="M386">
            <v>16</v>
          </cell>
          <cell r="N386">
            <v>19</v>
          </cell>
          <cell r="O386">
            <v>26</v>
          </cell>
          <cell r="P386">
            <v>37</v>
          </cell>
          <cell r="Q386">
            <v>24</v>
          </cell>
          <cell r="R386">
            <v>27</v>
          </cell>
          <cell r="S386">
            <v>29</v>
          </cell>
          <cell r="T386">
            <v>37</v>
          </cell>
          <cell r="U386">
            <v>39</v>
          </cell>
          <cell r="V386">
            <v>19</v>
          </cell>
          <cell r="W386">
            <v>25</v>
          </cell>
          <cell r="X386">
            <v>31</v>
          </cell>
          <cell r="Y386">
            <v>22</v>
          </cell>
          <cell r="Z386">
            <v>23</v>
          </cell>
          <cell r="AA386">
            <v>20</v>
          </cell>
          <cell r="AB386">
            <v>27</v>
          </cell>
          <cell r="AC386">
            <v>85</v>
          </cell>
          <cell r="AD386">
            <v>98</v>
          </cell>
          <cell r="AE386">
            <v>89</v>
          </cell>
          <cell r="AF386">
            <v>112</v>
          </cell>
          <cell r="AG386">
            <v>93</v>
          </cell>
          <cell r="AH386">
            <v>88</v>
          </cell>
          <cell r="AI386">
            <v>45</v>
          </cell>
          <cell r="AJ386">
            <v>58</v>
          </cell>
          <cell r="AK386">
            <v>45</v>
          </cell>
          <cell r="AL386">
            <v>35</v>
          </cell>
          <cell r="AM386">
            <v>22</v>
          </cell>
          <cell r="AN386">
            <v>18</v>
          </cell>
          <cell r="AO386">
            <v>12</v>
          </cell>
          <cell r="AP386">
            <v>73</v>
          </cell>
          <cell r="AQ386">
            <v>59</v>
          </cell>
          <cell r="AR386">
            <v>277</v>
          </cell>
          <cell r="AS386">
            <v>14</v>
          </cell>
        </row>
        <row r="387">
          <cell r="G387">
            <v>4707</v>
          </cell>
          <cell r="H387">
            <v>479</v>
          </cell>
          <cell r="I387">
            <v>5</v>
          </cell>
          <cell r="J387">
            <v>4</v>
          </cell>
          <cell r="K387">
            <v>2</v>
          </cell>
          <cell r="L387">
            <v>5</v>
          </cell>
          <cell r="M387">
            <v>7</v>
          </cell>
          <cell r="N387">
            <v>7</v>
          </cell>
          <cell r="O387">
            <v>10</v>
          </cell>
          <cell r="P387">
            <v>9</v>
          </cell>
          <cell r="Q387">
            <v>8</v>
          </cell>
          <cell r="R387">
            <v>9</v>
          </cell>
          <cell r="S387">
            <v>7</v>
          </cell>
          <cell r="T387">
            <v>5</v>
          </cell>
          <cell r="U387">
            <v>10</v>
          </cell>
          <cell r="V387">
            <v>10</v>
          </cell>
          <cell r="W387">
            <v>15</v>
          </cell>
          <cell r="X387">
            <v>9</v>
          </cell>
          <cell r="Y387">
            <v>15</v>
          </cell>
          <cell r="Z387">
            <v>6</v>
          </cell>
          <cell r="AA387">
            <v>7</v>
          </cell>
          <cell r="AB387">
            <v>10</v>
          </cell>
          <cell r="AC387">
            <v>51</v>
          </cell>
          <cell r="AD387">
            <v>30</v>
          </cell>
          <cell r="AE387">
            <v>35</v>
          </cell>
          <cell r="AF387">
            <v>33</v>
          </cell>
          <cell r="AG387">
            <v>33</v>
          </cell>
          <cell r="AH387">
            <v>22</v>
          </cell>
          <cell r="AI387">
            <v>19</v>
          </cell>
          <cell r="AJ387">
            <v>26</v>
          </cell>
          <cell r="AK387">
            <v>17</v>
          </cell>
          <cell r="AL387">
            <v>20</v>
          </cell>
          <cell r="AM387">
            <v>15</v>
          </cell>
          <cell r="AN387">
            <v>7</v>
          </cell>
          <cell r="AO387">
            <v>11</v>
          </cell>
          <cell r="AP387">
            <v>23</v>
          </cell>
          <cell r="AQ387">
            <v>23</v>
          </cell>
          <cell r="AR387">
            <v>100</v>
          </cell>
          <cell r="AS387">
            <v>7</v>
          </cell>
        </row>
        <row r="388">
          <cell r="G388">
            <v>7137</v>
          </cell>
          <cell r="H388">
            <v>625</v>
          </cell>
          <cell r="I388">
            <v>11</v>
          </cell>
          <cell r="J388">
            <v>12</v>
          </cell>
          <cell r="K388">
            <v>10</v>
          </cell>
          <cell r="L388">
            <v>11</v>
          </cell>
          <cell r="M388">
            <v>16</v>
          </cell>
          <cell r="N388">
            <v>9</v>
          </cell>
          <cell r="O388">
            <v>25</v>
          </cell>
          <cell r="P388">
            <v>13</v>
          </cell>
          <cell r="Q388">
            <v>20</v>
          </cell>
          <cell r="R388">
            <v>11</v>
          </cell>
          <cell r="S388">
            <v>21</v>
          </cell>
          <cell r="T388">
            <v>21</v>
          </cell>
          <cell r="U388">
            <v>18</v>
          </cell>
          <cell r="V388">
            <v>17</v>
          </cell>
          <cell r="W388">
            <v>19</v>
          </cell>
          <cell r="X388">
            <v>10</v>
          </cell>
          <cell r="Y388">
            <v>14</v>
          </cell>
          <cell r="Z388">
            <v>9</v>
          </cell>
          <cell r="AA388">
            <v>8</v>
          </cell>
          <cell r="AB388">
            <v>10</v>
          </cell>
          <cell r="AC388">
            <v>39</v>
          </cell>
          <cell r="AD388">
            <v>58</v>
          </cell>
          <cell r="AE388">
            <v>48</v>
          </cell>
          <cell r="AF388">
            <v>54</v>
          </cell>
          <cell r="AG388">
            <v>40</v>
          </cell>
          <cell r="AH388">
            <v>30</v>
          </cell>
          <cell r="AI388">
            <v>23</v>
          </cell>
          <cell r="AJ388">
            <v>11</v>
          </cell>
          <cell r="AK388">
            <v>16</v>
          </cell>
          <cell r="AL388">
            <v>8</v>
          </cell>
          <cell r="AM388">
            <v>6</v>
          </cell>
          <cell r="AN388">
            <v>6</v>
          </cell>
          <cell r="AO388">
            <v>1</v>
          </cell>
          <cell r="AP388">
            <v>47</v>
          </cell>
          <cell r="AQ388">
            <v>24</v>
          </cell>
          <cell r="AR388">
            <v>132</v>
          </cell>
          <cell r="AS388">
            <v>15</v>
          </cell>
        </row>
        <row r="389">
          <cell r="G389">
            <v>11328</v>
          </cell>
          <cell r="H389">
            <v>647</v>
          </cell>
          <cell r="I389">
            <v>2</v>
          </cell>
          <cell r="J389">
            <v>2</v>
          </cell>
          <cell r="K389">
            <v>10</v>
          </cell>
          <cell r="L389">
            <v>2</v>
          </cell>
          <cell r="M389">
            <v>12</v>
          </cell>
          <cell r="N389">
            <v>3</v>
          </cell>
          <cell r="O389">
            <v>9</v>
          </cell>
          <cell r="P389">
            <v>7</v>
          </cell>
          <cell r="Q389">
            <v>12</v>
          </cell>
          <cell r="R389">
            <v>6</v>
          </cell>
          <cell r="S389">
            <v>8</v>
          </cell>
          <cell r="T389">
            <v>6</v>
          </cell>
          <cell r="U389">
            <v>14</v>
          </cell>
          <cell r="V389">
            <v>6</v>
          </cell>
          <cell r="W389">
            <v>8</v>
          </cell>
          <cell r="X389">
            <v>8</v>
          </cell>
          <cell r="Y389">
            <v>8</v>
          </cell>
          <cell r="Z389">
            <v>4</v>
          </cell>
          <cell r="AA389">
            <v>11</v>
          </cell>
          <cell r="AB389">
            <v>7</v>
          </cell>
          <cell r="AC389">
            <v>59</v>
          </cell>
          <cell r="AD389">
            <v>76</v>
          </cell>
          <cell r="AE389">
            <v>34</v>
          </cell>
          <cell r="AF389">
            <v>50</v>
          </cell>
          <cell r="AG389">
            <v>49</v>
          </cell>
          <cell r="AH389">
            <v>49</v>
          </cell>
          <cell r="AI389">
            <v>48</v>
          </cell>
          <cell r="AJ389">
            <v>39</v>
          </cell>
          <cell r="AK389">
            <v>31</v>
          </cell>
          <cell r="AL389">
            <v>29</v>
          </cell>
          <cell r="AM389">
            <v>15</v>
          </cell>
          <cell r="AN389">
            <v>14</v>
          </cell>
          <cell r="AO389">
            <v>9</v>
          </cell>
          <cell r="AP389">
            <v>21</v>
          </cell>
          <cell r="AQ389">
            <v>18</v>
          </cell>
          <cell r="AR389">
            <v>155</v>
          </cell>
          <cell r="AS389">
            <v>3</v>
          </cell>
        </row>
        <row r="390">
          <cell r="G390">
            <v>0</v>
          </cell>
          <cell r="H390">
            <v>8867</v>
          </cell>
          <cell r="I390">
            <v>117</v>
          </cell>
          <cell r="J390">
            <v>124</v>
          </cell>
          <cell r="K390">
            <v>145</v>
          </cell>
          <cell r="L390">
            <v>169</v>
          </cell>
          <cell r="M390">
            <v>160</v>
          </cell>
          <cell r="N390">
            <v>168</v>
          </cell>
          <cell r="O390">
            <v>196</v>
          </cell>
          <cell r="P390">
            <v>196</v>
          </cell>
          <cell r="Q390">
            <v>195</v>
          </cell>
          <cell r="R390">
            <v>192</v>
          </cell>
          <cell r="S390">
            <v>187</v>
          </cell>
          <cell r="T390">
            <v>181</v>
          </cell>
          <cell r="U390">
            <v>175</v>
          </cell>
          <cell r="V390">
            <v>170</v>
          </cell>
          <cell r="W390">
            <v>164</v>
          </cell>
          <cell r="X390">
            <v>158</v>
          </cell>
          <cell r="Y390">
            <v>153</v>
          </cell>
          <cell r="Z390">
            <v>147</v>
          </cell>
          <cell r="AA390">
            <v>140</v>
          </cell>
          <cell r="AB390">
            <v>133</v>
          </cell>
          <cell r="AC390">
            <v>608</v>
          </cell>
          <cell r="AD390">
            <v>689</v>
          </cell>
          <cell r="AE390">
            <v>725</v>
          </cell>
          <cell r="AF390">
            <v>630</v>
          </cell>
          <cell r="AG390">
            <v>593</v>
          </cell>
          <cell r="AH390">
            <v>512</v>
          </cell>
          <cell r="AI390">
            <v>453</v>
          </cell>
          <cell r="AJ390">
            <v>373</v>
          </cell>
          <cell r="AK390">
            <v>322</v>
          </cell>
          <cell r="AL390">
            <v>244</v>
          </cell>
          <cell r="AM390">
            <v>202</v>
          </cell>
          <cell r="AN390">
            <v>129</v>
          </cell>
          <cell r="AO390">
            <v>117</v>
          </cell>
          <cell r="AP390">
            <v>428</v>
          </cell>
          <cell r="AQ390">
            <v>351</v>
          </cell>
          <cell r="AR390">
            <v>1840</v>
          </cell>
          <cell r="AS390">
            <v>177</v>
          </cell>
        </row>
        <row r="391">
          <cell r="G391">
            <v>4711</v>
          </cell>
          <cell r="H391">
            <v>1653</v>
          </cell>
          <cell r="I391">
            <v>21</v>
          </cell>
          <cell r="J391">
            <v>27</v>
          </cell>
          <cell r="K391">
            <v>25</v>
          </cell>
          <cell r="L391">
            <v>32</v>
          </cell>
          <cell r="M391">
            <v>25</v>
          </cell>
          <cell r="N391">
            <v>38</v>
          </cell>
          <cell r="O391">
            <v>40</v>
          </cell>
          <cell r="P391">
            <v>55</v>
          </cell>
          <cell r="Q391">
            <v>45</v>
          </cell>
          <cell r="R391">
            <v>38</v>
          </cell>
          <cell r="S391">
            <v>47</v>
          </cell>
          <cell r="T391">
            <v>34</v>
          </cell>
          <cell r="U391">
            <v>42</v>
          </cell>
          <cell r="V391">
            <v>36</v>
          </cell>
          <cell r="W391">
            <v>44</v>
          </cell>
          <cell r="X391">
            <v>28</v>
          </cell>
          <cell r="Y391">
            <v>27</v>
          </cell>
          <cell r="Z391">
            <v>30</v>
          </cell>
          <cell r="AA391">
            <v>22</v>
          </cell>
          <cell r="AB391">
            <v>17</v>
          </cell>
          <cell r="AC391">
            <v>99</v>
          </cell>
          <cell r="AD391">
            <v>132</v>
          </cell>
          <cell r="AE391">
            <v>130</v>
          </cell>
          <cell r="AF391">
            <v>91</v>
          </cell>
          <cell r="AG391">
            <v>109</v>
          </cell>
          <cell r="AH391">
            <v>82</v>
          </cell>
          <cell r="AI391">
            <v>76</v>
          </cell>
          <cell r="AJ391">
            <v>73</v>
          </cell>
          <cell r="AK391">
            <v>51</v>
          </cell>
          <cell r="AL391">
            <v>47</v>
          </cell>
          <cell r="AM391">
            <v>37</v>
          </cell>
          <cell r="AN391">
            <v>26</v>
          </cell>
          <cell r="AO391">
            <v>27</v>
          </cell>
          <cell r="AP391">
            <v>99</v>
          </cell>
          <cell r="AQ391">
            <v>60</v>
          </cell>
          <cell r="AR391">
            <v>315</v>
          </cell>
          <cell r="AS391">
            <v>30</v>
          </cell>
        </row>
        <row r="392">
          <cell r="G392">
            <v>4717</v>
          </cell>
          <cell r="H392">
            <v>624</v>
          </cell>
          <cell r="I392">
            <v>8</v>
          </cell>
          <cell r="J392">
            <v>4</v>
          </cell>
          <cell r="K392">
            <v>6</v>
          </cell>
          <cell r="L392">
            <v>11</v>
          </cell>
          <cell r="M392">
            <v>7</v>
          </cell>
          <cell r="N392">
            <v>6</v>
          </cell>
          <cell r="O392">
            <v>10</v>
          </cell>
          <cell r="P392">
            <v>13</v>
          </cell>
          <cell r="Q392">
            <v>17</v>
          </cell>
          <cell r="R392">
            <v>17</v>
          </cell>
          <cell r="S392">
            <v>10</v>
          </cell>
          <cell r="T392">
            <v>13</v>
          </cell>
          <cell r="U392">
            <v>14</v>
          </cell>
          <cell r="V392">
            <v>13</v>
          </cell>
          <cell r="W392">
            <v>11</v>
          </cell>
          <cell r="X392">
            <v>16</v>
          </cell>
          <cell r="Y392">
            <v>17</v>
          </cell>
          <cell r="Z392">
            <v>9</v>
          </cell>
          <cell r="AA392">
            <v>10</v>
          </cell>
          <cell r="AB392">
            <v>9</v>
          </cell>
          <cell r="AC392">
            <v>45</v>
          </cell>
          <cell r="AD392">
            <v>37</v>
          </cell>
          <cell r="AE392">
            <v>38</v>
          </cell>
          <cell r="AF392">
            <v>63</v>
          </cell>
          <cell r="AG392">
            <v>55</v>
          </cell>
          <cell r="AH392">
            <v>44</v>
          </cell>
          <cell r="AI392">
            <v>33</v>
          </cell>
          <cell r="AJ392">
            <v>18</v>
          </cell>
          <cell r="AK392">
            <v>19</v>
          </cell>
          <cell r="AL392">
            <v>19</v>
          </cell>
          <cell r="AM392">
            <v>14</v>
          </cell>
          <cell r="AN392">
            <v>10</v>
          </cell>
          <cell r="AO392">
            <v>8</v>
          </cell>
          <cell r="AP392">
            <v>30</v>
          </cell>
          <cell r="AQ392">
            <v>29</v>
          </cell>
          <cell r="AR392">
            <v>138</v>
          </cell>
          <cell r="AS392">
            <v>13</v>
          </cell>
        </row>
        <row r="393">
          <cell r="G393">
            <v>4715</v>
          </cell>
          <cell r="H393">
            <v>1389</v>
          </cell>
          <cell r="I393">
            <v>7</v>
          </cell>
          <cell r="J393">
            <v>17</v>
          </cell>
          <cell r="K393">
            <v>18</v>
          </cell>
          <cell r="L393">
            <v>19</v>
          </cell>
          <cell r="M393">
            <v>22</v>
          </cell>
          <cell r="N393">
            <v>14</v>
          </cell>
          <cell r="O393">
            <v>29</v>
          </cell>
          <cell r="P393">
            <v>18</v>
          </cell>
          <cell r="Q393">
            <v>28</v>
          </cell>
          <cell r="R393">
            <v>28</v>
          </cell>
          <cell r="S393">
            <v>29</v>
          </cell>
          <cell r="T393">
            <v>23</v>
          </cell>
          <cell r="U393">
            <v>26</v>
          </cell>
          <cell r="V393">
            <v>22</v>
          </cell>
          <cell r="W393">
            <v>13</v>
          </cell>
          <cell r="X393">
            <v>26</v>
          </cell>
          <cell r="Y393">
            <v>18</v>
          </cell>
          <cell r="Z393">
            <v>21</v>
          </cell>
          <cell r="AA393">
            <v>21</v>
          </cell>
          <cell r="AB393">
            <v>25</v>
          </cell>
          <cell r="AC393">
            <v>79</v>
          </cell>
          <cell r="AD393">
            <v>112</v>
          </cell>
          <cell r="AE393">
            <v>97</v>
          </cell>
          <cell r="AF393">
            <v>112</v>
          </cell>
          <cell r="AG393">
            <v>111</v>
          </cell>
          <cell r="AH393">
            <v>95</v>
          </cell>
          <cell r="AI393">
            <v>80</v>
          </cell>
          <cell r="AJ393">
            <v>68</v>
          </cell>
          <cell r="AK393">
            <v>69</v>
          </cell>
          <cell r="AL393">
            <v>49</v>
          </cell>
          <cell r="AM393">
            <v>45</v>
          </cell>
          <cell r="AN393">
            <v>25</v>
          </cell>
          <cell r="AO393">
            <v>23</v>
          </cell>
          <cell r="AP393">
            <v>55</v>
          </cell>
          <cell r="AQ393">
            <v>53</v>
          </cell>
          <cell r="AR393">
            <v>297</v>
          </cell>
          <cell r="AS393">
            <v>13</v>
          </cell>
        </row>
        <row r="394">
          <cell r="G394">
            <v>4716</v>
          </cell>
          <cell r="H394">
            <v>1394</v>
          </cell>
          <cell r="I394">
            <v>18</v>
          </cell>
          <cell r="J394">
            <v>16</v>
          </cell>
          <cell r="K394">
            <v>30</v>
          </cell>
          <cell r="L394">
            <v>35</v>
          </cell>
          <cell r="M394">
            <v>25</v>
          </cell>
          <cell r="N394">
            <v>41</v>
          </cell>
          <cell r="O394">
            <v>23</v>
          </cell>
          <cell r="P394">
            <v>43</v>
          </cell>
          <cell r="Q394">
            <v>32</v>
          </cell>
          <cell r="R394">
            <v>26</v>
          </cell>
          <cell r="S394">
            <v>34</v>
          </cell>
          <cell r="T394">
            <v>31</v>
          </cell>
          <cell r="U394">
            <v>25</v>
          </cell>
          <cell r="V394">
            <v>26</v>
          </cell>
          <cell r="W394">
            <v>35</v>
          </cell>
          <cell r="X394">
            <v>31</v>
          </cell>
          <cell r="Y394">
            <v>29</v>
          </cell>
          <cell r="Z394">
            <v>27</v>
          </cell>
          <cell r="AA394">
            <v>26</v>
          </cell>
          <cell r="AB394">
            <v>24</v>
          </cell>
          <cell r="AC394">
            <v>102</v>
          </cell>
          <cell r="AD394">
            <v>124</v>
          </cell>
          <cell r="AE394">
            <v>129</v>
          </cell>
          <cell r="AF394">
            <v>110</v>
          </cell>
          <cell r="AG394">
            <v>93</v>
          </cell>
          <cell r="AH394">
            <v>51</v>
          </cell>
          <cell r="AI394">
            <v>55</v>
          </cell>
          <cell r="AJ394">
            <v>51</v>
          </cell>
          <cell r="AK394">
            <v>38</v>
          </cell>
          <cell r="AL394">
            <v>23</v>
          </cell>
          <cell r="AM394">
            <v>23</v>
          </cell>
          <cell r="AN394">
            <v>11</v>
          </cell>
          <cell r="AO394">
            <v>7</v>
          </cell>
          <cell r="AP394">
            <v>74</v>
          </cell>
          <cell r="AQ394">
            <v>66</v>
          </cell>
          <cell r="AR394">
            <v>298</v>
          </cell>
          <cell r="AS394">
            <v>25</v>
          </cell>
        </row>
        <row r="395">
          <cell r="G395">
            <v>4712</v>
          </cell>
          <cell r="H395">
            <v>448</v>
          </cell>
          <cell r="I395">
            <v>4</v>
          </cell>
          <cell r="J395">
            <v>6</v>
          </cell>
          <cell r="K395">
            <v>3</v>
          </cell>
          <cell r="L395">
            <v>7</v>
          </cell>
          <cell r="M395">
            <v>4</v>
          </cell>
          <cell r="N395">
            <v>10</v>
          </cell>
          <cell r="O395">
            <v>10</v>
          </cell>
          <cell r="P395">
            <v>4</v>
          </cell>
          <cell r="Q395">
            <v>12</v>
          </cell>
          <cell r="R395">
            <v>14</v>
          </cell>
          <cell r="S395">
            <v>8</v>
          </cell>
          <cell r="T395">
            <v>5</v>
          </cell>
          <cell r="U395">
            <v>11</v>
          </cell>
          <cell r="V395">
            <v>9</v>
          </cell>
          <cell r="W395">
            <v>8</v>
          </cell>
          <cell r="X395">
            <v>7</v>
          </cell>
          <cell r="Y395">
            <v>6</v>
          </cell>
          <cell r="Z395">
            <v>9</v>
          </cell>
          <cell r="AA395">
            <v>10</v>
          </cell>
          <cell r="AB395">
            <v>6</v>
          </cell>
          <cell r="AC395">
            <v>34</v>
          </cell>
          <cell r="AD395">
            <v>19</v>
          </cell>
          <cell r="AE395">
            <v>30</v>
          </cell>
          <cell r="AF395">
            <v>28</v>
          </cell>
          <cell r="AG395">
            <v>19</v>
          </cell>
          <cell r="AH395">
            <v>38</v>
          </cell>
          <cell r="AI395">
            <v>30</v>
          </cell>
          <cell r="AJ395">
            <v>21</v>
          </cell>
          <cell r="AK395">
            <v>18</v>
          </cell>
          <cell r="AL395">
            <v>20</v>
          </cell>
          <cell r="AM395">
            <v>15</v>
          </cell>
          <cell r="AN395">
            <v>15</v>
          </cell>
          <cell r="AO395">
            <v>8</v>
          </cell>
          <cell r="AP395">
            <v>20</v>
          </cell>
          <cell r="AQ395">
            <v>18</v>
          </cell>
          <cell r="AR395">
            <v>82</v>
          </cell>
          <cell r="AS395">
            <v>8</v>
          </cell>
        </row>
        <row r="396">
          <cell r="G396">
            <v>4714</v>
          </cell>
          <cell r="H396">
            <v>601</v>
          </cell>
          <cell r="I396">
            <v>10</v>
          </cell>
          <cell r="J396">
            <v>9</v>
          </cell>
          <cell r="K396">
            <v>16</v>
          </cell>
          <cell r="L396">
            <v>8</v>
          </cell>
          <cell r="M396">
            <v>10</v>
          </cell>
          <cell r="N396">
            <v>9</v>
          </cell>
          <cell r="O396">
            <v>15</v>
          </cell>
          <cell r="P396">
            <v>10</v>
          </cell>
          <cell r="Q396">
            <v>12</v>
          </cell>
          <cell r="R396">
            <v>7</v>
          </cell>
          <cell r="S396">
            <v>7</v>
          </cell>
          <cell r="T396">
            <v>9</v>
          </cell>
          <cell r="U396">
            <v>10</v>
          </cell>
          <cell r="V396">
            <v>10</v>
          </cell>
          <cell r="W396">
            <v>7</v>
          </cell>
          <cell r="X396">
            <v>8</v>
          </cell>
          <cell r="Y396">
            <v>6</v>
          </cell>
          <cell r="Z396">
            <v>9</v>
          </cell>
          <cell r="AA396">
            <v>11</v>
          </cell>
          <cell r="AB396">
            <v>8</v>
          </cell>
          <cell r="AC396">
            <v>42</v>
          </cell>
          <cell r="AD396">
            <v>52</v>
          </cell>
          <cell r="AE396">
            <v>61</v>
          </cell>
          <cell r="AF396">
            <v>36</v>
          </cell>
          <cell r="AG396">
            <v>35</v>
          </cell>
          <cell r="AH396">
            <v>45</v>
          </cell>
          <cell r="AI396">
            <v>37</v>
          </cell>
          <cell r="AJ396">
            <v>24</v>
          </cell>
          <cell r="AK396">
            <v>30</v>
          </cell>
          <cell r="AL396">
            <v>18</v>
          </cell>
          <cell r="AM396">
            <v>11</v>
          </cell>
          <cell r="AN396">
            <v>10</v>
          </cell>
          <cell r="AO396">
            <v>9</v>
          </cell>
          <cell r="AP396">
            <v>21</v>
          </cell>
          <cell r="AQ396">
            <v>20</v>
          </cell>
          <cell r="AR396">
            <v>133</v>
          </cell>
          <cell r="AS396">
            <v>14</v>
          </cell>
        </row>
        <row r="397">
          <cell r="G397">
            <v>7711</v>
          </cell>
          <cell r="H397">
            <v>1061</v>
          </cell>
          <cell r="I397">
            <v>27</v>
          </cell>
          <cell r="J397">
            <v>22</v>
          </cell>
          <cell r="K397">
            <v>19</v>
          </cell>
          <cell r="L397">
            <v>36</v>
          </cell>
          <cell r="M397">
            <v>27</v>
          </cell>
          <cell r="N397">
            <v>22</v>
          </cell>
          <cell r="O397">
            <v>31</v>
          </cell>
          <cell r="P397">
            <v>27</v>
          </cell>
          <cell r="Q397">
            <v>19</v>
          </cell>
          <cell r="R397">
            <v>31</v>
          </cell>
          <cell r="S397">
            <v>16</v>
          </cell>
          <cell r="T397">
            <v>35</v>
          </cell>
          <cell r="U397">
            <v>16</v>
          </cell>
          <cell r="V397">
            <v>22</v>
          </cell>
          <cell r="W397">
            <v>20</v>
          </cell>
          <cell r="X397">
            <v>15</v>
          </cell>
          <cell r="Y397">
            <v>18</v>
          </cell>
          <cell r="Z397">
            <v>15</v>
          </cell>
          <cell r="AA397">
            <v>13</v>
          </cell>
          <cell r="AB397">
            <v>14</v>
          </cell>
          <cell r="AC397">
            <v>93</v>
          </cell>
          <cell r="AD397">
            <v>97</v>
          </cell>
          <cell r="AE397">
            <v>111</v>
          </cell>
          <cell r="AF397">
            <v>68</v>
          </cell>
          <cell r="AG397">
            <v>58</v>
          </cell>
          <cell r="AH397">
            <v>43</v>
          </cell>
          <cell r="AI397">
            <v>27</v>
          </cell>
          <cell r="AJ397">
            <v>37</v>
          </cell>
          <cell r="AK397">
            <v>30</v>
          </cell>
          <cell r="AL397">
            <v>23</v>
          </cell>
          <cell r="AM397">
            <v>11</v>
          </cell>
          <cell r="AN397">
            <v>6</v>
          </cell>
          <cell r="AO397">
            <v>12</v>
          </cell>
          <cell r="AP397">
            <v>53</v>
          </cell>
          <cell r="AQ397">
            <v>36</v>
          </cell>
          <cell r="AR397">
            <v>230</v>
          </cell>
          <cell r="AS397">
            <v>38</v>
          </cell>
        </row>
        <row r="398">
          <cell r="G398">
            <v>4713</v>
          </cell>
          <cell r="H398">
            <v>564</v>
          </cell>
          <cell r="I398">
            <v>10</v>
          </cell>
          <cell r="J398">
            <v>11</v>
          </cell>
          <cell r="K398">
            <v>5</v>
          </cell>
          <cell r="L398">
            <v>5</v>
          </cell>
          <cell r="M398">
            <v>13</v>
          </cell>
          <cell r="N398">
            <v>12</v>
          </cell>
          <cell r="O398">
            <v>15</v>
          </cell>
          <cell r="P398">
            <v>8</v>
          </cell>
          <cell r="Q398">
            <v>14</v>
          </cell>
          <cell r="R398">
            <v>9</v>
          </cell>
          <cell r="S398">
            <v>14</v>
          </cell>
          <cell r="T398">
            <v>12</v>
          </cell>
          <cell r="U398">
            <v>9</v>
          </cell>
          <cell r="V398">
            <v>12</v>
          </cell>
          <cell r="W398">
            <v>9</v>
          </cell>
          <cell r="X398">
            <v>5</v>
          </cell>
          <cell r="Y398">
            <v>15</v>
          </cell>
          <cell r="Z398">
            <v>8</v>
          </cell>
          <cell r="AA398">
            <v>11</v>
          </cell>
          <cell r="AB398">
            <v>9</v>
          </cell>
          <cell r="AC398">
            <v>32</v>
          </cell>
          <cell r="AD398">
            <v>35</v>
          </cell>
          <cell r="AE398">
            <v>30</v>
          </cell>
          <cell r="AF398">
            <v>43</v>
          </cell>
          <cell r="AG398">
            <v>40</v>
          </cell>
          <cell r="AH398">
            <v>38</v>
          </cell>
          <cell r="AI398">
            <v>48</v>
          </cell>
          <cell r="AJ398">
            <v>28</v>
          </cell>
          <cell r="AK398">
            <v>18</v>
          </cell>
          <cell r="AL398">
            <v>17</v>
          </cell>
          <cell r="AM398">
            <v>17</v>
          </cell>
          <cell r="AN398">
            <v>6</v>
          </cell>
          <cell r="AO398">
            <v>6</v>
          </cell>
          <cell r="AP398">
            <v>27</v>
          </cell>
          <cell r="AQ398">
            <v>23</v>
          </cell>
          <cell r="AR398">
            <v>107</v>
          </cell>
          <cell r="AS398">
            <v>14</v>
          </cell>
        </row>
        <row r="399">
          <cell r="G399">
            <v>7032</v>
          </cell>
          <cell r="H399">
            <v>585</v>
          </cell>
          <cell r="I399">
            <v>7</v>
          </cell>
          <cell r="J399">
            <v>6</v>
          </cell>
          <cell r="K399">
            <v>9</v>
          </cell>
          <cell r="L399">
            <v>8</v>
          </cell>
          <cell r="M399">
            <v>14</v>
          </cell>
          <cell r="N399">
            <v>9</v>
          </cell>
          <cell r="O399">
            <v>14</v>
          </cell>
          <cell r="P399">
            <v>14</v>
          </cell>
          <cell r="Q399">
            <v>7</v>
          </cell>
          <cell r="R399">
            <v>14</v>
          </cell>
          <cell r="S399">
            <v>16</v>
          </cell>
          <cell r="T399">
            <v>12</v>
          </cell>
          <cell r="U399">
            <v>16</v>
          </cell>
          <cell r="V399">
            <v>16</v>
          </cell>
          <cell r="W399">
            <v>7</v>
          </cell>
          <cell r="X399">
            <v>14</v>
          </cell>
          <cell r="Y399">
            <v>12</v>
          </cell>
          <cell r="Z399">
            <v>12</v>
          </cell>
          <cell r="AA399">
            <v>10</v>
          </cell>
          <cell r="AB399">
            <v>12</v>
          </cell>
          <cell r="AC399">
            <v>36</v>
          </cell>
          <cell r="AD399">
            <v>31</v>
          </cell>
          <cell r="AE399">
            <v>45</v>
          </cell>
          <cell r="AF399">
            <v>35</v>
          </cell>
          <cell r="AG399">
            <v>36</v>
          </cell>
          <cell r="AH399">
            <v>35</v>
          </cell>
          <cell r="AI399">
            <v>44</v>
          </cell>
          <cell r="AJ399">
            <v>21</v>
          </cell>
          <cell r="AK399">
            <v>21</v>
          </cell>
          <cell r="AL399">
            <v>12</v>
          </cell>
          <cell r="AM399">
            <v>17</v>
          </cell>
          <cell r="AN399">
            <v>14</v>
          </cell>
          <cell r="AO399">
            <v>9</v>
          </cell>
          <cell r="AP399">
            <v>33</v>
          </cell>
          <cell r="AQ399">
            <v>29</v>
          </cell>
          <cell r="AR399">
            <v>107</v>
          </cell>
          <cell r="AS399">
            <v>13</v>
          </cell>
        </row>
        <row r="400">
          <cell r="G400">
            <v>11327</v>
          </cell>
          <cell r="H400">
            <v>548</v>
          </cell>
          <cell r="I400">
            <v>5</v>
          </cell>
          <cell r="J400">
            <v>6</v>
          </cell>
          <cell r="K400">
            <v>14</v>
          </cell>
          <cell r="L400">
            <v>8</v>
          </cell>
          <cell r="M400">
            <v>13</v>
          </cell>
          <cell r="N400">
            <v>7</v>
          </cell>
          <cell r="O400">
            <v>9</v>
          </cell>
          <cell r="P400">
            <v>4</v>
          </cell>
          <cell r="Q400">
            <v>9</v>
          </cell>
          <cell r="R400">
            <v>8</v>
          </cell>
          <cell r="S400">
            <v>6</v>
          </cell>
          <cell r="T400">
            <v>7</v>
          </cell>
          <cell r="U400">
            <v>6</v>
          </cell>
          <cell r="V400">
            <v>4</v>
          </cell>
          <cell r="W400">
            <v>10</v>
          </cell>
          <cell r="X400">
            <v>8</v>
          </cell>
          <cell r="Y400">
            <v>5</v>
          </cell>
          <cell r="Z400">
            <v>7</v>
          </cell>
          <cell r="AA400">
            <v>6</v>
          </cell>
          <cell r="AB400">
            <v>9</v>
          </cell>
          <cell r="AC400">
            <v>46</v>
          </cell>
          <cell r="AD400">
            <v>50</v>
          </cell>
          <cell r="AE400">
            <v>54</v>
          </cell>
          <cell r="AF400">
            <v>44</v>
          </cell>
          <cell r="AG400">
            <v>37</v>
          </cell>
          <cell r="AH400">
            <v>41</v>
          </cell>
          <cell r="AI400">
            <v>23</v>
          </cell>
          <cell r="AJ400">
            <v>32</v>
          </cell>
          <cell r="AK400">
            <v>28</v>
          </cell>
          <cell r="AL400">
            <v>16</v>
          </cell>
          <cell r="AM400">
            <v>12</v>
          </cell>
          <cell r="AN400">
            <v>6</v>
          </cell>
          <cell r="AO400">
            <v>8</v>
          </cell>
          <cell r="AP400">
            <v>16</v>
          </cell>
          <cell r="AQ400">
            <v>17</v>
          </cell>
          <cell r="AR400">
            <v>133</v>
          </cell>
          <cell r="AS400">
            <v>9</v>
          </cell>
        </row>
        <row r="401">
          <cell r="G401">
            <v>0</v>
          </cell>
          <cell r="H401">
            <v>4050</v>
          </cell>
          <cell r="I401">
            <v>53</v>
          </cell>
          <cell r="J401">
            <v>74</v>
          </cell>
          <cell r="K401">
            <v>73</v>
          </cell>
          <cell r="L401">
            <v>73</v>
          </cell>
          <cell r="M401">
            <v>71</v>
          </cell>
          <cell r="N401">
            <v>77</v>
          </cell>
          <cell r="O401">
            <v>70</v>
          </cell>
          <cell r="P401">
            <v>69</v>
          </cell>
          <cell r="Q401">
            <v>65</v>
          </cell>
          <cell r="R401">
            <v>73</v>
          </cell>
          <cell r="S401">
            <v>90</v>
          </cell>
          <cell r="T401">
            <v>59</v>
          </cell>
          <cell r="U401">
            <v>69</v>
          </cell>
          <cell r="V401">
            <v>65</v>
          </cell>
          <cell r="W401">
            <v>64</v>
          </cell>
          <cell r="X401">
            <v>66</v>
          </cell>
          <cell r="Y401">
            <v>75</v>
          </cell>
          <cell r="Z401">
            <v>47</v>
          </cell>
          <cell r="AA401">
            <v>53</v>
          </cell>
          <cell r="AB401">
            <v>46</v>
          </cell>
          <cell r="AC401">
            <v>269</v>
          </cell>
          <cell r="AD401">
            <v>261</v>
          </cell>
          <cell r="AE401">
            <v>238</v>
          </cell>
          <cell r="AF401">
            <v>244</v>
          </cell>
          <cell r="AG401">
            <v>228</v>
          </cell>
          <cell r="AH401">
            <v>255</v>
          </cell>
          <cell r="AI401">
            <v>256</v>
          </cell>
          <cell r="AJ401">
            <v>186</v>
          </cell>
          <cell r="AK401">
            <v>169</v>
          </cell>
          <cell r="AL401">
            <v>168</v>
          </cell>
          <cell r="AM401">
            <v>164</v>
          </cell>
          <cell r="AN401">
            <v>124</v>
          </cell>
          <cell r="AO401">
            <v>156</v>
          </cell>
          <cell r="AP401">
            <v>170</v>
          </cell>
          <cell r="AQ401">
            <v>138</v>
          </cell>
          <cell r="AR401">
            <v>733</v>
          </cell>
          <cell r="AS401">
            <v>80</v>
          </cell>
        </row>
        <row r="402">
          <cell r="G402">
            <v>4763</v>
          </cell>
          <cell r="H402">
            <v>1708</v>
          </cell>
          <cell r="I402">
            <v>24</v>
          </cell>
          <cell r="J402">
            <v>34</v>
          </cell>
          <cell r="K402">
            <v>38</v>
          </cell>
          <cell r="L402">
            <v>29</v>
          </cell>
          <cell r="M402">
            <v>31</v>
          </cell>
          <cell r="N402">
            <v>43</v>
          </cell>
          <cell r="O402">
            <v>31</v>
          </cell>
          <cell r="P402">
            <v>31</v>
          </cell>
          <cell r="Q402">
            <v>34</v>
          </cell>
          <cell r="R402">
            <v>31</v>
          </cell>
          <cell r="S402">
            <v>42</v>
          </cell>
          <cell r="T402">
            <v>23</v>
          </cell>
          <cell r="U402">
            <v>32</v>
          </cell>
          <cell r="V402">
            <v>33</v>
          </cell>
          <cell r="W402">
            <v>25</v>
          </cell>
          <cell r="X402">
            <v>28</v>
          </cell>
          <cell r="Y402">
            <v>34</v>
          </cell>
          <cell r="Z402">
            <v>22</v>
          </cell>
          <cell r="AA402">
            <v>25</v>
          </cell>
          <cell r="AB402">
            <v>17</v>
          </cell>
          <cell r="AC402">
            <v>103</v>
          </cell>
          <cell r="AD402">
            <v>104</v>
          </cell>
          <cell r="AE402">
            <v>92</v>
          </cell>
          <cell r="AF402">
            <v>87</v>
          </cell>
          <cell r="AG402">
            <v>84</v>
          </cell>
          <cell r="AH402">
            <v>100</v>
          </cell>
          <cell r="AI402">
            <v>102</v>
          </cell>
          <cell r="AJ402">
            <v>69</v>
          </cell>
          <cell r="AK402">
            <v>72</v>
          </cell>
          <cell r="AL402">
            <v>83</v>
          </cell>
          <cell r="AM402">
            <v>68</v>
          </cell>
          <cell r="AN402">
            <v>55</v>
          </cell>
          <cell r="AO402">
            <v>82</v>
          </cell>
          <cell r="AP402">
            <v>76</v>
          </cell>
          <cell r="AQ402">
            <v>60</v>
          </cell>
          <cell r="AR402">
            <v>279</v>
          </cell>
          <cell r="AS402">
            <v>34</v>
          </cell>
        </row>
        <row r="403">
          <cell r="G403">
            <v>4765</v>
          </cell>
          <cell r="H403">
            <v>331</v>
          </cell>
          <cell r="I403">
            <v>3</v>
          </cell>
          <cell r="J403">
            <v>4</v>
          </cell>
          <cell r="K403">
            <v>4</v>
          </cell>
          <cell r="L403">
            <v>2</v>
          </cell>
          <cell r="M403">
            <v>7</v>
          </cell>
          <cell r="N403">
            <v>5</v>
          </cell>
          <cell r="O403">
            <v>4</v>
          </cell>
          <cell r="P403">
            <v>3</v>
          </cell>
          <cell r="Q403">
            <v>3</v>
          </cell>
          <cell r="R403">
            <v>9</v>
          </cell>
          <cell r="S403">
            <v>6</v>
          </cell>
          <cell r="T403">
            <v>6</v>
          </cell>
          <cell r="U403">
            <v>0</v>
          </cell>
          <cell r="V403">
            <v>3</v>
          </cell>
          <cell r="W403">
            <v>6</v>
          </cell>
          <cell r="X403">
            <v>5</v>
          </cell>
          <cell r="Y403">
            <v>9</v>
          </cell>
          <cell r="Z403">
            <v>2</v>
          </cell>
          <cell r="AA403">
            <v>4</v>
          </cell>
          <cell r="AB403">
            <v>4</v>
          </cell>
          <cell r="AC403">
            <v>25</v>
          </cell>
          <cell r="AD403">
            <v>15</v>
          </cell>
          <cell r="AE403">
            <v>16</v>
          </cell>
          <cell r="AF403">
            <v>17</v>
          </cell>
          <cell r="AG403">
            <v>21</v>
          </cell>
          <cell r="AH403">
            <v>22</v>
          </cell>
          <cell r="AI403">
            <v>22</v>
          </cell>
          <cell r="AJ403">
            <v>17</v>
          </cell>
          <cell r="AK403">
            <v>22</v>
          </cell>
          <cell r="AL403">
            <v>8</v>
          </cell>
          <cell r="AM403">
            <v>16</v>
          </cell>
          <cell r="AN403">
            <v>23</v>
          </cell>
          <cell r="AO403">
            <v>18</v>
          </cell>
          <cell r="AP403">
            <v>10</v>
          </cell>
          <cell r="AQ403">
            <v>12</v>
          </cell>
          <cell r="AR403">
            <v>57</v>
          </cell>
          <cell r="AS403">
            <v>5</v>
          </cell>
        </row>
        <row r="404">
          <cell r="G404">
            <v>4766</v>
          </cell>
          <cell r="H404">
            <v>396</v>
          </cell>
          <cell r="I404">
            <v>8</v>
          </cell>
          <cell r="J404">
            <v>9</v>
          </cell>
          <cell r="K404">
            <v>6</v>
          </cell>
          <cell r="L404">
            <v>3</v>
          </cell>
          <cell r="M404">
            <v>4</v>
          </cell>
          <cell r="N404">
            <v>5</v>
          </cell>
          <cell r="O404">
            <v>7</v>
          </cell>
          <cell r="P404">
            <v>11</v>
          </cell>
          <cell r="Q404">
            <v>7</v>
          </cell>
          <cell r="R404">
            <v>5</v>
          </cell>
          <cell r="S404">
            <v>11</v>
          </cell>
          <cell r="T404">
            <v>6</v>
          </cell>
          <cell r="U404">
            <v>9</v>
          </cell>
          <cell r="V404">
            <v>5</v>
          </cell>
          <cell r="W404">
            <v>7</v>
          </cell>
          <cell r="X404">
            <v>8</v>
          </cell>
          <cell r="Y404">
            <v>10</v>
          </cell>
          <cell r="Z404">
            <v>5</v>
          </cell>
          <cell r="AA404">
            <v>8</v>
          </cell>
          <cell r="AB404">
            <v>2</v>
          </cell>
          <cell r="AC404">
            <v>20</v>
          </cell>
          <cell r="AD404">
            <v>19</v>
          </cell>
          <cell r="AE404">
            <v>27</v>
          </cell>
          <cell r="AF404">
            <v>33</v>
          </cell>
          <cell r="AG404">
            <v>26</v>
          </cell>
          <cell r="AH404">
            <v>22</v>
          </cell>
          <cell r="AI404">
            <v>26</v>
          </cell>
          <cell r="AJ404">
            <v>20</v>
          </cell>
          <cell r="AK404">
            <v>13</v>
          </cell>
          <cell r="AL404">
            <v>11</v>
          </cell>
          <cell r="AM404">
            <v>22</v>
          </cell>
          <cell r="AN404">
            <v>7</v>
          </cell>
          <cell r="AO404">
            <v>14</v>
          </cell>
          <cell r="AP404">
            <v>19</v>
          </cell>
          <cell r="AQ404">
            <v>16</v>
          </cell>
          <cell r="AR404">
            <v>72</v>
          </cell>
          <cell r="AS404">
            <v>13</v>
          </cell>
        </row>
        <row r="405">
          <cell r="G405">
            <v>4769</v>
          </cell>
          <cell r="H405">
            <v>412</v>
          </cell>
          <cell r="I405">
            <v>4</v>
          </cell>
          <cell r="J405">
            <v>3</v>
          </cell>
          <cell r="K405">
            <v>2</v>
          </cell>
          <cell r="L405">
            <v>5</v>
          </cell>
          <cell r="M405">
            <v>5</v>
          </cell>
          <cell r="N405">
            <v>2</v>
          </cell>
          <cell r="O405">
            <v>3</v>
          </cell>
          <cell r="P405">
            <v>1</v>
          </cell>
          <cell r="Q405">
            <v>1</v>
          </cell>
          <cell r="R405">
            <v>3</v>
          </cell>
          <cell r="S405">
            <v>3</v>
          </cell>
          <cell r="T405">
            <v>2</v>
          </cell>
          <cell r="U405">
            <v>8</v>
          </cell>
          <cell r="V405">
            <v>5</v>
          </cell>
          <cell r="W405">
            <v>6</v>
          </cell>
          <cell r="X405">
            <v>5</v>
          </cell>
          <cell r="Y405">
            <v>3</v>
          </cell>
          <cell r="Z405">
            <v>2</v>
          </cell>
          <cell r="AA405">
            <v>5</v>
          </cell>
          <cell r="AB405">
            <v>5</v>
          </cell>
          <cell r="AC405">
            <v>45</v>
          </cell>
          <cell r="AD405">
            <v>35</v>
          </cell>
          <cell r="AE405">
            <v>21</v>
          </cell>
          <cell r="AF405">
            <v>23</v>
          </cell>
          <cell r="AG405">
            <v>27</v>
          </cell>
          <cell r="AH405">
            <v>36</v>
          </cell>
          <cell r="AI405">
            <v>33</v>
          </cell>
          <cell r="AJ405">
            <v>29</v>
          </cell>
          <cell r="AK405">
            <v>28</v>
          </cell>
          <cell r="AL405">
            <v>22</v>
          </cell>
          <cell r="AM405">
            <v>24</v>
          </cell>
          <cell r="AN405">
            <v>5</v>
          </cell>
          <cell r="AO405">
            <v>11</v>
          </cell>
          <cell r="AP405">
            <v>12</v>
          </cell>
          <cell r="AQ405">
            <v>10</v>
          </cell>
          <cell r="AR405">
            <v>92</v>
          </cell>
          <cell r="AS405">
            <v>6</v>
          </cell>
        </row>
        <row r="406">
          <cell r="G406">
            <v>4767</v>
          </cell>
          <cell r="H406">
            <v>328</v>
          </cell>
          <cell r="I406">
            <v>4</v>
          </cell>
          <cell r="J406">
            <v>4</v>
          </cell>
          <cell r="K406">
            <v>2</v>
          </cell>
          <cell r="L406">
            <v>10</v>
          </cell>
          <cell r="M406">
            <v>7</v>
          </cell>
          <cell r="N406">
            <v>8</v>
          </cell>
          <cell r="O406">
            <v>3</v>
          </cell>
          <cell r="P406">
            <v>6</v>
          </cell>
          <cell r="Q406">
            <v>6</v>
          </cell>
          <cell r="R406">
            <v>8</v>
          </cell>
          <cell r="S406">
            <v>6</v>
          </cell>
          <cell r="T406">
            <v>6</v>
          </cell>
          <cell r="U406">
            <v>4</v>
          </cell>
          <cell r="V406">
            <v>8</v>
          </cell>
          <cell r="W406">
            <v>9</v>
          </cell>
          <cell r="X406">
            <v>4</v>
          </cell>
          <cell r="Y406">
            <v>4</v>
          </cell>
          <cell r="Z406">
            <v>2</v>
          </cell>
          <cell r="AA406">
            <v>3</v>
          </cell>
          <cell r="AB406">
            <v>4</v>
          </cell>
          <cell r="AC406">
            <v>22</v>
          </cell>
          <cell r="AD406">
            <v>23</v>
          </cell>
          <cell r="AE406">
            <v>23</v>
          </cell>
          <cell r="AF406">
            <v>17</v>
          </cell>
          <cell r="AG406">
            <v>22</v>
          </cell>
          <cell r="AH406">
            <v>23</v>
          </cell>
          <cell r="AI406">
            <v>23</v>
          </cell>
          <cell r="AJ406">
            <v>17</v>
          </cell>
          <cell r="AK406">
            <v>9</v>
          </cell>
          <cell r="AL406">
            <v>13</v>
          </cell>
          <cell r="AM406">
            <v>9</v>
          </cell>
          <cell r="AN406">
            <v>8</v>
          </cell>
          <cell r="AO406">
            <v>11</v>
          </cell>
          <cell r="AP406">
            <v>16</v>
          </cell>
          <cell r="AQ406">
            <v>8</v>
          </cell>
          <cell r="AR406">
            <v>64</v>
          </cell>
          <cell r="AS406">
            <v>6</v>
          </cell>
        </row>
        <row r="407">
          <cell r="G407">
            <v>6671</v>
          </cell>
          <cell r="H407">
            <v>200</v>
          </cell>
          <cell r="I407">
            <v>2</v>
          </cell>
          <cell r="J407">
            <v>6</v>
          </cell>
          <cell r="K407">
            <v>5</v>
          </cell>
          <cell r="L407">
            <v>5</v>
          </cell>
          <cell r="M407">
            <v>3</v>
          </cell>
          <cell r="N407">
            <v>2</v>
          </cell>
          <cell r="O407">
            <v>4</v>
          </cell>
          <cell r="P407">
            <v>3</v>
          </cell>
          <cell r="Q407">
            <v>3</v>
          </cell>
          <cell r="R407">
            <v>4</v>
          </cell>
          <cell r="S407">
            <v>4</v>
          </cell>
          <cell r="T407">
            <v>2</v>
          </cell>
          <cell r="U407">
            <v>8</v>
          </cell>
          <cell r="V407">
            <v>2</v>
          </cell>
          <cell r="W407">
            <v>3</v>
          </cell>
          <cell r="X407">
            <v>4</v>
          </cell>
          <cell r="Y407">
            <v>2</v>
          </cell>
          <cell r="Z407">
            <v>1</v>
          </cell>
          <cell r="AA407">
            <v>1</v>
          </cell>
          <cell r="AB407">
            <v>5</v>
          </cell>
          <cell r="AC407">
            <v>11</v>
          </cell>
          <cell r="AD407">
            <v>26</v>
          </cell>
          <cell r="AE407">
            <v>14</v>
          </cell>
          <cell r="AF407">
            <v>21</v>
          </cell>
          <cell r="AG407">
            <v>10</v>
          </cell>
          <cell r="AH407">
            <v>10</v>
          </cell>
          <cell r="AI407">
            <v>7</v>
          </cell>
          <cell r="AJ407">
            <v>12</v>
          </cell>
          <cell r="AK407">
            <v>8</v>
          </cell>
          <cell r="AL407">
            <v>5</v>
          </cell>
          <cell r="AM407">
            <v>4</v>
          </cell>
          <cell r="AN407">
            <v>1</v>
          </cell>
          <cell r="AO407">
            <v>2</v>
          </cell>
          <cell r="AP407">
            <v>9</v>
          </cell>
          <cell r="AQ407">
            <v>6</v>
          </cell>
          <cell r="AR407">
            <v>45</v>
          </cell>
          <cell r="AS407">
            <v>3</v>
          </cell>
        </row>
        <row r="408">
          <cell r="G408">
            <v>4770</v>
          </cell>
          <cell r="H408">
            <v>675</v>
          </cell>
          <cell r="I408">
            <v>8</v>
          </cell>
          <cell r="J408">
            <v>14</v>
          </cell>
          <cell r="K408">
            <v>16</v>
          </cell>
          <cell r="L408">
            <v>19</v>
          </cell>
          <cell r="M408">
            <v>14</v>
          </cell>
          <cell r="N408">
            <v>12</v>
          </cell>
          <cell r="O408">
            <v>18</v>
          </cell>
          <cell r="P408">
            <v>14</v>
          </cell>
          <cell r="Q408">
            <v>11</v>
          </cell>
          <cell r="R408">
            <v>13</v>
          </cell>
          <cell r="S408">
            <v>18</v>
          </cell>
          <cell r="T408">
            <v>14</v>
          </cell>
          <cell r="U408">
            <v>8</v>
          </cell>
          <cell r="V408">
            <v>9</v>
          </cell>
          <cell r="W408">
            <v>8</v>
          </cell>
          <cell r="X408">
            <v>12</v>
          </cell>
          <cell r="Y408">
            <v>13</v>
          </cell>
          <cell r="Z408">
            <v>13</v>
          </cell>
          <cell r="AA408">
            <v>7</v>
          </cell>
          <cell r="AB408">
            <v>9</v>
          </cell>
          <cell r="AC408">
            <v>43</v>
          </cell>
          <cell r="AD408">
            <v>39</v>
          </cell>
          <cell r="AE408">
            <v>45</v>
          </cell>
          <cell r="AF408">
            <v>46</v>
          </cell>
          <cell r="AG408">
            <v>38</v>
          </cell>
          <cell r="AH408">
            <v>42</v>
          </cell>
          <cell r="AI408">
            <v>43</v>
          </cell>
          <cell r="AJ408">
            <v>22</v>
          </cell>
          <cell r="AK408">
            <v>17</v>
          </cell>
          <cell r="AL408">
            <v>26</v>
          </cell>
          <cell r="AM408">
            <v>21</v>
          </cell>
          <cell r="AN408">
            <v>25</v>
          </cell>
          <cell r="AO408">
            <v>18</v>
          </cell>
          <cell r="AP408">
            <v>28</v>
          </cell>
          <cell r="AQ408">
            <v>26</v>
          </cell>
          <cell r="AR408">
            <v>124</v>
          </cell>
          <cell r="AS408">
            <v>13</v>
          </cell>
        </row>
        <row r="409">
          <cell r="G409">
            <v>0</v>
          </cell>
          <cell r="H409">
            <v>2524</v>
          </cell>
          <cell r="I409">
            <v>33</v>
          </cell>
          <cell r="J409">
            <v>50</v>
          </cell>
          <cell r="K409">
            <v>61</v>
          </cell>
          <cell r="L409">
            <v>47</v>
          </cell>
          <cell r="M409">
            <v>54</v>
          </cell>
          <cell r="N409">
            <v>47</v>
          </cell>
          <cell r="O409">
            <v>45</v>
          </cell>
          <cell r="P409">
            <v>55</v>
          </cell>
          <cell r="Q409">
            <v>43</v>
          </cell>
          <cell r="R409">
            <v>55</v>
          </cell>
          <cell r="S409">
            <v>48</v>
          </cell>
          <cell r="T409">
            <v>58</v>
          </cell>
          <cell r="U409">
            <v>42</v>
          </cell>
          <cell r="V409">
            <v>46</v>
          </cell>
          <cell r="W409">
            <v>36</v>
          </cell>
          <cell r="X409">
            <v>46</v>
          </cell>
          <cell r="Y409">
            <v>44</v>
          </cell>
          <cell r="Z409">
            <v>47</v>
          </cell>
          <cell r="AA409">
            <v>29</v>
          </cell>
          <cell r="AB409">
            <v>34</v>
          </cell>
          <cell r="AC409">
            <v>203</v>
          </cell>
          <cell r="AD409">
            <v>154</v>
          </cell>
          <cell r="AE409">
            <v>172</v>
          </cell>
          <cell r="AF409">
            <v>170</v>
          </cell>
          <cell r="AG409">
            <v>196</v>
          </cell>
          <cell r="AH409">
            <v>143</v>
          </cell>
          <cell r="AI409">
            <v>124</v>
          </cell>
          <cell r="AJ409">
            <v>110</v>
          </cell>
          <cell r="AK409">
            <v>94</v>
          </cell>
          <cell r="AL409">
            <v>75</v>
          </cell>
          <cell r="AM409">
            <v>51</v>
          </cell>
          <cell r="AN409">
            <v>55</v>
          </cell>
          <cell r="AO409">
            <v>57</v>
          </cell>
          <cell r="AP409">
            <v>113</v>
          </cell>
          <cell r="AQ409">
            <v>96</v>
          </cell>
          <cell r="AR409">
            <v>509</v>
          </cell>
          <cell r="AS409">
            <v>46</v>
          </cell>
        </row>
        <row r="410">
          <cell r="G410">
            <v>4764</v>
          </cell>
          <cell r="H410">
            <v>980</v>
          </cell>
          <cell r="I410">
            <v>10</v>
          </cell>
          <cell r="J410">
            <v>12</v>
          </cell>
          <cell r="K410">
            <v>30</v>
          </cell>
          <cell r="L410">
            <v>16</v>
          </cell>
          <cell r="M410">
            <v>20</v>
          </cell>
          <cell r="N410">
            <v>18</v>
          </cell>
          <cell r="O410">
            <v>14</v>
          </cell>
          <cell r="P410">
            <v>25</v>
          </cell>
          <cell r="Q410">
            <v>14</v>
          </cell>
          <cell r="R410">
            <v>21</v>
          </cell>
          <cell r="S410">
            <v>20</v>
          </cell>
          <cell r="T410">
            <v>18</v>
          </cell>
          <cell r="U410">
            <v>20</v>
          </cell>
          <cell r="V410">
            <v>24</v>
          </cell>
          <cell r="W410">
            <v>12</v>
          </cell>
          <cell r="X410">
            <v>22</v>
          </cell>
          <cell r="Y410">
            <v>16</v>
          </cell>
          <cell r="Z410">
            <v>16</v>
          </cell>
          <cell r="AA410">
            <v>14</v>
          </cell>
          <cell r="AB410">
            <v>13</v>
          </cell>
          <cell r="AC410">
            <v>68</v>
          </cell>
          <cell r="AD410">
            <v>55</v>
          </cell>
          <cell r="AE410">
            <v>68</v>
          </cell>
          <cell r="AF410">
            <v>75</v>
          </cell>
          <cell r="AG410">
            <v>78</v>
          </cell>
          <cell r="AH410">
            <v>60</v>
          </cell>
          <cell r="AI410">
            <v>58</v>
          </cell>
          <cell r="AJ410">
            <v>46</v>
          </cell>
          <cell r="AK410">
            <v>33</v>
          </cell>
          <cell r="AL410">
            <v>31</v>
          </cell>
          <cell r="AM410">
            <v>19</v>
          </cell>
          <cell r="AN410">
            <v>17</v>
          </cell>
          <cell r="AO410">
            <v>17</v>
          </cell>
          <cell r="AP410">
            <v>46</v>
          </cell>
          <cell r="AQ410">
            <v>39</v>
          </cell>
          <cell r="AR410">
            <v>198</v>
          </cell>
          <cell r="AS410">
            <v>14</v>
          </cell>
        </row>
        <row r="411">
          <cell r="G411">
            <v>6673</v>
          </cell>
          <cell r="H411">
            <v>894</v>
          </cell>
          <cell r="I411">
            <v>13</v>
          </cell>
          <cell r="J411">
            <v>23</v>
          </cell>
          <cell r="K411">
            <v>17</v>
          </cell>
          <cell r="L411">
            <v>20</v>
          </cell>
          <cell r="M411">
            <v>26</v>
          </cell>
          <cell r="N411">
            <v>19</v>
          </cell>
          <cell r="O411">
            <v>22</v>
          </cell>
          <cell r="P411">
            <v>16</v>
          </cell>
          <cell r="Q411">
            <v>17</v>
          </cell>
          <cell r="R411">
            <v>17</v>
          </cell>
          <cell r="S411">
            <v>14</v>
          </cell>
          <cell r="T411">
            <v>26</v>
          </cell>
          <cell r="U411">
            <v>13</v>
          </cell>
          <cell r="V411">
            <v>12</v>
          </cell>
          <cell r="W411">
            <v>16</v>
          </cell>
          <cell r="X411">
            <v>16</v>
          </cell>
          <cell r="Y411">
            <v>17</v>
          </cell>
          <cell r="Z411">
            <v>20</v>
          </cell>
          <cell r="AA411">
            <v>10</v>
          </cell>
          <cell r="AB411">
            <v>15</v>
          </cell>
          <cell r="AC411">
            <v>82</v>
          </cell>
          <cell r="AD411">
            <v>60</v>
          </cell>
          <cell r="AE411">
            <v>67</v>
          </cell>
          <cell r="AF411">
            <v>63</v>
          </cell>
          <cell r="AG411">
            <v>69</v>
          </cell>
          <cell r="AH411">
            <v>50</v>
          </cell>
          <cell r="AI411">
            <v>38</v>
          </cell>
          <cell r="AJ411">
            <v>28</v>
          </cell>
          <cell r="AK411">
            <v>23</v>
          </cell>
          <cell r="AL411">
            <v>26</v>
          </cell>
          <cell r="AM411">
            <v>17</v>
          </cell>
          <cell r="AN411">
            <v>11</v>
          </cell>
          <cell r="AO411">
            <v>11</v>
          </cell>
          <cell r="AP411">
            <v>40</v>
          </cell>
          <cell r="AQ411">
            <v>37</v>
          </cell>
          <cell r="AR411">
            <v>192</v>
          </cell>
          <cell r="AS411">
            <v>18</v>
          </cell>
        </row>
        <row r="412">
          <cell r="G412">
            <v>4768</v>
          </cell>
          <cell r="H412">
            <v>650</v>
          </cell>
          <cell r="I412">
            <v>10</v>
          </cell>
          <cell r="J412">
            <v>15</v>
          </cell>
          <cell r="K412">
            <v>14</v>
          </cell>
          <cell r="L412">
            <v>11</v>
          </cell>
          <cell r="M412">
            <v>8</v>
          </cell>
          <cell r="N412">
            <v>10</v>
          </cell>
          <cell r="O412">
            <v>9</v>
          </cell>
          <cell r="P412">
            <v>14</v>
          </cell>
          <cell r="Q412">
            <v>12</v>
          </cell>
          <cell r="R412">
            <v>17</v>
          </cell>
          <cell r="S412">
            <v>14</v>
          </cell>
          <cell r="T412">
            <v>14</v>
          </cell>
          <cell r="U412">
            <v>9</v>
          </cell>
          <cell r="V412">
            <v>10</v>
          </cell>
          <cell r="W412">
            <v>8</v>
          </cell>
          <cell r="X412">
            <v>8</v>
          </cell>
          <cell r="Y412">
            <v>11</v>
          </cell>
          <cell r="Z412">
            <v>11</v>
          </cell>
          <cell r="AA412">
            <v>5</v>
          </cell>
          <cell r="AB412">
            <v>6</v>
          </cell>
          <cell r="AC412">
            <v>53</v>
          </cell>
          <cell r="AD412">
            <v>39</v>
          </cell>
          <cell r="AE412">
            <v>37</v>
          </cell>
          <cell r="AF412">
            <v>32</v>
          </cell>
          <cell r="AG412">
            <v>49</v>
          </cell>
          <cell r="AH412">
            <v>33</v>
          </cell>
          <cell r="AI412">
            <v>28</v>
          </cell>
          <cell r="AJ412">
            <v>36</v>
          </cell>
          <cell r="AK412">
            <v>38</v>
          </cell>
          <cell r="AL412">
            <v>18</v>
          </cell>
          <cell r="AM412">
            <v>15</v>
          </cell>
          <cell r="AN412">
            <v>27</v>
          </cell>
          <cell r="AO412">
            <v>29</v>
          </cell>
          <cell r="AP412">
            <v>27</v>
          </cell>
          <cell r="AQ412">
            <v>20</v>
          </cell>
          <cell r="AR412">
            <v>119</v>
          </cell>
          <cell r="AS412">
            <v>14</v>
          </cell>
        </row>
        <row r="413">
          <cell r="G413">
            <v>0</v>
          </cell>
          <cell r="H413">
            <v>5523</v>
          </cell>
          <cell r="I413">
            <v>63</v>
          </cell>
          <cell r="J413">
            <v>61</v>
          </cell>
          <cell r="K413">
            <v>93</v>
          </cell>
          <cell r="L413">
            <v>91</v>
          </cell>
          <cell r="M413">
            <v>88</v>
          </cell>
          <cell r="N413">
            <v>97</v>
          </cell>
          <cell r="O413">
            <v>129</v>
          </cell>
          <cell r="P413">
            <v>131</v>
          </cell>
          <cell r="Q413">
            <v>131</v>
          </cell>
          <cell r="R413">
            <v>130</v>
          </cell>
          <cell r="S413">
            <v>128</v>
          </cell>
          <cell r="T413">
            <v>126</v>
          </cell>
          <cell r="U413">
            <v>116</v>
          </cell>
          <cell r="V413">
            <v>118</v>
          </cell>
          <cell r="W413">
            <v>110</v>
          </cell>
          <cell r="X413">
            <v>102</v>
          </cell>
          <cell r="Y413">
            <v>97</v>
          </cell>
          <cell r="Z413">
            <v>92</v>
          </cell>
          <cell r="AA413">
            <v>87</v>
          </cell>
          <cell r="AB413">
            <v>78</v>
          </cell>
          <cell r="AC413">
            <v>354</v>
          </cell>
          <cell r="AD413">
            <v>371</v>
          </cell>
          <cell r="AE413">
            <v>407</v>
          </cell>
          <cell r="AF413">
            <v>408</v>
          </cell>
          <cell r="AG413">
            <v>344</v>
          </cell>
          <cell r="AH413">
            <v>313</v>
          </cell>
          <cell r="AI413">
            <v>290</v>
          </cell>
          <cell r="AJ413">
            <v>234</v>
          </cell>
          <cell r="AK413">
            <v>230</v>
          </cell>
          <cell r="AL413">
            <v>175</v>
          </cell>
          <cell r="AM413">
            <v>153</v>
          </cell>
          <cell r="AN413">
            <v>100</v>
          </cell>
          <cell r="AO413">
            <v>76</v>
          </cell>
          <cell r="AP413">
            <v>294</v>
          </cell>
          <cell r="AQ413">
            <v>218</v>
          </cell>
          <cell r="AR413">
            <v>1077</v>
          </cell>
          <cell r="AS413">
            <v>101</v>
          </cell>
        </row>
        <row r="414">
          <cell r="G414">
            <v>4781</v>
          </cell>
          <cell r="H414">
            <v>982</v>
          </cell>
          <cell r="I414">
            <v>14</v>
          </cell>
          <cell r="J414">
            <v>10</v>
          </cell>
          <cell r="K414">
            <v>16</v>
          </cell>
          <cell r="L414">
            <v>11</v>
          </cell>
          <cell r="M414">
            <v>11</v>
          </cell>
          <cell r="N414">
            <v>16</v>
          </cell>
          <cell r="O414">
            <v>15</v>
          </cell>
          <cell r="P414">
            <v>15</v>
          </cell>
          <cell r="Q414">
            <v>16</v>
          </cell>
          <cell r="R414">
            <v>17</v>
          </cell>
          <cell r="S414">
            <v>18</v>
          </cell>
          <cell r="T414">
            <v>18</v>
          </cell>
          <cell r="U414">
            <v>19</v>
          </cell>
          <cell r="V414">
            <v>19</v>
          </cell>
          <cell r="W414">
            <v>18</v>
          </cell>
          <cell r="X414">
            <v>18</v>
          </cell>
          <cell r="Y414">
            <v>17</v>
          </cell>
          <cell r="Z414">
            <v>16</v>
          </cell>
          <cell r="AA414">
            <v>15</v>
          </cell>
          <cell r="AB414">
            <v>13</v>
          </cell>
          <cell r="AC414">
            <v>53</v>
          </cell>
          <cell r="AD414">
            <v>59</v>
          </cell>
          <cell r="AE414">
            <v>66</v>
          </cell>
          <cell r="AF414">
            <v>72</v>
          </cell>
          <cell r="AG414">
            <v>76</v>
          </cell>
          <cell r="AH414">
            <v>65</v>
          </cell>
          <cell r="AI414">
            <v>57</v>
          </cell>
          <cell r="AJ414">
            <v>50</v>
          </cell>
          <cell r="AK414">
            <v>49</v>
          </cell>
          <cell r="AL414">
            <v>35</v>
          </cell>
          <cell r="AM414">
            <v>44</v>
          </cell>
          <cell r="AN414">
            <v>26</v>
          </cell>
          <cell r="AO414">
            <v>18</v>
          </cell>
          <cell r="AP414">
            <v>45</v>
          </cell>
          <cell r="AQ414">
            <v>38</v>
          </cell>
          <cell r="AR414">
            <v>192</v>
          </cell>
          <cell r="AS414">
            <v>20</v>
          </cell>
        </row>
        <row r="415">
          <cell r="G415">
            <v>4772</v>
          </cell>
          <cell r="H415">
            <v>551</v>
          </cell>
          <cell r="I415">
            <v>5</v>
          </cell>
          <cell r="J415">
            <v>6</v>
          </cell>
          <cell r="K415">
            <v>9</v>
          </cell>
          <cell r="L415">
            <v>11</v>
          </cell>
          <cell r="M415">
            <v>11</v>
          </cell>
          <cell r="N415">
            <v>8</v>
          </cell>
          <cell r="O415">
            <v>18</v>
          </cell>
          <cell r="P415">
            <v>18</v>
          </cell>
          <cell r="Q415">
            <v>21</v>
          </cell>
          <cell r="R415">
            <v>18</v>
          </cell>
          <cell r="S415">
            <v>11</v>
          </cell>
          <cell r="T415">
            <v>12</v>
          </cell>
          <cell r="U415">
            <v>11</v>
          </cell>
          <cell r="V415">
            <v>16</v>
          </cell>
          <cell r="W415">
            <v>13</v>
          </cell>
          <cell r="X415">
            <v>9</v>
          </cell>
          <cell r="Y415">
            <v>10</v>
          </cell>
          <cell r="Z415">
            <v>8</v>
          </cell>
          <cell r="AA415">
            <v>4</v>
          </cell>
          <cell r="AB415">
            <v>8</v>
          </cell>
          <cell r="AC415">
            <v>34</v>
          </cell>
          <cell r="AD415">
            <v>36</v>
          </cell>
          <cell r="AE415">
            <v>34</v>
          </cell>
          <cell r="AF415">
            <v>36</v>
          </cell>
          <cell r="AG415">
            <v>35</v>
          </cell>
          <cell r="AH415">
            <v>29</v>
          </cell>
          <cell r="AI415">
            <v>26</v>
          </cell>
          <cell r="AJ415">
            <v>25</v>
          </cell>
          <cell r="AK415">
            <v>23</v>
          </cell>
          <cell r="AL415">
            <v>16</v>
          </cell>
          <cell r="AM415">
            <v>15</v>
          </cell>
          <cell r="AN415">
            <v>9</v>
          </cell>
          <cell r="AO415">
            <v>6</v>
          </cell>
          <cell r="AP415">
            <v>31</v>
          </cell>
          <cell r="AQ415">
            <v>19</v>
          </cell>
          <cell r="AR415">
            <v>100</v>
          </cell>
          <cell r="AS415">
            <v>9</v>
          </cell>
        </row>
        <row r="416">
          <cell r="G416">
            <v>4773</v>
          </cell>
          <cell r="H416">
            <v>424</v>
          </cell>
          <cell r="I416">
            <v>2</v>
          </cell>
          <cell r="J416">
            <v>4</v>
          </cell>
          <cell r="K416">
            <v>6</v>
          </cell>
          <cell r="L416">
            <v>6</v>
          </cell>
          <cell r="M416">
            <v>6</v>
          </cell>
          <cell r="N416">
            <v>7</v>
          </cell>
          <cell r="O416">
            <v>9</v>
          </cell>
          <cell r="P416">
            <v>10</v>
          </cell>
          <cell r="Q416">
            <v>10</v>
          </cell>
          <cell r="R416">
            <v>10</v>
          </cell>
          <cell r="S416">
            <v>15</v>
          </cell>
          <cell r="T416">
            <v>8</v>
          </cell>
          <cell r="U416">
            <v>5</v>
          </cell>
          <cell r="V416">
            <v>7</v>
          </cell>
          <cell r="W416">
            <v>9</v>
          </cell>
          <cell r="X416">
            <v>12</v>
          </cell>
          <cell r="Y416">
            <v>9</v>
          </cell>
          <cell r="Z416">
            <v>8</v>
          </cell>
          <cell r="AA416">
            <v>6</v>
          </cell>
          <cell r="AB416">
            <v>5</v>
          </cell>
          <cell r="AC416">
            <v>22</v>
          </cell>
          <cell r="AD416">
            <v>25</v>
          </cell>
          <cell r="AE416">
            <v>32</v>
          </cell>
          <cell r="AF416">
            <v>36</v>
          </cell>
          <cell r="AG416">
            <v>35</v>
          </cell>
          <cell r="AH416">
            <v>26</v>
          </cell>
          <cell r="AI416">
            <v>19</v>
          </cell>
          <cell r="AJ416">
            <v>25</v>
          </cell>
          <cell r="AK416">
            <v>20</v>
          </cell>
          <cell r="AL416">
            <v>8</v>
          </cell>
          <cell r="AM416">
            <v>12</v>
          </cell>
          <cell r="AN416">
            <v>6</v>
          </cell>
          <cell r="AO416">
            <v>4</v>
          </cell>
          <cell r="AP416">
            <v>22</v>
          </cell>
          <cell r="AQ416">
            <v>19</v>
          </cell>
          <cell r="AR416">
            <v>86</v>
          </cell>
          <cell r="AS416">
            <v>4</v>
          </cell>
        </row>
        <row r="417">
          <cell r="G417">
            <v>4774</v>
          </cell>
          <cell r="H417">
            <v>521</v>
          </cell>
          <cell r="I417">
            <v>5</v>
          </cell>
          <cell r="J417">
            <v>7</v>
          </cell>
          <cell r="K417">
            <v>8</v>
          </cell>
          <cell r="L417">
            <v>8</v>
          </cell>
          <cell r="M417">
            <v>6</v>
          </cell>
          <cell r="N417">
            <v>11</v>
          </cell>
          <cell r="O417">
            <v>16</v>
          </cell>
          <cell r="P417">
            <v>8</v>
          </cell>
          <cell r="Q417">
            <v>12</v>
          </cell>
          <cell r="R417">
            <v>11</v>
          </cell>
          <cell r="S417">
            <v>14</v>
          </cell>
          <cell r="T417">
            <v>13</v>
          </cell>
          <cell r="U417">
            <v>16</v>
          </cell>
          <cell r="V417">
            <v>8</v>
          </cell>
          <cell r="W417">
            <v>10</v>
          </cell>
          <cell r="X417">
            <v>7</v>
          </cell>
          <cell r="Y417">
            <v>10</v>
          </cell>
          <cell r="Z417">
            <v>14</v>
          </cell>
          <cell r="AA417">
            <v>6</v>
          </cell>
          <cell r="AB417">
            <v>11</v>
          </cell>
          <cell r="AC417">
            <v>34</v>
          </cell>
          <cell r="AD417">
            <v>32</v>
          </cell>
          <cell r="AE417">
            <v>49</v>
          </cell>
          <cell r="AF417">
            <v>41</v>
          </cell>
          <cell r="AG417">
            <v>29</v>
          </cell>
          <cell r="AH417">
            <v>29</v>
          </cell>
          <cell r="AI417">
            <v>28</v>
          </cell>
          <cell r="AJ417">
            <v>18</v>
          </cell>
          <cell r="AK417">
            <v>16</v>
          </cell>
          <cell r="AL417">
            <v>18</v>
          </cell>
          <cell r="AM417">
            <v>13</v>
          </cell>
          <cell r="AN417">
            <v>5</v>
          </cell>
          <cell r="AO417">
            <v>8</v>
          </cell>
          <cell r="AP417">
            <v>30</v>
          </cell>
          <cell r="AQ417">
            <v>23</v>
          </cell>
          <cell r="AR417">
            <v>105</v>
          </cell>
          <cell r="AS417">
            <v>9</v>
          </cell>
        </row>
        <row r="418">
          <cell r="G418">
            <v>4780</v>
          </cell>
          <cell r="H418">
            <v>487</v>
          </cell>
          <cell r="I418">
            <v>8</v>
          </cell>
          <cell r="J418">
            <v>6</v>
          </cell>
          <cell r="K418">
            <v>5</v>
          </cell>
          <cell r="L418">
            <v>10</v>
          </cell>
          <cell r="M418">
            <v>9</v>
          </cell>
          <cell r="N418">
            <v>4</v>
          </cell>
          <cell r="O418">
            <v>6</v>
          </cell>
          <cell r="P418">
            <v>5</v>
          </cell>
          <cell r="Q418">
            <v>9</v>
          </cell>
          <cell r="R418">
            <v>14</v>
          </cell>
          <cell r="S418">
            <v>12</v>
          </cell>
          <cell r="T418">
            <v>9</v>
          </cell>
          <cell r="U418">
            <v>6</v>
          </cell>
          <cell r="V418">
            <v>12</v>
          </cell>
          <cell r="W418">
            <v>9</v>
          </cell>
          <cell r="X418">
            <v>8</v>
          </cell>
          <cell r="Y418">
            <v>9</v>
          </cell>
          <cell r="Z418">
            <v>7</v>
          </cell>
          <cell r="AA418">
            <v>7</v>
          </cell>
          <cell r="AB418">
            <v>4</v>
          </cell>
          <cell r="AC418">
            <v>22</v>
          </cell>
          <cell r="AD418">
            <v>33</v>
          </cell>
          <cell r="AE418">
            <v>24</v>
          </cell>
          <cell r="AF418">
            <v>39</v>
          </cell>
          <cell r="AG418">
            <v>28</v>
          </cell>
          <cell r="AH418">
            <v>26</v>
          </cell>
          <cell r="AI418">
            <v>34</v>
          </cell>
          <cell r="AJ418">
            <v>26</v>
          </cell>
          <cell r="AK418">
            <v>35</v>
          </cell>
          <cell r="AL418">
            <v>21</v>
          </cell>
          <cell r="AM418">
            <v>13</v>
          </cell>
          <cell r="AN418">
            <v>15</v>
          </cell>
          <cell r="AO418">
            <v>12</v>
          </cell>
          <cell r="AP418">
            <v>24</v>
          </cell>
          <cell r="AQ418">
            <v>17</v>
          </cell>
          <cell r="AR418">
            <v>84</v>
          </cell>
          <cell r="AS418">
            <v>13</v>
          </cell>
        </row>
        <row r="419">
          <cell r="G419">
            <v>6819</v>
          </cell>
          <cell r="H419">
            <v>327</v>
          </cell>
          <cell r="I419">
            <v>4</v>
          </cell>
          <cell r="J419">
            <v>4</v>
          </cell>
          <cell r="K419">
            <v>5</v>
          </cell>
          <cell r="L419">
            <v>10</v>
          </cell>
          <cell r="M419">
            <v>6</v>
          </cell>
          <cell r="N419">
            <v>6</v>
          </cell>
          <cell r="O419">
            <v>7</v>
          </cell>
          <cell r="P419">
            <v>10</v>
          </cell>
          <cell r="Q419">
            <v>7</v>
          </cell>
          <cell r="R419">
            <v>2</v>
          </cell>
          <cell r="S419">
            <v>4</v>
          </cell>
          <cell r="T419">
            <v>9</v>
          </cell>
          <cell r="U419">
            <v>6</v>
          </cell>
          <cell r="V419">
            <v>6</v>
          </cell>
          <cell r="W419">
            <v>7</v>
          </cell>
          <cell r="X419">
            <v>5</v>
          </cell>
          <cell r="Y419">
            <v>5</v>
          </cell>
          <cell r="Z419">
            <v>7</v>
          </cell>
          <cell r="AA419">
            <v>6</v>
          </cell>
          <cell r="AB419">
            <v>5</v>
          </cell>
          <cell r="AC419">
            <v>26</v>
          </cell>
          <cell r="AD419">
            <v>19</v>
          </cell>
          <cell r="AE419">
            <v>26</v>
          </cell>
          <cell r="AF419">
            <v>23</v>
          </cell>
          <cell r="AG419">
            <v>21</v>
          </cell>
          <cell r="AH419">
            <v>19</v>
          </cell>
          <cell r="AI419">
            <v>15</v>
          </cell>
          <cell r="AJ419">
            <v>14</v>
          </cell>
          <cell r="AK419">
            <v>15</v>
          </cell>
          <cell r="AL419">
            <v>14</v>
          </cell>
          <cell r="AM419">
            <v>6</v>
          </cell>
          <cell r="AN419">
            <v>5</v>
          </cell>
          <cell r="AO419">
            <v>3</v>
          </cell>
          <cell r="AP419">
            <v>16</v>
          </cell>
          <cell r="AQ419">
            <v>13</v>
          </cell>
          <cell r="AR419">
            <v>66</v>
          </cell>
          <cell r="AS419">
            <v>5</v>
          </cell>
        </row>
        <row r="420">
          <cell r="G420">
            <v>4771</v>
          </cell>
          <cell r="H420">
            <v>1016</v>
          </cell>
          <cell r="I420">
            <v>7</v>
          </cell>
          <cell r="J420">
            <v>8</v>
          </cell>
          <cell r="K420">
            <v>20</v>
          </cell>
          <cell r="L420">
            <v>10</v>
          </cell>
          <cell r="M420">
            <v>14</v>
          </cell>
          <cell r="N420">
            <v>17</v>
          </cell>
          <cell r="O420">
            <v>24</v>
          </cell>
          <cell r="P420">
            <v>26</v>
          </cell>
          <cell r="Q420">
            <v>22</v>
          </cell>
          <cell r="R420">
            <v>26</v>
          </cell>
          <cell r="S420">
            <v>15</v>
          </cell>
          <cell r="T420">
            <v>19</v>
          </cell>
          <cell r="U420">
            <v>19</v>
          </cell>
          <cell r="V420">
            <v>23</v>
          </cell>
          <cell r="W420">
            <v>10</v>
          </cell>
          <cell r="X420">
            <v>15</v>
          </cell>
          <cell r="Y420">
            <v>12</v>
          </cell>
          <cell r="Z420">
            <v>14</v>
          </cell>
          <cell r="AA420">
            <v>24</v>
          </cell>
          <cell r="AB420">
            <v>17</v>
          </cell>
          <cell r="AC420">
            <v>75</v>
          </cell>
          <cell r="AD420">
            <v>70</v>
          </cell>
          <cell r="AE420">
            <v>75</v>
          </cell>
          <cell r="AF420">
            <v>82</v>
          </cell>
          <cell r="AG420">
            <v>59</v>
          </cell>
          <cell r="AH420">
            <v>56</v>
          </cell>
          <cell r="AI420">
            <v>59</v>
          </cell>
          <cell r="AJ420">
            <v>49</v>
          </cell>
          <cell r="AK420">
            <v>40</v>
          </cell>
          <cell r="AL420">
            <v>38</v>
          </cell>
          <cell r="AM420">
            <v>29</v>
          </cell>
          <cell r="AN420">
            <v>23</v>
          </cell>
          <cell r="AO420">
            <v>19</v>
          </cell>
          <cell r="AP420">
            <v>42</v>
          </cell>
          <cell r="AQ420">
            <v>39</v>
          </cell>
          <cell r="AR420">
            <v>204</v>
          </cell>
          <cell r="AS420">
            <v>14</v>
          </cell>
        </row>
        <row r="421">
          <cell r="G421">
            <v>6670</v>
          </cell>
          <cell r="H421">
            <v>519</v>
          </cell>
          <cell r="I421">
            <v>5</v>
          </cell>
          <cell r="J421">
            <v>8</v>
          </cell>
          <cell r="K421">
            <v>8</v>
          </cell>
          <cell r="L421">
            <v>9</v>
          </cell>
          <cell r="M421">
            <v>11</v>
          </cell>
          <cell r="N421">
            <v>9</v>
          </cell>
          <cell r="O421">
            <v>11</v>
          </cell>
          <cell r="P421">
            <v>11</v>
          </cell>
          <cell r="Q421">
            <v>18</v>
          </cell>
          <cell r="R421">
            <v>13</v>
          </cell>
          <cell r="S421">
            <v>17</v>
          </cell>
          <cell r="T421">
            <v>16</v>
          </cell>
          <cell r="U421">
            <v>17</v>
          </cell>
          <cell r="V421">
            <v>7</v>
          </cell>
          <cell r="W421">
            <v>19</v>
          </cell>
          <cell r="X421">
            <v>9</v>
          </cell>
          <cell r="Y421">
            <v>10</v>
          </cell>
          <cell r="Z421">
            <v>6</v>
          </cell>
          <cell r="AA421">
            <v>11</v>
          </cell>
          <cell r="AB421">
            <v>4</v>
          </cell>
          <cell r="AC421">
            <v>38</v>
          </cell>
          <cell r="AD421">
            <v>45</v>
          </cell>
          <cell r="AE421">
            <v>43</v>
          </cell>
          <cell r="AF421">
            <v>41</v>
          </cell>
          <cell r="AG421">
            <v>25</v>
          </cell>
          <cell r="AH421">
            <v>24</v>
          </cell>
          <cell r="AI421">
            <v>19</v>
          </cell>
          <cell r="AJ421">
            <v>11</v>
          </cell>
          <cell r="AK421">
            <v>16</v>
          </cell>
          <cell r="AL421">
            <v>16</v>
          </cell>
          <cell r="AM421">
            <v>12</v>
          </cell>
          <cell r="AN421">
            <v>7</v>
          </cell>
          <cell r="AO421">
            <v>3</v>
          </cell>
          <cell r="AP421">
            <v>37</v>
          </cell>
          <cell r="AQ421">
            <v>19</v>
          </cell>
          <cell r="AR421">
            <v>106</v>
          </cell>
          <cell r="AS421">
            <v>9</v>
          </cell>
        </row>
        <row r="422">
          <cell r="G422">
            <v>7119</v>
          </cell>
          <cell r="H422">
            <v>696</v>
          </cell>
          <cell r="I422">
            <v>13</v>
          </cell>
          <cell r="J422">
            <v>8</v>
          </cell>
          <cell r="K422">
            <v>16</v>
          </cell>
          <cell r="L422">
            <v>16</v>
          </cell>
          <cell r="M422">
            <v>14</v>
          </cell>
          <cell r="N422">
            <v>19</v>
          </cell>
          <cell r="O422">
            <v>23</v>
          </cell>
          <cell r="P422">
            <v>28</v>
          </cell>
          <cell r="Q422">
            <v>16</v>
          </cell>
          <cell r="R422">
            <v>19</v>
          </cell>
          <cell r="S422">
            <v>22</v>
          </cell>
          <cell r="T422">
            <v>22</v>
          </cell>
          <cell r="U422">
            <v>17</v>
          </cell>
          <cell r="V422">
            <v>20</v>
          </cell>
          <cell r="W422">
            <v>15</v>
          </cell>
          <cell r="X422">
            <v>19</v>
          </cell>
          <cell r="Y422">
            <v>15</v>
          </cell>
          <cell r="Z422">
            <v>12</v>
          </cell>
          <cell r="AA422">
            <v>8</v>
          </cell>
          <cell r="AB422">
            <v>11</v>
          </cell>
          <cell r="AC422">
            <v>50</v>
          </cell>
          <cell r="AD422">
            <v>52</v>
          </cell>
          <cell r="AE422">
            <v>58</v>
          </cell>
          <cell r="AF422">
            <v>38</v>
          </cell>
          <cell r="AG422">
            <v>36</v>
          </cell>
          <cell r="AH422">
            <v>39</v>
          </cell>
          <cell r="AI422">
            <v>33</v>
          </cell>
          <cell r="AJ422">
            <v>16</v>
          </cell>
          <cell r="AK422">
            <v>16</v>
          </cell>
          <cell r="AL422">
            <v>9</v>
          </cell>
          <cell r="AM422">
            <v>9</v>
          </cell>
          <cell r="AN422">
            <v>4</v>
          </cell>
          <cell r="AO422">
            <v>3</v>
          </cell>
          <cell r="AP422">
            <v>47</v>
          </cell>
          <cell r="AQ422">
            <v>31</v>
          </cell>
          <cell r="AR422">
            <v>134</v>
          </cell>
          <cell r="AS422">
            <v>18</v>
          </cell>
        </row>
        <row r="423">
          <cell r="G423">
            <v>0</v>
          </cell>
          <cell r="H423">
            <v>15204</v>
          </cell>
          <cell r="I423">
            <v>173</v>
          </cell>
          <cell r="J423">
            <v>173</v>
          </cell>
          <cell r="K423">
            <v>194</v>
          </cell>
          <cell r="L423">
            <v>192</v>
          </cell>
          <cell r="M423">
            <v>199</v>
          </cell>
          <cell r="N423">
            <v>199</v>
          </cell>
          <cell r="O423">
            <v>237</v>
          </cell>
          <cell r="P423">
            <v>273</v>
          </cell>
          <cell r="Q423">
            <v>270</v>
          </cell>
          <cell r="R423">
            <v>266</v>
          </cell>
          <cell r="S423">
            <v>258</v>
          </cell>
          <cell r="T423">
            <v>290</v>
          </cell>
          <cell r="U423">
            <v>283</v>
          </cell>
          <cell r="V423">
            <v>281</v>
          </cell>
          <cell r="W423">
            <v>268</v>
          </cell>
          <cell r="X423">
            <v>267</v>
          </cell>
          <cell r="Y423">
            <v>311</v>
          </cell>
          <cell r="Z423">
            <v>260</v>
          </cell>
          <cell r="AA423">
            <v>289</v>
          </cell>
          <cell r="AB423">
            <v>273</v>
          </cell>
          <cell r="AC423">
            <v>1444</v>
          </cell>
          <cell r="AD423">
            <v>1092</v>
          </cell>
          <cell r="AE423">
            <v>1118</v>
          </cell>
          <cell r="AF423">
            <v>1123</v>
          </cell>
          <cell r="AG423">
            <v>979</v>
          </cell>
          <cell r="AH423">
            <v>957</v>
          </cell>
          <cell r="AI423">
            <v>839</v>
          </cell>
          <cell r="AJ423">
            <v>633</v>
          </cell>
          <cell r="AK423">
            <v>534</v>
          </cell>
          <cell r="AL423">
            <v>418</v>
          </cell>
          <cell r="AM423">
            <v>342</v>
          </cell>
          <cell r="AN423">
            <v>327</v>
          </cell>
          <cell r="AO423">
            <v>442</v>
          </cell>
          <cell r="AP423">
            <v>676</v>
          </cell>
          <cell r="AQ423">
            <v>671</v>
          </cell>
          <cell r="AR423">
            <v>3290</v>
          </cell>
          <cell r="AS423">
            <v>253</v>
          </cell>
        </row>
        <row r="424">
          <cell r="G424">
            <v>4682</v>
          </cell>
          <cell r="H424">
            <v>3368</v>
          </cell>
          <cell r="I424">
            <v>42</v>
          </cell>
          <cell r="J424">
            <v>43</v>
          </cell>
          <cell r="K424">
            <v>52</v>
          </cell>
          <cell r="L424">
            <v>44</v>
          </cell>
          <cell r="M424">
            <v>57</v>
          </cell>
          <cell r="N424">
            <v>52</v>
          </cell>
          <cell r="O424">
            <v>48</v>
          </cell>
          <cell r="P424">
            <v>58</v>
          </cell>
          <cell r="Q424">
            <v>56</v>
          </cell>
          <cell r="R424">
            <v>65</v>
          </cell>
          <cell r="S424">
            <v>54</v>
          </cell>
          <cell r="T424">
            <v>66</v>
          </cell>
          <cell r="U424">
            <v>59</v>
          </cell>
          <cell r="V424">
            <v>65</v>
          </cell>
          <cell r="W424">
            <v>58</v>
          </cell>
          <cell r="X424">
            <v>63</v>
          </cell>
          <cell r="Y424">
            <v>57</v>
          </cell>
          <cell r="Z424">
            <v>51</v>
          </cell>
          <cell r="AA424">
            <v>61</v>
          </cell>
          <cell r="AB424">
            <v>67</v>
          </cell>
          <cell r="AC424">
            <v>307</v>
          </cell>
          <cell r="AD424">
            <v>296</v>
          </cell>
          <cell r="AE424">
            <v>233</v>
          </cell>
          <cell r="AF424">
            <v>234</v>
          </cell>
          <cell r="AG424">
            <v>203</v>
          </cell>
          <cell r="AH424">
            <v>205</v>
          </cell>
          <cell r="AI424">
            <v>161</v>
          </cell>
          <cell r="AJ424">
            <v>105</v>
          </cell>
          <cell r="AK424">
            <v>98</v>
          </cell>
          <cell r="AL424">
            <v>88</v>
          </cell>
          <cell r="AM424">
            <v>91</v>
          </cell>
          <cell r="AN424">
            <v>91</v>
          </cell>
          <cell r="AO424">
            <v>138</v>
          </cell>
          <cell r="AP424">
            <v>148</v>
          </cell>
          <cell r="AQ424">
            <v>144</v>
          </cell>
          <cell r="AR424">
            <v>724</v>
          </cell>
          <cell r="AS424">
            <v>60</v>
          </cell>
        </row>
        <row r="425">
          <cell r="G425">
            <v>4685</v>
          </cell>
          <cell r="H425">
            <v>537</v>
          </cell>
          <cell r="I425">
            <v>9</v>
          </cell>
          <cell r="J425">
            <v>8</v>
          </cell>
          <cell r="K425">
            <v>8</v>
          </cell>
          <cell r="L425">
            <v>3</v>
          </cell>
          <cell r="M425">
            <v>6</v>
          </cell>
          <cell r="N425">
            <v>6</v>
          </cell>
          <cell r="O425">
            <v>9</v>
          </cell>
          <cell r="P425">
            <v>5</v>
          </cell>
          <cell r="Q425">
            <v>5</v>
          </cell>
          <cell r="R425">
            <v>15</v>
          </cell>
          <cell r="S425">
            <v>10</v>
          </cell>
          <cell r="T425">
            <v>10</v>
          </cell>
          <cell r="U425">
            <v>14</v>
          </cell>
          <cell r="V425">
            <v>9</v>
          </cell>
          <cell r="W425">
            <v>8</v>
          </cell>
          <cell r="X425">
            <v>12</v>
          </cell>
          <cell r="Y425">
            <v>12</v>
          </cell>
          <cell r="Z425">
            <v>9</v>
          </cell>
          <cell r="AA425">
            <v>8</v>
          </cell>
          <cell r="AB425">
            <v>7</v>
          </cell>
          <cell r="AC425">
            <v>42</v>
          </cell>
          <cell r="AD425">
            <v>36</v>
          </cell>
          <cell r="AE425">
            <v>59</v>
          </cell>
          <cell r="AF425">
            <v>51</v>
          </cell>
          <cell r="AG425">
            <v>32</v>
          </cell>
          <cell r="AH425">
            <v>20</v>
          </cell>
          <cell r="AI425">
            <v>27</v>
          </cell>
          <cell r="AJ425">
            <v>17</v>
          </cell>
          <cell r="AK425">
            <v>24</v>
          </cell>
          <cell r="AL425">
            <v>18</v>
          </cell>
          <cell r="AM425">
            <v>7</v>
          </cell>
          <cell r="AN425">
            <v>13</v>
          </cell>
          <cell r="AO425">
            <v>18</v>
          </cell>
          <cell r="AP425">
            <v>25</v>
          </cell>
          <cell r="AQ425">
            <v>23</v>
          </cell>
          <cell r="AR425">
            <v>118</v>
          </cell>
          <cell r="AS425">
            <v>14</v>
          </cell>
        </row>
        <row r="426">
          <cell r="G426">
            <v>4690</v>
          </cell>
          <cell r="H426">
            <v>830</v>
          </cell>
          <cell r="I426">
            <v>4</v>
          </cell>
          <cell r="J426">
            <v>6</v>
          </cell>
          <cell r="K426">
            <v>5</v>
          </cell>
          <cell r="L426">
            <v>13</v>
          </cell>
          <cell r="M426">
            <v>9</v>
          </cell>
          <cell r="N426">
            <v>14</v>
          </cell>
          <cell r="O426">
            <v>11</v>
          </cell>
          <cell r="P426">
            <v>12</v>
          </cell>
          <cell r="Q426">
            <v>15</v>
          </cell>
          <cell r="R426">
            <v>12</v>
          </cell>
          <cell r="S426">
            <v>16</v>
          </cell>
          <cell r="T426">
            <v>16</v>
          </cell>
          <cell r="U426">
            <v>15</v>
          </cell>
          <cell r="V426">
            <v>15</v>
          </cell>
          <cell r="W426">
            <v>15</v>
          </cell>
          <cell r="X426">
            <v>17</v>
          </cell>
          <cell r="Y426">
            <v>17</v>
          </cell>
          <cell r="Z426">
            <v>16</v>
          </cell>
          <cell r="AA426">
            <v>16</v>
          </cell>
          <cell r="AB426">
            <v>16</v>
          </cell>
          <cell r="AC426">
            <v>71</v>
          </cell>
          <cell r="AD426">
            <v>42</v>
          </cell>
          <cell r="AE426">
            <v>49</v>
          </cell>
          <cell r="AF426">
            <v>67</v>
          </cell>
          <cell r="AG426">
            <v>57</v>
          </cell>
          <cell r="AH426">
            <v>61</v>
          </cell>
          <cell r="AI426">
            <v>65</v>
          </cell>
          <cell r="AJ426">
            <v>40</v>
          </cell>
          <cell r="AK426">
            <v>25</v>
          </cell>
          <cell r="AL426">
            <v>20</v>
          </cell>
          <cell r="AM426">
            <v>17</v>
          </cell>
          <cell r="AN426">
            <v>20</v>
          </cell>
          <cell r="AO426">
            <v>36</v>
          </cell>
          <cell r="AP426">
            <v>38</v>
          </cell>
          <cell r="AQ426">
            <v>39</v>
          </cell>
          <cell r="AR426">
            <v>170</v>
          </cell>
          <cell r="AS426">
            <v>6</v>
          </cell>
        </row>
        <row r="427">
          <cell r="G427">
            <v>4688</v>
          </cell>
          <cell r="H427">
            <v>1206</v>
          </cell>
          <cell r="I427">
            <v>18</v>
          </cell>
          <cell r="J427">
            <v>16</v>
          </cell>
          <cell r="K427">
            <v>22</v>
          </cell>
          <cell r="L427">
            <v>20</v>
          </cell>
          <cell r="M427">
            <v>22</v>
          </cell>
          <cell r="N427">
            <v>23</v>
          </cell>
          <cell r="O427">
            <v>27</v>
          </cell>
          <cell r="P427">
            <v>25</v>
          </cell>
          <cell r="Q427">
            <v>21</v>
          </cell>
          <cell r="R427">
            <v>19</v>
          </cell>
          <cell r="S427">
            <v>22</v>
          </cell>
          <cell r="T427">
            <v>19</v>
          </cell>
          <cell r="U427">
            <v>28</v>
          </cell>
          <cell r="V427">
            <v>25</v>
          </cell>
          <cell r="W427">
            <v>19</v>
          </cell>
          <cell r="X427">
            <v>17</v>
          </cell>
          <cell r="Y427">
            <v>27</v>
          </cell>
          <cell r="Z427">
            <v>18</v>
          </cell>
          <cell r="AA427">
            <v>12</v>
          </cell>
          <cell r="AB427">
            <v>25</v>
          </cell>
          <cell r="AC427">
            <v>142</v>
          </cell>
          <cell r="AD427">
            <v>90</v>
          </cell>
          <cell r="AE427">
            <v>75</v>
          </cell>
          <cell r="AF427">
            <v>70</v>
          </cell>
          <cell r="AG427">
            <v>72</v>
          </cell>
          <cell r="AH427">
            <v>70</v>
          </cell>
          <cell r="AI427">
            <v>59</v>
          </cell>
          <cell r="AJ427">
            <v>48</v>
          </cell>
          <cell r="AK427">
            <v>32</v>
          </cell>
          <cell r="AL427">
            <v>36</v>
          </cell>
          <cell r="AM427">
            <v>25</v>
          </cell>
          <cell r="AN427">
            <v>34</v>
          </cell>
          <cell r="AO427">
            <v>28</v>
          </cell>
          <cell r="AP427">
            <v>55</v>
          </cell>
          <cell r="AQ427">
            <v>48</v>
          </cell>
          <cell r="AR427">
            <v>254</v>
          </cell>
          <cell r="AS427">
            <v>25</v>
          </cell>
        </row>
        <row r="428">
          <cell r="G428">
            <v>4689</v>
          </cell>
          <cell r="H428">
            <v>1114</v>
          </cell>
          <cell r="I428">
            <v>9</v>
          </cell>
          <cell r="J428">
            <v>8</v>
          </cell>
          <cell r="K428">
            <v>17</v>
          </cell>
          <cell r="L428">
            <v>12</v>
          </cell>
          <cell r="M428">
            <v>18</v>
          </cell>
          <cell r="N428">
            <v>17</v>
          </cell>
          <cell r="O428">
            <v>16</v>
          </cell>
          <cell r="P428">
            <v>14</v>
          </cell>
          <cell r="Q428">
            <v>33</v>
          </cell>
          <cell r="R428">
            <v>27</v>
          </cell>
          <cell r="S428">
            <v>24</v>
          </cell>
          <cell r="T428">
            <v>22</v>
          </cell>
          <cell r="U428">
            <v>23</v>
          </cell>
          <cell r="V428">
            <v>29</v>
          </cell>
          <cell r="W428">
            <v>23</v>
          </cell>
          <cell r="X428">
            <v>27</v>
          </cell>
          <cell r="Y428">
            <v>19</v>
          </cell>
          <cell r="Z428">
            <v>18</v>
          </cell>
          <cell r="AA428">
            <v>24</v>
          </cell>
          <cell r="AB428">
            <v>19</v>
          </cell>
          <cell r="AC428">
            <v>118</v>
          </cell>
          <cell r="AD428">
            <v>76</v>
          </cell>
          <cell r="AE428">
            <v>93</v>
          </cell>
          <cell r="AF428">
            <v>82</v>
          </cell>
          <cell r="AG428">
            <v>65</v>
          </cell>
          <cell r="AH428">
            <v>64</v>
          </cell>
          <cell r="AI428">
            <v>54</v>
          </cell>
          <cell r="AJ428">
            <v>47</v>
          </cell>
          <cell r="AK428">
            <v>43</v>
          </cell>
          <cell r="AL428">
            <v>19</v>
          </cell>
          <cell r="AM428">
            <v>16</v>
          </cell>
          <cell r="AN428">
            <v>8</v>
          </cell>
          <cell r="AO428">
            <v>30</v>
          </cell>
          <cell r="AP428">
            <v>59</v>
          </cell>
          <cell r="AQ428">
            <v>51</v>
          </cell>
          <cell r="AR428">
            <v>244</v>
          </cell>
          <cell r="AS428">
            <v>14</v>
          </cell>
        </row>
        <row r="429">
          <cell r="G429">
            <v>4684</v>
          </cell>
          <cell r="H429">
            <v>654</v>
          </cell>
          <cell r="I429">
            <v>4</v>
          </cell>
          <cell r="J429">
            <v>8</v>
          </cell>
          <cell r="K429">
            <v>8</v>
          </cell>
          <cell r="L429">
            <v>7</v>
          </cell>
          <cell r="M429">
            <v>7</v>
          </cell>
          <cell r="N429">
            <v>12</v>
          </cell>
          <cell r="O429">
            <v>11</v>
          </cell>
          <cell r="P429">
            <v>10</v>
          </cell>
          <cell r="Q429">
            <v>9</v>
          </cell>
          <cell r="R429">
            <v>8</v>
          </cell>
          <cell r="S429">
            <v>14</v>
          </cell>
          <cell r="T429">
            <v>8</v>
          </cell>
          <cell r="U429">
            <v>10</v>
          </cell>
          <cell r="V429">
            <v>9</v>
          </cell>
          <cell r="W429">
            <v>7</v>
          </cell>
          <cell r="X429">
            <v>13</v>
          </cell>
          <cell r="Y429">
            <v>10</v>
          </cell>
          <cell r="Z429">
            <v>12</v>
          </cell>
          <cell r="AA429">
            <v>10</v>
          </cell>
          <cell r="AB429">
            <v>10</v>
          </cell>
          <cell r="AC429">
            <v>51</v>
          </cell>
          <cell r="AD429">
            <v>46</v>
          </cell>
          <cell r="AE429">
            <v>49</v>
          </cell>
          <cell r="AF429">
            <v>66</v>
          </cell>
          <cell r="AG429">
            <v>32</v>
          </cell>
          <cell r="AH429">
            <v>50</v>
          </cell>
          <cell r="AI429">
            <v>43</v>
          </cell>
          <cell r="AJ429">
            <v>28</v>
          </cell>
          <cell r="AK429">
            <v>28</v>
          </cell>
          <cell r="AL429">
            <v>19</v>
          </cell>
          <cell r="AM429">
            <v>14</v>
          </cell>
          <cell r="AN429">
            <v>17</v>
          </cell>
          <cell r="AO429">
            <v>24</v>
          </cell>
          <cell r="AP429">
            <v>24</v>
          </cell>
          <cell r="AQ429">
            <v>26</v>
          </cell>
          <cell r="AR429">
            <v>144</v>
          </cell>
          <cell r="AS429">
            <v>6</v>
          </cell>
        </row>
        <row r="430">
          <cell r="G430">
            <v>4691</v>
          </cell>
          <cell r="H430">
            <v>428</v>
          </cell>
          <cell r="I430">
            <v>5</v>
          </cell>
          <cell r="J430">
            <v>8</v>
          </cell>
          <cell r="K430">
            <v>3</v>
          </cell>
          <cell r="L430">
            <v>9</v>
          </cell>
          <cell r="M430">
            <v>4</v>
          </cell>
          <cell r="N430">
            <v>6</v>
          </cell>
          <cell r="O430">
            <v>8</v>
          </cell>
          <cell r="P430">
            <v>7</v>
          </cell>
          <cell r="Q430">
            <v>4</v>
          </cell>
          <cell r="R430">
            <v>6</v>
          </cell>
          <cell r="S430">
            <v>8</v>
          </cell>
          <cell r="T430">
            <v>5</v>
          </cell>
          <cell r="U430">
            <v>5</v>
          </cell>
          <cell r="V430">
            <v>12</v>
          </cell>
          <cell r="W430">
            <v>8</v>
          </cell>
          <cell r="X430">
            <v>8</v>
          </cell>
          <cell r="Y430">
            <v>14</v>
          </cell>
          <cell r="Z430">
            <v>9</v>
          </cell>
          <cell r="AA430">
            <v>11</v>
          </cell>
          <cell r="AB430">
            <v>9</v>
          </cell>
          <cell r="AC430">
            <v>27</v>
          </cell>
          <cell r="AD430">
            <v>15</v>
          </cell>
          <cell r="AE430">
            <v>32</v>
          </cell>
          <cell r="AF430">
            <v>31</v>
          </cell>
          <cell r="AG430">
            <v>29</v>
          </cell>
          <cell r="AH430">
            <v>29</v>
          </cell>
          <cell r="AI430">
            <v>42</v>
          </cell>
          <cell r="AJ430">
            <v>27</v>
          </cell>
          <cell r="AK430">
            <v>8</v>
          </cell>
          <cell r="AL430">
            <v>15</v>
          </cell>
          <cell r="AM430">
            <v>8</v>
          </cell>
          <cell r="AN430">
            <v>8</v>
          </cell>
          <cell r="AO430">
            <v>8</v>
          </cell>
          <cell r="AP430">
            <v>19</v>
          </cell>
          <cell r="AQ430">
            <v>24</v>
          </cell>
          <cell r="AR430">
            <v>80</v>
          </cell>
          <cell r="AS430">
            <v>8</v>
          </cell>
        </row>
        <row r="431">
          <cell r="G431">
            <v>4683</v>
          </cell>
          <cell r="H431">
            <v>1631</v>
          </cell>
          <cell r="I431">
            <v>24</v>
          </cell>
          <cell r="J431">
            <v>23</v>
          </cell>
          <cell r="K431">
            <v>18</v>
          </cell>
          <cell r="L431">
            <v>19</v>
          </cell>
          <cell r="M431">
            <v>19</v>
          </cell>
          <cell r="N431">
            <v>15</v>
          </cell>
          <cell r="O431">
            <v>22</v>
          </cell>
          <cell r="P431">
            <v>24</v>
          </cell>
          <cell r="Q431">
            <v>29</v>
          </cell>
          <cell r="R431">
            <v>34</v>
          </cell>
          <cell r="S431">
            <v>20</v>
          </cell>
          <cell r="T431">
            <v>34</v>
          </cell>
          <cell r="U431">
            <v>32</v>
          </cell>
          <cell r="V431">
            <v>20</v>
          </cell>
          <cell r="W431">
            <v>23</v>
          </cell>
          <cell r="X431">
            <v>28</v>
          </cell>
          <cell r="Y431">
            <v>41</v>
          </cell>
          <cell r="Z431">
            <v>26</v>
          </cell>
          <cell r="AA431">
            <v>36</v>
          </cell>
          <cell r="AB431">
            <v>22</v>
          </cell>
          <cell r="AC431">
            <v>147</v>
          </cell>
          <cell r="AD431">
            <v>126</v>
          </cell>
          <cell r="AE431">
            <v>118</v>
          </cell>
          <cell r="AF431">
            <v>138</v>
          </cell>
          <cell r="AG431">
            <v>131</v>
          </cell>
          <cell r="AH431">
            <v>97</v>
          </cell>
          <cell r="AI431">
            <v>72</v>
          </cell>
          <cell r="AJ431">
            <v>85</v>
          </cell>
          <cell r="AK431">
            <v>71</v>
          </cell>
          <cell r="AL431">
            <v>37</v>
          </cell>
          <cell r="AM431">
            <v>38</v>
          </cell>
          <cell r="AN431">
            <v>29</v>
          </cell>
          <cell r="AO431">
            <v>33</v>
          </cell>
          <cell r="AP431">
            <v>63</v>
          </cell>
          <cell r="AQ431">
            <v>73</v>
          </cell>
          <cell r="AR431">
            <v>371</v>
          </cell>
          <cell r="AS431">
            <v>33</v>
          </cell>
        </row>
        <row r="432">
          <cell r="G432">
            <v>4687</v>
          </cell>
          <cell r="H432">
            <v>1144</v>
          </cell>
          <cell r="I432">
            <v>15</v>
          </cell>
          <cell r="J432">
            <v>15</v>
          </cell>
          <cell r="K432">
            <v>10</v>
          </cell>
          <cell r="L432">
            <v>10</v>
          </cell>
          <cell r="M432">
            <v>12</v>
          </cell>
          <cell r="N432">
            <v>10</v>
          </cell>
          <cell r="O432">
            <v>19</v>
          </cell>
          <cell r="P432">
            <v>26</v>
          </cell>
          <cell r="Q432">
            <v>23</v>
          </cell>
          <cell r="R432">
            <v>15</v>
          </cell>
          <cell r="S432">
            <v>17</v>
          </cell>
          <cell r="T432">
            <v>27</v>
          </cell>
          <cell r="U432">
            <v>20</v>
          </cell>
          <cell r="V432">
            <v>19</v>
          </cell>
          <cell r="W432">
            <v>23</v>
          </cell>
          <cell r="X432">
            <v>17</v>
          </cell>
          <cell r="Y432">
            <v>23</v>
          </cell>
          <cell r="Z432">
            <v>31</v>
          </cell>
          <cell r="AA432">
            <v>19</v>
          </cell>
          <cell r="AB432">
            <v>25</v>
          </cell>
          <cell r="AC432">
            <v>142</v>
          </cell>
          <cell r="AD432">
            <v>61</v>
          </cell>
          <cell r="AE432">
            <v>70</v>
          </cell>
          <cell r="AF432">
            <v>76</v>
          </cell>
          <cell r="AG432">
            <v>81</v>
          </cell>
          <cell r="AH432">
            <v>70</v>
          </cell>
          <cell r="AI432">
            <v>79</v>
          </cell>
          <cell r="AJ432">
            <v>45</v>
          </cell>
          <cell r="AK432">
            <v>42</v>
          </cell>
          <cell r="AL432">
            <v>22</v>
          </cell>
          <cell r="AM432">
            <v>26</v>
          </cell>
          <cell r="AN432">
            <v>19</v>
          </cell>
          <cell r="AO432">
            <v>35</v>
          </cell>
          <cell r="AP432">
            <v>52</v>
          </cell>
          <cell r="AQ432">
            <v>55</v>
          </cell>
          <cell r="AR432">
            <v>245</v>
          </cell>
          <cell r="AS432">
            <v>21</v>
          </cell>
        </row>
        <row r="433">
          <cell r="G433">
            <v>4686</v>
          </cell>
          <cell r="H433">
            <v>1202</v>
          </cell>
          <cell r="I433">
            <v>11</v>
          </cell>
          <cell r="J433">
            <v>10</v>
          </cell>
          <cell r="K433">
            <v>13</v>
          </cell>
          <cell r="L433">
            <v>14</v>
          </cell>
          <cell r="M433">
            <v>17</v>
          </cell>
          <cell r="N433">
            <v>11</v>
          </cell>
          <cell r="O433">
            <v>19</v>
          </cell>
          <cell r="P433">
            <v>29</v>
          </cell>
          <cell r="Q433">
            <v>24</v>
          </cell>
          <cell r="R433">
            <v>21</v>
          </cell>
          <cell r="S433">
            <v>15</v>
          </cell>
          <cell r="T433">
            <v>8</v>
          </cell>
          <cell r="U433">
            <v>20</v>
          </cell>
          <cell r="V433">
            <v>26</v>
          </cell>
          <cell r="W433">
            <v>27</v>
          </cell>
          <cell r="X433">
            <v>8</v>
          </cell>
          <cell r="Y433">
            <v>22</v>
          </cell>
          <cell r="Z433">
            <v>16</v>
          </cell>
          <cell r="AA433">
            <v>23</v>
          </cell>
          <cell r="AB433">
            <v>14</v>
          </cell>
          <cell r="AC433">
            <v>80</v>
          </cell>
          <cell r="AD433">
            <v>71</v>
          </cell>
          <cell r="AE433">
            <v>85</v>
          </cell>
          <cell r="AF433">
            <v>84</v>
          </cell>
          <cell r="AG433">
            <v>102</v>
          </cell>
          <cell r="AH433">
            <v>94</v>
          </cell>
          <cell r="AI433">
            <v>57</v>
          </cell>
          <cell r="AJ433">
            <v>77</v>
          </cell>
          <cell r="AK433">
            <v>64</v>
          </cell>
          <cell r="AL433">
            <v>57</v>
          </cell>
          <cell r="AM433">
            <v>36</v>
          </cell>
          <cell r="AN433">
            <v>29</v>
          </cell>
          <cell r="AO433">
            <v>18</v>
          </cell>
          <cell r="AP433">
            <v>47</v>
          </cell>
          <cell r="AQ433">
            <v>40</v>
          </cell>
          <cell r="AR433">
            <v>253</v>
          </cell>
          <cell r="AS433">
            <v>15</v>
          </cell>
        </row>
        <row r="434">
          <cell r="G434">
            <v>6925</v>
          </cell>
          <cell r="H434">
            <v>872</v>
          </cell>
          <cell r="I434">
            <v>8</v>
          </cell>
          <cell r="J434">
            <v>9</v>
          </cell>
          <cell r="K434">
            <v>12</v>
          </cell>
          <cell r="L434">
            <v>10</v>
          </cell>
          <cell r="M434">
            <v>8</v>
          </cell>
          <cell r="N434">
            <v>9</v>
          </cell>
          <cell r="O434">
            <v>15</v>
          </cell>
          <cell r="P434">
            <v>16</v>
          </cell>
          <cell r="Q434">
            <v>20</v>
          </cell>
          <cell r="R434">
            <v>16</v>
          </cell>
          <cell r="S434">
            <v>16</v>
          </cell>
          <cell r="T434">
            <v>16</v>
          </cell>
          <cell r="U434">
            <v>20</v>
          </cell>
          <cell r="V434">
            <v>20</v>
          </cell>
          <cell r="W434">
            <v>16</v>
          </cell>
          <cell r="X434">
            <v>17</v>
          </cell>
          <cell r="Y434">
            <v>27</v>
          </cell>
          <cell r="Z434">
            <v>23</v>
          </cell>
          <cell r="AA434">
            <v>23</v>
          </cell>
          <cell r="AB434">
            <v>20</v>
          </cell>
          <cell r="AC434">
            <v>109</v>
          </cell>
          <cell r="AD434">
            <v>70</v>
          </cell>
          <cell r="AE434">
            <v>59</v>
          </cell>
          <cell r="AF434">
            <v>42</v>
          </cell>
          <cell r="AG434">
            <v>35</v>
          </cell>
          <cell r="AH434">
            <v>64</v>
          </cell>
          <cell r="AI434">
            <v>44</v>
          </cell>
          <cell r="AJ434">
            <v>30</v>
          </cell>
          <cell r="AK434">
            <v>17</v>
          </cell>
          <cell r="AL434">
            <v>23</v>
          </cell>
          <cell r="AM434">
            <v>23</v>
          </cell>
          <cell r="AN434">
            <v>17</v>
          </cell>
          <cell r="AO434">
            <v>18</v>
          </cell>
          <cell r="AP434">
            <v>43</v>
          </cell>
          <cell r="AQ434">
            <v>53</v>
          </cell>
          <cell r="AR434">
            <v>186</v>
          </cell>
          <cell r="AS434">
            <v>13</v>
          </cell>
        </row>
        <row r="435">
          <cell r="G435">
            <v>7117</v>
          </cell>
          <cell r="H435">
            <v>569</v>
          </cell>
          <cell r="I435">
            <v>8</v>
          </cell>
          <cell r="J435">
            <v>7</v>
          </cell>
          <cell r="K435">
            <v>9</v>
          </cell>
          <cell r="L435">
            <v>13</v>
          </cell>
          <cell r="M435">
            <v>8</v>
          </cell>
          <cell r="N435">
            <v>8</v>
          </cell>
          <cell r="O435">
            <v>4</v>
          </cell>
          <cell r="P435">
            <v>11</v>
          </cell>
          <cell r="Q435">
            <v>5</v>
          </cell>
          <cell r="R435">
            <v>7</v>
          </cell>
          <cell r="S435">
            <v>15</v>
          </cell>
          <cell r="T435">
            <v>20</v>
          </cell>
          <cell r="U435">
            <v>9</v>
          </cell>
          <cell r="V435">
            <v>6</v>
          </cell>
          <cell r="W435">
            <v>10</v>
          </cell>
          <cell r="X435">
            <v>6</v>
          </cell>
          <cell r="Y435">
            <v>11</v>
          </cell>
          <cell r="Z435">
            <v>6</v>
          </cell>
          <cell r="AA435">
            <v>10</v>
          </cell>
          <cell r="AB435">
            <v>12</v>
          </cell>
          <cell r="AC435">
            <v>42</v>
          </cell>
          <cell r="AD435">
            <v>39</v>
          </cell>
          <cell r="AE435">
            <v>41</v>
          </cell>
          <cell r="AF435">
            <v>48</v>
          </cell>
          <cell r="AG435">
            <v>45</v>
          </cell>
          <cell r="AH435">
            <v>32</v>
          </cell>
          <cell r="AI435">
            <v>34</v>
          </cell>
          <cell r="AJ435">
            <v>26</v>
          </cell>
          <cell r="AK435">
            <v>21</v>
          </cell>
          <cell r="AL435">
            <v>14</v>
          </cell>
          <cell r="AM435">
            <v>12</v>
          </cell>
          <cell r="AN435">
            <v>14</v>
          </cell>
          <cell r="AO435">
            <v>16</v>
          </cell>
          <cell r="AP435">
            <v>29</v>
          </cell>
          <cell r="AQ435">
            <v>22</v>
          </cell>
          <cell r="AR435">
            <v>121</v>
          </cell>
          <cell r="AS435">
            <v>13</v>
          </cell>
        </row>
        <row r="436">
          <cell r="G436">
            <v>7086</v>
          </cell>
          <cell r="H436">
            <v>469</v>
          </cell>
          <cell r="I436">
            <v>7</v>
          </cell>
          <cell r="J436">
            <v>4</v>
          </cell>
          <cell r="K436">
            <v>9</v>
          </cell>
          <cell r="L436">
            <v>4</v>
          </cell>
          <cell r="M436">
            <v>3</v>
          </cell>
          <cell r="N436">
            <v>5</v>
          </cell>
          <cell r="O436">
            <v>15</v>
          </cell>
          <cell r="P436">
            <v>12</v>
          </cell>
          <cell r="Q436">
            <v>13</v>
          </cell>
          <cell r="R436">
            <v>7</v>
          </cell>
          <cell r="S436">
            <v>7</v>
          </cell>
          <cell r="T436">
            <v>17</v>
          </cell>
          <cell r="U436">
            <v>8</v>
          </cell>
          <cell r="V436">
            <v>7</v>
          </cell>
          <cell r="W436">
            <v>13</v>
          </cell>
          <cell r="X436">
            <v>11</v>
          </cell>
          <cell r="Y436">
            <v>10</v>
          </cell>
          <cell r="Z436">
            <v>9</v>
          </cell>
          <cell r="AA436">
            <v>16</v>
          </cell>
          <cell r="AB436">
            <v>5</v>
          </cell>
          <cell r="AC436">
            <v>36</v>
          </cell>
          <cell r="AD436">
            <v>44</v>
          </cell>
          <cell r="AE436">
            <v>45</v>
          </cell>
          <cell r="AF436">
            <v>31</v>
          </cell>
          <cell r="AG436">
            <v>38</v>
          </cell>
          <cell r="AH436">
            <v>15</v>
          </cell>
          <cell r="AI436">
            <v>27</v>
          </cell>
          <cell r="AJ436">
            <v>16</v>
          </cell>
          <cell r="AK436">
            <v>11</v>
          </cell>
          <cell r="AL436">
            <v>4</v>
          </cell>
          <cell r="AM436">
            <v>7</v>
          </cell>
          <cell r="AN436">
            <v>6</v>
          </cell>
          <cell r="AO436">
            <v>7</v>
          </cell>
          <cell r="AP436">
            <v>25</v>
          </cell>
          <cell r="AQ436">
            <v>24</v>
          </cell>
          <cell r="AR436">
            <v>102</v>
          </cell>
          <cell r="AS436">
            <v>11</v>
          </cell>
        </row>
        <row r="437">
          <cell r="G437">
            <v>9326</v>
          </cell>
          <cell r="H437">
            <v>533</v>
          </cell>
          <cell r="I437">
            <v>7</v>
          </cell>
          <cell r="J437">
            <v>6</v>
          </cell>
          <cell r="K437">
            <v>6</v>
          </cell>
          <cell r="L437">
            <v>12</v>
          </cell>
          <cell r="M437">
            <v>6</v>
          </cell>
          <cell r="N437">
            <v>7</v>
          </cell>
          <cell r="O437">
            <v>9</v>
          </cell>
          <cell r="P437">
            <v>17</v>
          </cell>
          <cell r="Q437">
            <v>11</v>
          </cell>
          <cell r="R437">
            <v>6</v>
          </cell>
          <cell r="S437">
            <v>10</v>
          </cell>
          <cell r="T437">
            <v>16</v>
          </cell>
          <cell r="U437">
            <v>13</v>
          </cell>
          <cell r="V437">
            <v>16</v>
          </cell>
          <cell r="W437">
            <v>10</v>
          </cell>
          <cell r="X437">
            <v>12</v>
          </cell>
          <cell r="Y437">
            <v>12</v>
          </cell>
          <cell r="Z437">
            <v>7</v>
          </cell>
          <cell r="AA437">
            <v>6</v>
          </cell>
          <cell r="AB437">
            <v>7</v>
          </cell>
          <cell r="AC437">
            <v>41</v>
          </cell>
          <cell r="AD437">
            <v>27</v>
          </cell>
          <cell r="AE437">
            <v>43</v>
          </cell>
          <cell r="AF437">
            <v>48</v>
          </cell>
          <cell r="AG437">
            <v>26</v>
          </cell>
          <cell r="AH437">
            <v>41</v>
          </cell>
          <cell r="AI437">
            <v>29</v>
          </cell>
          <cell r="AJ437">
            <v>16</v>
          </cell>
          <cell r="AK437">
            <v>14</v>
          </cell>
          <cell r="AL437">
            <v>19</v>
          </cell>
          <cell r="AM437">
            <v>8</v>
          </cell>
          <cell r="AN437">
            <v>8</v>
          </cell>
          <cell r="AO437">
            <v>17</v>
          </cell>
          <cell r="AP437">
            <v>32</v>
          </cell>
          <cell r="AQ437">
            <v>21</v>
          </cell>
          <cell r="AR437">
            <v>111</v>
          </cell>
          <cell r="AS437">
            <v>11</v>
          </cell>
        </row>
        <row r="438">
          <cell r="G438">
            <v>10992</v>
          </cell>
          <cell r="H438">
            <v>647</v>
          </cell>
          <cell r="I438">
            <v>2</v>
          </cell>
          <cell r="J438">
            <v>2</v>
          </cell>
          <cell r="K438">
            <v>2</v>
          </cell>
          <cell r="L438">
            <v>2</v>
          </cell>
          <cell r="M438">
            <v>3</v>
          </cell>
          <cell r="N438">
            <v>4</v>
          </cell>
          <cell r="O438">
            <v>4</v>
          </cell>
          <cell r="P438">
            <v>7</v>
          </cell>
          <cell r="Q438">
            <v>2</v>
          </cell>
          <cell r="R438">
            <v>8</v>
          </cell>
          <cell r="S438">
            <v>10</v>
          </cell>
          <cell r="T438">
            <v>6</v>
          </cell>
          <cell r="U438">
            <v>7</v>
          </cell>
          <cell r="V438">
            <v>3</v>
          </cell>
          <cell r="W438">
            <v>8</v>
          </cell>
          <cell r="X438">
            <v>11</v>
          </cell>
          <cell r="Y438">
            <v>9</v>
          </cell>
          <cell r="Z438">
            <v>9</v>
          </cell>
          <cell r="AA438">
            <v>14</v>
          </cell>
          <cell r="AB438">
            <v>15</v>
          </cell>
          <cell r="AC438">
            <v>89</v>
          </cell>
          <cell r="AD438">
            <v>53</v>
          </cell>
          <cell r="AE438">
            <v>67</v>
          </cell>
          <cell r="AF438">
            <v>55</v>
          </cell>
          <cell r="AG438">
            <v>31</v>
          </cell>
          <cell r="AH438">
            <v>45</v>
          </cell>
          <cell r="AI438">
            <v>46</v>
          </cell>
          <cell r="AJ438">
            <v>26</v>
          </cell>
          <cell r="AK438">
            <v>36</v>
          </cell>
          <cell r="AL438">
            <v>27</v>
          </cell>
          <cell r="AM438">
            <v>14</v>
          </cell>
          <cell r="AN438">
            <v>14</v>
          </cell>
          <cell r="AO438">
            <v>16</v>
          </cell>
          <cell r="AP438">
            <v>17</v>
          </cell>
          <cell r="AQ438">
            <v>28</v>
          </cell>
          <cell r="AR438">
            <v>167</v>
          </cell>
          <cell r="AS438">
            <v>3</v>
          </cell>
        </row>
        <row r="439">
          <cell r="G439">
            <v>0</v>
          </cell>
          <cell r="H439">
            <v>6224</v>
          </cell>
          <cell r="I439">
            <v>58</v>
          </cell>
          <cell r="J439">
            <v>64</v>
          </cell>
          <cell r="K439">
            <v>72</v>
          </cell>
          <cell r="L439">
            <v>104</v>
          </cell>
          <cell r="M439">
            <v>82</v>
          </cell>
          <cell r="N439">
            <v>97</v>
          </cell>
          <cell r="O439">
            <v>126</v>
          </cell>
          <cell r="P439">
            <v>131</v>
          </cell>
          <cell r="Q439">
            <v>136</v>
          </cell>
          <cell r="R439">
            <v>141</v>
          </cell>
          <cell r="S439">
            <v>146</v>
          </cell>
          <cell r="T439">
            <v>152</v>
          </cell>
          <cell r="U439">
            <v>153</v>
          </cell>
          <cell r="V439">
            <v>149</v>
          </cell>
          <cell r="W439">
            <v>142</v>
          </cell>
          <cell r="X439">
            <v>134</v>
          </cell>
          <cell r="Y439">
            <v>126</v>
          </cell>
          <cell r="Z439">
            <v>117</v>
          </cell>
          <cell r="AA439">
            <v>109</v>
          </cell>
          <cell r="AB439">
            <v>99</v>
          </cell>
          <cell r="AC439">
            <v>402</v>
          </cell>
          <cell r="AD439">
            <v>446</v>
          </cell>
          <cell r="AE439">
            <v>423</v>
          </cell>
          <cell r="AF439">
            <v>458</v>
          </cell>
          <cell r="AG439">
            <v>414</v>
          </cell>
          <cell r="AH439">
            <v>380</v>
          </cell>
          <cell r="AI439">
            <v>316</v>
          </cell>
          <cell r="AJ439">
            <v>282</v>
          </cell>
          <cell r="AK439">
            <v>232</v>
          </cell>
          <cell r="AL439">
            <v>168</v>
          </cell>
          <cell r="AM439">
            <v>152</v>
          </cell>
          <cell r="AN439">
            <v>115</v>
          </cell>
          <cell r="AO439">
            <v>98</v>
          </cell>
          <cell r="AP439">
            <v>364</v>
          </cell>
          <cell r="AQ439">
            <v>283</v>
          </cell>
          <cell r="AR439">
            <v>1236</v>
          </cell>
          <cell r="AS439">
            <v>101</v>
          </cell>
        </row>
        <row r="440">
          <cell r="G440">
            <v>4695</v>
          </cell>
          <cell r="H440">
            <v>2681</v>
          </cell>
          <cell r="I440">
            <v>26</v>
          </cell>
          <cell r="J440">
            <v>29</v>
          </cell>
          <cell r="K440">
            <v>35</v>
          </cell>
          <cell r="L440">
            <v>39</v>
          </cell>
          <cell r="M440">
            <v>41</v>
          </cell>
          <cell r="N440">
            <v>39</v>
          </cell>
          <cell r="O440">
            <v>56</v>
          </cell>
          <cell r="P440">
            <v>44</v>
          </cell>
          <cell r="Q440">
            <v>60</v>
          </cell>
          <cell r="R440">
            <v>53</v>
          </cell>
          <cell r="S440">
            <v>60</v>
          </cell>
          <cell r="T440">
            <v>70</v>
          </cell>
          <cell r="U440">
            <v>58</v>
          </cell>
          <cell r="V440">
            <v>56</v>
          </cell>
          <cell r="W440">
            <v>52</v>
          </cell>
          <cell r="X440">
            <v>54</v>
          </cell>
          <cell r="Y440">
            <v>45</v>
          </cell>
          <cell r="Z440">
            <v>53</v>
          </cell>
          <cell r="AA440">
            <v>50</v>
          </cell>
          <cell r="AB440">
            <v>39</v>
          </cell>
          <cell r="AC440">
            <v>169</v>
          </cell>
          <cell r="AD440">
            <v>210</v>
          </cell>
          <cell r="AE440">
            <v>184</v>
          </cell>
          <cell r="AF440">
            <v>172</v>
          </cell>
          <cell r="AG440">
            <v>202</v>
          </cell>
          <cell r="AH440">
            <v>168</v>
          </cell>
          <cell r="AI440">
            <v>148</v>
          </cell>
          <cell r="AJ440">
            <v>115</v>
          </cell>
          <cell r="AK440">
            <v>106</v>
          </cell>
          <cell r="AL440">
            <v>80</v>
          </cell>
          <cell r="AM440">
            <v>57</v>
          </cell>
          <cell r="AN440">
            <v>58</v>
          </cell>
          <cell r="AO440">
            <v>53</v>
          </cell>
          <cell r="AP440">
            <v>145</v>
          </cell>
          <cell r="AQ440">
            <v>116</v>
          </cell>
          <cell r="AR440">
            <v>541</v>
          </cell>
          <cell r="AS440">
            <v>37</v>
          </cell>
        </row>
        <row r="441">
          <cell r="G441">
            <v>4698</v>
          </cell>
          <cell r="H441">
            <v>661</v>
          </cell>
          <cell r="I441">
            <v>2</v>
          </cell>
          <cell r="J441">
            <v>2</v>
          </cell>
          <cell r="K441">
            <v>7</v>
          </cell>
          <cell r="L441">
            <v>11</v>
          </cell>
          <cell r="M441">
            <v>6</v>
          </cell>
          <cell r="N441">
            <v>12</v>
          </cell>
          <cell r="O441">
            <v>16</v>
          </cell>
          <cell r="P441">
            <v>13</v>
          </cell>
          <cell r="Q441">
            <v>12</v>
          </cell>
          <cell r="R441">
            <v>15</v>
          </cell>
          <cell r="S441">
            <v>21</v>
          </cell>
          <cell r="T441">
            <v>14</v>
          </cell>
          <cell r="U441">
            <v>17</v>
          </cell>
          <cell r="V441">
            <v>25</v>
          </cell>
          <cell r="W441">
            <v>21</v>
          </cell>
          <cell r="X441">
            <v>18</v>
          </cell>
          <cell r="Y441">
            <v>10</v>
          </cell>
          <cell r="Z441">
            <v>11</v>
          </cell>
          <cell r="AA441">
            <v>15</v>
          </cell>
          <cell r="AB441">
            <v>10</v>
          </cell>
          <cell r="AC441">
            <v>36</v>
          </cell>
          <cell r="AD441">
            <v>31</v>
          </cell>
          <cell r="AE441">
            <v>40</v>
          </cell>
          <cell r="AF441">
            <v>52</v>
          </cell>
          <cell r="AG441">
            <v>44</v>
          </cell>
          <cell r="AH441">
            <v>49</v>
          </cell>
          <cell r="AI441">
            <v>31</v>
          </cell>
          <cell r="AJ441">
            <v>32</v>
          </cell>
          <cell r="AK441">
            <v>16</v>
          </cell>
          <cell r="AL441">
            <v>25</v>
          </cell>
          <cell r="AM441">
            <v>27</v>
          </cell>
          <cell r="AN441">
            <v>12</v>
          </cell>
          <cell r="AO441">
            <v>8</v>
          </cell>
          <cell r="AP441">
            <v>48</v>
          </cell>
          <cell r="AQ441">
            <v>31</v>
          </cell>
          <cell r="AR441">
            <v>123</v>
          </cell>
          <cell r="AS441">
            <v>4</v>
          </cell>
        </row>
        <row r="442">
          <cell r="G442">
            <v>4700</v>
          </cell>
          <cell r="H442">
            <v>558</v>
          </cell>
          <cell r="I442">
            <v>6</v>
          </cell>
          <cell r="J442">
            <v>6</v>
          </cell>
          <cell r="K442">
            <v>5</v>
          </cell>
          <cell r="L442">
            <v>17</v>
          </cell>
          <cell r="M442">
            <v>8</v>
          </cell>
          <cell r="N442">
            <v>8</v>
          </cell>
          <cell r="O442">
            <v>8</v>
          </cell>
          <cell r="P442">
            <v>10</v>
          </cell>
          <cell r="Q442">
            <v>11</v>
          </cell>
          <cell r="R442">
            <v>18</v>
          </cell>
          <cell r="S442">
            <v>16</v>
          </cell>
          <cell r="T442">
            <v>13</v>
          </cell>
          <cell r="U442">
            <v>20</v>
          </cell>
          <cell r="V442">
            <v>12</v>
          </cell>
          <cell r="W442">
            <v>7</v>
          </cell>
          <cell r="X442">
            <v>7</v>
          </cell>
          <cell r="Y442">
            <v>19</v>
          </cell>
          <cell r="Z442">
            <v>13</v>
          </cell>
          <cell r="AA442">
            <v>4</v>
          </cell>
          <cell r="AB442">
            <v>9</v>
          </cell>
          <cell r="AC442">
            <v>30</v>
          </cell>
          <cell r="AD442">
            <v>25</v>
          </cell>
          <cell r="AE442">
            <v>42</v>
          </cell>
          <cell r="AF442">
            <v>52</v>
          </cell>
          <cell r="AG442">
            <v>33</v>
          </cell>
          <cell r="AH442">
            <v>25</v>
          </cell>
          <cell r="AI442">
            <v>30</v>
          </cell>
          <cell r="AJ442">
            <v>27</v>
          </cell>
          <cell r="AK442">
            <v>27</v>
          </cell>
          <cell r="AL442">
            <v>18</v>
          </cell>
          <cell r="AM442">
            <v>12</v>
          </cell>
          <cell r="AN442">
            <v>11</v>
          </cell>
          <cell r="AO442">
            <v>9</v>
          </cell>
          <cell r="AP442">
            <v>33</v>
          </cell>
          <cell r="AQ442">
            <v>25</v>
          </cell>
          <cell r="AR442">
            <v>101</v>
          </cell>
          <cell r="AS442">
            <v>12</v>
          </cell>
        </row>
        <row r="443">
          <cell r="G443">
            <v>4699</v>
          </cell>
          <cell r="H443">
            <v>748</v>
          </cell>
          <cell r="I443">
            <v>8</v>
          </cell>
          <cell r="J443">
            <v>7</v>
          </cell>
          <cell r="K443">
            <v>6</v>
          </cell>
          <cell r="L443">
            <v>10</v>
          </cell>
          <cell r="M443">
            <v>8</v>
          </cell>
          <cell r="N443">
            <v>10</v>
          </cell>
          <cell r="O443">
            <v>14</v>
          </cell>
          <cell r="P443">
            <v>18</v>
          </cell>
          <cell r="Q443">
            <v>14</v>
          </cell>
          <cell r="R443">
            <v>16</v>
          </cell>
          <cell r="S443">
            <v>12</v>
          </cell>
          <cell r="T443">
            <v>17</v>
          </cell>
          <cell r="U443">
            <v>17</v>
          </cell>
          <cell r="V443">
            <v>25</v>
          </cell>
          <cell r="W443">
            <v>15</v>
          </cell>
          <cell r="X443">
            <v>19</v>
          </cell>
          <cell r="Y443">
            <v>16</v>
          </cell>
          <cell r="Z443">
            <v>14</v>
          </cell>
          <cell r="AA443">
            <v>9</v>
          </cell>
          <cell r="AB443">
            <v>12</v>
          </cell>
          <cell r="AC443">
            <v>57</v>
          </cell>
          <cell r="AD443">
            <v>51</v>
          </cell>
          <cell r="AE443">
            <v>42</v>
          </cell>
          <cell r="AF443">
            <v>43</v>
          </cell>
          <cell r="AG443">
            <v>43</v>
          </cell>
          <cell r="AH443">
            <v>49</v>
          </cell>
          <cell r="AI443">
            <v>54</v>
          </cell>
          <cell r="AJ443">
            <v>47</v>
          </cell>
          <cell r="AK443">
            <v>26</v>
          </cell>
          <cell r="AL443">
            <v>17</v>
          </cell>
          <cell r="AM443">
            <v>25</v>
          </cell>
          <cell r="AN443">
            <v>13</v>
          </cell>
          <cell r="AO443">
            <v>14</v>
          </cell>
          <cell r="AP443">
            <v>42</v>
          </cell>
          <cell r="AQ443">
            <v>34</v>
          </cell>
          <cell r="AR443">
            <v>140</v>
          </cell>
          <cell r="AS443">
            <v>16</v>
          </cell>
        </row>
        <row r="444">
          <cell r="G444">
            <v>4696</v>
          </cell>
          <cell r="H444">
            <v>401</v>
          </cell>
          <cell r="I444">
            <v>2</v>
          </cell>
          <cell r="J444">
            <v>4</v>
          </cell>
          <cell r="K444">
            <v>2</v>
          </cell>
          <cell r="L444">
            <v>5</v>
          </cell>
          <cell r="M444">
            <v>3</v>
          </cell>
          <cell r="N444">
            <v>6</v>
          </cell>
          <cell r="O444">
            <v>6</v>
          </cell>
          <cell r="P444">
            <v>2</v>
          </cell>
          <cell r="Q444">
            <v>6</v>
          </cell>
          <cell r="R444">
            <v>9</v>
          </cell>
          <cell r="S444">
            <v>6</v>
          </cell>
          <cell r="T444">
            <v>6</v>
          </cell>
          <cell r="U444">
            <v>12</v>
          </cell>
          <cell r="V444">
            <v>7</v>
          </cell>
          <cell r="W444">
            <v>11</v>
          </cell>
          <cell r="X444">
            <v>2</v>
          </cell>
          <cell r="Y444">
            <v>6</v>
          </cell>
          <cell r="Z444">
            <v>5</v>
          </cell>
          <cell r="AA444">
            <v>6</v>
          </cell>
          <cell r="AB444">
            <v>4</v>
          </cell>
          <cell r="AC444">
            <v>22</v>
          </cell>
          <cell r="AD444">
            <v>45</v>
          </cell>
          <cell r="AE444">
            <v>35</v>
          </cell>
          <cell r="AF444">
            <v>37</v>
          </cell>
          <cell r="AG444">
            <v>23</v>
          </cell>
          <cell r="AH444">
            <v>33</v>
          </cell>
          <cell r="AI444">
            <v>14</v>
          </cell>
          <cell r="AJ444">
            <v>23</v>
          </cell>
          <cell r="AK444">
            <v>26</v>
          </cell>
          <cell r="AL444">
            <v>9</v>
          </cell>
          <cell r="AM444">
            <v>12</v>
          </cell>
          <cell r="AN444">
            <v>7</v>
          </cell>
          <cell r="AO444">
            <v>5</v>
          </cell>
          <cell r="AP444">
            <v>21</v>
          </cell>
          <cell r="AQ444">
            <v>11</v>
          </cell>
          <cell r="AR444">
            <v>96</v>
          </cell>
          <cell r="AS444">
            <v>4</v>
          </cell>
        </row>
        <row r="445">
          <cell r="G445">
            <v>4697</v>
          </cell>
          <cell r="H445">
            <v>426</v>
          </cell>
          <cell r="I445">
            <v>3</v>
          </cell>
          <cell r="J445">
            <v>3</v>
          </cell>
          <cell r="K445">
            <v>5</v>
          </cell>
          <cell r="L445">
            <v>6</v>
          </cell>
          <cell r="M445">
            <v>7</v>
          </cell>
          <cell r="N445">
            <v>8</v>
          </cell>
          <cell r="O445">
            <v>13</v>
          </cell>
          <cell r="P445">
            <v>21</v>
          </cell>
          <cell r="Q445">
            <v>14</v>
          </cell>
          <cell r="R445">
            <v>7</v>
          </cell>
          <cell r="S445">
            <v>10</v>
          </cell>
          <cell r="T445">
            <v>10</v>
          </cell>
          <cell r="U445">
            <v>13</v>
          </cell>
          <cell r="V445">
            <v>4</v>
          </cell>
          <cell r="W445">
            <v>11</v>
          </cell>
          <cell r="X445">
            <v>7</v>
          </cell>
          <cell r="Y445">
            <v>12</v>
          </cell>
          <cell r="Z445">
            <v>9</v>
          </cell>
          <cell r="AA445">
            <v>5</v>
          </cell>
          <cell r="AB445">
            <v>8</v>
          </cell>
          <cell r="AC445">
            <v>41</v>
          </cell>
          <cell r="AD445">
            <v>28</v>
          </cell>
          <cell r="AE445">
            <v>29</v>
          </cell>
          <cell r="AF445">
            <v>35</v>
          </cell>
          <cell r="AG445">
            <v>32</v>
          </cell>
          <cell r="AH445">
            <v>25</v>
          </cell>
          <cell r="AI445">
            <v>8</v>
          </cell>
          <cell r="AJ445">
            <v>21</v>
          </cell>
          <cell r="AK445">
            <v>15</v>
          </cell>
          <cell r="AL445">
            <v>8</v>
          </cell>
          <cell r="AM445">
            <v>3</v>
          </cell>
          <cell r="AN445">
            <v>2</v>
          </cell>
          <cell r="AO445">
            <v>3</v>
          </cell>
          <cell r="AP445">
            <v>24</v>
          </cell>
          <cell r="AQ445">
            <v>20</v>
          </cell>
          <cell r="AR445">
            <v>93</v>
          </cell>
          <cell r="AS445">
            <v>6</v>
          </cell>
        </row>
        <row r="446">
          <cell r="G446">
            <v>7088</v>
          </cell>
          <cell r="H446">
            <v>407</v>
          </cell>
          <cell r="I446">
            <v>9</v>
          </cell>
          <cell r="J446">
            <v>10</v>
          </cell>
          <cell r="K446">
            <v>8</v>
          </cell>
          <cell r="L446">
            <v>10</v>
          </cell>
          <cell r="M446">
            <v>6</v>
          </cell>
          <cell r="N446">
            <v>9</v>
          </cell>
          <cell r="O446">
            <v>4</v>
          </cell>
          <cell r="P446">
            <v>13</v>
          </cell>
          <cell r="Q446">
            <v>11</v>
          </cell>
          <cell r="R446">
            <v>12</v>
          </cell>
          <cell r="S446">
            <v>14</v>
          </cell>
          <cell r="T446">
            <v>15</v>
          </cell>
          <cell r="U446">
            <v>9</v>
          </cell>
          <cell r="V446">
            <v>7</v>
          </cell>
          <cell r="W446">
            <v>13</v>
          </cell>
          <cell r="X446">
            <v>13</v>
          </cell>
          <cell r="Y446">
            <v>11</v>
          </cell>
          <cell r="Z446">
            <v>7</v>
          </cell>
          <cell r="AA446">
            <v>9</v>
          </cell>
          <cell r="AB446">
            <v>9</v>
          </cell>
          <cell r="AC446">
            <v>25</v>
          </cell>
          <cell r="AD446">
            <v>34</v>
          </cell>
          <cell r="AE446">
            <v>32</v>
          </cell>
          <cell r="AF446">
            <v>27</v>
          </cell>
          <cell r="AG446">
            <v>16</v>
          </cell>
          <cell r="AH446">
            <v>17</v>
          </cell>
          <cell r="AI446">
            <v>17</v>
          </cell>
          <cell r="AJ446">
            <v>12</v>
          </cell>
          <cell r="AK446">
            <v>6</v>
          </cell>
          <cell r="AL446">
            <v>8</v>
          </cell>
          <cell r="AM446">
            <v>8</v>
          </cell>
          <cell r="AN446">
            <v>4</v>
          </cell>
          <cell r="AO446">
            <v>2</v>
          </cell>
          <cell r="AP446">
            <v>28</v>
          </cell>
          <cell r="AQ446">
            <v>24</v>
          </cell>
          <cell r="AR446">
            <v>74</v>
          </cell>
          <cell r="AS446">
            <v>18</v>
          </cell>
        </row>
        <row r="447">
          <cell r="G447">
            <v>10878</v>
          </cell>
          <cell r="H447">
            <v>342</v>
          </cell>
          <cell r="I447">
            <v>2</v>
          </cell>
          <cell r="J447">
            <v>3</v>
          </cell>
          <cell r="K447">
            <v>4</v>
          </cell>
          <cell r="L447">
            <v>6</v>
          </cell>
          <cell r="M447">
            <v>3</v>
          </cell>
          <cell r="N447">
            <v>5</v>
          </cell>
          <cell r="O447">
            <v>9</v>
          </cell>
          <cell r="P447">
            <v>10</v>
          </cell>
          <cell r="Q447">
            <v>8</v>
          </cell>
          <cell r="R447">
            <v>11</v>
          </cell>
          <cell r="S447">
            <v>7</v>
          </cell>
          <cell r="T447">
            <v>7</v>
          </cell>
          <cell r="U447">
            <v>7</v>
          </cell>
          <cell r="V447">
            <v>13</v>
          </cell>
          <cell r="W447">
            <v>12</v>
          </cell>
          <cell r="X447">
            <v>14</v>
          </cell>
          <cell r="Y447">
            <v>7</v>
          </cell>
          <cell r="Z447">
            <v>5</v>
          </cell>
          <cell r="AA447">
            <v>11</v>
          </cell>
          <cell r="AB447">
            <v>8</v>
          </cell>
          <cell r="AC447">
            <v>22</v>
          </cell>
          <cell r="AD447">
            <v>22</v>
          </cell>
          <cell r="AE447">
            <v>19</v>
          </cell>
          <cell r="AF447">
            <v>40</v>
          </cell>
          <cell r="AG447">
            <v>21</v>
          </cell>
          <cell r="AH447">
            <v>14</v>
          </cell>
          <cell r="AI447">
            <v>14</v>
          </cell>
          <cell r="AJ447">
            <v>5</v>
          </cell>
          <cell r="AK447">
            <v>10</v>
          </cell>
          <cell r="AL447">
            <v>3</v>
          </cell>
          <cell r="AM447">
            <v>8</v>
          </cell>
          <cell r="AN447">
            <v>8</v>
          </cell>
          <cell r="AO447">
            <v>4</v>
          </cell>
          <cell r="AP447">
            <v>23</v>
          </cell>
          <cell r="AQ447">
            <v>22</v>
          </cell>
          <cell r="AR447">
            <v>68</v>
          </cell>
          <cell r="AS447">
            <v>4</v>
          </cell>
        </row>
        <row r="448">
          <cell r="G448">
            <v>0</v>
          </cell>
          <cell r="H448">
            <v>111162</v>
          </cell>
          <cell r="I448">
            <v>1510</v>
          </cell>
          <cell r="J448">
            <v>1661</v>
          </cell>
          <cell r="K448">
            <v>1866</v>
          </cell>
          <cell r="L448">
            <v>1806</v>
          </cell>
          <cell r="M448">
            <v>1734</v>
          </cell>
          <cell r="N448">
            <v>1755</v>
          </cell>
          <cell r="O448">
            <v>2034</v>
          </cell>
          <cell r="P448">
            <v>2092</v>
          </cell>
          <cell r="Q448">
            <v>2101</v>
          </cell>
          <cell r="R448">
            <v>2068</v>
          </cell>
          <cell r="S448">
            <v>2081</v>
          </cell>
          <cell r="T448">
            <v>2195</v>
          </cell>
          <cell r="U448">
            <v>2126</v>
          </cell>
          <cell r="V448">
            <v>1997</v>
          </cell>
          <cell r="W448">
            <v>1972</v>
          </cell>
          <cell r="X448">
            <v>1911</v>
          </cell>
          <cell r="Y448">
            <v>2159</v>
          </cell>
          <cell r="Z448">
            <v>1984</v>
          </cell>
          <cell r="AA448">
            <v>2054</v>
          </cell>
          <cell r="AB448">
            <v>2109</v>
          </cell>
          <cell r="AC448">
            <v>10562</v>
          </cell>
          <cell r="AD448">
            <v>9613</v>
          </cell>
          <cell r="AE448">
            <v>9227</v>
          </cell>
          <cell r="AF448">
            <v>7874</v>
          </cell>
          <cell r="AG448">
            <v>6840</v>
          </cell>
          <cell r="AH448">
            <v>6017</v>
          </cell>
          <cell r="AI448">
            <v>5108</v>
          </cell>
          <cell r="AJ448">
            <v>4171</v>
          </cell>
          <cell r="AK448">
            <v>3336</v>
          </cell>
          <cell r="AL448">
            <v>2731</v>
          </cell>
          <cell r="AM448">
            <v>2228</v>
          </cell>
          <cell r="AN448">
            <v>1849</v>
          </cell>
          <cell r="AO448">
            <v>2391</v>
          </cell>
          <cell r="AP448">
            <v>5081</v>
          </cell>
          <cell r="AQ448">
            <v>4904</v>
          </cell>
          <cell r="AR448">
            <v>24567</v>
          </cell>
          <cell r="AS448">
            <v>2089</v>
          </cell>
        </row>
        <row r="449">
          <cell r="G449">
            <v>0</v>
          </cell>
          <cell r="H449">
            <v>11870</v>
          </cell>
          <cell r="I449">
            <v>157</v>
          </cell>
          <cell r="J449">
            <v>196</v>
          </cell>
          <cell r="K449">
            <v>225</v>
          </cell>
          <cell r="L449">
            <v>229</v>
          </cell>
          <cell r="M449">
            <v>228</v>
          </cell>
          <cell r="N449">
            <v>237</v>
          </cell>
          <cell r="O449">
            <v>271</v>
          </cell>
          <cell r="P449">
            <v>273</v>
          </cell>
          <cell r="Q449">
            <v>273</v>
          </cell>
          <cell r="R449">
            <v>272</v>
          </cell>
          <cell r="S449">
            <v>272</v>
          </cell>
          <cell r="T449">
            <v>270</v>
          </cell>
          <cell r="U449">
            <v>265</v>
          </cell>
          <cell r="V449">
            <v>256</v>
          </cell>
          <cell r="W449">
            <v>244</v>
          </cell>
          <cell r="X449">
            <v>233</v>
          </cell>
          <cell r="Y449">
            <v>221</v>
          </cell>
          <cell r="Z449">
            <v>210</v>
          </cell>
          <cell r="AA449">
            <v>200</v>
          </cell>
          <cell r="AB449">
            <v>191</v>
          </cell>
          <cell r="AC449">
            <v>881</v>
          </cell>
          <cell r="AD449">
            <v>1026</v>
          </cell>
          <cell r="AE449">
            <v>967</v>
          </cell>
          <cell r="AF449">
            <v>857</v>
          </cell>
          <cell r="AG449">
            <v>738</v>
          </cell>
          <cell r="AH449">
            <v>650</v>
          </cell>
          <cell r="AI449">
            <v>529</v>
          </cell>
          <cell r="AJ449">
            <v>464</v>
          </cell>
          <cell r="AK449">
            <v>351</v>
          </cell>
          <cell r="AL449">
            <v>258</v>
          </cell>
          <cell r="AM449">
            <v>187</v>
          </cell>
          <cell r="AN449">
            <v>117</v>
          </cell>
          <cell r="AO449">
            <v>122</v>
          </cell>
          <cell r="AP449">
            <v>642</v>
          </cell>
          <cell r="AQ449">
            <v>507</v>
          </cell>
          <cell r="AR449">
            <v>2510</v>
          </cell>
          <cell r="AS449">
            <v>237</v>
          </cell>
        </row>
        <row r="450">
          <cell r="G450">
            <v>4730</v>
          </cell>
          <cell r="H450">
            <v>1762</v>
          </cell>
          <cell r="I450">
            <v>20</v>
          </cell>
          <cell r="J450">
            <v>35</v>
          </cell>
          <cell r="K450">
            <v>32</v>
          </cell>
          <cell r="L450">
            <v>35</v>
          </cell>
          <cell r="M450">
            <v>37</v>
          </cell>
          <cell r="N450">
            <v>29</v>
          </cell>
          <cell r="O450">
            <v>43</v>
          </cell>
          <cell r="P450">
            <v>33</v>
          </cell>
          <cell r="Q450">
            <v>48</v>
          </cell>
          <cell r="R450">
            <v>42</v>
          </cell>
          <cell r="S450">
            <v>40</v>
          </cell>
          <cell r="T450">
            <v>37</v>
          </cell>
          <cell r="U450">
            <v>40</v>
          </cell>
          <cell r="V450">
            <v>40</v>
          </cell>
          <cell r="W450">
            <v>37</v>
          </cell>
          <cell r="X450">
            <v>30</v>
          </cell>
          <cell r="Y450">
            <v>32</v>
          </cell>
          <cell r="Z450">
            <v>24</v>
          </cell>
          <cell r="AA450">
            <v>25</v>
          </cell>
          <cell r="AB450">
            <v>22</v>
          </cell>
          <cell r="AC450">
            <v>133</v>
          </cell>
          <cell r="AD450">
            <v>140</v>
          </cell>
          <cell r="AE450">
            <v>125</v>
          </cell>
          <cell r="AF450">
            <v>138</v>
          </cell>
          <cell r="AG450">
            <v>103</v>
          </cell>
          <cell r="AH450">
            <v>109</v>
          </cell>
          <cell r="AI450">
            <v>77</v>
          </cell>
          <cell r="AJ450">
            <v>86</v>
          </cell>
          <cell r="AK450">
            <v>49</v>
          </cell>
          <cell r="AL450">
            <v>37</v>
          </cell>
          <cell r="AM450">
            <v>30</v>
          </cell>
          <cell r="AN450">
            <v>23</v>
          </cell>
          <cell r="AO450">
            <v>31</v>
          </cell>
          <cell r="AP450">
            <v>95</v>
          </cell>
          <cell r="AQ450">
            <v>64</v>
          </cell>
          <cell r="AR450">
            <v>367</v>
          </cell>
          <cell r="AS450">
            <v>28</v>
          </cell>
        </row>
        <row r="451">
          <cell r="G451">
            <v>7712</v>
          </cell>
          <cell r="H451">
            <v>523</v>
          </cell>
          <cell r="I451">
            <v>5</v>
          </cell>
          <cell r="J451">
            <v>10</v>
          </cell>
          <cell r="K451">
            <v>11</v>
          </cell>
          <cell r="L451">
            <v>10</v>
          </cell>
          <cell r="M451">
            <v>10</v>
          </cell>
          <cell r="N451">
            <v>16</v>
          </cell>
          <cell r="O451">
            <v>8</v>
          </cell>
          <cell r="P451">
            <v>16</v>
          </cell>
          <cell r="Q451">
            <v>10</v>
          </cell>
          <cell r="R451">
            <v>16</v>
          </cell>
          <cell r="S451">
            <v>6</v>
          </cell>
          <cell r="T451">
            <v>11</v>
          </cell>
          <cell r="U451">
            <v>16</v>
          </cell>
          <cell r="V451">
            <v>13</v>
          </cell>
          <cell r="W451">
            <v>9</v>
          </cell>
          <cell r="X451">
            <v>7</v>
          </cell>
          <cell r="Y451">
            <v>10</v>
          </cell>
          <cell r="Z451">
            <v>11</v>
          </cell>
          <cell r="AA451">
            <v>7</v>
          </cell>
          <cell r="AB451">
            <v>6</v>
          </cell>
          <cell r="AC451">
            <v>49</v>
          </cell>
          <cell r="AD451">
            <v>55</v>
          </cell>
          <cell r="AE451">
            <v>39</v>
          </cell>
          <cell r="AF451">
            <v>33</v>
          </cell>
          <cell r="AG451">
            <v>26</v>
          </cell>
          <cell r="AH451">
            <v>24</v>
          </cell>
          <cell r="AI451">
            <v>29</v>
          </cell>
          <cell r="AJ451">
            <v>24</v>
          </cell>
          <cell r="AK451">
            <v>12</v>
          </cell>
          <cell r="AL451">
            <v>8</v>
          </cell>
          <cell r="AM451">
            <v>4</v>
          </cell>
          <cell r="AN451">
            <v>5</v>
          </cell>
          <cell r="AO451">
            <v>7</v>
          </cell>
          <cell r="AP451">
            <v>27</v>
          </cell>
          <cell r="AQ451">
            <v>20</v>
          </cell>
          <cell r="AR451">
            <v>111</v>
          </cell>
          <cell r="AS451">
            <v>9</v>
          </cell>
        </row>
        <row r="452">
          <cell r="G452">
            <v>4733</v>
          </cell>
          <cell r="H452">
            <v>432</v>
          </cell>
          <cell r="I452">
            <v>7</v>
          </cell>
          <cell r="J452">
            <v>4</v>
          </cell>
          <cell r="K452">
            <v>8</v>
          </cell>
          <cell r="L452">
            <v>6</v>
          </cell>
          <cell r="M452">
            <v>9</v>
          </cell>
          <cell r="N452">
            <v>13</v>
          </cell>
          <cell r="O452">
            <v>14</v>
          </cell>
          <cell r="P452">
            <v>13</v>
          </cell>
          <cell r="Q452">
            <v>6</v>
          </cell>
          <cell r="R452">
            <v>7</v>
          </cell>
          <cell r="S452">
            <v>11</v>
          </cell>
          <cell r="T452">
            <v>11</v>
          </cell>
          <cell r="U452">
            <v>10</v>
          </cell>
          <cell r="V452">
            <v>6</v>
          </cell>
          <cell r="W452">
            <v>7</v>
          </cell>
          <cell r="X452">
            <v>11</v>
          </cell>
          <cell r="Y452">
            <v>8</v>
          </cell>
          <cell r="Z452">
            <v>4</v>
          </cell>
          <cell r="AA452">
            <v>7</v>
          </cell>
          <cell r="AB452">
            <v>9</v>
          </cell>
          <cell r="AC452">
            <v>25</v>
          </cell>
          <cell r="AD452">
            <v>24</v>
          </cell>
          <cell r="AE452">
            <v>50</v>
          </cell>
          <cell r="AF452">
            <v>25</v>
          </cell>
          <cell r="AG452">
            <v>28</v>
          </cell>
          <cell r="AH452">
            <v>27</v>
          </cell>
          <cell r="AI452">
            <v>24</v>
          </cell>
          <cell r="AJ452">
            <v>15</v>
          </cell>
          <cell r="AK452">
            <v>15</v>
          </cell>
          <cell r="AL452">
            <v>10</v>
          </cell>
          <cell r="AM452">
            <v>8</v>
          </cell>
          <cell r="AN452">
            <v>1</v>
          </cell>
          <cell r="AO452">
            <v>9</v>
          </cell>
          <cell r="AP452">
            <v>22</v>
          </cell>
          <cell r="AQ452">
            <v>19</v>
          </cell>
          <cell r="AR452">
            <v>88</v>
          </cell>
          <cell r="AS452">
            <v>13</v>
          </cell>
        </row>
        <row r="453">
          <cell r="G453">
            <v>4734</v>
          </cell>
          <cell r="H453">
            <v>313</v>
          </cell>
          <cell r="I453">
            <v>4</v>
          </cell>
          <cell r="J453">
            <v>6</v>
          </cell>
          <cell r="K453">
            <v>7</v>
          </cell>
          <cell r="L453">
            <v>8</v>
          </cell>
          <cell r="M453">
            <v>6</v>
          </cell>
          <cell r="N453">
            <v>7</v>
          </cell>
          <cell r="O453">
            <v>7</v>
          </cell>
          <cell r="P453">
            <v>7</v>
          </cell>
          <cell r="Q453">
            <v>6</v>
          </cell>
          <cell r="R453">
            <v>7</v>
          </cell>
          <cell r="S453">
            <v>9</v>
          </cell>
          <cell r="T453">
            <v>6</v>
          </cell>
          <cell r="U453">
            <v>8</v>
          </cell>
          <cell r="V453">
            <v>8</v>
          </cell>
          <cell r="W453">
            <v>9</v>
          </cell>
          <cell r="X453">
            <v>7</v>
          </cell>
          <cell r="Y453">
            <v>3</v>
          </cell>
          <cell r="Z453">
            <v>6</v>
          </cell>
          <cell r="AA453">
            <v>6</v>
          </cell>
          <cell r="AB453">
            <v>8</v>
          </cell>
          <cell r="AC453">
            <v>24</v>
          </cell>
          <cell r="AD453">
            <v>25</v>
          </cell>
          <cell r="AE453">
            <v>24</v>
          </cell>
          <cell r="AF453">
            <v>20</v>
          </cell>
          <cell r="AG453">
            <v>22</v>
          </cell>
          <cell r="AH453">
            <v>20</v>
          </cell>
          <cell r="AI453">
            <v>13</v>
          </cell>
          <cell r="AJ453">
            <v>12</v>
          </cell>
          <cell r="AK453">
            <v>5</v>
          </cell>
          <cell r="AL453">
            <v>3</v>
          </cell>
          <cell r="AM453">
            <v>8</v>
          </cell>
          <cell r="AN453">
            <v>1</v>
          </cell>
          <cell r="AO453">
            <v>1</v>
          </cell>
          <cell r="AP453">
            <v>20</v>
          </cell>
          <cell r="AQ453">
            <v>14</v>
          </cell>
          <cell r="AR453">
            <v>66</v>
          </cell>
          <cell r="AS453">
            <v>7</v>
          </cell>
        </row>
        <row r="454">
          <cell r="G454">
            <v>4731</v>
          </cell>
          <cell r="H454">
            <v>558</v>
          </cell>
          <cell r="I454">
            <v>11</v>
          </cell>
          <cell r="J454">
            <v>14</v>
          </cell>
          <cell r="K454">
            <v>9</v>
          </cell>
          <cell r="L454">
            <v>16</v>
          </cell>
          <cell r="M454">
            <v>8</v>
          </cell>
          <cell r="N454">
            <v>16</v>
          </cell>
          <cell r="O454">
            <v>17</v>
          </cell>
          <cell r="P454">
            <v>15</v>
          </cell>
          <cell r="Q454">
            <v>9</v>
          </cell>
          <cell r="R454">
            <v>7</v>
          </cell>
          <cell r="S454">
            <v>11</v>
          </cell>
          <cell r="T454">
            <v>13</v>
          </cell>
          <cell r="U454">
            <v>5</v>
          </cell>
          <cell r="V454">
            <v>12</v>
          </cell>
          <cell r="W454">
            <v>10</v>
          </cell>
          <cell r="X454">
            <v>13</v>
          </cell>
          <cell r="Y454">
            <v>11</v>
          </cell>
          <cell r="Z454">
            <v>8</v>
          </cell>
          <cell r="AA454">
            <v>8</v>
          </cell>
          <cell r="AB454">
            <v>10</v>
          </cell>
          <cell r="AC454">
            <v>42</v>
          </cell>
          <cell r="AD454">
            <v>56</v>
          </cell>
          <cell r="AE454">
            <v>52</v>
          </cell>
          <cell r="AF454">
            <v>35</v>
          </cell>
          <cell r="AG454">
            <v>35</v>
          </cell>
          <cell r="AH454">
            <v>24</v>
          </cell>
          <cell r="AI454">
            <v>24</v>
          </cell>
          <cell r="AJ454">
            <v>22</v>
          </cell>
          <cell r="AK454">
            <v>13</v>
          </cell>
          <cell r="AL454">
            <v>16</v>
          </cell>
          <cell r="AM454">
            <v>6</v>
          </cell>
          <cell r="AN454">
            <v>7</v>
          </cell>
          <cell r="AO454">
            <v>3</v>
          </cell>
          <cell r="AP454">
            <v>25</v>
          </cell>
          <cell r="AQ454">
            <v>24</v>
          </cell>
          <cell r="AR454">
            <v>120</v>
          </cell>
          <cell r="AS454">
            <v>15</v>
          </cell>
        </row>
        <row r="455">
          <cell r="G455">
            <v>4732</v>
          </cell>
          <cell r="H455">
            <v>735</v>
          </cell>
          <cell r="I455">
            <v>10</v>
          </cell>
          <cell r="J455">
            <v>13</v>
          </cell>
          <cell r="K455">
            <v>15</v>
          </cell>
          <cell r="L455">
            <v>12</v>
          </cell>
          <cell r="M455">
            <v>9</v>
          </cell>
          <cell r="N455">
            <v>16</v>
          </cell>
          <cell r="O455">
            <v>8</v>
          </cell>
          <cell r="P455">
            <v>16</v>
          </cell>
          <cell r="Q455">
            <v>16</v>
          </cell>
          <cell r="R455">
            <v>24</v>
          </cell>
          <cell r="S455">
            <v>13</v>
          </cell>
          <cell r="T455">
            <v>15</v>
          </cell>
          <cell r="U455">
            <v>14</v>
          </cell>
          <cell r="V455">
            <v>16</v>
          </cell>
          <cell r="W455">
            <v>18</v>
          </cell>
          <cell r="X455">
            <v>16</v>
          </cell>
          <cell r="Y455">
            <v>13</v>
          </cell>
          <cell r="Z455">
            <v>18</v>
          </cell>
          <cell r="AA455">
            <v>16</v>
          </cell>
          <cell r="AB455">
            <v>9</v>
          </cell>
          <cell r="AC455">
            <v>58</v>
          </cell>
          <cell r="AD455">
            <v>65</v>
          </cell>
          <cell r="AE455">
            <v>65</v>
          </cell>
          <cell r="AF455">
            <v>54</v>
          </cell>
          <cell r="AG455">
            <v>44</v>
          </cell>
          <cell r="AH455">
            <v>47</v>
          </cell>
          <cell r="AI455">
            <v>30</v>
          </cell>
          <cell r="AJ455">
            <v>24</v>
          </cell>
          <cell r="AK455">
            <v>25</v>
          </cell>
          <cell r="AL455">
            <v>14</v>
          </cell>
          <cell r="AM455">
            <v>14</v>
          </cell>
          <cell r="AN455">
            <v>5</v>
          </cell>
          <cell r="AO455">
            <v>3</v>
          </cell>
          <cell r="AP455">
            <v>37</v>
          </cell>
          <cell r="AQ455">
            <v>35</v>
          </cell>
          <cell r="AR455">
            <v>163</v>
          </cell>
          <cell r="AS455">
            <v>14</v>
          </cell>
        </row>
        <row r="456">
          <cell r="G456">
            <v>4735</v>
          </cell>
          <cell r="H456">
            <v>1322</v>
          </cell>
          <cell r="I456">
            <v>18</v>
          </cell>
          <cell r="J456">
            <v>26</v>
          </cell>
          <cell r="K456">
            <v>22</v>
          </cell>
          <cell r="L456">
            <v>28</v>
          </cell>
          <cell r="M456">
            <v>30</v>
          </cell>
          <cell r="N456">
            <v>15</v>
          </cell>
          <cell r="O456">
            <v>31</v>
          </cell>
          <cell r="P456">
            <v>33</v>
          </cell>
          <cell r="Q456">
            <v>40</v>
          </cell>
          <cell r="R456">
            <v>31</v>
          </cell>
          <cell r="S456">
            <v>29</v>
          </cell>
          <cell r="T456">
            <v>32</v>
          </cell>
          <cell r="U456">
            <v>24</v>
          </cell>
          <cell r="V456">
            <v>32</v>
          </cell>
          <cell r="W456">
            <v>23</v>
          </cell>
          <cell r="X456">
            <v>29</v>
          </cell>
          <cell r="Y456">
            <v>26</v>
          </cell>
          <cell r="Z456">
            <v>26</v>
          </cell>
          <cell r="AA456">
            <v>23</v>
          </cell>
          <cell r="AB456">
            <v>25</v>
          </cell>
          <cell r="AC456">
            <v>87</v>
          </cell>
          <cell r="AD456">
            <v>116</v>
          </cell>
          <cell r="AE456">
            <v>104</v>
          </cell>
          <cell r="AF456">
            <v>100</v>
          </cell>
          <cell r="AG456">
            <v>74</v>
          </cell>
          <cell r="AH456">
            <v>60</v>
          </cell>
          <cell r="AI456">
            <v>65</v>
          </cell>
          <cell r="AJ456">
            <v>43</v>
          </cell>
          <cell r="AK456">
            <v>37</v>
          </cell>
          <cell r="AL456">
            <v>36</v>
          </cell>
          <cell r="AM456">
            <v>20</v>
          </cell>
          <cell r="AN456">
            <v>16</v>
          </cell>
          <cell r="AO456">
            <v>21</v>
          </cell>
          <cell r="AP456">
            <v>69</v>
          </cell>
          <cell r="AQ456">
            <v>62</v>
          </cell>
          <cell r="AR456">
            <v>265</v>
          </cell>
          <cell r="AS456">
            <v>24</v>
          </cell>
        </row>
        <row r="457">
          <cell r="G457">
            <v>4737</v>
          </cell>
          <cell r="H457">
            <v>660</v>
          </cell>
          <cell r="I457">
            <v>10</v>
          </cell>
          <cell r="J457">
            <v>11</v>
          </cell>
          <cell r="K457">
            <v>11</v>
          </cell>
          <cell r="L457">
            <v>13</v>
          </cell>
          <cell r="M457">
            <v>12</v>
          </cell>
          <cell r="N457">
            <v>8</v>
          </cell>
          <cell r="O457">
            <v>13</v>
          </cell>
          <cell r="P457">
            <v>16</v>
          </cell>
          <cell r="Q457">
            <v>9</v>
          </cell>
          <cell r="R457">
            <v>11</v>
          </cell>
          <cell r="S457">
            <v>13</v>
          </cell>
          <cell r="T457">
            <v>20</v>
          </cell>
          <cell r="U457">
            <v>17</v>
          </cell>
          <cell r="V457">
            <v>18</v>
          </cell>
          <cell r="W457">
            <v>16</v>
          </cell>
          <cell r="X457">
            <v>11</v>
          </cell>
          <cell r="Y457">
            <v>15</v>
          </cell>
          <cell r="Z457">
            <v>13</v>
          </cell>
          <cell r="AA457">
            <v>16</v>
          </cell>
          <cell r="AB457">
            <v>12</v>
          </cell>
          <cell r="AC457">
            <v>57</v>
          </cell>
          <cell r="AD457">
            <v>55</v>
          </cell>
          <cell r="AE457">
            <v>51</v>
          </cell>
          <cell r="AF457">
            <v>34</v>
          </cell>
          <cell r="AG457">
            <v>47</v>
          </cell>
          <cell r="AH457">
            <v>43</v>
          </cell>
          <cell r="AI457">
            <v>28</v>
          </cell>
          <cell r="AJ457">
            <v>37</v>
          </cell>
          <cell r="AK457">
            <v>16</v>
          </cell>
          <cell r="AL457">
            <v>10</v>
          </cell>
          <cell r="AM457">
            <v>6</v>
          </cell>
          <cell r="AN457">
            <v>4</v>
          </cell>
          <cell r="AO457">
            <v>7</v>
          </cell>
          <cell r="AP457">
            <v>41</v>
          </cell>
          <cell r="AQ457">
            <v>32</v>
          </cell>
          <cell r="AR457">
            <v>141</v>
          </cell>
          <cell r="AS457">
            <v>13</v>
          </cell>
        </row>
        <row r="458">
          <cell r="G458">
            <v>4738</v>
          </cell>
          <cell r="H458">
            <v>672</v>
          </cell>
          <cell r="I458">
            <v>5</v>
          </cell>
          <cell r="J458">
            <v>8</v>
          </cell>
          <cell r="K458">
            <v>15</v>
          </cell>
          <cell r="L458">
            <v>12</v>
          </cell>
          <cell r="M458">
            <v>16</v>
          </cell>
          <cell r="N458">
            <v>16</v>
          </cell>
          <cell r="O458">
            <v>16</v>
          </cell>
          <cell r="P458">
            <v>13</v>
          </cell>
          <cell r="Q458">
            <v>11</v>
          </cell>
          <cell r="R458">
            <v>22</v>
          </cell>
          <cell r="S458">
            <v>20</v>
          </cell>
          <cell r="T458">
            <v>14</v>
          </cell>
          <cell r="U458">
            <v>18</v>
          </cell>
          <cell r="V458">
            <v>16</v>
          </cell>
          <cell r="W458">
            <v>13</v>
          </cell>
          <cell r="X458">
            <v>12</v>
          </cell>
          <cell r="Y458">
            <v>17</v>
          </cell>
          <cell r="Z458">
            <v>13</v>
          </cell>
          <cell r="AA458">
            <v>17</v>
          </cell>
          <cell r="AB458">
            <v>12</v>
          </cell>
          <cell r="AC458">
            <v>43</v>
          </cell>
          <cell r="AD458">
            <v>49</v>
          </cell>
          <cell r="AE458">
            <v>47</v>
          </cell>
          <cell r="AF458">
            <v>57</v>
          </cell>
          <cell r="AG458">
            <v>45</v>
          </cell>
          <cell r="AH458">
            <v>35</v>
          </cell>
          <cell r="AI458">
            <v>30</v>
          </cell>
          <cell r="AJ458">
            <v>28</v>
          </cell>
          <cell r="AK458">
            <v>22</v>
          </cell>
          <cell r="AL458">
            <v>11</v>
          </cell>
          <cell r="AM458">
            <v>9</v>
          </cell>
          <cell r="AN458">
            <v>6</v>
          </cell>
          <cell r="AO458">
            <v>4</v>
          </cell>
          <cell r="AP458">
            <v>40</v>
          </cell>
          <cell r="AQ458">
            <v>34</v>
          </cell>
          <cell r="AR458">
            <v>135</v>
          </cell>
          <cell r="AS458">
            <v>7</v>
          </cell>
        </row>
        <row r="459">
          <cell r="G459">
            <v>4736</v>
          </cell>
          <cell r="H459">
            <v>987</v>
          </cell>
          <cell r="I459">
            <v>19</v>
          </cell>
          <cell r="J459">
            <v>17</v>
          </cell>
          <cell r="K459">
            <v>16</v>
          </cell>
          <cell r="L459">
            <v>17</v>
          </cell>
          <cell r="M459">
            <v>17</v>
          </cell>
          <cell r="N459">
            <v>15</v>
          </cell>
          <cell r="O459">
            <v>23</v>
          </cell>
          <cell r="P459">
            <v>16</v>
          </cell>
          <cell r="Q459">
            <v>26</v>
          </cell>
          <cell r="R459">
            <v>16</v>
          </cell>
          <cell r="S459">
            <v>21</v>
          </cell>
          <cell r="T459">
            <v>22</v>
          </cell>
          <cell r="U459">
            <v>22</v>
          </cell>
          <cell r="V459">
            <v>18</v>
          </cell>
          <cell r="W459">
            <v>23</v>
          </cell>
          <cell r="X459">
            <v>27</v>
          </cell>
          <cell r="Y459">
            <v>16</v>
          </cell>
          <cell r="Z459">
            <v>19</v>
          </cell>
          <cell r="AA459">
            <v>12</v>
          </cell>
          <cell r="AB459">
            <v>16</v>
          </cell>
          <cell r="AC459">
            <v>74</v>
          </cell>
          <cell r="AD459">
            <v>98</v>
          </cell>
          <cell r="AE459">
            <v>82</v>
          </cell>
          <cell r="AF459">
            <v>70</v>
          </cell>
          <cell r="AG459">
            <v>67</v>
          </cell>
          <cell r="AH459">
            <v>55</v>
          </cell>
          <cell r="AI459">
            <v>44</v>
          </cell>
          <cell r="AJ459">
            <v>39</v>
          </cell>
          <cell r="AK459">
            <v>27</v>
          </cell>
          <cell r="AL459">
            <v>23</v>
          </cell>
          <cell r="AM459">
            <v>15</v>
          </cell>
          <cell r="AN459">
            <v>10</v>
          </cell>
          <cell r="AO459">
            <v>5</v>
          </cell>
          <cell r="AP459">
            <v>52</v>
          </cell>
          <cell r="AQ459">
            <v>43</v>
          </cell>
          <cell r="AR459">
            <v>219</v>
          </cell>
          <cell r="AS459">
            <v>26</v>
          </cell>
        </row>
        <row r="460">
          <cell r="G460">
            <v>4739</v>
          </cell>
          <cell r="H460">
            <v>1139</v>
          </cell>
          <cell r="I460">
            <v>18</v>
          </cell>
          <cell r="J460">
            <v>17</v>
          </cell>
          <cell r="K460">
            <v>23</v>
          </cell>
          <cell r="L460">
            <v>25</v>
          </cell>
          <cell r="M460">
            <v>20</v>
          </cell>
          <cell r="N460">
            <v>20</v>
          </cell>
          <cell r="O460">
            <v>30</v>
          </cell>
          <cell r="P460">
            <v>31</v>
          </cell>
          <cell r="Q460">
            <v>28</v>
          </cell>
          <cell r="R460">
            <v>22</v>
          </cell>
          <cell r="S460">
            <v>28</v>
          </cell>
          <cell r="T460">
            <v>22</v>
          </cell>
          <cell r="U460">
            <v>28</v>
          </cell>
          <cell r="V460">
            <v>28</v>
          </cell>
          <cell r="W460">
            <v>28</v>
          </cell>
          <cell r="X460">
            <v>23</v>
          </cell>
          <cell r="Y460">
            <v>26</v>
          </cell>
          <cell r="Z460">
            <v>22</v>
          </cell>
          <cell r="AA460">
            <v>23</v>
          </cell>
          <cell r="AB460">
            <v>15</v>
          </cell>
          <cell r="AC460">
            <v>71</v>
          </cell>
          <cell r="AD460">
            <v>82</v>
          </cell>
          <cell r="AE460">
            <v>93</v>
          </cell>
          <cell r="AF460">
            <v>89</v>
          </cell>
          <cell r="AG460">
            <v>85</v>
          </cell>
          <cell r="AH460">
            <v>57</v>
          </cell>
          <cell r="AI460">
            <v>49</v>
          </cell>
          <cell r="AJ460">
            <v>33</v>
          </cell>
          <cell r="AK460">
            <v>35</v>
          </cell>
          <cell r="AL460">
            <v>24</v>
          </cell>
          <cell r="AM460">
            <v>25</v>
          </cell>
          <cell r="AN460">
            <v>9</v>
          </cell>
          <cell r="AO460">
            <v>10</v>
          </cell>
          <cell r="AP460">
            <v>66</v>
          </cell>
          <cell r="AQ460">
            <v>52</v>
          </cell>
          <cell r="AR460">
            <v>234</v>
          </cell>
          <cell r="AS460">
            <v>25</v>
          </cell>
        </row>
        <row r="461">
          <cell r="G461">
            <v>4740</v>
          </cell>
          <cell r="H461">
            <v>412</v>
          </cell>
          <cell r="I461">
            <v>7</v>
          </cell>
          <cell r="J461">
            <v>9</v>
          </cell>
          <cell r="K461">
            <v>10</v>
          </cell>
          <cell r="L461">
            <v>7</v>
          </cell>
          <cell r="M461">
            <v>8</v>
          </cell>
          <cell r="N461">
            <v>11</v>
          </cell>
          <cell r="O461">
            <v>10</v>
          </cell>
          <cell r="P461">
            <v>13</v>
          </cell>
          <cell r="Q461">
            <v>10</v>
          </cell>
          <cell r="R461">
            <v>8</v>
          </cell>
          <cell r="S461">
            <v>15</v>
          </cell>
          <cell r="T461">
            <v>12</v>
          </cell>
          <cell r="U461">
            <v>12</v>
          </cell>
          <cell r="V461">
            <v>8</v>
          </cell>
          <cell r="W461">
            <v>6</v>
          </cell>
          <cell r="X461">
            <v>9</v>
          </cell>
          <cell r="Y461">
            <v>4</v>
          </cell>
          <cell r="Z461">
            <v>6</v>
          </cell>
          <cell r="AA461">
            <v>6</v>
          </cell>
          <cell r="AB461">
            <v>10</v>
          </cell>
          <cell r="AC461">
            <v>24</v>
          </cell>
          <cell r="AD461">
            <v>37</v>
          </cell>
          <cell r="AE461">
            <v>39</v>
          </cell>
          <cell r="AF461">
            <v>25</v>
          </cell>
          <cell r="AG461">
            <v>23</v>
          </cell>
          <cell r="AH461">
            <v>25</v>
          </cell>
          <cell r="AI461">
            <v>16</v>
          </cell>
          <cell r="AJ461">
            <v>13</v>
          </cell>
          <cell r="AK461">
            <v>9</v>
          </cell>
          <cell r="AL461">
            <v>7</v>
          </cell>
          <cell r="AM461">
            <v>6</v>
          </cell>
          <cell r="AN461">
            <v>3</v>
          </cell>
          <cell r="AO461">
            <v>4</v>
          </cell>
          <cell r="AP461">
            <v>26</v>
          </cell>
          <cell r="AQ461">
            <v>17</v>
          </cell>
          <cell r="AR461">
            <v>85</v>
          </cell>
          <cell r="AS461">
            <v>13</v>
          </cell>
        </row>
        <row r="462">
          <cell r="G462">
            <v>4741</v>
          </cell>
          <cell r="H462">
            <v>868</v>
          </cell>
          <cell r="I462">
            <v>9</v>
          </cell>
          <cell r="J462">
            <v>8</v>
          </cell>
          <cell r="K462">
            <v>20</v>
          </cell>
          <cell r="L462">
            <v>19</v>
          </cell>
          <cell r="M462">
            <v>24</v>
          </cell>
          <cell r="N462">
            <v>21</v>
          </cell>
          <cell r="O462">
            <v>28</v>
          </cell>
          <cell r="P462">
            <v>21</v>
          </cell>
          <cell r="Q462">
            <v>28</v>
          </cell>
          <cell r="R462">
            <v>35</v>
          </cell>
          <cell r="S462">
            <v>23</v>
          </cell>
          <cell r="T462">
            <v>28</v>
          </cell>
          <cell r="U462">
            <v>18</v>
          </cell>
          <cell r="V462">
            <v>22</v>
          </cell>
          <cell r="W462">
            <v>21</v>
          </cell>
          <cell r="X462">
            <v>18</v>
          </cell>
          <cell r="Y462">
            <v>15</v>
          </cell>
          <cell r="Z462">
            <v>15</v>
          </cell>
          <cell r="AA462">
            <v>12</v>
          </cell>
          <cell r="AB462">
            <v>13</v>
          </cell>
          <cell r="AC462">
            <v>67</v>
          </cell>
          <cell r="AD462">
            <v>74</v>
          </cell>
          <cell r="AE462">
            <v>69</v>
          </cell>
          <cell r="AF462">
            <v>62</v>
          </cell>
          <cell r="AG462">
            <v>44</v>
          </cell>
          <cell r="AH462">
            <v>36</v>
          </cell>
          <cell r="AI462">
            <v>32</v>
          </cell>
          <cell r="AJ462">
            <v>24</v>
          </cell>
          <cell r="AK462">
            <v>26</v>
          </cell>
          <cell r="AL462">
            <v>9</v>
          </cell>
          <cell r="AM462">
            <v>13</v>
          </cell>
          <cell r="AN462">
            <v>10</v>
          </cell>
          <cell r="AO462">
            <v>4</v>
          </cell>
          <cell r="AP462">
            <v>55</v>
          </cell>
          <cell r="AQ462">
            <v>35</v>
          </cell>
          <cell r="AR462">
            <v>172</v>
          </cell>
          <cell r="AS462">
            <v>18</v>
          </cell>
        </row>
        <row r="463">
          <cell r="G463">
            <v>7123</v>
          </cell>
          <cell r="H463">
            <v>189</v>
          </cell>
          <cell r="I463">
            <v>2</v>
          </cell>
          <cell r="J463">
            <v>1</v>
          </cell>
          <cell r="K463">
            <v>3</v>
          </cell>
          <cell r="L463">
            <v>2</v>
          </cell>
          <cell r="M463">
            <v>2</v>
          </cell>
          <cell r="N463">
            <v>4</v>
          </cell>
          <cell r="O463">
            <v>4</v>
          </cell>
          <cell r="P463">
            <v>7</v>
          </cell>
          <cell r="Q463">
            <v>5</v>
          </cell>
          <cell r="R463">
            <v>5</v>
          </cell>
          <cell r="S463">
            <v>2</v>
          </cell>
          <cell r="T463">
            <v>3</v>
          </cell>
          <cell r="U463">
            <v>4</v>
          </cell>
          <cell r="V463">
            <v>1</v>
          </cell>
          <cell r="W463">
            <v>2</v>
          </cell>
          <cell r="X463">
            <v>3</v>
          </cell>
          <cell r="Y463">
            <v>4</v>
          </cell>
          <cell r="Z463">
            <v>3</v>
          </cell>
          <cell r="AA463">
            <v>2</v>
          </cell>
          <cell r="AB463">
            <v>2</v>
          </cell>
          <cell r="AC463">
            <v>16</v>
          </cell>
          <cell r="AD463">
            <v>23</v>
          </cell>
          <cell r="AE463">
            <v>21</v>
          </cell>
          <cell r="AF463">
            <v>16</v>
          </cell>
          <cell r="AG463">
            <v>11</v>
          </cell>
          <cell r="AH463">
            <v>9</v>
          </cell>
          <cell r="AI463">
            <v>11</v>
          </cell>
          <cell r="AJ463">
            <v>5</v>
          </cell>
          <cell r="AK463">
            <v>7</v>
          </cell>
          <cell r="AL463">
            <v>4</v>
          </cell>
          <cell r="AM463">
            <v>3</v>
          </cell>
          <cell r="AN463">
            <v>1</v>
          </cell>
          <cell r="AO463">
            <v>1</v>
          </cell>
          <cell r="AP463">
            <v>6</v>
          </cell>
          <cell r="AQ463">
            <v>7</v>
          </cell>
          <cell r="AR463">
            <v>47</v>
          </cell>
          <cell r="AS463">
            <v>4</v>
          </cell>
        </row>
        <row r="464">
          <cell r="G464">
            <v>9871</v>
          </cell>
          <cell r="H464">
            <v>441</v>
          </cell>
          <cell r="I464">
            <v>2</v>
          </cell>
          <cell r="J464">
            <v>5</v>
          </cell>
          <cell r="K464">
            <v>4</v>
          </cell>
          <cell r="L464">
            <v>3</v>
          </cell>
          <cell r="M464">
            <v>6</v>
          </cell>
          <cell r="N464">
            <v>5</v>
          </cell>
          <cell r="O464">
            <v>7</v>
          </cell>
          <cell r="P464">
            <v>6</v>
          </cell>
          <cell r="Q464">
            <v>3</v>
          </cell>
          <cell r="R464">
            <v>4</v>
          </cell>
          <cell r="S464">
            <v>6</v>
          </cell>
          <cell r="T464">
            <v>8</v>
          </cell>
          <cell r="U464">
            <v>6</v>
          </cell>
          <cell r="V464">
            <v>4</v>
          </cell>
          <cell r="W464">
            <v>5</v>
          </cell>
          <cell r="X464">
            <v>7</v>
          </cell>
          <cell r="Y464">
            <v>9</v>
          </cell>
          <cell r="Z464">
            <v>7</v>
          </cell>
          <cell r="AA464">
            <v>7</v>
          </cell>
          <cell r="AB464">
            <v>8</v>
          </cell>
          <cell r="AC464">
            <v>36</v>
          </cell>
          <cell r="AD464">
            <v>44</v>
          </cell>
          <cell r="AE464">
            <v>38</v>
          </cell>
          <cell r="AF464">
            <v>37</v>
          </cell>
          <cell r="AG464">
            <v>36</v>
          </cell>
          <cell r="AH464">
            <v>36</v>
          </cell>
          <cell r="AI464">
            <v>21</v>
          </cell>
          <cell r="AJ464">
            <v>19</v>
          </cell>
          <cell r="AK464">
            <v>28</v>
          </cell>
          <cell r="AL464">
            <v>17</v>
          </cell>
          <cell r="AM464">
            <v>10</v>
          </cell>
          <cell r="AN464">
            <v>3</v>
          </cell>
          <cell r="AO464">
            <v>4</v>
          </cell>
          <cell r="AP464">
            <v>14</v>
          </cell>
          <cell r="AQ464">
            <v>18</v>
          </cell>
          <cell r="AR464">
            <v>111</v>
          </cell>
          <cell r="AS464">
            <v>4</v>
          </cell>
        </row>
        <row r="465">
          <cell r="G465">
            <v>12266</v>
          </cell>
          <cell r="H465">
            <v>375</v>
          </cell>
          <cell r="I465">
            <v>3</v>
          </cell>
          <cell r="J465">
            <v>6</v>
          </cell>
          <cell r="K465">
            <v>9</v>
          </cell>
          <cell r="L465">
            <v>10</v>
          </cell>
          <cell r="M465">
            <v>7</v>
          </cell>
          <cell r="N465">
            <v>10</v>
          </cell>
          <cell r="O465">
            <v>4</v>
          </cell>
          <cell r="P465">
            <v>10</v>
          </cell>
          <cell r="Q465">
            <v>3</v>
          </cell>
          <cell r="R465">
            <v>9</v>
          </cell>
          <cell r="S465">
            <v>8</v>
          </cell>
          <cell r="T465">
            <v>4</v>
          </cell>
          <cell r="U465">
            <v>11</v>
          </cell>
          <cell r="V465">
            <v>6</v>
          </cell>
          <cell r="W465">
            <v>11</v>
          </cell>
          <cell r="X465">
            <v>4</v>
          </cell>
          <cell r="Y465">
            <v>6</v>
          </cell>
          <cell r="Z465">
            <v>6</v>
          </cell>
          <cell r="AA465">
            <v>5</v>
          </cell>
          <cell r="AB465">
            <v>4</v>
          </cell>
          <cell r="AC465">
            <v>42</v>
          </cell>
          <cell r="AD465">
            <v>40</v>
          </cell>
          <cell r="AE465">
            <v>31</v>
          </cell>
          <cell r="AF465">
            <v>25</v>
          </cell>
          <cell r="AG465">
            <v>22</v>
          </cell>
          <cell r="AH465">
            <v>19</v>
          </cell>
          <cell r="AI465">
            <v>15</v>
          </cell>
          <cell r="AJ465">
            <v>16</v>
          </cell>
          <cell r="AK465">
            <v>11</v>
          </cell>
          <cell r="AL465">
            <v>12</v>
          </cell>
          <cell r="AM465">
            <v>4</v>
          </cell>
          <cell r="AN465">
            <v>1</v>
          </cell>
          <cell r="AO465">
            <v>1</v>
          </cell>
          <cell r="AP465">
            <v>20</v>
          </cell>
          <cell r="AQ465">
            <v>12</v>
          </cell>
          <cell r="AR465">
            <v>88</v>
          </cell>
          <cell r="AS465">
            <v>4</v>
          </cell>
        </row>
        <row r="466">
          <cell r="G466">
            <v>12166</v>
          </cell>
          <cell r="H466">
            <v>482</v>
          </cell>
          <cell r="I466">
            <v>7</v>
          </cell>
          <cell r="J466">
            <v>6</v>
          </cell>
          <cell r="K466">
            <v>10</v>
          </cell>
          <cell r="L466">
            <v>6</v>
          </cell>
          <cell r="M466">
            <v>7</v>
          </cell>
          <cell r="N466">
            <v>15</v>
          </cell>
          <cell r="O466">
            <v>8</v>
          </cell>
          <cell r="P466">
            <v>7</v>
          </cell>
          <cell r="Q466">
            <v>15</v>
          </cell>
          <cell r="R466">
            <v>6</v>
          </cell>
          <cell r="S466">
            <v>17</v>
          </cell>
          <cell r="T466">
            <v>12</v>
          </cell>
          <cell r="U466">
            <v>12</v>
          </cell>
          <cell r="V466">
            <v>8</v>
          </cell>
          <cell r="W466">
            <v>6</v>
          </cell>
          <cell r="X466">
            <v>6</v>
          </cell>
          <cell r="Y466">
            <v>6</v>
          </cell>
          <cell r="Z466">
            <v>9</v>
          </cell>
          <cell r="AA466">
            <v>8</v>
          </cell>
          <cell r="AB466">
            <v>10</v>
          </cell>
          <cell r="AC466">
            <v>33</v>
          </cell>
          <cell r="AD466">
            <v>43</v>
          </cell>
          <cell r="AE466">
            <v>37</v>
          </cell>
          <cell r="AF466">
            <v>37</v>
          </cell>
          <cell r="AG466">
            <v>26</v>
          </cell>
          <cell r="AH466">
            <v>24</v>
          </cell>
          <cell r="AI466">
            <v>21</v>
          </cell>
          <cell r="AJ466">
            <v>24</v>
          </cell>
          <cell r="AK466">
            <v>14</v>
          </cell>
          <cell r="AL466">
            <v>17</v>
          </cell>
          <cell r="AM466">
            <v>6</v>
          </cell>
          <cell r="AN466">
            <v>12</v>
          </cell>
          <cell r="AO466">
            <v>7</v>
          </cell>
          <cell r="AP466">
            <v>27</v>
          </cell>
          <cell r="AQ466">
            <v>19</v>
          </cell>
          <cell r="AR466">
            <v>98</v>
          </cell>
          <cell r="AS466">
            <v>13</v>
          </cell>
        </row>
        <row r="467">
          <cell r="G467">
            <v>0</v>
          </cell>
          <cell r="H467">
            <v>13611</v>
          </cell>
          <cell r="I467">
            <v>186</v>
          </cell>
          <cell r="J467">
            <v>229</v>
          </cell>
          <cell r="K467">
            <v>239</v>
          </cell>
          <cell r="L467">
            <v>221</v>
          </cell>
          <cell r="M467">
            <v>189</v>
          </cell>
          <cell r="N467">
            <v>219</v>
          </cell>
          <cell r="O467">
            <v>218</v>
          </cell>
          <cell r="P467">
            <v>266</v>
          </cell>
          <cell r="Q467">
            <v>260</v>
          </cell>
          <cell r="R467">
            <v>234</v>
          </cell>
          <cell r="S467">
            <v>247</v>
          </cell>
          <cell r="T467">
            <v>277</v>
          </cell>
          <cell r="U467">
            <v>251</v>
          </cell>
          <cell r="V467">
            <v>268</v>
          </cell>
          <cell r="W467">
            <v>227</v>
          </cell>
          <cell r="X467">
            <v>226</v>
          </cell>
          <cell r="Y467">
            <v>255</v>
          </cell>
          <cell r="Z467">
            <v>225</v>
          </cell>
          <cell r="AA467">
            <v>266</v>
          </cell>
          <cell r="AB467">
            <v>261</v>
          </cell>
          <cell r="AC467">
            <v>1268</v>
          </cell>
          <cell r="AD467">
            <v>1176</v>
          </cell>
          <cell r="AE467">
            <v>1239</v>
          </cell>
          <cell r="AF467">
            <v>947</v>
          </cell>
          <cell r="AG467">
            <v>868</v>
          </cell>
          <cell r="AH467">
            <v>680</v>
          </cell>
          <cell r="AI467">
            <v>632</v>
          </cell>
          <cell r="AJ467">
            <v>485</v>
          </cell>
          <cell r="AK467">
            <v>350</v>
          </cell>
          <cell r="AL467">
            <v>353</v>
          </cell>
          <cell r="AM467">
            <v>267</v>
          </cell>
          <cell r="AN467">
            <v>232</v>
          </cell>
          <cell r="AO467">
            <v>350</v>
          </cell>
          <cell r="AP467">
            <v>622</v>
          </cell>
          <cell r="AQ467">
            <v>592</v>
          </cell>
          <cell r="AR467">
            <v>3026</v>
          </cell>
          <cell r="AS467">
            <v>264</v>
          </cell>
        </row>
        <row r="468">
          <cell r="G468">
            <v>4783</v>
          </cell>
          <cell r="H468">
            <v>2998</v>
          </cell>
          <cell r="I468">
            <v>33</v>
          </cell>
          <cell r="J468">
            <v>56</v>
          </cell>
          <cell r="K468">
            <v>64</v>
          </cell>
          <cell r="L468">
            <v>53</v>
          </cell>
          <cell r="M468">
            <v>39</v>
          </cell>
          <cell r="N468">
            <v>56</v>
          </cell>
          <cell r="O468">
            <v>51</v>
          </cell>
          <cell r="P468">
            <v>50</v>
          </cell>
          <cell r="Q468">
            <v>69</v>
          </cell>
          <cell r="R468">
            <v>59</v>
          </cell>
          <cell r="S468">
            <v>51</v>
          </cell>
          <cell r="T468">
            <v>57</v>
          </cell>
          <cell r="U468">
            <v>49</v>
          </cell>
          <cell r="V468">
            <v>47</v>
          </cell>
          <cell r="W468">
            <v>44</v>
          </cell>
          <cell r="X468">
            <v>50</v>
          </cell>
          <cell r="Y468">
            <v>58</v>
          </cell>
          <cell r="Z468">
            <v>42</v>
          </cell>
          <cell r="AA468">
            <v>47</v>
          </cell>
          <cell r="AB468">
            <v>43</v>
          </cell>
          <cell r="AC468">
            <v>308</v>
          </cell>
          <cell r="AD468">
            <v>274</v>
          </cell>
          <cell r="AE468">
            <v>258</v>
          </cell>
          <cell r="AF468">
            <v>210</v>
          </cell>
          <cell r="AG468">
            <v>175</v>
          </cell>
          <cell r="AH468">
            <v>145</v>
          </cell>
          <cell r="AI468">
            <v>143</v>
          </cell>
          <cell r="AJ468">
            <v>109</v>
          </cell>
          <cell r="AK468">
            <v>87</v>
          </cell>
          <cell r="AL468">
            <v>77</v>
          </cell>
          <cell r="AM468">
            <v>61</v>
          </cell>
          <cell r="AN468">
            <v>52</v>
          </cell>
          <cell r="AO468">
            <v>81</v>
          </cell>
          <cell r="AP468">
            <v>122</v>
          </cell>
          <cell r="AQ468">
            <v>115</v>
          </cell>
          <cell r="AR468">
            <v>671</v>
          </cell>
          <cell r="AS468">
            <v>46</v>
          </cell>
        </row>
        <row r="469">
          <cell r="G469">
            <v>4796</v>
          </cell>
          <cell r="H469">
            <v>3931</v>
          </cell>
          <cell r="I469">
            <v>54</v>
          </cell>
          <cell r="J469">
            <v>53</v>
          </cell>
          <cell r="K469">
            <v>42</v>
          </cell>
          <cell r="L469">
            <v>53</v>
          </cell>
          <cell r="M469">
            <v>48</v>
          </cell>
          <cell r="N469">
            <v>59</v>
          </cell>
          <cell r="O469">
            <v>58</v>
          </cell>
          <cell r="P469">
            <v>76</v>
          </cell>
          <cell r="Q469">
            <v>63</v>
          </cell>
          <cell r="R469">
            <v>58</v>
          </cell>
          <cell r="S469">
            <v>80</v>
          </cell>
          <cell r="T469">
            <v>74</v>
          </cell>
          <cell r="U469">
            <v>78</v>
          </cell>
          <cell r="V469">
            <v>85</v>
          </cell>
          <cell r="W469">
            <v>72</v>
          </cell>
          <cell r="X469">
            <v>69</v>
          </cell>
          <cell r="Y469">
            <v>70</v>
          </cell>
          <cell r="Z469">
            <v>53</v>
          </cell>
          <cell r="AA469">
            <v>75</v>
          </cell>
          <cell r="AB469">
            <v>88</v>
          </cell>
          <cell r="AC469">
            <v>313</v>
          </cell>
          <cell r="AD469">
            <v>274</v>
          </cell>
          <cell r="AE469">
            <v>311</v>
          </cell>
          <cell r="AF469">
            <v>301</v>
          </cell>
          <cell r="AG469">
            <v>280</v>
          </cell>
          <cell r="AH469">
            <v>232</v>
          </cell>
          <cell r="AI469">
            <v>187</v>
          </cell>
          <cell r="AJ469">
            <v>142</v>
          </cell>
          <cell r="AK469">
            <v>119</v>
          </cell>
          <cell r="AL469">
            <v>125</v>
          </cell>
          <cell r="AM469">
            <v>91</v>
          </cell>
          <cell r="AN469">
            <v>101</v>
          </cell>
          <cell r="AO469">
            <v>147</v>
          </cell>
          <cell r="AP469">
            <v>191</v>
          </cell>
          <cell r="AQ469">
            <v>170</v>
          </cell>
          <cell r="AR469">
            <v>838</v>
          </cell>
          <cell r="AS469">
            <v>76</v>
          </cell>
        </row>
        <row r="470">
          <cell r="G470">
            <v>4795</v>
          </cell>
          <cell r="H470">
            <v>1166</v>
          </cell>
          <cell r="I470">
            <v>13</v>
          </cell>
          <cell r="J470">
            <v>23</v>
          </cell>
          <cell r="K470">
            <v>26</v>
          </cell>
          <cell r="L470">
            <v>19</v>
          </cell>
          <cell r="M470">
            <v>14</v>
          </cell>
          <cell r="N470">
            <v>26</v>
          </cell>
          <cell r="O470">
            <v>18</v>
          </cell>
          <cell r="P470">
            <v>18</v>
          </cell>
          <cell r="Q470">
            <v>23</v>
          </cell>
          <cell r="R470">
            <v>24</v>
          </cell>
          <cell r="S470">
            <v>17</v>
          </cell>
          <cell r="T470">
            <v>24</v>
          </cell>
          <cell r="U470">
            <v>24</v>
          </cell>
          <cell r="V470">
            <v>24</v>
          </cell>
          <cell r="W470">
            <v>18</v>
          </cell>
          <cell r="X470">
            <v>17</v>
          </cell>
          <cell r="Y470">
            <v>15</v>
          </cell>
          <cell r="Z470">
            <v>26</v>
          </cell>
          <cell r="AA470">
            <v>22</v>
          </cell>
          <cell r="AB470">
            <v>26</v>
          </cell>
          <cell r="AC470">
            <v>121</v>
          </cell>
          <cell r="AD470">
            <v>108</v>
          </cell>
          <cell r="AE470">
            <v>120</v>
          </cell>
          <cell r="AF470">
            <v>83</v>
          </cell>
          <cell r="AG470">
            <v>65</v>
          </cell>
          <cell r="AH470">
            <v>40</v>
          </cell>
          <cell r="AI470">
            <v>61</v>
          </cell>
          <cell r="AJ470">
            <v>43</v>
          </cell>
          <cell r="AK470">
            <v>24</v>
          </cell>
          <cell r="AL470">
            <v>23</v>
          </cell>
          <cell r="AM470">
            <v>24</v>
          </cell>
          <cell r="AN470">
            <v>17</v>
          </cell>
          <cell r="AO470">
            <v>20</v>
          </cell>
          <cell r="AP470">
            <v>52</v>
          </cell>
          <cell r="AQ470">
            <v>51</v>
          </cell>
          <cell r="AR470">
            <v>263</v>
          </cell>
          <cell r="AS470">
            <v>18</v>
          </cell>
        </row>
        <row r="471">
          <cell r="G471">
            <v>4794</v>
          </cell>
          <cell r="H471">
            <v>1182</v>
          </cell>
          <cell r="I471">
            <v>17</v>
          </cell>
          <cell r="J471">
            <v>17</v>
          </cell>
          <cell r="K471">
            <v>18</v>
          </cell>
          <cell r="L471">
            <v>15</v>
          </cell>
          <cell r="M471">
            <v>16</v>
          </cell>
          <cell r="N471">
            <v>18</v>
          </cell>
          <cell r="O471">
            <v>18</v>
          </cell>
          <cell r="P471">
            <v>25</v>
          </cell>
          <cell r="Q471">
            <v>18</v>
          </cell>
          <cell r="R471">
            <v>22</v>
          </cell>
          <cell r="S471">
            <v>19</v>
          </cell>
          <cell r="T471">
            <v>26</v>
          </cell>
          <cell r="U471">
            <v>11</v>
          </cell>
          <cell r="V471">
            <v>25</v>
          </cell>
          <cell r="W471">
            <v>21</v>
          </cell>
          <cell r="X471">
            <v>17</v>
          </cell>
          <cell r="Y471">
            <v>15</v>
          </cell>
          <cell r="Z471">
            <v>29</v>
          </cell>
          <cell r="AA471">
            <v>31</v>
          </cell>
          <cell r="AB471">
            <v>22</v>
          </cell>
          <cell r="AC471">
            <v>122</v>
          </cell>
          <cell r="AD471">
            <v>111</v>
          </cell>
          <cell r="AE471">
            <v>124</v>
          </cell>
          <cell r="AF471">
            <v>78</v>
          </cell>
          <cell r="AG471">
            <v>81</v>
          </cell>
          <cell r="AH471">
            <v>58</v>
          </cell>
          <cell r="AI471">
            <v>61</v>
          </cell>
          <cell r="AJ471">
            <v>48</v>
          </cell>
          <cell r="AK471">
            <v>21</v>
          </cell>
          <cell r="AL471">
            <v>19</v>
          </cell>
          <cell r="AM471">
            <v>27</v>
          </cell>
          <cell r="AN471">
            <v>13</v>
          </cell>
          <cell r="AO471">
            <v>19</v>
          </cell>
          <cell r="AP471">
            <v>50</v>
          </cell>
          <cell r="AQ471">
            <v>55</v>
          </cell>
          <cell r="AR471">
            <v>281</v>
          </cell>
          <cell r="AS471">
            <v>24</v>
          </cell>
        </row>
        <row r="472">
          <cell r="G472">
            <v>7714</v>
          </cell>
          <cell r="H472">
            <v>901</v>
          </cell>
          <cell r="I472">
            <v>12</v>
          </cell>
          <cell r="J472">
            <v>16</v>
          </cell>
          <cell r="K472">
            <v>22</v>
          </cell>
          <cell r="L472">
            <v>22</v>
          </cell>
          <cell r="M472">
            <v>13</v>
          </cell>
          <cell r="N472">
            <v>14</v>
          </cell>
          <cell r="O472">
            <v>13</v>
          </cell>
          <cell r="P472">
            <v>19</v>
          </cell>
          <cell r="Q472">
            <v>18</v>
          </cell>
          <cell r="R472">
            <v>18</v>
          </cell>
          <cell r="S472">
            <v>14</v>
          </cell>
          <cell r="T472">
            <v>21</v>
          </cell>
          <cell r="U472">
            <v>17</v>
          </cell>
          <cell r="V472">
            <v>16</v>
          </cell>
          <cell r="W472">
            <v>17</v>
          </cell>
          <cell r="X472">
            <v>20</v>
          </cell>
          <cell r="Y472">
            <v>16</v>
          </cell>
          <cell r="Z472">
            <v>15</v>
          </cell>
          <cell r="AA472">
            <v>21</v>
          </cell>
          <cell r="AB472">
            <v>16</v>
          </cell>
          <cell r="AC472">
            <v>74</v>
          </cell>
          <cell r="AD472">
            <v>83</v>
          </cell>
          <cell r="AE472">
            <v>106</v>
          </cell>
          <cell r="AF472">
            <v>64</v>
          </cell>
          <cell r="AG472">
            <v>47</v>
          </cell>
          <cell r="AH472">
            <v>35</v>
          </cell>
          <cell r="AI472">
            <v>36</v>
          </cell>
          <cell r="AJ472">
            <v>19</v>
          </cell>
          <cell r="AK472">
            <v>21</v>
          </cell>
          <cell r="AL472">
            <v>30</v>
          </cell>
          <cell r="AM472">
            <v>18</v>
          </cell>
          <cell r="AN472">
            <v>6</v>
          </cell>
          <cell r="AO472">
            <v>22</v>
          </cell>
          <cell r="AP472">
            <v>42</v>
          </cell>
          <cell r="AQ472">
            <v>42</v>
          </cell>
          <cell r="AR472">
            <v>200</v>
          </cell>
          <cell r="AS472">
            <v>17</v>
          </cell>
        </row>
        <row r="473">
          <cell r="G473">
            <v>6840</v>
          </cell>
          <cell r="H473">
            <v>1455</v>
          </cell>
          <cell r="I473">
            <v>25</v>
          </cell>
          <cell r="J473">
            <v>25</v>
          </cell>
          <cell r="K473">
            <v>28</v>
          </cell>
          <cell r="L473">
            <v>24</v>
          </cell>
          <cell r="M473">
            <v>22</v>
          </cell>
          <cell r="N473">
            <v>17</v>
          </cell>
          <cell r="O473">
            <v>26</v>
          </cell>
          <cell r="P473">
            <v>28</v>
          </cell>
          <cell r="Q473">
            <v>34</v>
          </cell>
          <cell r="R473">
            <v>21</v>
          </cell>
          <cell r="S473">
            <v>29</v>
          </cell>
          <cell r="T473">
            <v>30</v>
          </cell>
          <cell r="U473">
            <v>24</v>
          </cell>
          <cell r="V473">
            <v>27</v>
          </cell>
          <cell r="W473">
            <v>21</v>
          </cell>
          <cell r="X473">
            <v>23</v>
          </cell>
          <cell r="Y473">
            <v>47</v>
          </cell>
          <cell r="Z473">
            <v>25</v>
          </cell>
          <cell r="AA473">
            <v>35</v>
          </cell>
          <cell r="AB473">
            <v>30</v>
          </cell>
          <cell r="AC473">
            <v>143</v>
          </cell>
          <cell r="AD473">
            <v>120</v>
          </cell>
          <cell r="AE473">
            <v>124</v>
          </cell>
          <cell r="AF473">
            <v>77</v>
          </cell>
          <cell r="AG473">
            <v>108</v>
          </cell>
          <cell r="AH473">
            <v>69</v>
          </cell>
          <cell r="AI473">
            <v>67</v>
          </cell>
          <cell r="AJ473">
            <v>48</v>
          </cell>
          <cell r="AK473">
            <v>35</v>
          </cell>
          <cell r="AL473">
            <v>39</v>
          </cell>
          <cell r="AM473">
            <v>25</v>
          </cell>
          <cell r="AN473">
            <v>18</v>
          </cell>
          <cell r="AO473">
            <v>41</v>
          </cell>
          <cell r="AP473">
            <v>64</v>
          </cell>
          <cell r="AQ473">
            <v>77</v>
          </cell>
          <cell r="AR473">
            <v>314</v>
          </cell>
          <cell r="AS473">
            <v>35</v>
          </cell>
        </row>
        <row r="474">
          <cell r="G474">
            <v>7031</v>
          </cell>
          <cell r="H474">
            <v>658</v>
          </cell>
          <cell r="I474">
            <v>13</v>
          </cell>
          <cell r="J474">
            <v>13</v>
          </cell>
          <cell r="K474">
            <v>14</v>
          </cell>
          <cell r="L474">
            <v>17</v>
          </cell>
          <cell r="M474">
            <v>11</v>
          </cell>
          <cell r="N474">
            <v>8</v>
          </cell>
          <cell r="O474">
            <v>12</v>
          </cell>
          <cell r="P474">
            <v>16</v>
          </cell>
          <cell r="Q474">
            <v>13</v>
          </cell>
          <cell r="R474">
            <v>16</v>
          </cell>
          <cell r="S474">
            <v>13</v>
          </cell>
          <cell r="T474">
            <v>15</v>
          </cell>
          <cell r="U474">
            <v>11</v>
          </cell>
          <cell r="V474">
            <v>14</v>
          </cell>
          <cell r="W474">
            <v>9</v>
          </cell>
          <cell r="X474">
            <v>7</v>
          </cell>
          <cell r="Y474">
            <v>5</v>
          </cell>
          <cell r="Z474">
            <v>8</v>
          </cell>
          <cell r="AA474">
            <v>11</v>
          </cell>
          <cell r="AB474">
            <v>15</v>
          </cell>
          <cell r="AC474">
            <v>64</v>
          </cell>
          <cell r="AD474">
            <v>78</v>
          </cell>
          <cell r="AE474">
            <v>63</v>
          </cell>
          <cell r="AF474">
            <v>33</v>
          </cell>
          <cell r="AG474">
            <v>34</v>
          </cell>
          <cell r="AH474">
            <v>38</v>
          </cell>
          <cell r="AI474">
            <v>23</v>
          </cell>
          <cell r="AJ474">
            <v>27</v>
          </cell>
          <cell r="AK474">
            <v>19</v>
          </cell>
          <cell r="AL474">
            <v>17</v>
          </cell>
          <cell r="AM474">
            <v>4</v>
          </cell>
          <cell r="AN474">
            <v>11</v>
          </cell>
          <cell r="AO474">
            <v>6</v>
          </cell>
          <cell r="AP474">
            <v>30</v>
          </cell>
          <cell r="AQ474">
            <v>22</v>
          </cell>
          <cell r="AR474">
            <v>152</v>
          </cell>
          <cell r="AS474">
            <v>18</v>
          </cell>
        </row>
        <row r="475">
          <cell r="G475">
            <v>8802</v>
          </cell>
          <cell r="H475">
            <v>438</v>
          </cell>
          <cell r="I475">
            <v>3</v>
          </cell>
          <cell r="J475">
            <v>5</v>
          </cell>
          <cell r="K475">
            <v>8</v>
          </cell>
          <cell r="L475">
            <v>7</v>
          </cell>
          <cell r="M475">
            <v>7</v>
          </cell>
          <cell r="N475">
            <v>6</v>
          </cell>
          <cell r="O475">
            <v>8</v>
          </cell>
          <cell r="P475">
            <v>17</v>
          </cell>
          <cell r="Q475">
            <v>5</v>
          </cell>
          <cell r="R475">
            <v>7</v>
          </cell>
          <cell r="S475">
            <v>8</v>
          </cell>
          <cell r="T475">
            <v>10</v>
          </cell>
          <cell r="U475">
            <v>12</v>
          </cell>
          <cell r="V475">
            <v>10</v>
          </cell>
          <cell r="W475">
            <v>9</v>
          </cell>
          <cell r="X475">
            <v>6</v>
          </cell>
          <cell r="Y475">
            <v>10</v>
          </cell>
          <cell r="Z475">
            <v>10</v>
          </cell>
          <cell r="AA475">
            <v>9</v>
          </cell>
          <cell r="AB475">
            <v>6</v>
          </cell>
          <cell r="AC475">
            <v>35</v>
          </cell>
          <cell r="AD475">
            <v>39</v>
          </cell>
          <cell r="AE475">
            <v>57</v>
          </cell>
          <cell r="AF475">
            <v>20</v>
          </cell>
          <cell r="AG475">
            <v>22</v>
          </cell>
          <cell r="AH475">
            <v>21</v>
          </cell>
          <cell r="AI475">
            <v>22</v>
          </cell>
          <cell r="AJ475">
            <v>19</v>
          </cell>
          <cell r="AK475">
            <v>11</v>
          </cell>
          <cell r="AL475">
            <v>8</v>
          </cell>
          <cell r="AM475">
            <v>6</v>
          </cell>
          <cell r="AN475">
            <v>4</v>
          </cell>
          <cell r="AO475">
            <v>11</v>
          </cell>
          <cell r="AP475">
            <v>24</v>
          </cell>
          <cell r="AQ475">
            <v>20</v>
          </cell>
          <cell r="AR475">
            <v>95</v>
          </cell>
          <cell r="AS475">
            <v>5</v>
          </cell>
        </row>
        <row r="476">
          <cell r="G476">
            <v>10544</v>
          </cell>
          <cell r="H476">
            <v>473</v>
          </cell>
          <cell r="I476">
            <v>7</v>
          </cell>
          <cell r="J476">
            <v>9</v>
          </cell>
          <cell r="K476">
            <v>9</v>
          </cell>
          <cell r="L476">
            <v>3</v>
          </cell>
          <cell r="M476">
            <v>10</v>
          </cell>
          <cell r="N476">
            <v>9</v>
          </cell>
          <cell r="O476">
            <v>6</v>
          </cell>
          <cell r="P476">
            <v>9</v>
          </cell>
          <cell r="Q476">
            <v>8</v>
          </cell>
          <cell r="R476">
            <v>5</v>
          </cell>
          <cell r="S476">
            <v>7</v>
          </cell>
          <cell r="T476">
            <v>12</v>
          </cell>
          <cell r="U476">
            <v>17</v>
          </cell>
          <cell r="V476">
            <v>10</v>
          </cell>
          <cell r="W476">
            <v>12</v>
          </cell>
          <cell r="X476">
            <v>8</v>
          </cell>
          <cell r="Y476">
            <v>12</v>
          </cell>
          <cell r="Z476">
            <v>9</v>
          </cell>
          <cell r="AA476">
            <v>10</v>
          </cell>
          <cell r="AB476">
            <v>9</v>
          </cell>
          <cell r="AC476">
            <v>49</v>
          </cell>
          <cell r="AD476">
            <v>46</v>
          </cell>
          <cell r="AE476">
            <v>43</v>
          </cell>
          <cell r="AF476">
            <v>46</v>
          </cell>
          <cell r="AG476">
            <v>33</v>
          </cell>
          <cell r="AH476">
            <v>21</v>
          </cell>
          <cell r="AI476">
            <v>13</v>
          </cell>
          <cell r="AJ476">
            <v>11</v>
          </cell>
          <cell r="AK476">
            <v>5</v>
          </cell>
          <cell r="AL476">
            <v>10</v>
          </cell>
          <cell r="AM476">
            <v>10</v>
          </cell>
          <cell r="AN476">
            <v>4</v>
          </cell>
          <cell r="AO476">
            <v>1</v>
          </cell>
          <cell r="AP476">
            <v>28</v>
          </cell>
          <cell r="AQ476">
            <v>23</v>
          </cell>
          <cell r="AR476">
            <v>117</v>
          </cell>
          <cell r="AS476">
            <v>11</v>
          </cell>
        </row>
        <row r="477">
          <cell r="G477">
            <v>11329</v>
          </cell>
          <cell r="H477">
            <v>409</v>
          </cell>
          <cell r="I477">
            <v>9</v>
          </cell>
          <cell r="J477">
            <v>12</v>
          </cell>
          <cell r="K477">
            <v>8</v>
          </cell>
          <cell r="L477">
            <v>8</v>
          </cell>
          <cell r="M477">
            <v>9</v>
          </cell>
          <cell r="N477">
            <v>6</v>
          </cell>
          <cell r="O477">
            <v>8</v>
          </cell>
          <cell r="P477">
            <v>8</v>
          </cell>
          <cell r="Q477">
            <v>9</v>
          </cell>
          <cell r="R477">
            <v>4</v>
          </cell>
          <cell r="S477">
            <v>9</v>
          </cell>
          <cell r="T477">
            <v>8</v>
          </cell>
          <cell r="U477">
            <v>8</v>
          </cell>
          <cell r="V477">
            <v>10</v>
          </cell>
          <cell r="W477">
            <v>4</v>
          </cell>
          <cell r="X477">
            <v>9</v>
          </cell>
          <cell r="Y477">
            <v>7</v>
          </cell>
          <cell r="Z477">
            <v>8</v>
          </cell>
          <cell r="AA477">
            <v>5</v>
          </cell>
          <cell r="AB477">
            <v>6</v>
          </cell>
          <cell r="AC477">
            <v>39</v>
          </cell>
          <cell r="AD477">
            <v>43</v>
          </cell>
          <cell r="AE477">
            <v>33</v>
          </cell>
          <cell r="AF477">
            <v>35</v>
          </cell>
          <cell r="AG477">
            <v>23</v>
          </cell>
          <cell r="AH477">
            <v>21</v>
          </cell>
          <cell r="AI477">
            <v>19</v>
          </cell>
          <cell r="AJ477">
            <v>19</v>
          </cell>
          <cell r="AK477">
            <v>8</v>
          </cell>
          <cell r="AL477">
            <v>5</v>
          </cell>
          <cell r="AM477">
            <v>1</v>
          </cell>
          <cell r="AN477">
            <v>6</v>
          </cell>
          <cell r="AO477">
            <v>2</v>
          </cell>
          <cell r="AP477">
            <v>19</v>
          </cell>
          <cell r="AQ477">
            <v>17</v>
          </cell>
          <cell r="AR477">
            <v>95</v>
          </cell>
          <cell r="AS477">
            <v>14</v>
          </cell>
        </row>
        <row r="478">
          <cell r="G478">
            <v>0</v>
          </cell>
          <cell r="H478">
            <v>13670</v>
          </cell>
          <cell r="I478">
            <v>192</v>
          </cell>
          <cell r="J478">
            <v>196</v>
          </cell>
          <cell r="K478">
            <v>253</v>
          </cell>
          <cell r="L478">
            <v>229</v>
          </cell>
          <cell r="M478">
            <v>208</v>
          </cell>
          <cell r="N478">
            <v>217</v>
          </cell>
          <cell r="O478">
            <v>265</v>
          </cell>
          <cell r="P478">
            <v>237</v>
          </cell>
          <cell r="Q478">
            <v>244</v>
          </cell>
          <cell r="R478">
            <v>250</v>
          </cell>
          <cell r="S478">
            <v>226</v>
          </cell>
          <cell r="T478">
            <v>247</v>
          </cell>
          <cell r="U478">
            <v>281</v>
          </cell>
          <cell r="V478">
            <v>200</v>
          </cell>
          <cell r="W478">
            <v>209</v>
          </cell>
          <cell r="X478">
            <v>232</v>
          </cell>
          <cell r="Y478">
            <v>274</v>
          </cell>
          <cell r="Z478">
            <v>271</v>
          </cell>
          <cell r="AA478">
            <v>286</v>
          </cell>
          <cell r="AB478">
            <v>268</v>
          </cell>
          <cell r="AC478">
            <v>1342</v>
          </cell>
          <cell r="AD478">
            <v>1202</v>
          </cell>
          <cell r="AE478">
            <v>1176</v>
          </cell>
          <cell r="AF478">
            <v>1009</v>
          </cell>
          <cell r="AG478">
            <v>810</v>
          </cell>
          <cell r="AH478">
            <v>799</v>
          </cell>
          <cell r="AI478">
            <v>591</v>
          </cell>
          <cell r="AJ478">
            <v>487</v>
          </cell>
          <cell r="AK478">
            <v>427</v>
          </cell>
          <cell r="AL478">
            <v>266</v>
          </cell>
          <cell r="AM478">
            <v>283</v>
          </cell>
          <cell r="AN478">
            <v>217</v>
          </cell>
          <cell r="AO478">
            <v>276</v>
          </cell>
          <cell r="AP478">
            <v>570</v>
          </cell>
          <cell r="AQ478">
            <v>638</v>
          </cell>
          <cell r="AR478">
            <v>3106</v>
          </cell>
          <cell r="AS478">
            <v>270</v>
          </cell>
        </row>
        <row r="479">
          <cell r="G479">
            <v>4784</v>
          </cell>
          <cell r="H479">
            <v>5805</v>
          </cell>
          <cell r="I479">
            <v>79</v>
          </cell>
          <cell r="J479">
            <v>76</v>
          </cell>
          <cell r="K479">
            <v>113</v>
          </cell>
          <cell r="L479">
            <v>94</v>
          </cell>
          <cell r="M479">
            <v>75</v>
          </cell>
          <cell r="N479">
            <v>91</v>
          </cell>
          <cell r="O479">
            <v>113</v>
          </cell>
          <cell r="P479">
            <v>82</v>
          </cell>
          <cell r="Q479">
            <v>95</v>
          </cell>
          <cell r="R479">
            <v>113</v>
          </cell>
          <cell r="S479">
            <v>111</v>
          </cell>
          <cell r="T479">
            <v>97</v>
          </cell>
          <cell r="U479">
            <v>134</v>
          </cell>
          <cell r="V479">
            <v>83</v>
          </cell>
          <cell r="W479">
            <v>80</v>
          </cell>
          <cell r="X479">
            <v>100</v>
          </cell>
          <cell r="Y479">
            <v>108</v>
          </cell>
          <cell r="Z479">
            <v>98</v>
          </cell>
          <cell r="AA479">
            <v>109</v>
          </cell>
          <cell r="AB479">
            <v>100</v>
          </cell>
          <cell r="AC479">
            <v>524</v>
          </cell>
          <cell r="AD479">
            <v>476</v>
          </cell>
          <cell r="AE479">
            <v>493</v>
          </cell>
          <cell r="AF479">
            <v>461</v>
          </cell>
          <cell r="AG479">
            <v>351</v>
          </cell>
          <cell r="AH479">
            <v>344</v>
          </cell>
          <cell r="AI479">
            <v>275</v>
          </cell>
          <cell r="AJ479">
            <v>241</v>
          </cell>
          <cell r="AK479">
            <v>180</v>
          </cell>
          <cell r="AL479">
            <v>113</v>
          </cell>
          <cell r="AM479">
            <v>129</v>
          </cell>
          <cell r="AN479">
            <v>118</v>
          </cell>
          <cell r="AO479">
            <v>149</v>
          </cell>
          <cell r="AP479">
            <v>247</v>
          </cell>
          <cell r="AQ479">
            <v>247</v>
          </cell>
          <cell r="AR479">
            <v>1298</v>
          </cell>
          <cell r="AS479">
            <v>112</v>
          </cell>
        </row>
        <row r="480">
          <cell r="G480">
            <v>4801</v>
          </cell>
          <cell r="H480">
            <v>1478</v>
          </cell>
          <cell r="I480">
            <v>20</v>
          </cell>
          <cell r="J480">
            <v>21</v>
          </cell>
          <cell r="K480">
            <v>22</v>
          </cell>
          <cell r="L480">
            <v>27</v>
          </cell>
          <cell r="M480">
            <v>24</v>
          </cell>
          <cell r="N480">
            <v>29</v>
          </cell>
          <cell r="O480">
            <v>39</v>
          </cell>
          <cell r="P480">
            <v>17</v>
          </cell>
          <cell r="Q480">
            <v>37</v>
          </cell>
          <cell r="R480">
            <v>30</v>
          </cell>
          <cell r="S480">
            <v>30</v>
          </cell>
          <cell r="T480">
            <v>34</v>
          </cell>
          <cell r="U480">
            <v>28</v>
          </cell>
          <cell r="V480">
            <v>23</v>
          </cell>
          <cell r="W480">
            <v>21</v>
          </cell>
          <cell r="X480">
            <v>25</v>
          </cell>
          <cell r="Y480">
            <v>27</v>
          </cell>
          <cell r="Z480">
            <v>30</v>
          </cell>
          <cell r="AA480">
            <v>34</v>
          </cell>
          <cell r="AB480">
            <v>28</v>
          </cell>
          <cell r="AC480">
            <v>177</v>
          </cell>
          <cell r="AD480">
            <v>144</v>
          </cell>
          <cell r="AE480">
            <v>154</v>
          </cell>
          <cell r="AF480">
            <v>77</v>
          </cell>
          <cell r="AG480">
            <v>78</v>
          </cell>
          <cell r="AH480">
            <v>92</v>
          </cell>
          <cell r="AI480">
            <v>49</v>
          </cell>
          <cell r="AJ480">
            <v>33</v>
          </cell>
          <cell r="AK480">
            <v>36</v>
          </cell>
          <cell r="AL480">
            <v>30</v>
          </cell>
          <cell r="AM480">
            <v>29</v>
          </cell>
          <cell r="AN480">
            <v>19</v>
          </cell>
          <cell r="AO480">
            <v>14</v>
          </cell>
          <cell r="AP480">
            <v>67</v>
          </cell>
          <cell r="AQ480">
            <v>69</v>
          </cell>
          <cell r="AR480">
            <v>354</v>
          </cell>
          <cell r="AS480">
            <v>28</v>
          </cell>
        </row>
        <row r="481">
          <cell r="G481">
            <v>4799</v>
          </cell>
          <cell r="H481">
            <v>2302</v>
          </cell>
          <cell r="I481">
            <v>42</v>
          </cell>
          <cell r="J481">
            <v>44</v>
          </cell>
          <cell r="K481">
            <v>51</v>
          </cell>
          <cell r="L481">
            <v>49</v>
          </cell>
          <cell r="M481">
            <v>57</v>
          </cell>
          <cell r="N481">
            <v>44</v>
          </cell>
          <cell r="O481">
            <v>44</v>
          </cell>
          <cell r="P481">
            <v>61</v>
          </cell>
          <cell r="Q481">
            <v>50</v>
          </cell>
          <cell r="R481">
            <v>56</v>
          </cell>
          <cell r="S481">
            <v>37</v>
          </cell>
          <cell r="T481">
            <v>41</v>
          </cell>
          <cell r="U481">
            <v>47</v>
          </cell>
          <cell r="V481">
            <v>37</v>
          </cell>
          <cell r="W481">
            <v>56</v>
          </cell>
          <cell r="X481">
            <v>41</v>
          </cell>
          <cell r="Y481">
            <v>46</v>
          </cell>
          <cell r="Z481">
            <v>51</v>
          </cell>
          <cell r="AA481">
            <v>48</v>
          </cell>
          <cell r="AB481">
            <v>43</v>
          </cell>
          <cell r="AC481">
            <v>283</v>
          </cell>
          <cell r="AD481">
            <v>234</v>
          </cell>
          <cell r="AE481">
            <v>166</v>
          </cell>
          <cell r="AF481">
            <v>151</v>
          </cell>
          <cell r="AG481">
            <v>129</v>
          </cell>
          <cell r="AH481">
            <v>119</v>
          </cell>
          <cell r="AI481">
            <v>84</v>
          </cell>
          <cell r="AJ481">
            <v>60</v>
          </cell>
          <cell r="AK481">
            <v>45</v>
          </cell>
          <cell r="AL481">
            <v>25</v>
          </cell>
          <cell r="AM481">
            <v>26</v>
          </cell>
          <cell r="AN481">
            <v>18</v>
          </cell>
          <cell r="AO481">
            <v>17</v>
          </cell>
          <cell r="AP481">
            <v>107</v>
          </cell>
          <cell r="AQ481">
            <v>110</v>
          </cell>
          <cell r="AR481">
            <v>530</v>
          </cell>
          <cell r="AS481">
            <v>59</v>
          </cell>
        </row>
        <row r="482">
          <cell r="G482">
            <v>4800</v>
          </cell>
          <cell r="H482">
            <v>2499</v>
          </cell>
          <cell r="I482">
            <v>31</v>
          </cell>
          <cell r="J482">
            <v>28</v>
          </cell>
          <cell r="K482">
            <v>37</v>
          </cell>
          <cell r="L482">
            <v>36</v>
          </cell>
          <cell r="M482">
            <v>39</v>
          </cell>
          <cell r="N482">
            <v>40</v>
          </cell>
          <cell r="O482">
            <v>41</v>
          </cell>
          <cell r="P482">
            <v>46</v>
          </cell>
          <cell r="Q482">
            <v>36</v>
          </cell>
          <cell r="R482">
            <v>30</v>
          </cell>
          <cell r="S482">
            <v>24</v>
          </cell>
          <cell r="T482">
            <v>44</v>
          </cell>
          <cell r="U482">
            <v>44</v>
          </cell>
          <cell r="V482">
            <v>36</v>
          </cell>
          <cell r="W482">
            <v>28</v>
          </cell>
          <cell r="X482">
            <v>43</v>
          </cell>
          <cell r="Y482">
            <v>56</v>
          </cell>
          <cell r="Z482">
            <v>64</v>
          </cell>
          <cell r="AA482">
            <v>63</v>
          </cell>
          <cell r="AB482">
            <v>60</v>
          </cell>
          <cell r="AC482">
            <v>233</v>
          </cell>
          <cell r="AD482">
            <v>231</v>
          </cell>
          <cell r="AE482">
            <v>214</v>
          </cell>
          <cell r="AF482">
            <v>212</v>
          </cell>
          <cell r="AG482">
            <v>156</v>
          </cell>
          <cell r="AH482">
            <v>148</v>
          </cell>
          <cell r="AI482">
            <v>100</v>
          </cell>
          <cell r="AJ482">
            <v>90</v>
          </cell>
          <cell r="AK482">
            <v>108</v>
          </cell>
          <cell r="AL482">
            <v>53</v>
          </cell>
          <cell r="AM482">
            <v>47</v>
          </cell>
          <cell r="AN482">
            <v>33</v>
          </cell>
          <cell r="AO482">
            <v>48</v>
          </cell>
          <cell r="AP482">
            <v>86</v>
          </cell>
          <cell r="AQ482">
            <v>137</v>
          </cell>
          <cell r="AR482">
            <v>585</v>
          </cell>
          <cell r="AS482">
            <v>43</v>
          </cell>
        </row>
        <row r="483">
          <cell r="G483">
            <v>11562</v>
          </cell>
          <cell r="H483">
            <v>1586</v>
          </cell>
          <cell r="I483">
            <v>20</v>
          </cell>
          <cell r="J483">
            <v>27</v>
          </cell>
          <cell r="K483">
            <v>30</v>
          </cell>
          <cell r="L483">
            <v>23</v>
          </cell>
          <cell r="M483">
            <v>13</v>
          </cell>
          <cell r="N483">
            <v>13</v>
          </cell>
          <cell r="O483">
            <v>28</v>
          </cell>
          <cell r="P483">
            <v>31</v>
          </cell>
          <cell r="Q483">
            <v>26</v>
          </cell>
          <cell r="R483">
            <v>21</v>
          </cell>
          <cell r="S483">
            <v>24</v>
          </cell>
          <cell r="T483">
            <v>31</v>
          </cell>
          <cell r="U483">
            <v>28</v>
          </cell>
          <cell r="V483">
            <v>21</v>
          </cell>
          <cell r="W483">
            <v>24</v>
          </cell>
          <cell r="X483">
            <v>23</v>
          </cell>
          <cell r="Y483">
            <v>37</v>
          </cell>
          <cell r="Z483">
            <v>28</v>
          </cell>
          <cell r="AA483">
            <v>32</v>
          </cell>
          <cell r="AB483">
            <v>37</v>
          </cell>
          <cell r="AC483">
            <v>125</v>
          </cell>
          <cell r="AD483">
            <v>117</v>
          </cell>
          <cell r="AE483">
            <v>149</v>
          </cell>
          <cell r="AF483">
            <v>108</v>
          </cell>
          <cell r="AG483">
            <v>96</v>
          </cell>
          <cell r="AH483">
            <v>96</v>
          </cell>
          <cell r="AI483">
            <v>83</v>
          </cell>
          <cell r="AJ483">
            <v>63</v>
          </cell>
          <cell r="AK483">
            <v>58</v>
          </cell>
          <cell r="AL483">
            <v>45</v>
          </cell>
          <cell r="AM483">
            <v>52</v>
          </cell>
          <cell r="AN483">
            <v>29</v>
          </cell>
          <cell r="AO483">
            <v>48</v>
          </cell>
          <cell r="AP483">
            <v>63</v>
          </cell>
          <cell r="AQ483">
            <v>75</v>
          </cell>
          <cell r="AR483">
            <v>339</v>
          </cell>
          <cell r="AS483">
            <v>28</v>
          </cell>
        </row>
        <row r="484">
          <cell r="G484">
            <v>0</v>
          </cell>
          <cell r="H484">
            <v>8877</v>
          </cell>
          <cell r="I484">
            <v>123</v>
          </cell>
          <cell r="J484">
            <v>147</v>
          </cell>
          <cell r="K484">
            <v>142</v>
          </cell>
          <cell r="L484">
            <v>156</v>
          </cell>
          <cell r="M484">
            <v>136</v>
          </cell>
          <cell r="N484">
            <v>145</v>
          </cell>
          <cell r="O484">
            <v>149</v>
          </cell>
          <cell r="P484">
            <v>176</v>
          </cell>
          <cell r="Q484">
            <v>138</v>
          </cell>
          <cell r="R484">
            <v>152</v>
          </cell>
          <cell r="S484">
            <v>176</v>
          </cell>
          <cell r="T484">
            <v>156</v>
          </cell>
          <cell r="U484">
            <v>155</v>
          </cell>
          <cell r="V484">
            <v>137</v>
          </cell>
          <cell r="W484">
            <v>140</v>
          </cell>
          <cell r="X484">
            <v>134</v>
          </cell>
          <cell r="Y484">
            <v>185</v>
          </cell>
          <cell r="Z484">
            <v>182</v>
          </cell>
          <cell r="AA484">
            <v>185</v>
          </cell>
          <cell r="AB484">
            <v>183</v>
          </cell>
          <cell r="AC484">
            <v>865</v>
          </cell>
          <cell r="AD484">
            <v>684</v>
          </cell>
          <cell r="AE484">
            <v>731</v>
          </cell>
          <cell r="AF484">
            <v>610</v>
          </cell>
          <cell r="AG484">
            <v>509</v>
          </cell>
          <cell r="AH484">
            <v>493</v>
          </cell>
          <cell r="AI484">
            <v>421</v>
          </cell>
          <cell r="AJ484">
            <v>339</v>
          </cell>
          <cell r="AK484">
            <v>258</v>
          </cell>
          <cell r="AL484">
            <v>250</v>
          </cell>
          <cell r="AM484">
            <v>237</v>
          </cell>
          <cell r="AN484">
            <v>171</v>
          </cell>
          <cell r="AO484">
            <v>212</v>
          </cell>
          <cell r="AP484">
            <v>374</v>
          </cell>
          <cell r="AQ484">
            <v>417</v>
          </cell>
          <cell r="AR484">
            <v>1907</v>
          </cell>
          <cell r="AS484">
            <v>172</v>
          </cell>
        </row>
        <row r="485">
          <cell r="G485">
            <v>4791</v>
          </cell>
          <cell r="H485">
            <v>3084</v>
          </cell>
          <cell r="I485">
            <v>40</v>
          </cell>
          <cell r="J485">
            <v>51</v>
          </cell>
          <cell r="K485">
            <v>47</v>
          </cell>
          <cell r="L485">
            <v>47</v>
          </cell>
          <cell r="M485">
            <v>51</v>
          </cell>
          <cell r="N485">
            <v>52</v>
          </cell>
          <cell r="O485">
            <v>52</v>
          </cell>
          <cell r="P485">
            <v>65</v>
          </cell>
          <cell r="Q485">
            <v>41</v>
          </cell>
          <cell r="R485">
            <v>53</v>
          </cell>
          <cell r="S485">
            <v>71</v>
          </cell>
          <cell r="T485">
            <v>57</v>
          </cell>
          <cell r="U485">
            <v>49</v>
          </cell>
          <cell r="V485">
            <v>47</v>
          </cell>
          <cell r="W485">
            <v>43</v>
          </cell>
          <cell r="X485">
            <v>38</v>
          </cell>
          <cell r="Y485">
            <v>57</v>
          </cell>
          <cell r="Z485">
            <v>71</v>
          </cell>
          <cell r="AA485">
            <v>56</v>
          </cell>
          <cell r="AB485">
            <v>73</v>
          </cell>
          <cell r="AC485">
            <v>312</v>
          </cell>
          <cell r="AD485">
            <v>208</v>
          </cell>
          <cell r="AE485">
            <v>233</v>
          </cell>
          <cell r="AF485">
            <v>202</v>
          </cell>
          <cell r="AG485">
            <v>193</v>
          </cell>
          <cell r="AH485">
            <v>181</v>
          </cell>
          <cell r="AI485">
            <v>145</v>
          </cell>
          <cell r="AJ485">
            <v>128</v>
          </cell>
          <cell r="AK485">
            <v>97</v>
          </cell>
          <cell r="AL485">
            <v>79</v>
          </cell>
          <cell r="AM485">
            <v>87</v>
          </cell>
          <cell r="AN485">
            <v>72</v>
          </cell>
          <cell r="AO485">
            <v>86</v>
          </cell>
          <cell r="AP485">
            <v>131</v>
          </cell>
          <cell r="AQ485">
            <v>142</v>
          </cell>
          <cell r="AR485">
            <v>651</v>
          </cell>
          <cell r="AS485">
            <v>56</v>
          </cell>
        </row>
        <row r="486">
          <cell r="G486">
            <v>4789</v>
          </cell>
          <cell r="H486">
            <v>1416</v>
          </cell>
          <cell r="I486">
            <v>18</v>
          </cell>
          <cell r="J486">
            <v>24</v>
          </cell>
          <cell r="K486">
            <v>17</v>
          </cell>
          <cell r="L486">
            <v>27</v>
          </cell>
          <cell r="M486">
            <v>17</v>
          </cell>
          <cell r="N486">
            <v>12</v>
          </cell>
          <cell r="O486">
            <v>27</v>
          </cell>
          <cell r="P486">
            <v>38</v>
          </cell>
          <cell r="Q486">
            <v>31</v>
          </cell>
          <cell r="R486">
            <v>29</v>
          </cell>
          <cell r="S486">
            <v>21</v>
          </cell>
          <cell r="T486">
            <v>21</v>
          </cell>
          <cell r="U486">
            <v>27</v>
          </cell>
          <cell r="V486">
            <v>22</v>
          </cell>
          <cell r="W486">
            <v>26</v>
          </cell>
          <cell r="X486">
            <v>17</v>
          </cell>
          <cell r="Y486">
            <v>34</v>
          </cell>
          <cell r="Z486">
            <v>28</v>
          </cell>
          <cell r="AA486">
            <v>33</v>
          </cell>
          <cell r="AB486">
            <v>28</v>
          </cell>
          <cell r="AC486">
            <v>118</v>
          </cell>
          <cell r="AD486">
            <v>113</v>
          </cell>
          <cell r="AE486">
            <v>149</v>
          </cell>
          <cell r="AF486">
            <v>109</v>
          </cell>
          <cell r="AG486">
            <v>69</v>
          </cell>
          <cell r="AH486">
            <v>75</v>
          </cell>
          <cell r="AI486">
            <v>74</v>
          </cell>
          <cell r="AJ486">
            <v>58</v>
          </cell>
          <cell r="AK486">
            <v>36</v>
          </cell>
          <cell r="AL486">
            <v>41</v>
          </cell>
          <cell r="AM486">
            <v>33</v>
          </cell>
          <cell r="AN486">
            <v>20</v>
          </cell>
          <cell r="AO486">
            <v>24</v>
          </cell>
          <cell r="AP486">
            <v>57</v>
          </cell>
          <cell r="AQ486">
            <v>67</v>
          </cell>
          <cell r="AR486">
            <v>310</v>
          </cell>
          <cell r="AS486">
            <v>25</v>
          </cell>
        </row>
        <row r="487">
          <cell r="G487">
            <v>4798</v>
          </cell>
          <cell r="H487">
            <v>1298</v>
          </cell>
          <cell r="I487">
            <v>15</v>
          </cell>
          <cell r="J487">
            <v>14</v>
          </cell>
          <cell r="K487">
            <v>22</v>
          </cell>
          <cell r="L487">
            <v>12</v>
          </cell>
          <cell r="M487">
            <v>16</v>
          </cell>
          <cell r="N487">
            <v>26</v>
          </cell>
          <cell r="O487">
            <v>19</v>
          </cell>
          <cell r="P487">
            <v>26</v>
          </cell>
          <cell r="Q487">
            <v>19</v>
          </cell>
          <cell r="R487">
            <v>22</v>
          </cell>
          <cell r="S487">
            <v>19</v>
          </cell>
          <cell r="T487">
            <v>27</v>
          </cell>
          <cell r="U487">
            <v>24</v>
          </cell>
          <cell r="V487">
            <v>21</v>
          </cell>
          <cell r="W487">
            <v>14</v>
          </cell>
          <cell r="X487">
            <v>16</v>
          </cell>
          <cell r="Y487">
            <v>31</v>
          </cell>
          <cell r="Z487">
            <v>32</v>
          </cell>
          <cell r="AA487">
            <v>18</v>
          </cell>
          <cell r="AB487">
            <v>24</v>
          </cell>
          <cell r="AC487">
            <v>122</v>
          </cell>
          <cell r="AD487">
            <v>120</v>
          </cell>
          <cell r="AE487">
            <v>109</v>
          </cell>
          <cell r="AF487">
            <v>80</v>
          </cell>
          <cell r="AG487">
            <v>65</v>
          </cell>
          <cell r="AH487">
            <v>75</v>
          </cell>
          <cell r="AI487">
            <v>71</v>
          </cell>
          <cell r="AJ487">
            <v>51</v>
          </cell>
          <cell r="AK487">
            <v>44</v>
          </cell>
          <cell r="AL487">
            <v>53</v>
          </cell>
          <cell r="AM487">
            <v>29</v>
          </cell>
          <cell r="AN487">
            <v>21</v>
          </cell>
          <cell r="AO487">
            <v>41</v>
          </cell>
          <cell r="AP487">
            <v>51</v>
          </cell>
          <cell r="AQ487">
            <v>58</v>
          </cell>
          <cell r="AR487">
            <v>280</v>
          </cell>
          <cell r="AS487">
            <v>21</v>
          </cell>
        </row>
        <row r="488">
          <cell r="G488">
            <v>4790</v>
          </cell>
          <cell r="H488">
            <v>1365</v>
          </cell>
          <cell r="I488">
            <v>22</v>
          </cell>
          <cell r="J488">
            <v>24</v>
          </cell>
          <cell r="K488">
            <v>25</v>
          </cell>
          <cell r="L488">
            <v>27</v>
          </cell>
          <cell r="M488">
            <v>23</v>
          </cell>
          <cell r="N488">
            <v>26</v>
          </cell>
          <cell r="O488">
            <v>20</v>
          </cell>
          <cell r="P488">
            <v>19</v>
          </cell>
          <cell r="Q488">
            <v>23</v>
          </cell>
          <cell r="R488">
            <v>20</v>
          </cell>
          <cell r="S488">
            <v>22</v>
          </cell>
          <cell r="T488">
            <v>21</v>
          </cell>
          <cell r="U488">
            <v>18</v>
          </cell>
          <cell r="V488">
            <v>17</v>
          </cell>
          <cell r="W488">
            <v>26</v>
          </cell>
          <cell r="X488">
            <v>27</v>
          </cell>
          <cell r="Y488">
            <v>27</v>
          </cell>
          <cell r="Z488">
            <v>23</v>
          </cell>
          <cell r="AA488">
            <v>35</v>
          </cell>
          <cell r="AB488">
            <v>24</v>
          </cell>
          <cell r="AC488">
            <v>138</v>
          </cell>
          <cell r="AD488">
            <v>99</v>
          </cell>
          <cell r="AE488">
            <v>81</v>
          </cell>
          <cell r="AF488">
            <v>90</v>
          </cell>
          <cell r="AG488">
            <v>76</v>
          </cell>
          <cell r="AH488">
            <v>75</v>
          </cell>
          <cell r="AI488">
            <v>70</v>
          </cell>
          <cell r="AJ488">
            <v>46</v>
          </cell>
          <cell r="AK488">
            <v>45</v>
          </cell>
          <cell r="AL488">
            <v>43</v>
          </cell>
          <cell r="AM488">
            <v>55</v>
          </cell>
          <cell r="AN488">
            <v>34</v>
          </cell>
          <cell r="AO488">
            <v>44</v>
          </cell>
          <cell r="AP488">
            <v>51</v>
          </cell>
          <cell r="AQ488">
            <v>65</v>
          </cell>
          <cell r="AR488">
            <v>274</v>
          </cell>
          <cell r="AS488">
            <v>31</v>
          </cell>
        </row>
        <row r="489">
          <cell r="G489">
            <v>10626</v>
          </cell>
          <cell r="H489">
            <v>783</v>
          </cell>
          <cell r="I489">
            <v>17</v>
          </cell>
          <cell r="J489">
            <v>20</v>
          </cell>
          <cell r="K489">
            <v>11</v>
          </cell>
          <cell r="L489">
            <v>16</v>
          </cell>
          <cell r="M489">
            <v>14</v>
          </cell>
          <cell r="N489">
            <v>11</v>
          </cell>
          <cell r="O489">
            <v>14</v>
          </cell>
          <cell r="P489">
            <v>11</v>
          </cell>
          <cell r="Q489">
            <v>10</v>
          </cell>
          <cell r="R489">
            <v>14</v>
          </cell>
          <cell r="S489">
            <v>20</v>
          </cell>
          <cell r="T489">
            <v>11</v>
          </cell>
          <cell r="U489">
            <v>13</v>
          </cell>
          <cell r="V489">
            <v>12</v>
          </cell>
          <cell r="W489">
            <v>16</v>
          </cell>
          <cell r="X489">
            <v>20</v>
          </cell>
          <cell r="Y489">
            <v>22</v>
          </cell>
          <cell r="Z489">
            <v>10</v>
          </cell>
          <cell r="AA489">
            <v>21</v>
          </cell>
          <cell r="AB489">
            <v>21</v>
          </cell>
          <cell r="AC489">
            <v>78</v>
          </cell>
          <cell r="AD489">
            <v>62</v>
          </cell>
          <cell r="AE489">
            <v>77</v>
          </cell>
          <cell r="AF489">
            <v>60</v>
          </cell>
          <cell r="AG489">
            <v>51</v>
          </cell>
          <cell r="AH489">
            <v>39</v>
          </cell>
          <cell r="AI489">
            <v>26</v>
          </cell>
          <cell r="AJ489">
            <v>27</v>
          </cell>
          <cell r="AK489">
            <v>13</v>
          </cell>
          <cell r="AL489">
            <v>9</v>
          </cell>
          <cell r="AM489">
            <v>12</v>
          </cell>
          <cell r="AN489">
            <v>14</v>
          </cell>
          <cell r="AO489">
            <v>11</v>
          </cell>
          <cell r="AP489">
            <v>35</v>
          </cell>
          <cell r="AQ489">
            <v>45</v>
          </cell>
          <cell r="AR489">
            <v>180</v>
          </cell>
          <cell r="AS489">
            <v>24</v>
          </cell>
        </row>
        <row r="490">
          <cell r="G490">
            <v>11326</v>
          </cell>
          <cell r="H490">
            <v>931</v>
          </cell>
          <cell r="I490">
            <v>11</v>
          </cell>
          <cell r="J490">
            <v>14</v>
          </cell>
          <cell r="K490">
            <v>20</v>
          </cell>
          <cell r="L490">
            <v>27</v>
          </cell>
          <cell r="M490">
            <v>15</v>
          </cell>
          <cell r="N490">
            <v>18</v>
          </cell>
          <cell r="O490">
            <v>17</v>
          </cell>
          <cell r="P490">
            <v>17</v>
          </cell>
          <cell r="Q490">
            <v>14</v>
          </cell>
          <cell r="R490">
            <v>14</v>
          </cell>
          <cell r="S490">
            <v>23</v>
          </cell>
          <cell r="T490">
            <v>19</v>
          </cell>
          <cell r="U490">
            <v>24</v>
          </cell>
          <cell r="V490">
            <v>18</v>
          </cell>
          <cell r="W490">
            <v>15</v>
          </cell>
          <cell r="X490">
            <v>16</v>
          </cell>
          <cell r="Y490">
            <v>14</v>
          </cell>
          <cell r="Z490">
            <v>18</v>
          </cell>
          <cell r="AA490">
            <v>22</v>
          </cell>
          <cell r="AB490">
            <v>13</v>
          </cell>
          <cell r="AC490">
            <v>97</v>
          </cell>
          <cell r="AD490">
            <v>82</v>
          </cell>
          <cell r="AE490">
            <v>82</v>
          </cell>
          <cell r="AF490">
            <v>69</v>
          </cell>
          <cell r="AG490">
            <v>55</v>
          </cell>
          <cell r="AH490">
            <v>48</v>
          </cell>
          <cell r="AI490">
            <v>35</v>
          </cell>
          <cell r="AJ490">
            <v>29</v>
          </cell>
          <cell r="AK490">
            <v>23</v>
          </cell>
          <cell r="AL490">
            <v>25</v>
          </cell>
          <cell r="AM490">
            <v>21</v>
          </cell>
          <cell r="AN490">
            <v>10</v>
          </cell>
          <cell r="AO490">
            <v>6</v>
          </cell>
          <cell r="AP490">
            <v>49</v>
          </cell>
          <cell r="AQ490">
            <v>40</v>
          </cell>
          <cell r="AR490">
            <v>212</v>
          </cell>
          <cell r="AS490">
            <v>15</v>
          </cell>
        </row>
        <row r="491">
          <cell r="G491">
            <v>0</v>
          </cell>
          <cell r="H491">
            <v>35999</v>
          </cell>
          <cell r="I491">
            <v>540</v>
          </cell>
          <cell r="J491">
            <v>580</v>
          </cell>
          <cell r="K491">
            <v>593</v>
          </cell>
          <cell r="L491">
            <v>585</v>
          </cell>
          <cell r="M491">
            <v>580</v>
          </cell>
          <cell r="N491">
            <v>576</v>
          </cell>
          <cell r="O491">
            <v>689</v>
          </cell>
          <cell r="P491">
            <v>681</v>
          </cell>
          <cell r="Q491">
            <v>668</v>
          </cell>
          <cell r="R491">
            <v>637</v>
          </cell>
          <cell r="S491">
            <v>649</v>
          </cell>
          <cell r="T491">
            <v>693</v>
          </cell>
          <cell r="U491">
            <v>656</v>
          </cell>
          <cell r="V491">
            <v>636</v>
          </cell>
          <cell r="W491">
            <v>666</v>
          </cell>
          <cell r="X491">
            <v>629</v>
          </cell>
          <cell r="Y491">
            <v>707</v>
          </cell>
          <cell r="Z491">
            <v>592</v>
          </cell>
          <cell r="AA491">
            <v>613</v>
          </cell>
          <cell r="AB491">
            <v>692</v>
          </cell>
          <cell r="AC491">
            <v>3616</v>
          </cell>
          <cell r="AD491">
            <v>3044</v>
          </cell>
          <cell r="AE491">
            <v>2877</v>
          </cell>
          <cell r="AF491">
            <v>2469</v>
          </cell>
          <cell r="AG491">
            <v>2121</v>
          </cell>
          <cell r="AH491">
            <v>1876</v>
          </cell>
          <cell r="AI491">
            <v>1627</v>
          </cell>
          <cell r="AJ491">
            <v>1349</v>
          </cell>
          <cell r="AK491">
            <v>1112</v>
          </cell>
          <cell r="AL491">
            <v>932</v>
          </cell>
          <cell r="AM491">
            <v>707</v>
          </cell>
          <cell r="AN491">
            <v>685</v>
          </cell>
          <cell r="AO491">
            <v>922</v>
          </cell>
          <cell r="AP491">
            <v>1617</v>
          </cell>
          <cell r="AQ491">
            <v>1552</v>
          </cell>
          <cell r="AR491">
            <v>7841</v>
          </cell>
          <cell r="AS491">
            <v>681</v>
          </cell>
        </row>
        <row r="492">
          <cell r="G492">
            <v>6815</v>
          </cell>
          <cell r="H492">
            <v>6559</v>
          </cell>
          <cell r="I492">
            <v>85</v>
          </cell>
          <cell r="J492">
            <v>90</v>
          </cell>
          <cell r="K492">
            <v>110</v>
          </cell>
          <cell r="L492">
            <v>139</v>
          </cell>
          <cell r="M492">
            <v>138</v>
          </cell>
          <cell r="N492">
            <v>152</v>
          </cell>
          <cell r="O492">
            <v>170</v>
          </cell>
          <cell r="P492">
            <v>178</v>
          </cell>
          <cell r="Q492">
            <v>156</v>
          </cell>
          <cell r="R492">
            <v>123</v>
          </cell>
          <cell r="S492">
            <v>136</v>
          </cell>
          <cell r="T492">
            <v>139</v>
          </cell>
          <cell r="U492">
            <v>127</v>
          </cell>
          <cell r="V492">
            <v>103</v>
          </cell>
          <cell r="W492">
            <v>117</v>
          </cell>
          <cell r="X492">
            <v>110</v>
          </cell>
          <cell r="Y492">
            <v>126</v>
          </cell>
          <cell r="Z492">
            <v>121</v>
          </cell>
          <cell r="AA492">
            <v>106</v>
          </cell>
          <cell r="AB492">
            <v>132</v>
          </cell>
          <cell r="AC492">
            <v>560</v>
          </cell>
          <cell r="AD492">
            <v>496</v>
          </cell>
          <cell r="AE492">
            <v>504</v>
          </cell>
          <cell r="AF492">
            <v>468</v>
          </cell>
          <cell r="AG492">
            <v>393</v>
          </cell>
          <cell r="AH492">
            <v>297</v>
          </cell>
          <cell r="AI492">
            <v>276</v>
          </cell>
          <cell r="AJ492">
            <v>193</v>
          </cell>
          <cell r="AK492">
            <v>165</v>
          </cell>
          <cell r="AL492">
            <v>176</v>
          </cell>
          <cell r="AM492">
            <v>155</v>
          </cell>
          <cell r="AN492">
            <v>135</v>
          </cell>
          <cell r="AO492">
            <v>183</v>
          </cell>
          <cell r="AP492">
            <v>305</v>
          </cell>
          <cell r="AQ492">
            <v>286</v>
          </cell>
          <cell r="AR492">
            <v>1332</v>
          </cell>
          <cell r="AS492">
            <v>120</v>
          </cell>
        </row>
        <row r="493">
          <cell r="G493">
            <v>4782</v>
          </cell>
          <cell r="H493">
            <v>14045</v>
          </cell>
          <cell r="I493">
            <v>281</v>
          </cell>
          <cell r="J493">
            <v>285</v>
          </cell>
          <cell r="K493">
            <v>268</v>
          </cell>
          <cell r="L493">
            <v>242</v>
          </cell>
          <cell r="M493">
            <v>215</v>
          </cell>
          <cell r="N493">
            <v>207</v>
          </cell>
          <cell r="O493">
            <v>248</v>
          </cell>
          <cell r="P493">
            <v>267</v>
          </cell>
          <cell r="Q493">
            <v>257</v>
          </cell>
          <cell r="R493">
            <v>265</v>
          </cell>
          <cell r="S493">
            <v>270</v>
          </cell>
          <cell r="T493">
            <v>298</v>
          </cell>
          <cell r="U493">
            <v>285</v>
          </cell>
          <cell r="V493">
            <v>303</v>
          </cell>
          <cell r="W493">
            <v>275</v>
          </cell>
          <cell r="X493">
            <v>245</v>
          </cell>
          <cell r="Y493">
            <v>280</v>
          </cell>
          <cell r="Z493">
            <v>199</v>
          </cell>
          <cell r="AA493">
            <v>231</v>
          </cell>
          <cell r="AB493">
            <v>249</v>
          </cell>
          <cell r="AC493">
            <v>1367</v>
          </cell>
          <cell r="AD493">
            <v>1276</v>
          </cell>
          <cell r="AE493">
            <v>1143</v>
          </cell>
          <cell r="AF493">
            <v>946</v>
          </cell>
          <cell r="AG493">
            <v>754</v>
          </cell>
          <cell r="AH493">
            <v>647</v>
          </cell>
          <cell r="AI493">
            <v>532</v>
          </cell>
          <cell r="AJ493">
            <v>503</v>
          </cell>
          <cell r="AK493">
            <v>419</v>
          </cell>
          <cell r="AL493">
            <v>333</v>
          </cell>
          <cell r="AM493">
            <v>260</v>
          </cell>
          <cell r="AN493">
            <v>291</v>
          </cell>
          <cell r="AO493">
            <v>404</v>
          </cell>
          <cell r="AP493">
            <v>701</v>
          </cell>
          <cell r="AQ493">
            <v>578</v>
          </cell>
          <cell r="AR493">
            <v>3005</v>
          </cell>
          <cell r="AS493">
            <v>310</v>
          </cell>
        </row>
        <row r="494">
          <cell r="G494">
            <v>4785</v>
          </cell>
          <cell r="H494">
            <v>1833</v>
          </cell>
          <cell r="I494">
            <v>25</v>
          </cell>
          <cell r="J494">
            <v>29</v>
          </cell>
          <cell r="K494">
            <v>46</v>
          </cell>
          <cell r="L494">
            <v>30</v>
          </cell>
          <cell r="M494">
            <v>35</v>
          </cell>
          <cell r="N494">
            <v>21</v>
          </cell>
          <cell r="O494">
            <v>35</v>
          </cell>
          <cell r="P494">
            <v>32</v>
          </cell>
          <cell r="Q494">
            <v>41</v>
          </cell>
          <cell r="R494">
            <v>37</v>
          </cell>
          <cell r="S494">
            <v>34</v>
          </cell>
          <cell r="T494">
            <v>37</v>
          </cell>
          <cell r="U494">
            <v>20</v>
          </cell>
          <cell r="V494">
            <v>23</v>
          </cell>
          <cell r="W494">
            <v>31</v>
          </cell>
          <cell r="X494">
            <v>28</v>
          </cell>
          <cell r="Y494">
            <v>36</v>
          </cell>
          <cell r="Z494">
            <v>37</v>
          </cell>
          <cell r="AA494">
            <v>44</v>
          </cell>
          <cell r="AB494">
            <v>39</v>
          </cell>
          <cell r="AC494">
            <v>196</v>
          </cell>
          <cell r="AD494">
            <v>148</v>
          </cell>
          <cell r="AE494">
            <v>142</v>
          </cell>
          <cell r="AF494">
            <v>104</v>
          </cell>
          <cell r="AG494">
            <v>101</v>
          </cell>
          <cell r="AH494">
            <v>115</v>
          </cell>
          <cell r="AI494">
            <v>100</v>
          </cell>
          <cell r="AJ494">
            <v>67</v>
          </cell>
          <cell r="AK494">
            <v>51</v>
          </cell>
          <cell r="AL494">
            <v>43</v>
          </cell>
          <cell r="AM494">
            <v>29</v>
          </cell>
          <cell r="AN494">
            <v>29</v>
          </cell>
          <cell r="AO494">
            <v>48</v>
          </cell>
          <cell r="AP494">
            <v>71</v>
          </cell>
          <cell r="AQ494">
            <v>88</v>
          </cell>
          <cell r="AR494">
            <v>395</v>
          </cell>
          <cell r="AS494">
            <v>35</v>
          </cell>
        </row>
        <row r="495">
          <cell r="G495">
            <v>4793</v>
          </cell>
          <cell r="H495">
            <v>860</v>
          </cell>
          <cell r="I495">
            <v>7</v>
          </cell>
          <cell r="J495">
            <v>16</v>
          </cell>
          <cell r="K495">
            <v>13</v>
          </cell>
          <cell r="L495">
            <v>11</v>
          </cell>
          <cell r="M495">
            <v>14</v>
          </cell>
          <cell r="N495">
            <v>16</v>
          </cell>
          <cell r="O495">
            <v>13</v>
          </cell>
          <cell r="P495">
            <v>12</v>
          </cell>
          <cell r="Q495">
            <v>10</v>
          </cell>
          <cell r="R495">
            <v>18</v>
          </cell>
          <cell r="S495">
            <v>17</v>
          </cell>
          <cell r="T495">
            <v>14</v>
          </cell>
          <cell r="U495">
            <v>19</v>
          </cell>
          <cell r="V495">
            <v>14</v>
          </cell>
          <cell r="W495">
            <v>20</v>
          </cell>
          <cell r="X495">
            <v>19</v>
          </cell>
          <cell r="Y495">
            <v>20</v>
          </cell>
          <cell r="Z495">
            <v>12</v>
          </cell>
          <cell r="AA495">
            <v>10</v>
          </cell>
          <cell r="AB495">
            <v>17</v>
          </cell>
          <cell r="AC495">
            <v>78</v>
          </cell>
          <cell r="AD495">
            <v>51</v>
          </cell>
          <cell r="AE495">
            <v>67</v>
          </cell>
          <cell r="AF495">
            <v>56</v>
          </cell>
          <cell r="AG495">
            <v>53</v>
          </cell>
          <cell r="AH495">
            <v>44</v>
          </cell>
          <cell r="AI495">
            <v>44</v>
          </cell>
          <cell r="AJ495">
            <v>28</v>
          </cell>
          <cell r="AK495">
            <v>36</v>
          </cell>
          <cell r="AL495">
            <v>32</v>
          </cell>
          <cell r="AM495">
            <v>19</v>
          </cell>
          <cell r="AN495">
            <v>24</v>
          </cell>
          <cell r="AO495">
            <v>36</v>
          </cell>
          <cell r="AP495">
            <v>41</v>
          </cell>
          <cell r="AQ495">
            <v>37</v>
          </cell>
          <cell r="AR495">
            <v>171</v>
          </cell>
          <cell r="AS495">
            <v>14</v>
          </cell>
        </row>
        <row r="496">
          <cell r="G496">
            <v>4786</v>
          </cell>
          <cell r="H496">
            <v>695</v>
          </cell>
          <cell r="I496">
            <v>9</v>
          </cell>
          <cell r="J496">
            <v>10</v>
          </cell>
          <cell r="K496">
            <v>9</v>
          </cell>
          <cell r="L496">
            <v>8</v>
          </cell>
          <cell r="M496">
            <v>4</v>
          </cell>
          <cell r="N496">
            <v>12</v>
          </cell>
          <cell r="O496">
            <v>7</v>
          </cell>
          <cell r="P496">
            <v>5</v>
          </cell>
          <cell r="Q496">
            <v>12</v>
          </cell>
          <cell r="R496">
            <v>11</v>
          </cell>
          <cell r="S496">
            <v>9</v>
          </cell>
          <cell r="T496">
            <v>10</v>
          </cell>
          <cell r="U496">
            <v>10</v>
          </cell>
          <cell r="V496">
            <v>14</v>
          </cell>
          <cell r="W496">
            <v>15</v>
          </cell>
          <cell r="X496">
            <v>15</v>
          </cell>
          <cell r="Y496">
            <v>16</v>
          </cell>
          <cell r="Z496">
            <v>9</v>
          </cell>
          <cell r="AA496">
            <v>14</v>
          </cell>
          <cell r="AB496">
            <v>16</v>
          </cell>
          <cell r="AC496">
            <v>63</v>
          </cell>
          <cell r="AD496">
            <v>38</v>
          </cell>
          <cell r="AE496">
            <v>47</v>
          </cell>
          <cell r="AF496">
            <v>63</v>
          </cell>
          <cell r="AG496">
            <v>53</v>
          </cell>
          <cell r="AH496">
            <v>48</v>
          </cell>
          <cell r="AI496">
            <v>29</v>
          </cell>
          <cell r="AJ496">
            <v>22</v>
          </cell>
          <cell r="AK496">
            <v>33</v>
          </cell>
          <cell r="AL496">
            <v>29</v>
          </cell>
          <cell r="AM496">
            <v>19</v>
          </cell>
          <cell r="AN496">
            <v>18</v>
          </cell>
          <cell r="AO496">
            <v>18</v>
          </cell>
          <cell r="AP496">
            <v>28</v>
          </cell>
          <cell r="AQ496">
            <v>34</v>
          </cell>
          <cell r="AR496">
            <v>153</v>
          </cell>
          <cell r="AS496">
            <v>14</v>
          </cell>
        </row>
        <row r="497">
          <cell r="G497">
            <v>4787</v>
          </cell>
          <cell r="H497">
            <v>839</v>
          </cell>
          <cell r="I497">
            <v>11</v>
          </cell>
          <cell r="J497">
            <v>14</v>
          </cell>
          <cell r="K497">
            <v>8</v>
          </cell>
          <cell r="L497">
            <v>17</v>
          </cell>
          <cell r="M497">
            <v>15</v>
          </cell>
          <cell r="N497">
            <v>16</v>
          </cell>
          <cell r="O497">
            <v>24</v>
          </cell>
          <cell r="P497">
            <v>18</v>
          </cell>
          <cell r="Q497">
            <v>17</v>
          </cell>
          <cell r="R497">
            <v>13</v>
          </cell>
          <cell r="S497">
            <v>23</v>
          </cell>
          <cell r="T497">
            <v>20</v>
          </cell>
          <cell r="U497">
            <v>19</v>
          </cell>
          <cell r="V497">
            <v>20</v>
          </cell>
          <cell r="W497">
            <v>15</v>
          </cell>
          <cell r="X497">
            <v>21</v>
          </cell>
          <cell r="Y497">
            <v>20</v>
          </cell>
          <cell r="Z497">
            <v>17</v>
          </cell>
          <cell r="AA497">
            <v>23</v>
          </cell>
          <cell r="AB497">
            <v>27</v>
          </cell>
          <cell r="AC497">
            <v>96</v>
          </cell>
          <cell r="AD497">
            <v>54</v>
          </cell>
          <cell r="AE497">
            <v>44</v>
          </cell>
          <cell r="AF497">
            <v>41</v>
          </cell>
          <cell r="AG497">
            <v>51</v>
          </cell>
          <cell r="AH497">
            <v>48</v>
          </cell>
          <cell r="AI497">
            <v>30</v>
          </cell>
          <cell r="AJ497">
            <v>29</v>
          </cell>
          <cell r="AK497">
            <v>24</v>
          </cell>
          <cell r="AL497">
            <v>26</v>
          </cell>
          <cell r="AM497">
            <v>13</v>
          </cell>
          <cell r="AN497">
            <v>17</v>
          </cell>
          <cell r="AO497">
            <v>8</v>
          </cell>
          <cell r="AP497">
            <v>48</v>
          </cell>
          <cell r="AQ497">
            <v>52</v>
          </cell>
          <cell r="AR497">
            <v>164</v>
          </cell>
          <cell r="AS497">
            <v>15</v>
          </cell>
        </row>
        <row r="498">
          <cell r="G498">
            <v>4788</v>
          </cell>
          <cell r="H498">
            <v>2028</v>
          </cell>
          <cell r="I498">
            <v>24</v>
          </cell>
          <cell r="J498">
            <v>27</v>
          </cell>
          <cell r="K498">
            <v>25</v>
          </cell>
          <cell r="L498">
            <v>26</v>
          </cell>
          <cell r="M498">
            <v>40</v>
          </cell>
          <cell r="N498">
            <v>35</v>
          </cell>
          <cell r="O498">
            <v>41</v>
          </cell>
          <cell r="P498">
            <v>37</v>
          </cell>
          <cell r="Q498">
            <v>37</v>
          </cell>
          <cell r="R498">
            <v>38</v>
          </cell>
          <cell r="S498">
            <v>34</v>
          </cell>
          <cell r="T498">
            <v>34</v>
          </cell>
          <cell r="U498">
            <v>41</v>
          </cell>
          <cell r="V498">
            <v>34</v>
          </cell>
          <cell r="W498">
            <v>37</v>
          </cell>
          <cell r="X498">
            <v>48</v>
          </cell>
          <cell r="Y498">
            <v>39</v>
          </cell>
          <cell r="Z498">
            <v>32</v>
          </cell>
          <cell r="AA498">
            <v>35</v>
          </cell>
          <cell r="AB498">
            <v>31</v>
          </cell>
          <cell r="AC498">
            <v>192</v>
          </cell>
          <cell r="AD498">
            <v>145</v>
          </cell>
          <cell r="AE498">
            <v>190</v>
          </cell>
          <cell r="AF498">
            <v>129</v>
          </cell>
          <cell r="AG498">
            <v>148</v>
          </cell>
          <cell r="AH498">
            <v>101</v>
          </cell>
          <cell r="AI498">
            <v>96</v>
          </cell>
          <cell r="AJ498">
            <v>87</v>
          </cell>
          <cell r="AK498">
            <v>63</v>
          </cell>
          <cell r="AL498">
            <v>56</v>
          </cell>
          <cell r="AM498">
            <v>31</v>
          </cell>
          <cell r="AN498">
            <v>39</v>
          </cell>
          <cell r="AO498">
            <v>56</v>
          </cell>
          <cell r="AP498">
            <v>88</v>
          </cell>
          <cell r="AQ498">
            <v>89</v>
          </cell>
          <cell r="AR498">
            <v>443</v>
          </cell>
          <cell r="AS498">
            <v>34</v>
          </cell>
        </row>
        <row r="499">
          <cell r="G499">
            <v>6814</v>
          </cell>
          <cell r="H499">
            <v>1422</v>
          </cell>
          <cell r="I499">
            <v>21</v>
          </cell>
          <cell r="J499">
            <v>21</v>
          </cell>
          <cell r="K499">
            <v>22</v>
          </cell>
          <cell r="L499">
            <v>30</v>
          </cell>
          <cell r="M499">
            <v>37</v>
          </cell>
          <cell r="N499">
            <v>27</v>
          </cell>
          <cell r="O499">
            <v>29</v>
          </cell>
          <cell r="P499">
            <v>31</v>
          </cell>
          <cell r="Q499">
            <v>24</v>
          </cell>
          <cell r="R499">
            <v>28</v>
          </cell>
          <cell r="S499">
            <v>31</v>
          </cell>
          <cell r="T499">
            <v>36</v>
          </cell>
          <cell r="U499">
            <v>26</v>
          </cell>
          <cell r="V499">
            <v>26</v>
          </cell>
          <cell r="W499">
            <v>37</v>
          </cell>
          <cell r="X499">
            <v>31</v>
          </cell>
          <cell r="Y499">
            <v>37</v>
          </cell>
          <cell r="Z499">
            <v>24</v>
          </cell>
          <cell r="AA499">
            <v>25</v>
          </cell>
          <cell r="AB499">
            <v>23</v>
          </cell>
          <cell r="AC499">
            <v>118</v>
          </cell>
          <cell r="AD499">
            <v>118</v>
          </cell>
          <cell r="AE499">
            <v>142</v>
          </cell>
          <cell r="AF499">
            <v>95</v>
          </cell>
          <cell r="AG499">
            <v>71</v>
          </cell>
          <cell r="AH499">
            <v>67</v>
          </cell>
          <cell r="AI499">
            <v>43</v>
          </cell>
          <cell r="AJ499">
            <v>48</v>
          </cell>
          <cell r="AK499">
            <v>44</v>
          </cell>
          <cell r="AL499">
            <v>35</v>
          </cell>
          <cell r="AM499">
            <v>29</v>
          </cell>
          <cell r="AN499">
            <v>23</v>
          </cell>
          <cell r="AO499">
            <v>23</v>
          </cell>
          <cell r="AP499">
            <v>76</v>
          </cell>
          <cell r="AQ499">
            <v>67</v>
          </cell>
          <cell r="AR499">
            <v>299</v>
          </cell>
          <cell r="AS499">
            <v>30</v>
          </cell>
        </row>
        <row r="500">
          <cell r="G500">
            <v>6816</v>
          </cell>
          <cell r="H500">
            <v>783</v>
          </cell>
          <cell r="I500">
            <v>11</v>
          </cell>
          <cell r="J500">
            <v>14</v>
          </cell>
          <cell r="K500">
            <v>11</v>
          </cell>
          <cell r="L500">
            <v>15</v>
          </cell>
          <cell r="M500">
            <v>11</v>
          </cell>
          <cell r="N500">
            <v>13</v>
          </cell>
          <cell r="O500">
            <v>14</v>
          </cell>
          <cell r="P500">
            <v>12</v>
          </cell>
          <cell r="Q500">
            <v>15</v>
          </cell>
          <cell r="R500">
            <v>20</v>
          </cell>
          <cell r="S500">
            <v>11</v>
          </cell>
          <cell r="T500">
            <v>12</v>
          </cell>
          <cell r="U500">
            <v>12</v>
          </cell>
          <cell r="V500">
            <v>17</v>
          </cell>
          <cell r="W500">
            <v>20</v>
          </cell>
          <cell r="X500">
            <v>21</v>
          </cell>
          <cell r="Y500">
            <v>19</v>
          </cell>
          <cell r="Z500">
            <v>19</v>
          </cell>
          <cell r="AA500">
            <v>14</v>
          </cell>
          <cell r="AB500">
            <v>17</v>
          </cell>
          <cell r="AC500">
            <v>91</v>
          </cell>
          <cell r="AD500">
            <v>69</v>
          </cell>
          <cell r="AE500">
            <v>68</v>
          </cell>
          <cell r="AF500">
            <v>50</v>
          </cell>
          <cell r="AG500">
            <v>54</v>
          </cell>
          <cell r="AH500">
            <v>45</v>
          </cell>
          <cell r="AI500">
            <v>27</v>
          </cell>
          <cell r="AJ500">
            <v>20</v>
          </cell>
          <cell r="AK500">
            <v>12</v>
          </cell>
          <cell r="AL500">
            <v>18</v>
          </cell>
          <cell r="AM500">
            <v>12</v>
          </cell>
          <cell r="AN500">
            <v>3</v>
          </cell>
          <cell r="AO500">
            <v>16</v>
          </cell>
          <cell r="AP500">
            <v>35</v>
          </cell>
          <cell r="AQ500">
            <v>43</v>
          </cell>
          <cell r="AR500">
            <v>185</v>
          </cell>
          <cell r="AS500">
            <v>15</v>
          </cell>
        </row>
        <row r="501">
          <cell r="G501">
            <v>6844</v>
          </cell>
          <cell r="H501">
            <v>671</v>
          </cell>
          <cell r="I501">
            <v>6</v>
          </cell>
          <cell r="J501">
            <v>12</v>
          </cell>
          <cell r="K501">
            <v>12</v>
          </cell>
          <cell r="L501">
            <v>13</v>
          </cell>
          <cell r="M501">
            <v>13</v>
          </cell>
          <cell r="N501">
            <v>11</v>
          </cell>
          <cell r="O501">
            <v>16</v>
          </cell>
          <cell r="P501">
            <v>4</v>
          </cell>
          <cell r="Q501">
            <v>11</v>
          </cell>
          <cell r="R501">
            <v>10</v>
          </cell>
          <cell r="S501">
            <v>10</v>
          </cell>
          <cell r="T501">
            <v>14</v>
          </cell>
          <cell r="U501">
            <v>10</v>
          </cell>
          <cell r="V501">
            <v>14</v>
          </cell>
          <cell r="W501">
            <v>14</v>
          </cell>
          <cell r="X501">
            <v>4</v>
          </cell>
          <cell r="Y501">
            <v>14</v>
          </cell>
          <cell r="Z501">
            <v>10</v>
          </cell>
          <cell r="AA501">
            <v>15</v>
          </cell>
          <cell r="AB501">
            <v>13</v>
          </cell>
          <cell r="AC501">
            <v>84</v>
          </cell>
          <cell r="AD501">
            <v>68</v>
          </cell>
          <cell r="AE501">
            <v>51</v>
          </cell>
          <cell r="AF501">
            <v>44</v>
          </cell>
          <cell r="AG501">
            <v>47</v>
          </cell>
          <cell r="AH501">
            <v>28</v>
          </cell>
          <cell r="AI501">
            <v>47</v>
          </cell>
          <cell r="AJ501">
            <v>27</v>
          </cell>
          <cell r="AK501">
            <v>17</v>
          </cell>
          <cell r="AL501">
            <v>9</v>
          </cell>
          <cell r="AM501">
            <v>8</v>
          </cell>
          <cell r="AN501">
            <v>9</v>
          </cell>
          <cell r="AO501">
            <v>6</v>
          </cell>
          <cell r="AP501">
            <v>30</v>
          </cell>
          <cell r="AQ501">
            <v>27</v>
          </cell>
          <cell r="AR501">
            <v>158</v>
          </cell>
          <cell r="AS501">
            <v>9</v>
          </cell>
        </row>
        <row r="502">
          <cell r="G502">
            <v>4792</v>
          </cell>
          <cell r="H502">
            <v>1758</v>
          </cell>
          <cell r="I502">
            <v>33</v>
          </cell>
          <cell r="J502">
            <v>34</v>
          </cell>
          <cell r="K502">
            <v>38</v>
          </cell>
          <cell r="L502">
            <v>27</v>
          </cell>
          <cell r="M502">
            <v>29</v>
          </cell>
          <cell r="N502">
            <v>29</v>
          </cell>
          <cell r="O502">
            <v>40</v>
          </cell>
          <cell r="P502">
            <v>38</v>
          </cell>
          <cell r="Q502">
            <v>40</v>
          </cell>
          <cell r="R502">
            <v>39</v>
          </cell>
          <cell r="S502">
            <v>42</v>
          </cell>
          <cell r="T502">
            <v>33</v>
          </cell>
          <cell r="U502">
            <v>37</v>
          </cell>
          <cell r="V502">
            <v>30</v>
          </cell>
          <cell r="W502">
            <v>43</v>
          </cell>
          <cell r="X502">
            <v>35</v>
          </cell>
          <cell r="Y502">
            <v>37</v>
          </cell>
          <cell r="Z502">
            <v>36</v>
          </cell>
          <cell r="AA502">
            <v>31</v>
          </cell>
          <cell r="AB502">
            <v>34</v>
          </cell>
          <cell r="AC502">
            <v>176</v>
          </cell>
          <cell r="AD502">
            <v>158</v>
          </cell>
          <cell r="AE502">
            <v>126</v>
          </cell>
          <cell r="AF502">
            <v>117</v>
          </cell>
          <cell r="AG502">
            <v>91</v>
          </cell>
          <cell r="AH502">
            <v>83</v>
          </cell>
          <cell r="AI502">
            <v>78</v>
          </cell>
          <cell r="AJ502">
            <v>53</v>
          </cell>
          <cell r="AK502">
            <v>46</v>
          </cell>
          <cell r="AL502">
            <v>32</v>
          </cell>
          <cell r="AM502">
            <v>30</v>
          </cell>
          <cell r="AN502">
            <v>31</v>
          </cell>
          <cell r="AO502">
            <v>32</v>
          </cell>
          <cell r="AP502">
            <v>91</v>
          </cell>
          <cell r="AQ502">
            <v>83</v>
          </cell>
          <cell r="AR502">
            <v>368</v>
          </cell>
          <cell r="AS502">
            <v>47</v>
          </cell>
        </row>
        <row r="503">
          <cell r="G503">
            <v>4797</v>
          </cell>
          <cell r="H503">
            <v>850</v>
          </cell>
          <cell r="I503">
            <v>12</v>
          </cell>
          <cell r="J503">
            <v>10</v>
          </cell>
          <cell r="K503">
            <v>16</v>
          </cell>
          <cell r="L503">
            <v>11</v>
          </cell>
          <cell r="M503">
            <v>11</v>
          </cell>
          <cell r="N503">
            <v>13</v>
          </cell>
          <cell r="O503">
            <v>21</v>
          </cell>
          <cell r="P503">
            <v>13</v>
          </cell>
          <cell r="Q503">
            <v>20</v>
          </cell>
          <cell r="R503">
            <v>9</v>
          </cell>
          <cell r="S503">
            <v>12</v>
          </cell>
          <cell r="T503">
            <v>14</v>
          </cell>
          <cell r="U503">
            <v>19</v>
          </cell>
          <cell r="V503">
            <v>14</v>
          </cell>
          <cell r="W503">
            <v>14</v>
          </cell>
          <cell r="X503">
            <v>13</v>
          </cell>
          <cell r="Y503">
            <v>19</v>
          </cell>
          <cell r="Z503">
            <v>23</v>
          </cell>
          <cell r="AA503">
            <v>17</v>
          </cell>
          <cell r="AB503">
            <v>13</v>
          </cell>
          <cell r="AC503">
            <v>81</v>
          </cell>
          <cell r="AD503">
            <v>57</v>
          </cell>
          <cell r="AE503">
            <v>68</v>
          </cell>
          <cell r="AF503">
            <v>83</v>
          </cell>
          <cell r="AG503">
            <v>62</v>
          </cell>
          <cell r="AH503">
            <v>50</v>
          </cell>
          <cell r="AI503">
            <v>49</v>
          </cell>
          <cell r="AJ503">
            <v>23</v>
          </cell>
          <cell r="AK503">
            <v>19</v>
          </cell>
          <cell r="AL503">
            <v>17</v>
          </cell>
          <cell r="AM503">
            <v>16</v>
          </cell>
          <cell r="AN503">
            <v>17</v>
          </cell>
          <cell r="AO503">
            <v>14</v>
          </cell>
          <cell r="AP503">
            <v>36</v>
          </cell>
          <cell r="AQ503">
            <v>41</v>
          </cell>
          <cell r="AR503">
            <v>196</v>
          </cell>
          <cell r="AS503">
            <v>17</v>
          </cell>
        </row>
        <row r="504">
          <cell r="G504">
            <v>9863</v>
          </cell>
          <cell r="H504">
            <v>1147</v>
          </cell>
          <cell r="I504">
            <v>13</v>
          </cell>
          <cell r="J504">
            <v>15</v>
          </cell>
          <cell r="K504">
            <v>13</v>
          </cell>
          <cell r="L504">
            <v>13</v>
          </cell>
          <cell r="M504">
            <v>9</v>
          </cell>
          <cell r="N504">
            <v>12</v>
          </cell>
          <cell r="O504">
            <v>22</v>
          </cell>
          <cell r="P504">
            <v>16</v>
          </cell>
          <cell r="Q504">
            <v>23</v>
          </cell>
          <cell r="R504">
            <v>20</v>
          </cell>
          <cell r="S504">
            <v>11</v>
          </cell>
          <cell r="T504">
            <v>24</v>
          </cell>
          <cell r="U504">
            <v>20</v>
          </cell>
          <cell r="V504">
            <v>18</v>
          </cell>
          <cell r="W504">
            <v>24</v>
          </cell>
          <cell r="X504">
            <v>27</v>
          </cell>
          <cell r="Y504">
            <v>26</v>
          </cell>
          <cell r="Z504">
            <v>29</v>
          </cell>
          <cell r="AA504">
            <v>23</v>
          </cell>
          <cell r="AB504">
            <v>28</v>
          </cell>
          <cell r="AC504">
            <v>119</v>
          </cell>
          <cell r="AD504">
            <v>92</v>
          </cell>
          <cell r="AE504">
            <v>83</v>
          </cell>
          <cell r="AF504">
            <v>65</v>
          </cell>
          <cell r="AG504">
            <v>75</v>
          </cell>
          <cell r="AH504">
            <v>60</v>
          </cell>
          <cell r="AI504">
            <v>62</v>
          </cell>
          <cell r="AJ504">
            <v>51</v>
          </cell>
          <cell r="AK504">
            <v>38</v>
          </cell>
          <cell r="AL504">
            <v>24</v>
          </cell>
          <cell r="AM504">
            <v>25</v>
          </cell>
          <cell r="AN504">
            <v>27</v>
          </cell>
          <cell r="AO504">
            <v>40</v>
          </cell>
          <cell r="AP504">
            <v>48</v>
          </cell>
          <cell r="AQ504">
            <v>64</v>
          </cell>
          <cell r="AR504">
            <v>242</v>
          </cell>
          <cell r="AS504">
            <v>18</v>
          </cell>
        </row>
        <row r="505">
          <cell r="G505">
            <v>9870</v>
          </cell>
          <cell r="H505">
            <v>2509</v>
          </cell>
          <cell r="I505">
            <v>2</v>
          </cell>
          <cell r="J505">
            <v>3</v>
          </cell>
          <cell r="K505">
            <v>2</v>
          </cell>
          <cell r="L505">
            <v>3</v>
          </cell>
          <cell r="M505">
            <v>9</v>
          </cell>
          <cell r="N505">
            <v>12</v>
          </cell>
          <cell r="O505">
            <v>9</v>
          </cell>
          <cell r="P505">
            <v>18</v>
          </cell>
          <cell r="Q505">
            <v>5</v>
          </cell>
          <cell r="R505">
            <v>6</v>
          </cell>
          <cell r="S505">
            <v>9</v>
          </cell>
          <cell r="T505">
            <v>8</v>
          </cell>
          <cell r="U505">
            <v>11</v>
          </cell>
          <cell r="V505">
            <v>6</v>
          </cell>
          <cell r="W505">
            <v>4</v>
          </cell>
          <cell r="X505">
            <v>12</v>
          </cell>
          <cell r="Y505">
            <v>18</v>
          </cell>
          <cell r="Z505">
            <v>24</v>
          </cell>
          <cell r="AA505">
            <v>25</v>
          </cell>
          <cell r="AB505">
            <v>53</v>
          </cell>
          <cell r="AC505">
            <v>395</v>
          </cell>
          <cell r="AD505">
            <v>274</v>
          </cell>
          <cell r="AE505">
            <v>202</v>
          </cell>
          <cell r="AF505">
            <v>208</v>
          </cell>
          <cell r="AG505">
            <v>168</v>
          </cell>
          <cell r="AH505">
            <v>243</v>
          </cell>
          <cell r="AI505">
            <v>214</v>
          </cell>
          <cell r="AJ505">
            <v>198</v>
          </cell>
          <cell r="AK505">
            <v>145</v>
          </cell>
          <cell r="AL505">
            <v>102</v>
          </cell>
          <cell r="AM505">
            <v>61</v>
          </cell>
          <cell r="AN505">
            <v>22</v>
          </cell>
          <cell r="AO505">
            <v>38</v>
          </cell>
          <cell r="AP505">
            <v>19</v>
          </cell>
          <cell r="AQ505">
            <v>63</v>
          </cell>
          <cell r="AR505">
            <v>730</v>
          </cell>
          <cell r="AS505">
            <v>3</v>
          </cell>
        </row>
        <row r="506">
          <cell r="G506" t="str">
            <v>Essalud Bambamarca</v>
          </cell>
          <cell r="H506">
            <v>6419</v>
          </cell>
          <cell r="I506">
            <v>56</v>
          </cell>
          <cell r="J506">
            <v>60</v>
          </cell>
          <cell r="K506">
            <v>99</v>
          </cell>
          <cell r="L506">
            <v>99</v>
          </cell>
          <cell r="M506">
            <v>98</v>
          </cell>
          <cell r="N506">
            <v>98</v>
          </cell>
          <cell r="O506">
            <v>100</v>
          </cell>
          <cell r="P506">
            <v>112</v>
          </cell>
          <cell r="Q506">
            <v>110</v>
          </cell>
          <cell r="R506">
            <v>114</v>
          </cell>
          <cell r="S506">
            <v>124</v>
          </cell>
          <cell r="T506">
            <v>125</v>
          </cell>
          <cell r="U506">
            <v>129</v>
          </cell>
          <cell r="V506">
            <v>125</v>
          </cell>
          <cell r="W506">
            <v>124</v>
          </cell>
          <cell r="X506">
            <v>122</v>
          </cell>
          <cell r="Y506">
            <v>121</v>
          </cell>
          <cell r="Z506">
            <v>111</v>
          </cell>
          <cell r="AA506">
            <v>108</v>
          </cell>
          <cell r="AB506">
            <v>107</v>
          </cell>
          <cell r="AC506">
            <v>605</v>
          </cell>
          <cell r="AD506">
            <v>629</v>
          </cell>
          <cell r="AE506">
            <v>560</v>
          </cell>
          <cell r="AF506">
            <v>500</v>
          </cell>
          <cell r="AG506">
            <v>444</v>
          </cell>
          <cell r="AH506">
            <v>381</v>
          </cell>
          <cell r="AI506">
            <v>311</v>
          </cell>
          <cell r="AJ506">
            <v>251</v>
          </cell>
          <cell r="AK506">
            <v>201</v>
          </cell>
          <cell r="AL506">
            <v>150</v>
          </cell>
          <cell r="AM506">
            <v>112</v>
          </cell>
          <cell r="AN506">
            <v>73</v>
          </cell>
          <cell r="AO506">
            <v>60</v>
          </cell>
          <cell r="AP506">
            <v>307</v>
          </cell>
          <cell r="AQ506">
            <v>273</v>
          </cell>
          <cell r="AR506">
            <v>1528</v>
          </cell>
          <cell r="AS506">
            <v>97</v>
          </cell>
        </row>
        <row r="507">
          <cell r="G507">
            <v>0</v>
          </cell>
          <cell r="H507">
            <v>17105</v>
          </cell>
          <cell r="I507">
            <v>213</v>
          </cell>
          <cell r="J507">
            <v>210</v>
          </cell>
          <cell r="K507">
            <v>262</v>
          </cell>
          <cell r="L507">
            <v>231</v>
          </cell>
          <cell r="M507">
            <v>246</v>
          </cell>
          <cell r="N507">
            <v>216</v>
          </cell>
          <cell r="O507">
            <v>296</v>
          </cell>
          <cell r="P507">
            <v>296</v>
          </cell>
          <cell r="Q507">
            <v>337</v>
          </cell>
          <cell r="R507">
            <v>346</v>
          </cell>
          <cell r="S507">
            <v>333</v>
          </cell>
          <cell r="T507">
            <v>361</v>
          </cell>
          <cell r="U507">
            <v>328</v>
          </cell>
          <cell r="V507">
            <v>313</v>
          </cell>
          <cell r="W507">
            <v>302</v>
          </cell>
          <cell r="X507">
            <v>286</v>
          </cell>
          <cell r="Y507">
            <v>323</v>
          </cell>
          <cell r="Z507">
            <v>326</v>
          </cell>
          <cell r="AA507">
            <v>338</v>
          </cell>
          <cell r="AB507">
            <v>349</v>
          </cell>
          <cell r="AC507">
            <v>1656</v>
          </cell>
          <cell r="AD507">
            <v>1585</v>
          </cell>
          <cell r="AE507">
            <v>1419</v>
          </cell>
          <cell r="AF507">
            <v>1247</v>
          </cell>
          <cell r="AG507">
            <v>1089</v>
          </cell>
          <cell r="AH507">
            <v>908</v>
          </cell>
          <cell r="AI507">
            <v>778</v>
          </cell>
          <cell r="AJ507">
            <v>653</v>
          </cell>
          <cell r="AK507">
            <v>513</v>
          </cell>
          <cell r="AL507">
            <v>429</v>
          </cell>
          <cell r="AM507">
            <v>316</v>
          </cell>
          <cell r="AN507">
            <v>267</v>
          </cell>
          <cell r="AO507">
            <v>333</v>
          </cell>
          <cell r="AP507">
            <v>801</v>
          </cell>
          <cell r="AQ507">
            <v>779</v>
          </cell>
          <cell r="AR507">
            <v>3874</v>
          </cell>
          <cell r="AS507">
            <v>305</v>
          </cell>
        </row>
        <row r="508">
          <cell r="G508">
            <v>4805</v>
          </cell>
          <cell r="H508">
            <v>3622</v>
          </cell>
          <cell r="I508">
            <v>47</v>
          </cell>
          <cell r="J508">
            <v>43</v>
          </cell>
          <cell r="K508">
            <v>57</v>
          </cell>
          <cell r="L508">
            <v>56</v>
          </cell>
          <cell r="M508">
            <v>72</v>
          </cell>
          <cell r="N508">
            <v>59</v>
          </cell>
          <cell r="O508">
            <v>90</v>
          </cell>
          <cell r="P508">
            <v>74</v>
          </cell>
          <cell r="Q508">
            <v>100</v>
          </cell>
          <cell r="R508">
            <v>91</v>
          </cell>
          <cell r="S508">
            <v>106</v>
          </cell>
          <cell r="T508">
            <v>88</v>
          </cell>
          <cell r="U508">
            <v>92</v>
          </cell>
          <cell r="V508">
            <v>89</v>
          </cell>
          <cell r="W508">
            <v>79</v>
          </cell>
          <cell r="X508">
            <v>71</v>
          </cell>
          <cell r="Y508">
            <v>73</v>
          </cell>
          <cell r="Z508">
            <v>72</v>
          </cell>
          <cell r="AA508">
            <v>65</v>
          </cell>
          <cell r="AB508">
            <v>67</v>
          </cell>
          <cell r="AC508">
            <v>322</v>
          </cell>
          <cell r="AD508">
            <v>316</v>
          </cell>
          <cell r="AE508">
            <v>279</v>
          </cell>
          <cell r="AF508">
            <v>220</v>
          </cell>
          <cell r="AG508">
            <v>206</v>
          </cell>
          <cell r="AH508">
            <v>187</v>
          </cell>
          <cell r="AI508">
            <v>123</v>
          </cell>
          <cell r="AJ508">
            <v>139</v>
          </cell>
          <cell r="AK508">
            <v>90</v>
          </cell>
          <cell r="AL508">
            <v>87</v>
          </cell>
          <cell r="AM508">
            <v>54</v>
          </cell>
          <cell r="AN508">
            <v>59</v>
          </cell>
          <cell r="AO508">
            <v>49</v>
          </cell>
          <cell r="AP508">
            <v>222</v>
          </cell>
          <cell r="AQ508">
            <v>167</v>
          </cell>
          <cell r="AR508">
            <v>750</v>
          </cell>
          <cell r="AS508">
            <v>67</v>
          </cell>
        </row>
        <row r="509">
          <cell r="G509">
            <v>4807</v>
          </cell>
          <cell r="H509">
            <v>514</v>
          </cell>
          <cell r="I509">
            <v>14</v>
          </cell>
          <cell r="J509">
            <v>14</v>
          </cell>
          <cell r="K509">
            <v>15</v>
          </cell>
          <cell r="L509">
            <v>12</v>
          </cell>
          <cell r="M509">
            <v>2</v>
          </cell>
          <cell r="N509">
            <v>8</v>
          </cell>
          <cell r="O509">
            <v>4</v>
          </cell>
          <cell r="P509">
            <v>7</v>
          </cell>
          <cell r="Q509">
            <v>12</v>
          </cell>
          <cell r="R509">
            <v>12</v>
          </cell>
          <cell r="S509">
            <v>15</v>
          </cell>
          <cell r="T509">
            <v>12</v>
          </cell>
          <cell r="U509">
            <v>10</v>
          </cell>
          <cell r="V509">
            <v>10</v>
          </cell>
          <cell r="W509">
            <v>6</v>
          </cell>
          <cell r="X509">
            <v>11</v>
          </cell>
          <cell r="Y509">
            <v>7</v>
          </cell>
          <cell r="Z509">
            <v>7</v>
          </cell>
          <cell r="AA509">
            <v>16</v>
          </cell>
          <cell r="AB509">
            <v>10</v>
          </cell>
          <cell r="AC509">
            <v>68</v>
          </cell>
          <cell r="AD509">
            <v>40</v>
          </cell>
          <cell r="AE509">
            <v>33</v>
          </cell>
          <cell r="AF509">
            <v>38</v>
          </cell>
          <cell r="AG509">
            <v>20</v>
          </cell>
          <cell r="AH509">
            <v>26</v>
          </cell>
          <cell r="AI509">
            <v>29</v>
          </cell>
          <cell r="AJ509">
            <v>16</v>
          </cell>
          <cell r="AK509">
            <v>13</v>
          </cell>
          <cell r="AL509">
            <v>7</v>
          </cell>
          <cell r="AM509">
            <v>1</v>
          </cell>
          <cell r="AN509">
            <v>6</v>
          </cell>
          <cell r="AO509">
            <v>13</v>
          </cell>
          <cell r="AP509">
            <v>26</v>
          </cell>
          <cell r="AQ509">
            <v>24</v>
          </cell>
          <cell r="AR509">
            <v>110</v>
          </cell>
          <cell r="AS509">
            <v>20</v>
          </cell>
        </row>
        <row r="510">
          <cell r="G510">
            <v>4812</v>
          </cell>
          <cell r="H510">
            <v>950</v>
          </cell>
          <cell r="I510">
            <v>3</v>
          </cell>
          <cell r="J510">
            <v>6</v>
          </cell>
          <cell r="K510">
            <v>15</v>
          </cell>
          <cell r="L510">
            <v>9</v>
          </cell>
          <cell r="M510">
            <v>7</v>
          </cell>
          <cell r="N510">
            <v>18</v>
          </cell>
          <cell r="O510">
            <v>13</v>
          </cell>
          <cell r="P510">
            <v>19</v>
          </cell>
          <cell r="Q510">
            <v>21</v>
          </cell>
          <cell r="R510">
            <v>16</v>
          </cell>
          <cell r="S510">
            <v>15</v>
          </cell>
          <cell r="T510">
            <v>27</v>
          </cell>
          <cell r="U510">
            <v>20</v>
          </cell>
          <cell r="V510">
            <v>18</v>
          </cell>
          <cell r="W510">
            <v>16</v>
          </cell>
          <cell r="X510">
            <v>12</v>
          </cell>
          <cell r="Y510">
            <v>21</v>
          </cell>
          <cell r="Z510">
            <v>16</v>
          </cell>
          <cell r="AA510">
            <v>17</v>
          </cell>
          <cell r="AB510">
            <v>14</v>
          </cell>
          <cell r="AC510">
            <v>97</v>
          </cell>
          <cell r="AD510">
            <v>60</v>
          </cell>
          <cell r="AE510">
            <v>72</v>
          </cell>
          <cell r="AF510">
            <v>72</v>
          </cell>
          <cell r="AG510">
            <v>58</v>
          </cell>
          <cell r="AH510">
            <v>61</v>
          </cell>
          <cell r="AI510">
            <v>77</v>
          </cell>
          <cell r="AJ510">
            <v>37</v>
          </cell>
          <cell r="AK510">
            <v>30</v>
          </cell>
          <cell r="AL510">
            <v>20</v>
          </cell>
          <cell r="AM510">
            <v>26</v>
          </cell>
          <cell r="AN510">
            <v>16</v>
          </cell>
          <cell r="AO510">
            <v>21</v>
          </cell>
          <cell r="AP510">
            <v>47</v>
          </cell>
          <cell r="AQ510">
            <v>38</v>
          </cell>
          <cell r="AR510">
            <v>206</v>
          </cell>
          <cell r="AS510">
            <v>4</v>
          </cell>
        </row>
        <row r="511">
          <cell r="G511">
            <v>4810</v>
          </cell>
          <cell r="H511">
            <v>898</v>
          </cell>
          <cell r="I511">
            <v>8</v>
          </cell>
          <cell r="J511">
            <v>5</v>
          </cell>
          <cell r="K511">
            <v>8</v>
          </cell>
          <cell r="L511">
            <v>6</v>
          </cell>
          <cell r="M511">
            <v>15</v>
          </cell>
          <cell r="N511">
            <v>7</v>
          </cell>
          <cell r="O511">
            <v>15</v>
          </cell>
          <cell r="P511">
            <v>13</v>
          </cell>
          <cell r="Q511">
            <v>13</v>
          </cell>
          <cell r="R511">
            <v>17</v>
          </cell>
          <cell r="S511">
            <v>16</v>
          </cell>
          <cell r="T511">
            <v>19</v>
          </cell>
          <cell r="U511">
            <v>24</v>
          </cell>
          <cell r="V511">
            <v>23</v>
          </cell>
          <cell r="W511">
            <v>19</v>
          </cell>
          <cell r="X511">
            <v>17</v>
          </cell>
          <cell r="Y511">
            <v>16</v>
          </cell>
          <cell r="Z511">
            <v>18</v>
          </cell>
          <cell r="AA511">
            <v>26</v>
          </cell>
          <cell r="AB511">
            <v>18</v>
          </cell>
          <cell r="AC511">
            <v>62</v>
          </cell>
          <cell r="AD511">
            <v>84</v>
          </cell>
          <cell r="AE511">
            <v>93</v>
          </cell>
          <cell r="AF511">
            <v>82</v>
          </cell>
          <cell r="AG511">
            <v>60</v>
          </cell>
          <cell r="AH511">
            <v>46</v>
          </cell>
          <cell r="AI511">
            <v>38</v>
          </cell>
          <cell r="AJ511">
            <v>37</v>
          </cell>
          <cell r="AK511">
            <v>26</v>
          </cell>
          <cell r="AL511">
            <v>27</v>
          </cell>
          <cell r="AM511">
            <v>20</v>
          </cell>
          <cell r="AN511">
            <v>5</v>
          </cell>
          <cell r="AO511">
            <v>15</v>
          </cell>
          <cell r="AP511">
            <v>49</v>
          </cell>
          <cell r="AQ511">
            <v>46</v>
          </cell>
          <cell r="AR511">
            <v>209</v>
          </cell>
          <cell r="AS511">
            <v>13</v>
          </cell>
        </row>
        <row r="512">
          <cell r="G512">
            <v>6817</v>
          </cell>
          <cell r="H512">
            <v>1367</v>
          </cell>
          <cell r="I512">
            <v>14</v>
          </cell>
          <cell r="J512">
            <v>19</v>
          </cell>
          <cell r="K512">
            <v>22</v>
          </cell>
          <cell r="L512">
            <v>15</v>
          </cell>
          <cell r="M512">
            <v>21</v>
          </cell>
          <cell r="N512">
            <v>17</v>
          </cell>
          <cell r="O512">
            <v>22</v>
          </cell>
          <cell r="P512">
            <v>29</v>
          </cell>
          <cell r="Q512">
            <v>34</v>
          </cell>
          <cell r="R512">
            <v>37</v>
          </cell>
          <cell r="S512">
            <v>28</v>
          </cell>
          <cell r="T512">
            <v>20</v>
          </cell>
          <cell r="U512">
            <v>29</v>
          </cell>
          <cell r="V512">
            <v>16</v>
          </cell>
          <cell r="W512">
            <v>29</v>
          </cell>
          <cell r="X512">
            <v>17</v>
          </cell>
          <cell r="Y512">
            <v>30</v>
          </cell>
          <cell r="Z512">
            <v>33</v>
          </cell>
          <cell r="AA512">
            <v>26</v>
          </cell>
          <cell r="AB512">
            <v>30</v>
          </cell>
          <cell r="AC512">
            <v>128</v>
          </cell>
          <cell r="AD512">
            <v>92</v>
          </cell>
          <cell r="AE512">
            <v>90</v>
          </cell>
          <cell r="AF512">
            <v>92</v>
          </cell>
          <cell r="AG512">
            <v>112</v>
          </cell>
          <cell r="AH512">
            <v>75</v>
          </cell>
          <cell r="AI512">
            <v>77</v>
          </cell>
          <cell r="AJ512">
            <v>53</v>
          </cell>
          <cell r="AK512">
            <v>48</v>
          </cell>
          <cell r="AL512">
            <v>41</v>
          </cell>
          <cell r="AM512">
            <v>26</v>
          </cell>
          <cell r="AN512">
            <v>17</v>
          </cell>
          <cell r="AO512">
            <v>28</v>
          </cell>
          <cell r="AP512">
            <v>60</v>
          </cell>
          <cell r="AQ512">
            <v>65</v>
          </cell>
          <cell r="AR512">
            <v>289</v>
          </cell>
          <cell r="AS512">
            <v>20</v>
          </cell>
        </row>
        <row r="513">
          <cell r="G513">
            <v>4808</v>
          </cell>
          <cell r="H513">
            <v>2739</v>
          </cell>
          <cell r="I513">
            <v>34</v>
          </cell>
          <cell r="J513">
            <v>31</v>
          </cell>
          <cell r="K513">
            <v>43</v>
          </cell>
          <cell r="L513">
            <v>36</v>
          </cell>
          <cell r="M513">
            <v>32</v>
          </cell>
          <cell r="N513">
            <v>36</v>
          </cell>
          <cell r="O513">
            <v>40</v>
          </cell>
          <cell r="P513">
            <v>46</v>
          </cell>
          <cell r="Q513">
            <v>50</v>
          </cell>
          <cell r="R513">
            <v>52</v>
          </cell>
          <cell r="S513">
            <v>50</v>
          </cell>
          <cell r="T513">
            <v>46</v>
          </cell>
          <cell r="U513">
            <v>56</v>
          </cell>
          <cell r="V513">
            <v>35</v>
          </cell>
          <cell r="W513">
            <v>40</v>
          </cell>
          <cell r="X513">
            <v>41</v>
          </cell>
          <cell r="Y513">
            <v>51</v>
          </cell>
          <cell r="Z513">
            <v>48</v>
          </cell>
          <cell r="AA513">
            <v>57</v>
          </cell>
          <cell r="AB513">
            <v>59</v>
          </cell>
          <cell r="AC513">
            <v>220</v>
          </cell>
          <cell r="AD513">
            <v>303</v>
          </cell>
          <cell r="AE513">
            <v>247</v>
          </cell>
          <cell r="AF513">
            <v>194</v>
          </cell>
          <cell r="AG513">
            <v>186</v>
          </cell>
          <cell r="AH513">
            <v>170</v>
          </cell>
          <cell r="AI513">
            <v>114</v>
          </cell>
          <cell r="AJ513">
            <v>101</v>
          </cell>
          <cell r="AK513">
            <v>72</v>
          </cell>
          <cell r="AL513">
            <v>82</v>
          </cell>
          <cell r="AM513">
            <v>69</v>
          </cell>
          <cell r="AN513">
            <v>46</v>
          </cell>
          <cell r="AO513">
            <v>52</v>
          </cell>
          <cell r="AP513">
            <v>111</v>
          </cell>
          <cell r="AQ513">
            <v>123</v>
          </cell>
          <cell r="AR513">
            <v>647</v>
          </cell>
          <cell r="AS513">
            <v>48</v>
          </cell>
        </row>
        <row r="514">
          <cell r="G514">
            <v>4806</v>
          </cell>
          <cell r="H514">
            <v>1683</v>
          </cell>
          <cell r="I514">
            <v>34</v>
          </cell>
          <cell r="J514">
            <v>27</v>
          </cell>
          <cell r="K514">
            <v>28</v>
          </cell>
          <cell r="L514">
            <v>31</v>
          </cell>
          <cell r="M514">
            <v>30</v>
          </cell>
          <cell r="N514">
            <v>21</v>
          </cell>
          <cell r="O514">
            <v>35</v>
          </cell>
          <cell r="P514">
            <v>29</v>
          </cell>
          <cell r="Q514">
            <v>21</v>
          </cell>
          <cell r="R514">
            <v>21</v>
          </cell>
          <cell r="S514">
            <v>19</v>
          </cell>
          <cell r="T514">
            <v>44</v>
          </cell>
          <cell r="U514">
            <v>21</v>
          </cell>
          <cell r="V514">
            <v>24</v>
          </cell>
          <cell r="W514">
            <v>27</v>
          </cell>
          <cell r="X514">
            <v>19</v>
          </cell>
          <cell r="Y514">
            <v>24</v>
          </cell>
          <cell r="Z514">
            <v>39</v>
          </cell>
          <cell r="AA514">
            <v>35</v>
          </cell>
          <cell r="AB514">
            <v>29</v>
          </cell>
          <cell r="AC514">
            <v>206</v>
          </cell>
          <cell r="AD514">
            <v>162</v>
          </cell>
          <cell r="AE514">
            <v>125</v>
          </cell>
          <cell r="AF514">
            <v>130</v>
          </cell>
          <cell r="AG514">
            <v>92</v>
          </cell>
          <cell r="AH514">
            <v>101</v>
          </cell>
          <cell r="AI514">
            <v>83</v>
          </cell>
          <cell r="AJ514">
            <v>52</v>
          </cell>
          <cell r="AK514">
            <v>41</v>
          </cell>
          <cell r="AL514">
            <v>26</v>
          </cell>
          <cell r="AM514">
            <v>29</v>
          </cell>
          <cell r="AN514">
            <v>34</v>
          </cell>
          <cell r="AO514">
            <v>44</v>
          </cell>
          <cell r="AP514">
            <v>66</v>
          </cell>
          <cell r="AQ514">
            <v>70</v>
          </cell>
          <cell r="AR514">
            <v>400</v>
          </cell>
          <cell r="AS514">
            <v>48</v>
          </cell>
        </row>
        <row r="515">
          <cell r="G515">
            <v>4811</v>
          </cell>
          <cell r="H515">
            <v>980</v>
          </cell>
          <cell r="I515">
            <v>9</v>
          </cell>
          <cell r="J515">
            <v>11</v>
          </cell>
          <cell r="K515">
            <v>16</v>
          </cell>
          <cell r="L515">
            <v>10</v>
          </cell>
          <cell r="M515">
            <v>8</v>
          </cell>
          <cell r="N515">
            <v>8</v>
          </cell>
          <cell r="O515">
            <v>14</v>
          </cell>
          <cell r="P515">
            <v>10</v>
          </cell>
          <cell r="Q515">
            <v>20</v>
          </cell>
          <cell r="R515">
            <v>23</v>
          </cell>
          <cell r="S515">
            <v>15</v>
          </cell>
          <cell r="T515">
            <v>11</v>
          </cell>
          <cell r="U515">
            <v>13</v>
          </cell>
          <cell r="V515">
            <v>26</v>
          </cell>
          <cell r="W515">
            <v>15</v>
          </cell>
          <cell r="X515">
            <v>16</v>
          </cell>
          <cell r="Y515">
            <v>20</v>
          </cell>
          <cell r="Z515">
            <v>27</v>
          </cell>
          <cell r="AA515">
            <v>17</v>
          </cell>
          <cell r="AB515">
            <v>17</v>
          </cell>
          <cell r="AC515">
            <v>90</v>
          </cell>
          <cell r="AD515">
            <v>90</v>
          </cell>
          <cell r="AE515">
            <v>58</v>
          </cell>
          <cell r="AF515">
            <v>61</v>
          </cell>
          <cell r="AG515">
            <v>63</v>
          </cell>
          <cell r="AH515">
            <v>61</v>
          </cell>
          <cell r="AI515">
            <v>56</v>
          </cell>
          <cell r="AJ515">
            <v>37</v>
          </cell>
          <cell r="AK515">
            <v>30</v>
          </cell>
          <cell r="AL515">
            <v>34</v>
          </cell>
          <cell r="AM515">
            <v>24</v>
          </cell>
          <cell r="AN515">
            <v>32</v>
          </cell>
          <cell r="AO515">
            <v>38</v>
          </cell>
          <cell r="AP515">
            <v>39</v>
          </cell>
          <cell r="AQ515">
            <v>47</v>
          </cell>
          <cell r="AR515">
            <v>207</v>
          </cell>
          <cell r="AS515">
            <v>14</v>
          </cell>
        </row>
        <row r="516">
          <cell r="G516">
            <v>4809</v>
          </cell>
          <cell r="H516">
            <v>1418</v>
          </cell>
          <cell r="I516">
            <v>16</v>
          </cell>
          <cell r="J516">
            <v>14</v>
          </cell>
          <cell r="K516">
            <v>21</v>
          </cell>
          <cell r="L516">
            <v>22</v>
          </cell>
          <cell r="M516">
            <v>14</v>
          </cell>
          <cell r="N516">
            <v>16</v>
          </cell>
          <cell r="O516">
            <v>18</v>
          </cell>
          <cell r="P516">
            <v>21</v>
          </cell>
          <cell r="Q516">
            <v>18</v>
          </cell>
          <cell r="R516">
            <v>24</v>
          </cell>
          <cell r="S516">
            <v>20</v>
          </cell>
          <cell r="T516">
            <v>39</v>
          </cell>
          <cell r="U516">
            <v>27</v>
          </cell>
          <cell r="V516">
            <v>31</v>
          </cell>
          <cell r="W516">
            <v>25</v>
          </cell>
          <cell r="X516">
            <v>45</v>
          </cell>
          <cell r="Y516">
            <v>28</v>
          </cell>
          <cell r="Z516">
            <v>28</v>
          </cell>
          <cell r="AA516">
            <v>23</v>
          </cell>
          <cell r="AB516">
            <v>34</v>
          </cell>
          <cell r="AC516">
            <v>107</v>
          </cell>
          <cell r="AD516">
            <v>112</v>
          </cell>
          <cell r="AE516">
            <v>142</v>
          </cell>
          <cell r="AF516">
            <v>176</v>
          </cell>
          <cell r="AG516">
            <v>117</v>
          </cell>
          <cell r="AH516">
            <v>58</v>
          </cell>
          <cell r="AI516">
            <v>41</v>
          </cell>
          <cell r="AJ516">
            <v>40</v>
          </cell>
          <cell r="AK516">
            <v>38</v>
          </cell>
          <cell r="AL516">
            <v>39</v>
          </cell>
          <cell r="AM516">
            <v>20</v>
          </cell>
          <cell r="AN516">
            <v>21</v>
          </cell>
          <cell r="AO516">
            <v>23</v>
          </cell>
          <cell r="AP516">
            <v>70</v>
          </cell>
          <cell r="AQ516">
            <v>76</v>
          </cell>
          <cell r="AR516">
            <v>349</v>
          </cell>
          <cell r="AS516">
            <v>23</v>
          </cell>
        </row>
        <row r="517">
          <cell r="G517">
            <v>10111</v>
          </cell>
          <cell r="H517">
            <v>982</v>
          </cell>
          <cell r="I517">
            <v>10</v>
          </cell>
          <cell r="J517">
            <v>14</v>
          </cell>
          <cell r="K517">
            <v>8</v>
          </cell>
          <cell r="L517">
            <v>3</v>
          </cell>
          <cell r="M517">
            <v>8</v>
          </cell>
          <cell r="N517">
            <v>6</v>
          </cell>
          <cell r="O517">
            <v>2</v>
          </cell>
          <cell r="P517">
            <v>3</v>
          </cell>
          <cell r="Q517">
            <v>4</v>
          </cell>
          <cell r="R517">
            <v>6</v>
          </cell>
          <cell r="S517">
            <v>4</v>
          </cell>
          <cell r="T517">
            <v>5</v>
          </cell>
          <cell r="U517">
            <v>3</v>
          </cell>
          <cell r="V517">
            <v>7</v>
          </cell>
          <cell r="W517">
            <v>4</v>
          </cell>
          <cell r="X517">
            <v>6</v>
          </cell>
          <cell r="Y517">
            <v>9</v>
          </cell>
          <cell r="Z517">
            <v>7</v>
          </cell>
          <cell r="AA517">
            <v>17</v>
          </cell>
          <cell r="AB517">
            <v>21</v>
          </cell>
          <cell r="AC517">
            <v>181</v>
          </cell>
          <cell r="AD517">
            <v>130</v>
          </cell>
          <cell r="AE517">
            <v>97</v>
          </cell>
          <cell r="AF517">
            <v>61</v>
          </cell>
          <cell r="AG517">
            <v>53</v>
          </cell>
          <cell r="AH517">
            <v>47</v>
          </cell>
          <cell r="AI517">
            <v>54</v>
          </cell>
          <cell r="AJ517">
            <v>73</v>
          </cell>
          <cell r="AK517">
            <v>72</v>
          </cell>
          <cell r="AL517">
            <v>33</v>
          </cell>
          <cell r="AM517">
            <v>13</v>
          </cell>
          <cell r="AN517">
            <v>8</v>
          </cell>
          <cell r="AO517">
            <v>13</v>
          </cell>
          <cell r="AP517">
            <v>11</v>
          </cell>
          <cell r="AQ517">
            <v>29</v>
          </cell>
          <cell r="AR517">
            <v>279</v>
          </cell>
          <cell r="AS517">
            <v>14</v>
          </cell>
        </row>
        <row r="518">
          <cell r="G518">
            <v>11560</v>
          </cell>
          <cell r="H518">
            <v>1380</v>
          </cell>
          <cell r="I518">
            <v>21</v>
          </cell>
          <cell r="J518">
            <v>21</v>
          </cell>
          <cell r="K518">
            <v>23</v>
          </cell>
          <cell r="L518">
            <v>26</v>
          </cell>
          <cell r="M518">
            <v>30</v>
          </cell>
          <cell r="N518">
            <v>16</v>
          </cell>
          <cell r="O518">
            <v>34</v>
          </cell>
          <cell r="P518">
            <v>32</v>
          </cell>
          <cell r="Q518">
            <v>30</v>
          </cell>
          <cell r="R518">
            <v>35</v>
          </cell>
          <cell r="S518">
            <v>34</v>
          </cell>
          <cell r="T518">
            <v>32</v>
          </cell>
          <cell r="U518">
            <v>19</v>
          </cell>
          <cell r="V518">
            <v>21</v>
          </cell>
          <cell r="W518">
            <v>30</v>
          </cell>
          <cell r="X518">
            <v>19</v>
          </cell>
          <cell r="Y518">
            <v>32</v>
          </cell>
          <cell r="Z518">
            <v>21</v>
          </cell>
          <cell r="AA518">
            <v>23</v>
          </cell>
          <cell r="AB518">
            <v>38</v>
          </cell>
          <cell r="AC518">
            <v>127</v>
          </cell>
          <cell r="AD518">
            <v>164</v>
          </cell>
          <cell r="AE518">
            <v>140</v>
          </cell>
          <cell r="AF518">
            <v>77</v>
          </cell>
          <cell r="AG518">
            <v>75</v>
          </cell>
          <cell r="AH518">
            <v>52</v>
          </cell>
          <cell r="AI518">
            <v>57</v>
          </cell>
          <cell r="AJ518">
            <v>46</v>
          </cell>
          <cell r="AK518">
            <v>37</v>
          </cell>
          <cell r="AL518">
            <v>23</v>
          </cell>
          <cell r="AM518">
            <v>16</v>
          </cell>
          <cell r="AN518">
            <v>10</v>
          </cell>
          <cell r="AO518">
            <v>19</v>
          </cell>
          <cell r="AP518">
            <v>67</v>
          </cell>
          <cell r="AQ518">
            <v>64</v>
          </cell>
          <cell r="AR518">
            <v>311</v>
          </cell>
          <cell r="AS518">
            <v>30</v>
          </cell>
        </row>
        <row r="519">
          <cell r="G519">
            <v>12165</v>
          </cell>
          <cell r="H519">
            <v>572</v>
          </cell>
          <cell r="I519">
            <v>3</v>
          </cell>
          <cell r="J519">
            <v>5</v>
          </cell>
          <cell r="K519">
            <v>6</v>
          </cell>
          <cell r="L519">
            <v>5</v>
          </cell>
          <cell r="M519">
            <v>7</v>
          </cell>
          <cell r="N519">
            <v>4</v>
          </cell>
          <cell r="O519">
            <v>9</v>
          </cell>
          <cell r="P519">
            <v>13</v>
          </cell>
          <cell r="Q519">
            <v>14</v>
          </cell>
          <cell r="R519">
            <v>12</v>
          </cell>
          <cell r="S519">
            <v>11</v>
          </cell>
          <cell r="T519">
            <v>18</v>
          </cell>
          <cell r="U519">
            <v>14</v>
          </cell>
          <cell r="V519">
            <v>13</v>
          </cell>
          <cell r="W519">
            <v>12</v>
          </cell>
          <cell r="X519">
            <v>12</v>
          </cell>
          <cell r="Y519">
            <v>12</v>
          </cell>
          <cell r="Z519">
            <v>10</v>
          </cell>
          <cell r="AA519">
            <v>16</v>
          </cell>
          <cell r="AB519">
            <v>12</v>
          </cell>
          <cell r="AC519">
            <v>48</v>
          </cell>
          <cell r="AD519">
            <v>32</v>
          </cell>
          <cell r="AE519">
            <v>43</v>
          </cell>
          <cell r="AF519">
            <v>44</v>
          </cell>
          <cell r="AG519">
            <v>47</v>
          </cell>
          <cell r="AH519">
            <v>24</v>
          </cell>
          <cell r="AI519">
            <v>29</v>
          </cell>
          <cell r="AJ519">
            <v>22</v>
          </cell>
          <cell r="AK519">
            <v>16</v>
          </cell>
          <cell r="AL519">
            <v>10</v>
          </cell>
          <cell r="AM519">
            <v>18</v>
          </cell>
          <cell r="AN519">
            <v>13</v>
          </cell>
          <cell r="AO519">
            <v>18</v>
          </cell>
          <cell r="AP519">
            <v>33</v>
          </cell>
          <cell r="AQ519">
            <v>30</v>
          </cell>
          <cell r="AR519">
            <v>117</v>
          </cell>
          <cell r="AS519">
            <v>4</v>
          </cell>
        </row>
        <row r="520">
          <cell r="G520">
            <v>0</v>
          </cell>
          <cell r="H520">
            <v>3611</v>
          </cell>
          <cell r="I520">
            <v>43</v>
          </cell>
          <cell r="J520">
            <v>43</v>
          </cell>
          <cell r="K520">
            <v>53</v>
          </cell>
          <cell r="L520">
            <v>56</v>
          </cell>
          <cell r="M520">
            <v>49</v>
          </cell>
          <cell r="N520">
            <v>47</v>
          </cell>
          <cell r="O520">
            <v>46</v>
          </cell>
          <cell r="P520">
            <v>51</v>
          </cell>
          <cell r="Q520">
            <v>71</v>
          </cell>
          <cell r="R520">
            <v>63</v>
          </cell>
          <cell r="S520">
            <v>54</v>
          </cell>
          <cell r="T520">
            <v>66</v>
          </cell>
          <cell r="U520">
            <v>61</v>
          </cell>
          <cell r="V520">
            <v>62</v>
          </cell>
          <cell r="W520">
            <v>60</v>
          </cell>
          <cell r="X520">
            <v>49</v>
          </cell>
          <cell r="Y520">
            <v>73</v>
          </cell>
          <cell r="Z520">
            <v>67</v>
          </cell>
          <cell r="AA520">
            <v>58</v>
          </cell>
          <cell r="AB520">
            <v>58</v>
          </cell>
          <cell r="AC520">
            <v>329</v>
          </cell>
          <cell r="AD520">
            <v>267</v>
          </cell>
          <cell r="AE520">
            <v>258</v>
          </cell>
          <cell r="AF520">
            <v>235</v>
          </cell>
          <cell r="AG520">
            <v>261</v>
          </cell>
          <cell r="AH520">
            <v>230</v>
          </cell>
          <cell r="AI520">
            <v>219</v>
          </cell>
          <cell r="AJ520">
            <v>143</v>
          </cell>
          <cell r="AK520">
            <v>124</v>
          </cell>
          <cell r="AL520">
            <v>93</v>
          </cell>
          <cell r="AM520">
            <v>119</v>
          </cell>
          <cell r="AN520">
            <v>87</v>
          </cell>
          <cell r="AO520">
            <v>116</v>
          </cell>
          <cell r="AP520">
            <v>148</v>
          </cell>
          <cell r="AQ520">
            <v>146</v>
          </cell>
          <cell r="AR520">
            <v>775</v>
          </cell>
          <cell r="AS520">
            <v>63</v>
          </cell>
        </row>
        <row r="521">
          <cell r="G521">
            <v>4802</v>
          </cell>
          <cell r="H521">
            <v>1662</v>
          </cell>
          <cell r="I521">
            <v>29</v>
          </cell>
          <cell r="J521">
            <v>22</v>
          </cell>
          <cell r="K521">
            <v>22</v>
          </cell>
          <cell r="L521">
            <v>27</v>
          </cell>
          <cell r="M521">
            <v>30</v>
          </cell>
          <cell r="N521">
            <v>28</v>
          </cell>
          <cell r="O521">
            <v>24</v>
          </cell>
          <cell r="P521">
            <v>27</v>
          </cell>
          <cell r="Q521">
            <v>43</v>
          </cell>
          <cell r="R521">
            <v>33</v>
          </cell>
          <cell r="S521">
            <v>26</v>
          </cell>
          <cell r="T521">
            <v>40</v>
          </cell>
          <cell r="U521">
            <v>36</v>
          </cell>
          <cell r="V521">
            <v>38</v>
          </cell>
          <cell r="W521">
            <v>28</v>
          </cell>
          <cell r="X521">
            <v>27</v>
          </cell>
          <cell r="Y521">
            <v>35</v>
          </cell>
          <cell r="Z521">
            <v>23</v>
          </cell>
          <cell r="AA521">
            <v>18</v>
          </cell>
          <cell r="AB521">
            <v>27</v>
          </cell>
          <cell r="AC521">
            <v>139</v>
          </cell>
          <cell r="AD521">
            <v>123</v>
          </cell>
          <cell r="AE521">
            <v>100</v>
          </cell>
          <cell r="AF521">
            <v>123</v>
          </cell>
          <cell r="AG521">
            <v>89</v>
          </cell>
          <cell r="AH521">
            <v>103</v>
          </cell>
          <cell r="AI521">
            <v>97</v>
          </cell>
          <cell r="AJ521">
            <v>48</v>
          </cell>
          <cell r="AK521">
            <v>56</v>
          </cell>
          <cell r="AL521">
            <v>37</v>
          </cell>
          <cell r="AM521">
            <v>63</v>
          </cell>
          <cell r="AN521">
            <v>36</v>
          </cell>
          <cell r="AO521">
            <v>65</v>
          </cell>
          <cell r="AP521">
            <v>82</v>
          </cell>
          <cell r="AQ521">
            <v>62</v>
          </cell>
          <cell r="AR521">
            <v>332</v>
          </cell>
          <cell r="AS521">
            <v>41</v>
          </cell>
        </row>
        <row r="522">
          <cell r="G522">
            <v>4804</v>
          </cell>
          <cell r="H522">
            <v>937</v>
          </cell>
          <cell r="I522">
            <v>6</v>
          </cell>
          <cell r="J522">
            <v>12</v>
          </cell>
          <cell r="K522">
            <v>15</v>
          </cell>
          <cell r="L522">
            <v>20</v>
          </cell>
          <cell r="M522">
            <v>11</v>
          </cell>
          <cell r="N522">
            <v>10</v>
          </cell>
          <cell r="O522">
            <v>16</v>
          </cell>
          <cell r="P522">
            <v>14</v>
          </cell>
          <cell r="Q522">
            <v>18</v>
          </cell>
          <cell r="R522">
            <v>15</v>
          </cell>
          <cell r="S522">
            <v>14</v>
          </cell>
          <cell r="T522">
            <v>18</v>
          </cell>
          <cell r="U522">
            <v>14</v>
          </cell>
          <cell r="V522">
            <v>9</v>
          </cell>
          <cell r="W522">
            <v>16</v>
          </cell>
          <cell r="X522">
            <v>9</v>
          </cell>
          <cell r="Y522">
            <v>18</v>
          </cell>
          <cell r="Z522">
            <v>16</v>
          </cell>
          <cell r="AA522">
            <v>20</v>
          </cell>
          <cell r="AB522">
            <v>14</v>
          </cell>
          <cell r="AC522">
            <v>73</v>
          </cell>
          <cell r="AD522">
            <v>86</v>
          </cell>
          <cell r="AE522">
            <v>85</v>
          </cell>
          <cell r="AF522">
            <v>61</v>
          </cell>
          <cell r="AG522">
            <v>88</v>
          </cell>
          <cell r="AH522">
            <v>51</v>
          </cell>
          <cell r="AI522">
            <v>45</v>
          </cell>
          <cell r="AJ522">
            <v>53</v>
          </cell>
          <cell r="AK522">
            <v>26</v>
          </cell>
          <cell r="AL522">
            <v>30</v>
          </cell>
          <cell r="AM522">
            <v>18</v>
          </cell>
          <cell r="AN522">
            <v>17</v>
          </cell>
          <cell r="AO522">
            <v>19</v>
          </cell>
          <cell r="AP522">
            <v>35</v>
          </cell>
          <cell r="AQ522">
            <v>37</v>
          </cell>
          <cell r="AR522">
            <v>218</v>
          </cell>
          <cell r="AS522">
            <v>9</v>
          </cell>
        </row>
        <row r="523">
          <cell r="G523">
            <v>4803</v>
          </cell>
          <cell r="H523">
            <v>1012</v>
          </cell>
          <cell r="I523">
            <v>8</v>
          </cell>
          <cell r="J523">
            <v>9</v>
          </cell>
          <cell r="K523">
            <v>16</v>
          </cell>
          <cell r="L523">
            <v>9</v>
          </cell>
          <cell r="M523">
            <v>8</v>
          </cell>
          <cell r="N523">
            <v>9</v>
          </cell>
          <cell r="O523">
            <v>6</v>
          </cell>
          <cell r="P523">
            <v>10</v>
          </cell>
          <cell r="Q523">
            <v>10</v>
          </cell>
          <cell r="R523">
            <v>15</v>
          </cell>
          <cell r="S523">
            <v>14</v>
          </cell>
          <cell r="T523">
            <v>8</v>
          </cell>
          <cell r="U523">
            <v>11</v>
          </cell>
          <cell r="V523">
            <v>15</v>
          </cell>
          <cell r="W523">
            <v>16</v>
          </cell>
          <cell r="X523">
            <v>13</v>
          </cell>
          <cell r="Y523">
            <v>20</v>
          </cell>
          <cell r="Z523">
            <v>28</v>
          </cell>
          <cell r="AA523">
            <v>20</v>
          </cell>
          <cell r="AB523">
            <v>17</v>
          </cell>
          <cell r="AC523">
            <v>117</v>
          </cell>
          <cell r="AD523">
            <v>58</v>
          </cell>
          <cell r="AE523">
            <v>73</v>
          </cell>
          <cell r="AF523">
            <v>51</v>
          </cell>
          <cell r="AG523">
            <v>84</v>
          </cell>
          <cell r="AH523">
            <v>76</v>
          </cell>
          <cell r="AI523">
            <v>77</v>
          </cell>
          <cell r="AJ523">
            <v>42</v>
          </cell>
          <cell r="AK523">
            <v>42</v>
          </cell>
          <cell r="AL523">
            <v>26</v>
          </cell>
          <cell r="AM523">
            <v>38</v>
          </cell>
          <cell r="AN523">
            <v>34</v>
          </cell>
          <cell r="AO523">
            <v>32</v>
          </cell>
          <cell r="AP523">
            <v>31</v>
          </cell>
          <cell r="AQ523">
            <v>47</v>
          </cell>
          <cell r="AR523">
            <v>225</v>
          </cell>
          <cell r="AS523">
            <v>13</v>
          </cell>
        </row>
        <row r="524">
          <cell r="G524">
            <v>0</v>
          </cell>
          <cell r="H524">
            <v>43942</v>
          </cell>
          <cell r="I524">
            <v>550</v>
          </cell>
          <cell r="J524">
            <v>580</v>
          </cell>
          <cell r="K524">
            <v>632</v>
          </cell>
          <cell r="L524">
            <v>649</v>
          </cell>
          <cell r="M524">
            <v>624</v>
          </cell>
          <cell r="N524">
            <v>713</v>
          </cell>
          <cell r="O524">
            <v>825</v>
          </cell>
          <cell r="P524">
            <v>863</v>
          </cell>
          <cell r="Q524">
            <v>900</v>
          </cell>
          <cell r="R524">
            <v>908</v>
          </cell>
          <cell r="S524">
            <v>943</v>
          </cell>
          <cell r="T524">
            <v>1014</v>
          </cell>
          <cell r="U524">
            <v>1012</v>
          </cell>
          <cell r="V524">
            <v>967</v>
          </cell>
          <cell r="W524">
            <v>923</v>
          </cell>
          <cell r="X524">
            <v>881</v>
          </cell>
          <cell r="Y524">
            <v>800</v>
          </cell>
          <cell r="Z524">
            <v>782</v>
          </cell>
          <cell r="AA524">
            <v>707</v>
          </cell>
          <cell r="AB524">
            <v>674</v>
          </cell>
          <cell r="AC524">
            <v>2971</v>
          </cell>
          <cell r="AD524">
            <v>3012</v>
          </cell>
          <cell r="AE524">
            <v>3206</v>
          </cell>
          <cell r="AF524">
            <v>3276</v>
          </cell>
          <cell r="AG524">
            <v>3068</v>
          </cell>
          <cell r="AH524">
            <v>2645</v>
          </cell>
          <cell r="AI524">
            <v>2309</v>
          </cell>
          <cell r="AJ524">
            <v>1852</v>
          </cell>
          <cell r="AK524">
            <v>1627</v>
          </cell>
          <cell r="AL524">
            <v>1352</v>
          </cell>
          <cell r="AM524">
            <v>1092</v>
          </cell>
          <cell r="AN524">
            <v>792</v>
          </cell>
          <cell r="AO524">
            <v>793</v>
          </cell>
          <cell r="AP524">
            <v>2382.8599999999997</v>
          </cell>
          <cell r="AQ524">
            <v>1844.6</v>
          </cell>
          <cell r="AR524">
            <v>8907.23</v>
          </cell>
          <cell r="AS524">
            <v>789</v>
          </cell>
        </row>
        <row r="525">
          <cell r="G525">
            <v>0</v>
          </cell>
          <cell r="H525">
            <v>17099</v>
          </cell>
          <cell r="I525">
            <v>178</v>
          </cell>
          <cell r="J525">
            <v>196</v>
          </cell>
          <cell r="K525">
            <v>221</v>
          </cell>
          <cell r="L525">
            <v>241</v>
          </cell>
          <cell r="M525">
            <v>229</v>
          </cell>
          <cell r="N525">
            <v>294</v>
          </cell>
          <cell r="O525">
            <v>316</v>
          </cell>
          <cell r="P525">
            <v>327</v>
          </cell>
          <cell r="Q525">
            <v>342</v>
          </cell>
          <cell r="R525">
            <v>356</v>
          </cell>
          <cell r="S525">
            <v>369</v>
          </cell>
          <cell r="T525">
            <v>385</v>
          </cell>
          <cell r="U525">
            <v>397</v>
          </cell>
          <cell r="V525">
            <v>382</v>
          </cell>
          <cell r="W525">
            <v>356</v>
          </cell>
          <cell r="X525">
            <v>335</v>
          </cell>
          <cell r="Y525">
            <v>311</v>
          </cell>
          <cell r="Z525">
            <v>289</v>
          </cell>
          <cell r="AA525">
            <v>272</v>
          </cell>
          <cell r="AB525">
            <v>263</v>
          </cell>
          <cell r="AC525">
            <v>1164</v>
          </cell>
          <cell r="AD525">
            <v>1202</v>
          </cell>
          <cell r="AE525">
            <v>1240</v>
          </cell>
          <cell r="AF525">
            <v>1325</v>
          </cell>
          <cell r="AG525">
            <v>1214</v>
          </cell>
          <cell r="AH525">
            <v>1041</v>
          </cell>
          <cell r="AI525">
            <v>897</v>
          </cell>
          <cell r="AJ525">
            <v>727</v>
          </cell>
          <cell r="AK525">
            <v>642</v>
          </cell>
          <cell r="AL525">
            <v>547</v>
          </cell>
          <cell r="AM525">
            <v>426</v>
          </cell>
          <cell r="AN525">
            <v>310</v>
          </cell>
          <cell r="AO525">
            <v>305</v>
          </cell>
          <cell r="AP525">
            <v>926</v>
          </cell>
          <cell r="AQ525">
            <v>706</v>
          </cell>
          <cell r="AR525">
            <v>3521</v>
          </cell>
          <cell r="AS525">
            <v>249</v>
          </cell>
        </row>
        <row r="526">
          <cell r="G526">
            <v>4813</v>
          </cell>
          <cell r="H526">
            <v>6703</v>
          </cell>
          <cell r="I526">
            <v>85</v>
          </cell>
          <cell r="J526">
            <v>88</v>
          </cell>
          <cell r="K526">
            <v>93</v>
          </cell>
          <cell r="L526">
            <v>95</v>
          </cell>
          <cell r="M526">
            <v>93</v>
          </cell>
          <cell r="N526">
            <v>122</v>
          </cell>
          <cell r="O526">
            <v>127</v>
          </cell>
          <cell r="P526">
            <v>122</v>
          </cell>
          <cell r="Q526">
            <v>136</v>
          </cell>
          <cell r="R526">
            <v>133</v>
          </cell>
          <cell r="S526">
            <v>139</v>
          </cell>
          <cell r="T526">
            <v>162</v>
          </cell>
          <cell r="U526">
            <v>167</v>
          </cell>
          <cell r="V526">
            <v>151</v>
          </cell>
          <cell r="W526">
            <v>126</v>
          </cell>
          <cell r="X526">
            <v>135</v>
          </cell>
          <cell r="Y526">
            <v>111</v>
          </cell>
          <cell r="Z526">
            <v>104</v>
          </cell>
          <cell r="AA526">
            <v>103</v>
          </cell>
          <cell r="AB526">
            <v>110</v>
          </cell>
          <cell r="AC526">
            <v>505</v>
          </cell>
          <cell r="AD526">
            <v>498</v>
          </cell>
          <cell r="AE526">
            <v>498</v>
          </cell>
          <cell r="AF526">
            <v>523</v>
          </cell>
          <cell r="AG526">
            <v>456</v>
          </cell>
          <cell r="AH526">
            <v>428</v>
          </cell>
          <cell r="AI526">
            <v>321</v>
          </cell>
          <cell r="AJ526">
            <v>240</v>
          </cell>
          <cell r="AK526">
            <v>239</v>
          </cell>
          <cell r="AL526">
            <v>198</v>
          </cell>
          <cell r="AM526">
            <v>144</v>
          </cell>
          <cell r="AN526">
            <v>111</v>
          </cell>
          <cell r="AO526">
            <v>140</v>
          </cell>
          <cell r="AP526">
            <v>365</v>
          </cell>
          <cell r="AQ526">
            <v>270</v>
          </cell>
          <cell r="AR526">
            <v>1425</v>
          </cell>
          <cell r="AS526">
            <v>122</v>
          </cell>
        </row>
        <row r="527">
          <cell r="G527">
            <v>4814</v>
          </cell>
          <cell r="H527">
            <v>694</v>
          </cell>
          <cell r="I527">
            <v>3</v>
          </cell>
          <cell r="J527">
            <v>5</v>
          </cell>
          <cell r="K527">
            <v>4</v>
          </cell>
          <cell r="L527">
            <v>11</v>
          </cell>
          <cell r="M527">
            <v>4</v>
          </cell>
          <cell r="N527">
            <v>15</v>
          </cell>
          <cell r="O527">
            <v>16</v>
          </cell>
          <cell r="P527">
            <v>13</v>
          </cell>
          <cell r="Q527">
            <v>19</v>
          </cell>
          <cell r="R527">
            <v>17</v>
          </cell>
          <cell r="S527">
            <v>10</v>
          </cell>
          <cell r="T527">
            <v>16</v>
          </cell>
          <cell r="U527">
            <v>11</v>
          </cell>
          <cell r="V527">
            <v>26</v>
          </cell>
          <cell r="W527">
            <v>15</v>
          </cell>
          <cell r="X527">
            <v>10</v>
          </cell>
          <cell r="Y527">
            <v>18</v>
          </cell>
          <cell r="Z527">
            <v>10</v>
          </cell>
          <cell r="AA527">
            <v>17</v>
          </cell>
          <cell r="AB527">
            <v>8</v>
          </cell>
          <cell r="AC527">
            <v>40</v>
          </cell>
          <cell r="AD527">
            <v>53</v>
          </cell>
          <cell r="AE527">
            <v>55</v>
          </cell>
          <cell r="AF527">
            <v>57</v>
          </cell>
          <cell r="AG527">
            <v>43</v>
          </cell>
          <cell r="AH527">
            <v>42</v>
          </cell>
          <cell r="AI527">
            <v>39</v>
          </cell>
          <cell r="AJ527">
            <v>32</v>
          </cell>
          <cell r="AK527">
            <v>20</v>
          </cell>
          <cell r="AL527">
            <v>20</v>
          </cell>
          <cell r="AM527">
            <v>20</v>
          </cell>
          <cell r="AN527">
            <v>14</v>
          </cell>
          <cell r="AO527">
            <v>11</v>
          </cell>
          <cell r="AP527">
            <v>38</v>
          </cell>
          <cell r="AQ527">
            <v>30</v>
          </cell>
          <cell r="AR527">
            <v>142</v>
          </cell>
          <cell r="AS527">
            <v>4</v>
          </cell>
        </row>
        <row r="528">
          <cell r="G528">
            <v>4816</v>
          </cell>
          <cell r="H528">
            <v>1646</v>
          </cell>
          <cell r="I528">
            <v>11</v>
          </cell>
          <cell r="J528">
            <v>19</v>
          </cell>
          <cell r="K528">
            <v>12</v>
          </cell>
          <cell r="L528">
            <v>20</v>
          </cell>
          <cell r="M528">
            <v>16</v>
          </cell>
          <cell r="N528">
            <v>25</v>
          </cell>
          <cell r="O528">
            <v>28</v>
          </cell>
          <cell r="P528">
            <v>31</v>
          </cell>
          <cell r="Q528">
            <v>25</v>
          </cell>
          <cell r="R528">
            <v>36</v>
          </cell>
          <cell r="S528">
            <v>39</v>
          </cell>
          <cell r="T528">
            <v>34</v>
          </cell>
          <cell r="U528">
            <v>43</v>
          </cell>
          <cell r="V528">
            <v>33</v>
          </cell>
          <cell r="W528">
            <v>43</v>
          </cell>
          <cell r="X528">
            <v>33</v>
          </cell>
          <cell r="Y528">
            <v>36</v>
          </cell>
          <cell r="Z528">
            <v>35</v>
          </cell>
          <cell r="AA528">
            <v>23</v>
          </cell>
          <cell r="AB528">
            <v>31</v>
          </cell>
          <cell r="AC528">
            <v>103</v>
          </cell>
          <cell r="AD528">
            <v>94</v>
          </cell>
          <cell r="AE528">
            <v>108</v>
          </cell>
          <cell r="AF528">
            <v>140</v>
          </cell>
          <cell r="AG528">
            <v>142</v>
          </cell>
          <cell r="AH528">
            <v>111</v>
          </cell>
          <cell r="AI528">
            <v>89</v>
          </cell>
          <cell r="AJ528">
            <v>74</v>
          </cell>
          <cell r="AK528">
            <v>53</v>
          </cell>
          <cell r="AL528">
            <v>56</v>
          </cell>
          <cell r="AM528">
            <v>37</v>
          </cell>
          <cell r="AN528">
            <v>36</v>
          </cell>
          <cell r="AO528">
            <v>30</v>
          </cell>
          <cell r="AP528">
            <v>94</v>
          </cell>
          <cell r="AQ528">
            <v>76</v>
          </cell>
          <cell r="AR528">
            <v>342</v>
          </cell>
          <cell r="AS528">
            <v>15</v>
          </cell>
        </row>
        <row r="529">
          <cell r="G529">
            <v>4815</v>
          </cell>
          <cell r="H529">
            <v>777</v>
          </cell>
          <cell r="I529">
            <v>5</v>
          </cell>
          <cell r="J529">
            <v>6</v>
          </cell>
          <cell r="K529">
            <v>5</v>
          </cell>
          <cell r="L529">
            <v>5</v>
          </cell>
          <cell r="M529">
            <v>4</v>
          </cell>
          <cell r="N529">
            <v>2</v>
          </cell>
          <cell r="O529">
            <v>3</v>
          </cell>
          <cell r="P529">
            <v>13</v>
          </cell>
          <cell r="Q529">
            <v>6</v>
          </cell>
          <cell r="R529">
            <v>5</v>
          </cell>
          <cell r="S529">
            <v>10</v>
          </cell>
          <cell r="T529">
            <v>9</v>
          </cell>
          <cell r="U529">
            <v>6</v>
          </cell>
          <cell r="V529">
            <v>3</v>
          </cell>
          <cell r="W529">
            <v>13</v>
          </cell>
          <cell r="X529">
            <v>14</v>
          </cell>
          <cell r="Y529">
            <v>11</v>
          </cell>
          <cell r="Z529">
            <v>15</v>
          </cell>
          <cell r="AA529">
            <v>11</v>
          </cell>
          <cell r="AB529">
            <v>7</v>
          </cell>
          <cell r="AC529">
            <v>88</v>
          </cell>
          <cell r="AD529">
            <v>70</v>
          </cell>
          <cell r="AE529">
            <v>55</v>
          </cell>
          <cell r="AF529">
            <v>75</v>
          </cell>
          <cell r="AG529">
            <v>62</v>
          </cell>
          <cell r="AH529">
            <v>54</v>
          </cell>
          <cell r="AI529">
            <v>63</v>
          </cell>
          <cell r="AJ529">
            <v>49</v>
          </cell>
          <cell r="AK529">
            <v>38</v>
          </cell>
          <cell r="AL529">
            <v>24</v>
          </cell>
          <cell r="AM529">
            <v>19</v>
          </cell>
          <cell r="AN529">
            <v>13</v>
          </cell>
          <cell r="AO529">
            <v>14</v>
          </cell>
          <cell r="AP529">
            <v>20</v>
          </cell>
          <cell r="AQ529">
            <v>28</v>
          </cell>
          <cell r="AR529">
            <v>198</v>
          </cell>
          <cell r="AS529">
            <v>7</v>
          </cell>
        </row>
        <row r="530">
          <cell r="G530">
            <v>4817</v>
          </cell>
          <cell r="H530">
            <v>485</v>
          </cell>
          <cell r="I530">
            <v>2</v>
          </cell>
          <cell r="J530">
            <v>4</v>
          </cell>
          <cell r="K530">
            <v>6</v>
          </cell>
          <cell r="L530">
            <v>4</v>
          </cell>
          <cell r="M530">
            <v>4</v>
          </cell>
          <cell r="N530">
            <v>9</v>
          </cell>
          <cell r="O530">
            <v>7</v>
          </cell>
          <cell r="P530">
            <v>9</v>
          </cell>
          <cell r="Q530">
            <v>12</v>
          </cell>
          <cell r="R530">
            <v>16</v>
          </cell>
          <cell r="S530">
            <v>18</v>
          </cell>
          <cell r="T530">
            <v>7</v>
          </cell>
          <cell r="U530">
            <v>12</v>
          </cell>
          <cell r="V530">
            <v>16</v>
          </cell>
          <cell r="W530">
            <v>16</v>
          </cell>
          <cell r="X530">
            <v>8</v>
          </cell>
          <cell r="Y530">
            <v>9</v>
          </cell>
          <cell r="Z530">
            <v>7</v>
          </cell>
          <cell r="AA530">
            <v>10</v>
          </cell>
          <cell r="AB530">
            <v>7</v>
          </cell>
          <cell r="AC530">
            <v>19</v>
          </cell>
          <cell r="AD530">
            <v>28</v>
          </cell>
          <cell r="AE530">
            <v>37</v>
          </cell>
          <cell r="AF530">
            <v>50</v>
          </cell>
          <cell r="AG530">
            <v>26</v>
          </cell>
          <cell r="AH530">
            <v>26</v>
          </cell>
          <cell r="AI530">
            <v>26</v>
          </cell>
          <cell r="AJ530">
            <v>28</v>
          </cell>
          <cell r="AK530">
            <v>20</v>
          </cell>
          <cell r="AL530">
            <v>13</v>
          </cell>
          <cell r="AM530">
            <v>10</v>
          </cell>
          <cell r="AN530">
            <v>7</v>
          </cell>
          <cell r="AO530">
            <v>12</v>
          </cell>
          <cell r="AP530">
            <v>34</v>
          </cell>
          <cell r="AQ530">
            <v>20</v>
          </cell>
          <cell r="AR530">
            <v>91</v>
          </cell>
          <cell r="AS530">
            <v>3</v>
          </cell>
        </row>
        <row r="531">
          <cell r="G531">
            <v>4833</v>
          </cell>
          <cell r="H531">
            <v>1070</v>
          </cell>
          <cell r="I531">
            <v>12</v>
          </cell>
          <cell r="J531">
            <v>12</v>
          </cell>
          <cell r="K531">
            <v>9</v>
          </cell>
          <cell r="L531">
            <v>10</v>
          </cell>
          <cell r="M531">
            <v>15</v>
          </cell>
          <cell r="N531">
            <v>21</v>
          </cell>
          <cell r="O531">
            <v>20</v>
          </cell>
          <cell r="P531">
            <v>29</v>
          </cell>
          <cell r="Q531">
            <v>25</v>
          </cell>
          <cell r="R531">
            <v>29</v>
          </cell>
          <cell r="S531">
            <v>28</v>
          </cell>
          <cell r="T531">
            <v>27</v>
          </cell>
          <cell r="U531">
            <v>31</v>
          </cell>
          <cell r="V531">
            <v>30</v>
          </cell>
          <cell r="W531">
            <v>22</v>
          </cell>
          <cell r="X531">
            <v>19</v>
          </cell>
          <cell r="Y531">
            <v>21</v>
          </cell>
          <cell r="Z531">
            <v>16</v>
          </cell>
          <cell r="AA531">
            <v>16</v>
          </cell>
          <cell r="AB531">
            <v>15</v>
          </cell>
          <cell r="AC531">
            <v>74</v>
          </cell>
          <cell r="AD531">
            <v>81</v>
          </cell>
          <cell r="AE531">
            <v>73</v>
          </cell>
          <cell r="AF531">
            <v>64</v>
          </cell>
          <cell r="AG531">
            <v>68</v>
          </cell>
          <cell r="AH531">
            <v>51</v>
          </cell>
          <cell r="AI531">
            <v>51</v>
          </cell>
          <cell r="AJ531">
            <v>53</v>
          </cell>
          <cell r="AK531">
            <v>43</v>
          </cell>
          <cell r="AL531">
            <v>35</v>
          </cell>
          <cell r="AM531">
            <v>33</v>
          </cell>
          <cell r="AN531">
            <v>18</v>
          </cell>
          <cell r="AO531">
            <v>19</v>
          </cell>
          <cell r="AP531">
            <v>68</v>
          </cell>
          <cell r="AQ531">
            <v>42</v>
          </cell>
          <cell r="AR531">
            <v>201</v>
          </cell>
          <cell r="AS531">
            <v>17</v>
          </cell>
        </row>
        <row r="532">
          <cell r="G532">
            <v>6795</v>
          </cell>
          <cell r="H532">
            <v>728</v>
          </cell>
          <cell r="I532">
            <v>5</v>
          </cell>
          <cell r="J532">
            <v>4</v>
          </cell>
          <cell r="K532">
            <v>5</v>
          </cell>
          <cell r="L532">
            <v>16</v>
          </cell>
          <cell r="M532">
            <v>5</v>
          </cell>
          <cell r="N532">
            <v>10</v>
          </cell>
          <cell r="O532">
            <v>20</v>
          </cell>
          <cell r="P532">
            <v>12</v>
          </cell>
          <cell r="Q532">
            <v>18</v>
          </cell>
          <cell r="R532">
            <v>15</v>
          </cell>
          <cell r="S532">
            <v>17</v>
          </cell>
          <cell r="T532">
            <v>19</v>
          </cell>
          <cell r="U532">
            <v>15</v>
          </cell>
          <cell r="V532">
            <v>14</v>
          </cell>
          <cell r="W532">
            <v>19</v>
          </cell>
          <cell r="X532">
            <v>19</v>
          </cell>
          <cell r="Y532">
            <v>13</v>
          </cell>
          <cell r="Z532">
            <v>16</v>
          </cell>
          <cell r="AA532">
            <v>13</v>
          </cell>
          <cell r="AB532">
            <v>13</v>
          </cell>
          <cell r="AC532">
            <v>45</v>
          </cell>
          <cell r="AD532">
            <v>39</v>
          </cell>
          <cell r="AE532">
            <v>64</v>
          </cell>
          <cell r="AF532">
            <v>76</v>
          </cell>
          <cell r="AG532">
            <v>52</v>
          </cell>
          <cell r="AH532">
            <v>32</v>
          </cell>
          <cell r="AI532">
            <v>26</v>
          </cell>
          <cell r="AJ532">
            <v>38</v>
          </cell>
          <cell r="AK532">
            <v>18</v>
          </cell>
          <cell r="AL532">
            <v>32</v>
          </cell>
          <cell r="AM532">
            <v>16</v>
          </cell>
          <cell r="AN532">
            <v>13</v>
          </cell>
          <cell r="AO532">
            <v>9</v>
          </cell>
          <cell r="AP532">
            <v>41</v>
          </cell>
          <cell r="AQ532">
            <v>36</v>
          </cell>
          <cell r="AR532">
            <v>151</v>
          </cell>
          <cell r="AS532">
            <v>10</v>
          </cell>
        </row>
        <row r="533">
          <cell r="G533">
            <v>4830</v>
          </cell>
          <cell r="H533">
            <v>2408</v>
          </cell>
          <cell r="I533">
            <v>26</v>
          </cell>
          <cell r="J533">
            <v>26</v>
          </cell>
          <cell r="K533">
            <v>43</v>
          </cell>
          <cell r="L533">
            <v>39</v>
          </cell>
          <cell r="M533">
            <v>43</v>
          </cell>
          <cell r="N533">
            <v>39</v>
          </cell>
          <cell r="O533">
            <v>47</v>
          </cell>
          <cell r="P533">
            <v>44</v>
          </cell>
          <cell r="Q533">
            <v>53</v>
          </cell>
          <cell r="R533">
            <v>53</v>
          </cell>
          <cell r="S533">
            <v>58</v>
          </cell>
          <cell r="T533">
            <v>54</v>
          </cell>
          <cell r="U533">
            <v>65</v>
          </cell>
          <cell r="V533">
            <v>50</v>
          </cell>
          <cell r="W533">
            <v>57</v>
          </cell>
          <cell r="X533">
            <v>52</v>
          </cell>
          <cell r="Y533">
            <v>42</v>
          </cell>
          <cell r="Z533">
            <v>49</v>
          </cell>
          <cell r="AA533">
            <v>37</v>
          </cell>
          <cell r="AB533">
            <v>28</v>
          </cell>
          <cell r="AC533">
            <v>128</v>
          </cell>
          <cell r="AD533">
            <v>135</v>
          </cell>
          <cell r="AE533">
            <v>143</v>
          </cell>
          <cell r="AF533">
            <v>152</v>
          </cell>
          <cell r="AG533">
            <v>190</v>
          </cell>
          <cell r="AH533">
            <v>158</v>
          </cell>
          <cell r="AI533">
            <v>130</v>
          </cell>
          <cell r="AJ533">
            <v>98</v>
          </cell>
          <cell r="AK533">
            <v>103</v>
          </cell>
          <cell r="AL533">
            <v>88</v>
          </cell>
          <cell r="AM533">
            <v>92</v>
          </cell>
          <cell r="AN533">
            <v>51</v>
          </cell>
          <cell r="AO533">
            <v>35</v>
          </cell>
          <cell r="AP533">
            <v>139</v>
          </cell>
          <cell r="AQ533">
            <v>100</v>
          </cell>
          <cell r="AR533">
            <v>444</v>
          </cell>
          <cell r="AS533">
            <v>33</v>
          </cell>
        </row>
        <row r="534">
          <cell r="G534">
            <v>4831</v>
          </cell>
          <cell r="H534">
            <v>521</v>
          </cell>
          <cell r="I534">
            <v>4</v>
          </cell>
          <cell r="J534">
            <v>2</v>
          </cell>
          <cell r="K534">
            <v>10</v>
          </cell>
          <cell r="L534">
            <v>9</v>
          </cell>
          <cell r="M534">
            <v>11</v>
          </cell>
          <cell r="N534">
            <v>9</v>
          </cell>
          <cell r="O534">
            <v>12</v>
          </cell>
          <cell r="P534">
            <v>11</v>
          </cell>
          <cell r="Q534">
            <v>8</v>
          </cell>
          <cell r="R534">
            <v>8</v>
          </cell>
          <cell r="S534">
            <v>9</v>
          </cell>
          <cell r="T534">
            <v>11</v>
          </cell>
          <cell r="U534">
            <v>10</v>
          </cell>
          <cell r="V534">
            <v>20</v>
          </cell>
          <cell r="W534">
            <v>7</v>
          </cell>
          <cell r="X534">
            <v>15</v>
          </cell>
          <cell r="Y534">
            <v>10</v>
          </cell>
          <cell r="Z534">
            <v>6</v>
          </cell>
          <cell r="AA534">
            <v>11</v>
          </cell>
          <cell r="AB534">
            <v>13</v>
          </cell>
          <cell r="AC534">
            <v>24</v>
          </cell>
          <cell r="AD534">
            <v>25</v>
          </cell>
          <cell r="AE534">
            <v>31</v>
          </cell>
          <cell r="AF534">
            <v>41</v>
          </cell>
          <cell r="AG534">
            <v>47</v>
          </cell>
          <cell r="AH534">
            <v>34</v>
          </cell>
          <cell r="AI534">
            <v>26</v>
          </cell>
          <cell r="AJ534">
            <v>26</v>
          </cell>
          <cell r="AK534">
            <v>14</v>
          </cell>
          <cell r="AL534">
            <v>21</v>
          </cell>
          <cell r="AM534">
            <v>13</v>
          </cell>
          <cell r="AN534">
            <v>13</v>
          </cell>
          <cell r="AO534">
            <v>10</v>
          </cell>
          <cell r="AP534">
            <v>28</v>
          </cell>
          <cell r="AQ534">
            <v>26</v>
          </cell>
          <cell r="AR534">
            <v>99</v>
          </cell>
          <cell r="AS534">
            <v>5</v>
          </cell>
        </row>
        <row r="535">
          <cell r="G535">
            <v>4832</v>
          </cell>
          <cell r="H535">
            <v>980</v>
          </cell>
          <cell r="I535">
            <v>20</v>
          </cell>
          <cell r="J535">
            <v>25</v>
          </cell>
          <cell r="K535">
            <v>19</v>
          </cell>
          <cell r="L535">
            <v>21</v>
          </cell>
          <cell r="M535">
            <v>22</v>
          </cell>
          <cell r="N535">
            <v>26</v>
          </cell>
          <cell r="O535">
            <v>18</v>
          </cell>
          <cell r="P535">
            <v>23</v>
          </cell>
          <cell r="Q535">
            <v>23</v>
          </cell>
          <cell r="R535">
            <v>21</v>
          </cell>
          <cell r="S535">
            <v>21</v>
          </cell>
          <cell r="T535">
            <v>27</v>
          </cell>
          <cell r="U535">
            <v>20</v>
          </cell>
          <cell r="V535">
            <v>24</v>
          </cell>
          <cell r="W535">
            <v>23</v>
          </cell>
          <cell r="X535">
            <v>14</v>
          </cell>
          <cell r="Y535">
            <v>21</v>
          </cell>
          <cell r="Z535">
            <v>19</v>
          </cell>
          <cell r="AA535">
            <v>15</v>
          </cell>
          <cell r="AB535">
            <v>15</v>
          </cell>
          <cell r="AC535">
            <v>58</v>
          </cell>
          <cell r="AD535">
            <v>71</v>
          </cell>
          <cell r="AE535">
            <v>72</v>
          </cell>
          <cell r="AF535">
            <v>70</v>
          </cell>
          <cell r="AG535">
            <v>58</v>
          </cell>
          <cell r="AH535">
            <v>38</v>
          </cell>
          <cell r="AI535">
            <v>53</v>
          </cell>
          <cell r="AJ535">
            <v>38</v>
          </cell>
          <cell r="AK535">
            <v>39</v>
          </cell>
          <cell r="AL535">
            <v>21</v>
          </cell>
          <cell r="AM535">
            <v>16</v>
          </cell>
          <cell r="AN535">
            <v>18</v>
          </cell>
          <cell r="AO535">
            <v>11</v>
          </cell>
          <cell r="AP535">
            <v>56</v>
          </cell>
          <cell r="AQ535">
            <v>40</v>
          </cell>
          <cell r="AR535">
            <v>180</v>
          </cell>
          <cell r="AS535">
            <v>26</v>
          </cell>
        </row>
        <row r="536">
          <cell r="G536">
            <v>11557</v>
          </cell>
          <cell r="H536">
            <v>542</v>
          </cell>
          <cell r="I536">
            <v>2</v>
          </cell>
          <cell r="J536">
            <v>2</v>
          </cell>
          <cell r="K536">
            <v>9</v>
          </cell>
          <cell r="L536">
            <v>9</v>
          </cell>
          <cell r="M536">
            <v>8</v>
          </cell>
          <cell r="N536">
            <v>9</v>
          </cell>
          <cell r="O536">
            <v>8</v>
          </cell>
          <cell r="P536">
            <v>10</v>
          </cell>
          <cell r="Q536">
            <v>7</v>
          </cell>
          <cell r="R536">
            <v>13</v>
          </cell>
          <cell r="S536">
            <v>10</v>
          </cell>
          <cell r="T536">
            <v>9</v>
          </cell>
          <cell r="U536">
            <v>7</v>
          </cell>
          <cell r="V536">
            <v>6</v>
          </cell>
          <cell r="W536">
            <v>8</v>
          </cell>
          <cell r="X536">
            <v>9</v>
          </cell>
          <cell r="Y536">
            <v>13</v>
          </cell>
          <cell r="Z536">
            <v>6</v>
          </cell>
          <cell r="AA536">
            <v>10</v>
          </cell>
          <cell r="AB536">
            <v>9</v>
          </cell>
          <cell r="AC536">
            <v>37</v>
          </cell>
          <cell r="AD536">
            <v>52</v>
          </cell>
          <cell r="AE536">
            <v>48</v>
          </cell>
          <cell r="AF536">
            <v>44</v>
          </cell>
          <cell r="AG536">
            <v>30</v>
          </cell>
          <cell r="AH536">
            <v>33</v>
          </cell>
          <cell r="AI536">
            <v>32</v>
          </cell>
          <cell r="AJ536">
            <v>32</v>
          </cell>
          <cell r="AK536">
            <v>33</v>
          </cell>
          <cell r="AL536">
            <v>18</v>
          </cell>
          <cell r="AM536">
            <v>7</v>
          </cell>
          <cell r="AN536">
            <v>6</v>
          </cell>
          <cell r="AO536">
            <v>6</v>
          </cell>
          <cell r="AP536">
            <v>20</v>
          </cell>
          <cell r="AQ536">
            <v>23</v>
          </cell>
          <cell r="AR536">
            <v>120</v>
          </cell>
          <cell r="AS536">
            <v>3</v>
          </cell>
        </row>
        <row r="537">
          <cell r="G537">
            <v>4710</v>
          </cell>
          <cell r="H537">
            <v>545</v>
          </cell>
          <cell r="I537">
            <v>3</v>
          </cell>
          <cell r="J537">
            <v>3</v>
          </cell>
          <cell r="K537">
            <v>6</v>
          </cell>
          <cell r="L537">
            <v>2</v>
          </cell>
          <cell r="M537">
            <v>4</v>
          </cell>
          <cell r="N537">
            <v>7</v>
          </cell>
          <cell r="O537">
            <v>10</v>
          </cell>
          <cell r="P537">
            <v>10</v>
          </cell>
          <cell r="Q537">
            <v>10</v>
          </cell>
          <cell r="R537">
            <v>10</v>
          </cell>
          <cell r="S537">
            <v>10</v>
          </cell>
          <cell r="T537">
            <v>10</v>
          </cell>
          <cell r="U537">
            <v>10</v>
          </cell>
          <cell r="V537">
            <v>9</v>
          </cell>
          <cell r="W537">
            <v>7</v>
          </cell>
          <cell r="X537">
            <v>7</v>
          </cell>
          <cell r="Y537">
            <v>6</v>
          </cell>
          <cell r="Z537">
            <v>6</v>
          </cell>
          <cell r="AA537">
            <v>6</v>
          </cell>
          <cell r="AB537">
            <v>7</v>
          </cell>
          <cell r="AC537">
            <v>43</v>
          </cell>
          <cell r="AD537">
            <v>56</v>
          </cell>
          <cell r="AE537">
            <v>56</v>
          </cell>
          <cell r="AF537">
            <v>33</v>
          </cell>
          <cell r="AG537">
            <v>40</v>
          </cell>
          <cell r="AH537">
            <v>34</v>
          </cell>
          <cell r="AI537">
            <v>41</v>
          </cell>
          <cell r="AJ537">
            <v>19</v>
          </cell>
          <cell r="AK537">
            <v>22</v>
          </cell>
          <cell r="AL537">
            <v>21</v>
          </cell>
          <cell r="AM537">
            <v>19</v>
          </cell>
          <cell r="AN537">
            <v>10</v>
          </cell>
          <cell r="AO537">
            <v>8</v>
          </cell>
          <cell r="AP537">
            <v>23</v>
          </cell>
          <cell r="AQ537">
            <v>15</v>
          </cell>
          <cell r="AR537">
            <v>128</v>
          </cell>
          <cell r="AS537">
            <v>4</v>
          </cell>
        </row>
        <row r="538">
          <cell r="G538" t="str">
            <v>Essalud Santa Cruz</v>
          </cell>
          <cell r="H538">
            <v>1706</v>
          </cell>
          <cell r="I538">
            <v>13</v>
          </cell>
          <cell r="J538">
            <v>13</v>
          </cell>
          <cell r="K538">
            <v>19</v>
          </cell>
          <cell r="L538">
            <v>19</v>
          </cell>
          <cell r="M538">
            <v>18</v>
          </cell>
          <cell r="N538">
            <v>21</v>
          </cell>
          <cell r="O538">
            <v>26</v>
          </cell>
          <cell r="P538">
            <v>31</v>
          </cell>
          <cell r="Q538">
            <v>34</v>
          </cell>
          <cell r="R538">
            <v>38</v>
          </cell>
          <cell r="S538">
            <v>43</v>
          </cell>
          <cell r="T538">
            <v>48</v>
          </cell>
          <cell r="U538">
            <v>43</v>
          </cell>
          <cell r="V538">
            <v>42</v>
          </cell>
          <cell r="W538">
            <v>38</v>
          </cell>
          <cell r="X538">
            <v>31</v>
          </cell>
          <cell r="Y538">
            <v>26</v>
          </cell>
          <cell r="Z538">
            <v>23</v>
          </cell>
          <cell r="AA538">
            <v>21</v>
          </cell>
          <cell r="AB538">
            <v>19</v>
          </cell>
          <cell r="AC538">
            <v>93</v>
          </cell>
          <cell r="AD538">
            <v>142</v>
          </cell>
          <cell r="AE538">
            <v>128</v>
          </cell>
          <cell r="AF538">
            <v>191</v>
          </cell>
          <cell r="AG538">
            <v>151</v>
          </cell>
          <cell r="AH538">
            <v>122</v>
          </cell>
          <cell r="AI538">
            <v>93</v>
          </cell>
          <cell r="AJ538">
            <v>58</v>
          </cell>
          <cell r="AK538">
            <v>56</v>
          </cell>
          <cell r="AL538">
            <v>47</v>
          </cell>
          <cell r="AM538">
            <v>28</v>
          </cell>
          <cell r="AN538">
            <v>16</v>
          </cell>
          <cell r="AO538">
            <v>15</v>
          </cell>
          <cell r="AP538">
            <v>104.86</v>
          </cell>
          <cell r="AQ538">
            <v>57.6</v>
          </cell>
          <cell r="AR538">
            <v>405.23</v>
          </cell>
          <cell r="AS538">
            <v>30</v>
          </cell>
        </row>
        <row r="539">
          <cell r="G539">
            <v>0</v>
          </cell>
          <cell r="H539">
            <v>7917</v>
          </cell>
          <cell r="I539">
            <v>115</v>
          </cell>
          <cell r="J539">
            <v>115</v>
          </cell>
          <cell r="K539">
            <v>120</v>
          </cell>
          <cell r="L539">
            <v>124</v>
          </cell>
          <cell r="M539">
            <v>120</v>
          </cell>
          <cell r="N539">
            <v>98</v>
          </cell>
          <cell r="O539">
            <v>148</v>
          </cell>
          <cell r="P539">
            <v>159</v>
          </cell>
          <cell r="Q539">
            <v>155</v>
          </cell>
          <cell r="R539">
            <v>166</v>
          </cell>
          <cell r="S539">
            <v>172</v>
          </cell>
          <cell r="T539">
            <v>178</v>
          </cell>
          <cell r="U539">
            <v>179</v>
          </cell>
          <cell r="V539">
            <v>166</v>
          </cell>
          <cell r="W539">
            <v>163</v>
          </cell>
          <cell r="X539">
            <v>163</v>
          </cell>
          <cell r="Y539">
            <v>136</v>
          </cell>
          <cell r="Z539">
            <v>132</v>
          </cell>
          <cell r="AA539">
            <v>123</v>
          </cell>
          <cell r="AB539">
            <v>109</v>
          </cell>
          <cell r="AC539">
            <v>459</v>
          </cell>
          <cell r="AD539">
            <v>534</v>
          </cell>
          <cell r="AE539">
            <v>606</v>
          </cell>
          <cell r="AF539">
            <v>558</v>
          </cell>
          <cell r="AG539">
            <v>529</v>
          </cell>
          <cell r="AH539">
            <v>475</v>
          </cell>
          <cell r="AI539">
            <v>417</v>
          </cell>
          <cell r="AJ539">
            <v>359</v>
          </cell>
          <cell r="AK539">
            <v>343</v>
          </cell>
          <cell r="AL539">
            <v>255</v>
          </cell>
          <cell r="AM539">
            <v>224</v>
          </cell>
          <cell r="AN539">
            <v>151</v>
          </cell>
          <cell r="AO539">
            <v>166</v>
          </cell>
          <cell r="AP539">
            <v>421</v>
          </cell>
          <cell r="AQ539">
            <v>317</v>
          </cell>
          <cell r="AR539">
            <v>1549</v>
          </cell>
          <cell r="AS539">
            <v>159</v>
          </cell>
        </row>
        <row r="540">
          <cell r="G540">
            <v>4823</v>
          </cell>
          <cell r="H540">
            <v>1379</v>
          </cell>
          <cell r="I540">
            <v>28</v>
          </cell>
          <cell r="J540">
            <v>22</v>
          </cell>
          <cell r="K540">
            <v>30</v>
          </cell>
          <cell r="L540">
            <v>21</v>
          </cell>
          <cell r="M540">
            <v>24</v>
          </cell>
          <cell r="N540">
            <v>14</v>
          </cell>
          <cell r="O540">
            <v>28</v>
          </cell>
          <cell r="P540">
            <v>30</v>
          </cell>
          <cell r="Q540">
            <v>28</v>
          </cell>
          <cell r="R540">
            <v>33</v>
          </cell>
          <cell r="S540">
            <v>35</v>
          </cell>
          <cell r="T540">
            <v>27</v>
          </cell>
          <cell r="U540">
            <v>35</v>
          </cell>
          <cell r="V540">
            <v>23</v>
          </cell>
          <cell r="W540">
            <v>25</v>
          </cell>
          <cell r="X540">
            <v>34</v>
          </cell>
          <cell r="Y540">
            <v>26</v>
          </cell>
          <cell r="Z540">
            <v>18</v>
          </cell>
          <cell r="AA540">
            <v>23</v>
          </cell>
          <cell r="AB540">
            <v>16</v>
          </cell>
          <cell r="AC540">
            <v>76</v>
          </cell>
          <cell r="AD540">
            <v>92</v>
          </cell>
          <cell r="AE540">
            <v>132</v>
          </cell>
          <cell r="AF540">
            <v>99</v>
          </cell>
          <cell r="AG540">
            <v>86</v>
          </cell>
          <cell r="AH540">
            <v>75</v>
          </cell>
          <cell r="AI540">
            <v>76</v>
          </cell>
          <cell r="AJ540">
            <v>65</v>
          </cell>
          <cell r="AK540">
            <v>51</v>
          </cell>
          <cell r="AL540">
            <v>33</v>
          </cell>
          <cell r="AM540">
            <v>29</v>
          </cell>
          <cell r="AN540">
            <v>21</v>
          </cell>
          <cell r="AO540">
            <v>24</v>
          </cell>
          <cell r="AP540">
            <v>71</v>
          </cell>
          <cell r="AQ540">
            <v>56</v>
          </cell>
          <cell r="AR540">
            <v>274</v>
          </cell>
          <cell r="AS540">
            <v>36</v>
          </cell>
        </row>
        <row r="541">
          <cell r="G541">
            <v>4824</v>
          </cell>
          <cell r="H541">
            <v>653</v>
          </cell>
          <cell r="I541">
            <v>5</v>
          </cell>
          <cell r="J541">
            <v>10</v>
          </cell>
          <cell r="K541">
            <v>8</v>
          </cell>
          <cell r="L541">
            <v>11</v>
          </cell>
          <cell r="M541">
            <v>8</v>
          </cell>
          <cell r="N541">
            <v>5</v>
          </cell>
          <cell r="O541">
            <v>10</v>
          </cell>
          <cell r="P541">
            <v>16</v>
          </cell>
          <cell r="Q541">
            <v>18</v>
          </cell>
          <cell r="R541">
            <v>14</v>
          </cell>
          <cell r="S541">
            <v>14</v>
          </cell>
          <cell r="T541">
            <v>22</v>
          </cell>
          <cell r="U541">
            <v>19</v>
          </cell>
          <cell r="V541">
            <v>18</v>
          </cell>
          <cell r="W541">
            <v>14</v>
          </cell>
          <cell r="X541">
            <v>10</v>
          </cell>
          <cell r="Y541">
            <v>11</v>
          </cell>
          <cell r="Z541">
            <v>18</v>
          </cell>
          <cell r="AA541">
            <v>11</v>
          </cell>
          <cell r="AB541">
            <v>13</v>
          </cell>
          <cell r="AC541">
            <v>47</v>
          </cell>
          <cell r="AD541">
            <v>36</v>
          </cell>
          <cell r="AE541">
            <v>50</v>
          </cell>
          <cell r="AF541">
            <v>46</v>
          </cell>
          <cell r="AG541">
            <v>47</v>
          </cell>
          <cell r="AH541">
            <v>41</v>
          </cell>
          <cell r="AI541">
            <v>30</v>
          </cell>
          <cell r="AJ541">
            <v>26</v>
          </cell>
          <cell r="AK541">
            <v>27</v>
          </cell>
          <cell r="AL541">
            <v>24</v>
          </cell>
          <cell r="AM541">
            <v>10</v>
          </cell>
          <cell r="AN541">
            <v>8</v>
          </cell>
          <cell r="AO541">
            <v>6</v>
          </cell>
          <cell r="AP541">
            <v>43</v>
          </cell>
          <cell r="AQ541">
            <v>30</v>
          </cell>
          <cell r="AR541">
            <v>131</v>
          </cell>
          <cell r="AS541">
            <v>6</v>
          </cell>
        </row>
        <row r="542">
          <cell r="G542">
            <v>4825</v>
          </cell>
          <cell r="H542">
            <v>674</v>
          </cell>
          <cell r="I542">
            <v>10</v>
          </cell>
          <cell r="J542">
            <v>12</v>
          </cell>
          <cell r="K542">
            <v>14</v>
          </cell>
          <cell r="L542">
            <v>13</v>
          </cell>
          <cell r="M542">
            <v>7</v>
          </cell>
          <cell r="N542">
            <v>8</v>
          </cell>
          <cell r="O542">
            <v>20</v>
          </cell>
          <cell r="P542">
            <v>10</v>
          </cell>
          <cell r="Q542">
            <v>10</v>
          </cell>
          <cell r="R542">
            <v>15</v>
          </cell>
          <cell r="S542">
            <v>10</v>
          </cell>
          <cell r="T542">
            <v>18</v>
          </cell>
          <cell r="U542">
            <v>13</v>
          </cell>
          <cell r="V542">
            <v>21</v>
          </cell>
          <cell r="W542">
            <v>16</v>
          </cell>
          <cell r="X542">
            <v>14</v>
          </cell>
          <cell r="Y542">
            <v>12</v>
          </cell>
          <cell r="Z542">
            <v>14</v>
          </cell>
          <cell r="AA542">
            <v>12</v>
          </cell>
          <cell r="AB542">
            <v>10</v>
          </cell>
          <cell r="AC542">
            <v>48</v>
          </cell>
          <cell r="AD542">
            <v>42</v>
          </cell>
          <cell r="AE542">
            <v>62</v>
          </cell>
          <cell r="AF542">
            <v>40</v>
          </cell>
          <cell r="AG542">
            <v>46</v>
          </cell>
          <cell r="AH542">
            <v>32</v>
          </cell>
          <cell r="AI542">
            <v>26</v>
          </cell>
          <cell r="AJ542">
            <v>29</v>
          </cell>
          <cell r="AK542">
            <v>36</v>
          </cell>
          <cell r="AL542">
            <v>17</v>
          </cell>
          <cell r="AM542">
            <v>15</v>
          </cell>
          <cell r="AN542">
            <v>12</v>
          </cell>
          <cell r="AO542">
            <v>10</v>
          </cell>
          <cell r="AP542">
            <v>38</v>
          </cell>
          <cell r="AQ542">
            <v>30</v>
          </cell>
          <cell r="AR542">
            <v>132</v>
          </cell>
          <cell r="AS542">
            <v>13</v>
          </cell>
        </row>
        <row r="543">
          <cell r="G543">
            <v>6929</v>
          </cell>
          <cell r="H543">
            <v>354</v>
          </cell>
          <cell r="I543">
            <v>12</v>
          </cell>
          <cell r="J543">
            <v>7</v>
          </cell>
          <cell r="K543">
            <v>3</v>
          </cell>
          <cell r="L543">
            <v>4</v>
          </cell>
          <cell r="M543">
            <v>5</v>
          </cell>
          <cell r="N543">
            <v>3</v>
          </cell>
          <cell r="O543">
            <v>8</v>
          </cell>
          <cell r="P543">
            <v>7</v>
          </cell>
          <cell r="Q543">
            <v>6</v>
          </cell>
          <cell r="R543">
            <v>8</v>
          </cell>
          <cell r="S543">
            <v>3</v>
          </cell>
          <cell r="T543">
            <v>6</v>
          </cell>
          <cell r="U543">
            <v>5</v>
          </cell>
          <cell r="V543">
            <v>8</v>
          </cell>
          <cell r="W543">
            <v>6</v>
          </cell>
          <cell r="X543">
            <v>5</v>
          </cell>
          <cell r="Y543">
            <v>8</v>
          </cell>
          <cell r="Z543">
            <v>4</v>
          </cell>
          <cell r="AA543">
            <v>6</v>
          </cell>
          <cell r="AB543">
            <v>4</v>
          </cell>
          <cell r="AC543">
            <v>25</v>
          </cell>
          <cell r="AD543">
            <v>39</v>
          </cell>
          <cell r="AE543">
            <v>23</v>
          </cell>
          <cell r="AF543">
            <v>22</v>
          </cell>
          <cell r="AG543">
            <v>23</v>
          </cell>
          <cell r="AH543">
            <v>28</v>
          </cell>
          <cell r="AI543">
            <v>22</v>
          </cell>
          <cell r="AJ543">
            <v>16</v>
          </cell>
          <cell r="AK543">
            <v>12</v>
          </cell>
          <cell r="AL543">
            <v>12</v>
          </cell>
          <cell r="AM543">
            <v>5</v>
          </cell>
          <cell r="AN543">
            <v>7</v>
          </cell>
          <cell r="AO543">
            <v>2</v>
          </cell>
          <cell r="AP543">
            <v>14</v>
          </cell>
          <cell r="AQ543">
            <v>13</v>
          </cell>
          <cell r="AR543">
            <v>78</v>
          </cell>
          <cell r="AS543">
            <v>16</v>
          </cell>
        </row>
        <row r="544">
          <cell r="G544">
            <v>6927</v>
          </cell>
          <cell r="H544">
            <v>337</v>
          </cell>
          <cell r="I544">
            <v>6</v>
          </cell>
          <cell r="J544">
            <v>4</v>
          </cell>
          <cell r="K544">
            <v>3</v>
          </cell>
          <cell r="L544">
            <v>6</v>
          </cell>
          <cell r="M544">
            <v>6</v>
          </cell>
          <cell r="N544">
            <v>2</v>
          </cell>
          <cell r="O544">
            <v>6</v>
          </cell>
          <cell r="P544">
            <v>8</v>
          </cell>
          <cell r="Q544">
            <v>10</v>
          </cell>
          <cell r="R544">
            <v>9</v>
          </cell>
          <cell r="S544">
            <v>9</v>
          </cell>
          <cell r="T544">
            <v>10</v>
          </cell>
          <cell r="U544">
            <v>8</v>
          </cell>
          <cell r="V544">
            <v>9</v>
          </cell>
          <cell r="W544">
            <v>12</v>
          </cell>
          <cell r="X544">
            <v>5</v>
          </cell>
          <cell r="Y544">
            <v>6</v>
          </cell>
          <cell r="Z544">
            <v>8</v>
          </cell>
          <cell r="AA544">
            <v>6</v>
          </cell>
          <cell r="AB544">
            <v>5</v>
          </cell>
          <cell r="AC544">
            <v>16</v>
          </cell>
          <cell r="AD544">
            <v>29</v>
          </cell>
          <cell r="AE544">
            <v>37</v>
          </cell>
          <cell r="AF544">
            <v>29</v>
          </cell>
          <cell r="AG544">
            <v>22</v>
          </cell>
          <cell r="AH544">
            <v>13</v>
          </cell>
          <cell r="AI544">
            <v>14</v>
          </cell>
          <cell r="AJ544">
            <v>12</v>
          </cell>
          <cell r="AK544">
            <v>10</v>
          </cell>
          <cell r="AL544">
            <v>6</v>
          </cell>
          <cell r="AM544">
            <v>3</v>
          </cell>
          <cell r="AN544">
            <v>3</v>
          </cell>
          <cell r="AO544">
            <v>5</v>
          </cell>
          <cell r="AP544">
            <v>24</v>
          </cell>
          <cell r="AQ544">
            <v>14</v>
          </cell>
          <cell r="AR544">
            <v>72</v>
          </cell>
          <cell r="AS544">
            <v>8</v>
          </cell>
        </row>
        <row r="545">
          <cell r="G545">
            <v>4826</v>
          </cell>
          <cell r="H545">
            <v>700</v>
          </cell>
          <cell r="I545">
            <v>10</v>
          </cell>
          <cell r="J545">
            <v>12</v>
          </cell>
          <cell r="K545">
            <v>5</v>
          </cell>
          <cell r="L545">
            <v>9</v>
          </cell>
          <cell r="M545">
            <v>7</v>
          </cell>
          <cell r="N545">
            <v>7</v>
          </cell>
          <cell r="O545">
            <v>9</v>
          </cell>
          <cell r="P545">
            <v>10</v>
          </cell>
          <cell r="Q545">
            <v>10</v>
          </cell>
          <cell r="R545">
            <v>14</v>
          </cell>
          <cell r="S545">
            <v>16</v>
          </cell>
          <cell r="T545">
            <v>18</v>
          </cell>
          <cell r="U545">
            <v>20</v>
          </cell>
          <cell r="V545">
            <v>14</v>
          </cell>
          <cell r="W545">
            <v>9</v>
          </cell>
          <cell r="X545">
            <v>14</v>
          </cell>
          <cell r="Y545">
            <v>12</v>
          </cell>
          <cell r="Z545">
            <v>12</v>
          </cell>
          <cell r="AA545">
            <v>10</v>
          </cell>
          <cell r="AB545">
            <v>12</v>
          </cell>
          <cell r="AC545">
            <v>41</v>
          </cell>
          <cell r="AD545">
            <v>36</v>
          </cell>
          <cell r="AE545">
            <v>49</v>
          </cell>
          <cell r="AF545">
            <v>48</v>
          </cell>
          <cell r="AG545">
            <v>63</v>
          </cell>
          <cell r="AH545">
            <v>51</v>
          </cell>
          <cell r="AI545">
            <v>34</v>
          </cell>
          <cell r="AJ545">
            <v>31</v>
          </cell>
          <cell r="AK545">
            <v>27</v>
          </cell>
          <cell r="AL545">
            <v>23</v>
          </cell>
          <cell r="AM545">
            <v>31</v>
          </cell>
          <cell r="AN545">
            <v>19</v>
          </cell>
          <cell r="AO545">
            <v>17</v>
          </cell>
          <cell r="AP545">
            <v>38</v>
          </cell>
          <cell r="AQ545">
            <v>29</v>
          </cell>
          <cell r="AR545">
            <v>141</v>
          </cell>
          <cell r="AS545">
            <v>14</v>
          </cell>
        </row>
        <row r="546">
          <cell r="G546">
            <v>4834</v>
          </cell>
          <cell r="H546">
            <v>613</v>
          </cell>
          <cell r="I546">
            <v>13</v>
          </cell>
          <cell r="J546">
            <v>13</v>
          </cell>
          <cell r="K546">
            <v>9</v>
          </cell>
          <cell r="L546">
            <v>16</v>
          </cell>
          <cell r="M546">
            <v>5</v>
          </cell>
          <cell r="N546">
            <v>13</v>
          </cell>
          <cell r="O546">
            <v>14</v>
          </cell>
          <cell r="P546">
            <v>13</v>
          </cell>
          <cell r="Q546">
            <v>13</v>
          </cell>
          <cell r="R546">
            <v>14</v>
          </cell>
          <cell r="S546">
            <v>14</v>
          </cell>
          <cell r="T546">
            <v>13</v>
          </cell>
          <cell r="U546">
            <v>11</v>
          </cell>
          <cell r="V546">
            <v>8</v>
          </cell>
          <cell r="W546">
            <v>14</v>
          </cell>
          <cell r="X546">
            <v>13</v>
          </cell>
          <cell r="Y546">
            <v>4</v>
          </cell>
          <cell r="Z546">
            <v>10</v>
          </cell>
          <cell r="AA546">
            <v>10</v>
          </cell>
          <cell r="AB546">
            <v>8</v>
          </cell>
          <cell r="AC546">
            <v>34</v>
          </cell>
          <cell r="AD546">
            <v>25</v>
          </cell>
          <cell r="AE546">
            <v>29</v>
          </cell>
          <cell r="AF546">
            <v>44</v>
          </cell>
          <cell r="AG546">
            <v>39</v>
          </cell>
          <cell r="AH546">
            <v>37</v>
          </cell>
          <cell r="AI546">
            <v>33</v>
          </cell>
          <cell r="AJ546">
            <v>26</v>
          </cell>
          <cell r="AK546">
            <v>20</v>
          </cell>
          <cell r="AL546">
            <v>26</v>
          </cell>
          <cell r="AM546">
            <v>21</v>
          </cell>
          <cell r="AN546">
            <v>21</v>
          </cell>
          <cell r="AO546">
            <v>30</v>
          </cell>
          <cell r="AP546">
            <v>29</v>
          </cell>
          <cell r="AQ546">
            <v>22</v>
          </cell>
          <cell r="AR546">
            <v>102</v>
          </cell>
          <cell r="AS546">
            <v>18</v>
          </cell>
        </row>
        <row r="547">
          <cell r="G547">
            <v>4828</v>
          </cell>
          <cell r="H547">
            <v>1124</v>
          </cell>
          <cell r="I547">
            <v>9</v>
          </cell>
          <cell r="J547">
            <v>10</v>
          </cell>
          <cell r="K547">
            <v>10</v>
          </cell>
          <cell r="L547">
            <v>14</v>
          </cell>
          <cell r="M547">
            <v>18</v>
          </cell>
          <cell r="N547">
            <v>12</v>
          </cell>
          <cell r="O547">
            <v>16</v>
          </cell>
          <cell r="P547">
            <v>18</v>
          </cell>
          <cell r="Q547">
            <v>19</v>
          </cell>
          <cell r="R547">
            <v>19</v>
          </cell>
          <cell r="S547">
            <v>24</v>
          </cell>
          <cell r="T547">
            <v>25</v>
          </cell>
          <cell r="U547">
            <v>26</v>
          </cell>
          <cell r="V547">
            <v>27</v>
          </cell>
          <cell r="W547">
            <v>31</v>
          </cell>
          <cell r="X547">
            <v>23</v>
          </cell>
          <cell r="Y547">
            <v>16</v>
          </cell>
          <cell r="Z547">
            <v>18</v>
          </cell>
          <cell r="AA547">
            <v>17</v>
          </cell>
          <cell r="AB547">
            <v>12</v>
          </cell>
          <cell r="AC547">
            <v>58</v>
          </cell>
          <cell r="AD547">
            <v>76</v>
          </cell>
          <cell r="AE547">
            <v>87</v>
          </cell>
          <cell r="AF547">
            <v>85</v>
          </cell>
          <cell r="AG547">
            <v>80</v>
          </cell>
          <cell r="AH547">
            <v>67</v>
          </cell>
          <cell r="AI547">
            <v>72</v>
          </cell>
          <cell r="AJ547">
            <v>47</v>
          </cell>
          <cell r="AK547">
            <v>62</v>
          </cell>
          <cell r="AL547">
            <v>35</v>
          </cell>
          <cell r="AM547">
            <v>43</v>
          </cell>
          <cell r="AN547">
            <v>24</v>
          </cell>
          <cell r="AO547">
            <v>24</v>
          </cell>
          <cell r="AP547">
            <v>65</v>
          </cell>
          <cell r="AQ547">
            <v>41</v>
          </cell>
          <cell r="AR547">
            <v>222</v>
          </cell>
          <cell r="AS547">
            <v>14</v>
          </cell>
        </row>
        <row r="548">
          <cell r="G548">
            <v>4827</v>
          </cell>
          <cell r="H548">
            <v>765</v>
          </cell>
          <cell r="I548">
            <v>7</v>
          </cell>
          <cell r="J548">
            <v>13</v>
          </cell>
          <cell r="K548">
            <v>20</v>
          </cell>
          <cell r="L548">
            <v>13</v>
          </cell>
          <cell r="M548">
            <v>13</v>
          </cell>
          <cell r="N548">
            <v>13</v>
          </cell>
          <cell r="O548">
            <v>16</v>
          </cell>
          <cell r="P548">
            <v>16</v>
          </cell>
          <cell r="Q548">
            <v>18</v>
          </cell>
          <cell r="R548">
            <v>18</v>
          </cell>
          <cell r="S548">
            <v>15</v>
          </cell>
          <cell r="T548">
            <v>16</v>
          </cell>
          <cell r="U548">
            <v>14</v>
          </cell>
          <cell r="V548">
            <v>17</v>
          </cell>
          <cell r="W548">
            <v>14</v>
          </cell>
          <cell r="X548">
            <v>13</v>
          </cell>
          <cell r="Y548">
            <v>18</v>
          </cell>
          <cell r="Z548">
            <v>11</v>
          </cell>
          <cell r="AA548">
            <v>11</v>
          </cell>
          <cell r="AB548">
            <v>10</v>
          </cell>
          <cell r="AC548">
            <v>36</v>
          </cell>
          <cell r="AD548">
            <v>46</v>
          </cell>
          <cell r="AE548">
            <v>54</v>
          </cell>
          <cell r="AF548">
            <v>54</v>
          </cell>
          <cell r="AG548">
            <v>50</v>
          </cell>
          <cell r="AH548">
            <v>45</v>
          </cell>
          <cell r="AI548">
            <v>35</v>
          </cell>
          <cell r="AJ548">
            <v>46</v>
          </cell>
          <cell r="AK548">
            <v>35</v>
          </cell>
          <cell r="AL548">
            <v>31</v>
          </cell>
          <cell r="AM548">
            <v>22</v>
          </cell>
          <cell r="AN548">
            <v>13</v>
          </cell>
          <cell r="AO548">
            <v>12</v>
          </cell>
          <cell r="AP548">
            <v>37</v>
          </cell>
          <cell r="AQ548">
            <v>30</v>
          </cell>
          <cell r="AR548">
            <v>140</v>
          </cell>
          <cell r="AS548">
            <v>11</v>
          </cell>
        </row>
        <row r="549">
          <cell r="G549">
            <v>7030</v>
          </cell>
          <cell r="H549">
            <v>483</v>
          </cell>
          <cell r="I549">
            <v>2</v>
          </cell>
          <cell r="J549">
            <v>2</v>
          </cell>
          <cell r="K549">
            <v>5</v>
          </cell>
          <cell r="L549">
            <v>6</v>
          </cell>
          <cell r="M549">
            <v>8</v>
          </cell>
          <cell r="N549">
            <v>6</v>
          </cell>
          <cell r="O549">
            <v>8</v>
          </cell>
          <cell r="P549">
            <v>9</v>
          </cell>
          <cell r="Q549">
            <v>6</v>
          </cell>
          <cell r="R549">
            <v>6</v>
          </cell>
          <cell r="S549">
            <v>5</v>
          </cell>
          <cell r="T549">
            <v>9</v>
          </cell>
          <cell r="U549">
            <v>7</v>
          </cell>
          <cell r="V549">
            <v>5</v>
          </cell>
          <cell r="W549">
            <v>4</v>
          </cell>
          <cell r="X549">
            <v>7</v>
          </cell>
          <cell r="Y549">
            <v>6</v>
          </cell>
          <cell r="Z549">
            <v>4</v>
          </cell>
          <cell r="AA549">
            <v>5</v>
          </cell>
          <cell r="AB549">
            <v>6</v>
          </cell>
          <cell r="AC549">
            <v>40</v>
          </cell>
          <cell r="AD549">
            <v>40</v>
          </cell>
          <cell r="AE549">
            <v>38</v>
          </cell>
          <cell r="AF549">
            <v>41</v>
          </cell>
          <cell r="AG549">
            <v>26</v>
          </cell>
          <cell r="AH549">
            <v>29</v>
          </cell>
          <cell r="AI549">
            <v>33</v>
          </cell>
          <cell r="AJ549">
            <v>25</v>
          </cell>
          <cell r="AK549">
            <v>35</v>
          </cell>
          <cell r="AL549">
            <v>17</v>
          </cell>
          <cell r="AM549">
            <v>18</v>
          </cell>
          <cell r="AN549">
            <v>9</v>
          </cell>
          <cell r="AO549">
            <v>16</v>
          </cell>
          <cell r="AP549">
            <v>15</v>
          </cell>
          <cell r="AQ549">
            <v>13</v>
          </cell>
          <cell r="AR549">
            <v>105</v>
          </cell>
          <cell r="AS549">
            <v>3</v>
          </cell>
        </row>
        <row r="550">
          <cell r="G550">
            <v>7029</v>
          </cell>
          <cell r="H550">
            <v>398</v>
          </cell>
          <cell r="I550">
            <v>4</v>
          </cell>
          <cell r="J550">
            <v>2</v>
          </cell>
          <cell r="K550">
            <v>7</v>
          </cell>
          <cell r="L550">
            <v>5</v>
          </cell>
          <cell r="M550">
            <v>8</v>
          </cell>
          <cell r="N550">
            <v>6</v>
          </cell>
          <cell r="O550">
            <v>4</v>
          </cell>
          <cell r="P550">
            <v>10</v>
          </cell>
          <cell r="Q550">
            <v>4</v>
          </cell>
          <cell r="R550">
            <v>8</v>
          </cell>
          <cell r="S550">
            <v>9</v>
          </cell>
          <cell r="T550">
            <v>6</v>
          </cell>
          <cell r="U550">
            <v>10</v>
          </cell>
          <cell r="V550">
            <v>6</v>
          </cell>
          <cell r="W550">
            <v>7</v>
          </cell>
          <cell r="X550">
            <v>13</v>
          </cell>
          <cell r="Y550">
            <v>4</v>
          </cell>
          <cell r="Z550">
            <v>6</v>
          </cell>
          <cell r="AA550">
            <v>5</v>
          </cell>
          <cell r="AB550">
            <v>4</v>
          </cell>
          <cell r="AC550">
            <v>20</v>
          </cell>
          <cell r="AD550">
            <v>22</v>
          </cell>
          <cell r="AE550">
            <v>27</v>
          </cell>
          <cell r="AF550">
            <v>24</v>
          </cell>
          <cell r="AG550">
            <v>26</v>
          </cell>
          <cell r="AH550">
            <v>31</v>
          </cell>
          <cell r="AI550">
            <v>18</v>
          </cell>
          <cell r="AJ550">
            <v>23</v>
          </cell>
          <cell r="AK550">
            <v>14</v>
          </cell>
          <cell r="AL550">
            <v>19</v>
          </cell>
          <cell r="AM550">
            <v>19</v>
          </cell>
          <cell r="AN550">
            <v>11</v>
          </cell>
          <cell r="AO550">
            <v>16</v>
          </cell>
          <cell r="AP550">
            <v>19</v>
          </cell>
          <cell r="AQ550">
            <v>15</v>
          </cell>
          <cell r="AR550">
            <v>74</v>
          </cell>
          <cell r="AS550">
            <v>6</v>
          </cell>
        </row>
        <row r="551">
          <cell r="G551">
            <v>11559</v>
          </cell>
          <cell r="H551">
            <v>437</v>
          </cell>
          <cell r="I551">
            <v>9</v>
          </cell>
          <cell r="J551">
            <v>8</v>
          </cell>
          <cell r="K551">
            <v>6</v>
          </cell>
          <cell r="L551">
            <v>6</v>
          </cell>
          <cell r="M551">
            <v>11</v>
          </cell>
          <cell r="N551">
            <v>9</v>
          </cell>
          <cell r="O551">
            <v>9</v>
          </cell>
          <cell r="P551">
            <v>12</v>
          </cell>
          <cell r="Q551">
            <v>13</v>
          </cell>
          <cell r="R551">
            <v>8</v>
          </cell>
          <cell r="S551">
            <v>18</v>
          </cell>
          <cell r="T551">
            <v>8</v>
          </cell>
          <cell r="U551">
            <v>11</v>
          </cell>
          <cell r="V551">
            <v>10</v>
          </cell>
          <cell r="W551">
            <v>11</v>
          </cell>
          <cell r="X551">
            <v>12</v>
          </cell>
          <cell r="Y551">
            <v>13</v>
          </cell>
          <cell r="Z551">
            <v>9</v>
          </cell>
          <cell r="AA551">
            <v>7</v>
          </cell>
          <cell r="AB551">
            <v>9</v>
          </cell>
          <cell r="AC551">
            <v>18</v>
          </cell>
          <cell r="AD551">
            <v>51</v>
          </cell>
          <cell r="AE551">
            <v>18</v>
          </cell>
          <cell r="AF551">
            <v>26</v>
          </cell>
          <cell r="AG551">
            <v>21</v>
          </cell>
          <cell r="AH551">
            <v>26</v>
          </cell>
          <cell r="AI551">
            <v>24</v>
          </cell>
          <cell r="AJ551">
            <v>13</v>
          </cell>
          <cell r="AK551">
            <v>14</v>
          </cell>
          <cell r="AL551">
            <v>12</v>
          </cell>
          <cell r="AM551">
            <v>8</v>
          </cell>
          <cell r="AN551">
            <v>3</v>
          </cell>
          <cell r="AO551">
            <v>4</v>
          </cell>
          <cell r="AP551">
            <v>28</v>
          </cell>
          <cell r="AQ551">
            <v>24</v>
          </cell>
          <cell r="AR551">
            <v>78</v>
          </cell>
          <cell r="AS551">
            <v>14</v>
          </cell>
        </row>
        <row r="552">
          <cell r="G552">
            <v>0</v>
          </cell>
          <cell r="H552">
            <v>7694</v>
          </cell>
          <cell r="I552">
            <v>85</v>
          </cell>
          <cell r="J552">
            <v>86</v>
          </cell>
          <cell r="K552">
            <v>98</v>
          </cell>
          <cell r="L552">
            <v>92</v>
          </cell>
          <cell r="M552">
            <v>85</v>
          </cell>
          <cell r="N552">
            <v>112</v>
          </cell>
          <cell r="O552">
            <v>165</v>
          </cell>
          <cell r="P552">
            <v>174</v>
          </cell>
          <cell r="Q552">
            <v>183</v>
          </cell>
          <cell r="R552">
            <v>190</v>
          </cell>
          <cell r="S552">
            <v>198</v>
          </cell>
          <cell r="T552">
            <v>205</v>
          </cell>
          <cell r="U552">
            <v>206</v>
          </cell>
          <cell r="V552">
            <v>197</v>
          </cell>
          <cell r="W552">
            <v>182</v>
          </cell>
          <cell r="X552">
            <v>168</v>
          </cell>
          <cell r="Y552">
            <v>152</v>
          </cell>
          <cell r="Z552">
            <v>138</v>
          </cell>
          <cell r="AA552">
            <v>127</v>
          </cell>
          <cell r="AB552">
            <v>117</v>
          </cell>
          <cell r="AC552">
            <v>472</v>
          </cell>
          <cell r="AD552">
            <v>460</v>
          </cell>
          <cell r="AE552">
            <v>542</v>
          </cell>
          <cell r="AF552">
            <v>550</v>
          </cell>
          <cell r="AG552">
            <v>543</v>
          </cell>
          <cell r="AH552">
            <v>428</v>
          </cell>
          <cell r="AI552">
            <v>389</v>
          </cell>
          <cell r="AJ552">
            <v>317</v>
          </cell>
          <cell r="AK552">
            <v>276</v>
          </cell>
          <cell r="AL552">
            <v>270</v>
          </cell>
          <cell r="AM552">
            <v>213</v>
          </cell>
          <cell r="AN552">
            <v>140</v>
          </cell>
          <cell r="AO552">
            <v>134</v>
          </cell>
          <cell r="AP552">
            <v>485</v>
          </cell>
          <cell r="AQ552">
            <v>337</v>
          </cell>
          <cell r="AR552">
            <v>1468</v>
          </cell>
          <cell r="AS552">
            <v>124</v>
          </cell>
        </row>
        <row r="553">
          <cell r="G553">
            <v>4835</v>
          </cell>
          <cell r="H553">
            <v>1717</v>
          </cell>
          <cell r="I553">
            <v>21</v>
          </cell>
          <cell r="J553">
            <v>23</v>
          </cell>
          <cell r="K553">
            <v>31</v>
          </cell>
          <cell r="L553">
            <v>25</v>
          </cell>
          <cell r="M553">
            <v>22</v>
          </cell>
          <cell r="N553">
            <v>21</v>
          </cell>
          <cell r="O553">
            <v>36</v>
          </cell>
          <cell r="P553">
            <v>40</v>
          </cell>
          <cell r="Q553">
            <v>57</v>
          </cell>
          <cell r="R553">
            <v>43</v>
          </cell>
          <cell r="S553">
            <v>54</v>
          </cell>
          <cell r="T553">
            <v>54</v>
          </cell>
          <cell r="U553">
            <v>58</v>
          </cell>
          <cell r="V553">
            <v>43</v>
          </cell>
          <cell r="W553">
            <v>54</v>
          </cell>
          <cell r="X553">
            <v>43</v>
          </cell>
          <cell r="Y553">
            <v>36</v>
          </cell>
          <cell r="Z553">
            <v>34</v>
          </cell>
          <cell r="AA553">
            <v>25</v>
          </cell>
          <cell r="AB553">
            <v>25</v>
          </cell>
          <cell r="AC553">
            <v>92</v>
          </cell>
          <cell r="AD553">
            <v>104</v>
          </cell>
          <cell r="AE553">
            <v>121</v>
          </cell>
          <cell r="AF553">
            <v>114</v>
          </cell>
          <cell r="AG553">
            <v>126</v>
          </cell>
          <cell r="AH553">
            <v>94</v>
          </cell>
          <cell r="AI553">
            <v>77</v>
          </cell>
          <cell r="AJ553">
            <v>61</v>
          </cell>
          <cell r="AK553">
            <v>41</v>
          </cell>
          <cell r="AL553">
            <v>51</v>
          </cell>
          <cell r="AM553">
            <v>40</v>
          </cell>
          <cell r="AN553">
            <v>28</v>
          </cell>
          <cell r="AO553">
            <v>23</v>
          </cell>
          <cell r="AP553">
            <v>129</v>
          </cell>
          <cell r="AQ553">
            <v>78</v>
          </cell>
          <cell r="AR553">
            <v>319</v>
          </cell>
          <cell r="AS553">
            <v>30</v>
          </cell>
        </row>
        <row r="554">
          <cell r="G554">
            <v>4836</v>
          </cell>
          <cell r="H554">
            <v>850</v>
          </cell>
          <cell r="I554">
            <v>8</v>
          </cell>
          <cell r="J554">
            <v>8</v>
          </cell>
          <cell r="K554">
            <v>11</v>
          </cell>
          <cell r="L554">
            <v>8</v>
          </cell>
          <cell r="M554">
            <v>7</v>
          </cell>
          <cell r="N554">
            <v>7</v>
          </cell>
          <cell r="O554">
            <v>24</v>
          </cell>
          <cell r="P554">
            <v>19</v>
          </cell>
          <cell r="Q554">
            <v>24</v>
          </cell>
          <cell r="R554">
            <v>21</v>
          </cell>
          <cell r="S554">
            <v>27</v>
          </cell>
          <cell r="T554">
            <v>27</v>
          </cell>
          <cell r="U554">
            <v>24</v>
          </cell>
          <cell r="V554">
            <v>22</v>
          </cell>
          <cell r="W554">
            <v>12</v>
          </cell>
          <cell r="X554">
            <v>22</v>
          </cell>
          <cell r="Y554">
            <v>18</v>
          </cell>
          <cell r="Z554">
            <v>19</v>
          </cell>
          <cell r="AA554">
            <v>13</v>
          </cell>
          <cell r="AB554">
            <v>12</v>
          </cell>
          <cell r="AC554">
            <v>54</v>
          </cell>
          <cell r="AD554">
            <v>38</v>
          </cell>
          <cell r="AE554">
            <v>62</v>
          </cell>
          <cell r="AF554">
            <v>69</v>
          </cell>
          <cell r="AG554">
            <v>60</v>
          </cell>
          <cell r="AH554">
            <v>53</v>
          </cell>
          <cell r="AI554">
            <v>37</v>
          </cell>
          <cell r="AJ554">
            <v>38</v>
          </cell>
          <cell r="AK554">
            <v>30</v>
          </cell>
          <cell r="AL554">
            <v>28</v>
          </cell>
          <cell r="AM554">
            <v>28</v>
          </cell>
          <cell r="AN554">
            <v>13</v>
          </cell>
          <cell r="AO554">
            <v>7</v>
          </cell>
          <cell r="AP554">
            <v>55</v>
          </cell>
          <cell r="AQ554">
            <v>40</v>
          </cell>
          <cell r="AR554">
            <v>165</v>
          </cell>
          <cell r="AS554">
            <v>13</v>
          </cell>
        </row>
        <row r="555">
          <cell r="G555">
            <v>4837</v>
          </cell>
          <cell r="H555">
            <v>570</v>
          </cell>
          <cell r="I555">
            <v>6</v>
          </cell>
          <cell r="J555">
            <v>9</v>
          </cell>
          <cell r="K555">
            <v>3</v>
          </cell>
          <cell r="L555">
            <v>8</v>
          </cell>
          <cell r="M555">
            <v>7</v>
          </cell>
          <cell r="N555">
            <v>7</v>
          </cell>
          <cell r="O555">
            <v>14</v>
          </cell>
          <cell r="P555">
            <v>18</v>
          </cell>
          <cell r="Q555">
            <v>8</v>
          </cell>
          <cell r="R555">
            <v>19</v>
          </cell>
          <cell r="S555">
            <v>14</v>
          </cell>
          <cell r="T555">
            <v>18</v>
          </cell>
          <cell r="U555">
            <v>14</v>
          </cell>
          <cell r="V555">
            <v>22</v>
          </cell>
          <cell r="W555">
            <v>17</v>
          </cell>
          <cell r="X555">
            <v>11</v>
          </cell>
          <cell r="Y555">
            <v>12</v>
          </cell>
          <cell r="Z555">
            <v>5</v>
          </cell>
          <cell r="AA555">
            <v>15</v>
          </cell>
          <cell r="AB555">
            <v>11</v>
          </cell>
          <cell r="AC555">
            <v>31</v>
          </cell>
          <cell r="AD555">
            <v>25</v>
          </cell>
          <cell r="AE555">
            <v>56</v>
          </cell>
          <cell r="AF555">
            <v>47</v>
          </cell>
          <cell r="AG555">
            <v>36</v>
          </cell>
          <cell r="AH555">
            <v>33</v>
          </cell>
          <cell r="AI555">
            <v>31</v>
          </cell>
          <cell r="AJ555">
            <v>22</v>
          </cell>
          <cell r="AK555">
            <v>11</v>
          </cell>
          <cell r="AL555">
            <v>11</v>
          </cell>
          <cell r="AM555">
            <v>14</v>
          </cell>
          <cell r="AN555">
            <v>11</v>
          </cell>
          <cell r="AO555">
            <v>4</v>
          </cell>
          <cell r="AP555">
            <v>42</v>
          </cell>
          <cell r="AQ555">
            <v>26</v>
          </cell>
          <cell r="AR555">
            <v>112</v>
          </cell>
          <cell r="AS555">
            <v>10</v>
          </cell>
        </row>
        <row r="556">
          <cell r="G556">
            <v>4818</v>
          </cell>
          <cell r="H556">
            <v>1530</v>
          </cell>
          <cell r="I556">
            <v>17</v>
          </cell>
          <cell r="J556">
            <v>21</v>
          </cell>
          <cell r="K556">
            <v>17</v>
          </cell>
          <cell r="L556">
            <v>20</v>
          </cell>
          <cell r="M556">
            <v>24</v>
          </cell>
          <cell r="N556">
            <v>34</v>
          </cell>
          <cell r="O556">
            <v>27</v>
          </cell>
          <cell r="P556">
            <v>29</v>
          </cell>
          <cell r="Q556">
            <v>31</v>
          </cell>
          <cell r="R556">
            <v>33</v>
          </cell>
          <cell r="S556">
            <v>34</v>
          </cell>
          <cell r="T556">
            <v>36</v>
          </cell>
          <cell r="U556">
            <v>37</v>
          </cell>
          <cell r="V556">
            <v>35</v>
          </cell>
          <cell r="W556">
            <v>33</v>
          </cell>
          <cell r="X556">
            <v>30</v>
          </cell>
          <cell r="Y556">
            <v>28</v>
          </cell>
          <cell r="Z556">
            <v>25</v>
          </cell>
          <cell r="AA556">
            <v>24</v>
          </cell>
          <cell r="AB556">
            <v>22</v>
          </cell>
          <cell r="AC556">
            <v>96</v>
          </cell>
          <cell r="AD556">
            <v>97</v>
          </cell>
          <cell r="AE556">
            <v>96</v>
          </cell>
          <cell r="AF556">
            <v>110</v>
          </cell>
          <cell r="AG556">
            <v>95</v>
          </cell>
          <cell r="AH556">
            <v>84</v>
          </cell>
          <cell r="AI556">
            <v>69</v>
          </cell>
          <cell r="AJ556">
            <v>79</v>
          </cell>
          <cell r="AK556">
            <v>69</v>
          </cell>
          <cell r="AL556">
            <v>60</v>
          </cell>
          <cell r="AM556">
            <v>46</v>
          </cell>
          <cell r="AN556">
            <v>36</v>
          </cell>
          <cell r="AO556">
            <v>36</v>
          </cell>
          <cell r="AP556">
            <v>86</v>
          </cell>
          <cell r="AQ556">
            <v>62</v>
          </cell>
          <cell r="AR556">
            <v>283</v>
          </cell>
          <cell r="AS556">
            <v>24</v>
          </cell>
        </row>
        <row r="557">
          <cell r="G557">
            <v>6841</v>
          </cell>
          <cell r="H557">
            <v>1294</v>
          </cell>
          <cell r="I557">
            <v>18</v>
          </cell>
          <cell r="J557">
            <v>7</v>
          </cell>
          <cell r="K557">
            <v>14</v>
          </cell>
          <cell r="L557">
            <v>15</v>
          </cell>
          <cell r="M557">
            <v>13</v>
          </cell>
          <cell r="N557">
            <v>23</v>
          </cell>
          <cell r="O557">
            <v>27</v>
          </cell>
          <cell r="P557">
            <v>34</v>
          </cell>
          <cell r="Q557">
            <v>31</v>
          </cell>
          <cell r="R557">
            <v>38</v>
          </cell>
          <cell r="S557">
            <v>34</v>
          </cell>
          <cell r="T557">
            <v>37</v>
          </cell>
          <cell r="U557">
            <v>31</v>
          </cell>
          <cell r="V557">
            <v>35</v>
          </cell>
          <cell r="W557">
            <v>31</v>
          </cell>
          <cell r="X557">
            <v>35</v>
          </cell>
          <cell r="Y557">
            <v>31</v>
          </cell>
          <cell r="Z557">
            <v>26</v>
          </cell>
          <cell r="AA557">
            <v>20</v>
          </cell>
          <cell r="AB557">
            <v>29</v>
          </cell>
          <cell r="AC557">
            <v>65</v>
          </cell>
          <cell r="AD557">
            <v>82</v>
          </cell>
          <cell r="AE557">
            <v>76</v>
          </cell>
          <cell r="AF557">
            <v>99</v>
          </cell>
          <cell r="AG557">
            <v>93</v>
          </cell>
          <cell r="AH557">
            <v>71</v>
          </cell>
          <cell r="AI557">
            <v>62</v>
          </cell>
          <cell r="AJ557">
            <v>49</v>
          </cell>
          <cell r="AK557">
            <v>45</v>
          </cell>
          <cell r="AL557">
            <v>38</v>
          </cell>
          <cell r="AM557">
            <v>35</v>
          </cell>
          <cell r="AN557">
            <v>21</v>
          </cell>
          <cell r="AO557">
            <v>29</v>
          </cell>
          <cell r="AP557">
            <v>82</v>
          </cell>
          <cell r="AQ557">
            <v>68</v>
          </cell>
          <cell r="AR557">
            <v>238</v>
          </cell>
          <cell r="AS557">
            <v>24</v>
          </cell>
        </row>
        <row r="558">
          <cell r="G558">
            <v>4829</v>
          </cell>
          <cell r="H558">
            <v>931</v>
          </cell>
          <cell r="I558">
            <v>7</v>
          </cell>
          <cell r="J558">
            <v>11</v>
          </cell>
          <cell r="K558">
            <v>11</v>
          </cell>
          <cell r="L558">
            <v>10</v>
          </cell>
          <cell r="M558">
            <v>7</v>
          </cell>
          <cell r="N558">
            <v>10</v>
          </cell>
          <cell r="O558">
            <v>18</v>
          </cell>
          <cell r="P558">
            <v>16</v>
          </cell>
          <cell r="Q558">
            <v>20</v>
          </cell>
          <cell r="R558">
            <v>17</v>
          </cell>
          <cell r="S558">
            <v>23</v>
          </cell>
          <cell r="T558">
            <v>19</v>
          </cell>
          <cell r="U558">
            <v>26</v>
          </cell>
          <cell r="V558">
            <v>15</v>
          </cell>
          <cell r="W558">
            <v>24</v>
          </cell>
          <cell r="X558">
            <v>17</v>
          </cell>
          <cell r="Y558">
            <v>15</v>
          </cell>
          <cell r="Z558">
            <v>17</v>
          </cell>
          <cell r="AA558">
            <v>13</v>
          </cell>
          <cell r="AB558">
            <v>10</v>
          </cell>
          <cell r="AC558">
            <v>59</v>
          </cell>
          <cell r="AD558">
            <v>49</v>
          </cell>
          <cell r="AE558">
            <v>75</v>
          </cell>
          <cell r="AF558">
            <v>60</v>
          </cell>
          <cell r="AG558">
            <v>78</v>
          </cell>
          <cell r="AH558">
            <v>46</v>
          </cell>
          <cell r="AI558">
            <v>52</v>
          </cell>
          <cell r="AJ558">
            <v>34</v>
          </cell>
          <cell r="AK558">
            <v>42</v>
          </cell>
          <cell r="AL558">
            <v>53</v>
          </cell>
          <cell r="AM558">
            <v>33</v>
          </cell>
          <cell r="AN558">
            <v>22</v>
          </cell>
          <cell r="AO558">
            <v>22</v>
          </cell>
          <cell r="AP558">
            <v>52</v>
          </cell>
          <cell r="AQ558">
            <v>35</v>
          </cell>
          <cell r="AR558">
            <v>180</v>
          </cell>
          <cell r="AS558">
            <v>10</v>
          </cell>
        </row>
        <row r="559">
          <cell r="G559">
            <v>11561</v>
          </cell>
          <cell r="H559">
            <v>337</v>
          </cell>
          <cell r="I559">
            <v>7</v>
          </cell>
          <cell r="J559">
            <v>5</v>
          </cell>
          <cell r="K559">
            <v>3</v>
          </cell>
          <cell r="L559">
            <v>1</v>
          </cell>
          <cell r="M559">
            <v>2</v>
          </cell>
          <cell r="N559">
            <v>3</v>
          </cell>
          <cell r="O559">
            <v>8</v>
          </cell>
          <cell r="P559">
            <v>10</v>
          </cell>
          <cell r="Q559">
            <v>3</v>
          </cell>
          <cell r="R559">
            <v>12</v>
          </cell>
          <cell r="S559">
            <v>5</v>
          </cell>
          <cell r="T559">
            <v>5</v>
          </cell>
          <cell r="U559">
            <v>8</v>
          </cell>
          <cell r="V559">
            <v>12</v>
          </cell>
          <cell r="W559">
            <v>6</v>
          </cell>
          <cell r="X559">
            <v>5</v>
          </cell>
          <cell r="Y559">
            <v>5</v>
          </cell>
          <cell r="Z559">
            <v>5</v>
          </cell>
          <cell r="AA559">
            <v>4</v>
          </cell>
          <cell r="AB559">
            <v>4</v>
          </cell>
          <cell r="AC559">
            <v>24</v>
          </cell>
          <cell r="AD559">
            <v>39</v>
          </cell>
          <cell r="AE559">
            <v>27</v>
          </cell>
          <cell r="AF559">
            <v>20</v>
          </cell>
          <cell r="AG559">
            <v>26</v>
          </cell>
          <cell r="AH559">
            <v>16</v>
          </cell>
          <cell r="AI559">
            <v>29</v>
          </cell>
          <cell r="AJ559">
            <v>15</v>
          </cell>
          <cell r="AK559">
            <v>17</v>
          </cell>
          <cell r="AL559">
            <v>5</v>
          </cell>
          <cell r="AM559">
            <v>3</v>
          </cell>
          <cell r="AN559">
            <v>1</v>
          </cell>
          <cell r="AO559">
            <v>2</v>
          </cell>
          <cell r="AP559">
            <v>18</v>
          </cell>
          <cell r="AQ559">
            <v>11</v>
          </cell>
          <cell r="AR559">
            <v>74</v>
          </cell>
          <cell r="AS559">
            <v>11</v>
          </cell>
        </row>
        <row r="560">
          <cell r="G560">
            <v>12164</v>
          </cell>
          <cell r="H560">
            <v>465</v>
          </cell>
          <cell r="I560">
            <v>1</v>
          </cell>
          <cell r="J560">
            <v>2</v>
          </cell>
          <cell r="K560">
            <v>8</v>
          </cell>
          <cell r="L560">
            <v>5</v>
          </cell>
          <cell r="M560">
            <v>3</v>
          </cell>
          <cell r="N560">
            <v>7</v>
          </cell>
          <cell r="O560">
            <v>11</v>
          </cell>
          <cell r="P560">
            <v>8</v>
          </cell>
          <cell r="Q560">
            <v>9</v>
          </cell>
          <cell r="R560">
            <v>7</v>
          </cell>
          <cell r="S560">
            <v>7</v>
          </cell>
          <cell r="T560">
            <v>9</v>
          </cell>
          <cell r="U560">
            <v>8</v>
          </cell>
          <cell r="V560">
            <v>13</v>
          </cell>
          <cell r="W560">
            <v>5</v>
          </cell>
          <cell r="X560">
            <v>5</v>
          </cell>
          <cell r="Y560">
            <v>7</v>
          </cell>
          <cell r="Z560">
            <v>7</v>
          </cell>
          <cell r="AA560">
            <v>13</v>
          </cell>
          <cell r="AB560">
            <v>4</v>
          </cell>
          <cell r="AC560">
            <v>51</v>
          </cell>
          <cell r="AD560">
            <v>26</v>
          </cell>
          <cell r="AE560">
            <v>29</v>
          </cell>
          <cell r="AF560">
            <v>31</v>
          </cell>
          <cell r="AG560">
            <v>29</v>
          </cell>
          <cell r="AH560">
            <v>31</v>
          </cell>
          <cell r="AI560">
            <v>32</v>
          </cell>
          <cell r="AJ560">
            <v>19</v>
          </cell>
          <cell r="AK560">
            <v>21</v>
          </cell>
          <cell r="AL560">
            <v>24</v>
          </cell>
          <cell r="AM560">
            <v>14</v>
          </cell>
          <cell r="AN560">
            <v>8</v>
          </cell>
          <cell r="AO560">
            <v>11</v>
          </cell>
          <cell r="AP560">
            <v>21</v>
          </cell>
          <cell r="AQ560">
            <v>17</v>
          </cell>
          <cell r="AR560">
            <v>97</v>
          </cell>
          <cell r="AS560">
            <v>2</v>
          </cell>
        </row>
        <row r="561">
          <cell r="G561">
            <v>0</v>
          </cell>
          <cell r="H561">
            <v>9526</v>
          </cell>
          <cell r="I561">
            <v>159</v>
          </cell>
          <cell r="J561">
            <v>170</v>
          </cell>
          <cell r="K561">
            <v>174</v>
          </cell>
          <cell r="L561">
            <v>173</v>
          </cell>
          <cell r="M561">
            <v>172</v>
          </cell>
          <cell r="N561">
            <v>188</v>
          </cell>
          <cell r="O561">
            <v>170</v>
          </cell>
          <cell r="P561">
            <v>172</v>
          </cell>
          <cell r="Q561">
            <v>186</v>
          </cell>
          <cell r="R561">
            <v>158</v>
          </cell>
          <cell r="S561">
            <v>161</v>
          </cell>
          <cell r="T561">
            <v>198</v>
          </cell>
          <cell r="U561">
            <v>187</v>
          </cell>
          <cell r="V561">
            <v>180</v>
          </cell>
          <cell r="W561">
            <v>184</v>
          </cell>
          <cell r="X561">
            <v>184</v>
          </cell>
          <cell r="Y561">
            <v>175</v>
          </cell>
          <cell r="Z561">
            <v>200</v>
          </cell>
          <cell r="AA561">
            <v>164</v>
          </cell>
          <cell r="AB561">
            <v>166</v>
          </cell>
          <cell r="AC561">
            <v>783</v>
          </cell>
          <cell r="AD561">
            <v>674</v>
          </cell>
          <cell r="AE561">
            <v>690</v>
          </cell>
          <cell r="AF561">
            <v>652</v>
          </cell>
          <cell r="AG561">
            <v>631</v>
          </cell>
          <cell r="AH561">
            <v>579</v>
          </cell>
          <cell r="AI561">
            <v>513</v>
          </cell>
          <cell r="AJ561">
            <v>391</v>
          </cell>
          <cell r="AK561">
            <v>310</v>
          </cell>
          <cell r="AL561">
            <v>233</v>
          </cell>
          <cell r="AM561">
            <v>201</v>
          </cell>
          <cell r="AN561">
            <v>175</v>
          </cell>
          <cell r="AO561">
            <v>173</v>
          </cell>
          <cell r="AP561">
            <v>446</v>
          </cell>
          <cell r="AQ561">
            <v>427</v>
          </cell>
          <cell r="AR561">
            <v>1964</v>
          </cell>
          <cell r="AS561">
            <v>227</v>
          </cell>
        </row>
        <row r="562">
          <cell r="G562">
            <v>4819</v>
          </cell>
          <cell r="H562">
            <v>1875</v>
          </cell>
          <cell r="I562">
            <v>33</v>
          </cell>
          <cell r="J562">
            <v>25</v>
          </cell>
          <cell r="K562">
            <v>35</v>
          </cell>
          <cell r="L562">
            <v>33</v>
          </cell>
          <cell r="M562">
            <v>27</v>
          </cell>
          <cell r="N562">
            <v>31</v>
          </cell>
          <cell r="O562">
            <v>22</v>
          </cell>
          <cell r="P562">
            <v>22</v>
          </cell>
          <cell r="Q562">
            <v>30</v>
          </cell>
          <cell r="R562">
            <v>20</v>
          </cell>
          <cell r="S562">
            <v>23</v>
          </cell>
          <cell r="T562">
            <v>39</v>
          </cell>
          <cell r="U562">
            <v>31</v>
          </cell>
          <cell r="V562">
            <v>31</v>
          </cell>
          <cell r="W562">
            <v>30</v>
          </cell>
          <cell r="X562">
            <v>29</v>
          </cell>
          <cell r="Y562">
            <v>25</v>
          </cell>
          <cell r="Z562">
            <v>34</v>
          </cell>
          <cell r="AA562">
            <v>36</v>
          </cell>
          <cell r="AB562">
            <v>37</v>
          </cell>
          <cell r="AC562">
            <v>141</v>
          </cell>
          <cell r="AD562">
            <v>134</v>
          </cell>
          <cell r="AE562">
            <v>124</v>
          </cell>
          <cell r="AF562">
            <v>119</v>
          </cell>
          <cell r="AG562">
            <v>117</v>
          </cell>
          <cell r="AH562">
            <v>125</v>
          </cell>
          <cell r="AI562">
            <v>115</v>
          </cell>
          <cell r="AJ562">
            <v>83</v>
          </cell>
          <cell r="AK562">
            <v>70</v>
          </cell>
          <cell r="AL562">
            <v>57</v>
          </cell>
          <cell r="AM562">
            <v>63</v>
          </cell>
          <cell r="AN562">
            <v>62</v>
          </cell>
          <cell r="AO562">
            <v>72</v>
          </cell>
          <cell r="AP562">
            <v>75</v>
          </cell>
          <cell r="AQ562">
            <v>77</v>
          </cell>
          <cell r="AR562">
            <v>372</v>
          </cell>
          <cell r="AS562">
            <v>46</v>
          </cell>
        </row>
        <row r="563">
          <cell r="G563">
            <v>4820</v>
          </cell>
          <cell r="H563">
            <v>730</v>
          </cell>
          <cell r="I563">
            <v>12</v>
          </cell>
          <cell r="J563">
            <v>17</v>
          </cell>
          <cell r="K563">
            <v>22</v>
          </cell>
          <cell r="L563">
            <v>7</v>
          </cell>
          <cell r="M563">
            <v>15</v>
          </cell>
          <cell r="N563">
            <v>17</v>
          </cell>
          <cell r="O563">
            <v>10</v>
          </cell>
          <cell r="P563">
            <v>14</v>
          </cell>
          <cell r="Q563">
            <v>15</v>
          </cell>
          <cell r="R563">
            <v>11</v>
          </cell>
          <cell r="S563">
            <v>10</v>
          </cell>
          <cell r="T563">
            <v>17</v>
          </cell>
          <cell r="U563">
            <v>9</v>
          </cell>
          <cell r="V563">
            <v>14</v>
          </cell>
          <cell r="W563">
            <v>15</v>
          </cell>
          <cell r="X563">
            <v>13</v>
          </cell>
          <cell r="Y563">
            <v>15</v>
          </cell>
          <cell r="Z563">
            <v>10</v>
          </cell>
          <cell r="AA563">
            <v>12</v>
          </cell>
          <cell r="AB563">
            <v>9</v>
          </cell>
          <cell r="AC563">
            <v>48</v>
          </cell>
          <cell r="AD563">
            <v>55</v>
          </cell>
          <cell r="AE563">
            <v>60</v>
          </cell>
          <cell r="AF563">
            <v>66</v>
          </cell>
          <cell r="AG563">
            <v>57</v>
          </cell>
          <cell r="AH563">
            <v>47</v>
          </cell>
          <cell r="AI563">
            <v>30</v>
          </cell>
          <cell r="AJ563">
            <v>32</v>
          </cell>
          <cell r="AK563">
            <v>22</v>
          </cell>
          <cell r="AL563">
            <v>13</v>
          </cell>
          <cell r="AM563">
            <v>14</v>
          </cell>
          <cell r="AN563">
            <v>11</v>
          </cell>
          <cell r="AO563">
            <v>11</v>
          </cell>
          <cell r="AP563">
            <v>32</v>
          </cell>
          <cell r="AQ563">
            <v>28</v>
          </cell>
          <cell r="AR563">
            <v>163</v>
          </cell>
          <cell r="AS563">
            <v>17</v>
          </cell>
        </row>
        <row r="564">
          <cell r="G564">
            <v>4822</v>
          </cell>
          <cell r="H564">
            <v>574</v>
          </cell>
          <cell r="I564">
            <v>9</v>
          </cell>
          <cell r="J564">
            <v>7</v>
          </cell>
          <cell r="K564">
            <v>11</v>
          </cell>
          <cell r="L564">
            <v>11</v>
          </cell>
          <cell r="M564">
            <v>9</v>
          </cell>
          <cell r="N564">
            <v>12</v>
          </cell>
          <cell r="O564">
            <v>13</v>
          </cell>
          <cell r="P564">
            <v>10</v>
          </cell>
          <cell r="Q564">
            <v>13</v>
          </cell>
          <cell r="R564">
            <v>8</v>
          </cell>
          <cell r="S564">
            <v>10</v>
          </cell>
          <cell r="T564">
            <v>6</v>
          </cell>
          <cell r="U564">
            <v>11</v>
          </cell>
          <cell r="V564">
            <v>6</v>
          </cell>
          <cell r="W564">
            <v>11</v>
          </cell>
          <cell r="X564">
            <v>8</v>
          </cell>
          <cell r="Y564">
            <v>7</v>
          </cell>
          <cell r="Z564">
            <v>11</v>
          </cell>
          <cell r="AA564">
            <v>10</v>
          </cell>
          <cell r="AB564">
            <v>11</v>
          </cell>
          <cell r="AC564">
            <v>42</v>
          </cell>
          <cell r="AD564">
            <v>43</v>
          </cell>
          <cell r="AE564">
            <v>42</v>
          </cell>
          <cell r="AF564">
            <v>52</v>
          </cell>
          <cell r="AG564">
            <v>35</v>
          </cell>
          <cell r="AH564">
            <v>43</v>
          </cell>
          <cell r="AI564">
            <v>25</v>
          </cell>
          <cell r="AJ564">
            <v>20</v>
          </cell>
          <cell r="AK564">
            <v>16</v>
          </cell>
          <cell r="AL564">
            <v>25</v>
          </cell>
          <cell r="AM564">
            <v>13</v>
          </cell>
          <cell r="AN564">
            <v>14</v>
          </cell>
          <cell r="AO564">
            <v>10</v>
          </cell>
          <cell r="AP564">
            <v>22</v>
          </cell>
          <cell r="AQ564">
            <v>23</v>
          </cell>
          <cell r="AR564">
            <v>126</v>
          </cell>
          <cell r="AS564">
            <v>14</v>
          </cell>
        </row>
        <row r="565">
          <cell r="G565">
            <v>4821</v>
          </cell>
          <cell r="H565">
            <v>821</v>
          </cell>
          <cell r="I565">
            <v>21</v>
          </cell>
          <cell r="J565">
            <v>21</v>
          </cell>
          <cell r="K565">
            <v>16</v>
          </cell>
          <cell r="L565">
            <v>24</v>
          </cell>
          <cell r="M565">
            <v>22</v>
          </cell>
          <cell r="N565">
            <v>18</v>
          </cell>
          <cell r="O565">
            <v>17</v>
          </cell>
          <cell r="P565">
            <v>21</v>
          </cell>
          <cell r="Q565">
            <v>22</v>
          </cell>
          <cell r="R565">
            <v>14</v>
          </cell>
          <cell r="S565">
            <v>13</v>
          </cell>
          <cell r="T565">
            <v>21</v>
          </cell>
          <cell r="U565">
            <v>13</v>
          </cell>
          <cell r="V565">
            <v>11</v>
          </cell>
          <cell r="W565">
            <v>14</v>
          </cell>
          <cell r="X565">
            <v>14</v>
          </cell>
          <cell r="Y565">
            <v>15</v>
          </cell>
          <cell r="Z565">
            <v>19</v>
          </cell>
          <cell r="AA565">
            <v>12</v>
          </cell>
          <cell r="AB565">
            <v>14</v>
          </cell>
          <cell r="AC565">
            <v>68</v>
          </cell>
          <cell r="AD565">
            <v>72</v>
          </cell>
          <cell r="AE565">
            <v>66</v>
          </cell>
          <cell r="AF565">
            <v>59</v>
          </cell>
          <cell r="AG565">
            <v>51</v>
          </cell>
          <cell r="AH565">
            <v>39</v>
          </cell>
          <cell r="AI565">
            <v>30</v>
          </cell>
          <cell r="AJ565">
            <v>19</v>
          </cell>
          <cell r="AK565">
            <v>30</v>
          </cell>
          <cell r="AL565">
            <v>10</v>
          </cell>
          <cell r="AM565">
            <v>14</v>
          </cell>
          <cell r="AN565">
            <v>12</v>
          </cell>
          <cell r="AO565">
            <v>9</v>
          </cell>
          <cell r="AP565">
            <v>35</v>
          </cell>
          <cell r="AQ565">
            <v>36</v>
          </cell>
          <cell r="AR565">
            <v>174</v>
          </cell>
          <cell r="AS565">
            <v>30</v>
          </cell>
        </row>
        <row r="566">
          <cell r="G566">
            <v>4779</v>
          </cell>
          <cell r="H566">
            <v>3647</v>
          </cell>
          <cell r="I566">
            <v>57</v>
          </cell>
          <cell r="J566">
            <v>67</v>
          </cell>
          <cell r="K566">
            <v>55</v>
          </cell>
          <cell r="L566">
            <v>64</v>
          </cell>
          <cell r="M566">
            <v>69</v>
          </cell>
          <cell r="N566">
            <v>73</v>
          </cell>
          <cell r="O566">
            <v>78</v>
          </cell>
          <cell r="P566">
            <v>77</v>
          </cell>
          <cell r="Q566">
            <v>72</v>
          </cell>
          <cell r="R566">
            <v>82</v>
          </cell>
          <cell r="S566">
            <v>82</v>
          </cell>
          <cell r="T566">
            <v>89</v>
          </cell>
          <cell r="U566">
            <v>99</v>
          </cell>
          <cell r="V566">
            <v>86</v>
          </cell>
          <cell r="W566">
            <v>90</v>
          </cell>
          <cell r="X566">
            <v>96</v>
          </cell>
          <cell r="Y566">
            <v>85</v>
          </cell>
          <cell r="Z566">
            <v>95</v>
          </cell>
          <cell r="AA566">
            <v>66</v>
          </cell>
          <cell r="AB566">
            <v>67</v>
          </cell>
          <cell r="AC566">
            <v>317</v>
          </cell>
          <cell r="AD566">
            <v>217</v>
          </cell>
          <cell r="AE566">
            <v>264</v>
          </cell>
          <cell r="AF566">
            <v>215</v>
          </cell>
          <cell r="AG566">
            <v>238</v>
          </cell>
          <cell r="AH566">
            <v>183</v>
          </cell>
          <cell r="AI566">
            <v>182</v>
          </cell>
          <cell r="AJ566">
            <v>130</v>
          </cell>
          <cell r="AK566">
            <v>114</v>
          </cell>
          <cell r="AL566">
            <v>96</v>
          </cell>
          <cell r="AM566">
            <v>74</v>
          </cell>
          <cell r="AN566">
            <v>37</v>
          </cell>
          <cell r="AO566">
            <v>31</v>
          </cell>
          <cell r="AP566">
            <v>219</v>
          </cell>
          <cell r="AQ566">
            <v>196</v>
          </cell>
          <cell r="AR566">
            <v>703</v>
          </cell>
          <cell r="AS566">
            <v>82</v>
          </cell>
        </row>
        <row r="567">
          <cell r="G567">
            <v>4776</v>
          </cell>
          <cell r="H567">
            <v>883</v>
          </cell>
          <cell r="I567">
            <v>15</v>
          </cell>
          <cell r="J567">
            <v>16</v>
          </cell>
          <cell r="K567">
            <v>22</v>
          </cell>
          <cell r="L567">
            <v>24</v>
          </cell>
          <cell r="M567">
            <v>12</v>
          </cell>
          <cell r="N567">
            <v>23</v>
          </cell>
          <cell r="O567">
            <v>24</v>
          </cell>
          <cell r="P567">
            <v>20</v>
          </cell>
          <cell r="Q567">
            <v>18</v>
          </cell>
          <cell r="R567">
            <v>14</v>
          </cell>
          <cell r="S567">
            <v>13</v>
          </cell>
          <cell r="T567">
            <v>18</v>
          </cell>
          <cell r="U567">
            <v>15</v>
          </cell>
          <cell r="V567">
            <v>14</v>
          </cell>
          <cell r="W567">
            <v>15</v>
          </cell>
          <cell r="X567">
            <v>11</v>
          </cell>
          <cell r="Y567">
            <v>18</v>
          </cell>
          <cell r="Z567">
            <v>14</v>
          </cell>
          <cell r="AA567">
            <v>14</v>
          </cell>
          <cell r="AB567">
            <v>14</v>
          </cell>
          <cell r="AC567">
            <v>79</v>
          </cell>
          <cell r="AD567">
            <v>78</v>
          </cell>
          <cell r="AE567">
            <v>68</v>
          </cell>
          <cell r="AF567">
            <v>55</v>
          </cell>
          <cell r="AG567">
            <v>61</v>
          </cell>
          <cell r="AH567">
            <v>55</v>
          </cell>
          <cell r="AI567">
            <v>50</v>
          </cell>
          <cell r="AJ567">
            <v>41</v>
          </cell>
          <cell r="AK567">
            <v>29</v>
          </cell>
          <cell r="AL567">
            <v>12</v>
          </cell>
          <cell r="AM567">
            <v>8</v>
          </cell>
          <cell r="AN567">
            <v>7</v>
          </cell>
          <cell r="AO567">
            <v>6</v>
          </cell>
          <cell r="AP567">
            <v>37</v>
          </cell>
          <cell r="AQ567">
            <v>34</v>
          </cell>
          <cell r="AR567">
            <v>194</v>
          </cell>
          <cell r="AS567">
            <v>21</v>
          </cell>
        </row>
        <row r="568">
          <cell r="G568">
            <v>4777</v>
          </cell>
          <cell r="H568">
            <v>996</v>
          </cell>
          <cell r="I568">
            <v>12</v>
          </cell>
          <cell r="J568">
            <v>17</v>
          </cell>
          <cell r="K568">
            <v>13</v>
          </cell>
          <cell r="L568">
            <v>10</v>
          </cell>
          <cell r="M568">
            <v>18</v>
          </cell>
          <cell r="N568">
            <v>14</v>
          </cell>
          <cell r="O568">
            <v>6</v>
          </cell>
          <cell r="P568">
            <v>8</v>
          </cell>
          <cell r="Q568">
            <v>16</v>
          </cell>
          <cell r="R568">
            <v>9</v>
          </cell>
          <cell r="S568">
            <v>10</v>
          </cell>
          <cell r="T568">
            <v>8</v>
          </cell>
          <cell r="U568">
            <v>9</v>
          </cell>
          <cell r="V568">
            <v>18</v>
          </cell>
          <cell r="W568">
            <v>9</v>
          </cell>
          <cell r="X568">
            <v>13</v>
          </cell>
          <cell r="Y568">
            <v>10</v>
          </cell>
          <cell r="Z568">
            <v>17</v>
          </cell>
          <cell r="AA568">
            <v>14</v>
          </cell>
          <cell r="AB568">
            <v>14</v>
          </cell>
          <cell r="AC568">
            <v>88</v>
          </cell>
          <cell r="AD568">
            <v>75</v>
          </cell>
          <cell r="AE568">
            <v>66</v>
          </cell>
          <cell r="AF568">
            <v>86</v>
          </cell>
          <cell r="AG568">
            <v>72</v>
          </cell>
          <cell r="AH568">
            <v>87</v>
          </cell>
          <cell r="AI568">
            <v>81</v>
          </cell>
          <cell r="AJ568">
            <v>66</v>
          </cell>
          <cell r="AK568">
            <v>29</v>
          </cell>
          <cell r="AL568">
            <v>20</v>
          </cell>
          <cell r="AM568">
            <v>15</v>
          </cell>
          <cell r="AN568">
            <v>32</v>
          </cell>
          <cell r="AO568">
            <v>34</v>
          </cell>
          <cell r="AP568">
            <v>26</v>
          </cell>
          <cell r="AQ568">
            <v>33</v>
          </cell>
          <cell r="AR568">
            <v>232</v>
          </cell>
          <cell r="AS568">
            <v>17</v>
          </cell>
        </row>
        <row r="569">
          <cell r="G569">
            <v>4659</v>
          </cell>
          <cell r="H569">
            <v>141003</v>
          </cell>
          <cell r="I569">
            <v>2718</v>
          </cell>
          <cell r="J569">
            <v>2820</v>
          </cell>
          <cell r="K569">
            <v>2916</v>
          </cell>
          <cell r="L569">
            <v>3011</v>
          </cell>
          <cell r="M569">
            <v>3095</v>
          </cell>
          <cell r="N569">
            <v>3175</v>
          </cell>
          <cell r="O569">
            <v>3241</v>
          </cell>
          <cell r="P569">
            <v>3296</v>
          </cell>
          <cell r="Q569">
            <v>3333</v>
          </cell>
          <cell r="R569">
            <v>3357</v>
          </cell>
          <cell r="S569">
            <v>3366</v>
          </cell>
          <cell r="T569">
            <v>3369</v>
          </cell>
          <cell r="U569">
            <v>3329</v>
          </cell>
          <cell r="V569">
            <v>3230</v>
          </cell>
          <cell r="W569">
            <v>3088</v>
          </cell>
          <cell r="X569">
            <v>2941</v>
          </cell>
          <cell r="Y569">
            <v>2798</v>
          </cell>
          <cell r="Z569">
            <v>2650</v>
          </cell>
          <cell r="AA569">
            <v>2503</v>
          </cell>
          <cell r="AB569">
            <v>2365</v>
          </cell>
          <cell r="AC569">
            <v>10392</v>
          </cell>
          <cell r="AD569">
            <v>11317</v>
          </cell>
          <cell r="AE569">
            <v>10338</v>
          </cell>
          <cell r="AF569">
            <v>9654</v>
          </cell>
          <cell r="AG569">
            <v>8944</v>
          </cell>
          <cell r="AH569">
            <v>7134</v>
          </cell>
          <cell r="AI569">
            <v>5963</v>
          </cell>
          <cell r="AJ569">
            <v>4867</v>
          </cell>
          <cell r="AK569">
            <v>3896</v>
          </cell>
          <cell r="AL569">
            <v>3030</v>
          </cell>
          <cell r="AM569">
            <v>2194</v>
          </cell>
          <cell r="AN569">
            <v>1449</v>
          </cell>
          <cell r="AO569">
            <v>1224</v>
          </cell>
          <cell r="AP569">
            <v>8045</v>
          </cell>
          <cell r="AQ569">
            <v>6289</v>
          </cell>
          <cell r="AR569">
            <v>28529</v>
          </cell>
          <cell r="AS569">
            <v>3893</v>
          </cell>
        </row>
        <row r="570">
          <cell r="G570">
            <v>4660</v>
          </cell>
          <cell r="H570">
            <v>94012</v>
          </cell>
          <cell r="I570">
            <v>1795</v>
          </cell>
          <cell r="J570">
            <v>1859</v>
          </cell>
          <cell r="K570">
            <v>1918</v>
          </cell>
          <cell r="L570">
            <v>1975</v>
          </cell>
          <cell r="M570">
            <v>2028</v>
          </cell>
          <cell r="N570">
            <v>2076</v>
          </cell>
          <cell r="O570">
            <v>2117</v>
          </cell>
          <cell r="P570">
            <v>2152</v>
          </cell>
          <cell r="Q570">
            <v>2175</v>
          </cell>
          <cell r="R570">
            <v>2192</v>
          </cell>
          <cell r="S570">
            <v>2198</v>
          </cell>
          <cell r="T570">
            <v>2203</v>
          </cell>
          <cell r="U570">
            <v>2180</v>
          </cell>
          <cell r="V570">
            <v>2123</v>
          </cell>
          <cell r="W570">
            <v>2037</v>
          </cell>
          <cell r="X570">
            <v>1952</v>
          </cell>
          <cell r="Y570">
            <v>1866</v>
          </cell>
          <cell r="Z570">
            <v>1780</v>
          </cell>
          <cell r="AA570">
            <v>1697</v>
          </cell>
          <cell r="AB570">
            <v>1621</v>
          </cell>
          <cell r="AC570">
            <v>7281</v>
          </cell>
          <cell r="AD570">
            <v>7747</v>
          </cell>
          <cell r="AE570">
            <v>6959</v>
          </cell>
          <cell r="AF570">
            <v>6424</v>
          </cell>
          <cell r="AG570">
            <v>5836</v>
          </cell>
          <cell r="AH570">
            <v>4717</v>
          </cell>
          <cell r="AI570">
            <v>3985</v>
          </cell>
          <cell r="AJ570">
            <v>3253</v>
          </cell>
          <cell r="AK570">
            <v>2638</v>
          </cell>
          <cell r="AL570">
            <v>1993</v>
          </cell>
          <cell r="AM570">
            <v>1483</v>
          </cell>
          <cell r="AN570">
            <v>939</v>
          </cell>
          <cell r="AO570">
            <v>813</v>
          </cell>
          <cell r="AP570">
            <v>5293</v>
          </cell>
          <cell r="AQ570">
            <v>4307</v>
          </cell>
          <cell r="AR570">
            <v>19445</v>
          </cell>
          <cell r="AS570">
            <v>2546</v>
          </cell>
        </row>
        <row r="571">
          <cell r="G571">
            <v>4661</v>
          </cell>
          <cell r="H571">
            <v>16277</v>
          </cell>
          <cell r="I571">
            <v>347</v>
          </cell>
          <cell r="J571">
            <v>360</v>
          </cell>
          <cell r="K571">
            <v>369</v>
          </cell>
          <cell r="L571">
            <v>379</v>
          </cell>
          <cell r="M571">
            <v>389</v>
          </cell>
          <cell r="N571">
            <v>395</v>
          </cell>
          <cell r="O571">
            <v>404</v>
          </cell>
          <cell r="P571">
            <v>408</v>
          </cell>
          <cell r="Q571">
            <v>409</v>
          </cell>
          <cell r="R571">
            <v>410</v>
          </cell>
          <cell r="S571">
            <v>407</v>
          </cell>
          <cell r="T571">
            <v>409</v>
          </cell>
          <cell r="U571">
            <v>399</v>
          </cell>
          <cell r="V571">
            <v>386</v>
          </cell>
          <cell r="W571">
            <v>362</v>
          </cell>
          <cell r="X571">
            <v>342</v>
          </cell>
          <cell r="Y571">
            <v>320</v>
          </cell>
          <cell r="Z571">
            <v>300</v>
          </cell>
          <cell r="AA571">
            <v>280</v>
          </cell>
          <cell r="AB571">
            <v>262</v>
          </cell>
          <cell r="AC571">
            <v>1133</v>
          </cell>
          <cell r="AD571">
            <v>1266</v>
          </cell>
          <cell r="AE571">
            <v>1183</v>
          </cell>
          <cell r="AF571">
            <v>1070</v>
          </cell>
          <cell r="AG571">
            <v>1005</v>
          </cell>
          <cell r="AH571">
            <v>796</v>
          </cell>
          <cell r="AI571">
            <v>648</v>
          </cell>
          <cell r="AJ571">
            <v>512</v>
          </cell>
          <cell r="AK571">
            <v>431</v>
          </cell>
          <cell r="AL571">
            <v>343</v>
          </cell>
          <cell r="AM571">
            <v>264</v>
          </cell>
          <cell r="AN571">
            <v>157</v>
          </cell>
          <cell r="AO571">
            <v>132</v>
          </cell>
          <cell r="AP571">
            <v>967</v>
          </cell>
          <cell r="AQ571">
            <v>647</v>
          </cell>
          <cell r="AR571">
            <v>3049</v>
          </cell>
          <cell r="AS571">
            <v>504</v>
          </cell>
        </row>
        <row r="572">
          <cell r="G572">
            <v>4662</v>
          </cell>
          <cell r="H572">
            <v>1344</v>
          </cell>
          <cell r="I572">
            <v>32</v>
          </cell>
          <cell r="J572">
            <v>32</v>
          </cell>
          <cell r="K572">
            <v>31</v>
          </cell>
          <cell r="L572">
            <v>30</v>
          </cell>
          <cell r="M572">
            <v>32</v>
          </cell>
          <cell r="N572">
            <v>30</v>
          </cell>
          <cell r="O572">
            <v>33</v>
          </cell>
          <cell r="P572">
            <v>33</v>
          </cell>
          <cell r="Q572">
            <v>31</v>
          </cell>
          <cell r="R572">
            <v>32</v>
          </cell>
          <cell r="S572">
            <v>32</v>
          </cell>
          <cell r="T572">
            <v>33</v>
          </cell>
          <cell r="U572">
            <v>32</v>
          </cell>
          <cell r="V572">
            <v>33</v>
          </cell>
          <cell r="W572">
            <v>32</v>
          </cell>
          <cell r="X572">
            <v>29</v>
          </cell>
          <cell r="Y572">
            <v>25</v>
          </cell>
          <cell r="Z572">
            <v>27</v>
          </cell>
          <cell r="AA572">
            <v>23</v>
          </cell>
          <cell r="AB572">
            <v>25</v>
          </cell>
          <cell r="AC572">
            <v>100</v>
          </cell>
          <cell r="AD572">
            <v>104</v>
          </cell>
          <cell r="AE572">
            <v>98</v>
          </cell>
          <cell r="AF572">
            <v>87</v>
          </cell>
          <cell r="AG572">
            <v>83</v>
          </cell>
          <cell r="AH572">
            <v>65</v>
          </cell>
          <cell r="AI572">
            <v>56</v>
          </cell>
          <cell r="AJ572">
            <v>40</v>
          </cell>
          <cell r="AK572">
            <v>35</v>
          </cell>
          <cell r="AL572">
            <v>27</v>
          </cell>
          <cell r="AM572">
            <v>19</v>
          </cell>
          <cell r="AN572">
            <v>13</v>
          </cell>
          <cell r="AO572">
            <v>10</v>
          </cell>
          <cell r="AP572">
            <v>81</v>
          </cell>
          <cell r="AQ572">
            <v>52</v>
          </cell>
          <cell r="AR572">
            <v>257</v>
          </cell>
          <cell r="AS572">
            <v>43</v>
          </cell>
        </row>
        <row r="573">
          <cell r="G573">
            <v>4663</v>
          </cell>
          <cell r="H573">
            <v>1213</v>
          </cell>
          <cell r="I573">
            <v>28</v>
          </cell>
          <cell r="J573">
            <v>27</v>
          </cell>
          <cell r="K573">
            <v>28</v>
          </cell>
          <cell r="L573">
            <v>28</v>
          </cell>
          <cell r="M573">
            <v>28</v>
          </cell>
          <cell r="N573">
            <v>29</v>
          </cell>
          <cell r="O573">
            <v>29</v>
          </cell>
          <cell r="P573">
            <v>29</v>
          </cell>
          <cell r="Q573">
            <v>30</v>
          </cell>
          <cell r="R573">
            <v>30</v>
          </cell>
          <cell r="S573">
            <v>30</v>
          </cell>
          <cell r="T573">
            <v>30</v>
          </cell>
          <cell r="U573">
            <v>30</v>
          </cell>
          <cell r="V573">
            <v>29</v>
          </cell>
          <cell r="W573">
            <v>27</v>
          </cell>
          <cell r="X573">
            <v>26</v>
          </cell>
          <cell r="Y573">
            <v>25</v>
          </cell>
          <cell r="Z573">
            <v>23</v>
          </cell>
          <cell r="AA573">
            <v>22</v>
          </cell>
          <cell r="AB573">
            <v>21</v>
          </cell>
          <cell r="AC573">
            <v>90</v>
          </cell>
          <cell r="AD573">
            <v>94</v>
          </cell>
          <cell r="AE573">
            <v>88</v>
          </cell>
          <cell r="AF573">
            <v>78</v>
          </cell>
          <cell r="AG573">
            <v>76</v>
          </cell>
          <cell r="AH573">
            <v>59</v>
          </cell>
          <cell r="AI573">
            <v>50</v>
          </cell>
          <cell r="AJ573">
            <v>34</v>
          </cell>
          <cell r="AK573">
            <v>31</v>
          </cell>
          <cell r="AL573">
            <v>25</v>
          </cell>
          <cell r="AM573">
            <v>18</v>
          </cell>
          <cell r="AN573">
            <v>11</v>
          </cell>
          <cell r="AO573">
            <v>10</v>
          </cell>
          <cell r="AP573">
            <v>74</v>
          </cell>
          <cell r="AQ573">
            <v>48</v>
          </cell>
          <cell r="AR573">
            <v>232</v>
          </cell>
          <cell r="AS573">
            <v>39</v>
          </cell>
        </row>
        <row r="574">
          <cell r="G574">
            <v>4664</v>
          </cell>
          <cell r="H574">
            <v>919</v>
          </cell>
          <cell r="I574">
            <v>20</v>
          </cell>
          <cell r="J574">
            <v>21</v>
          </cell>
          <cell r="K574">
            <v>21</v>
          </cell>
          <cell r="L574">
            <v>22</v>
          </cell>
          <cell r="M574">
            <v>22</v>
          </cell>
          <cell r="N574">
            <v>23</v>
          </cell>
          <cell r="O574">
            <v>23</v>
          </cell>
          <cell r="P574">
            <v>23</v>
          </cell>
          <cell r="Q574">
            <v>23</v>
          </cell>
          <cell r="R574">
            <v>23</v>
          </cell>
          <cell r="S574">
            <v>23</v>
          </cell>
          <cell r="T574">
            <v>23</v>
          </cell>
          <cell r="U574">
            <v>23</v>
          </cell>
          <cell r="V574">
            <v>22</v>
          </cell>
          <cell r="W574">
            <v>20</v>
          </cell>
          <cell r="X574">
            <v>18</v>
          </cell>
          <cell r="Y574">
            <v>18</v>
          </cell>
          <cell r="Z574">
            <v>15</v>
          </cell>
          <cell r="AA574">
            <v>15</v>
          </cell>
          <cell r="AB574">
            <v>14</v>
          </cell>
          <cell r="AC574">
            <v>59</v>
          </cell>
          <cell r="AD574">
            <v>79</v>
          </cell>
          <cell r="AE574">
            <v>70</v>
          </cell>
          <cell r="AF574">
            <v>62</v>
          </cell>
          <cell r="AG574">
            <v>53</v>
          </cell>
          <cell r="AH574">
            <v>44</v>
          </cell>
          <cell r="AI574">
            <v>32</v>
          </cell>
          <cell r="AJ574">
            <v>31</v>
          </cell>
          <cell r="AK574">
            <v>23</v>
          </cell>
          <cell r="AL574">
            <v>18</v>
          </cell>
          <cell r="AM574">
            <v>16</v>
          </cell>
          <cell r="AN574">
            <v>13</v>
          </cell>
          <cell r="AO574">
            <v>7</v>
          </cell>
          <cell r="AP574">
            <v>52</v>
          </cell>
          <cell r="AQ574">
            <v>36</v>
          </cell>
          <cell r="AR574">
            <v>168</v>
          </cell>
          <cell r="AS574">
            <v>31</v>
          </cell>
        </row>
        <row r="575">
          <cell r="G575">
            <v>4665</v>
          </cell>
          <cell r="H575">
            <v>322</v>
          </cell>
          <cell r="I575">
            <v>8</v>
          </cell>
          <cell r="J575">
            <v>7</v>
          </cell>
          <cell r="K575">
            <v>8</v>
          </cell>
          <cell r="L575">
            <v>8</v>
          </cell>
          <cell r="M575">
            <v>8</v>
          </cell>
          <cell r="N575">
            <v>8</v>
          </cell>
          <cell r="O575">
            <v>8</v>
          </cell>
          <cell r="P575">
            <v>8</v>
          </cell>
          <cell r="Q575">
            <v>8</v>
          </cell>
          <cell r="R575">
            <v>8</v>
          </cell>
          <cell r="S575">
            <v>8</v>
          </cell>
          <cell r="T575">
            <v>8</v>
          </cell>
          <cell r="U575">
            <v>8</v>
          </cell>
          <cell r="V575">
            <v>8</v>
          </cell>
          <cell r="W575">
            <v>7</v>
          </cell>
          <cell r="X575">
            <v>7</v>
          </cell>
          <cell r="Y575">
            <v>6</v>
          </cell>
          <cell r="Z575">
            <v>6</v>
          </cell>
          <cell r="AA575">
            <v>5</v>
          </cell>
          <cell r="AB575">
            <v>5</v>
          </cell>
          <cell r="AC575">
            <v>20</v>
          </cell>
          <cell r="AD575">
            <v>28</v>
          </cell>
          <cell r="AE575">
            <v>24</v>
          </cell>
          <cell r="AF575">
            <v>21</v>
          </cell>
          <cell r="AG575">
            <v>19</v>
          </cell>
          <cell r="AH575">
            <v>15</v>
          </cell>
          <cell r="AI575">
            <v>11</v>
          </cell>
          <cell r="AJ575">
            <v>11</v>
          </cell>
          <cell r="AK575">
            <v>8</v>
          </cell>
          <cell r="AL575">
            <v>6</v>
          </cell>
          <cell r="AM575">
            <v>5</v>
          </cell>
          <cell r="AN575">
            <v>4</v>
          </cell>
          <cell r="AO575">
            <v>3</v>
          </cell>
          <cell r="AP575">
            <v>18</v>
          </cell>
          <cell r="AQ575">
            <v>13</v>
          </cell>
          <cell r="AR575">
            <v>59</v>
          </cell>
          <cell r="AS575">
            <v>11</v>
          </cell>
        </row>
        <row r="576">
          <cell r="G576">
            <v>4666</v>
          </cell>
          <cell r="H576">
            <v>427</v>
          </cell>
          <cell r="I576">
            <v>10</v>
          </cell>
          <cell r="J576">
            <v>10</v>
          </cell>
          <cell r="K576">
            <v>10</v>
          </cell>
          <cell r="L576">
            <v>10</v>
          </cell>
          <cell r="M576">
            <v>10</v>
          </cell>
          <cell r="N576">
            <v>10</v>
          </cell>
          <cell r="O576">
            <v>11</v>
          </cell>
          <cell r="P576">
            <v>11</v>
          </cell>
          <cell r="Q576">
            <v>11</v>
          </cell>
          <cell r="R576">
            <v>11</v>
          </cell>
          <cell r="S576">
            <v>11</v>
          </cell>
          <cell r="T576">
            <v>11</v>
          </cell>
          <cell r="U576">
            <v>11</v>
          </cell>
          <cell r="V576">
            <v>10</v>
          </cell>
          <cell r="W576">
            <v>9</v>
          </cell>
          <cell r="X576">
            <v>9</v>
          </cell>
          <cell r="Y576">
            <v>8</v>
          </cell>
          <cell r="Z576">
            <v>7</v>
          </cell>
          <cell r="AA576">
            <v>7</v>
          </cell>
          <cell r="AB576">
            <v>6</v>
          </cell>
          <cell r="AC576">
            <v>27</v>
          </cell>
          <cell r="AD576">
            <v>37</v>
          </cell>
          <cell r="AE576">
            <v>32</v>
          </cell>
          <cell r="AF576">
            <v>29</v>
          </cell>
          <cell r="AG576">
            <v>25</v>
          </cell>
          <cell r="AH576">
            <v>21</v>
          </cell>
          <cell r="AI576">
            <v>15</v>
          </cell>
          <cell r="AJ576">
            <v>14</v>
          </cell>
          <cell r="AK576">
            <v>10</v>
          </cell>
          <cell r="AL576">
            <v>8</v>
          </cell>
          <cell r="AM576">
            <v>7</v>
          </cell>
          <cell r="AN576">
            <v>6</v>
          </cell>
          <cell r="AO576">
            <v>3</v>
          </cell>
          <cell r="AP576">
            <v>25</v>
          </cell>
          <cell r="AQ576">
            <v>17</v>
          </cell>
          <cell r="AR576">
            <v>78</v>
          </cell>
          <cell r="AS576">
            <v>15</v>
          </cell>
        </row>
        <row r="577">
          <cell r="G577">
            <v>4667</v>
          </cell>
          <cell r="H577">
            <v>926</v>
          </cell>
          <cell r="I577">
            <v>17</v>
          </cell>
          <cell r="J577">
            <v>19</v>
          </cell>
          <cell r="K577">
            <v>20</v>
          </cell>
          <cell r="L577">
            <v>21</v>
          </cell>
          <cell r="M577">
            <v>23</v>
          </cell>
          <cell r="N577">
            <v>23</v>
          </cell>
          <cell r="O577">
            <v>24</v>
          </cell>
          <cell r="P577">
            <v>24</v>
          </cell>
          <cell r="Q577">
            <v>24</v>
          </cell>
          <cell r="R577">
            <v>24</v>
          </cell>
          <cell r="S577">
            <v>24</v>
          </cell>
          <cell r="T577">
            <v>24</v>
          </cell>
          <cell r="U577">
            <v>23</v>
          </cell>
          <cell r="V577">
            <v>22</v>
          </cell>
          <cell r="W577">
            <v>20</v>
          </cell>
          <cell r="X577">
            <v>19</v>
          </cell>
          <cell r="Y577">
            <v>17</v>
          </cell>
          <cell r="Z577">
            <v>16</v>
          </cell>
          <cell r="AA577">
            <v>15</v>
          </cell>
          <cell r="AB577">
            <v>14</v>
          </cell>
          <cell r="AC577">
            <v>58</v>
          </cell>
          <cell r="AD577">
            <v>65</v>
          </cell>
          <cell r="AE577">
            <v>60</v>
          </cell>
          <cell r="AF577">
            <v>68</v>
          </cell>
          <cell r="AG577">
            <v>61</v>
          </cell>
          <cell r="AH577">
            <v>47</v>
          </cell>
          <cell r="AI577">
            <v>40</v>
          </cell>
          <cell r="AJ577">
            <v>34</v>
          </cell>
          <cell r="AK577">
            <v>26</v>
          </cell>
          <cell r="AL577">
            <v>22</v>
          </cell>
          <cell r="AM577">
            <v>15</v>
          </cell>
          <cell r="AN577">
            <v>9</v>
          </cell>
          <cell r="AO577">
            <v>8</v>
          </cell>
          <cell r="AP577">
            <v>52</v>
          </cell>
          <cell r="AQ577">
            <v>35</v>
          </cell>
          <cell r="AR577">
            <v>163</v>
          </cell>
          <cell r="AS577">
            <v>25</v>
          </cell>
        </row>
        <row r="578">
          <cell r="G578">
            <v>4668</v>
          </cell>
          <cell r="H578">
            <v>329</v>
          </cell>
          <cell r="I578">
            <v>8</v>
          </cell>
          <cell r="J578">
            <v>8</v>
          </cell>
          <cell r="K578">
            <v>8</v>
          </cell>
          <cell r="L578">
            <v>8</v>
          </cell>
          <cell r="M578">
            <v>8</v>
          </cell>
          <cell r="N578">
            <v>8</v>
          </cell>
          <cell r="O578">
            <v>8</v>
          </cell>
          <cell r="P578">
            <v>8</v>
          </cell>
          <cell r="Q578">
            <v>8</v>
          </cell>
          <cell r="R578">
            <v>8</v>
          </cell>
          <cell r="S578">
            <v>8</v>
          </cell>
          <cell r="T578">
            <v>8</v>
          </cell>
          <cell r="U578">
            <v>8</v>
          </cell>
          <cell r="V578">
            <v>8</v>
          </cell>
          <cell r="W578">
            <v>7</v>
          </cell>
          <cell r="X578">
            <v>7</v>
          </cell>
          <cell r="Y578">
            <v>6</v>
          </cell>
          <cell r="Z578">
            <v>6</v>
          </cell>
          <cell r="AA578">
            <v>5</v>
          </cell>
          <cell r="AB578">
            <v>5</v>
          </cell>
          <cell r="AC578">
            <v>21</v>
          </cell>
          <cell r="AD578">
            <v>28</v>
          </cell>
          <cell r="AE578">
            <v>25</v>
          </cell>
          <cell r="AF578">
            <v>22</v>
          </cell>
          <cell r="AG578">
            <v>19</v>
          </cell>
          <cell r="AH578">
            <v>16</v>
          </cell>
          <cell r="AI578">
            <v>11</v>
          </cell>
          <cell r="AJ578">
            <v>11</v>
          </cell>
          <cell r="AK578">
            <v>8</v>
          </cell>
          <cell r="AL578">
            <v>7</v>
          </cell>
          <cell r="AM578">
            <v>6</v>
          </cell>
          <cell r="AN578">
            <v>4</v>
          </cell>
          <cell r="AO578">
            <v>3</v>
          </cell>
          <cell r="AP578">
            <v>19</v>
          </cell>
          <cell r="AQ578">
            <v>13</v>
          </cell>
          <cell r="AR578">
            <v>61</v>
          </cell>
          <cell r="AS578">
            <v>11</v>
          </cell>
        </row>
        <row r="579">
          <cell r="G579">
            <v>4669</v>
          </cell>
          <cell r="H579">
            <v>368</v>
          </cell>
          <cell r="I579">
            <v>8</v>
          </cell>
          <cell r="J579">
            <v>8</v>
          </cell>
          <cell r="K579">
            <v>8</v>
          </cell>
          <cell r="L579">
            <v>8</v>
          </cell>
          <cell r="M579">
            <v>9</v>
          </cell>
          <cell r="N579">
            <v>9</v>
          </cell>
          <cell r="O579">
            <v>9</v>
          </cell>
          <cell r="P579">
            <v>9</v>
          </cell>
          <cell r="Q579">
            <v>9</v>
          </cell>
          <cell r="R579">
            <v>9</v>
          </cell>
          <cell r="S579">
            <v>9</v>
          </cell>
          <cell r="T579">
            <v>9</v>
          </cell>
          <cell r="U579">
            <v>9</v>
          </cell>
          <cell r="V579">
            <v>9</v>
          </cell>
          <cell r="W579">
            <v>8</v>
          </cell>
          <cell r="X579">
            <v>8</v>
          </cell>
          <cell r="Y579">
            <v>8</v>
          </cell>
          <cell r="Z579">
            <v>7</v>
          </cell>
          <cell r="AA579">
            <v>7</v>
          </cell>
          <cell r="AB579">
            <v>6</v>
          </cell>
          <cell r="AC579">
            <v>27</v>
          </cell>
          <cell r="AD579">
            <v>29</v>
          </cell>
          <cell r="AE579">
            <v>27</v>
          </cell>
          <cell r="AF579">
            <v>24</v>
          </cell>
          <cell r="AG579">
            <v>23</v>
          </cell>
          <cell r="AH579">
            <v>18</v>
          </cell>
          <cell r="AI579">
            <v>15</v>
          </cell>
          <cell r="AJ579">
            <v>10</v>
          </cell>
          <cell r="AK579">
            <v>9</v>
          </cell>
          <cell r="AL579">
            <v>8</v>
          </cell>
          <cell r="AM579">
            <v>6</v>
          </cell>
          <cell r="AN579">
            <v>3</v>
          </cell>
          <cell r="AO579">
            <v>3</v>
          </cell>
          <cell r="AP579">
            <v>22</v>
          </cell>
          <cell r="AQ579">
            <v>15</v>
          </cell>
          <cell r="AR579">
            <v>70</v>
          </cell>
          <cell r="AS579">
            <v>12</v>
          </cell>
        </row>
        <row r="580">
          <cell r="G580">
            <v>4670</v>
          </cell>
          <cell r="H580">
            <v>434</v>
          </cell>
          <cell r="I580">
            <v>10</v>
          </cell>
          <cell r="J580">
            <v>10</v>
          </cell>
          <cell r="K580">
            <v>10</v>
          </cell>
          <cell r="L580">
            <v>10</v>
          </cell>
          <cell r="M580">
            <v>10</v>
          </cell>
          <cell r="N580">
            <v>10</v>
          </cell>
          <cell r="O580">
            <v>10</v>
          </cell>
          <cell r="P580">
            <v>11</v>
          </cell>
          <cell r="Q580">
            <v>11</v>
          </cell>
          <cell r="R580">
            <v>11</v>
          </cell>
          <cell r="S580">
            <v>11</v>
          </cell>
          <cell r="T580">
            <v>11</v>
          </cell>
          <cell r="U580">
            <v>11</v>
          </cell>
          <cell r="V580">
            <v>10</v>
          </cell>
          <cell r="W580">
            <v>10</v>
          </cell>
          <cell r="X580">
            <v>9</v>
          </cell>
          <cell r="Y580">
            <v>9</v>
          </cell>
          <cell r="Z580">
            <v>8</v>
          </cell>
          <cell r="AA580">
            <v>8</v>
          </cell>
          <cell r="AB580">
            <v>7</v>
          </cell>
          <cell r="AC580">
            <v>32</v>
          </cell>
          <cell r="AD580">
            <v>34</v>
          </cell>
          <cell r="AE580">
            <v>31</v>
          </cell>
          <cell r="AF580">
            <v>28</v>
          </cell>
          <cell r="AG580">
            <v>27</v>
          </cell>
          <cell r="AH580">
            <v>21</v>
          </cell>
          <cell r="AI580">
            <v>18</v>
          </cell>
          <cell r="AJ580">
            <v>12</v>
          </cell>
          <cell r="AK580">
            <v>11</v>
          </cell>
          <cell r="AL580">
            <v>9</v>
          </cell>
          <cell r="AM580">
            <v>7</v>
          </cell>
          <cell r="AN580">
            <v>4</v>
          </cell>
          <cell r="AO580">
            <v>3</v>
          </cell>
          <cell r="AP580">
            <v>26</v>
          </cell>
          <cell r="AQ580">
            <v>17</v>
          </cell>
          <cell r="AR580">
            <v>83</v>
          </cell>
          <cell r="AS580">
            <v>14</v>
          </cell>
        </row>
        <row r="581">
          <cell r="G581">
            <v>4671</v>
          </cell>
          <cell r="H581">
            <v>363</v>
          </cell>
          <cell r="I581">
            <v>8</v>
          </cell>
          <cell r="J581">
            <v>8</v>
          </cell>
          <cell r="K581">
            <v>8</v>
          </cell>
          <cell r="L581">
            <v>8</v>
          </cell>
          <cell r="M581">
            <v>8</v>
          </cell>
          <cell r="N581">
            <v>9</v>
          </cell>
          <cell r="O581">
            <v>9</v>
          </cell>
          <cell r="P581">
            <v>9</v>
          </cell>
          <cell r="Q581">
            <v>9</v>
          </cell>
          <cell r="R581">
            <v>9</v>
          </cell>
          <cell r="S581">
            <v>9</v>
          </cell>
          <cell r="T581">
            <v>9</v>
          </cell>
          <cell r="U581">
            <v>9</v>
          </cell>
          <cell r="V581">
            <v>9</v>
          </cell>
          <cell r="W581">
            <v>8</v>
          </cell>
          <cell r="X581">
            <v>8</v>
          </cell>
          <cell r="Y581">
            <v>7</v>
          </cell>
          <cell r="Z581">
            <v>7</v>
          </cell>
          <cell r="AA581">
            <v>7</v>
          </cell>
          <cell r="AB581">
            <v>6</v>
          </cell>
          <cell r="AC581">
            <v>27</v>
          </cell>
          <cell r="AD581">
            <v>28</v>
          </cell>
          <cell r="AE581">
            <v>26</v>
          </cell>
          <cell r="AF581">
            <v>23</v>
          </cell>
          <cell r="AG581">
            <v>23</v>
          </cell>
          <cell r="AH581">
            <v>18</v>
          </cell>
          <cell r="AI581">
            <v>15</v>
          </cell>
          <cell r="AJ581">
            <v>10</v>
          </cell>
          <cell r="AK581">
            <v>9</v>
          </cell>
          <cell r="AL581">
            <v>8</v>
          </cell>
          <cell r="AM581">
            <v>6</v>
          </cell>
          <cell r="AN581">
            <v>3</v>
          </cell>
          <cell r="AO581">
            <v>3</v>
          </cell>
          <cell r="AP581">
            <v>22</v>
          </cell>
          <cell r="AQ581">
            <v>14</v>
          </cell>
          <cell r="AR581">
            <v>69</v>
          </cell>
          <cell r="AS581">
            <v>12</v>
          </cell>
        </row>
        <row r="582">
          <cell r="G582">
            <v>4672</v>
          </cell>
          <cell r="H582">
            <v>611</v>
          </cell>
          <cell r="I582">
            <v>11</v>
          </cell>
          <cell r="J582">
            <v>13</v>
          </cell>
          <cell r="K582">
            <v>14</v>
          </cell>
          <cell r="L582">
            <v>15</v>
          </cell>
          <cell r="M582">
            <v>16</v>
          </cell>
          <cell r="N582">
            <v>16</v>
          </cell>
          <cell r="O582">
            <v>17</v>
          </cell>
          <cell r="P582">
            <v>17</v>
          </cell>
          <cell r="Q582">
            <v>17</v>
          </cell>
          <cell r="R582">
            <v>16</v>
          </cell>
          <cell r="S582">
            <v>16</v>
          </cell>
          <cell r="T582">
            <v>16</v>
          </cell>
          <cell r="U582">
            <v>15</v>
          </cell>
          <cell r="V582">
            <v>14</v>
          </cell>
          <cell r="W582">
            <v>13</v>
          </cell>
          <cell r="X582">
            <v>13</v>
          </cell>
          <cell r="Y582">
            <v>12</v>
          </cell>
          <cell r="Z582">
            <v>11</v>
          </cell>
          <cell r="AA582">
            <v>10</v>
          </cell>
          <cell r="AB582">
            <v>9</v>
          </cell>
          <cell r="AC582">
            <v>38</v>
          </cell>
          <cell r="AD582">
            <v>42</v>
          </cell>
          <cell r="AE582">
            <v>42</v>
          </cell>
          <cell r="AF582">
            <v>39</v>
          </cell>
          <cell r="AG582">
            <v>38</v>
          </cell>
          <cell r="AH582">
            <v>31</v>
          </cell>
          <cell r="AI582">
            <v>24</v>
          </cell>
          <cell r="AJ582">
            <v>23</v>
          </cell>
          <cell r="AK582">
            <v>18</v>
          </cell>
          <cell r="AL582">
            <v>13</v>
          </cell>
          <cell r="AM582">
            <v>11</v>
          </cell>
          <cell r="AN582">
            <v>6</v>
          </cell>
          <cell r="AO582">
            <v>5</v>
          </cell>
          <cell r="AP582">
            <v>36</v>
          </cell>
          <cell r="AQ582">
            <v>26</v>
          </cell>
          <cell r="AR582">
            <v>111</v>
          </cell>
          <cell r="AS582">
            <v>16</v>
          </cell>
        </row>
        <row r="583">
          <cell r="G583">
            <v>4673</v>
          </cell>
          <cell r="H583">
            <v>798</v>
          </cell>
          <cell r="I583">
            <v>12</v>
          </cell>
          <cell r="J583">
            <v>15</v>
          </cell>
          <cell r="K583">
            <v>17</v>
          </cell>
          <cell r="L583">
            <v>18</v>
          </cell>
          <cell r="M583">
            <v>19</v>
          </cell>
          <cell r="N583">
            <v>20</v>
          </cell>
          <cell r="O583">
            <v>20</v>
          </cell>
          <cell r="P583">
            <v>20</v>
          </cell>
          <cell r="Q583">
            <v>20</v>
          </cell>
          <cell r="R583">
            <v>20</v>
          </cell>
          <cell r="S583">
            <v>19</v>
          </cell>
          <cell r="T583">
            <v>19</v>
          </cell>
          <cell r="U583">
            <v>18</v>
          </cell>
          <cell r="V583">
            <v>17</v>
          </cell>
          <cell r="W583">
            <v>16</v>
          </cell>
          <cell r="X583">
            <v>15</v>
          </cell>
          <cell r="Y583">
            <v>14</v>
          </cell>
          <cell r="Z583">
            <v>13</v>
          </cell>
          <cell r="AA583">
            <v>12</v>
          </cell>
          <cell r="AB583">
            <v>11</v>
          </cell>
          <cell r="AC583">
            <v>52</v>
          </cell>
          <cell r="AD583">
            <v>68</v>
          </cell>
          <cell r="AE583">
            <v>67</v>
          </cell>
          <cell r="AF583">
            <v>58</v>
          </cell>
          <cell r="AG583">
            <v>47</v>
          </cell>
          <cell r="AH583">
            <v>38</v>
          </cell>
          <cell r="AI583">
            <v>31</v>
          </cell>
          <cell r="AJ583">
            <v>28</v>
          </cell>
          <cell r="AK583">
            <v>28</v>
          </cell>
          <cell r="AL583">
            <v>19</v>
          </cell>
          <cell r="AM583">
            <v>13</v>
          </cell>
          <cell r="AN583">
            <v>6</v>
          </cell>
          <cell r="AO583">
            <v>8</v>
          </cell>
          <cell r="AP583">
            <v>44</v>
          </cell>
          <cell r="AQ583">
            <v>29</v>
          </cell>
          <cell r="AR583">
            <v>150</v>
          </cell>
          <cell r="AS583">
            <v>19</v>
          </cell>
        </row>
        <row r="584">
          <cell r="G584">
            <v>4674</v>
          </cell>
          <cell r="H584">
            <v>363</v>
          </cell>
          <cell r="I584">
            <v>8</v>
          </cell>
          <cell r="J584">
            <v>8</v>
          </cell>
          <cell r="K584">
            <v>8</v>
          </cell>
          <cell r="L584">
            <v>8</v>
          </cell>
          <cell r="M584">
            <v>8</v>
          </cell>
          <cell r="N584">
            <v>9</v>
          </cell>
          <cell r="O584">
            <v>9</v>
          </cell>
          <cell r="P584">
            <v>9</v>
          </cell>
          <cell r="Q584">
            <v>9</v>
          </cell>
          <cell r="R584">
            <v>9</v>
          </cell>
          <cell r="S584">
            <v>9</v>
          </cell>
          <cell r="T584">
            <v>9</v>
          </cell>
          <cell r="U584">
            <v>9</v>
          </cell>
          <cell r="V584">
            <v>9</v>
          </cell>
          <cell r="W584">
            <v>8</v>
          </cell>
          <cell r="X584">
            <v>8</v>
          </cell>
          <cell r="Y584">
            <v>7</v>
          </cell>
          <cell r="Z584">
            <v>7</v>
          </cell>
          <cell r="AA584">
            <v>7</v>
          </cell>
          <cell r="AB584">
            <v>6</v>
          </cell>
          <cell r="AC584">
            <v>27</v>
          </cell>
          <cell r="AD584">
            <v>28</v>
          </cell>
          <cell r="AE584">
            <v>26</v>
          </cell>
          <cell r="AF584">
            <v>23</v>
          </cell>
          <cell r="AG584">
            <v>23</v>
          </cell>
          <cell r="AH584">
            <v>18</v>
          </cell>
          <cell r="AI584">
            <v>15</v>
          </cell>
          <cell r="AJ584">
            <v>10</v>
          </cell>
          <cell r="AK584">
            <v>9</v>
          </cell>
          <cell r="AL584">
            <v>8</v>
          </cell>
          <cell r="AM584">
            <v>6</v>
          </cell>
          <cell r="AN584">
            <v>3</v>
          </cell>
          <cell r="AO584">
            <v>3</v>
          </cell>
          <cell r="AP584">
            <v>22</v>
          </cell>
          <cell r="AQ584">
            <v>14</v>
          </cell>
          <cell r="AR584">
            <v>69</v>
          </cell>
          <cell r="AS584">
            <v>12</v>
          </cell>
        </row>
        <row r="585">
          <cell r="G585">
            <v>4675</v>
          </cell>
          <cell r="H585">
            <v>428</v>
          </cell>
          <cell r="I585">
            <v>10</v>
          </cell>
          <cell r="J585">
            <v>10</v>
          </cell>
          <cell r="K585">
            <v>10</v>
          </cell>
          <cell r="L585">
            <v>10</v>
          </cell>
          <cell r="M585">
            <v>10</v>
          </cell>
          <cell r="N585">
            <v>10</v>
          </cell>
          <cell r="O585">
            <v>10</v>
          </cell>
          <cell r="P585">
            <v>10</v>
          </cell>
          <cell r="Q585">
            <v>10</v>
          </cell>
          <cell r="R585">
            <v>10</v>
          </cell>
          <cell r="S585">
            <v>11</v>
          </cell>
          <cell r="T585">
            <v>11</v>
          </cell>
          <cell r="U585">
            <v>10</v>
          </cell>
          <cell r="V585">
            <v>10</v>
          </cell>
          <cell r="W585">
            <v>10</v>
          </cell>
          <cell r="X585">
            <v>9</v>
          </cell>
          <cell r="Y585">
            <v>9</v>
          </cell>
          <cell r="Z585">
            <v>8</v>
          </cell>
          <cell r="AA585">
            <v>8</v>
          </cell>
          <cell r="AB585">
            <v>7</v>
          </cell>
          <cell r="AC585">
            <v>32</v>
          </cell>
          <cell r="AD585">
            <v>33</v>
          </cell>
          <cell r="AE585">
            <v>31</v>
          </cell>
          <cell r="AF585">
            <v>27</v>
          </cell>
          <cell r="AG585">
            <v>27</v>
          </cell>
          <cell r="AH585">
            <v>21</v>
          </cell>
          <cell r="AI585">
            <v>18</v>
          </cell>
          <cell r="AJ585">
            <v>12</v>
          </cell>
          <cell r="AK585">
            <v>11</v>
          </cell>
          <cell r="AL585">
            <v>9</v>
          </cell>
          <cell r="AM585">
            <v>7</v>
          </cell>
          <cell r="AN585">
            <v>4</v>
          </cell>
          <cell r="AO585">
            <v>3</v>
          </cell>
          <cell r="AP585">
            <v>26</v>
          </cell>
          <cell r="AQ585">
            <v>17</v>
          </cell>
          <cell r="AR585">
            <v>81</v>
          </cell>
          <cell r="AS585">
            <v>14</v>
          </cell>
        </row>
        <row r="586">
          <cell r="G586">
            <v>4676</v>
          </cell>
          <cell r="H586">
            <v>475</v>
          </cell>
          <cell r="I586">
            <v>10</v>
          </cell>
          <cell r="J586">
            <v>11</v>
          </cell>
          <cell r="K586">
            <v>11</v>
          </cell>
          <cell r="L586">
            <v>11</v>
          </cell>
          <cell r="M586">
            <v>11</v>
          </cell>
          <cell r="N586">
            <v>11</v>
          </cell>
          <cell r="O586">
            <v>11</v>
          </cell>
          <cell r="P586">
            <v>11</v>
          </cell>
          <cell r="Q586">
            <v>12</v>
          </cell>
          <cell r="R586">
            <v>12</v>
          </cell>
          <cell r="S586">
            <v>12</v>
          </cell>
          <cell r="T586">
            <v>12</v>
          </cell>
          <cell r="U586">
            <v>12</v>
          </cell>
          <cell r="V586">
            <v>11</v>
          </cell>
          <cell r="W586">
            <v>11</v>
          </cell>
          <cell r="X586">
            <v>10</v>
          </cell>
          <cell r="Y586">
            <v>10</v>
          </cell>
          <cell r="Z586">
            <v>9</v>
          </cell>
          <cell r="AA586">
            <v>9</v>
          </cell>
          <cell r="AB586">
            <v>8</v>
          </cell>
          <cell r="AC586">
            <v>35</v>
          </cell>
          <cell r="AD586">
            <v>37</v>
          </cell>
          <cell r="AE586">
            <v>34</v>
          </cell>
          <cell r="AF586">
            <v>31</v>
          </cell>
          <cell r="AG586">
            <v>30</v>
          </cell>
          <cell r="AH586">
            <v>23</v>
          </cell>
          <cell r="AI586">
            <v>20</v>
          </cell>
          <cell r="AJ586">
            <v>13</v>
          </cell>
          <cell r="AK586">
            <v>12</v>
          </cell>
          <cell r="AL586">
            <v>10</v>
          </cell>
          <cell r="AM586">
            <v>7</v>
          </cell>
          <cell r="AN586">
            <v>4</v>
          </cell>
          <cell r="AO586">
            <v>4</v>
          </cell>
          <cell r="AP586">
            <v>29</v>
          </cell>
          <cell r="AQ586">
            <v>19</v>
          </cell>
          <cell r="AR586">
            <v>90</v>
          </cell>
          <cell r="AS586">
            <v>15</v>
          </cell>
        </row>
        <row r="587">
          <cell r="G587">
            <v>4677</v>
          </cell>
          <cell r="H587">
            <v>688</v>
          </cell>
          <cell r="I587">
            <v>12</v>
          </cell>
          <cell r="J587">
            <v>14</v>
          </cell>
          <cell r="K587">
            <v>16</v>
          </cell>
          <cell r="L587">
            <v>17</v>
          </cell>
          <cell r="M587">
            <v>18</v>
          </cell>
          <cell r="N587">
            <v>18</v>
          </cell>
          <cell r="O587">
            <v>19</v>
          </cell>
          <cell r="P587">
            <v>19</v>
          </cell>
          <cell r="Q587">
            <v>19</v>
          </cell>
          <cell r="R587">
            <v>19</v>
          </cell>
          <cell r="S587">
            <v>18</v>
          </cell>
          <cell r="T587">
            <v>18</v>
          </cell>
          <cell r="U587">
            <v>17</v>
          </cell>
          <cell r="V587">
            <v>16</v>
          </cell>
          <cell r="W587">
            <v>15</v>
          </cell>
          <cell r="X587">
            <v>14</v>
          </cell>
          <cell r="Y587">
            <v>13</v>
          </cell>
          <cell r="Z587">
            <v>12</v>
          </cell>
          <cell r="AA587">
            <v>11</v>
          </cell>
          <cell r="AB587">
            <v>10</v>
          </cell>
          <cell r="AC587">
            <v>43</v>
          </cell>
          <cell r="AD587">
            <v>47</v>
          </cell>
          <cell r="AE587">
            <v>48</v>
          </cell>
          <cell r="AF587">
            <v>44</v>
          </cell>
          <cell r="AG587">
            <v>43</v>
          </cell>
          <cell r="AH587">
            <v>35</v>
          </cell>
          <cell r="AI587">
            <v>27</v>
          </cell>
          <cell r="AJ587">
            <v>26</v>
          </cell>
          <cell r="AK587">
            <v>20</v>
          </cell>
          <cell r="AL587">
            <v>15</v>
          </cell>
          <cell r="AM587">
            <v>13</v>
          </cell>
          <cell r="AN587">
            <v>6</v>
          </cell>
          <cell r="AO587">
            <v>6</v>
          </cell>
          <cell r="AP587">
            <v>41</v>
          </cell>
          <cell r="AQ587">
            <v>29</v>
          </cell>
          <cell r="AR587">
            <v>126</v>
          </cell>
          <cell r="AS587">
            <v>18</v>
          </cell>
        </row>
        <row r="588">
          <cell r="G588">
            <v>4678</v>
          </cell>
          <cell r="H588">
            <v>347</v>
          </cell>
          <cell r="I588">
            <v>8</v>
          </cell>
          <cell r="J588">
            <v>8</v>
          </cell>
          <cell r="K588">
            <v>8</v>
          </cell>
          <cell r="L588">
            <v>8</v>
          </cell>
          <cell r="M588">
            <v>8</v>
          </cell>
          <cell r="N588">
            <v>8</v>
          </cell>
          <cell r="O588">
            <v>8</v>
          </cell>
          <cell r="P588">
            <v>8</v>
          </cell>
          <cell r="Q588">
            <v>8</v>
          </cell>
          <cell r="R588">
            <v>9</v>
          </cell>
          <cell r="S588">
            <v>9</v>
          </cell>
          <cell r="T588">
            <v>9</v>
          </cell>
          <cell r="U588">
            <v>9</v>
          </cell>
          <cell r="V588">
            <v>8</v>
          </cell>
          <cell r="W588">
            <v>8</v>
          </cell>
          <cell r="X588">
            <v>7</v>
          </cell>
          <cell r="Y588">
            <v>7</v>
          </cell>
          <cell r="Z588">
            <v>7</v>
          </cell>
          <cell r="AA588">
            <v>6</v>
          </cell>
          <cell r="AB588">
            <v>6</v>
          </cell>
          <cell r="AC588">
            <v>26</v>
          </cell>
          <cell r="AD588">
            <v>27</v>
          </cell>
          <cell r="AE588">
            <v>25</v>
          </cell>
          <cell r="AF588">
            <v>22</v>
          </cell>
          <cell r="AG588">
            <v>22</v>
          </cell>
          <cell r="AH588">
            <v>17</v>
          </cell>
          <cell r="AI588">
            <v>14</v>
          </cell>
          <cell r="AJ588">
            <v>10</v>
          </cell>
          <cell r="AK588">
            <v>9</v>
          </cell>
          <cell r="AL588">
            <v>7</v>
          </cell>
          <cell r="AM588">
            <v>5</v>
          </cell>
          <cell r="AN588">
            <v>3</v>
          </cell>
          <cell r="AO588">
            <v>3</v>
          </cell>
          <cell r="AP588">
            <v>21</v>
          </cell>
          <cell r="AQ588">
            <v>14</v>
          </cell>
          <cell r="AR588">
            <v>66</v>
          </cell>
          <cell r="AS588">
            <v>11</v>
          </cell>
        </row>
        <row r="589">
          <cell r="G589">
            <v>4679</v>
          </cell>
          <cell r="H589">
            <v>493</v>
          </cell>
          <cell r="I589">
            <v>12</v>
          </cell>
          <cell r="J589">
            <v>11</v>
          </cell>
          <cell r="K589">
            <v>11</v>
          </cell>
          <cell r="L589">
            <v>11</v>
          </cell>
          <cell r="M589">
            <v>11</v>
          </cell>
          <cell r="N589">
            <v>12</v>
          </cell>
          <cell r="O589">
            <v>12</v>
          </cell>
          <cell r="P589">
            <v>12</v>
          </cell>
          <cell r="Q589">
            <v>12</v>
          </cell>
          <cell r="R589">
            <v>12</v>
          </cell>
          <cell r="S589">
            <v>12</v>
          </cell>
          <cell r="T589">
            <v>12</v>
          </cell>
          <cell r="U589">
            <v>12</v>
          </cell>
          <cell r="V589">
            <v>12</v>
          </cell>
          <cell r="W589">
            <v>11</v>
          </cell>
          <cell r="X589">
            <v>11</v>
          </cell>
          <cell r="Y589">
            <v>10</v>
          </cell>
          <cell r="Z589">
            <v>9</v>
          </cell>
          <cell r="AA589">
            <v>9</v>
          </cell>
          <cell r="AB589">
            <v>8</v>
          </cell>
          <cell r="AC589">
            <v>37</v>
          </cell>
          <cell r="AD589">
            <v>38</v>
          </cell>
          <cell r="AE589">
            <v>36</v>
          </cell>
          <cell r="AF589">
            <v>32</v>
          </cell>
          <cell r="AG589">
            <v>31</v>
          </cell>
          <cell r="AH589">
            <v>24</v>
          </cell>
          <cell r="AI589">
            <v>20</v>
          </cell>
          <cell r="AJ589">
            <v>14</v>
          </cell>
          <cell r="AK589">
            <v>13</v>
          </cell>
          <cell r="AL589">
            <v>10</v>
          </cell>
          <cell r="AM589">
            <v>8</v>
          </cell>
          <cell r="AN589">
            <v>4</v>
          </cell>
          <cell r="AO589">
            <v>4</v>
          </cell>
          <cell r="AP589">
            <v>30</v>
          </cell>
          <cell r="AQ589">
            <v>19</v>
          </cell>
          <cell r="AR589">
            <v>94</v>
          </cell>
          <cell r="AS589">
            <v>16</v>
          </cell>
        </row>
        <row r="590">
          <cell r="G590">
            <v>4680</v>
          </cell>
          <cell r="H590">
            <v>722</v>
          </cell>
          <cell r="I590">
            <v>16</v>
          </cell>
          <cell r="J590">
            <v>16</v>
          </cell>
          <cell r="K590">
            <v>16</v>
          </cell>
          <cell r="L590">
            <v>17</v>
          </cell>
          <cell r="M590">
            <v>17</v>
          </cell>
          <cell r="N590">
            <v>17</v>
          </cell>
          <cell r="O590">
            <v>17</v>
          </cell>
          <cell r="P590">
            <v>18</v>
          </cell>
          <cell r="Q590">
            <v>18</v>
          </cell>
          <cell r="R590">
            <v>18</v>
          </cell>
          <cell r="S590">
            <v>18</v>
          </cell>
          <cell r="T590">
            <v>18</v>
          </cell>
          <cell r="U590">
            <v>18</v>
          </cell>
          <cell r="V590">
            <v>17</v>
          </cell>
          <cell r="W590">
            <v>16</v>
          </cell>
          <cell r="X590">
            <v>16</v>
          </cell>
          <cell r="Y590">
            <v>15</v>
          </cell>
          <cell r="Z590">
            <v>14</v>
          </cell>
          <cell r="AA590">
            <v>13</v>
          </cell>
          <cell r="AB590">
            <v>12</v>
          </cell>
          <cell r="AC590">
            <v>54</v>
          </cell>
          <cell r="AD590">
            <v>56</v>
          </cell>
          <cell r="AE590">
            <v>52</v>
          </cell>
          <cell r="AF590">
            <v>47</v>
          </cell>
          <cell r="AG590">
            <v>45</v>
          </cell>
          <cell r="AH590">
            <v>35</v>
          </cell>
          <cell r="AI590">
            <v>30</v>
          </cell>
          <cell r="AJ590">
            <v>20</v>
          </cell>
          <cell r="AK590">
            <v>18</v>
          </cell>
          <cell r="AL590">
            <v>15</v>
          </cell>
          <cell r="AM590">
            <v>11</v>
          </cell>
          <cell r="AN590">
            <v>6</v>
          </cell>
          <cell r="AO590">
            <v>6</v>
          </cell>
          <cell r="AP590">
            <v>44</v>
          </cell>
          <cell r="AQ590">
            <v>29</v>
          </cell>
          <cell r="AR590">
            <v>138</v>
          </cell>
          <cell r="AS590">
            <v>23</v>
          </cell>
        </row>
        <row r="591">
          <cell r="G591">
            <v>7710</v>
          </cell>
          <cell r="H591">
            <v>393</v>
          </cell>
          <cell r="I591">
            <v>9</v>
          </cell>
          <cell r="J591">
            <v>9</v>
          </cell>
          <cell r="K591">
            <v>9</v>
          </cell>
          <cell r="L591">
            <v>9</v>
          </cell>
          <cell r="M591">
            <v>9</v>
          </cell>
          <cell r="N591">
            <v>10</v>
          </cell>
          <cell r="O591">
            <v>10</v>
          </cell>
          <cell r="P591">
            <v>10</v>
          </cell>
          <cell r="Q591">
            <v>10</v>
          </cell>
          <cell r="R591">
            <v>10</v>
          </cell>
          <cell r="S591">
            <v>10</v>
          </cell>
          <cell r="T591">
            <v>10</v>
          </cell>
          <cell r="U591">
            <v>10</v>
          </cell>
          <cell r="V591">
            <v>9</v>
          </cell>
          <cell r="W591">
            <v>9</v>
          </cell>
          <cell r="X591">
            <v>8</v>
          </cell>
          <cell r="Y591">
            <v>7</v>
          </cell>
          <cell r="Z591">
            <v>7</v>
          </cell>
          <cell r="AA591">
            <v>6</v>
          </cell>
          <cell r="AB591">
            <v>6</v>
          </cell>
          <cell r="AC591">
            <v>25</v>
          </cell>
          <cell r="AD591">
            <v>34</v>
          </cell>
          <cell r="AE591">
            <v>30</v>
          </cell>
          <cell r="AF591">
            <v>26</v>
          </cell>
          <cell r="AG591">
            <v>23</v>
          </cell>
          <cell r="AH591">
            <v>19</v>
          </cell>
          <cell r="AI591">
            <v>14</v>
          </cell>
          <cell r="AJ591">
            <v>13</v>
          </cell>
          <cell r="AK591">
            <v>9</v>
          </cell>
          <cell r="AL591">
            <v>8</v>
          </cell>
          <cell r="AM591">
            <v>7</v>
          </cell>
          <cell r="AN591">
            <v>5</v>
          </cell>
          <cell r="AO591">
            <v>3</v>
          </cell>
          <cell r="AP591">
            <v>23</v>
          </cell>
          <cell r="AQ591">
            <v>15</v>
          </cell>
          <cell r="AR591">
            <v>72</v>
          </cell>
          <cell r="AS591">
            <v>13</v>
          </cell>
        </row>
        <row r="592">
          <cell r="G592">
            <v>4681</v>
          </cell>
          <cell r="H592">
            <v>391</v>
          </cell>
          <cell r="I592">
            <v>8</v>
          </cell>
          <cell r="J592">
            <v>9</v>
          </cell>
          <cell r="K592">
            <v>9</v>
          </cell>
          <cell r="L592">
            <v>9</v>
          </cell>
          <cell r="M592">
            <v>9</v>
          </cell>
          <cell r="N592">
            <v>9</v>
          </cell>
          <cell r="O592">
            <v>9</v>
          </cell>
          <cell r="P592">
            <v>10</v>
          </cell>
          <cell r="Q592">
            <v>10</v>
          </cell>
          <cell r="R592">
            <v>10</v>
          </cell>
          <cell r="S592">
            <v>10</v>
          </cell>
          <cell r="T592">
            <v>10</v>
          </cell>
          <cell r="U592">
            <v>10</v>
          </cell>
          <cell r="V592">
            <v>9</v>
          </cell>
          <cell r="W592">
            <v>9</v>
          </cell>
          <cell r="X592">
            <v>8</v>
          </cell>
          <cell r="Y592">
            <v>8</v>
          </cell>
          <cell r="Z592">
            <v>8</v>
          </cell>
          <cell r="AA592">
            <v>7</v>
          </cell>
          <cell r="AB592">
            <v>7</v>
          </cell>
          <cell r="AC592">
            <v>29</v>
          </cell>
          <cell r="AD592">
            <v>30</v>
          </cell>
          <cell r="AE592">
            <v>28</v>
          </cell>
          <cell r="AF592">
            <v>25</v>
          </cell>
          <cell r="AG592">
            <v>25</v>
          </cell>
          <cell r="AH592">
            <v>19</v>
          </cell>
          <cell r="AI592">
            <v>16</v>
          </cell>
          <cell r="AJ592">
            <v>11</v>
          </cell>
          <cell r="AK592">
            <v>10</v>
          </cell>
          <cell r="AL592">
            <v>8</v>
          </cell>
          <cell r="AM592">
            <v>6</v>
          </cell>
          <cell r="AN592">
            <v>3</v>
          </cell>
          <cell r="AO592">
            <v>3</v>
          </cell>
          <cell r="AP592">
            <v>24</v>
          </cell>
          <cell r="AQ592">
            <v>16</v>
          </cell>
          <cell r="AR592">
            <v>75</v>
          </cell>
          <cell r="AS592">
            <v>13</v>
          </cell>
        </row>
        <row r="593">
          <cell r="G593">
            <v>6842</v>
          </cell>
          <cell r="H593">
            <v>542</v>
          </cell>
          <cell r="I593">
            <v>10</v>
          </cell>
          <cell r="J593">
            <v>11</v>
          </cell>
          <cell r="K593">
            <v>12</v>
          </cell>
          <cell r="L593">
            <v>13</v>
          </cell>
          <cell r="M593">
            <v>14</v>
          </cell>
          <cell r="N593">
            <v>14</v>
          </cell>
          <cell r="O593">
            <v>15</v>
          </cell>
          <cell r="P593">
            <v>15</v>
          </cell>
          <cell r="Q593">
            <v>15</v>
          </cell>
          <cell r="R593">
            <v>15</v>
          </cell>
          <cell r="S593">
            <v>14</v>
          </cell>
          <cell r="T593">
            <v>14</v>
          </cell>
          <cell r="U593">
            <v>13</v>
          </cell>
          <cell r="V593">
            <v>13</v>
          </cell>
          <cell r="W593">
            <v>12</v>
          </cell>
          <cell r="X593">
            <v>11</v>
          </cell>
          <cell r="Y593">
            <v>10</v>
          </cell>
          <cell r="Z593">
            <v>10</v>
          </cell>
          <cell r="AA593">
            <v>9</v>
          </cell>
          <cell r="AB593">
            <v>8</v>
          </cell>
          <cell r="AC593">
            <v>34</v>
          </cell>
          <cell r="AD593">
            <v>37</v>
          </cell>
          <cell r="AE593">
            <v>37</v>
          </cell>
          <cell r="AF593">
            <v>35</v>
          </cell>
          <cell r="AG593">
            <v>34</v>
          </cell>
          <cell r="AH593">
            <v>27</v>
          </cell>
          <cell r="AI593">
            <v>22</v>
          </cell>
          <cell r="AJ593">
            <v>20</v>
          </cell>
          <cell r="AK593">
            <v>16</v>
          </cell>
          <cell r="AL593">
            <v>12</v>
          </cell>
          <cell r="AM593">
            <v>10</v>
          </cell>
          <cell r="AN593">
            <v>5</v>
          </cell>
          <cell r="AO593">
            <v>5</v>
          </cell>
          <cell r="AP593">
            <v>32</v>
          </cell>
          <cell r="AQ593">
            <v>23</v>
          </cell>
          <cell r="AR593">
            <v>99</v>
          </cell>
          <cell r="AS593">
            <v>14</v>
          </cell>
        </row>
        <row r="594">
          <cell r="G594">
            <v>6926</v>
          </cell>
          <cell r="H594">
            <v>678</v>
          </cell>
          <cell r="I594">
            <v>16</v>
          </cell>
          <cell r="J594">
            <v>15</v>
          </cell>
          <cell r="K594">
            <v>15</v>
          </cell>
          <cell r="L594">
            <v>16</v>
          </cell>
          <cell r="M594">
            <v>16</v>
          </cell>
          <cell r="N594">
            <v>16</v>
          </cell>
          <cell r="O594">
            <v>16</v>
          </cell>
          <cell r="P594">
            <v>16</v>
          </cell>
          <cell r="Q594">
            <v>17</v>
          </cell>
          <cell r="R594">
            <v>17</v>
          </cell>
          <cell r="S594">
            <v>17</v>
          </cell>
          <cell r="T594">
            <v>17</v>
          </cell>
          <cell r="U594">
            <v>17</v>
          </cell>
          <cell r="V594">
            <v>16</v>
          </cell>
          <cell r="W594">
            <v>15</v>
          </cell>
          <cell r="X594">
            <v>15</v>
          </cell>
          <cell r="Y594">
            <v>14</v>
          </cell>
          <cell r="Z594">
            <v>13</v>
          </cell>
          <cell r="AA594">
            <v>12</v>
          </cell>
          <cell r="AB594">
            <v>12</v>
          </cell>
          <cell r="AC594">
            <v>50</v>
          </cell>
          <cell r="AD594">
            <v>53</v>
          </cell>
          <cell r="AE594">
            <v>49</v>
          </cell>
          <cell r="AF594">
            <v>44</v>
          </cell>
          <cell r="AG594">
            <v>42</v>
          </cell>
          <cell r="AH594">
            <v>33</v>
          </cell>
          <cell r="AI594">
            <v>28</v>
          </cell>
          <cell r="AJ594">
            <v>19</v>
          </cell>
          <cell r="AK594">
            <v>17</v>
          </cell>
          <cell r="AL594">
            <v>14</v>
          </cell>
          <cell r="AM594">
            <v>10</v>
          </cell>
          <cell r="AN594">
            <v>6</v>
          </cell>
          <cell r="AO594">
            <v>5</v>
          </cell>
          <cell r="AP594">
            <v>41</v>
          </cell>
          <cell r="AQ594">
            <v>27</v>
          </cell>
          <cell r="AR594">
            <v>129</v>
          </cell>
          <cell r="AS594">
            <v>22</v>
          </cell>
        </row>
        <row r="595">
          <cell r="G595">
            <v>6928</v>
          </cell>
          <cell r="H595">
            <v>826</v>
          </cell>
          <cell r="I595">
            <v>18</v>
          </cell>
          <cell r="J595">
            <v>19</v>
          </cell>
          <cell r="K595">
            <v>19</v>
          </cell>
          <cell r="L595">
            <v>19</v>
          </cell>
          <cell r="M595">
            <v>19</v>
          </cell>
          <cell r="N595">
            <v>20</v>
          </cell>
          <cell r="O595">
            <v>20</v>
          </cell>
          <cell r="P595">
            <v>20</v>
          </cell>
          <cell r="Q595">
            <v>20</v>
          </cell>
          <cell r="R595">
            <v>20</v>
          </cell>
          <cell r="S595">
            <v>20</v>
          </cell>
          <cell r="T595">
            <v>21</v>
          </cell>
          <cell r="U595">
            <v>20</v>
          </cell>
          <cell r="V595">
            <v>20</v>
          </cell>
          <cell r="W595">
            <v>19</v>
          </cell>
          <cell r="X595">
            <v>18</v>
          </cell>
          <cell r="Y595">
            <v>17</v>
          </cell>
          <cell r="Z595">
            <v>16</v>
          </cell>
          <cell r="AA595">
            <v>15</v>
          </cell>
          <cell r="AB595">
            <v>14</v>
          </cell>
          <cell r="AC595">
            <v>62</v>
          </cell>
          <cell r="AD595">
            <v>64</v>
          </cell>
          <cell r="AE595">
            <v>60</v>
          </cell>
          <cell r="AF595">
            <v>53</v>
          </cell>
          <cell r="AG595">
            <v>52</v>
          </cell>
          <cell r="AH595">
            <v>40</v>
          </cell>
          <cell r="AI595">
            <v>34</v>
          </cell>
          <cell r="AJ595">
            <v>23</v>
          </cell>
          <cell r="AK595">
            <v>21</v>
          </cell>
          <cell r="AL595">
            <v>17</v>
          </cell>
          <cell r="AM595">
            <v>13</v>
          </cell>
          <cell r="AN595">
            <v>7</v>
          </cell>
          <cell r="AO595">
            <v>6</v>
          </cell>
          <cell r="AP595">
            <v>50</v>
          </cell>
          <cell r="AQ595">
            <v>33</v>
          </cell>
          <cell r="AR595">
            <v>158</v>
          </cell>
          <cell r="AS595">
            <v>27</v>
          </cell>
        </row>
        <row r="596">
          <cell r="G596">
            <v>6955</v>
          </cell>
          <cell r="H596">
            <v>579</v>
          </cell>
          <cell r="I596">
            <v>10</v>
          </cell>
          <cell r="J596">
            <v>12</v>
          </cell>
          <cell r="K596">
            <v>13</v>
          </cell>
          <cell r="L596">
            <v>14</v>
          </cell>
          <cell r="M596">
            <v>15</v>
          </cell>
          <cell r="N596">
            <v>15</v>
          </cell>
          <cell r="O596">
            <v>16</v>
          </cell>
          <cell r="P596">
            <v>16</v>
          </cell>
          <cell r="Q596">
            <v>16</v>
          </cell>
          <cell r="R596">
            <v>16</v>
          </cell>
          <cell r="S596">
            <v>15</v>
          </cell>
          <cell r="T596">
            <v>15</v>
          </cell>
          <cell r="U596">
            <v>14</v>
          </cell>
          <cell r="V596">
            <v>14</v>
          </cell>
          <cell r="W596">
            <v>13</v>
          </cell>
          <cell r="X596">
            <v>12</v>
          </cell>
          <cell r="Y596">
            <v>11</v>
          </cell>
          <cell r="Z596">
            <v>10</v>
          </cell>
          <cell r="AA596">
            <v>9</v>
          </cell>
          <cell r="AB596">
            <v>9</v>
          </cell>
          <cell r="AC596">
            <v>36</v>
          </cell>
          <cell r="AD596">
            <v>40</v>
          </cell>
          <cell r="AE596">
            <v>40</v>
          </cell>
          <cell r="AF596">
            <v>37</v>
          </cell>
          <cell r="AG596">
            <v>36</v>
          </cell>
          <cell r="AH596">
            <v>29</v>
          </cell>
          <cell r="AI596">
            <v>23</v>
          </cell>
          <cell r="AJ596">
            <v>22</v>
          </cell>
          <cell r="AK596">
            <v>17</v>
          </cell>
          <cell r="AL596">
            <v>13</v>
          </cell>
          <cell r="AM596">
            <v>11</v>
          </cell>
          <cell r="AN596">
            <v>5</v>
          </cell>
          <cell r="AO596">
            <v>5</v>
          </cell>
          <cell r="AP596">
            <v>35</v>
          </cell>
          <cell r="AQ596">
            <v>25</v>
          </cell>
          <cell r="AR596">
            <v>106</v>
          </cell>
          <cell r="AS596">
            <v>15</v>
          </cell>
        </row>
        <row r="597">
          <cell r="G597">
            <v>6957</v>
          </cell>
          <cell r="H597">
            <v>372</v>
          </cell>
          <cell r="I597">
            <v>8</v>
          </cell>
          <cell r="J597">
            <v>8</v>
          </cell>
          <cell r="K597">
            <v>8</v>
          </cell>
          <cell r="L597">
            <v>9</v>
          </cell>
          <cell r="M597">
            <v>9</v>
          </cell>
          <cell r="N597">
            <v>9</v>
          </cell>
          <cell r="O597">
            <v>9</v>
          </cell>
          <cell r="P597">
            <v>9</v>
          </cell>
          <cell r="Q597">
            <v>9</v>
          </cell>
          <cell r="R597">
            <v>9</v>
          </cell>
          <cell r="S597">
            <v>9</v>
          </cell>
          <cell r="T597">
            <v>9</v>
          </cell>
          <cell r="U597">
            <v>9</v>
          </cell>
          <cell r="V597">
            <v>9</v>
          </cell>
          <cell r="W597">
            <v>8</v>
          </cell>
          <cell r="X597">
            <v>8</v>
          </cell>
          <cell r="Y597">
            <v>8</v>
          </cell>
          <cell r="Z597">
            <v>7</v>
          </cell>
          <cell r="AA597">
            <v>7</v>
          </cell>
          <cell r="AB597">
            <v>6</v>
          </cell>
          <cell r="AC597">
            <v>28</v>
          </cell>
          <cell r="AD597">
            <v>29</v>
          </cell>
          <cell r="AE597">
            <v>27</v>
          </cell>
          <cell r="AF597">
            <v>24</v>
          </cell>
          <cell r="AG597">
            <v>23</v>
          </cell>
          <cell r="AH597">
            <v>18</v>
          </cell>
          <cell r="AI597">
            <v>15</v>
          </cell>
          <cell r="AJ597">
            <v>11</v>
          </cell>
          <cell r="AK597">
            <v>10</v>
          </cell>
          <cell r="AL597">
            <v>8</v>
          </cell>
          <cell r="AM597">
            <v>6</v>
          </cell>
          <cell r="AN597">
            <v>3</v>
          </cell>
          <cell r="AO597">
            <v>3</v>
          </cell>
          <cell r="AP597">
            <v>23</v>
          </cell>
          <cell r="AQ597">
            <v>15</v>
          </cell>
          <cell r="AR597">
            <v>71</v>
          </cell>
          <cell r="AS597">
            <v>12</v>
          </cell>
        </row>
        <row r="598">
          <cell r="G598">
            <v>10880</v>
          </cell>
          <cell r="H598">
            <v>372</v>
          </cell>
          <cell r="I598">
            <v>8</v>
          </cell>
          <cell r="J598">
            <v>8</v>
          </cell>
          <cell r="K598">
            <v>8</v>
          </cell>
          <cell r="L598">
            <v>9</v>
          </cell>
          <cell r="M598">
            <v>9</v>
          </cell>
          <cell r="N598">
            <v>9</v>
          </cell>
          <cell r="O598">
            <v>9</v>
          </cell>
          <cell r="P598">
            <v>9</v>
          </cell>
          <cell r="Q598">
            <v>9</v>
          </cell>
          <cell r="R598">
            <v>9</v>
          </cell>
          <cell r="S598">
            <v>9</v>
          </cell>
          <cell r="T598">
            <v>9</v>
          </cell>
          <cell r="U598">
            <v>9</v>
          </cell>
          <cell r="V598">
            <v>9</v>
          </cell>
          <cell r="W598">
            <v>8</v>
          </cell>
          <cell r="X598">
            <v>8</v>
          </cell>
          <cell r="Y598">
            <v>8</v>
          </cell>
          <cell r="Z598">
            <v>7</v>
          </cell>
          <cell r="AA598">
            <v>7</v>
          </cell>
          <cell r="AB598">
            <v>6</v>
          </cell>
          <cell r="AC598">
            <v>28</v>
          </cell>
          <cell r="AD598">
            <v>29</v>
          </cell>
          <cell r="AE598">
            <v>27</v>
          </cell>
          <cell r="AF598">
            <v>24</v>
          </cell>
          <cell r="AG598">
            <v>23</v>
          </cell>
          <cell r="AH598">
            <v>18</v>
          </cell>
          <cell r="AI598">
            <v>15</v>
          </cell>
          <cell r="AJ598">
            <v>11</v>
          </cell>
          <cell r="AK598">
            <v>10</v>
          </cell>
          <cell r="AL598">
            <v>8</v>
          </cell>
          <cell r="AM598">
            <v>6</v>
          </cell>
          <cell r="AN598">
            <v>3</v>
          </cell>
          <cell r="AO598">
            <v>3</v>
          </cell>
          <cell r="AP598">
            <v>23</v>
          </cell>
          <cell r="AQ598">
            <v>15</v>
          </cell>
          <cell r="AR598">
            <v>71</v>
          </cell>
          <cell r="AS598">
            <v>12</v>
          </cell>
        </row>
        <row r="599">
          <cell r="G599">
            <v>10991</v>
          </cell>
          <cell r="H599">
            <v>293</v>
          </cell>
          <cell r="I599">
            <v>6</v>
          </cell>
          <cell r="J599">
            <v>7</v>
          </cell>
          <cell r="K599">
            <v>7</v>
          </cell>
          <cell r="L599">
            <v>7</v>
          </cell>
          <cell r="M599">
            <v>7</v>
          </cell>
          <cell r="N599">
            <v>7</v>
          </cell>
          <cell r="O599">
            <v>7</v>
          </cell>
          <cell r="P599">
            <v>7</v>
          </cell>
          <cell r="Q599">
            <v>7</v>
          </cell>
          <cell r="R599">
            <v>7</v>
          </cell>
          <cell r="S599">
            <v>7</v>
          </cell>
          <cell r="T599">
            <v>7</v>
          </cell>
          <cell r="U599">
            <v>7</v>
          </cell>
          <cell r="V599">
            <v>7</v>
          </cell>
          <cell r="W599">
            <v>7</v>
          </cell>
          <cell r="X599">
            <v>6</v>
          </cell>
          <cell r="Y599">
            <v>6</v>
          </cell>
          <cell r="Z599">
            <v>5</v>
          </cell>
          <cell r="AA599">
            <v>5</v>
          </cell>
          <cell r="AB599">
            <v>4</v>
          </cell>
          <cell r="AC599">
            <v>19</v>
          </cell>
          <cell r="AD599">
            <v>26</v>
          </cell>
          <cell r="AE599">
            <v>23</v>
          </cell>
          <cell r="AF599">
            <v>20</v>
          </cell>
          <cell r="AG599">
            <v>17</v>
          </cell>
          <cell r="AH599">
            <v>14</v>
          </cell>
          <cell r="AI599">
            <v>10</v>
          </cell>
          <cell r="AJ599">
            <v>10</v>
          </cell>
          <cell r="AK599">
            <v>7</v>
          </cell>
          <cell r="AL599">
            <v>6</v>
          </cell>
          <cell r="AM599">
            <v>5</v>
          </cell>
          <cell r="AN599">
            <v>4</v>
          </cell>
          <cell r="AO599">
            <v>2</v>
          </cell>
          <cell r="AP599">
            <v>17</v>
          </cell>
          <cell r="AQ599">
            <v>12</v>
          </cell>
          <cell r="AR599">
            <v>55</v>
          </cell>
          <cell r="AS599">
            <v>10</v>
          </cell>
        </row>
        <row r="600">
          <cell r="G600">
            <v>4750</v>
          </cell>
          <cell r="H600">
            <v>261</v>
          </cell>
          <cell r="I600">
            <v>6</v>
          </cell>
          <cell r="J600">
            <v>6</v>
          </cell>
          <cell r="K600">
            <v>6</v>
          </cell>
          <cell r="L600">
            <v>6</v>
          </cell>
          <cell r="M600">
            <v>6</v>
          </cell>
          <cell r="N600">
            <v>6</v>
          </cell>
          <cell r="O600">
            <v>6</v>
          </cell>
          <cell r="P600">
            <v>7</v>
          </cell>
          <cell r="Q600">
            <v>7</v>
          </cell>
          <cell r="R600">
            <v>7</v>
          </cell>
          <cell r="S600">
            <v>7</v>
          </cell>
          <cell r="T600">
            <v>7</v>
          </cell>
          <cell r="U600">
            <v>6</v>
          </cell>
          <cell r="V600">
            <v>6</v>
          </cell>
          <cell r="W600">
            <v>6</v>
          </cell>
          <cell r="X600">
            <v>5</v>
          </cell>
          <cell r="Y600">
            <v>5</v>
          </cell>
          <cell r="Z600">
            <v>5</v>
          </cell>
          <cell r="AA600">
            <v>4</v>
          </cell>
          <cell r="AB600">
            <v>4</v>
          </cell>
          <cell r="AC600">
            <v>17</v>
          </cell>
          <cell r="AD600">
            <v>22</v>
          </cell>
          <cell r="AE600">
            <v>20</v>
          </cell>
          <cell r="AF600">
            <v>17</v>
          </cell>
          <cell r="AG600">
            <v>15</v>
          </cell>
          <cell r="AH600">
            <v>13</v>
          </cell>
          <cell r="AI600">
            <v>9</v>
          </cell>
          <cell r="AJ600">
            <v>9</v>
          </cell>
          <cell r="AK600">
            <v>6</v>
          </cell>
          <cell r="AL600">
            <v>5</v>
          </cell>
          <cell r="AM600">
            <v>4</v>
          </cell>
          <cell r="AN600">
            <v>4</v>
          </cell>
          <cell r="AO600">
            <v>2</v>
          </cell>
          <cell r="AP600">
            <v>15</v>
          </cell>
          <cell r="AQ600">
            <v>10</v>
          </cell>
          <cell r="AR600">
            <v>48</v>
          </cell>
          <cell r="AS600">
            <v>9</v>
          </cell>
        </row>
        <row r="601">
          <cell r="G601">
            <v>4751</v>
          </cell>
          <cell r="H601">
            <v>45183</v>
          </cell>
          <cell r="I601">
            <v>816</v>
          </cell>
          <cell r="J601">
            <v>827</v>
          </cell>
          <cell r="K601">
            <v>846</v>
          </cell>
          <cell r="L601">
            <v>866</v>
          </cell>
          <cell r="M601">
            <v>888</v>
          </cell>
          <cell r="N601">
            <v>909</v>
          </cell>
          <cell r="O601">
            <v>925</v>
          </cell>
          <cell r="P601">
            <v>948</v>
          </cell>
          <cell r="Q601">
            <v>966</v>
          </cell>
          <cell r="R601">
            <v>980</v>
          </cell>
          <cell r="S601">
            <v>991</v>
          </cell>
          <cell r="T601">
            <v>1001</v>
          </cell>
          <cell r="U601">
            <v>1001</v>
          </cell>
          <cell r="V601">
            <v>989</v>
          </cell>
          <cell r="W601">
            <v>965</v>
          </cell>
          <cell r="X601">
            <v>939</v>
          </cell>
          <cell r="Y601">
            <v>915</v>
          </cell>
          <cell r="Z601">
            <v>888</v>
          </cell>
          <cell r="AA601">
            <v>860</v>
          </cell>
          <cell r="AB601">
            <v>828</v>
          </cell>
          <cell r="AC601">
            <v>3847</v>
          </cell>
          <cell r="AD601">
            <v>3972</v>
          </cell>
          <cell r="AE601">
            <v>3437</v>
          </cell>
          <cell r="AF601">
            <v>3190</v>
          </cell>
          <cell r="AG601">
            <v>2799</v>
          </cell>
          <cell r="AH601">
            <v>2279</v>
          </cell>
          <cell r="AI601">
            <v>1967</v>
          </cell>
          <cell r="AJ601">
            <v>1567</v>
          </cell>
          <cell r="AK601">
            <v>1265</v>
          </cell>
          <cell r="AL601">
            <v>954</v>
          </cell>
          <cell r="AM601">
            <v>685</v>
          </cell>
          <cell r="AN601">
            <v>470</v>
          </cell>
          <cell r="AO601">
            <v>403</v>
          </cell>
          <cell r="AP601">
            <v>2447</v>
          </cell>
          <cell r="AQ601">
            <v>2246</v>
          </cell>
          <cell r="AR601">
            <v>10025</v>
          </cell>
          <cell r="AS601">
            <v>1139</v>
          </cell>
        </row>
        <row r="602">
          <cell r="G602">
            <v>4752</v>
          </cell>
          <cell r="H602">
            <v>13424</v>
          </cell>
          <cell r="I602">
            <v>241</v>
          </cell>
          <cell r="J602">
            <v>247</v>
          </cell>
          <cell r="K602">
            <v>252</v>
          </cell>
          <cell r="L602">
            <v>258</v>
          </cell>
          <cell r="M602">
            <v>263</v>
          </cell>
          <cell r="N602">
            <v>266</v>
          </cell>
          <cell r="O602">
            <v>276</v>
          </cell>
          <cell r="P602">
            <v>282</v>
          </cell>
          <cell r="Q602">
            <v>287</v>
          </cell>
          <cell r="R602">
            <v>291</v>
          </cell>
          <cell r="S602">
            <v>295</v>
          </cell>
          <cell r="T602">
            <v>297</v>
          </cell>
          <cell r="U602">
            <v>297</v>
          </cell>
          <cell r="V602">
            <v>294</v>
          </cell>
          <cell r="W602">
            <v>287</v>
          </cell>
          <cell r="X602">
            <v>280</v>
          </cell>
          <cell r="Y602">
            <v>270</v>
          </cell>
          <cell r="Z602">
            <v>263</v>
          </cell>
          <cell r="AA602">
            <v>255</v>
          </cell>
          <cell r="AB602">
            <v>247</v>
          </cell>
          <cell r="AC602">
            <v>1144</v>
          </cell>
          <cell r="AD602">
            <v>1182</v>
          </cell>
          <cell r="AE602">
            <v>1023</v>
          </cell>
          <cell r="AF602">
            <v>947</v>
          </cell>
          <cell r="AG602">
            <v>833</v>
          </cell>
          <cell r="AH602">
            <v>679</v>
          </cell>
          <cell r="AI602">
            <v>584</v>
          </cell>
          <cell r="AJ602">
            <v>467</v>
          </cell>
          <cell r="AK602">
            <v>375</v>
          </cell>
          <cell r="AL602">
            <v>284</v>
          </cell>
          <cell r="AM602">
            <v>203</v>
          </cell>
          <cell r="AN602">
            <v>136</v>
          </cell>
          <cell r="AO602">
            <v>119</v>
          </cell>
          <cell r="AP602">
            <v>728</v>
          </cell>
          <cell r="AQ602">
            <v>668</v>
          </cell>
          <cell r="AR602">
            <v>2982</v>
          </cell>
          <cell r="AS602">
            <v>339</v>
          </cell>
        </row>
        <row r="603">
          <cell r="G603">
            <v>4753</v>
          </cell>
          <cell r="H603">
            <v>547</v>
          </cell>
          <cell r="I603">
            <v>10</v>
          </cell>
          <cell r="J603">
            <v>10</v>
          </cell>
          <cell r="K603">
            <v>10</v>
          </cell>
          <cell r="L603">
            <v>10</v>
          </cell>
          <cell r="M603">
            <v>11</v>
          </cell>
          <cell r="N603">
            <v>11</v>
          </cell>
          <cell r="O603">
            <v>11</v>
          </cell>
          <cell r="P603">
            <v>11</v>
          </cell>
          <cell r="Q603">
            <v>12</v>
          </cell>
          <cell r="R603">
            <v>12</v>
          </cell>
          <cell r="S603">
            <v>12</v>
          </cell>
          <cell r="T603">
            <v>12</v>
          </cell>
          <cell r="U603">
            <v>12</v>
          </cell>
          <cell r="V603">
            <v>12</v>
          </cell>
          <cell r="W603">
            <v>12</v>
          </cell>
          <cell r="X603">
            <v>11</v>
          </cell>
          <cell r="Y603">
            <v>11</v>
          </cell>
          <cell r="Z603">
            <v>11</v>
          </cell>
          <cell r="AA603">
            <v>10</v>
          </cell>
          <cell r="AB603">
            <v>10</v>
          </cell>
          <cell r="AC603">
            <v>46</v>
          </cell>
          <cell r="AD603">
            <v>48</v>
          </cell>
          <cell r="AE603">
            <v>42</v>
          </cell>
          <cell r="AF603">
            <v>39</v>
          </cell>
          <cell r="AG603">
            <v>34</v>
          </cell>
          <cell r="AH603">
            <v>28</v>
          </cell>
          <cell r="AI603">
            <v>24</v>
          </cell>
          <cell r="AJ603">
            <v>19</v>
          </cell>
          <cell r="AK603">
            <v>15</v>
          </cell>
          <cell r="AL603">
            <v>12</v>
          </cell>
          <cell r="AM603">
            <v>8</v>
          </cell>
          <cell r="AN603">
            <v>6</v>
          </cell>
          <cell r="AO603">
            <v>5</v>
          </cell>
          <cell r="AP603">
            <v>30</v>
          </cell>
          <cell r="AQ603">
            <v>27</v>
          </cell>
          <cell r="AR603">
            <v>121</v>
          </cell>
          <cell r="AS603">
            <v>14</v>
          </cell>
        </row>
        <row r="604">
          <cell r="G604">
            <v>4735</v>
          </cell>
          <cell r="H604">
            <v>1319</v>
          </cell>
          <cell r="I604">
            <v>24</v>
          </cell>
          <cell r="J604">
            <v>24</v>
          </cell>
          <cell r="K604">
            <v>25</v>
          </cell>
          <cell r="L604">
            <v>25</v>
          </cell>
          <cell r="M604">
            <v>26</v>
          </cell>
          <cell r="N604">
            <v>27</v>
          </cell>
          <cell r="O604">
            <v>27</v>
          </cell>
          <cell r="P604">
            <v>28</v>
          </cell>
          <cell r="Q604">
            <v>28</v>
          </cell>
          <cell r="R604">
            <v>29</v>
          </cell>
          <cell r="S604">
            <v>29</v>
          </cell>
          <cell r="T604">
            <v>29</v>
          </cell>
          <cell r="U604">
            <v>29</v>
          </cell>
          <cell r="V604">
            <v>29</v>
          </cell>
          <cell r="W604">
            <v>28</v>
          </cell>
          <cell r="X604">
            <v>27</v>
          </cell>
          <cell r="Y604">
            <v>27</v>
          </cell>
          <cell r="Z604">
            <v>26</v>
          </cell>
          <cell r="AA604">
            <v>25</v>
          </cell>
          <cell r="AB604">
            <v>24</v>
          </cell>
          <cell r="AC604">
            <v>112</v>
          </cell>
          <cell r="AD604">
            <v>116</v>
          </cell>
          <cell r="AE604">
            <v>100</v>
          </cell>
          <cell r="AF604">
            <v>93</v>
          </cell>
          <cell r="AG604">
            <v>82</v>
          </cell>
          <cell r="AH604">
            <v>66</v>
          </cell>
          <cell r="AI604">
            <v>57</v>
          </cell>
          <cell r="AJ604">
            <v>46</v>
          </cell>
          <cell r="AK604">
            <v>37</v>
          </cell>
          <cell r="AL604">
            <v>28</v>
          </cell>
          <cell r="AM604">
            <v>20</v>
          </cell>
          <cell r="AN604">
            <v>14</v>
          </cell>
          <cell r="AO604">
            <v>12</v>
          </cell>
          <cell r="AP604">
            <v>71</v>
          </cell>
          <cell r="AQ604">
            <v>65</v>
          </cell>
          <cell r="AR604">
            <v>292</v>
          </cell>
          <cell r="AS604">
            <v>33</v>
          </cell>
        </row>
        <row r="605">
          <cell r="G605">
            <v>4736</v>
          </cell>
          <cell r="H605">
            <v>732</v>
          </cell>
          <cell r="I605">
            <v>14</v>
          </cell>
          <cell r="J605">
            <v>13</v>
          </cell>
          <cell r="K605">
            <v>14</v>
          </cell>
          <cell r="L605">
            <v>14</v>
          </cell>
          <cell r="M605">
            <v>14</v>
          </cell>
          <cell r="N605">
            <v>15</v>
          </cell>
          <cell r="O605">
            <v>15</v>
          </cell>
          <cell r="P605">
            <v>15</v>
          </cell>
          <cell r="Q605">
            <v>16</v>
          </cell>
          <cell r="R605">
            <v>16</v>
          </cell>
          <cell r="S605">
            <v>16</v>
          </cell>
          <cell r="T605">
            <v>16</v>
          </cell>
          <cell r="U605">
            <v>16</v>
          </cell>
          <cell r="V605">
            <v>16</v>
          </cell>
          <cell r="W605">
            <v>16</v>
          </cell>
          <cell r="X605">
            <v>15</v>
          </cell>
          <cell r="Y605">
            <v>15</v>
          </cell>
          <cell r="Z605">
            <v>14</v>
          </cell>
          <cell r="AA605">
            <v>14</v>
          </cell>
          <cell r="AB605">
            <v>13</v>
          </cell>
          <cell r="AC605">
            <v>62</v>
          </cell>
          <cell r="AD605">
            <v>64</v>
          </cell>
          <cell r="AE605">
            <v>56</v>
          </cell>
          <cell r="AF605">
            <v>52</v>
          </cell>
          <cell r="AG605">
            <v>45</v>
          </cell>
          <cell r="AH605">
            <v>37</v>
          </cell>
          <cell r="AI605">
            <v>32</v>
          </cell>
          <cell r="AJ605">
            <v>25</v>
          </cell>
          <cell r="AK605">
            <v>21</v>
          </cell>
          <cell r="AL605">
            <v>15</v>
          </cell>
          <cell r="AM605">
            <v>11</v>
          </cell>
          <cell r="AN605">
            <v>8</v>
          </cell>
          <cell r="AO605">
            <v>7</v>
          </cell>
          <cell r="AP605">
            <v>40</v>
          </cell>
          <cell r="AQ605">
            <v>36</v>
          </cell>
          <cell r="AR605">
            <v>163</v>
          </cell>
          <cell r="AS605">
            <v>18</v>
          </cell>
        </row>
        <row r="606">
          <cell r="G606">
            <v>4737</v>
          </cell>
          <cell r="H606">
            <v>721</v>
          </cell>
          <cell r="I606">
            <v>13</v>
          </cell>
          <cell r="J606">
            <v>13</v>
          </cell>
          <cell r="K606">
            <v>14</v>
          </cell>
          <cell r="L606">
            <v>14</v>
          </cell>
          <cell r="M606">
            <v>14</v>
          </cell>
          <cell r="N606">
            <v>15</v>
          </cell>
          <cell r="O606">
            <v>15</v>
          </cell>
          <cell r="P606">
            <v>15</v>
          </cell>
          <cell r="Q606">
            <v>15</v>
          </cell>
          <cell r="R606">
            <v>16</v>
          </cell>
          <cell r="S606">
            <v>16</v>
          </cell>
          <cell r="T606">
            <v>16</v>
          </cell>
          <cell r="U606">
            <v>16</v>
          </cell>
          <cell r="V606">
            <v>16</v>
          </cell>
          <cell r="W606">
            <v>15</v>
          </cell>
          <cell r="X606">
            <v>15</v>
          </cell>
          <cell r="Y606">
            <v>15</v>
          </cell>
          <cell r="Z606">
            <v>14</v>
          </cell>
          <cell r="AA606">
            <v>14</v>
          </cell>
          <cell r="AB606">
            <v>13</v>
          </cell>
          <cell r="AC606">
            <v>61</v>
          </cell>
          <cell r="AD606">
            <v>63</v>
          </cell>
          <cell r="AE606">
            <v>55</v>
          </cell>
          <cell r="AF606">
            <v>51</v>
          </cell>
          <cell r="AG606">
            <v>45</v>
          </cell>
          <cell r="AH606">
            <v>36</v>
          </cell>
          <cell r="AI606">
            <v>31</v>
          </cell>
          <cell r="AJ606">
            <v>25</v>
          </cell>
          <cell r="AK606">
            <v>20</v>
          </cell>
          <cell r="AL606">
            <v>15</v>
          </cell>
          <cell r="AM606">
            <v>11</v>
          </cell>
          <cell r="AN606">
            <v>8</v>
          </cell>
          <cell r="AO606">
            <v>6</v>
          </cell>
          <cell r="AP606">
            <v>39</v>
          </cell>
          <cell r="AQ606">
            <v>36</v>
          </cell>
          <cell r="AR606">
            <v>160</v>
          </cell>
          <cell r="AS606">
            <v>18</v>
          </cell>
        </row>
        <row r="607">
          <cell r="G607">
            <v>4738</v>
          </cell>
          <cell r="H607">
            <v>853</v>
          </cell>
          <cell r="I607">
            <v>16</v>
          </cell>
          <cell r="J607">
            <v>16</v>
          </cell>
          <cell r="K607">
            <v>16</v>
          </cell>
          <cell r="L607">
            <v>16</v>
          </cell>
          <cell r="M607">
            <v>17</v>
          </cell>
          <cell r="N607">
            <v>17</v>
          </cell>
          <cell r="O607">
            <v>17</v>
          </cell>
          <cell r="P607">
            <v>18</v>
          </cell>
          <cell r="Q607">
            <v>18</v>
          </cell>
          <cell r="R607">
            <v>18</v>
          </cell>
          <cell r="S607">
            <v>19</v>
          </cell>
          <cell r="T607">
            <v>19</v>
          </cell>
          <cell r="U607">
            <v>19</v>
          </cell>
          <cell r="V607">
            <v>19</v>
          </cell>
          <cell r="W607">
            <v>18</v>
          </cell>
          <cell r="X607">
            <v>18</v>
          </cell>
          <cell r="Y607">
            <v>17</v>
          </cell>
          <cell r="Z607">
            <v>17</v>
          </cell>
          <cell r="AA607">
            <v>16</v>
          </cell>
          <cell r="AB607">
            <v>16</v>
          </cell>
          <cell r="AC607">
            <v>72</v>
          </cell>
          <cell r="AD607">
            <v>75</v>
          </cell>
          <cell r="AE607">
            <v>65</v>
          </cell>
          <cell r="AF607">
            <v>60</v>
          </cell>
          <cell r="AG607">
            <v>53</v>
          </cell>
          <cell r="AH607">
            <v>43</v>
          </cell>
          <cell r="AI607">
            <v>37</v>
          </cell>
          <cell r="AJ607">
            <v>29</v>
          </cell>
          <cell r="AK607">
            <v>24</v>
          </cell>
          <cell r="AL607">
            <v>18</v>
          </cell>
          <cell r="AM607">
            <v>13</v>
          </cell>
          <cell r="AN607">
            <v>9</v>
          </cell>
          <cell r="AO607">
            <v>8</v>
          </cell>
          <cell r="AP607">
            <v>46</v>
          </cell>
          <cell r="AQ607">
            <v>42</v>
          </cell>
          <cell r="AR607">
            <v>188</v>
          </cell>
          <cell r="AS607">
            <v>21</v>
          </cell>
        </row>
        <row r="608">
          <cell r="G608">
            <v>12266</v>
          </cell>
          <cell r="H608">
            <v>451</v>
          </cell>
          <cell r="I608">
            <v>8</v>
          </cell>
          <cell r="J608">
            <v>8</v>
          </cell>
          <cell r="K608">
            <v>8</v>
          </cell>
          <cell r="L608">
            <v>9</v>
          </cell>
          <cell r="M608">
            <v>9</v>
          </cell>
          <cell r="N608">
            <v>9</v>
          </cell>
          <cell r="O608">
            <v>9</v>
          </cell>
          <cell r="P608">
            <v>9</v>
          </cell>
          <cell r="Q608">
            <v>10</v>
          </cell>
          <cell r="R608">
            <v>10</v>
          </cell>
          <cell r="S608">
            <v>10</v>
          </cell>
          <cell r="T608">
            <v>10</v>
          </cell>
          <cell r="U608">
            <v>10</v>
          </cell>
          <cell r="V608">
            <v>10</v>
          </cell>
          <cell r="W608">
            <v>10</v>
          </cell>
          <cell r="X608">
            <v>9</v>
          </cell>
          <cell r="Y608">
            <v>9</v>
          </cell>
          <cell r="Z608">
            <v>9</v>
          </cell>
          <cell r="AA608">
            <v>9</v>
          </cell>
          <cell r="AB608">
            <v>8</v>
          </cell>
          <cell r="AC608">
            <v>38</v>
          </cell>
          <cell r="AD608">
            <v>39</v>
          </cell>
          <cell r="AE608">
            <v>34</v>
          </cell>
          <cell r="AF608">
            <v>32</v>
          </cell>
          <cell r="AG608">
            <v>28</v>
          </cell>
          <cell r="AH608">
            <v>23</v>
          </cell>
          <cell r="AI608">
            <v>20</v>
          </cell>
          <cell r="AJ608">
            <v>16</v>
          </cell>
          <cell r="AK608">
            <v>13</v>
          </cell>
          <cell r="AL608">
            <v>9</v>
          </cell>
          <cell r="AM608">
            <v>7</v>
          </cell>
          <cell r="AN608">
            <v>5</v>
          </cell>
          <cell r="AO608">
            <v>4</v>
          </cell>
          <cell r="AP608">
            <v>24</v>
          </cell>
          <cell r="AQ608">
            <v>22</v>
          </cell>
          <cell r="AR608">
            <v>100</v>
          </cell>
          <cell r="AS608">
            <v>11</v>
          </cell>
        </row>
        <row r="609">
          <cell r="G609">
            <v>4755</v>
          </cell>
          <cell r="H609">
            <v>930</v>
          </cell>
          <cell r="I609">
            <v>16</v>
          </cell>
          <cell r="J609">
            <v>17</v>
          </cell>
          <cell r="K609">
            <v>17</v>
          </cell>
          <cell r="L609">
            <v>18</v>
          </cell>
          <cell r="M609">
            <v>18</v>
          </cell>
          <cell r="N609">
            <v>19</v>
          </cell>
          <cell r="O609">
            <v>19</v>
          </cell>
          <cell r="P609">
            <v>20</v>
          </cell>
          <cell r="Q609">
            <v>20</v>
          </cell>
          <cell r="R609">
            <v>20</v>
          </cell>
          <cell r="S609">
            <v>20</v>
          </cell>
          <cell r="T609">
            <v>21</v>
          </cell>
          <cell r="U609">
            <v>21</v>
          </cell>
          <cell r="V609">
            <v>20</v>
          </cell>
          <cell r="W609">
            <v>20</v>
          </cell>
          <cell r="X609">
            <v>19</v>
          </cell>
          <cell r="Y609">
            <v>19</v>
          </cell>
          <cell r="Z609">
            <v>18</v>
          </cell>
          <cell r="AA609">
            <v>18</v>
          </cell>
          <cell r="AB609">
            <v>17</v>
          </cell>
          <cell r="AC609">
            <v>79</v>
          </cell>
          <cell r="AD609">
            <v>82</v>
          </cell>
          <cell r="AE609">
            <v>71</v>
          </cell>
          <cell r="AF609">
            <v>66</v>
          </cell>
          <cell r="AG609">
            <v>58</v>
          </cell>
          <cell r="AH609">
            <v>47</v>
          </cell>
          <cell r="AI609">
            <v>40</v>
          </cell>
          <cell r="AJ609">
            <v>32</v>
          </cell>
          <cell r="AK609">
            <v>26</v>
          </cell>
          <cell r="AL609">
            <v>20</v>
          </cell>
          <cell r="AM609">
            <v>14</v>
          </cell>
          <cell r="AN609">
            <v>10</v>
          </cell>
          <cell r="AO609">
            <v>8</v>
          </cell>
          <cell r="AP609">
            <v>50</v>
          </cell>
          <cell r="AQ609">
            <v>46</v>
          </cell>
          <cell r="AR609">
            <v>207</v>
          </cell>
          <cell r="AS609">
            <v>23</v>
          </cell>
        </row>
        <row r="610">
          <cell r="G610">
            <v>4756</v>
          </cell>
          <cell r="H610">
            <v>554</v>
          </cell>
          <cell r="I610">
            <v>10</v>
          </cell>
          <cell r="J610">
            <v>10</v>
          </cell>
          <cell r="K610">
            <v>10</v>
          </cell>
          <cell r="L610">
            <v>11</v>
          </cell>
          <cell r="M610">
            <v>11</v>
          </cell>
          <cell r="N610">
            <v>11</v>
          </cell>
          <cell r="O610">
            <v>11</v>
          </cell>
          <cell r="P610">
            <v>12</v>
          </cell>
          <cell r="Q610">
            <v>12</v>
          </cell>
          <cell r="R610">
            <v>12</v>
          </cell>
          <cell r="S610">
            <v>12</v>
          </cell>
          <cell r="T610">
            <v>12</v>
          </cell>
          <cell r="U610">
            <v>12</v>
          </cell>
          <cell r="V610">
            <v>12</v>
          </cell>
          <cell r="W610">
            <v>12</v>
          </cell>
          <cell r="X610">
            <v>12</v>
          </cell>
          <cell r="Y610">
            <v>11</v>
          </cell>
          <cell r="Z610">
            <v>11</v>
          </cell>
          <cell r="AA610">
            <v>11</v>
          </cell>
          <cell r="AB610">
            <v>10</v>
          </cell>
          <cell r="AC610">
            <v>47</v>
          </cell>
          <cell r="AD610">
            <v>49</v>
          </cell>
          <cell r="AE610">
            <v>42</v>
          </cell>
          <cell r="AF610">
            <v>39</v>
          </cell>
          <cell r="AG610">
            <v>34</v>
          </cell>
          <cell r="AH610">
            <v>28</v>
          </cell>
          <cell r="AI610">
            <v>24</v>
          </cell>
          <cell r="AJ610">
            <v>19</v>
          </cell>
          <cell r="AK610">
            <v>16</v>
          </cell>
          <cell r="AL610">
            <v>12</v>
          </cell>
          <cell r="AM610">
            <v>8</v>
          </cell>
          <cell r="AN610">
            <v>6</v>
          </cell>
          <cell r="AO610">
            <v>5</v>
          </cell>
          <cell r="AP610">
            <v>30</v>
          </cell>
          <cell r="AQ610">
            <v>28</v>
          </cell>
          <cell r="AR610">
            <v>123</v>
          </cell>
          <cell r="AS610">
            <v>14</v>
          </cell>
        </row>
        <row r="611">
          <cell r="G611">
            <v>4757</v>
          </cell>
          <cell r="H611">
            <v>657</v>
          </cell>
          <cell r="I611">
            <v>12</v>
          </cell>
          <cell r="J611">
            <v>12</v>
          </cell>
          <cell r="K611">
            <v>12</v>
          </cell>
          <cell r="L611">
            <v>13</v>
          </cell>
          <cell r="M611">
            <v>13</v>
          </cell>
          <cell r="N611">
            <v>13</v>
          </cell>
          <cell r="O611">
            <v>13</v>
          </cell>
          <cell r="P611">
            <v>14</v>
          </cell>
          <cell r="Q611">
            <v>14</v>
          </cell>
          <cell r="R611">
            <v>14</v>
          </cell>
          <cell r="S611">
            <v>14</v>
          </cell>
          <cell r="T611">
            <v>15</v>
          </cell>
          <cell r="U611">
            <v>15</v>
          </cell>
          <cell r="V611">
            <v>14</v>
          </cell>
          <cell r="W611">
            <v>14</v>
          </cell>
          <cell r="X611">
            <v>14</v>
          </cell>
          <cell r="Y611">
            <v>13</v>
          </cell>
          <cell r="Z611">
            <v>13</v>
          </cell>
          <cell r="AA611">
            <v>12</v>
          </cell>
          <cell r="AB611">
            <v>12</v>
          </cell>
          <cell r="AC611">
            <v>56</v>
          </cell>
          <cell r="AD611">
            <v>58</v>
          </cell>
          <cell r="AE611">
            <v>50</v>
          </cell>
          <cell r="AF611">
            <v>46</v>
          </cell>
          <cell r="AG611">
            <v>41</v>
          </cell>
          <cell r="AH611">
            <v>33</v>
          </cell>
          <cell r="AI611">
            <v>29</v>
          </cell>
          <cell r="AJ611">
            <v>23</v>
          </cell>
          <cell r="AK611">
            <v>18</v>
          </cell>
          <cell r="AL611">
            <v>14</v>
          </cell>
          <cell r="AM611">
            <v>10</v>
          </cell>
          <cell r="AN611">
            <v>7</v>
          </cell>
          <cell r="AO611">
            <v>6</v>
          </cell>
          <cell r="AP611">
            <v>36</v>
          </cell>
          <cell r="AQ611">
            <v>33</v>
          </cell>
          <cell r="AR611">
            <v>146</v>
          </cell>
          <cell r="AS611">
            <v>17</v>
          </cell>
        </row>
        <row r="612">
          <cell r="G612">
            <v>4758</v>
          </cell>
          <cell r="H612">
            <v>605</v>
          </cell>
          <cell r="I612">
            <v>11</v>
          </cell>
          <cell r="J612">
            <v>11</v>
          </cell>
          <cell r="K612">
            <v>11</v>
          </cell>
          <cell r="L612">
            <v>12</v>
          </cell>
          <cell r="M612">
            <v>12</v>
          </cell>
          <cell r="N612">
            <v>12</v>
          </cell>
          <cell r="O612">
            <v>12</v>
          </cell>
          <cell r="P612">
            <v>13</v>
          </cell>
          <cell r="Q612">
            <v>13</v>
          </cell>
          <cell r="R612">
            <v>13</v>
          </cell>
          <cell r="S612">
            <v>13</v>
          </cell>
          <cell r="T612">
            <v>13</v>
          </cell>
          <cell r="U612">
            <v>13</v>
          </cell>
          <cell r="V612">
            <v>13</v>
          </cell>
          <cell r="W612">
            <v>13</v>
          </cell>
          <cell r="X612">
            <v>13</v>
          </cell>
          <cell r="Y612">
            <v>12</v>
          </cell>
          <cell r="Z612">
            <v>12</v>
          </cell>
          <cell r="AA612">
            <v>12</v>
          </cell>
          <cell r="AB612">
            <v>11</v>
          </cell>
          <cell r="AC612">
            <v>52</v>
          </cell>
          <cell r="AD612">
            <v>53</v>
          </cell>
          <cell r="AE612">
            <v>46</v>
          </cell>
          <cell r="AF612">
            <v>43</v>
          </cell>
          <cell r="AG612">
            <v>38</v>
          </cell>
          <cell r="AH612">
            <v>31</v>
          </cell>
          <cell r="AI612">
            <v>26</v>
          </cell>
          <cell r="AJ612">
            <v>21</v>
          </cell>
          <cell r="AK612">
            <v>17</v>
          </cell>
          <cell r="AL612">
            <v>13</v>
          </cell>
          <cell r="AM612">
            <v>9</v>
          </cell>
          <cell r="AN612">
            <v>6</v>
          </cell>
          <cell r="AO612">
            <v>5</v>
          </cell>
          <cell r="AP612">
            <v>33</v>
          </cell>
          <cell r="AQ612">
            <v>30</v>
          </cell>
          <cell r="AR612">
            <v>134</v>
          </cell>
          <cell r="AS612">
            <v>15</v>
          </cell>
        </row>
        <row r="613">
          <cell r="G613">
            <v>7033</v>
          </cell>
          <cell r="H613">
            <v>500</v>
          </cell>
          <cell r="I613">
            <v>9</v>
          </cell>
          <cell r="J613">
            <v>9</v>
          </cell>
          <cell r="K613">
            <v>9</v>
          </cell>
          <cell r="L613">
            <v>10</v>
          </cell>
          <cell r="M613">
            <v>10</v>
          </cell>
          <cell r="N613">
            <v>10</v>
          </cell>
          <cell r="O613">
            <v>10</v>
          </cell>
          <cell r="P613">
            <v>10</v>
          </cell>
          <cell r="Q613">
            <v>11</v>
          </cell>
          <cell r="R613">
            <v>11</v>
          </cell>
          <cell r="S613">
            <v>11</v>
          </cell>
          <cell r="T613">
            <v>11</v>
          </cell>
          <cell r="U613">
            <v>11</v>
          </cell>
          <cell r="V613">
            <v>11</v>
          </cell>
          <cell r="W613">
            <v>11</v>
          </cell>
          <cell r="X613">
            <v>10</v>
          </cell>
          <cell r="Y613">
            <v>10</v>
          </cell>
          <cell r="Z613">
            <v>10</v>
          </cell>
          <cell r="AA613">
            <v>10</v>
          </cell>
          <cell r="AB613">
            <v>9</v>
          </cell>
          <cell r="AC613">
            <v>43</v>
          </cell>
          <cell r="AD613">
            <v>44</v>
          </cell>
          <cell r="AE613">
            <v>38</v>
          </cell>
          <cell r="AF613">
            <v>35</v>
          </cell>
          <cell r="AG613">
            <v>31</v>
          </cell>
          <cell r="AH613">
            <v>25</v>
          </cell>
          <cell r="AI613">
            <v>22</v>
          </cell>
          <cell r="AJ613">
            <v>17</v>
          </cell>
          <cell r="AK613">
            <v>14</v>
          </cell>
          <cell r="AL613">
            <v>11</v>
          </cell>
          <cell r="AM613">
            <v>8</v>
          </cell>
          <cell r="AN613">
            <v>5</v>
          </cell>
          <cell r="AO613">
            <v>4</v>
          </cell>
          <cell r="AP613">
            <v>27</v>
          </cell>
          <cell r="AQ613">
            <v>25</v>
          </cell>
          <cell r="AR613">
            <v>111</v>
          </cell>
          <cell r="AS613">
            <v>13</v>
          </cell>
        </row>
        <row r="614">
          <cell r="G614">
            <v>7118</v>
          </cell>
          <cell r="H614">
            <v>336</v>
          </cell>
          <cell r="I614">
            <v>6</v>
          </cell>
          <cell r="J614">
            <v>6</v>
          </cell>
          <cell r="K614">
            <v>6</v>
          </cell>
          <cell r="L614">
            <v>6</v>
          </cell>
          <cell r="M614">
            <v>7</v>
          </cell>
          <cell r="N614">
            <v>7</v>
          </cell>
          <cell r="O614">
            <v>7</v>
          </cell>
          <cell r="P614">
            <v>7</v>
          </cell>
          <cell r="Q614">
            <v>7</v>
          </cell>
          <cell r="R614">
            <v>7</v>
          </cell>
          <cell r="S614">
            <v>7</v>
          </cell>
          <cell r="T614">
            <v>7</v>
          </cell>
          <cell r="U614">
            <v>7</v>
          </cell>
          <cell r="V614">
            <v>7</v>
          </cell>
          <cell r="W614">
            <v>7</v>
          </cell>
          <cell r="X614">
            <v>7</v>
          </cell>
          <cell r="Y614">
            <v>7</v>
          </cell>
          <cell r="Z614">
            <v>7</v>
          </cell>
          <cell r="AA614">
            <v>6</v>
          </cell>
          <cell r="AB614">
            <v>6</v>
          </cell>
          <cell r="AC614">
            <v>29</v>
          </cell>
          <cell r="AD614">
            <v>30</v>
          </cell>
          <cell r="AE614">
            <v>26</v>
          </cell>
          <cell r="AF614">
            <v>24</v>
          </cell>
          <cell r="AG614">
            <v>21</v>
          </cell>
          <cell r="AH614">
            <v>17</v>
          </cell>
          <cell r="AI614">
            <v>15</v>
          </cell>
          <cell r="AJ614">
            <v>12</v>
          </cell>
          <cell r="AK614">
            <v>9</v>
          </cell>
          <cell r="AL614">
            <v>7</v>
          </cell>
          <cell r="AM614">
            <v>5</v>
          </cell>
          <cell r="AN614">
            <v>4</v>
          </cell>
          <cell r="AO614">
            <v>3</v>
          </cell>
          <cell r="AP614">
            <v>18</v>
          </cell>
          <cell r="AQ614">
            <v>17</v>
          </cell>
          <cell r="AR614">
            <v>75</v>
          </cell>
          <cell r="AS614">
            <v>9</v>
          </cell>
        </row>
        <row r="615">
          <cell r="G615">
            <v>4701</v>
          </cell>
          <cell r="H615">
            <v>840</v>
          </cell>
          <cell r="I615">
            <v>15</v>
          </cell>
          <cell r="J615">
            <v>15</v>
          </cell>
          <cell r="K615">
            <v>16</v>
          </cell>
          <cell r="L615">
            <v>16</v>
          </cell>
          <cell r="M615">
            <v>17</v>
          </cell>
          <cell r="N615">
            <v>17</v>
          </cell>
          <cell r="O615">
            <v>17</v>
          </cell>
          <cell r="P615">
            <v>18</v>
          </cell>
          <cell r="Q615">
            <v>18</v>
          </cell>
          <cell r="R615">
            <v>18</v>
          </cell>
          <cell r="S615">
            <v>18</v>
          </cell>
          <cell r="T615">
            <v>19</v>
          </cell>
          <cell r="U615">
            <v>19</v>
          </cell>
          <cell r="V615">
            <v>18</v>
          </cell>
          <cell r="W615">
            <v>18</v>
          </cell>
          <cell r="X615">
            <v>17</v>
          </cell>
          <cell r="Y615">
            <v>17</v>
          </cell>
          <cell r="Z615">
            <v>17</v>
          </cell>
          <cell r="AA615">
            <v>16</v>
          </cell>
          <cell r="AB615">
            <v>15</v>
          </cell>
          <cell r="AC615">
            <v>71</v>
          </cell>
          <cell r="AD615">
            <v>74</v>
          </cell>
          <cell r="AE615">
            <v>64</v>
          </cell>
          <cell r="AF615">
            <v>59</v>
          </cell>
          <cell r="AG615">
            <v>52</v>
          </cell>
          <cell r="AH615">
            <v>42</v>
          </cell>
          <cell r="AI615">
            <v>37</v>
          </cell>
          <cell r="AJ615">
            <v>29</v>
          </cell>
          <cell r="AK615">
            <v>24</v>
          </cell>
          <cell r="AL615">
            <v>18</v>
          </cell>
          <cell r="AM615">
            <v>13</v>
          </cell>
          <cell r="AN615">
            <v>9</v>
          </cell>
          <cell r="AO615">
            <v>7</v>
          </cell>
          <cell r="AP615">
            <v>45</v>
          </cell>
          <cell r="AQ615">
            <v>42</v>
          </cell>
          <cell r="AR615">
            <v>186</v>
          </cell>
          <cell r="AS615">
            <v>21</v>
          </cell>
        </row>
        <row r="616">
          <cell r="G616">
            <v>4702</v>
          </cell>
          <cell r="H616">
            <v>819</v>
          </cell>
          <cell r="I616">
            <v>14</v>
          </cell>
          <cell r="J616">
            <v>15</v>
          </cell>
          <cell r="K616">
            <v>15</v>
          </cell>
          <cell r="L616">
            <v>16</v>
          </cell>
          <cell r="M616">
            <v>16</v>
          </cell>
          <cell r="N616">
            <v>17</v>
          </cell>
          <cell r="O616">
            <v>17</v>
          </cell>
          <cell r="P616">
            <v>17</v>
          </cell>
          <cell r="Q616">
            <v>18</v>
          </cell>
          <cell r="R616">
            <v>18</v>
          </cell>
          <cell r="S616">
            <v>18</v>
          </cell>
          <cell r="T616">
            <v>18</v>
          </cell>
          <cell r="U616">
            <v>18</v>
          </cell>
          <cell r="V616">
            <v>18</v>
          </cell>
          <cell r="W616">
            <v>17</v>
          </cell>
          <cell r="X616">
            <v>17</v>
          </cell>
          <cell r="Y616">
            <v>17</v>
          </cell>
          <cell r="Z616">
            <v>16</v>
          </cell>
          <cell r="AA616">
            <v>16</v>
          </cell>
          <cell r="AB616">
            <v>15</v>
          </cell>
          <cell r="AC616">
            <v>70</v>
          </cell>
          <cell r="AD616">
            <v>72</v>
          </cell>
          <cell r="AE616">
            <v>62</v>
          </cell>
          <cell r="AF616">
            <v>58</v>
          </cell>
          <cell r="AG616">
            <v>51</v>
          </cell>
          <cell r="AH616">
            <v>41</v>
          </cell>
          <cell r="AI616">
            <v>36</v>
          </cell>
          <cell r="AJ616">
            <v>28</v>
          </cell>
          <cell r="AK616">
            <v>23</v>
          </cell>
          <cell r="AL616">
            <v>17</v>
          </cell>
          <cell r="AM616">
            <v>12</v>
          </cell>
          <cell r="AN616">
            <v>9</v>
          </cell>
          <cell r="AO616">
            <v>7</v>
          </cell>
          <cell r="AP616">
            <v>44</v>
          </cell>
          <cell r="AQ616">
            <v>41</v>
          </cell>
          <cell r="AR616">
            <v>182</v>
          </cell>
          <cell r="AS616">
            <v>21</v>
          </cell>
        </row>
        <row r="617">
          <cell r="G617">
            <v>4703</v>
          </cell>
          <cell r="H617">
            <v>723</v>
          </cell>
          <cell r="I617">
            <v>13</v>
          </cell>
          <cell r="J617">
            <v>13</v>
          </cell>
          <cell r="K617">
            <v>14</v>
          </cell>
          <cell r="L617">
            <v>14</v>
          </cell>
          <cell r="M617">
            <v>14</v>
          </cell>
          <cell r="N617">
            <v>15</v>
          </cell>
          <cell r="O617">
            <v>15</v>
          </cell>
          <cell r="P617">
            <v>15</v>
          </cell>
          <cell r="Q617">
            <v>15</v>
          </cell>
          <cell r="R617">
            <v>16</v>
          </cell>
          <cell r="S617">
            <v>16</v>
          </cell>
          <cell r="T617">
            <v>16</v>
          </cell>
          <cell r="U617">
            <v>16</v>
          </cell>
          <cell r="V617">
            <v>16</v>
          </cell>
          <cell r="W617">
            <v>15</v>
          </cell>
          <cell r="X617">
            <v>15</v>
          </cell>
          <cell r="Y617">
            <v>15</v>
          </cell>
          <cell r="Z617">
            <v>14</v>
          </cell>
          <cell r="AA617">
            <v>14</v>
          </cell>
          <cell r="AB617">
            <v>13</v>
          </cell>
          <cell r="AC617">
            <v>62</v>
          </cell>
          <cell r="AD617">
            <v>64</v>
          </cell>
          <cell r="AE617">
            <v>55</v>
          </cell>
          <cell r="AF617">
            <v>51</v>
          </cell>
          <cell r="AG617">
            <v>45</v>
          </cell>
          <cell r="AH617">
            <v>36</v>
          </cell>
          <cell r="AI617">
            <v>31</v>
          </cell>
          <cell r="AJ617">
            <v>25</v>
          </cell>
          <cell r="AK617">
            <v>20</v>
          </cell>
          <cell r="AL617">
            <v>15</v>
          </cell>
          <cell r="AM617">
            <v>11</v>
          </cell>
          <cell r="AN617">
            <v>8</v>
          </cell>
          <cell r="AO617">
            <v>6</v>
          </cell>
          <cell r="AP617">
            <v>39</v>
          </cell>
          <cell r="AQ617">
            <v>36</v>
          </cell>
          <cell r="AR617">
            <v>160</v>
          </cell>
          <cell r="AS617">
            <v>18</v>
          </cell>
        </row>
        <row r="618">
          <cell r="G618">
            <v>7091</v>
          </cell>
          <cell r="H618">
            <v>498</v>
          </cell>
          <cell r="I618">
            <v>9</v>
          </cell>
          <cell r="J618">
            <v>9</v>
          </cell>
          <cell r="K618">
            <v>9</v>
          </cell>
          <cell r="L618">
            <v>10</v>
          </cell>
          <cell r="M618">
            <v>10</v>
          </cell>
          <cell r="N618">
            <v>10</v>
          </cell>
          <cell r="O618">
            <v>10</v>
          </cell>
          <cell r="P618">
            <v>10</v>
          </cell>
          <cell r="Q618">
            <v>11</v>
          </cell>
          <cell r="R618">
            <v>11</v>
          </cell>
          <cell r="S618">
            <v>11</v>
          </cell>
          <cell r="T618">
            <v>11</v>
          </cell>
          <cell r="U618">
            <v>11</v>
          </cell>
          <cell r="V618">
            <v>11</v>
          </cell>
          <cell r="W618">
            <v>11</v>
          </cell>
          <cell r="X618">
            <v>10</v>
          </cell>
          <cell r="Y618">
            <v>10</v>
          </cell>
          <cell r="Z618">
            <v>10</v>
          </cell>
          <cell r="AA618">
            <v>9</v>
          </cell>
          <cell r="AB618">
            <v>9</v>
          </cell>
          <cell r="AC618">
            <v>42</v>
          </cell>
          <cell r="AD618">
            <v>44</v>
          </cell>
          <cell r="AE618">
            <v>38</v>
          </cell>
          <cell r="AF618">
            <v>35</v>
          </cell>
          <cell r="AG618">
            <v>31</v>
          </cell>
          <cell r="AH618">
            <v>25</v>
          </cell>
          <cell r="AI618">
            <v>22</v>
          </cell>
          <cell r="AJ618">
            <v>17</v>
          </cell>
          <cell r="AK618">
            <v>14</v>
          </cell>
          <cell r="AL618">
            <v>11</v>
          </cell>
          <cell r="AM618">
            <v>8</v>
          </cell>
          <cell r="AN618">
            <v>5</v>
          </cell>
          <cell r="AO618">
            <v>4</v>
          </cell>
          <cell r="AP618">
            <v>27</v>
          </cell>
          <cell r="AQ618">
            <v>25</v>
          </cell>
          <cell r="AR618">
            <v>111</v>
          </cell>
          <cell r="AS618">
            <v>13</v>
          </cell>
        </row>
        <row r="619">
          <cell r="G619">
            <v>4739</v>
          </cell>
          <cell r="H619">
            <v>637</v>
          </cell>
          <cell r="I619">
            <v>12</v>
          </cell>
          <cell r="J619">
            <v>12</v>
          </cell>
          <cell r="K619">
            <v>12</v>
          </cell>
          <cell r="L619">
            <v>12</v>
          </cell>
          <cell r="M619">
            <v>12</v>
          </cell>
          <cell r="N619">
            <v>13</v>
          </cell>
          <cell r="O619">
            <v>13</v>
          </cell>
          <cell r="P619">
            <v>13</v>
          </cell>
          <cell r="Q619">
            <v>14</v>
          </cell>
          <cell r="R619">
            <v>14</v>
          </cell>
          <cell r="S619">
            <v>14</v>
          </cell>
          <cell r="T619">
            <v>14</v>
          </cell>
          <cell r="U619">
            <v>14</v>
          </cell>
          <cell r="V619">
            <v>14</v>
          </cell>
          <cell r="W619">
            <v>14</v>
          </cell>
          <cell r="X619">
            <v>13</v>
          </cell>
          <cell r="Y619">
            <v>13</v>
          </cell>
          <cell r="Z619">
            <v>12</v>
          </cell>
          <cell r="AA619">
            <v>12</v>
          </cell>
          <cell r="AB619">
            <v>12</v>
          </cell>
          <cell r="AC619">
            <v>54</v>
          </cell>
          <cell r="AD619">
            <v>56</v>
          </cell>
          <cell r="AE619">
            <v>48</v>
          </cell>
          <cell r="AF619">
            <v>45</v>
          </cell>
          <cell r="AG619">
            <v>39</v>
          </cell>
          <cell r="AH619">
            <v>32</v>
          </cell>
          <cell r="AI619">
            <v>28</v>
          </cell>
          <cell r="AJ619">
            <v>22</v>
          </cell>
          <cell r="AK619">
            <v>18</v>
          </cell>
          <cell r="AL619">
            <v>13</v>
          </cell>
          <cell r="AM619">
            <v>10</v>
          </cell>
          <cell r="AN619">
            <v>7</v>
          </cell>
          <cell r="AO619">
            <v>6</v>
          </cell>
          <cell r="AP619">
            <v>34</v>
          </cell>
          <cell r="AQ619">
            <v>31</v>
          </cell>
          <cell r="AR619">
            <v>141</v>
          </cell>
          <cell r="AS619">
            <v>16</v>
          </cell>
        </row>
        <row r="620">
          <cell r="G620">
            <v>4740</v>
          </cell>
          <cell r="H620">
            <v>934</v>
          </cell>
          <cell r="I620">
            <v>17</v>
          </cell>
          <cell r="J620">
            <v>17</v>
          </cell>
          <cell r="K620">
            <v>18</v>
          </cell>
          <cell r="L620">
            <v>18</v>
          </cell>
          <cell r="M620">
            <v>18</v>
          </cell>
          <cell r="N620">
            <v>19</v>
          </cell>
          <cell r="O620">
            <v>19</v>
          </cell>
          <cell r="P620">
            <v>20</v>
          </cell>
          <cell r="Q620">
            <v>20</v>
          </cell>
          <cell r="R620">
            <v>20</v>
          </cell>
          <cell r="S620">
            <v>20</v>
          </cell>
          <cell r="T620">
            <v>21</v>
          </cell>
          <cell r="U620">
            <v>21</v>
          </cell>
          <cell r="V620">
            <v>20</v>
          </cell>
          <cell r="W620">
            <v>20</v>
          </cell>
          <cell r="X620">
            <v>19</v>
          </cell>
          <cell r="Y620">
            <v>19</v>
          </cell>
          <cell r="Z620">
            <v>18</v>
          </cell>
          <cell r="AA620">
            <v>18</v>
          </cell>
          <cell r="AB620">
            <v>17</v>
          </cell>
          <cell r="AC620">
            <v>80</v>
          </cell>
          <cell r="AD620">
            <v>82</v>
          </cell>
          <cell r="AE620">
            <v>71</v>
          </cell>
          <cell r="AF620">
            <v>66</v>
          </cell>
          <cell r="AG620">
            <v>58</v>
          </cell>
          <cell r="AH620">
            <v>47</v>
          </cell>
          <cell r="AI620">
            <v>41</v>
          </cell>
          <cell r="AJ620">
            <v>32</v>
          </cell>
          <cell r="AK620">
            <v>26</v>
          </cell>
          <cell r="AL620">
            <v>20</v>
          </cell>
          <cell r="AM620">
            <v>14</v>
          </cell>
          <cell r="AN620">
            <v>10</v>
          </cell>
          <cell r="AO620">
            <v>8</v>
          </cell>
          <cell r="AP620">
            <v>51</v>
          </cell>
          <cell r="AQ620">
            <v>46</v>
          </cell>
          <cell r="AR620">
            <v>207</v>
          </cell>
          <cell r="AS620">
            <v>24</v>
          </cell>
        </row>
        <row r="621">
          <cell r="G621">
            <v>4741</v>
          </cell>
          <cell r="H621">
            <v>538</v>
          </cell>
          <cell r="I621">
            <v>10</v>
          </cell>
          <cell r="J621">
            <v>10</v>
          </cell>
          <cell r="K621">
            <v>10</v>
          </cell>
          <cell r="L621">
            <v>10</v>
          </cell>
          <cell r="M621">
            <v>11</v>
          </cell>
          <cell r="N621">
            <v>11</v>
          </cell>
          <cell r="O621">
            <v>11</v>
          </cell>
          <cell r="P621">
            <v>11</v>
          </cell>
          <cell r="Q621">
            <v>11</v>
          </cell>
          <cell r="R621">
            <v>12</v>
          </cell>
          <cell r="S621">
            <v>12</v>
          </cell>
          <cell r="T621">
            <v>12</v>
          </cell>
          <cell r="U621">
            <v>12</v>
          </cell>
          <cell r="V621">
            <v>12</v>
          </cell>
          <cell r="W621">
            <v>11</v>
          </cell>
          <cell r="X621">
            <v>11</v>
          </cell>
          <cell r="Y621">
            <v>11</v>
          </cell>
          <cell r="Z621">
            <v>11</v>
          </cell>
          <cell r="AA621">
            <v>10</v>
          </cell>
          <cell r="AB621">
            <v>10</v>
          </cell>
          <cell r="AC621">
            <v>46</v>
          </cell>
          <cell r="AD621">
            <v>47</v>
          </cell>
          <cell r="AE621">
            <v>41</v>
          </cell>
          <cell r="AF621">
            <v>38</v>
          </cell>
          <cell r="AG621">
            <v>33</v>
          </cell>
          <cell r="AH621">
            <v>27</v>
          </cell>
          <cell r="AI621">
            <v>23</v>
          </cell>
          <cell r="AJ621">
            <v>19</v>
          </cell>
          <cell r="AK621">
            <v>15</v>
          </cell>
          <cell r="AL621">
            <v>11</v>
          </cell>
          <cell r="AM621">
            <v>8</v>
          </cell>
          <cell r="AN621">
            <v>6</v>
          </cell>
          <cell r="AO621">
            <v>5</v>
          </cell>
          <cell r="AP621">
            <v>29</v>
          </cell>
          <cell r="AQ621">
            <v>27</v>
          </cell>
          <cell r="AR621">
            <v>119</v>
          </cell>
          <cell r="AS621">
            <v>14</v>
          </cell>
        </row>
        <row r="622">
          <cell r="G622">
            <v>7123</v>
          </cell>
          <cell r="H622">
            <v>397</v>
          </cell>
          <cell r="I622">
            <v>8</v>
          </cell>
          <cell r="J622">
            <v>7</v>
          </cell>
          <cell r="K622">
            <v>7</v>
          </cell>
          <cell r="L622">
            <v>8</v>
          </cell>
          <cell r="M622">
            <v>8</v>
          </cell>
          <cell r="N622">
            <v>8</v>
          </cell>
          <cell r="O622">
            <v>8</v>
          </cell>
          <cell r="P622">
            <v>8</v>
          </cell>
          <cell r="Q622">
            <v>8</v>
          </cell>
          <cell r="R622">
            <v>9</v>
          </cell>
          <cell r="S622">
            <v>9</v>
          </cell>
          <cell r="T622">
            <v>9</v>
          </cell>
          <cell r="U622">
            <v>9</v>
          </cell>
          <cell r="V622">
            <v>9</v>
          </cell>
          <cell r="W622">
            <v>8</v>
          </cell>
          <cell r="X622">
            <v>8</v>
          </cell>
          <cell r="Y622">
            <v>8</v>
          </cell>
          <cell r="Z622">
            <v>8</v>
          </cell>
          <cell r="AA622">
            <v>8</v>
          </cell>
          <cell r="AB622">
            <v>7</v>
          </cell>
          <cell r="AC622">
            <v>34</v>
          </cell>
          <cell r="AD622">
            <v>35</v>
          </cell>
          <cell r="AE622">
            <v>30</v>
          </cell>
          <cell r="AF622">
            <v>28</v>
          </cell>
          <cell r="AG622">
            <v>24</v>
          </cell>
          <cell r="AH622">
            <v>20</v>
          </cell>
          <cell r="AI622">
            <v>17</v>
          </cell>
          <cell r="AJ622">
            <v>14</v>
          </cell>
          <cell r="AK622">
            <v>11</v>
          </cell>
          <cell r="AL622">
            <v>8</v>
          </cell>
          <cell r="AM622">
            <v>6</v>
          </cell>
          <cell r="AN622">
            <v>4</v>
          </cell>
          <cell r="AO622">
            <v>4</v>
          </cell>
          <cell r="AP622">
            <v>21</v>
          </cell>
          <cell r="AQ622">
            <v>20</v>
          </cell>
          <cell r="AR622">
            <v>88</v>
          </cell>
          <cell r="AS622">
            <v>10</v>
          </cell>
        </row>
        <row r="623">
          <cell r="G623">
            <v>4695</v>
          </cell>
          <cell r="H623">
            <v>660</v>
          </cell>
          <cell r="I623">
            <v>12</v>
          </cell>
          <cell r="J623">
            <v>12</v>
          </cell>
          <cell r="K623">
            <v>12</v>
          </cell>
          <cell r="L623">
            <v>13</v>
          </cell>
          <cell r="M623">
            <v>13</v>
          </cell>
          <cell r="N623">
            <v>13</v>
          </cell>
          <cell r="O623">
            <v>14</v>
          </cell>
          <cell r="P623">
            <v>14</v>
          </cell>
          <cell r="Q623">
            <v>14</v>
          </cell>
          <cell r="R623">
            <v>14</v>
          </cell>
          <cell r="S623">
            <v>14</v>
          </cell>
          <cell r="T623">
            <v>15</v>
          </cell>
          <cell r="U623">
            <v>15</v>
          </cell>
          <cell r="V623">
            <v>14</v>
          </cell>
          <cell r="W623">
            <v>14</v>
          </cell>
          <cell r="X623">
            <v>14</v>
          </cell>
          <cell r="Y623">
            <v>13</v>
          </cell>
          <cell r="Z623">
            <v>13</v>
          </cell>
          <cell r="AA623">
            <v>13</v>
          </cell>
          <cell r="AB623">
            <v>12</v>
          </cell>
          <cell r="AC623">
            <v>56</v>
          </cell>
          <cell r="AD623">
            <v>58</v>
          </cell>
          <cell r="AE623">
            <v>50</v>
          </cell>
          <cell r="AF623">
            <v>47</v>
          </cell>
          <cell r="AG623">
            <v>41</v>
          </cell>
          <cell r="AH623">
            <v>33</v>
          </cell>
          <cell r="AI623">
            <v>29</v>
          </cell>
          <cell r="AJ623">
            <v>23</v>
          </cell>
          <cell r="AK623">
            <v>18</v>
          </cell>
          <cell r="AL623">
            <v>14</v>
          </cell>
          <cell r="AM623">
            <v>10</v>
          </cell>
          <cell r="AN623">
            <v>7</v>
          </cell>
          <cell r="AO623">
            <v>6</v>
          </cell>
          <cell r="AP623">
            <v>36</v>
          </cell>
          <cell r="AQ623">
            <v>33</v>
          </cell>
          <cell r="AR623">
            <v>146</v>
          </cell>
          <cell r="AS623">
            <v>17</v>
          </cell>
        </row>
        <row r="624">
          <cell r="G624">
            <v>4696</v>
          </cell>
          <cell r="H624">
            <v>1036</v>
          </cell>
          <cell r="I624">
            <v>18</v>
          </cell>
          <cell r="J624">
            <v>19</v>
          </cell>
          <cell r="K624">
            <v>19</v>
          </cell>
          <cell r="L624">
            <v>20</v>
          </cell>
          <cell r="M624">
            <v>20</v>
          </cell>
          <cell r="N624">
            <v>21</v>
          </cell>
          <cell r="O624">
            <v>21</v>
          </cell>
          <cell r="P624">
            <v>22</v>
          </cell>
          <cell r="Q624">
            <v>22</v>
          </cell>
          <cell r="R624">
            <v>23</v>
          </cell>
          <cell r="S624">
            <v>23</v>
          </cell>
          <cell r="T624">
            <v>23</v>
          </cell>
          <cell r="U624">
            <v>23</v>
          </cell>
          <cell r="V624">
            <v>23</v>
          </cell>
          <cell r="W624">
            <v>22</v>
          </cell>
          <cell r="X624">
            <v>22</v>
          </cell>
          <cell r="Y624">
            <v>21</v>
          </cell>
          <cell r="Z624">
            <v>20</v>
          </cell>
          <cell r="AA624">
            <v>20</v>
          </cell>
          <cell r="AB624">
            <v>19</v>
          </cell>
          <cell r="AC624">
            <v>88</v>
          </cell>
          <cell r="AD624">
            <v>91</v>
          </cell>
          <cell r="AE624">
            <v>79</v>
          </cell>
          <cell r="AF624">
            <v>73</v>
          </cell>
          <cell r="AG624">
            <v>64</v>
          </cell>
          <cell r="AH624">
            <v>52</v>
          </cell>
          <cell r="AI624">
            <v>45</v>
          </cell>
          <cell r="AJ624">
            <v>36</v>
          </cell>
          <cell r="AK624">
            <v>29</v>
          </cell>
          <cell r="AL624">
            <v>22</v>
          </cell>
          <cell r="AM624">
            <v>16</v>
          </cell>
          <cell r="AN624">
            <v>11</v>
          </cell>
          <cell r="AO624">
            <v>9</v>
          </cell>
          <cell r="AP624">
            <v>56</v>
          </cell>
          <cell r="AQ624">
            <v>52</v>
          </cell>
          <cell r="AR624">
            <v>230</v>
          </cell>
          <cell r="AS624">
            <v>26</v>
          </cell>
        </row>
        <row r="625">
          <cell r="G625">
            <v>4697</v>
          </cell>
          <cell r="H625">
            <v>683</v>
          </cell>
          <cell r="I625">
            <v>12</v>
          </cell>
          <cell r="J625">
            <v>13</v>
          </cell>
          <cell r="K625">
            <v>13</v>
          </cell>
          <cell r="L625">
            <v>13</v>
          </cell>
          <cell r="M625">
            <v>13</v>
          </cell>
          <cell r="N625">
            <v>14</v>
          </cell>
          <cell r="O625">
            <v>14</v>
          </cell>
          <cell r="P625">
            <v>14</v>
          </cell>
          <cell r="Q625">
            <v>15</v>
          </cell>
          <cell r="R625">
            <v>15</v>
          </cell>
          <cell r="S625">
            <v>15</v>
          </cell>
          <cell r="T625">
            <v>15</v>
          </cell>
          <cell r="U625">
            <v>15</v>
          </cell>
          <cell r="V625">
            <v>15</v>
          </cell>
          <cell r="W625">
            <v>15</v>
          </cell>
          <cell r="X625">
            <v>14</v>
          </cell>
          <cell r="Y625">
            <v>14</v>
          </cell>
          <cell r="Z625">
            <v>13</v>
          </cell>
          <cell r="AA625">
            <v>13</v>
          </cell>
          <cell r="AB625">
            <v>13</v>
          </cell>
          <cell r="AC625">
            <v>58</v>
          </cell>
          <cell r="AD625">
            <v>60</v>
          </cell>
          <cell r="AE625">
            <v>52</v>
          </cell>
          <cell r="AF625">
            <v>48</v>
          </cell>
          <cell r="AG625">
            <v>42</v>
          </cell>
          <cell r="AH625">
            <v>35</v>
          </cell>
          <cell r="AI625">
            <v>30</v>
          </cell>
          <cell r="AJ625">
            <v>24</v>
          </cell>
          <cell r="AK625">
            <v>19</v>
          </cell>
          <cell r="AL625">
            <v>14</v>
          </cell>
          <cell r="AM625">
            <v>10</v>
          </cell>
          <cell r="AN625">
            <v>7</v>
          </cell>
          <cell r="AO625">
            <v>6</v>
          </cell>
          <cell r="AP625">
            <v>37</v>
          </cell>
          <cell r="AQ625">
            <v>34</v>
          </cell>
          <cell r="AR625">
            <v>152</v>
          </cell>
          <cell r="AS625">
            <v>17</v>
          </cell>
        </row>
        <row r="626">
          <cell r="G626">
            <v>4698</v>
          </cell>
          <cell r="H626">
            <v>343</v>
          </cell>
          <cell r="I626">
            <v>6</v>
          </cell>
          <cell r="J626">
            <v>6</v>
          </cell>
          <cell r="K626">
            <v>6</v>
          </cell>
          <cell r="L626">
            <v>7</v>
          </cell>
          <cell r="M626">
            <v>7</v>
          </cell>
          <cell r="N626">
            <v>7</v>
          </cell>
          <cell r="O626">
            <v>7</v>
          </cell>
          <cell r="P626">
            <v>7</v>
          </cell>
          <cell r="Q626">
            <v>7</v>
          </cell>
          <cell r="R626">
            <v>7</v>
          </cell>
          <cell r="S626">
            <v>8</v>
          </cell>
          <cell r="T626">
            <v>8</v>
          </cell>
          <cell r="U626">
            <v>8</v>
          </cell>
          <cell r="V626">
            <v>8</v>
          </cell>
          <cell r="W626">
            <v>7</v>
          </cell>
          <cell r="X626">
            <v>7</v>
          </cell>
          <cell r="Y626">
            <v>7</v>
          </cell>
          <cell r="Z626">
            <v>7</v>
          </cell>
          <cell r="AA626">
            <v>7</v>
          </cell>
          <cell r="AB626">
            <v>6</v>
          </cell>
          <cell r="AC626">
            <v>29</v>
          </cell>
          <cell r="AD626">
            <v>30</v>
          </cell>
          <cell r="AE626">
            <v>26</v>
          </cell>
          <cell r="AF626">
            <v>24</v>
          </cell>
          <cell r="AG626">
            <v>21</v>
          </cell>
          <cell r="AH626">
            <v>17</v>
          </cell>
          <cell r="AI626">
            <v>15</v>
          </cell>
          <cell r="AJ626">
            <v>12</v>
          </cell>
          <cell r="AK626">
            <v>10</v>
          </cell>
          <cell r="AL626">
            <v>7</v>
          </cell>
          <cell r="AM626">
            <v>5</v>
          </cell>
          <cell r="AN626">
            <v>4</v>
          </cell>
          <cell r="AO626">
            <v>3</v>
          </cell>
          <cell r="AP626">
            <v>19</v>
          </cell>
          <cell r="AQ626">
            <v>17</v>
          </cell>
          <cell r="AR626">
            <v>77</v>
          </cell>
          <cell r="AS626">
            <v>9</v>
          </cell>
        </row>
        <row r="627">
          <cell r="G627">
            <v>4699</v>
          </cell>
          <cell r="H627">
            <v>408</v>
          </cell>
          <cell r="I627">
            <v>8</v>
          </cell>
          <cell r="J627">
            <v>7</v>
          </cell>
          <cell r="K627">
            <v>8</v>
          </cell>
          <cell r="L627">
            <v>8</v>
          </cell>
          <cell r="M627">
            <v>8</v>
          </cell>
          <cell r="N627">
            <v>8</v>
          </cell>
          <cell r="O627">
            <v>8</v>
          </cell>
          <cell r="P627">
            <v>9</v>
          </cell>
          <cell r="Q627">
            <v>9</v>
          </cell>
          <cell r="R627">
            <v>9</v>
          </cell>
          <cell r="S627">
            <v>9</v>
          </cell>
          <cell r="T627">
            <v>9</v>
          </cell>
          <cell r="U627">
            <v>9</v>
          </cell>
          <cell r="V627">
            <v>9</v>
          </cell>
          <cell r="W627">
            <v>9</v>
          </cell>
          <cell r="X627">
            <v>8</v>
          </cell>
          <cell r="Y627">
            <v>8</v>
          </cell>
          <cell r="Z627">
            <v>8</v>
          </cell>
          <cell r="AA627">
            <v>8</v>
          </cell>
          <cell r="AB627">
            <v>7</v>
          </cell>
          <cell r="AC627">
            <v>35</v>
          </cell>
          <cell r="AD627">
            <v>36</v>
          </cell>
          <cell r="AE627">
            <v>31</v>
          </cell>
          <cell r="AF627">
            <v>29</v>
          </cell>
          <cell r="AG627">
            <v>25</v>
          </cell>
          <cell r="AH627">
            <v>20</v>
          </cell>
          <cell r="AI627">
            <v>18</v>
          </cell>
          <cell r="AJ627">
            <v>14</v>
          </cell>
          <cell r="AK627">
            <v>11</v>
          </cell>
          <cell r="AL627">
            <v>9</v>
          </cell>
          <cell r="AM627">
            <v>6</v>
          </cell>
          <cell r="AN627">
            <v>4</v>
          </cell>
          <cell r="AO627">
            <v>4</v>
          </cell>
          <cell r="AP627">
            <v>22</v>
          </cell>
          <cell r="AQ627">
            <v>20</v>
          </cell>
          <cell r="AR627">
            <v>90</v>
          </cell>
          <cell r="AS627">
            <v>10</v>
          </cell>
        </row>
        <row r="628">
          <cell r="G628">
            <v>4700</v>
          </cell>
          <cell r="H628">
            <v>623</v>
          </cell>
          <cell r="I628">
            <v>12</v>
          </cell>
          <cell r="J628">
            <v>11</v>
          </cell>
          <cell r="K628">
            <v>12</v>
          </cell>
          <cell r="L628">
            <v>12</v>
          </cell>
          <cell r="M628">
            <v>12</v>
          </cell>
          <cell r="N628">
            <v>13</v>
          </cell>
          <cell r="O628">
            <v>13</v>
          </cell>
          <cell r="P628">
            <v>13</v>
          </cell>
          <cell r="Q628">
            <v>13</v>
          </cell>
          <cell r="R628">
            <v>13</v>
          </cell>
          <cell r="S628">
            <v>14</v>
          </cell>
          <cell r="T628">
            <v>14</v>
          </cell>
          <cell r="U628">
            <v>14</v>
          </cell>
          <cell r="V628">
            <v>14</v>
          </cell>
          <cell r="W628">
            <v>13</v>
          </cell>
          <cell r="X628">
            <v>13</v>
          </cell>
          <cell r="Y628">
            <v>13</v>
          </cell>
          <cell r="Z628">
            <v>12</v>
          </cell>
          <cell r="AA628">
            <v>12</v>
          </cell>
          <cell r="AB628">
            <v>11</v>
          </cell>
          <cell r="AC628">
            <v>53</v>
          </cell>
          <cell r="AD628">
            <v>55</v>
          </cell>
          <cell r="AE628">
            <v>47</v>
          </cell>
          <cell r="AF628">
            <v>44</v>
          </cell>
          <cell r="AG628">
            <v>39</v>
          </cell>
          <cell r="AH628">
            <v>31</v>
          </cell>
          <cell r="AI628">
            <v>27</v>
          </cell>
          <cell r="AJ628">
            <v>22</v>
          </cell>
          <cell r="AK628">
            <v>17</v>
          </cell>
          <cell r="AL628">
            <v>13</v>
          </cell>
          <cell r="AM628">
            <v>9</v>
          </cell>
          <cell r="AN628">
            <v>6</v>
          </cell>
          <cell r="AO628">
            <v>6</v>
          </cell>
          <cell r="AP628">
            <v>34</v>
          </cell>
          <cell r="AQ628">
            <v>31</v>
          </cell>
          <cell r="AR628">
            <v>138</v>
          </cell>
          <cell r="AS628">
            <v>16</v>
          </cell>
        </row>
        <row r="629">
          <cell r="G629">
            <v>7088</v>
          </cell>
          <cell r="H629">
            <v>1582</v>
          </cell>
          <cell r="I629">
            <v>28</v>
          </cell>
          <cell r="J629">
            <v>29</v>
          </cell>
          <cell r="K629">
            <v>30</v>
          </cell>
          <cell r="L629">
            <v>30</v>
          </cell>
          <cell r="M629">
            <v>31</v>
          </cell>
          <cell r="N629">
            <v>32</v>
          </cell>
          <cell r="O629">
            <v>33</v>
          </cell>
          <cell r="P629">
            <v>33</v>
          </cell>
          <cell r="Q629">
            <v>34</v>
          </cell>
          <cell r="R629">
            <v>34</v>
          </cell>
          <cell r="S629">
            <v>35</v>
          </cell>
          <cell r="T629">
            <v>35</v>
          </cell>
          <cell r="U629">
            <v>35</v>
          </cell>
          <cell r="V629">
            <v>35</v>
          </cell>
          <cell r="W629">
            <v>34</v>
          </cell>
          <cell r="X629">
            <v>33</v>
          </cell>
          <cell r="Y629">
            <v>32</v>
          </cell>
          <cell r="Z629">
            <v>31</v>
          </cell>
          <cell r="AA629">
            <v>30</v>
          </cell>
          <cell r="AB629">
            <v>29</v>
          </cell>
          <cell r="AC629">
            <v>135</v>
          </cell>
          <cell r="AD629">
            <v>139</v>
          </cell>
          <cell r="AE629">
            <v>120</v>
          </cell>
          <cell r="AF629">
            <v>112</v>
          </cell>
          <cell r="AG629">
            <v>98</v>
          </cell>
          <cell r="AH629">
            <v>80</v>
          </cell>
          <cell r="AI629">
            <v>69</v>
          </cell>
          <cell r="AJ629">
            <v>55</v>
          </cell>
          <cell r="AK629">
            <v>44</v>
          </cell>
          <cell r="AL629">
            <v>33</v>
          </cell>
          <cell r="AM629">
            <v>24</v>
          </cell>
          <cell r="AN629">
            <v>16</v>
          </cell>
          <cell r="AO629">
            <v>14</v>
          </cell>
          <cell r="AP629">
            <v>86</v>
          </cell>
          <cell r="AQ629">
            <v>79</v>
          </cell>
          <cell r="AR629">
            <v>351</v>
          </cell>
          <cell r="AS629">
            <v>40</v>
          </cell>
        </row>
        <row r="630">
          <cell r="G630">
            <v>10878</v>
          </cell>
          <cell r="H630">
            <v>806</v>
          </cell>
          <cell r="I630">
            <v>14</v>
          </cell>
          <cell r="J630">
            <v>15</v>
          </cell>
          <cell r="K630">
            <v>15</v>
          </cell>
          <cell r="L630">
            <v>15</v>
          </cell>
          <cell r="M630">
            <v>16</v>
          </cell>
          <cell r="N630">
            <v>16</v>
          </cell>
          <cell r="O630">
            <v>17</v>
          </cell>
          <cell r="P630">
            <v>17</v>
          </cell>
          <cell r="Q630">
            <v>17</v>
          </cell>
          <cell r="R630">
            <v>17</v>
          </cell>
          <cell r="S630">
            <v>18</v>
          </cell>
          <cell r="T630">
            <v>18</v>
          </cell>
          <cell r="U630">
            <v>18</v>
          </cell>
          <cell r="V630">
            <v>18</v>
          </cell>
          <cell r="W630">
            <v>17</v>
          </cell>
          <cell r="X630">
            <v>17</v>
          </cell>
          <cell r="Y630">
            <v>16</v>
          </cell>
          <cell r="Z630">
            <v>16</v>
          </cell>
          <cell r="AA630">
            <v>15</v>
          </cell>
          <cell r="AB630">
            <v>15</v>
          </cell>
          <cell r="AC630">
            <v>69</v>
          </cell>
          <cell r="AD630">
            <v>71</v>
          </cell>
          <cell r="AE630">
            <v>61</v>
          </cell>
          <cell r="AF630">
            <v>57</v>
          </cell>
          <cell r="AG630">
            <v>50</v>
          </cell>
          <cell r="AH630">
            <v>41</v>
          </cell>
          <cell r="AI630">
            <v>35</v>
          </cell>
          <cell r="AJ630">
            <v>28</v>
          </cell>
          <cell r="AK630">
            <v>23</v>
          </cell>
          <cell r="AL630">
            <v>17</v>
          </cell>
          <cell r="AM630">
            <v>12</v>
          </cell>
          <cell r="AN630">
            <v>8</v>
          </cell>
          <cell r="AO630">
            <v>7</v>
          </cell>
          <cell r="AP630">
            <v>44</v>
          </cell>
          <cell r="AQ630">
            <v>40</v>
          </cell>
          <cell r="AR630">
            <v>179</v>
          </cell>
          <cell r="AS630">
            <v>20</v>
          </cell>
        </row>
        <row r="631">
          <cell r="G631">
            <v>4759</v>
          </cell>
          <cell r="H631">
            <v>413</v>
          </cell>
          <cell r="I631">
            <v>8</v>
          </cell>
          <cell r="J631">
            <v>8</v>
          </cell>
          <cell r="K631">
            <v>8</v>
          </cell>
          <cell r="L631">
            <v>8</v>
          </cell>
          <cell r="M631">
            <v>8</v>
          </cell>
          <cell r="N631">
            <v>8</v>
          </cell>
          <cell r="O631">
            <v>8</v>
          </cell>
          <cell r="P631">
            <v>9</v>
          </cell>
          <cell r="Q631">
            <v>9</v>
          </cell>
          <cell r="R631">
            <v>9</v>
          </cell>
          <cell r="S631">
            <v>9</v>
          </cell>
          <cell r="T631">
            <v>9</v>
          </cell>
          <cell r="U631">
            <v>9</v>
          </cell>
          <cell r="V631">
            <v>9</v>
          </cell>
          <cell r="W631">
            <v>9</v>
          </cell>
          <cell r="X631">
            <v>9</v>
          </cell>
          <cell r="Y631">
            <v>8</v>
          </cell>
          <cell r="Z631">
            <v>8</v>
          </cell>
          <cell r="AA631">
            <v>8</v>
          </cell>
          <cell r="AB631">
            <v>8</v>
          </cell>
          <cell r="AC631">
            <v>35</v>
          </cell>
          <cell r="AD631">
            <v>36</v>
          </cell>
          <cell r="AE631">
            <v>31</v>
          </cell>
          <cell r="AF631">
            <v>29</v>
          </cell>
          <cell r="AG631">
            <v>25</v>
          </cell>
          <cell r="AH631">
            <v>21</v>
          </cell>
          <cell r="AI631">
            <v>18</v>
          </cell>
          <cell r="AJ631">
            <v>14</v>
          </cell>
          <cell r="AK631">
            <v>12</v>
          </cell>
          <cell r="AL631">
            <v>9</v>
          </cell>
          <cell r="AM631">
            <v>6</v>
          </cell>
          <cell r="AN631">
            <v>4</v>
          </cell>
          <cell r="AO631">
            <v>4</v>
          </cell>
          <cell r="AP631">
            <v>22</v>
          </cell>
          <cell r="AQ631">
            <v>20</v>
          </cell>
          <cell r="AR631">
            <v>91</v>
          </cell>
          <cell r="AS631">
            <v>10</v>
          </cell>
        </row>
        <row r="632">
          <cell r="G632">
            <v>4760</v>
          </cell>
          <cell r="H632">
            <v>488</v>
          </cell>
          <cell r="I632">
            <v>8</v>
          </cell>
          <cell r="J632">
            <v>9</v>
          </cell>
          <cell r="K632">
            <v>9</v>
          </cell>
          <cell r="L632">
            <v>9</v>
          </cell>
          <cell r="M632">
            <v>10</v>
          </cell>
          <cell r="N632">
            <v>10</v>
          </cell>
          <cell r="O632">
            <v>10</v>
          </cell>
          <cell r="P632">
            <v>10</v>
          </cell>
          <cell r="Q632">
            <v>10</v>
          </cell>
          <cell r="R632">
            <v>11</v>
          </cell>
          <cell r="S632">
            <v>11</v>
          </cell>
          <cell r="T632">
            <v>11</v>
          </cell>
          <cell r="U632">
            <v>11</v>
          </cell>
          <cell r="V632">
            <v>11</v>
          </cell>
          <cell r="W632">
            <v>10</v>
          </cell>
          <cell r="X632">
            <v>10</v>
          </cell>
          <cell r="Y632">
            <v>10</v>
          </cell>
          <cell r="Z632">
            <v>10</v>
          </cell>
          <cell r="AA632">
            <v>9</v>
          </cell>
          <cell r="AB632">
            <v>9</v>
          </cell>
          <cell r="AC632">
            <v>42</v>
          </cell>
          <cell r="AD632">
            <v>43</v>
          </cell>
          <cell r="AE632">
            <v>37</v>
          </cell>
          <cell r="AF632">
            <v>35</v>
          </cell>
          <cell r="AG632">
            <v>30</v>
          </cell>
          <cell r="AH632">
            <v>25</v>
          </cell>
          <cell r="AI632">
            <v>21</v>
          </cell>
          <cell r="AJ632">
            <v>17</v>
          </cell>
          <cell r="AK632">
            <v>14</v>
          </cell>
          <cell r="AL632">
            <v>10</v>
          </cell>
          <cell r="AM632">
            <v>7</v>
          </cell>
          <cell r="AN632">
            <v>5</v>
          </cell>
          <cell r="AO632">
            <v>4</v>
          </cell>
          <cell r="AP632">
            <v>27</v>
          </cell>
          <cell r="AQ632">
            <v>24</v>
          </cell>
          <cell r="AR632">
            <v>109</v>
          </cell>
          <cell r="AS632">
            <v>12</v>
          </cell>
        </row>
        <row r="633">
          <cell r="G633">
            <v>4761</v>
          </cell>
          <cell r="H633">
            <v>639</v>
          </cell>
          <cell r="I633">
            <v>12</v>
          </cell>
          <cell r="J633">
            <v>12</v>
          </cell>
          <cell r="K633">
            <v>12</v>
          </cell>
          <cell r="L633">
            <v>12</v>
          </cell>
          <cell r="M633">
            <v>13</v>
          </cell>
          <cell r="N633">
            <v>13</v>
          </cell>
          <cell r="O633">
            <v>13</v>
          </cell>
          <cell r="P633">
            <v>13</v>
          </cell>
          <cell r="Q633">
            <v>14</v>
          </cell>
          <cell r="R633">
            <v>14</v>
          </cell>
          <cell r="S633">
            <v>14</v>
          </cell>
          <cell r="T633">
            <v>14</v>
          </cell>
          <cell r="U633">
            <v>14</v>
          </cell>
          <cell r="V633">
            <v>14</v>
          </cell>
          <cell r="W633">
            <v>14</v>
          </cell>
          <cell r="X633">
            <v>13</v>
          </cell>
          <cell r="Y633">
            <v>13</v>
          </cell>
          <cell r="Z633">
            <v>13</v>
          </cell>
          <cell r="AA633">
            <v>12</v>
          </cell>
          <cell r="AB633">
            <v>12</v>
          </cell>
          <cell r="AC633">
            <v>54</v>
          </cell>
          <cell r="AD633">
            <v>56</v>
          </cell>
          <cell r="AE633">
            <v>48</v>
          </cell>
          <cell r="AF633">
            <v>45</v>
          </cell>
          <cell r="AG633">
            <v>39</v>
          </cell>
          <cell r="AH633">
            <v>32</v>
          </cell>
          <cell r="AI633">
            <v>28</v>
          </cell>
          <cell r="AJ633">
            <v>22</v>
          </cell>
          <cell r="AK633">
            <v>18</v>
          </cell>
          <cell r="AL633">
            <v>13</v>
          </cell>
          <cell r="AM633">
            <v>10</v>
          </cell>
          <cell r="AN633">
            <v>7</v>
          </cell>
          <cell r="AO633">
            <v>6</v>
          </cell>
          <cell r="AP633">
            <v>34</v>
          </cell>
          <cell r="AQ633">
            <v>32</v>
          </cell>
          <cell r="AR633">
            <v>141</v>
          </cell>
          <cell r="AS633">
            <v>16</v>
          </cell>
        </row>
        <row r="634">
          <cell r="G634">
            <v>4762</v>
          </cell>
          <cell r="H634">
            <v>1111</v>
          </cell>
          <cell r="I634">
            <v>20</v>
          </cell>
          <cell r="J634">
            <v>20</v>
          </cell>
          <cell r="K634">
            <v>21</v>
          </cell>
          <cell r="L634">
            <v>21</v>
          </cell>
          <cell r="M634">
            <v>22</v>
          </cell>
          <cell r="N634">
            <v>22</v>
          </cell>
          <cell r="O634">
            <v>23</v>
          </cell>
          <cell r="P634">
            <v>23</v>
          </cell>
          <cell r="Q634">
            <v>24</v>
          </cell>
          <cell r="R634">
            <v>24</v>
          </cell>
          <cell r="S634">
            <v>24</v>
          </cell>
          <cell r="T634">
            <v>25</v>
          </cell>
          <cell r="U634">
            <v>25</v>
          </cell>
          <cell r="V634">
            <v>24</v>
          </cell>
          <cell r="W634">
            <v>24</v>
          </cell>
          <cell r="X634">
            <v>23</v>
          </cell>
          <cell r="Y634">
            <v>22</v>
          </cell>
          <cell r="Z634">
            <v>22</v>
          </cell>
          <cell r="AA634">
            <v>21</v>
          </cell>
          <cell r="AB634">
            <v>20</v>
          </cell>
          <cell r="AC634">
            <v>95</v>
          </cell>
          <cell r="AD634">
            <v>98</v>
          </cell>
          <cell r="AE634">
            <v>85</v>
          </cell>
          <cell r="AF634">
            <v>78</v>
          </cell>
          <cell r="AG634">
            <v>69</v>
          </cell>
          <cell r="AH634">
            <v>56</v>
          </cell>
          <cell r="AI634">
            <v>48</v>
          </cell>
          <cell r="AJ634">
            <v>39</v>
          </cell>
          <cell r="AK634">
            <v>31</v>
          </cell>
          <cell r="AL634">
            <v>23</v>
          </cell>
          <cell r="AM634">
            <v>17</v>
          </cell>
          <cell r="AN634">
            <v>12</v>
          </cell>
          <cell r="AO634">
            <v>10</v>
          </cell>
          <cell r="AP634">
            <v>60</v>
          </cell>
          <cell r="AQ634">
            <v>55</v>
          </cell>
          <cell r="AR634">
            <v>246</v>
          </cell>
          <cell r="AS634">
            <v>28</v>
          </cell>
        </row>
        <row r="635">
          <cell r="G635">
            <v>6813</v>
          </cell>
          <cell r="H635">
            <v>1224</v>
          </cell>
          <cell r="I635">
            <v>22</v>
          </cell>
          <cell r="J635">
            <v>22</v>
          </cell>
          <cell r="K635">
            <v>23</v>
          </cell>
          <cell r="L635">
            <v>23</v>
          </cell>
          <cell r="M635">
            <v>24</v>
          </cell>
          <cell r="N635">
            <v>25</v>
          </cell>
          <cell r="O635">
            <v>25</v>
          </cell>
          <cell r="P635">
            <v>26</v>
          </cell>
          <cell r="Q635">
            <v>26</v>
          </cell>
          <cell r="R635">
            <v>27</v>
          </cell>
          <cell r="S635">
            <v>27</v>
          </cell>
          <cell r="T635">
            <v>27</v>
          </cell>
          <cell r="U635">
            <v>27</v>
          </cell>
          <cell r="V635">
            <v>27</v>
          </cell>
          <cell r="W635">
            <v>26</v>
          </cell>
          <cell r="X635">
            <v>25</v>
          </cell>
          <cell r="Y635">
            <v>25</v>
          </cell>
          <cell r="Z635">
            <v>24</v>
          </cell>
          <cell r="AA635">
            <v>23</v>
          </cell>
          <cell r="AB635">
            <v>23</v>
          </cell>
          <cell r="AC635">
            <v>104</v>
          </cell>
          <cell r="AD635">
            <v>108</v>
          </cell>
          <cell r="AE635">
            <v>93</v>
          </cell>
          <cell r="AF635">
            <v>86</v>
          </cell>
          <cell r="AG635">
            <v>76</v>
          </cell>
          <cell r="AH635">
            <v>62</v>
          </cell>
          <cell r="AI635">
            <v>53</v>
          </cell>
          <cell r="AJ635">
            <v>42</v>
          </cell>
          <cell r="AK635">
            <v>34</v>
          </cell>
          <cell r="AL635">
            <v>26</v>
          </cell>
          <cell r="AM635">
            <v>19</v>
          </cell>
          <cell r="AN635">
            <v>13</v>
          </cell>
          <cell r="AO635">
            <v>11</v>
          </cell>
          <cell r="AP635">
            <v>66</v>
          </cell>
          <cell r="AQ635">
            <v>61</v>
          </cell>
          <cell r="AR635">
            <v>271</v>
          </cell>
          <cell r="AS635">
            <v>31</v>
          </cell>
        </row>
        <row r="636">
          <cell r="G636">
            <v>6956</v>
          </cell>
          <cell r="H636">
            <v>730</v>
          </cell>
          <cell r="I636">
            <v>13</v>
          </cell>
          <cell r="J636">
            <v>13</v>
          </cell>
          <cell r="K636">
            <v>14</v>
          </cell>
          <cell r="L636">
            <v>14</v>
          </cell>
          <cell r="M636">
            <v>14</v>
          </cell>
          <cell r="N636">
            <v>15</v>
          </cell>
          <cell r="O636">
            <v>15</v>
          </cell>
          <cell r="P636">
            <v>15</v>
          </cell>
          <cell r="Q636">
            <v>16</v>
          </cell>
          <cell r="R636">
            <v>16</v>
          </cell>
          <cell r="S636">
            <v>16</v>
          </cell>
          <cell r="T636">
            <v>16</v>
          </cell>
          <cell r="U636">
            <v>16</v>
          </cell>
          <cell r="V636">
            <v>16</v>
          </cell>
          <cell r="W636">
            <v>16</v>
          </cell>
          <cell r="X636">
            <v>15</v>
          </cell>
          <cell r="Y636">
            <v>15</v>
          </cell>
          <cell r="Z636">
            <v>14</v>
          </cell>
          <cell r="AA636">
            <v>14</v>
          </cell>
          <cell r="AB636">
            <v>13</v>
          </cell>
          <cell r="AC636">
            <v>62</v>
          </cell>
          <cell r="AD636">
            <v>64</v>
          </cell>
          <cell r="AE636">
            <v>56</v>
          </cell>
          <cell r="AF636">
            <v>52</v>
          </cell>
          <cell r="AG636">
            <v>45</v>
          </cell>
          <cell r="AH636">
            <v>37</v>
          </cell>
          <cell r="AI636">
            <v>32</v>
          </cell>
          <cell r="AJ636">
            <v>25</v>
          </cell>
          <cell r="AK636">
            <v>20</v>
          </cell>
          <cell r="AL636">
            <v>15</v>
          </cell>
          <cell r="AM636">
            <v>11</v>
          </cell>
          <cell r="AN636">
            <v>8</v>
          </cell>
          <cell r="AO636">
            <v>7</v>
          </cell>
          <cell r="AP636">
            <v>40</v>
          </cell>
          <cell r="AQ636">
            <v>36</v>
          </cell>
          <cell r="AR636">
            <v>162</v>
          </cell>
          <cell r="AS636">
            <v>18</v>
          </cell>
        </row>
        <row r="637">
          <cell r="G637">
            <v>7087</v>
          </cell>
          <cell r="H637">
            <v>414</v>
          </cell>
          <cell r="I637">
            <v>8</v>
          </cell>
          <cell r="J637">
            <v>8</v>
          </cell>
          <cell r="K637">
            <v>8</v>
          </cell>
          <cell r="L637">
            <v>8</v>
          </cell>
          <cell r="M637">
            <v>8</v>
          </cell>
          <cell r="N637">
            <v>8</v>
          </cell>
          <cell r="O637">
            <v>8</v>
          </cell>
          <cell r="P637">
            <v>9</v>
          </cell>
          <cell r="Q637">
            <v>9</v>
          </cell>
          <cell r="R637">
            <v>9</v>
          </cell>
          <cell r="S637">
            <v>9</v>
          </cell>
          <cell r="T637">
            <v>9</v>
          </cell>
          <cell r="U637">
            <v>9</v>
          </cell>
          <cell r="V637">
            <v>9</v>
          </cell>
          <cell r="W637">
            <v>9</v>
          </cell>
          <cell r="X637">
            <v>9</v>
          </cell>
          <cell r="Y637">
            <v>8</v>
          </cell>
          <cell r="Z637">
            <v>8</v>
          </cell>
          <cell r="AA637">
            <v>8</v>
          </cell>
          <cell r="AB637">
            <v>8</v>
          </cell>
          <cell r="AC637">
            <v>35</v>
          </cell>
          <cell r="AD637">
            <v>36</v>
          </cell>
          <cell r="AE637">
            <v>31</v>
          </cell>
          <cell r="AF637">
            <v>29</v>
          </cell>
          <cell r="AG637">
            <v>26</v>
          </cell>
          <cell r="AH637">
            <v>21</v>
          </cell>
          <cell r="AI637">
            <v>18</v>
          </cell>
          <cell r="AJ637">
            <v>14</v>
          </cell>
          <cell r="AK637">
            <v>12</v>
          </cell>
          <cell r="AL637">
            <v>9</v>
          </cell>
          <cell r="AM637">
            <v>6</v>
          </cell>
          <cell r="AN637">
            <v>4</v>
          </cell>
          <cell r="AO637">
            <v>4</v>
          </cell>
          <cell r="AP637">
            <v>22</v>
          </cell>
          <cell r="AQ637">
            <v>20</v>
          </cell>
          <cell r="AR637">
            <v>91</v>
          </cell>
          <cell r="AS637">
            <v>10</v>
          </cell>
        </row>
        <row r="638">
          <cell r="G638">
            <v>4704</v>
          </cell>
          <cell r="H638">
            <v>1164</v>
          </cell>
          <cell r="I638">
            <v>21</v>
          </cell>
          <cell r="J638">
            <v>21</v>
          </cell>
          <cell r="K638">
            <v>22</v>
          </cell>
          <cell r="L638">
            <v>22</v>
          </cell>
          <cell r="M638">
            <v>23</v>
          </cell>
          <cell r="N638">
            <v>23</v>
          </cell>
          <cell r="O638">
            <v>24</v>
          </cell>
          <cell r="P638">
            <v>24</v>
          </cell>
          <cell r="Q638">
            <v>25</v>
          </cell>
          <cell r="R638">
            <v>25</v>
          </cell>
          <cell r="S638">
            <v>26</v>
          </cell>
          <cell r="T638">
            <v>26</v>
          </cell>
          <cell r="U638">
            <v>26</v>
          </cell>
          <cell r="V638">
            <v>25</v>
          </cell>
          <cell r="W638">
            <v>25</v>
          </cell>
          <cell r="X638">
            <v>24</v>
          </cell>
          <cell r="Y638">
            <v>24</v>
          </cell>
          <cell r="Z638">
            <v>23</v>
          </cell>
          <cell r="AA638">
            <v>22</v>
          </cell>
          <cell r="AB638">
            <v>21</v>
          </cell>
          <cell r="AC638">
            <v>99</v>
          </cell>
          <cell r="AD638">
            <v>102</v>
          </cell>
          <cell r="AE638">
            <v>89</v>
          </cell>
          <cell r="AF638">
            <v>82</v>
          </cell>
          <cell r="AG638">
            <v>72</v>
          </cell>
          <cell r="AH638">
            <v>59</v>
          </cell>
          <cell r="AI638">
            <v>51</v>
          </cell>
          <cell r="AJ638">
            <v>40</v>
          </cell>
          <cell r="AK638">
            <v>33</v>
          </cell>
          <cell r="AL638">
            <v>25</v>
          </cell>
          <cell r="AM638">
            <v>18</v>
          </cell>
          <cell r="AN638">
            <v>12</v>
          </cell>
          <cell r="AO638">
            <v>10</v>
          </cell>
          <cell r="AP638">
            <v>63</v>
          </cell>
          <cell r="AQ638">
            <v>58</v>
          </cell>
          <cell r="AR638">
            <v>258</v>
          </cell>
          <cell r="AS638">
            <v>29</v>
          </cell>
        </row>
        <row r="639">
          <cell r="G639">
            <v>4705</v>
          </cell>
          <cell r="H639">
            <v>384</v>
          </cell>
          <cell r="I639">
            <v>7</v>
          </cell>
          <cell r="J639">
            <v>7</v>
          </cell>
          <cell r="K639">
            <v>7</v>
          </cell>
          <cell r="L639">
            <v>7</v>
          </cell>
          <cell r="M639">
            <v>8</v>
          </cell>
          <cell r="N639">
            <v>8</v>
          </cell>
          <cell r="O639">
            <v>8</v>
          </cell>
          <cell r="P639">
            <v>8</v>
          </cell>
          <cell r="Q639">
            <v>8</v>
          </cell>
          <cell r="R639">
            <v>8</v>
          </cell>
          <cell r="S639">
            <v>8</v>
          </cell>
          <cell r="T639">
            <v>9</v>
          </cell>
          <cell r="U639">
            <v>9</v>
          </cell>
          <cell r="V639">
            <v>8</v>
          </cell>
          <cell r="W639">
            <v>8</v>
          </cell>
          <cell r="X639">
            <v>8</v>
          </cell>
          <cell r="Y639">
            <v>8</v>
          </cell>
          <cell r="Z639">
            <v>8</v>
          </cell>
          <cell r="AA639">
            <v>7</v>
          </cell>
          <cell r="AB639">
            <v>7</v>
          </cell>
          <cell r="AC639">
            <v>33</v>
          </cell>
          <cell r="AD639">
            <v>34</v>
          </cell>
          <cell r="AE639">
            <v>29</v>
          </cell>
          <cell r="AF639">
            <v>27</v>
          </cell>
          <cell r="AG639">
            <v>24</v>
          </cell>
          <cell r="AH639">
            <v>19</v>
          </cell>
          <cell r="AI639">
            <v>17</v>
          </cell>
          <cell r="AJ639">
            <v>13</v>
          </cell>
          <cell r="AK639">
            <v>11</v>
          </cell>
          <cell r="AL639">
            <v>8</v>
          </cell>
          <cell r="AM639">
            <v>6</v>
          </cell>
          <cell r="AN639">
            <v>4</v>
          </cell>
          <cell r="AO639">
            <v>3</v>
          </cell>
          <cell r="AP639">
            <v>21</v>
          </cell>
          <cell r="AQ639">
            <v>19</v>
          </cell>
          <cell r="AR639">
            <v>85</v>
          </cell>
          <cell r="AS639">
            <v>10</v>
          </cell>
        </row>
        <row r="640">
          <cell r="G640">
            <v>4706</v>
          </cell>
          <cell r="H640">
            <v>1233</v>
          </cell>
          <cell r="I640">
            <v>22</v>
          </cell>
          <cell r="J640">
            <v>23</v>
          </cell>
          <cell r="K640">
            <v>23</v>
          </cell>
          <cell r="L640">
            <v>24</v>
          </cell>
          <cell r="M640">
            <v>24</v>
          </cell>
          <cell r="N640">
            <v>25</v>
          </cell>
          <cell r="O640">
            <v>25</v>
          </cell>
          <cell r="P640">
            <v>26</v>
          </cell>
          <cell r="Q640">
            <v>26</v>
          </cell>
          <cell r="R640">
            <v>27</v>
          </cell>
          <cell r="S640">
            <v>27</v>
          </cell>
          <cell r="T640">
            <v>27</v>
          </cell>
          <cell r="U640">
            <v>27</v>
          </cell>
          <cell r="V640">
            <v>27</v>
          </cell>
          <cell r="W640">
            <v>26</v>
          </cell>
          <cell r="X640">
            <v>26</v>
          </cell>
          <cell r="Y640">
            <v>25</v>
          </cell>
          <cell r="Z640">
            <v>24</v>
          </cell>
          <cell r="AA640">
            <v>23</v>
          </cell>
          <cell r="AB640">
            <v>23</v>
          </cell>
          <cell r="AC640">
            <v>105</v>
          </cell>
          <cell r="AD640">
            <v>108</v>
          </cell>
          <cell r="AE640">
            <v>94</v>
          </cell>
          <cell r="AF640">
            <v>87</v>
          </cell>
          <cell r="AG640">
            <v>76</v>
          </cell>
          <cell r="AH640">
            <v>62</v>
          </cell>
          <cell r="AI640">
            <v>54</v>
          </cell>
          <cell r="AJ640">
            <v>43</v>
          </cell>
          <cell r="AK640">
            <v>35</v>
          </cell>
          <cell r="AL640">
            <v>26</v>
          </cell>
          <cell r="AM640">
            <v>19</v>
          </cell>
          <cell r="AN640">
            <v>13</v>
          </cell>
          <cell r="AO640">
            <v>11</v>
          </cell>
          <cell r="AP640">
            <v>67</v>
          </cell>
          <cell r="AQ640">
            <v>61</v>
          </cell>
          <cell r="AR640">
            <v>274</v>
          </cell>
          <cell r="AS640">
            <v>31</v>
          </cell>
        </row>
        <row r="641">
          <cell r="G641">
            <v>4707</v>
          </cell>
          <cell r="H641">
            <v>1524</v>
          </cell>
          <cell r="I641">
            <v>28</v>
          </cell>
          <cell r="J641">
            <v>28</v>
          </cell>
          <cell r="K641">
            <v>29</v>
          </cell>
          <cell r="L641">
            <v>29</v>
          </cell>
          <cell r="M641">
            <v>30</v>
          </cell>
          <cell r="N641">
            <v>31</v>
          </cell>
          <cell r="O641">
            <v>31</v>
          </cell>
          <cell r="P641">
            <v>32</v>
          </cell>
          <cell r="Q641">
            <v>32</v>
          </cell>
          <cell r="R641">
            <v>33</v>
          </cell>
          <cell r="S641">
            <v>33</v>
          </cell>
          <cell r="T641">
            <v>34</v>
          </cell>
          <cell r="U641">
            <v>34</v>
          </cell>
          <cell r="V641">
            <v>33</v>
          </cell>
          <cell r="W641">
            <v>32</v>
          </cell>
          <cell r="X641">
            <v>32</v>
          </cell>
          <cell r="Y641">
            <v>31</v>
          </cell>
          <cell r="Z641">
            <v>30</v>
          </cell>
          <cell r="AA641">
            <v>29</v>
          </cell>
          <cell r="AB641">
            <v>28</v>
          </cell>
          <cell r="AC641">
            <v>130</v>
          </cell>
          <cell r="AD641">
            <v>134</v>
          </cell>
          <cell r="AE641">
            <v>116</v>
          </cell>
          <cell r="AF641">
            <v>107</v>
          </cell>
          <cell r="AG641">
            <v>94</v>
          </cell>
          <cell r="AH641">
            <v>77</v>
          </cell>
          <cell r="AI641">
            <v>66</v>
          </cell>
          <cell r="AJ641">
            <v>53</v>
          </cell>
          <cell r="AK641">
            <v>43</v>
          </cell>
          <cell r="AL641">
            <v>32</v>
          </cell>
          <cell r="AM641">
            <v>23</v>
          </cell>
          <cell r="AN641">
            <v>16</v>
          </cell>
          <cell r="AO641">
            <v>14</v>
          </cell>
          <cell r="AP641">
            <v>82</v>
          </cell>
          <cell r="AQ641">
            <v>76</v>
          </cell>
          <cell r="AR641">
            <v>338</v>
          </cell>
          <cell r="AS641">
            <v>38</v>
          </cell>
        </row>
        <row r="642">
          <cell r="G642">
            <v>4708</v>
          </cell>
          <cell r="H642">
            <v>422</v>
          </cell>
          <cell r="I642">
            <v>8</v>
          </cell>
          <cell r="J642">
            <v>8</v>
          </cell>
          <cell r="K642">
            <v>8</v>
          </cell>
          <cell r="L642">
            <v>8</v>
          </cell>
          <cell r="M642">
            <v>8</v>
          </cell>
          <cell r="N642">
            <v>9</v>
          </cell>
          <cell r="O642">
            <v>9</v>
          </cell>
          <cell r="P642">
            <v>9</v>
          </cell>
          <cell r="Q642">
            <v>9</v>
          </cell>
          <cell r="R642">
            <v>9</v>
          </cell>
          <cell r="S642">
            <v>9</v>
          </cell>
          <cell r="T642">
            <v>9</v>
          </cell>
          <cell r="U642">
            <v>9</v>
          </cell>
          <cell r="V642">
            <v>9</v>
          </cell>
          <cell r="W642">
            <v>9</v>
          </cell>
          <cell r="X642">
            <v>9</v>
          </cell>
          <cell r="Y642">
            <v>9</v>
          </cell>
          <cell r="Z642">
            <v>8</v>
          </cell>
          <cell r="AA642">
            <v>8</v>
          </cell>
          <cell r="AB642">
            <v>8</v>
          </cell>
          <cell r="AC642">
            <v>36</v>
          </cell>
          <cell r="AD642">
            <v>37</v>
          </cell>
          <cell r="AE642">
            <v>32</v>
          </cell>
          <cell r="AF642">
            <v>30</v>
          </cell>
          <cell r="AG642">
            <v>26</v>
          </cell>
          <cell r="AH642">
            <v>21</v>
          </cell>
          <cell r="AI642">
            <v>18</v>
          </cell>
          <cell r="AJ642">
            <v>15</v>
          </cell>
          <cell r="AK642">
            <v>12</v>
          </cell>
          <cell r="AL642">
            <v>9</v>
          </cell>
          <cell r="AM642">
            <v>6</v>
          </cell>
          <cell r="AN642">
            <v>4</v>
          </cell>
          <cell r="AO642">
            <v>4</v>
          </cell>
          <cell r="AP642">
            <v>23</v>
          </cell>
          <cell r="AQ642">
            <v>21</v>
          </cell>
          <cell r="AR642">
            <v>94</v>
          </cell>
          <cell r="AS642">
            <v>11</v>
          </cell>
        </row>
        <row r="643">
          <cell r="G643">
            <v>4709</v>
          </cell>
          <cell r="H643">
            <v>506</v>
          </cell>
          <cell r="I643">
            <v>9</v>
          </cell>
          <cell r="J643">
            <v>9</v>
          </cell>
          <cell r="K643">
            <v>9</v>
          </cell>
          <cell r="L643">
            <v>10</v>
          </cell>
          <cell r="M643">
            <v>10</v>
          </cell>
          <cell r="N643">
            <v>10</v>
          </cell>
          <cell r="O643">
            <v>10</v>
          </cell>
          <cell r="P643">
            <v>11</v>
          </cell>
          <cell r="Q643">
            <v>11</v>
          </cell>
          <cell r="R643">
            <v>11</v>
          </cell>
          <cell r="S643">
            <v>11</v>
          </cell>
          <cell r="T643">
            <v>11</v>
          </cell>
          <cell r="U643">
            <v>11</v>
          </cell>
          <cell r="V643">
            <v>11</v>
          </cell>
          <cell r="W643">
            <v>11</v>
          </cell>
          <cell r="X643">
            <v>11</v>
          </cell>
          <cell r="Y643">
            <v>10</v>
          </cell>
          <cell r="Z643">
            <v>10</v>
          </cell>
          <cell r="AA643">
            <v>10</v>
          </cell>
          <cell r="AB643">
            <v>9</v>
          </cell>
          <cell r="AC643">
            <v>43</v>
          </cell>
          <cell r="AD643">
            <v>44</v>
          </cell>
          <cell r="AE643">
            <v>38</v>
          </cell>
          <cell r="AF643">
            <v>36</v>
          </cell>
          <cell r="AG643">
            <v>31</v>
          </cell>
          <cell r="AH643">
            <v>26</v>
          </cell>
          <cell r="AI643">
            <v>22</v>
          </cell>
          <cell r="AJ643">
            <v>18</v>
          </cell>
          <cell r="AK643">
            <v>14</v>
          </cell>
          <cell r="AL643">
            <v>11</v>
          </cell>
          <cell r="AM643">
            <v>8</v>
          </cell>
          <cell r="AN643">
            <v>5</v>
          </cell>
          <cell r="AO643">
            <v>5</v>
          </cell>
          <cell r="AP643">
            <v>27</v>
          </cell>
          <cell r="AQ643">
            <v>25</v>
          </cell>
          <cell r="AR643">
            <v>112</v>
          </cell>
          <cell r="AS643">
            <v>13</v>
          </cell>
        </row>
        <row r="644">
          <cell r="G644">
            <v>7137</v>
          </cell>
          <cell r="H644">
            <v>693</v>
          </cell>
          <cell r="I644">
            <v>12</v>
          </cell>
          <cell r="J644">
            <v>13</v>
          </cell>
          <cell r="K644">
            <v>13</v>
          </cell>
          <cell r="L644">
            <v>13</v>
          </cell>
          <cell r="M644">
            <v>14</v>
          </cell>
          <cell r="N644">
            <v>14</v>
          </cell>
          <cell r="O644">
            <v>14</v>
          </cell>
          <cell r="P644">
            <v>15</v>
          </cell>
          <cell r="Q644">
            <v>15</v>
          </cell>
          <cell r="R644">
            <v>15</v>
          </cell>
          <cell r="S644">
            <v>15</v>
          </cell>
          <cell r="T644">
            <v>15</v>
          </cell>
          <cell r="U644">
            <v>15</v>
          </cell>
          <cell r="V644">
            <v>15</v>
          </cell>
          <cell r="W644">
            <v>15</v>
          </cell>
          <cell r="X644">
            <v>14</v>
          </cell>
          <cell r="Y644">
            <v>14</v>
          </cell>
          <cell r="Z644">
            <v>14</v>
          </cell>
          <cell r="AA644">
            <v>13</v>
          </cell>
          <cell r="AB644">
            <v>13</v>
          </cell>
          <cell r="AC644">
            <v>59</v>
          </cell>
          <cell r="AD644">
            <v>61</v>
          </cell>
          <cell r="AE644">
            <v>53</v>
          </cell>
          <cell r="AF644">
            <v>49</v>
          </cell>
          <cell r="AG644">
            <v>43</v>
          </cell>
          <cell r="AH644">
            <v>35</v>
          </cell>
          <cell r="AI644">
            <v>30</v>
          </cell>
          <cell r="AJ644">
            <v>24</v>
          </cell>
          <cell r="AK644">
            <v>19</v>
          </cell>
          <cell r="AL644">
            <v>15</v>
          </cell>
          <cell r="AM644">
            <v>11</v>
          </cell>
          <cell r="AN644">
            <v>7</v>
          </cell>
          <cell r="AO644">
            <v>6</v>
          </cell>
          <cell r="AP644">
            <v>38</v>
          </cell>
          <cell r="AQ644">
            <v>35</v>
          </cell>
          <cell r="AR644">
            <v>154</v>
          </cell>
          <cell r="AS644">
            <v>18</v>
          </cell>
        </row>
        <row r="645">
          <cell r="G645">
            <v>11328</v>
          </cell>
          <cell r="H645">
            <v>437</v>
          </cell>
          <cell r="I645">
            <v>8</v>
          </cell>
          <cell r="J645">
            <v>8</v>
          </cell>
          <cell r="K645">
            <v>8</v>
          </cell>
          <cell r="L645">
            <v>8</v>
          </cell>
          <cell r="M645">
            <v>9</v>
          </cell>
          <cell r="N645">
            <v>9</v>
          </cell>
          <cell r="O645">
            <v>9</v>
          </cell>
          <cell r="P645">
            <v>9</v>
          </cell>
          <cell r="Q645">
            <v>9</v>
          </cell>
          <cell r="R645">
            <v>9</v>
          </cell>
          <cell r="S645">
            <v>10</v>
          </cell>
          <cell r="T645">
            <v>10</v>
          </cell>
          <cell r="U645">
            <v>10</v>
          </cell>
          <cell r="V645">
            <v>10</v>
          </cell>
          <cell r="W645">
            <v>9</v>
          </cell>
          <cell r="X645">
            <v>9</v>
          </cell>
          <cell r="Y645">
            <v>9</v>
          </cell>
          <cell r="Z645">
            <v>9</v>
          </cell>
          <cell r="AA645">
            <v>8</v>
          </cell>
          <cell r="AB645">
            <v>8</v>
          </cell>
          <cell r="AC645">
            <v>37</v>
          </cell>
          <cell r="AD645">
            <v>38</v>
          </cell>
          <cell r="AE645">
            <v>33</v>
          </cell>
          <cell r="AF645">
            <v>31</v>
          </cell>
          <cell r="AG645">
            <v>27</v>
          </cell>
          <cell r="AH645">
            <v>22</v>
          </cell>
          <cell r="AI645">
            <v>19</v>
          </cell>
          <cell r="AJ645">
            <v>15</v>
          </cell>
          <cell r="AK645">
            <v>12</v>
          </cell>
          <cell r="AL645">
            <v>9</v>
          </cell>
          <cell r="AM645">
            <v>7</v>
          </cell>
          <cell r="AN645">
            <v>5</v>
          </cell>
          <cell r="AO645">
            <v>4</v>
          </cell>
          <cell r="AP645">
            <v>24</v>
          </cell>
          <cell r="AQ645">
            <v>22</v>
          </cell>
          <cell r="AR645">
            <v>97</v>
          </cell>
          <cell r="AS645">
            <v>11</v>
          </cell>
        </row>
        <row r="646">
          <cell r="G646">
            <v>4682</v>
          </cell>
          <cell r="H646">
            <v>324</v>
          </cell>
          <cell r="I646">
            <v>6</v>
          </cell>
          <cell r="J646">
            <v>6</v>
          </cell>
          <cell r="K646">
            <v>6</v>
          </cell>
          <cell r="L646">
            <v>6</v>
          </cell>
          <cell r="M646">
            <v>6</v>
          </cell>
          <cell r="N646">
            <v>7</v>
          </cell>
          <cell r="O646">
            <v>7</v>
          </cell>
          <cell r="P646">
            <v>7</v>
          </cell>
          <cell r="Q646">
            <v>7</v>
          </cell>
          <cell r="R646">
            <v>7</v>
          </cell>
          <cell r="S646">
            <v>7</v>
          </cell>
          <cell r="T646">
            <v>7</v>
          </cell>
          <cell r="U646">
            <v>7</v>
          </cell>
          <cell r="V646">
            <v>7</v>
          </cell>
          <cell r="W646">
            <v>7</v>
          </cell>
          <cell r="X646">
            <v>7</v>
          </cell>
          <cell r="Y646">
            <v>7</v>
          </cell>
          <cell r="Z646">
            <v>6</v>
          </cell>
          <cell r="AA646">
            <v>6</v>
          </cell>
          <cell r="AB646">
            <v>6</v>
          </cell>
          <cell r="AC646">
            <v>28</v>
          </cell>
          <cell r="AD646">
            <v>28</v>
          </cell>
          <cell r="AE646">
            <v>25</v>
          </cell>
          <cell r="AF646">
            <v>23</v>
          </cell>
          <cell r="AG646">
            <v>20</v>
          </cell>
          <cell r="AH646">
            <v>16</v>
          </cell>
          <cell r="AI646">
            <v>14</v>
          </cell>
          <cell r="AJ646">
            <v>11</v>
          </cell>
          <cell r="AK646">
            <v>9</v>
          </cell>
          <cell r="AL646">
            <v>7</v>
          </cell>
          <cell r="AM646">
            <v>5</v>
          </cell>
          <cell r="AN646">
            <v>3</v>
          </cell>
          <cell r="AO646">
            <v>3</v>
          </cell>
          <cell r="AP646">
            <v>18</v>
          </cell>
          <cell r="AQ646">
            <v>16</v>
          </cell>
          <cell r="AR646">
            <v>72</v>
          </cell>
          <cell r="AS646">
            <v>8</v>
          </cell>
        </row>
        <row r="647">
          <cell r="G647">
            <v>4683</v>
          </cell>
          <cell r="H647">
            <v>321</v>
          </cell>
          <cell r="I647">
            <v>6</v>
          </cell>
          <cell r="J647">
            <v>6</v>
          </cell>
          <cell r="K647">
            <v>6</v>
          </cell>
          <cell r="L647">
            <v>6</v>
          </cell>
          <cell r="M647">
            <v>6</v>
          </cell>
          <cell r="N647">
            <v>6</v>
          </cell>
          <cell r="O647">
            <v>7</v>
          </cell>
          <cell r="P647">
            <v>7</v>
          </cell>
          <cell r="Q647">
            <v>7</v>
          </cell>
          <cell r="R647">
            <v>7</v>
          </cell>
          <cell r="S647">
            <v>7</v>
          </cell>
          <cell r="T647">
            <v>7</v>
          </cell>
          <cell r="U647">
            <v>7</v>
          </cell>
          <cell r="V647">
            <v>7</v>
          </cell>
          <cell r="W647">
            <v>7</v>
          </cell>
          <cell r="X647">
            <v>7</v>
          </cell>
          <cell r="Y647">
            <v>7</v>
          </cell>
          <cell r="Z647">
            <v>6</v>
          </cell>
          <cell r="AA647">
            <v>6</v>
          </cell>
          <cell r="AB647">
            <v>6</v>
          </cell>
          <cell r="AC647">
            <v>27</v>
          </cell>
          <cell r="AD647">
            <v>28</v>
          </cell>
          <cell r="AE647">
            <v>24</v>
          </cell>
          <cell r="AF647">
            <v>23</v>
          </cell>
          <cell r="AG647">
            <v>20</v>
          </cell>
          <cell r="AH647">
            <v>16</v>
          </cell>
          <cell r="AI647">
            <v>14</v>
          </cell>
          <cell r="AJ647">
            <v>11</v>
          </cell>
          <cell r="AK647">
            <v>9</v>
          </cell>
          <cell r="AL647">
            <v>7</v>
          </cell>
          <cell r="AM647">
            <v>5</v>
          </cell>
          <cell r="AN647">
            <v>3</v>
          </cell>
          <cell r="AO647">
            <v>3</v>
          </cell>
          <cell r="AP647">
            <v>17</v>
          </cell>
          <cell r="AQ647">
            <v>16</v>
          </cell>
          <cell r="AR647">
            <v>71</v>
          </cell>
          <cell r="AS647">
            <v>8</v>
          </cell>
        </row>
        <row r="648">
          <cell r="G648">
            <v>4684</v>
          </cell>
          <cell r="H648">
            <v>2945</v>
          </cell>
          <cell r="I648">
            <v>50</v>
          </cell>
          <cell r="J648">
            <v>54</v>
          </cell>
          <cell r="K648">
            <v>57</v>
          </cell>
          <cell r="L648">
            <v>59</v>
          </cell>
          <cell r="M648">
            <v>58</v>
          </cell>
          <cell r="N648">
            <v>59</v>
          </cell>
          <cell r="O648">
            <v>64</v>
          </cell>
          <cell r="P648">
            <v>62</v>
          </cell>
          <cell r="Q648">
            <v>63</v>
          </cell>
          <cell r="R648">
            <v>64</v>
          </cell>
          <cell r="S648">
            <v>64</v>
          </cell>
          <cell r="T648">
            <v>65</v>
          </cell>
          <cell r="U648">
            <v>65</v>
          </cell>
          <cell r="V648">
            <v>64</v>
          </cell>
          <cell r="W648">
            <v>63</v>
          </cell>
          <cell r="X648">
            <v>62</v>
          </cell>
          <cell r="Y648">
            <v>59</v>
          </cell>
          <cell r="Z648">
            <v>58</v>
          </cell>
          <cell r="AA648">
            <v>56</v>
          </cell>
          <cell r="AB648">
            <v>56</v>
          </cell>
          <cell r="AC648">
            <v>249</v>
          </cell>
          <cell r="AD648">
            <v>258</v>
          </cell>
          <cell r="AE648">
            <v>224</v>
          </cell>
          <cell r="AF648">
            <v>206</v>
          </cell>
          <cell r="AG648">
            <v>184</v>
          </cell>
          <cell r="AH648">
            <v>149</v>
          </cell>
          <cell r="AI648">
            <v>127</v>
          </cell>
          <cell r="AJ648">
            <v>102</v>
          </cell>
          <cell r="AK648">
            <v>82</v>
          </cell>
          <cell r="AL648">
            <v>62</v>
          </cell>
          <cell r="AM648">
            <v>44</v>
          </cell>
          <cell r="AN648">
            <v>30</v>
          </cell>
          <cell r="AO648">
            <v>26</v>
          </cell>
          <cell r="AP648">
            <v>160</v>
          </cell>
          <cell r="AQ648">
            <v>145</v>
          </cell>
          <cell r="AR648">
            <v>652</v>
          </cell>
          <cell r="AS648">
            <v>76</v>
          </cell>
        </row>
        <row r="649">
          <cell r="G649">
            <v>4685</v>
          </cell>
          <cell r="H649">
            <v>10224</v>
          </cell>
          <cell r="I649">
            <v>183</v>
          </cell>
          <cell r="J649">
            <v>194</v>
          </cell>
          <cell r="K649">
            <v>199</v>
          </cell>
          <cell r="L649">
            <v>207</v>
          </cell>
          <cell r="M649">
            <v>214</v>
          </cell>
          <cell r="N649">
            <v>219</v>
          </cell>
          <cell r="O649">
            <v>225</v>
          </cell>
          <cell r="P649">
            <v>228</v>
          </cell>
          <cell r="Q649">
            <v>229</v>
          </cell>
          <cell r="R649">
            <v>232</v>
          </cell>
          <cell r="S649">
            <v>233</v>
          </cell>
          <cell r="T649">
            <v>234</v>
          </cell>
          <cell r="U649">
            <v>233</v>
          </cell>
          <cell r="V649">
            <v>226</v>
          </cell>
          <cell r="W649">
            <v>218</v>
          </cell>
          <cell r="X649">
            <v>212</v>
          </cell>
          <cell r="Y649">
            <v>205</v>
          </cell>
          <cell r="Z649">
            <v>197</v>
          </cell>
          <cell r="AA649">
            <v>188</v>
          </cell>
          <cell r="AB649">
            <v>183</v>
          </cell>
          <cell r="AC649">
            <v>822</v>
          </cell>
          <cell r="AD649">
            <v>860</v>
          </cell>
          <cell r="AE649">
            <v>763</v>
          </cell>
          <cell r="AF649">
            <v>709</v>
          </cell>
          <cell r="AG649">
            <v>631</v>
          </cell>
          <cell r="AH649">
            <v>518</v>
          </cell>
          <cell r="AI649">
            <v>436</v>
          </cell>
          <cell r="AJ649">
            <v>362</v>
          </cell>
          <cell r="AK649">
            <v>289</v>
          </cell>
          <cell r="AL649">
            <v>218</v>
          </cell>
          <cell r="AM649">
            <v>163</v>
          </cell>
          <cell r="AN649">
            <v>104</v>
          </cell>
          <cell r="AO649">
            <v>90</v>
          </cell>
          <cell r="AP649">
            <v>563</v>
          </cell>
          <cell r="AQ649">
            <v>493</v>
          </cell>
          <cell r="AR649">
            <v>2185</v>
          </cell>
          <cell r="AS649">
            <v>259</v>
          </cell>
        </row>
        <row r="650">
          <cell r="G650">
            <v>4686</v>
          </cell>
          <cell r="H650">
            <v>1407</v>
          </cell>
          <cell r="I650">
            <v>25</v>
          </cell>
          <cell r="J650">
            <v>26</v>
          </cell>
          <cell r="K650">
            <v>26</v>
          </cell>
          <cell r="L650">
            <v>27</v>
          </cell>
          <cell r="M650">
            <v>28</v>
          </cell>
          <cell r="N650">
            <v>28</v>
          </cell>
          <cell r="O650">
            <v>29</v>
          </cell>
          <cell r="P650">
            <v>30</v>
          </cell>
          <cell r="Q650">
            <v>30</v>
          </cell>
          <cell r="R650">
            <v>30</v>
          </cell>
          <cell r="S650">
            <v>31</v>
          </cell>
          <cell r="T650">
            <v>31</v>
          </cell>
          <cell r="U650">
            <v>31</v>
          </cell>
          <cell r="V650">
            <v>31</v>
          </cell>
          <cell r="W650">
            <v>30</v>
          </cell>
          <cell r="X650">
            <v>29</v>
          </cell>
          <cell r="Y650">
            <v>28</v>
          </cell>
          <cell r="Z650">
            <v>28</v>
          </cell>
          <cell r="AA650">
            <v>27</v>
          </cell>
          <cell r="AB650">
            <v>26</v>
          </cell>
          <cell r="AC650">
            <v>120</v>
          </cell>
          <cell r="AD650">
            <v>124</v>
          </cell>
          <cell r="AE650">
            <v>107</v>
          </cell>
          <cell r="AF650">
            <v>99</v>
          </cell>
          <cell r="AG650">
            <v>87</v>
          </cell>
          <cell r="AH650">
            <v>71</v>
          </cell>
          <cell r="AI650">
            <v>61</v>
          </cell>
          <cell r="AJ650">
            <v>49</v>
          </cell>
          <cell r="AK650">
            <v>39</v>
          </cell>
          <cell r="AL650">
            <v>30</v>
          </cell>
          <cell r="AM650">
            <v>21</v>
          </cell>
          <cell r="AN650">
            <v>15</v>
          </cell>
          <cell r="AO650">
            <v>13</v>
          </cell>
          <cell r="AP650">
            <v>76</v>
          </cell>
          <cell r="AQ650">
            <v>70</v>
          </cell>
          <cell r="AR650">
            <v>312</v>
          </cell>
          <cell r="AS650">
            <v>35</v>
          </cell>
        </row>
        <row r="651">
          <cell r="G651">
            <v>4687</v>
          </cell>
          <cell r="H651">
            <v>1559</v>
          </cell>
          <cell r="I651">
            <v>28</v>
          </cell>
          <cell r="J651">
            <v>29</v>
          </cell>
          <cell r="K651">
            <v>29</v>
          </cell>
          <cell r="L651">
            <v>30</v>
          </cell>
          <cell r="M651">
            <v>31</v>
          </cell>
          <cell r="N651">
            <v>31</v>
          </cell>
          <cell r="O651">
            <v>32</v>
          </cell>
          <cell r="P651">
            <v>33</v>
          </cell>
          <cell r="Q651">
            <v>33</v>
          </cell>
          <cell r="R651">
            <v>34</v>
          </cell>
          <cell r="S651">
            <v>34</v>
          </cell>
          <cell r="T651">
            <v>34</v>
          </cell>
          <cell r="U651">
            <v>35</v>
          </cell>
          <cell r="V651">
            <v>34</v>
          </cell>
          <cell r="W651">
            <v>33</v>
          </cell>
          <cell r="X651">
            <v>32</v>
          </cell>
          <cell r="Y651">
            <v>32</v>
          </cell>
          <cell r="Z651">
            <v>31</v>
          </cell>
          <cell r="AA651">
            <v>30</v>
          </cell>
          <cell r="AB651">
            <v>29</v>
          </cell>
          <cell r="AC651">
            <v>132</v>
          </cell>
          <cell r="AD651">
            <v>137</v>
          </cell>
          <cell r="AE651">
            <v>118</v>
          </cell>
          <cell r="AF651">
            <v>110</v>
          </cell>
          <cell r="AG651">
            <v>96</v>
          </cell>
          <cell r="AH651">
            <v>79</v>
          </cell>
          <cell r="AI651">
            <v>68</v>
          </cell>
          <cell r="AJ651">
            <v>54</v>
          </cell>
          <cell r="AK651">
            <v>44</v>
          </cell>
          <cell r="AL651">
            <v>33</v>
          </cell>
          <cell r="AM651">
            <v>24</v>
          </cell>
          <cell r="AN651">
            <v>16</v>
          </cell>
          <cell r="AO651">
            <v>14</v>
          </cell>
          <cell r="AP651">
            <v>84</v>
          </cell>
          <cell r="AQ651">
            <v>77</v>
          </cell>
          <cell r="AR651">
            <v>345</v>
          </cell>
          <cell r="AS651">
            <v>39</v>
          </cell>
        </row>
        <row r="652">
          <cell r="G652">
            <v>4688</v>
          </cell>
          <cell r="H652">
            <v>634</v>
          </cell>
          <cell r="I652">
            <v>12</v>
          </cell>
          <cell r="J652">
            <v>13</v>
          </cell>
          <cell r="K652">
            <v>14</v>
          </cell>
          <cell r="L652">
            <v>16</v>
          </cell>
          <cell r="M652">
            <v>16</v>
          </cell>
          <cell r="N652">
            <v>17</v>
          </cell>
          <cell r="O652">
            <v>17</v>
          </cell>
          <cell r="P652">
            <v>17</v>
          </cell>
          <cell r="Q652">
            <v>17</v>
          </cell>
          <cell r="R652">
            <v>17</v>
          </cell>
          <cell r="S652">
            <v>17</v>
          </cell>
          <cell r="T652">
            <v>16</v>
          </cell>
          <cell r="U652">
            <v>16</v>
          </cell>
          <cell r="V652">
            <v>15</v>
          </cell>
          <cell r="W652">
            <v>14</v>
          </cell>
          <cell r="X652">
            <v>13</v>
          </cell>
          <cell r="Y652">
            <v>12</v>
          </cell>
          <cell r="Z652">
            <v>11</v>
          </cell>
          <cell r="AA652">
            <v>10</v>
          </cell>
          <cell r="AB652">
            <v>10</v>
          </cell>
          <cell r="AC652">
            <v>39</v>
          </cell>
          <cell r="AD652">
            <v>44</v>
          </cell>
          <cell r="AE652">
            <v>44</v>
          </cell>
          <cell r="AF652">
            <v>41</v>
          </cell>
          <cell r="AG652">
            <v>39</v>
          </cell>
          <cell r="AH652">
            <v>32</v>
          </cell>
          <cell r="AI652">
            <v>25</v>
          </cell>
          <cell r="AJ652">
            <v>24</v>
          </cell>
          <cell r="AK652">
            <v>19</v>
          </cell>
          <cell r="AL652">
            <v>14</v>
          </cell>
          <cell r="AM652">
            <v>12</v>
          </cell>
          <cell r="AN652">
            <v>6</v>
          </cell>
          <cell r="AO652">
            <v>5</v>
          </cell>
          <cell r="AP652">
            <v>38</v>
          </cell>
          <cell r="AQ652">
            <v>27</v>
          </cell>
          <cell r="AR652">
            <v>116</v>
          </cell>
          <cell r="AS652">
            <v>16</v>
          </cell>
        </row>
        <row r="653">
          <cell r="G653">
            <v>4689</v>
          </cell>
          <cell r="H653">
            <v>577</v>
          </cell>
          <cell r="I653">
            <v>10</v>
          </cell>
          <cell r="J653">
            <v>11</v>
          </cell>
          <cell r="K653">
            <v>11</v>
          </cell>
          <cell r="L653">
            <v>11</v>
          </cell>
          <cell r="M653">
            <v>11</v>
          </cell>
          <cell r="N653">
            <v>12</v>
          </cell>
          <cell r="O653">
            <v>12</v>
          </cell>
          <cell r="P653">
            <v>12</v>
          </cell>
          <cell r="Q653">
            <v>12</v>
          </cell>
          <cell r="R653">
            <v>12</v>
          </cell>
          <cell r="S653">
            <v>13</v>
          </cell>
          <cell r="T653">
            <v>13</v>
          </cell>
          <cell r="U653">
            <v>13</v>
          </cell>
          <cell r="V653">
            <v>13</v>
          </cell>
          <cell r="W653">
            <v>12</v>
          </cell>
          <cell r="X653">
            <v>12</v>
          </cell>
          <cell r="Y653">
            <v>12</v>
          </cell>
          <cell r="Z653">
            <v>11</v>
          </cell>
          <cell r="AA653">
            <v>11</v>
          </cell>
          <cell r="AB653">
            <v>11</v>
          </cell>
          <cell r="AC653">
            <v>49</v>
          </cell>
          <cell r="AD653">
            <v>50</v>
          </cell>
          <cell r="AE653">
            <v>44</v>
          </cell>
          <cell r="AF653">
            <v>41</v>
          </cell>
          <cell r="AG653">
            <v>36</v>
          </cell>
          <cell r="AH653">
            <v>29</v>
          </cell>
          <cell r="AI653">
            <v>25</v>
          </cell>
          <cell r="AJ653">
            <v>20</v>
          </cell>
          <cell r="AK653">
            <v>16</v>
          </cell>
          <cell r="AL653">
            <v>12</v>
          </cell>
          <cell r="AM653">
            <v>9</v>
          </cell>
          <cell r="AN653">
            <v>6</v>
          </cell>
          <cell r="AO653">
            <v>5</v>
          </cell>
          <cell r="AP653">
            <v>31</v>
          </cell>
          <cell r="AQ653">
            <v>29</v>
          </cell>
          <cell r="AR653">
            <v>127</v>
          </cell>
          <cell r="AS653">
            <v>14</v>
          </cell>
        </row>
        <row r="654">
          <cell r="G654">
            <v>4690</v>
          </cell>
          <cell r="H654">
            <v>727</v>
          </cell>
          <cell r="I654">
            <v>13</v>
          </cell>
          <cell r="J654">
            <v>15</v>
          </cell>
          <cell r="K654">
            <v>16</v>
          </cell>
          <cell r="L654">
            <v>18</v>
          </cell>
          <cell r="M654">
            <v>19</v>
          </cell>
          <cell r="N654">
            <v>19</v>
          </cell>
          <cell r="O654">
            <v>20</v>
          </cell>
          <cell r="P654">
            <v>20</v>
          </cell>
          <cell r="Q654">
            <v>20</v>
          </cell>
          <cell r="R654">
            <v>20</v>
          </cell>
          <cell r="S654">
            <v>19</v>
          </cell>
          <cell r="T654">
            <v>19</v>
          </cell>
          <cell r="U654">
            <v>18</v>
          </cell>
          <cell r="V654">
            <v>17</v>
          </cell>
          <cell r="W654">
            <v>16</v>
          </cell>
          <cell r="X654">
            <v>15</v>
          </cell>
          <cell r="Y654">
            <v>14</v>
          </cell>
          <cell r="Z654">
            <v>13</v>
          </cell>
          <cell r="AA654">
            <v>12</v>
          </cell>
          <cell r="AB654">
            <v>11</v>
          </cell>
          <cell r="AC654">
            <v>45</v>
          </cell>
          <cell r="AD654">
            <v>50</v>
          </cell>
          <cell r="AE654">
            <v>50</v>
          </cell>
          <cell r="AF654">
            <v>47</v>
          </cell>
          <cell r="AG654">
            <v>45</v>
          </cell>
          <cell r="AH654">
            <v>37</v>
          </cell>
          <cell r="AI654">
            <v>29</v>
          </cell>
          <cell r="AJ654">
            <v>27</v>
          </cell>
          <cell r="AK654">
            <v>21</v>
          </cell>
          <cell r="AL654">
            <v>16</v>
          </cell>
          <cell r="AM654">
            <v>13</v>
          </cell>
          <cell r="AN654">
            <v>7</v>
          </cell>
          <cell r="AO654">
            <v>6</v>
          </cell>
          <cell r="AP654">
            <v>43</v>
          </cell>
          <cell r="AQ654">
            <v>31</v>
          </cell>
          <cell r="AR654">
            <v>132</v>
          </cell>
          <cell r="AS654">
            <v>19</v>
          </cell>
        </row>
        <row r="655">
          <cell r="G655">
            <v>4691</v>
          </cell>
          <cell r="H655">
            <v>1429</v>
          </cell>
          <cell r="I655">
            <v>26</v>
          </cell>
          <cell r="J655">
            <v>26</v>
          </cell>
          <cell r="K655">
            <v>27</v>
          </cell>
          <cell r="L655">
            <v>27</v>
          </cell>
          <cell r="M655">
            <v>28</v>
          </cell>
          <cell r="N655">
            <v>29</v>
          </cell>
          <cell r="O655">
            <v>29</v>
          </cell>
          <cell r="P655">
            <v>30</v>
          </cell>
          <cell r="Q655">
            <v>30</v>
          </cell>
          <cell r="R655">
            <v>31</v>
          </cell>
          <cell r="S655">
            <v>31</v>
          </cell>
          <cell r="T655">
            <v>32</v>
          </cell>
          <cell r="U655">
            <v>32</v>
          </cell>
          <cell r="V655">
            <v>31</v>
          </cell>
          <cell r="W655">
            <v>30</v>
          </cell>
          <cell r="X655">
            <v>30</v>
          </cell>
          <cell r="Y655">
            <v>29</v>
          </cell>
          <cell r="Z655">
            <v>28</v>
          </cell>
          <cell r="AA655">
            <v>27</v>
          </cell>
          <cell r="AB655">
            <v>26</v>
          </cell>
          <cell r="AC655">
            <v>122</v>
          </cell>
          <cell r="AD655">
            <v>126</v>
          </cell>
          <cell r="AE655">
            <v>109</v>
          </cell>
          <cell r="AF655">
            <v>101</v>
          </cell>
          <cell r="AG655">
            <v>88</v>
          </cell>
          <cell r="AH655">
            <v>72</v>
          </cell>
          <cell r="AI655">
            <v>62</v>
          </cell>
          <cell r="AJ655">
            <v>50</v>
          </cell>
          <cell r="AK655">
            <v>40</v>
          </cell>
          <cell r="AL655">
            <v>30</v>
          </cell>
          <cell r="AM655">
            <v>22</v>
          </cell>
          <cell r="AN655">
            <v>15</v>
          </cell>
          <cell r="AO655">
            <v>13</v>
          </cell>
          <cell r="AP655">
            <v>77</v>
          </cell>
          <cell r="AQ655">
            <v>71</v>
          </cell>
          <cell r="AR655">
            <v>317</v>
          </cell>
          <cell r="AS655">
            <v>36</v>
          </cell>
        </row>
        <row r="656">
          <cell r="G656">
            <v>6925</v>
          </cell>
          <cell r="H656">
            <v>686</v>
          </cell>
          <cell r="I656">
            <v>12</v>
          </cell>
          <cell r="J656">
            <v>14</v>
          </cell>
          <cell r="K656">
            <v>16</v>
          </cell>
          <cell r="L656">
            <v>17</v>
          </cell>
          <cell r="M656">
            <v>18</v>
          </cell>
          <cell r="N656">
            <v>18</v>
          </cell>
          <cell r="O656">
            <v>19</v>
          </cell>
          <cell r="P656">
            <v>19</v>
          </cell>
          <cell r="Q656">
            <v>19</v>
          </cell>
          <cell r="R656">
            <v>19</v>
          </cell>
          <cell r="S656">
            <v>18</v>
          </cell>
          <cell r="T656">
            <v>18</v>
          </cell>
          <cell r="U656">
            <v>17</v>
          </cell>
          <cell r="V656">
            <v>16</v>
          </cell>
          <cell r="W656">
            <v>15</v>
          </cell>
          <cell r="X656">
            <v>14</v>
          </cell>
          <cell r="Y656">
            <v>13</v>
          </cell>
          <cell r="Z656">
            <v>12</v>
          </cell>
          <cell r="AA656">
            <v>11</v>
          </cell>
          <cell r="AB656">
            <v>10</v>
          </cell>
          <cell r="AC656">
            <v>43</v>
          </cell>
          <cell r="AD656">
            <v>47</v>
          </cell>
          <cell r="AE656">
            <v>47</v>
          </cell>
          <cell r="AF656">
            <v>44</v>
          </cell>
          <cell r="AG656">
            <v>42</v>
          </cell>
          <cell r="AH656">
            <v>35</v>
          </cell>
          <cell r="AI656">
            <v>27</v>
          </cell>
          <cell r="AJ656">
            <v>26</v>
          </cell>
          <cell r="AK656">
            <v>20</v>
          </cell>
          <cell r="AL656">
            <v>15</v>
          </cell>
          <cell r="AM656">
            <v>13</v>
          </cell>
          <cell r="AN656">
            <v>6</v>
          </cell>
          <cell r="AO656">
            <v>6</v>
          </cell>
          <cell r="AP656">
            <v>41</v>
          </cell>
          <cell r="AQ656">
            <v>29</v>
          </cell>
          <cell r="AR656">
            <v>125</v>
          </cell>
          <cell r="AS656">
            <v>18</v>
          </cell>
        </row>
        <row r="657">
          <cell r="G657">
            <v>7086</v>
          </cell>
          <cell r="H657">
            <v>464</v>
          </cell>
          <cell r="I657">
            <v>8</v>
          </cell>
          <cell r="J657">
            <v>9</v>
          </cell>
          <cell r="K657">
            <v>9</v>
          </cell>
          <cell r="L657">
            <v>9</v>
          </cell>
          <cell r="M657">
            <v>9</v>
          </cell>
          <cell r="N657">
            <v>9</v>
          </cell>
          <cell r="O657">
            <v>10</v>
          </cell>
          <cell r="P657">
            <v>10</v>
          </cell>
          <cell r="Q657">
            <v>10</v>
          </cell>
          <cell r="R657">
            <v>10</v>
          </cell>
          <cell r="S657">
            <v>10</v>
          </cell>
          <cell r="T657">
            <v>10</v>
          </cell>
          <cell r="U657">
            <v>10</v>
          </cell>
          <cell r="V657">
            <v>10</v>
          </cell>
          <cell r="W657">
            <v>10</v>
          </cell>
          <cell r="X657">
            <v>10</v>
          </cell>
          <cell r="Y657">
            <v>9</v>
          </cell>
          <cell r="Z657">
            <v>9</v>
          </cell>
          <cell r="AA657">
            <v>9</v>
          </cell>
          <cell r="AB657">
            <v>9</v>
          </cell>
          <cell r="AC657">
            <v>39</v>
          </cell>
          <cell r="AD657">
            <v>41</v>
          </cell>
          <cell r="AE657">
            <v>35</v>
          </cell>
          <cell r="AF657">
            <v>33</v>
          </cell>
          <cell r="AG657">
            <v>29</v>
          </cell>
          <cell r="AH657">
            <v>23</v>
          </cell>
          <cell r="AI657">
            <v>20</v>
          </cell>
          <cell r="AJ657">
            <v>16</v>
          </cell>
          <cell r="AK657">
            <v>13</v>
          </cell>
          <cell r="AL657">
            <v>10</v>
          </cell>
          <cell r="AM657">
            <v>7</v>
          </cell>
          <cell r="AN657">
            <v>5</v>
          </cell>
          <cell r="AO657">
            <v>4</v>
          </cell>
          <cell r="AP657">
            <v>25</v>
          </cell>
          <cell r="AQ657">
            <v>23</v>
          </cell>
          <cell r="AR657">
            <v>103</v>
          </cell>
          <cell r="AS657">
            <v>12</v>
          </cell>
        </row>
        <row r="658">
          <cell r="G658">
            <v>7117</v>
          </cell>
          <cell r="H658">
            <v>1024</v>
          </cell>
          <cell r="I658">
            <v>18</v>
          </cell>
          <cell r="J658">
            <v>19</v>
          </cell>
          <cell r="K658">
            <v>19</v>
          </cell>
          <cell r="L658">
            <v>20</v>
          </cell>
          <cell r="M658">
            <v>20</v>
          </cell>
          <cell r="N658">
            <v>21</v>
          </cell>
          <cell r="O658">
            <v>21</v>
          </cell>
          <cell r="P658">
            <v>21</v>
          </cell>
          <cell r="Q658">
            <v>22</v>
          </cell>
          <cell r="R658">
            <v>22</v>
          </cell>
          <cell r="S658">
            <v>22</v>
          </cell>
          <cell r="T658">
            <v>23</v>
          </cell>
          <cell r="U658">
            <v>23</v>
          </cell>
          <cell r="V658">
            <v>22</v>
          </cell>
          <cell r="W658">
            <v>22</v>
          </cell>
          <cell r="X658">
            <v>21</v>
          </cell>
          <cell r="Y658">
            <v>21</v>
          </cell>
          <cell r="Z658">
            <v>20</v>
          </cell>
          <cell r="AA658">
            <v>19</v>
          </cell>
          <cell r="AB658">
            <v>19</v>
          </cell>
          <cell r="AC658">
            <v>87</v>
          </cell>
          <cell r="AD658">
            <v>90</v>
          </cell>
          <cell r="AE658">
            <v>78</v>
          </cell>
          <cell r="AF658">
            <v>72</v>
          </cell>
          <cell r="AG658">
            <v>63</v>
          </cell>
          <cell r="AH658">
            <v>52</v>
          </cell>
          <cell r="AI658">
            <v>44</v>
          </cell>
          <cell r="AJ658">
            <v>36</v>
          </cell>
          <cell r="AK658">
            <v>29</v>
          </cell>
          <cell r="AL658">
            <v>22</v>
          </cell>
          <cell r="AM658">
            <v>16</v>
          </cell>
          <cell r="AN658">
            <v>11</v>
          </cell>
          <cell r="AO658">
            <v>9</v>
          </cell>
          <cell r="AP658">
            <v>55</v>
          </cell>
          <cell r="AQ658">
            <v>51</v>
          </cell>
          <cell r="AR658">
            <v>227</v>
          </cell>
          <cell r="AS658">
            <v>26</v>
          </cell>
        </row>
        <row r="659">
          <cell r="G659">
            <v>9326</v>
          </cell>
          <cell r="H659">
            <v>387</v>
          </cell>
          <cell r="I659">
            <v>7</v>
          </cell>
          <cell r="J659">
            <v>7</v>
          </cell>
          <cell r="K659">
            <v>7</v>
          </cell>
          <cell r="L659">
            <v>7</v>
          </cell>
          <cell r="M659">
            <v>8</v>
          </cell>
          <cell r="N659">
            <v>8</v>
          </cell>
          <cell r="O659">
            <v>8</v>
          </cell>
          <cell r="P659">
            <v>8</v>
          </cell>
          <cell r="Q659">
            <v>8</v>
          </cell>
          <cell r="R659">
            <v>8</v>
          </cell>
          <cell r="S659">
            <v>9</v>
          </cell>
          <cell r="T659">
            <v>9</v>
          </cell>
          <cell r="U659">
            <v>9</v>
          </cell>
          <cell r="V659">
            <v>8</v>
          </cell>
          <cell r="W659">
            <v>8</v>
          </cell>
          <cell r="X659">
            <v>8</v>
          </cell>
          <cell r="Y659">
            <v>8</v>
          </cell>
          <cell r="Z659">
            <v>8</v>
          </cell>
          <cell r="AA659">
            <v>7</v>
          </cell>
          <cell r="AB659">
            <v>7</v>
          </cell>
          <cell r="AC659">
            <v>33</v>
          </cell>
          <cell r="AD659">
            <v>34</v>
          </cell>
          <cell r="AE659">
            <v>30</v>
          </cell>
          <cell r="AF659">
            <v>27</v>
          </cell>
          <cell r="AG659">
            <v>24</v>
          </cell>
          <cell r="AH659">
            <v>20</v>
          </cell>
          <cell r="AI659">
            <v>17</v>
          </cell>
          <cell r="AJ659">
            <v>13</v>
          </cell>
          <cell r="AK659">
            <v>11</v>
          </cell>
          <cell r="AL659">
            <v>8</v>
          </cell>
          <cell r="AM659">
            <v>6</v>
          </cell>
          <cell r="AN659">
            <v>4</v>
          </cell>
          <cell r="AO659">
            <v>3</v>
          </cell>
          <cell r="AP659">
            <v>21</v>
          </cell>
          <cell r="AQ659">
            <v>19</v>
          </cell>
          <cell r="AR659">
            <v>86</v>
          </cell>
          <cell r="AS659">
            <v>10</v>
          </cell>
        </row>
        <row r="660">
          <cell r="G660">
            <v>10992</v>
          </cell>
          <cell r="H660">
            <v>906</v>
          </cell>
          <cell r="I660">
            <v>16</v>
          </cell>
          <cell r="J660">
            <v>17</v>
          </cell>
          <cell r="K660">
            <v>17</v>
          </cell>
          <cell r="L660">
            <v>17</v>
          </cell>
          <cell r="M660">
            <v>18</v>
          </cell>
          <cell r="N660">
            <v>18</v>
          </cell>
          <cell r="O660">
            <v>19</v>
          </cell>
          <cell r="P660">
            <v>19</v>
          </cell>
          <cell r="Q660">
            <v>19</v>
          </cell>
          <cell r="R660">
            <v>20</v>
          </cell>
          <cell r="S660">
            <v>20</v>
          </cell>
          <cell r="T660">
            <v>20</v>
          </cell>
          <cell r="U660">
            <v>20</v>
          </cell>
          <cell r="V660">
            <v>20</v>
          </cell>
          <cell r="W660">
            <v>19</v>
          </cell>
          <cell r="X660">
            <v>19</v>
          </cell>
          <cell r="Y660">
            <v>18</v>
          </cell>
          <cell r="Z660">
            <v>18</v>
          </cell>
          <cell r="AA660">
            <v>17</v>
          </cell>
          <cell r="AB660">
            <v>17</v>
          </cell>
          <cell r="AC660">
            <v>77</v>
          </cell>
          <cell r="AD660">
            <v>80</v>
          </cell>
          <cell r="AE660">
            <v>69</v>
          </cell>
          <cell r="AF660">
            <v>64</v>
          </cell>
          <cell r="AG660">
            <v>56</v>
          </cell>
          <cell r="AH660">
            <v>46</v>
          </cell>
          <cell r="AI660">
            <v>39</v>
          </cell>
          <cell r="AJ660">
            <v>32</v>
          </cell>
          <cell r="AK660">
            <v>25</v>
          </cell>
          <cell r="AL660">
            <v>19</v>
          </cell>
          <cell r="AM660">
            <v>14</v>
          </cell>
          <cell r="AN660">
            <v>9</v>
          </cell>
          <cell r="AO660">
            <v>8</v>
          </cell>
          <cell r="AP660">
            <v>49</v>
          </cell>
          <cell r="AQ660">
            <v>45</v>
          </cell>
          <cell r="AR660">
            <v>201</v>
          </cell>
          <cell r="AS660">
            <v>23</v>
          </cell>
        </row>
        <row r="661">
          <cell r="G661">
            <v>4763</v>
          </cell>
          <cell r="H661">
            <v>424</v>
          </cell>
          <cell r="I661">
            <v>8</v>
          </cell>
          <cell r="J661">
            <v>8</v>
          </cell>
          <cell r="K661">
            <v>8</v>
          </cell>
          <cell r="L661">
            <v>8</v>
          </cell>
          <cell r="M661">
            <v>8</v>
          </cell>
          <cell r="N661">
            <v>9</v>
          </cell>
          <cell r="O661">
            <v>9</v>
          </cell>
          <cell r="P661">
            <v>9</v>
          </cell>
          <cell r="Q661">
            <v>9</v>
          </cell>
          <cell r="R661">
            <v>9</v>
          </cell>
          <cell r="S661">
            <v>9</v>
          </cell>
          <cell r="T661">
            <v>9</v>
          </cell>
          <cell r="U661">
            <v>9</v>
          </cell>
          <cell r="V661">
            <v>9</v>
          </cell>
          <cell r="W661">
            <v>9</v>
          </cell>
          <cell r="X661">
            <v>9</v>
          </cell>
          <cell r="Y661">
            <v>9</v>
          </cell>
          <cell r="Z661">
            <v>8</v>
          </cell>
          <cell r="AA661">
            <v>8</v>
          </cell>
          <cell r="AB661">
            <v>8</v>
          </cell>
          <cell r="AC661">
            <v>36</v>
          </cell>
          <cell r="AD661">
            <v>37</v>
          </cell>
          <cell r="AE661">
            <v>32</v>
          </cell>
          <cell r="AF661">
            <v>30</v>
          </cell>
          <cell r="AG661">
            <v>26</v>
          </cell>
          <cell r="AH661">
            <v>22</v>
          </cell>
          <cell r="AI661">
            <v>19</v>
          </cell>
          <cell r="AJ661">
            <v>15</v>
          </cell>
          <cell r="AK661">
            <v>12</v>
          </cell>
          <cell r="AL661">
            <v>9</v>
          </cell>
          <cell r="AM661">
            <v>6</v>
          </cell>
          <cell r="AN661">
            <v>4</v>
          </cell>
          <cell r="AO661">
            <v>4</v>
          </cell>
          <cell r="AP661">
            <v>23</v>
          </cell>
          <cell r="AQ661">
            <v>21</v>
          </cell>
          <cell r="AR661">
            <v>94</v>
          </cell>
          <cell r="AS661">
            <v>11</v>
          </cell>
        </row>
        <row r="662">
          <cell r="G662">
            <v>4764</v>
          </cell>
          <cell r="H662">
            <v>12566</v>
          </cell>
          <cell r="I662">
            <v>228</v>
          </cell>
          <cell r="J662">
            <v>260</v>
          </cell>
          <cell r="K662">
            <v>287</v>
          </cell>
          <cell r="L662">
            <v>307</v>
          </cell>
          <cell r="M662">
            <v>322</v>
          </cell>
          <cell r="N662">
            <v>337</v>
          </cell>
          <cell r="O662">
            <v>341</v>
          </cell>
          <cell r="P662">
            <v>345</v>
          </cell>
          <cell r="Q662">
            <v>344</v>
          </cell>
          <cell r="R662">
            <v>339</v>
          </cell>
          <cell r="S662">
            <v>335</v>
          </cell>
          <cell r="T662">
            <v>323</v>
          </cell>
          <cell r="U662">
            <v>312</v>
          </cell>
          <cell r="V662">
            <v>296</v>
          </cell>
          <cell r="W662">
            <v>278</v>
          </cell>
          <cell r="X662">
            <v>258</v>
          </cell>
          <cell r="Y662">
            <v>239</v>
          </cell>
          <cell r="Z662">
            <v>220</v>
          </cell>
          <cell r="AA662">
            <v>204</v>
          </cell>
          <cell r="AB662">
            <v>189</v>
          </cell>
          <cell r="AC662">
            <v>783</v>
          </cell>
          <cell r="AD662">
            <v>863</v>
          </cell>
          <cell r="AE662">
            <v>867</v>
          </cell>
          <cell r="AF662">
            <v>811</v>
          </cell>
          <cell r="AG662">
            <v>776</v>
          </cell>
          <cell r="AH662">
            <v>634</v>
          </cell>
          <cell r="AI662">
            <v>498</v>
          </cell>
          <cell r="AJ662">
            <v>473</v>
          </cell>
          <cell r="AK662">
            <v>367</v>
          </cell>
          <cell r="AL662">
            <v>279</v>
          </cell>
          <cell r="AM662">
            <v>229</v>
          </cell>
          <cell r="AN662">
            <v>118</v>
          </cell>
          <cell r="AO662">
            <v>104</v>
          </cell>
          <cell r="AP662">
            <v>750</v>
          </cell>
          <cell r="AQ662">
            <v>531</v>
          </cell>
          <cell r="AR662">
            <v>2300</v>
          </cell>
          <cell r="AS662">
            <v>321</v>
          </cell>
        </row>
        <row r="663">
          <cell r="G663">
            <v>4765</v>
          </cell>
          <cell r="H663">
            <v>1478</v>
          </cell>
          <cell r="I663">
            <v>30</v>
          </cell>
          <cell r="J663">
            <v>31</v>
          </cell>
          <cell r="K663">
            <v>36</v>
          </cell>
          <cell r="L663">
            <v>36</v>
          </cell>
          <cell r="M663">
            <v>38</v>
          </cell>
          <cell r="N663">
            <v>40</v>
          </cell>
          <cell r="O663">
            <v>40</v>
          </cell>
          <cell r="P663">
            <v>40</v>
          </cell>
          <cell r="Q663">
            <v>40</v>
          </cell>
          <cell r="R663">
            <v>40</v>
          </cell>
          <cell r="S663">
            <v>41</v>
          </cell>
          <cell r="T663">
            <v>38</v>
          </cell>
          <cell r="U663">
            <v>36</v>
          </cell>
          <cell r="V663">
            <v>34</v>
          </cell>
          <cell r="W663">
            <v>32</v>
          </cell>
          <cell r="X663">
            <v>30</v>
          </cell>
          <cell r="Y663">
            <v>28</v>
          </cell>
          <cell r="Z663">
            <v>26</v>
          </cell>
          <cell r="AA663">
            <v>24</v>
          </cell>
          <cell r="AB663">
            <v>22</v>
          </cell>
          <cell r="AC663">
            <v>93</v>
          </cell>
          <cell r="AD663">
            <v>100</v>
          </cell>
          <cell r="AE663">
            <v>101</v>
          </cell>
          <cell r="AF663">
            <v>95</v>
          </cell>
          <cell r="AG663">
            <v>90</v>
          </cell>
          <cell r="AH663">
            <v>74</v>
          </cell>
          <cell r="AI663">
            <v>58</v>
          </cell>
          <cell r="AJ663">
            <v>55</v>
          </cell>
          <cell r="AK663">
            <v>43</v>
          </cell>
          <cell r="AL663">
            <v>32</v>
          </cell>
          <cell r="AM663">
            <v>27</v>
          </cell>
          <cell r="AN663">
            <v>16</v>
          </cell>
          <cell r="AO663">
            <v>12</v>
          </cell>
          <cell r="AP663">
            <v>89</v>
          </cell>
          <cell r="AQ663">
            <v>62</v>
          </cell>
          <cell r="AR663">
            <v>270</v>
          </cell>
          <cell r="AS663">
            <v>37</v>
          </cell>
        </row>
        <row r="664">
          <cell r="G664">
            <v>4766</v>
          </cell>
          <cell r="H664">
            <v>1157</v>
          </cell>
          <cell r="I664">
            <v>21</v>
          </cell>
          <cell r="J664">
            <v>24</v>
          </cell>
          <cell r="K664">
            <v>27</v>
          </cell>
          <cell r="L664">
            <v>29</v>
          </cell>
          <cell r="M664">
            <v>29</v>
          </cell>
          <cell r="N664">
            <v>31</v>
          </cell>
          <cell r="O664">
            <v>31</v>
          </cell>
          <cell r="P664">
            <v>32</v>
          </cell>
          <cell r="Q664">
            <v>31</v>
          </cell>
          <cell r="R664">
            <v>31</v>
          </cell>
          <cell r="S664">
            <v>31</v>
          </cell>
          <cell r="T664">
            <v>29</v>
          </cell>
          <cell r="U664">
            <v>29</v>
          </cell>
          <cell r="V664">
            <v>28</v>
          </cell>
          <cell r="W664">
            <v>25</v>
          </cell>
          <cell r="X664">
            <v>23</v>
          </cell>
          <cell r="Y664">
            <v>21</v>
          </cell>
          <cell r="Z664">
            <v>19</v>
          </cell>
          <cell r="AA664">
            <v>19</v>
          </cell>
          <cell r="AB664">
            <v>18</v>
          </cell>
          <cell r="AC664">
            <v>73</v>
          </cell>
          <cell r="AD664">
            <v>81</v>
          </cell>
          <cell r="AE664">
            <v>81</v>
          </cell>
          <cell r="AF664">
            <v>76</v>
          </cell>
          <cell r="AG664">
            <v>71</v>
          </cell>
          <cell r="AH664">
            <v>58</v>
          </cell>
          <cell r="AI664">
            <v>46</v>
          </cell>
          <cell r="AJ664">
            <v>44</v>
          </cell>
          <cell r="AK664">
            <v>33</v>
          </cell>
          <cell r="AL664">
            <v>26</v>
          </cell>
          <cell r="AM664">
            <v>21</v>
          </cell>
          <cell r="AN664">
            <v>11</v>
          </cell>
          <cell r="AO664">
            <v>8</v>
          </cell>
          <cell r="AP664">
            <v>70</v>
          </cell>
          <cell r="AQ664">
            <v>49</v>
          </cell>
          <cell r="AR664">
            <v>215</v>
          </cell>
          <cell r="AS664">
            <v>30</v>
          </cell>
        </row>
        <row r="665">
          <cell r="G665">
            <v>4767</v>
          </cell>
          <cell r="H665">
            <v>572</v>
          </cell>
          <cell r="I665">
            <v>10</v>
          </cell>
          <cell r="J665">
            <v>12</v>
          </cell>
          <cell r="K665">
            <v>13</v>
          </cell>
          <cell r="L665">
            <v>14</v>
          </cell>
          <cell r="M665">
            <v>15</v>
          </cell>
          <cell r="N665">
            <v>15</v>
          </cell>
          <cell r="O665">
            <v>16</v>
          </cell>
          <cell r="P665">
            <v>16</v>
          </cell>
          <cell r="Q665">
            <v>16</v>
          </cell>
          <cell r="R665">
            <v>15</v>
          </cell>
          <cell r="S665">
            <v>15</v>
          </cell>
          <cell r="T665">
            <v>15</v>
          </cell>
          <cell r="U665">
            <v>14</v>
          </cell>
          <cell r="V665">
            <v>13</v>
          </cell>
          <cell r="W665">
            <v>13</v>
          </cell>
          <cell r="X665">
            <v>12</v>
          </cell>
          <cell r="Y665">
            <v>11</v>
          </cell>
          <cell r="Z665">
            <v>10</v>
          </cell>
          <cell r="AA665">
            <v>9</v>
          </cell>
          <cell r="AB665">
            <v>9</v>
          </cell>
          <cell r="AC665">
            <v>36</v>
          </cell>
          <cell r="AD665">
            <v>39</v>
          </cell>
          <cell r="AE665">
            <v>39</v>
          </cell>
          <cell r="AF665">
            <v>37</v>
          </cell>
          <cell r="AG665">
            <v>35</v>
          </cell>
          <cell r="AH665">
            <v>29</v>
          </cell>
          <cell r="AI665">
            <v>23</v>
          </cell>
          <cell r="AJ665">
            <v>21</v>
          </cell>
          <cell r="AK665">
            <v>17</v>
          </cell>
          <cell r="AL665">
            <v>13</v>
          </cell>
          <cell r="AM665">
            <v>10</v>
          </cell>
          <cell r="AN665">
            <v>5</v>
          </cell>
          <cell r="AO665">
            <v>5</v>
          </cell>
          <cell r="AP665">
            <v>34</v>
          </cell>
          <cell r="AQ665">
            <v>24</v>
          </cell>
          <cell r="AR665">
            <v>104</v>
          </cell>
          <cell r="AS665">
            <v>15</v>
          </cell>
        </row>
        <row r="666">
          <cell r="G666">
            <v>4768</v>
          </cell>
          <cell r="H666">
            <v>714</v>
          </cell>
          <cell r="I666">
            <v>13</v>
          </cell>
          <cell r="J666">
            <v>15</v>
          </cell>
          <cell r="K666">
            <v>16</v>
          </cell>
          <cell r="L666">
            <v>17</v>
          </cell>
          <cell r="M666">
            <v>18</v>
          </cell>
          <cell r="N666">
            <v>19</v>
          </cell>
          <cell r="O666">
            <v>19</v>
          </cell>
          <cell r="P666">
            <v>20</v>
          </cell>
          <cell r="Q666">
            <v>20</v>
          </cell>
          <cell r="R666">
            <v>19</v>
          </cell>
          <cell r="S666">
            <v>19</v>
          </cell>
          <cell r="T666">
            <v>18</v>
          </cell>
          <cell r="U666">
            <v>18</v>
          </cell>
          <cell r="V666">
            <v>17</v>
          </cell>
          <cell r="W666">
            <v>16</v>
          </cell>
          <cell r="X666">
            <v>15</v>
          </cell>
          <cell r="Y666">
            <v>14</v>
          </cell>
          <cell r="Z666">
            <v>12</v>
          </cell>
          <cell r="AA666">
            <v>12</v>
          </cell>
          <cell r="AB666">
            <v>11</v>
          </cell>
          <cell r="AC666">
            <v>44</v>
          </cell>
          <cell r="AD666">
            <v>49</v>
          </cell>
          <cell r="AE666">
            <v>49</v>
          </cell>
          <cell r="AF666">
            <v>46</v>
          </cell>
          <cell r="AG666">
            <v>44</v>
          </cell>
          <cell r="AH666">
            <v>36</v>
          </cell>
          <cell r="AI666">
            <v>28</v>
          </cell>
          <cell r="AJ666">
            <v>27</v>
          </cell>
          <cell r="AK666">
            <v>21</v>
          </cell>
          <cell r="AL666">
            <v>16</v>
          </cell>
          <cell r="AM666">
            <v>13</v>
          </cell>
          <cell r="AN666">
            <v>7</v>
          </cell>
          <cell r="AO666">
            <v>6</v>
          </cell>
          <cell r="AP666">
            <v>42</v>
          </cell>
          <cell r="AQ666">
            <v>30</v>
          </cell>
          <cell r="AR666">
            <v>130</v>
          </cell>
          <cell r="AS666">
            <v>18</v>
          </cell>
        </row>
        <row r="667">
          <cell r="G667">
            <v>4769</v>
          </cell>
          <cell r="H667">
            <v>670</v>
          </cell>
          <cell r="I667">
            <v>12</v>
          </cell>
          <cell r="J667">
            <v>14</v>
          </cell>
          <cell r="K667">
            <v>15</v>
          </cell>
          <cell r="L667">
            <v>16</v>
          </cell>
          <cell r="M667">
            <v>17</v>
          </cell>
          <cell r="N667">
            <v>18</v>
          </cell>
          <cell r="O667">
            <v>18</v>
          </cell>
          <cell r="P667">
            <v>18</v>
          </cell>
          <cell r="Q667">
            <v>18</v>
          </cell>
          <cell r="R667">
            <v>18</v>
          </cell>
          <cell r="S667">
            <v>18</v>
          </cell>
          <cell r="T667">
            <v>17</v>
          </cell>
          <cell r="U667">
            <v>17</v>
          </cell>
          <cell r="V667">
            <v>16</v>
          </cell>
          <cell r="W667">
            <v>15</v>
          </cell>
          <cell r="X667">
            <v>14</v>
          </cell>
          <cell r="Y667">
            <v>13</v>
          </cell>
          <cell r="Z667">
            <v>12</v>
          </cell>
          <cell r="AA667">
            <v>11</v>
          </cell>
          <cell r="AB667">
            <v>10</v>
          </cell>
          <cell r="AC667">
            <v>42</v>
          </cell>
          <cell r="AD667">
            <v>46</v>
          </cell>
          <cell r="AE667">
            <v>46</v>
          </cell>
          <cell r="AF667">
            <v>43</v>
          </cell>
          <cell r="AG667">
            <v>41</v>
          </cell>
          <cell r="AH667">
            <v>34</v>
          </cell>
          <cell r="AI667">
            <v>27</v>
          </cell>
          <cell r="AJ667">
            <v>25</v>
          </cell>
          <cell r="AK667">
            <v>20</v>
          </cell>
          <cell r="AL667">
            <v>15</v>
          </cell>
          <cell r="AM667">
            <v>12</v>
          </cell>
          <cell r="AN667">
            <v>6</v>
          </cell>
          <cell r="AO667">
            <v>6</v>
          </cell>
          <cell r="AP667">
            <v>40</v>
          </cell>
          <cell r="AQ667">
            <v>28</v>
          </cell>
          <cell r="AR667">
            <v>123</v>
          </cell>
          <cell r="AS667">
            <v>17</v>
          </cell>
        </row>
        <row r="668">
          <cell r="G668">
            <v>4770</v>
          </cell>
          <cell r="H668">
            <v>785</v>
          </cell>
          <cell r="I668">
            <v>14</v>
          </cell>
          <cell r="J668">
            <v>16</v>
          </cell>
          <cell r="K668">
            <v>18</v>
          </cell>
          <cell r="L668">
            <v>19</v>
          </cell>
          <cell r="M668">
            <v>20</v>
          </cell>
          <cell r="N668">
            <v>21</v>
          </cell>
          <cell r="O668">
            <v>21</v>
          </cell>
          <cell r="P668">
            <v>22</v>
          </cell>
          <cell r="Q668">
            <v>22</v>
          </cell>
          <cell r="R668">
            <v>21</v>
          </cell>
          <cell r="S668">
            <v>21</v>
          </cell>
          <cell r="T668">
            <v>20</v>
          </cell>
          <cell r="U668">
            <v>19</v>
          </cell>
          <cell r="V668">
            <v>18</v>
          </cell>
          <cell r="W668">
            <v>17</v>
          </cell>
          <cell r="X668">
            <v>16</v>
          </cell>
          <cell r="Y668">
            <v>15</v>
          </cell>
          <cell r="Z668">
            <v>14</v>
          </cell>
          <cell r="AA668">
            <v>13</v>
          </cell>
          <cell r="AB668">
            <v>12</v>
          </cell>
          <cell r="AC668">
            <v>49</v>
          </cell>
          <cell r="AD668">
            <v>54</v>
          </cell>
          <cell r="AE668">
            <v>54</v>
          </cell>
          <cell r="AF668">
            <v>51</v>
          </cell>
          <cell r="AG668">
            <v>49</v>
          </cell>
          <cell r="AH668">
            <v>40</v>
          </cell>
          <cell r="AI668">
            <v>31</v>
          </cell>
          <cell r="AJ668">
            <v>30</v>
          </cell>
          <cell r="AK668">
            <v>23</v>
          </cell>
          <cell r="AL668">
            <v>17</v>
          </cell>
          <cell r="AM668">
            <v>14</v>
          </cell>
          <cell r="AN668">
            <v>7</v>
          </cell>
          <cell r="AO668">
            <v>7</v>
          </cell>
          <cell r="AP668">
            <v>47</v>
          </cell>
          <cell r="AQ668">
            <v>33</v>
          </cell>
          <cell r="AR668">
            <v>144</v>
          </cell>
          <cell r="AS668">
            <v>20</v>
          </cell>
        </row>
        <row r="669">
          <cell r="G669">
            <v>6673</v>
          </cell>
          <cell r="H669">
            <v>689</v>
          </cell>
          <cell r="I669">
            <v>12</v>
          </cell>
          <cell r="J669">
            <v>14</v>
          </cell>
          <cell r="K669">
            <v>16</v>
          </cell>
          <cell r="L669">
            <v>17</v>
          </cell>
          <cell r="M669">
            <v>18</v>
          </cell>
          <cell r="N669">
            <v>18</v>
          </cell>
          <cell r="O669">
            <v>19</v>
          </cell>
          <cell r="P669">
            <v>19</v>
          </cell>
          <cell r="Q669">
            <v>19</v>
          </cell>
          <cell r="R669">
            <v>19</v>
          </cell>
          <cell r="S669">
            <v>18</v>
          </cell>
          <cell r="T669">
            <v>18</v>
          </cell>
          <cell r="U669">
            <v>17</v>
          </cell>
          <cell r="V669">
            <v>16</v>
          </cell>
          <cell r="W669">
            <v>15</v>
          </cell>
          <cell r="X669">
            <v>14</v>
          </cell>
          <cell r="Y669">
            <v>13</v>
          </cell>
          <cell r="Z669">
            <v>12</v>
          </cell>
          <cell r="AA669">
            <v>11</v>
          </cell>
          <cell r="AB669">
            <v>10</v>
          </cell>
          <cell r="AC669">
            <v>43</v>
          </cell>
          <cell r="AD669">
            <v>47</v>
          </cell>
          <cell r="AE669">
            <v>48</v>
          </cell>
          <cell r="AF669">
            <v>45</v>
          </cell>
          <cell r="AG669">
            <v>43</v>
          </cell>
          <cell r="AH669">
            <v>35</v>
          </cell>
          <cell r="AI669">
            <v>27</v>
          </cell>
          <cell r="AJ669">
            <v>26</v>
          </cell>
          <cell r="AK669">
            <v>20</v>
          </cell>
          <cell r="AL669">
            <v>15</v>
          </cell>
          <cell r="AM669">
            <v>13</v>
          </cell>
          <cell r="AN669">
            <v>6</v>
          </cell>
          <cell r="AO669">
            <v>6</v>
          </cell>
          <cell r="AP669">
            <v>41</v>
          </cell>
          <cell r="AQ669">
            <v>29</v>
          </cell>
          <cell r="AR669">
            <v>126</v>
          </cell>
          <cell r="AS669">
            <v>18</v>
          </cell>
        </row>
        <row r="670">
          <cell r="G670">
            <v>4771</v>
          </cell>
          <cell r="H670">
            <v>885</v>
          </cell>
          <cell r="I670">
            <v>16</v>
          </cell>
          <cell r="J670">
            <v>18</v>
          </cell>
          <cell r="K670">
            <v>20</v>
          </cell>
          <cell r="L670">
            <v>22</v>
          </cell>
          <cell r="M670">
            <v>23</v>
          </cell>
          <cell r="N670">
            <v>24</v>
          </cell>
          <cell r="O670">
            <v>24</v>
          </cell>
          <cell r="P670">
            <v>24</v>
          </cell>
          <cell r="Q670">
            <v>24</v>
          </cell>
          <cell r="R670">
            <v>24</v>
          </cell>
          <cell r="S670">
            <v>23</v>
          </cell>
          <cell r="T670">
            <v>23</v>
          </cell>
          <cell r="U670">
            <v>22</v>
          </cell>
          <cell r="V670">
            <v>21</v>
          </cell>
          <cell r="W670">
            <v>20</v>
          </cell>
          <cell r="X670">
            <v>18</v>
          </cell>
          <cell r="Y670">
            <v>17</v>
          </cell>
          <cell r="Z670">
            <v>16</v>
          </cell>
          <cell r="AA670">
            <v>14</v>
          </cell>
          <cell r="AB670">
            <v>13</v>
          </cell>
          <cell r="AC670">
            <v>55</v>
          </cell>
          <cell r="AD670">
            <v>61</v>
          </cell>
          <cell r="AE670">
            <v>61</v>
          </cell>
          <cell r="AF670">
            <v>57</v>
          </cell>
          <cell r="AG670">
            <v>55</v>
          </cell>
          <cell r="AH670">
            <v>45</v>
          </cell>
          <cell r="AI670">
            <v>35</v>
          </cell>
          <cell r="AJ670">
            <v>33</v>
          </cell>
          <cell r="AK670">
            <v>26</v>
          </cell>
          <cell r="AL670">
            <v>20</v>
          </cell>
          <cell r="AM670">
            <v>16</v>
          </cell>
          <cell r="AN670">
            <v>8</v>
          </cell>
          <cell r="AO670">
            <v>7</v>
          </cell>
          <cell r="AP670">
            <v>53</v>
          </cell>
          <cell r="AQ670">
            <v>37</v>
          </cell>
          <cell r="AR670">
            <v>162</v>
          </cell>
          <cell r="AS670">
            <v>23</v>
          </cell>
        </row>
        <row r="671">
          <cell r="G671">
            <v>4772</v>
          </cell>
          <cell r="H671">
            <v>581</v>
          </cell>
          <cell r="I671">
            <v>10</v>
          </cell>
          <cell r="J671">
            <v>12</v>
          </cell>
          <cell r="K671">
            <v>13</v>
          </cell>
          <cell r="L671">
            <v>14</v>
          </cell>
          <cell r="M671">
            <v>15</v>
          </cell>
          <cell r="N671">
            <v>16</v>
          </cell>
          <cell r="O671">
            <v>16</v>
          </cell>
          <cell r="P671">
            <v>16</v>
          </cell>
          <cell r="Q671">
            <v>16</v>
          </cell>
          <cell r="R671">
            <v>16</v>
          </cell>
          <cell r="S671">
            <v>15</v>
          </cell>
          <cell r="T671">
            <v>15</v>
          </cell>
          <cell r="U671">
            <v>14</v>
          </cell>
          <cell r="V671">
            <v>14</v>
          </cell>
          <cell r="W671">
            <v>13</v>
          </cell>
          <cell r="X671">
            <v>12</v>
          </cell>
          <cell r="Y671">
            <v>11</v>
          </cell>
          <cell r="Z671">
            <v>10</v>
          </cell>
          <cell r="AA671">
            <v>9</v>
          </cell>
          <cell r="AB671">
            <v>9</v>
          </cell>
          <cell r="AC671">
            <v>36</v>
          </cell>
          <cell r="AD671">
            <v>40</v>
          </cell>
          <cell r="AE671">
            <v>40</v>
          </cell>
          <cell r="AF671">
            <v>38</v>
          </cell>
          <cell r="AG671">
            <v>36</v>
          </cell>
          <cell r="AH671">
            <v>29</v>
          </cell>
          <cell r="AI671">
            <v>23</v>
          </cell>
          <cell r="AJ671">
            <v>22</v>
          </cell>
          <cell r="AK671">
            <v>17</v>
          </cell>
          <cell r="AL671">
            <v>13</v>
          </cell>
          <cell r="AM671">
            <v>11</v>
          </cell>
          <cell r="AN671">
            <v>5</v>
          </cell>
          <cell r="AO671">
            <v>5</v>
          </cell>
          <cell r="AP671">
            <v>35</v>
          </cell>
          <cell r="AQ671">
            <v>25</v>
          </cell>
          <cell r="AR671">
            <v>106</v>
          </cell>
          <cell r="AS671">
            <v>15</v>
          </cell>
        </row>
        <row r="672">
          <cell r="G672">
            <v>4773</v>
          </cell>
          <cell r="H672">
            <v>725</v>
          </cell>
          <cell r="I672">
            <v>13</v>
          </cell>
          <cell r="J672">
            <v>15</v>
          </cell>
          <cell r="K672">
            <v>16</v>
          </cell>
          <cell r="L672">
            <v>18</v>
          </cell>
          <cell r="M672">
            <v>19</v>
          </cell>
          <cell r="N672">
            <v>19</v>
          </cell>
          <cell r="O672">
            <v>20</v>
          </cell>
          <cell r="P672">
            <v>20</v>
          </cell>
          <cell r="Q672">
            <v>20</v>
          </cell>
          <cell r="R672">
            <v>20</v>
          </cell>
          <cell r="S672">
            <v>19</v>
          </cell>
          <cell r="T672">
            <v>19</v>
          </cell>
          <cell r="U672">
            <v>18</v>
          </cell>
          <cell r="V672">
            <v>17</v>
          </cell>
          <cell r="W672">
            <v>16</v>
          </cell>
          <cell r="X672">
            <v>15</v>
          </cell>
          <cell r="Y672">
            <v>14</v>
          </cell>
          <cell r="Z672">
            <v>13</v>
          </cell>
          <cell r="AA672">
            <v>12</v>
          </cell>
          <cell r="AB672">
            <v>11</v>
          </cell>
          <cell r="AC672">
            <v>45</v>
          </cell>
          <cell r="AD672">
            <v>50</v>
          </cell>
          <cell r="AE672">
            <v>50</v>
          </cell>
          <cell r="AF672">
            <v>46</v>
          </cell>
          <cell r="AG672">
            <v>45</v>
          </cell>
          <cell r="AH672">
            <v>36</v>
          </cell>
          <cell r="AI672">
            <v>29</v>
          </cell>
          <cell r="AJ672">
            <v>27</v>
          </cell>
          <cell r="AK672">
            <v>21</v>
          </cell>
          <cell r="AL672">
            <v>16</v>
          </cell>
          <cell r="AM672">
            <v>13</v>
          </cell>
          <cell r="AN672">
            <v>7</v>
          </cell>
          <cell r="AO672">
            <v>6</v>
          </cell>
          <cell r="AP672">
            <v>43</v>
          </cell>
          <cell r="AQ672">
            <v>31</v>
          </cell>
          <cell r="AR672">
            <v>132</v>
          </cell>
          <cell r="AS672">
            <v>18</v>
          </cell>
        </row>
        <row r="673">
          <cell r="G673">
            <v>4774</v>
          </cell>
          <cell r="H673">
            <v>627</v>
          </cell>
          <cell r="I673">
            <v>11</v>
          </cell>
          <cell r="J673">
            <v>13</v>
          </cell>
          <cell r="K673">
            <v>14</v>
          </cell>
          <cell r="L673">
            <v>15</v>
          </cell>
          <cell r="M673">
            <v>16</v>
          </cell>
          <cell r="N673">
            <v>17</v>
          </cell>
          <cell r="O673">
            <v>17</v>
          </cell>
          <cell r="P673">
            <v>17</v>
          </cell>
          <cell r="Q673">
            <v>17</v>
          </cell>
          <cell r="R673">
            <v>17</v>
          </cell>
          <cell r="S673">
            <v>17</v>
          </cell>
          <cell r="T673">
            <v>16</v>
          </cell>
          <cell r="U673">
            <v>16</v>
          </cell>
          <cell r="V673">
            <v>15</v>
          </cell>
          <cell r="W673">
            <v>14</v>
          </cell>
          <cell r="X673">
            <v>13</v>
          </cell>
          <cell r="Y673">
            <v>12</v>
          </cell>
          <cell r="Z673">
            <v>11</v>
          </cell>
          <cell r="AA673">
            <v>10</v>
          </cell>
          <cell r="AB673">
            <v>9</v>
          </cell>
          <cell r="AC673">
            <v>39</v>
          </cell>
          <cell r="AD673">
            <v>43</v>
          </cell>
          <cell r="AE673">
            <v>43</v>
          </cell>
          <cell r="AF673">
            <v>40</v>
          </cell>
          <cell r="AG673">
            <v>39</v>
          </cell>
          <cell r="AH673">
            <v>32</v>
          </cell>
          <cell r="AI673">
            <v>25</v>
          </cell>
          <cell r="AJ673">
            <v>24</v>
          </cell>
          <cell r="AK673">
            <v>18</v>
          </cell>
          <cell r="AL673">
            <v>14</v>
          </cell>
          <cell r="AM673">
            <v>12</v>
          </cell>
          <cell r="AN673">
            <v>6</v>
          </cell>
          <cell r="AO673">
            <v>5</v>
          </cell>
          <cell r="AP673">
            <v>37</v>
          </cell>
          <cell r="AQ673">
            <v>27</v>
          </cell>
          <cell r="AR673">
            <v>115</v>
          </cell>
          <cell r="AS673">
            <v>16</v>
          </cell>
        </row>
        <row r="674">
          <cell r="G674">
            <v>6670</v>
          </cell>
          <cell r="H674">
            <v>626</v>
          </cell>
          <cell r="I674">
            <v>11</v>
          </cell>
          <cell r="J674">
            <v>13</v>
          </cell>
          <cell r="K674">
            <v>14</v>
          </cell>
          <cell r="L674">
            <v>15</v>
          </cell>
          <cell r="M674">
            <v>16</v>
          </cell>
          <cell r="N674">
            <v>17</v>
          </cell>
          <cell r="O674">
            <v>17</v>
          </cell>
          <cell r="P674">
            <v>17</v>
          </cell>
          <cell r="Q674">
            <v>17</v>
          </cell>
          <cell r="R674">
            <v>17</v>
          </cell>
          <cell r="S674">
            <v>17</v>
          </cell>
          <cell r="T674">
            <v>16</v>
          </cell>
          <cell r="U674">
            <v>16</v>
          </cell>
          <cell r="V674">
            <v>15</v>
          </cell>
          <cell r="W674">
            <v>14</v>
          </cell>
          <cell r="X674">
            <v>13</v>
          </cell>
          <cell r="Y674">
            <v>12</v>
          </cell>
          <cell r="Z674">
            <v>11</v>
          </cell>
          <cell r="AA674">
            <v>10</v>
          </cell>
          <cell r="AB674">
            <v>9</v>
          </cell>
          <cell r="AC674">
            <v>39</v>
          </cell>
          <cell r="AD674">
            <v>43</v>
          </cell>
          <cell r="AE674">
            <v>43</v>
          </cell>
          <cell r="AF674">
            <v>40</v>
          </cell>
          <cell r="AG674">
            <v>39</v>
          </cell>
          <cell r="AH674">
            <v>32</v>
          </cell>
          <cell r="AI674">
            <v>25</v>
          </cell>
          <cell r="AJ674">
            <v>24</v>
          </cell>
          <cell r="AK674">
            <v>18</v>
          </cell>
          <cell r="AL674">
            <v>14</v>
          </cell>
          <cell r="AM674">
            <v>11</v>
          </cell>
          <cell r="AN674">
            <v>6</v>
          </cell>
          <cell r="AO674">
            <v>5</v>
          </cell>
          <cell r="AP674">
            <v>37</v>
          </cell>
          <cell r="AQ674">
            <v>26</v>
          </cell>
          <cell r="AR674">
            <v>114</v>
          </cell>
          <cell r="AS674">
            <v>16</v>
          </cell>
        </row>
        <row r="675">
          <cell r="G675">
            <v>7119</v>
          </cell>
          <cell r="H675">
            <v>679</v>
          </cell>
          <cell r="I675">
            <v>12</v>
          </cell>
          <cell r="J675">
            <v>14</v>
          </cell>
          <cell r="K675">
            <v>15</v>
          </cell>
          <cell r="L675">
            <v>17</v>
          </cell>
          <cell r="M675">
            <v>17</v>
          </cell>
          <cell r="N675">
            <v>18</v>
          </cell>
          <cell r="O675">
            <v>18</v>
          </cell>
          <cell r="P675">
            <v>19</v>
          </cell>
          <cell r="Q675">
            <v>19</v>
          </cell>
          <cell r="R675">
            <v>18</v>
          </cell>
          <cell r="S675">
            <v>18</v>
          </cell>
          <cell r="T675">
            <v>18</v>
          </cell>
          <cell r="U675">
            <v>17</v>
          </cell>
          <cell r="V675">
            <v>16</v>
          </cell>
          <cell r="W675">
            <v>15</v>
          </cell>
          <cell r="X675">
            <v>14</v>
          </cell>
          <cell r="Y675">
            <v>13</v>
          </cell>
          <cell r="Z675">
            <v>12</v>
          </cell>
          <cell r="AA675">
            <v>11</v>
          </cell>
          <cell r="AB675">
            <v>10</v>
          </cell>
          <cell r="AC675">
            <v>42</v>
          </cell>
          <cell r="AD675">
            <v>47</v>
          </cell>
          <cell r="AE675">
            <v>47</v>
          </cell>
          <cell r="AF675">
            <v>44</v>
          </cell>
          <cell r="AG675">
            <v>42</v>
          </cell>
          <cell r="AH675">
            <v>34</v>
          </cell>
          <cell r="AI675">
            <v>27</v>
          </cell>
          <cell r="AJ675">
            <v>26</v>
          </cell>
          <cell r="AK675">
            <v>20</v>
          </cell>
          <cell r="AL675">
            <v>15</v>
          </cell>
          <cell r="AM675">
            <v>12</v>
          </cell>
          <cell r="AN675">
            <v>6</v>
          </cell>
          <cell r="AO675">
            <v>6</v>
          </cell>
          <cell r="AP675">
            <v>41</v>
          </cell>
          <cell r="AQ675">
            <v>29</v>
          </cell>
          <cell r="AR675">
            <v>124</v>
          </cell>
          <cell r="AS675">
            <v>17</v>
          </cell>
        </row>
        <row r="676">
          <cell r="G676">
            <v>4730</v>
          </cell>
          <cell r="H676">
            <v>810</v>
          </cell>
          <cell r="I676">
            <v>15</v>
          </cell>
          <cell r="J676">
            <v>17</v>
          </cell>
          <cell r="K676">
            <v>18</v>
          </cell>
          <cell r="L676">
            <v>20</v>
          </cell>
          <cell r="M676">
            <v>21</v>
          </cell>
          <cell r="N676">
            <v>22</v>
          </cell>
          <cell r="O676">
            <v>22</v>
          </cell>
          <cell r="P676">
            <v>22</v>
          </cell>
          <cell r="Q676">
            <v>22</v>
          </cell>
          <cell r="R676">
            <v>22</v>
          </cell>
          <cell r="S676">
            <v>21</v>
          </cell>
          <cell r="T676">
            <v>21</v>
          </cell>
          <cell r="U676">
            <v>20</v>
          </cell>
          <cell r="V676">
            <v>19</v>
          </cell>
          <cell r="W676">
            <v>18</v>
          </cell>
          <cell r="X676">
            <v>17</v>
          </cell>
          <cell r="Y676">
            <v>15</v>
          </cell>
          <cell r="Z676">
            <v>14</v>
          </cell>
          <cell r="AA676">
            <v>13</v>
          </cell>
          <cell r="AB676">
            <v>12</v>
          </cell>
          <cell r="AC676">
            <v>50</v>
          </cell>
          <cell r="AD676">
            <v>56</v>
          </cell>
          <cell r="AE676">
            <v>56</v>
          </cell>
          <cell r="AF676">
            <v>52</v>
          </cell>
          <cell r="AG676">
            <v>50</v>
          </cell>
          <cell r="AH676">
            <v>41</v>
          </cell>
          <cell r="AI676">
            <v>32</v>
          </cell>
          <cell r="AJ676">
            <v>30</v>
          </cell>
          <cell r="AK676">
            <v>24</v>
          </cell>
          <cell r="AL676">
            <v>18</v>
          </cell>
          <cell r="AM676">
            <v>15</v>
          </cell>
          <cell r="AN676">
            <v>8</v>
          </cell>
          <cell r="AO676">
            <v>7</v>
          </cell>
          <cell r="AP676">
            <v>48</v>
          </cell>
          <cell r="AQ676">
            <v>34</v>
          </cell>
          <cell r="AR676">
            <v>148</v>
          </cell>
          <cell r="AS676">
            <v>21</v>
          </cell>
        </row>
        <row r="677">
          <cell r="G677">
            <v>4731</v>
          </cell>
          <cell r="H677">
            <v>776</v>
          </cell>
          <cell r="I677">
            <v>14</v>
          </cell>
          <cell r="J677">
            <v>16</v>
          </cell>
          <cell r="K677">
            <v>18</v>
          </cell>
          <cell r="L677">
            <v>19</v>
          </cell>
          <cell r="M677">
            <v>20</v>
          </cell>
          <cell r="N677">
            <v>21</v>
          </cell>
          <cell r="O677">
            <v>21</v>
          </cell>
          <cell r="P677">
            <v>21</v>
          </cell>
          <cell r="Q677">
            <v>21</v>
          </cell>
          <cell r="R677">
            <v>21</v>
          </cell>
          <cell r="S677">
            <v>21</v>
          </cell>
          <cell r="T677">
            <v>20</v>
          </cell>
          <cell r="U677">
            <v>19</v>
          </cell>
          <cell r="V677">
            <v>18</v>
          </cell>
          <cell r="W677">
            <v>17</v>
          </cell>
          <cell r="X677">
            <v>16</v>
          </cell>
          <cell r="Y677">
            <v>15</v>
          </cell>
          <cell r="Z677">
            <v>14</v>
          </cell>
          <cell r="AA677">
            <v>13</v>
          </cell>
          <cell r="AB677">
            <v>12</v>
          </cell>
          <cell r="AC677">
            <v>48</v>
          </cell>
          <cell r="AD677">
            <v>53</v>
          </cell>
          <cell r="AE677">
            <v>54</v>
          </cell>
          <cell r="AF677">
            <v>50</v>
          </cell>
          <cell r="AG677">
            <v>48</v>
          </cell>
          <cell r="AH677">
            <v>39</v>
          </cell>
          <cell r="AI677">
            <v>31</v>
          </cell>
          <cell r="AJ677">
            <v>29</v>
          </cell>
          <cell r="AK677">
            <v>23</v>
          </cell>
          <cell r="AL677">
            <v>17</v>
          </cell>
          <cell r="AM677">
            <v>14</v>
          </cell>
          <cell r="AN677">
            <v>7</v>
          </cell>
          <cell r="AO677">
            <v>6</v>
          </cell>
          <cell r="AP677">
            <v>46</v>
          </cell>
          <cell r="AQ677">
            <v>33</v>
          </cell>
          <cell r="AR677">
            <v>142</v>
          </cell>
          <cell r="AS677">
            <v>20</v>
          </cell>
        </row>
        <row r="678">
          <cell r="G678">
            <v>4732</v>
          </cell>
          <cell r="H678">
            <v>792</v>
          </cell>
          <cell r="I678">
            <v>14</v>
          </cell>
          <cell r="J678">
            <v>16</v>
          </cell>
          <cell r="K678">
            <v>18</v>
          </cell>
          <cell r="L678">
            <v>19</v>
          </cell>
          <cell r="M678">
            <v>20</v>
          </cell>
          <cell r="N678">
            <v>21</v>
          </cell>
          <cell r="O678">
            <v>22</v>
          </cell>
          <cell r="P678">
            <v>22</v>
          </cell>
          <cell r="Q678">
            <v>22</v>
          </cell>
          <cell r="R678">
            <v>21</v>
          </cell>
          <cell r="S678">
            <v>21</v>
          </cell>
          <cell r="T678">
            <v>20</v>
          </cell>
          <cell r="U678">
            <v>20</v>
          </cell>
          <cell r="V678">
            <v>19</v>
          </cell>
          <cell r="W678">
            <v>18</v>
          </cell>
          <cell r="X678">
            <v>16</v>
          </cell>
          <cell r="Y678">
            <v>15</v>
          </cell>
          <cell r="Z678">
            <v>14</v>
          </cell>
          <cell r="AA678">
            <v>13</v>
          </cell>
          <cell r="AB678">
            <v>12</v>
          </cell>
          <cell r="AC678">
            <v>49</v>
          </cell>
          <cell r="AD678">
            <v>54</v>
          </cell>
          <cell r="AE678">
            <v>55</v>
          </cell>
          <cell r="AF678">
            <v>51</v>
          </cell>
          <cell r="AG678">
            <v>49</v>
          </cell>
          <cell r="AH678">
            <v>40</v>
          </cell>
          <cell r="AI678">
            <v>31</v>
          </cell>
          <cell r="AJ678">
            <v>30</v>
          </cell>
          <cell r="AK678">
            <v>23</v>
          </cell>
          <cell r="AL678">
            <v>18</v>
          </cell>
          <cell r="AM678">
            <v>15</v>
          </cell>
          <cell r="AN678">
            <v>7</v>
          </cell>
          <cell r="AO678">
            <v>7</v>
          </cell>
          <cell r="AP678">
            <v>47</v>
          </cell>
          <cell r="AQ678">
            <v>34</v>
          </cell>
          <cell r="AR678">
            <v>145</v>
          </cell>
          <cell r="AS678">
            <v>20</v>
          </cell>
        </row>
        <row r="679">
          <cell r="G679">
            <v>4733</v>
          </cell>
          <cell r="H679">
            <v>6817</v>
          </cell>
          <cell r="I679">
            <v>171</v>
          </cell>
          <cell r="J679">
            <v>164</v>
          </cell>
          <cell r="K679">
            <v>160</v>
          </cell>
          <cell r="L679">
            <v>157</v>
          </cell>
          <cell r="M679">
            <v>157</v>
          </cell>
          <cell r="N679">
            <v>157</v>
          </cell>
          <cell r="O679">
            <v>158</v>
          </cell>
          <cell r="P679">
            <v>161</v>
          </cell>
          <cell r="Q679">
            <v>164</v>
          </cell>
          <cell r="R679">
            <v>167</v>
          </cell>
          <cell r="S679">
            <v>168</v>
          </cell>
          <cell r="T679">
            <v>171</v>
          </cell>
          <cell r="U679">
            <v>170</v>
          </cell>
          <cell r="V679">
            <v>162</v>
          </cell>
          <cell r="W679">
            <v>151</v>
          </cell>
          <cell r="X679">
            <v>139</v>
          </cell>
          <cell r="Y679">
            <v>128</v>
          </cell>
          <cell r="Z679">
            <v>117</v>
          </cell>
          <cell r="AA679">
            <v>109</v>
          </cell>
          <cell r="AB679">
            <v>103</v>
          </cell>
          <cell r="AC679">
            <v>447</v>
          </cell>
          <cell r="AD679">
            <v>528</v>
          </cell>
          <cell r="AE679">
            <v>485</v>
          </cell>
          <cell r="AF679">
            <v>438</v>
          </cell>
          <cell r="AG679">
            <v>441</v>
          </cell>
          <cell r="AH679">
            <v>341</v>
          </cell>
          <cell r="AI679">
            <v>309</v>
          </cell>
          <cell r="AJ679">
            <v>237</v>
          </cell>
          <cell r="AK679">
            <v>204</v>
          </cell>
          <cell r="AL679">
            <v>137</v>
          </cell>
          <cell r="AM679">
            <v>98</v>
          </cell>
          <cell r="AN679">
            <v>60</v>
          </cell>
          <cell r="AO679">
            <v>58</v>
          </cell>
          <cell r="AP679">
            <v>406</v>
          </cell>
          <cell r="AQ679">
            <v>245</v>
          </cell>
          <cell r="AR679">
            <v>1234</v>
          </cell>
          <cell r="AS679">
            <v>247</v>
          </cell>
        </row>
        <row r="680">
          <cell r="G680">
            <v>4734</v>
          </cell>
          <cell r="H680">
            <v>1389</v>
          </cell>
          <cell r="I680">
            <v>36</v>
          </cell>
          <cell r="J680">
            <v>34</v>
          </cell>
          <cell r="K680">
            <v>33</v>
          </cell>
          <cell r="L680">
            <v>32</v>
          </cell>
          <cell r="M680">
            <v>32</v>
          </cell>
          <cell r="N680">
            <v>32</v>
          </cell>
          <cell r="O680">
            <v>32</v>
          </cell>
          <cell r="P680">
            <v>33</v>
          </cell>
          <cell r="Q680">
            <v>33</v>
          </cell>
          <cell r="R680">
            <v>34</v>
          </cell>
          <cell r="S680">
            <v>34</v>
          </cell>
          <cell r="T680">
            <v>35</v>
          </cell>
          <cell r="U680">
            <v>35</v>
          </cell>
          <cell r="V680">
            <v>33</v>
          </cell>
          <cell r="W680">
            <v>31</v>
          </cell>
          <cell r="X680">
            <v>28</v>
          </cell>
          <cell r="Y680">
            <v>26</v>
          </cell>
          <cell r="Z680">
            <v>23</v>
          </cell>
          <cell r="AA680">
            <v>21</v>
          </cell>
          <cell r="AB680">
            <v>20</v>
          </cell>
          <cell r="AC680">
            <v>88</v>
          </cell>
          <cell r="AD680">
            <v>107</v>
          </cell>
          <cell r="AE680">
            <v>99</v>
          </cell>
          <cell r="AF680">
            <v>89</v>
          </cell>
          <cell r="AG680">
            <v>90</v>
          </cell>
          <cell r="AH680">
            <v>69</v>
          </cell>
          <cell r="AI680">
            <v>64</v>
          </cell>
          <cell r="AJ680">
            <v>51</v>
          </cell>
          <cell r="AK680">
            <v>43</v>
          </cell>
          <cell r="AL680">
            <v>27</v>
          </cell>
          <cell r="AM680">
            <v>21</v>
          </cell>
          <cell r="AN680">
            <v>12</v>
          </cell>
          <cell r="AO680">
            <v>12</v>
          </cell>
          <cell r="AP680">
            <v>83</v>
          </cell>
          <cell r="AQ680">
            <v>49</v>
          </cell>
          <cell r="AR680">
            <v>247</v>
          </cell>
          <cell r="AS680">
            <v>51</v>
          </cell>
        </row>
        <row r="681">
          <cell r="G681">
            <v>7712</v>
          </cell>
          <cell r="H681">
            <v>299</v>
          </cell>
          <cell r="I681">
            <v>8</v>
          </cell>
          <cell r="J681">
            <v>7</v>
          </cell>
          <cell r="K681">
            <v>7</v>
          </cell>
          <cell r="L681">
            <v>7</v>
          </cell>
          <cell r="M681">
            <v>7</v>
          </cell>
          <cell r="N681">
            <v>7</v>
          </cell>
          <cell r="O681">
            <v>7</v>
          </cell>
          <cell r="P681">
            <v>7</v>
          </cell>
          <cell r="Q681">
            <v>7</v>
          </cell>
          <cell r="R681">
            <v>7</v>
          </cell>
          <cell r="S681">
            <v>7</v>
          </cell>
          <cell r="T681">
            <v>8</v>
          </cell>
          <cell r="U681">
            <v>7</v>
          </cell>
          <cell r="V681">
            <v>7</v>
          </cell>
          <cell r="W681">
            <v>7</v>
          </cell>
          <cell r="X681">
            <v>6</v>
          </cell>
          <cell r="Y681">
            <v>5</v>
          </cell>
          <cell r="Z681">
            <v>5</v>
          </cell>
          <cell r="AA681">
            <v>5</v>
          </cell>
          <cell r="AB681">
            <v>4</v>
          </cell>
          <cell r="AC681">
            <v>19</v>
          </cell>
          <cell r="AD681">
            <v>23</v>
          </cell>
          <cell r="AE681">
            <v>21</v>
          </cell>
          <cell r="AF681">
            <v>19</v>
          </cell>
          <cell r="AG681">
            <v>20</v>
          </cell>
          <cell r="AH681">
            <v>15</v>
          </cell>
          <cell r="AI681">
            <v>14</v>
          </cell>
          <cell r="AJ681">
            <v>11</v>
          </cell>
          <cell r="AK681">
            <v>9</v>
          </cell>
          <cell r="AL681">
            <v>6</v>
          </cell>
          <cell r="AM681">
            <v>4</v>
          </cell>
          <cell r="AN681">
            <v>3</v>
          </cell>
          <cell r="AO681">
            <v>3</v>
          </cell>
          <cell r="AP681">
            <v>18</v>
          </cell>
          <cell r="AQ681">
            <v>11</v>
          </cell>
          <cell r="AR681">
            <v>53</v>
          </cell>
          <cell r="AS681">
            <v>11</v>
          </cell>
        </row>
        <row r="682">
          <cell r="G682">
            <v>9871</v>
          </cell>
          <cell r="H682">
            <v>483</v>
          </cell>
          <cell r="I682">
            <v>12</v>
          </cell>
          <cell r="J682">
            <v>12</v>
          </cell>
          <cell r="K682">
            <v>11</v>
          </cell>
          <cell r="L682">
            <v>11</v>
          </cell>
          <cell r="M682">
            <v>11</v>
          </cell>
          <cell r="N682">
            <v>11</v>
          </cell>
          <cell r="O682">
            <v>11</v>
          </cell>
          <cell r="P682">
            <v>11</v>
          </cell>
          <cell r="Q682">
            <v>12</v>
          </cell>
          <cell r="R682">
            <v>12</v>
          </cell>
          <cell r="S682">
            <v>12</v>
          </cell>
          <cell r="T682">
            <v>12</v>
          </cell>
          <cell r="U682">
            <v>12</v>
          </cell>
          <cell r="V682">
            <v>12</v>
          </cell>
          <cell r="W682">
            <v>11</v>
          </cell>
          <cell r="X682">
            <v>10</v>
          </cell>
          <cell r="Y682">
            <v>9</v>
          </cell>
          <cell r="Z682">
            <v>8</v>
          </cell>
          <cell r="AA682">
            <v>8</v>
          </cell>
          <cell r="AB682">
            <v>7</v>
          </cell>
          <cell r="AC682">
            <v>31</v>
          </cell>
          <cell r="AD682">
            <v>37</v>
          </cell>
          <cell r="AE682">
            <v>34</v>
          </cell>
          <cell r="AF682">
            <v>31</v>
          </cell>
          <cell r="AG682">
            <v>32</v>
          </cell>
          <cell r="AH682">
            <v>24</v>
          </cell>
          <cell r="AI682">
            <v>22</v>
          </cell>
          <cell r="AJ682">
            <v>17</v>
          </cell>
          <cell r="AK682">
            <v>15</v>
          </cell>
          <cell r="AL682">
            <v>10</v>
          </cell>
          <cell r="AM682">
            <v>7</v>
          </cell>
          <cell r="AN682">
            <v>4</v>
          </cell>
          <cell r="AO682">
            <v>4</v>
          </cell>
          <cell r="AP682">
            <v>29</v>
          </cell>
          <cell r="AQ682">
            <v>17</v>
          </cell>
          <cell r="AR682">
            <v>86</v>
          </cell>
          <cell r="AS682">
            <v>18</v>
          </cell>
        </row>
        <row r="683">
          <cell r="G683">
            <v>12166</v>
          </cell>
          <cell r="H683">
            <v>564</v>
          </cell>
          <cell r="I683">
            <v>12</v>
          </cell>
          <cell r="J683">
            <v>13</v>
          </cell>
          <cell r="K683">
            <v>13</v>
          </cell>
          <cell r="L683">
            <v>13</v>
          </cell>
          <cell r="M683">
            <v>13</v>
          </cell>
          <cell r="N683">
            <v>13</v>
          </cell>
          <cell r="O683">
            <v>13</v>
          </cell>
          <cell r="P683">
            <v>14</v>
          </cell>
          <cell r="Q683">
            <v>14</v>
          </cell>
          <cell r="R683">
            <v>14</v>
          </cell>
          <cell r="S683">
            <v>14</v>
          </cell>
          <cell r="T683">
            <v>14</v>
          </cell>
          <cell r="U683">
            <v>14</v>
          </cell>
          <cell r="V683">
            <v>13</v>
          </cell>
          <cell r="W683">
            <v>13</v>
          </cell>
          <cell r="X683">
            <v>12</v>
          </cell>
          <cell r="Y683">
            <v>12</v>
          </cell>
          <cell r="Z683">
            <v>11</v>
          </cell>
          <cell r="AA683">
            <v>10</v>
          </cell>
          <cell r="AB683">
            <v>10</v>
          </cell>
          <cell r="AC683">
            <v>42</v>
          </cell>
          <cell r="AD683">
            <v>44</v>
          </cell>
          <cell r="AE683">
            <v>41</v>
          </cell>
          <cell r="AF683">
            <v>36</v>
          </cell>
          <cell r="AG683">
            <v>35</v>
          </cell>
          <cell r="AH683">
            <v>28</v>
          </cell>
          <cell r="AI683">
            <v>23</v>
          </cell>
          <cell r="AJ683">
            <v>16</v>
          </cell>
          <cell r="AK683">
            <v>14</v>
          </cell>
          <cell r="AL683">
            <v>12</v>
          </cell>
          <cell r="AM683">
            <v>9</v>
          </cell>
          <cell r="AN683">
            <v>5</v>
          </cell>
          <cell r="AO683">
            <v>4</v>
          </cell>
          <cell r="AP683">
            <v>34</v>
          </cell>
          <cell r="AQ683">
            <v>22</v>
          </cell>
          <cell r="AR683">
            <v>108</v>
          </cell>
          <cell r="AS683">
            <v>18</v>
          </cell>
        </row>
        <row r="684">
          <cell r="G684">
            <v>4692</v>
          </cell>
          <cell r="H684">
            <v>633</v>
          </cell>
          <cell r="I684">
            <v>16</v>
          </cell>
          <cell r="J684">
            <v>16</v>
          </cell>
          <cell r="K684">
            <v>15</v>
          </cell>
          <cell r="L684">
            <v>13</v>
          </cell>
          <cell r="M684">
            <v>13</v>
          </cell>
          <cell r="N684">
            <v>13</v>
          </cell>
          <cell r="O684">
            <v>14</v>
          </cell>
          <cell r="P684">
            <v>15</v>
          </cell>
          <cell r="Q684">
            <v>15</v>
          </cell>
          <cell r="R684">
            <v>16</v>
          </cell>
          <cell r="S684">
            <v>16</v>
          </cell>
          <cell r="T684">
            <v>15</v>
          </cell>
          <cell r="U684">
            <v>16</v>
          </cell>
          <cell r="V684">
            <v>15</v>
          </cell>
          <cell r="W684">
            <v>14</v>
          </cell>
          <cell r="X684">
            <v>13</v>
          </cell>
          <cell r="Y684">
            <v>12</v>
          </cell>
          <cell r="Z684">
            <v>11</v>
          </cell>
          <cell r="AA684">
            <v>9</v>
          </cell>
          <cell r="AB684">
            <v>10</v>
          </cell>
          <cell r="AC684">
            <v>40</v>
          </cell>
          <cell r="AD684">
            <v>50</v>
          </cell>
          <cell r="AE684">
            <v>46</v>
          </cell>
          <cell r="AF684">
            <v>40</v>
          </cell>
          <cell r="AG684">
            <v>41</v>
          </cell>
          <cell r="AH684">
            <v>33</v>
          </cell>
          <cell r="AI684">
            <v>30</v>
          </cell>
          <cell r="AJ684">
            <v>23</v>
          </cell>
          <cell r="AK684">
            <v>20</v>
          </cell>
          <cell r="AL684">
            <v>13</v>
          </cell>
          <cell r="AM684">
            <v>9</v>
          </cell>
          <cell r="AN684">
            <v>5</v>
          </cell>
          <cell r="AO684">
            <v>6</v>
          </cell>
          <cell r="AP684">
            <v>38</v>
          </cell>
          <cell r="AQ684">
            <v>21</v>
          </cell>
          <cell r="AR684">
            <v>116</v>
          </cell>
          <cell r="AS684">
            <v>24</v>
          </cell>
        </row>
        <row r="685">
          <cell r="G685">
            <v>4693</v>
          </cell>
          <cell r="H685">
            <v>399</v>
          </cell>
          <cell r="I685">
            <v>10</v>
          </cell>
          <cell r="J685">
            <v>10</v>
          </cell>
          <cell r="K685">
            <v>9</v>
          </cell>
          <cell r="L685">
            <v>9</v>
          </cell>
          <cell r="M685">
            <v>9</v>
          </cell>
          <cell r="N685">
            <v>9</v>
          </cell>
          <cell r="O685">
            <v>9</v>
          </cell>
          <cell r="P685">
            <v>9</v>
          </cell>
          <cell r="Q685">
            <v>10</v>
          </cell>
          <cell r="R685">
            <v>10</v>
          </cell>
          <cell r="S685">
            <v>10</v>
          </cell>
          <cell r="T685">
            <v>10</v>
          </cell>
          <cell r="U685">
            <v>10</v>
          </cell>
          <cell r="V685">
            <v>10</v>
          </cell>
          <cell r="W685">
            <v>9</v>
          </cell>
          <cell r="X685">
            <v>8</v>
          </cell>
          <cell r="Y685">
            <v>7</v>
          </cell>
          <cell r="Z685">
            <v>7</v>
          </cell>
          <cell r="AA685">
            <v>6</v>
          </cell>
          <cell r="AB685">
            <v>6</v>
          </cell>
          <cell r="AC685">
            <v>26</v>
          </cell>
          <cell r="AD685">
            <v>31</v>
          </cell>
          <cell r="AE685">
            <v>28</v>
          </cell>
          <cell r="AF685">
            <v>26</v>
          </cell>
          <cell r="AG685">
            <v>26</v>
          </cell>
          <cell r="AH685">
            <v>20</v>
          </cell>
          <cell r="AI685">
            <v>18</v>
          </cell>
          <cell r="AJ685">
            <v>14</v>
          </cell>
          <cell r="AK685">
            <v>12</v>
          </cell>
          <cell r="AL685">
            <v>8</v>
          </cell>
          <cell r="AM685">
            <v>6</v>
          </cell>
          <cell r="AN685">
            <v>4</v>
          </cell>
          <cell r="AO685">
            <v>3</v>
          </cell>
          <cell r="AP685">
            <v>24</v>
          </cell>
          <cell r="AQ685">
            <v>14</v>
          </cell>
          <cell r="AR685">
            <v>72</v>
          </cell>
          <cell r="AS685">
            <v>15</v>
          </cell>
        </row>
        <row r="686">
          <cell r="G686">
            <v>4694</v>
          </cell>
          <cell r="H686">
            <v>519</v>
          </cell>
          <cell r="I686">
            <v>14</v>
          </cell>
          <cell r="J686">
            <v>13</v>
          </cell>
          <cell r="K686">
            <v>12</v>
          </cell>
          <cell r="L686">
            <v>12</v>
          </cell>
          <cell r="M686">
            <v>12</v>
          </cell>
          <cell r="N686">
            <v>12</v>
          </cell>
          <cell r="O686">
            <v>12</v>
          </cell>
          <cell r="P686">
            <v>12</v>
          </cell>
          <cell r="Q686">
            <v>12</v>
          </cell>
          <cell r="R686">
            <v>13</v>
          </cell>
          <cell r="S686">
            <v>13</v>
          </cell>
          <cell r="T686">
            <v>13</v>
          </cell>
          <cell r="U686">
            <v>13</v>
          </cell>
          <cell r="V686">
            <v>12</v>
          </cell>
          <cell r="W686">
            <v>11</v>
          </cell>
          <cell r="X686">
            <v>10</v>
          </cell>
          <cell r="Y686">
            <v>10</v>
          </cell>
          <cell r="Z686">
            <v>9</v>
          </cell>
          <cell r="AA686">
            <v>8</v>
          </cell>
          <cell r="AB686">
            <v>8</v>
          </cell>
          <cell r="AC686">
            <v>33</v>
          </cell>
          <cell r="AD686">
            <v>40</v>
          </cell>
          <cell r="AE686">
            <v>37</v>
          </cell>
          <cell r="AF686">
            <v>33</v>
          </cell>
          <cell r="AG686">
            <v>34</v>
          </cell>
          <cell r="AH686">
            <v>26</v>
          </cell>
          <cell r="AI686">
            <v>24</v>
          </cell>
          <cell r="AJ686">
            <v>19</v>
          </cell>
          <cell r="AK686">
            <v>16</v>
          </cell>
          <cell r="AL686">
            <v>10</v>
          </cell>
          <cell r="AM686">
            <v>7</v>
          </cell>
          <cell r="AN686">
            <v>5</v>
          </cell>
          <cell r="AO686">
            <v>4</v>
          </cell>
          <cell r="AP686">
            <v>31</v>
          </cell>
          <cell r="AQ686">
            <v>18</v>
          </cell>
          <cell r="AR686">
            <v>93</v>
          </cell>
          <cell r="AS686">
            <v>19</v>
          </cell>
        </row>
        <row r="687">
          <cell r="G687">
            <v>7089</v>
          </cell>
          <cell r="H687">
            <v>304</v>
          </cell>
          <cell r="I687">
            <v>8</v>
          </cell>
          <cell r="J687">
            <v>7</v>
          </cell>
          <cell r="K687">
            <v>7</v>
          </cell>
          <cell r="L687">
            <v>7</v>
          </cell>
          <cell r="M687">
            <v>7</v>
          </cell>
          <cell r="N687">
            <v>7</v>
          </cell>
          <cell r="O687">
            <v>7</v>
          </cell>
          <cell r="P687">
            <v>7</v>
          </cell>
          <cell r="Q687">
            <v>7</v>
          </cell>
          <cell r="R687">
            <v>7</v>
          </cell>
          <cell r="S687">
            <v>7</v>
          </cell>
          <cell r="T687">
            <v>8</v>
          </cell>
          <cell r="U687">
            <v>8</v>
          </cell>
          <cell r="V687">
            <v>7</v>
          </cell>
          <cell r="W687">
            <v>7</v>
          </cell>
          <cell r="X687">
            <v>6</v>
          </cell>
          <cell r="Y687">
            <v>6</v>
          </cell>
          <cell r="Z687">
            <v>5</v>
          </cell>
          <cell r="AA687">
            <v>5</v>
          </cell>
          <cell r="AB687">
            <v>4</v>
          </cell>
          <cell r="AC687">
            <v>19</v>
          </cell>
          <cell r="AD687">
            <v>24</v>
          </cell>
          <cell r="AE687">
            <v>22</v>
          </cell>
          <cell r="AF687">
            <v>20</v>
          </cell>
          <cell r="AG687">
            <v>20</v>
          </cell>
          <cell r="AH687">
            <v>15</v>
          </cell>
          <cell r="AI687">
            <v>14</v>
          </cell>
          <cell r="AJ687">
            <v>11</v>
          </cell>
          <cell r="AK687">
            <v>9</v>
          </cell>
          <cell r="AL687">
            <v>6</v>
          </cell>
          <cell r="AM687">
            <v>4</v>
          </cell>
          <cell r="AN687">
            <v>3</v>
          </cell>
          <cell r="AO687">
            <v>3</v>
          </cell>
          <cell r="AP687">
            <v>18</v>
          </cell>
          <cell r="AQ687">
            <v>11</v>
          </cell>
          <cell r="AR687">
            <v>54</v>
          </cell>
          <cell r="AS687">
            <v>11</v>
          </cell>
        </row>
        <row r="688">
          <cell r="G688">
            <v>4711</v>
          </cell>
          <cell r="H688">
            <v>371</v>
          </cell>
          <cell r="I688">
            <v>10</v>
          </cell>
          <cell r="J688">
            <v>9</v>
          </cell>
          <cell r="K688">
            <v>9</v>
          </cell>
          <cell r="L688">
            <v>9</v>
          </cell>
          <cell r="M688">
            <v>9</v>
          </cell>
          <cell r="N688">
            <v>9</v>
          </cell>
          <cell r="O688">
            <v>9</v>
          </cell>
          <cell r="P688">
            <v>9</v>
          </cell>
          <cell r="Q688">
            <v>9</v>
          </cell>
          <cell r="R688">
            <v>9</v>
          </cell>
          <cell r="S688">
            <v>9</v>
          </cell>
          <cell r="T688">
            <v>9</v>
          </cell>
          <cell r="U688">
            <v>9</v>
          </cell>
          <cell r="V688">
            <v>9</v>
          </cell>
          <cell r="W688">
            <v>8</v>
          </cell>
          <cell r="X688">
            <v>7</v>
          </cell>
          <cell r="Y688">
            <v>7</v>
          </cell>
          <cell r="Z688">
            <v>6</v>
          </cell>
          <cell r="AA688">
            <v>6</v>
          </cell>
          <cell r="AB688">
            <v>5</v>
          </cell>
          <cell r="AC688">
            <v>24</v>
          </cell>
          <cell r="AD688">
            <v>29</v>
          </cell>
          <cell r="AE688">
            <v>26</v>
          </cell>
          <cell r="AF688">
            <v>24</v>
          </cell>
          <cell r="AG688">
            <v>24</v>
          </cell>
          <cell r="AH688">
            <v>19</v>
          </cell>
          <cell r="AI688">
            <v>17</v>
          </cell>
          <cell r="AJ688">
            <v>13</v>
          </cell>
          <cell r="AK688">
            <v>11</v>
          </cell>
          <cell r="AL688">
            <v>7</v>
          </cell>
          <cell r="AM688">
            <v>5</v>
          </cell>
          <cell r="AN688">
            <v>3</v>
          </cell>
          <cell r="AO688">
            <v>3</v>
          </cell>
          <cell r="AP688">
            <v>22</v>
          </cell>
          <cell r="AQ688">
            <v>13</v>
          </cell>
          <cell r="AR688">
            <v>66</v>
          </cell>
          <cell r="AS688">
            <v>14</v>
          </cell>
        </row>
        <row r="689">
          <cell r="G689">
            <v>4712</v>
          </cell>
          <cell r="H689">
            <v>246</v>
          </cell>
          <cell r="I689">
            <v>6</v>
          </cell>
          <cell r="J689">
            <v>6</v>
          </cell>
          <cell r="K689">
            <v>6</v>
          </cell>
          <cell r="L689">
            <v>6</v>
          </cell>
          <cell r="M689">
            <v>6</v>
          </cell>
          <cell r="N689">
            <v>6</v>
          </cell>
          <cell r="O689">
            <v>6</v>
          </cell>
          <cell r="P689">
            <v>6</v>
          </cell>
          <cell r="Q689">
            <v>6</v>
          </cell>
          <cell r="R689">
            <v>6</v>
          </cell>
          <cell r="S689">
            <v>6</v>
          </cell>
          <cell r="T689">
            <v>6</v>
          </cell>
          <cell r="U689">
            <v>6</v>
          </cell>
          <cell r="V689">
            <v>6</v>
          </cell>
          <cell r="W689">
            <v>5</v>
          </cell>
          <cell r="X689">
            <v>5</v>
          </cell>
          <cell r="Y689">
            <v>4</v>
          </cell>
          <cell r="Z689">
            <v>4</v>
          </cell>
          <cell r="AA689">
            <v>4</v>
          </cell>
          <cell r="AB689">
            <v>4</v>
          </cell>
          <cell r="AC689">
            <v>16</v>
          </cell>
          <cell r="AD689">
            <v>19</v>
          </cell>
          <cell r="AE689">
            <v>17</v>
          </cell>
          <cell r="AF689">
            <v>16</v>
          </cell>
          <cell r="AG689">
            <v>16</v>
          </cell>
          <cell r="AH689">
            <v>12</v>
          </cell>
          <cell r="AI689">
            <v>11</v>
          </cell>
          <cell r="AJ689">
            <v>9</v>
          </cell>
          <cell r="AK689">
            <v>8</v>
          </cell>
          <cell r="AL689">
            <v>5</v>
          </cell>
          <cell r="AM689">
            <v>3</v>
          </cell>
          <cell r="AN689">
            <v>2</v>
          </cell>
          <cell r="AO689">
            <v>2</v>
          </cell>
          <cell r="AP689">
            <v>14</v>
          </cell>
          <cell r="AQ689">
            <v>9</v>
          </cell>
          <cell r="AR689">
            <v>44</v>
          </cell>
          <cell r="AS689">
            <v>9</v>
          </cell>
        </row>
        <row r="690">
          <cell r="G690">
            <v>4713</v>
          </cell>
          <cell r="H690">
            <v>340</v>
          </cell>
          <cell r="I690">
            <v>8</v>
          </cell>
          <cell r="J690">
            <v>8</v>
          </cell>
          <cell r="K690">
            <v>8</v>
          </cell>
          <cell r="L690">
            <v>8</v>
          </cell>
          <cell r="M690">
            <v>8</v>
          </cell>
          <cell r="N690">
            <v>8</v>
          </cell>
          <cell r="O690">
            <v>8</v>
          </cell>
          <cell r="P690">
            <v>8</v>
          </cell>
          <cell r="Q690">
            <v>8</v>
          </cell>
          <cell r="R690">
            <v>8</v>
          </cell>
          <cell r="S690">
            <v>8</v>
          </cell>
          <cell r="T690">
            <v>9</v>
          </cell>
          <cell r="U690">
            <v>8</v>
          </cell>
          <cell r="V690">
            <v>8</v>
          </cell>
          <cell r="W690">
            <v>8</v>
          </cell>
          <cell r="X690">
            <v>7</v>
          </cell>
          <cell r="Y690">
            <v>6</v>
          </cell>
          <cell r="Z690">
            <v>6</v>
          </cell>
          <cell r="AA690">
            <v>5</v>
          </cell>
          <cell r="AB690">
            <v>5</v>
          </cell>
          <cell r="AC690">
            <v>22</v>
          </cell>
          <cell r="AD690">
            <v>26</v>
          </cell>
          <cell r="AE690">
            <v>24</v>
          </cell>
          <cell r="AF690">
            <v>22</v>
          </cell>
          <cell r="AG690">
            <v>22</v>
          </cell>
          <cell r="AH690">
            <v>17</v>
          </cell>
          <cell r="AI690">
            <v>16</v>
          </cell>
          <cell r="AJ690">
            <v>12</v>
          </cell>
          <cell r="AK690">
            <v>11</v>
          </cell>
          <cell r="AL690">
            <v>7</v>
          </cell>
          <cell r="AM690">
            <v>5</v>
          </cell>
          <cell r="AN690">
            <v>3</v>
          </cell>
          <cell r="AO690">
            <v>3</v>
          </cell>
          <cell r="AP690">
            <v>20</v>
          </cell>
          <cell r="AQ690">
            <v>12</v>
          </cell>
          <cell r="AR690">
            <v>61</v>
          </cell>
          <cell r="AS690">
            <v>13</v>
          </cell>
        </row>
        <row r="691">
          <cell r="G691">
            <v>4714</v>
          </cell>
          <cell r="H691">
            <v>595</v>
          </cell>
          <cell r="I691">
            <v>14</v>
          </cell>
          <cell r="J691">
            <v>13</v>
          </cell>
          <cell r="K691">
            <v>14</v>
          </cell>
          <cell r="L691">
            <v>14</v>
          </cell>
          <cell r="M691">
            <v>14</v>
          </cell>
          <cell r="N691">
            <v>14</v>
          </cell>
          <cell r="O691">
            <v>14</v>
          </cell>
          <cell r="P691">
            <v>14</v>
          </cell>
          <cell r="Q691">
            <v>15</v>
          </cell>
          <cell r="R691">
            <v>15</v>
          </cell>
          <cell r="S691">
            <v>15</v>
          </cell>
          <cell r="T691">
            <v>15</v>
          </cell>
          <cell r="U691">
            <v>15</v>
          </cell>
          <cell r="V691">
            <v>14</v>
          </cell>
          <cell r="W691">
            <v>13</v>
          </cell>
          <cell r="X691">
            <v>13</v>
          </cell>
          <cell r="Y691">
            <v>12</v>
          </cell>
          <cell r="Z691">
            <v>11</v>
          </cell>
          <cell r="AA691">
            <v>11</v>
          </cell>
          <cell r="AB691">
            <v>10</v>
          </cell>
          <cell r="AC691">
            <v>44</v>
          </cell>
          <cell r="AD691">
            <v>46</v>
          </cell>
          <cell r="AE691">
            <v>43</v>
          </cell>
          <cell r="AF691">
            <v>38</v>
          </cell>
          <cell r="AG691">
            <v>37</v>
          </cell>
          <cell r="AH691">
            <v>29</v>
          </cell>
          <cell r="AI691">
            <v>25</v>
          </cell>
          <cell r="AJ691">
            <v>17</v>
          </cell>
          <cell r="AK691">
            <v>15</v>
          </cell>
          <cell r="AL691">
            <v>12</v>
          </cell>
          <cell r="AM691">
            <v>9</v>
          </cell>
          <cell r="AN691">
            <v>5</v>
          </cell>
          <cell r="AO691">
            <v>5</v>
          </cell>
          <cell r="AP691">
            <v>36</v>
          </cell>
          <cell r="AQ691">
            <v>24</v>
          </cell>
          <cell r="AR691">
            <v>114</v>
          </cell>
          <cell r="AS691">
            <v>19</v>
          </cell>
        </row>
        <row r="692">
          <cell r="G692">
            <v>4715</v>
          </cell>
          <cell r="H692">
            <v>429</v>
          </cell>
          <cell r="I692">
            <v>11</v>
          </cell>
          <cell r="J692">
            <v>10</v>
          </cell>
          <cell r="K692">
            <v>10</v>
          </cell>
          <cell r="L692">
            <v>10</v>
          </cell>
          <cell r="M692">
            <v>10</v>
          </cell>
          <cell r="N692">
            <v>10</v>
          </cell>
          <cell r="O692">
            <v>10</v>
          </cell>
          <cell r="P692">
            <v>10</v>
          </cell>
          <cell r="Q692">
            <v>10</v>
          </cell>
          <cell r="R692">
            <v>10</v>
          </cell>
          <cell r="S692">
            <v>11</v>
          </cell>
          <cell r="T692">
            <v>11</v>
          </cell>
          <cell r="U692">
            <v>11</v>
          </cell>
          <cell r="V692">
            <v>10</v>
          </cell>
          <cell r="W692">
            <v>9</v>
          </cell>
          <cell r="X692">
            <v>9</v>
          </cell>
          <cell r="Y692">
            <v>8</v>
          </cell>
          <cell r="Z692">
            <v>7</v>
          </cell>
          <cell r="AA692">
            <v>7</v>
          </cell>
          <cell r="AB692">
            <v>6</v>
          </cell>
          <cell r="AC692">
            <v>27</v>
          </cell>
          <cell r="AD692">
            <v>33</v>
          </cell>
          <cell r="AE692">
            <v>30</v>
          </cell>
          <cell r="AF692">
            <v>28</v>
          </cell>
          <cell r="AG692">
            <v>28</v>
          </cell>
          <cell r="AH692">
            <v>22</v>
          </cell>
          <cell r="AI692">
            <v>20</v>
          </cell>
          <cell r="AJ692">
            <v>15</v>
          </cell>
          <cell r="AK692">
            <v>13</v>
          </cell>
          <cell r="AL692">
            <v>9</v>
          </cell>
          <cell r="AM692">
            <v>6</v>
          </cell>
          <cell r="AN692">
            <v>4</v>
          </cell>
          <cell r="AO692">
            <v>4</v>
          </cell>
          <cell r="AP692">
            <v>25</v>
          </cell>
          <cell r="AQ692">
            <v>15</v>
          </cell>
          <cell r="AR692">
            <v>77</v>
          </cell>
          <cell r="AS692">
            <v>16</v>
          </cell>
        </row>
        <row r="693">
          <cell r="G693">
            <v>4716</v>
          </cell>
          <cell r="H693">
            <v>246</v>
          </cell>
          <cell r="I693">
            <v>6</v>
          </cell>
          <cell r="J693">
            <v>6</v>
          </cell>
          <cell r="K693">
            <v>6</v>
          </cell>
          <cell r="L693">
            <v>6</v>
          </cell>
          <cell r="M693">
            <v>6</v>
          </cell>
          <cell r="N693">
            <v>6</v>
          </cell>
          <cell r="O693">
            <v>6</v>
          </cell>
          <cell r="P693">
            <v>6</v>
          </cell>
          <cell r="Q693">
            <v>6</v>
          </cell>
          <cell r="R693">
            <v>6</v>
          </cell>
          <cell r="S693">
            <v>6</v>
          </cell>
          <cell r="T693">
            <v>6</v>
          </cell>
          <cell r="U693">
            <v>6</v>
          </cell>
          <cell r="V693">
            <v>6</v>
          </cell>
          <cell r="W693">
            <v>5</v>
          </cell>
          <cell r="X693">
            <v>5</v>
          </cell>
          <cell r="Y693">
            <v>4</v>
          </cell>
          <cell r="Z693">
            <v>4</v>
          </cell>
          <cell r="AA693">
            <v>4</v>
          </cell>
          <cell r="AB693">
            <v>4</v>
          </cell>
          <cell r="AC693">
            <v>16</v>
          </cell>
          <cell r="AD693">
            <v>19</v>
          </cell>
          <cell r="AE693">
            <v>17</v>
          </cell>
          <cell r="AF693">
            <v>16</v>
          </cell>
          <cell r="AG693">
            <v>16</v>
          </cell>
          <cell r="AH693">
            <v>12</v>
          </cell>
          <cell r="AI693">
            <v>11</v>
          </cell>
          <cell r="AJ693">
            <v>9</v>
          </cell>
          <cell r="AK693">
            <v>8</v>
          </cell>
          <cell r="AL693">
            <v>5</v>
          </cell>
          <cell r="AM693">
            <v>3</v>
          </cell>
          <cell r="AN693">
            <v>2</v>
          </cell>
          <cell r="AO693">
            <v>2</v>
          </cell>
          <cell r="AP693">
            <v>14</v>
          </cell>
          <cell r="AQ693">
            <v>9</v>
          </cell>
          <cell r="AR693">
            <v>43</v>
          </cell>
          <cell r="AS693">
            <v>9</v>
          </cell>
        </row>
        <row r="694">
          <cell r="G694">
            <v>4717</v>
          </cell>
          <cell r="H694">
            <v>46991</v>
          </cell>
          <cell r="I694">
            <v>923</v>
          </cell>
          <cell r="J694">
            <v>961</v>
          </cell>
          <cell r="K694">
            <v>998</v>
          </cell>
          <cell r="L694">
            <v>1036</v>
          </cell>
          <cell r="M694">
            <v>1067</v>
          </cell>
          <cell r="N694">
            <v>1099</v>
          </cell>
          <cell r="O694">
            <v>1124</v>
          </cell>
          <cell r="P694">
            <v>1144</v>
          </cell>
          <cell r="Q694">
            <v>1158</v>
          </cell>
          <cell r="R694">
            <v>1165</v>
          </cell>
          <cell r="S694">
            <v>1168</v>
          </cell>
          <cell r="T694">
            <v>1166</v>
          </cell>
          <cell r="U694">
            <v>1149</v>
          </cell>
          <cell r="V694">
            <v>1107</v>
          </cell>
          <cell r="W694">
            <v>1051</v>
          </cell>
          <cell r="X694">
            <v>989</v>
          </cell>
          <cell r="Y694">
            <v>932</v>
          </cell>
          <cell r="Z694">
            <v>870</v>
          </cell>
          <cell r="AA694">
            <v>806</v>
          </cell>
          <cell r="AB694">
            <v>744</v>
          </cell>
          <cell r="AC694">
            <v>3111</v>
          </cell>
          <cell r="AD694">
            <v>3570</v>
          </cell>
          <cell r="AE694">
            <v>3379</v>
          </cell>
          <cell r="AF694">
            <v>3230</v>
          </cell>
          <cell r="AG694">
            <v>3108</v>
          </cell>
          <cell r="AH694">
            <v>2417</v>
          </cell>
          <cell r="AI694">
            <v>1978</v>
          </cell>
          <cell r="AJ694">
            <v>1614</v>
          </cell>
          <cell r="AK694">
            <v>1258</v>
          </cell>
          <cell r="AL694">
            <v>1037</v>
          </cell>
          <cell r="AM694">
            <v>711</v>
          </cell>
          <cell r="AN694">
            <v>510</v>
          </cell>
          <cell r="AO694">
            <v>411</v>
          </cell>
          <cell r="AP694">
            <v>2752</v>
          </cell>
          <cell r="AQ694">
            <v>1982</v>
          </cell>
          <cell r="AR694">
            <v>9084</v>
          </cell>
          <cell r="AS694">
            <v>1347</v>
          </cell>
        </row>
        <row r="695">
          <cell r="G695">
            <v>7711</v>
          </cell>
          <cell r="H695">
            <v>6665</v>
          </cell>
          <cell r="I695">
            <v>117</v>
          </cell>
          <cell r="J695">
            <v>125</v>
          </cell>
          <cell r="K695">
            <v>132</v>
          </cell>
          <cell r="L695">
            <v>141</v>
          </cell>
          <cell r="M695">
            <v>147</v>
          </cell>
          <cell r="N695">
            <v>153</v>
          </cell>
          <cell r="O695">
            <v>158</v>
          </cell>
          <cell r="P695">
            <v>162</v>
          </cell>
          <cell r="Q695">
            <v>163</v>
          </cell>
          <cell r="R695">
            <v>166</v>
          </cell>
          <cell r="S695">
            <v>166</v>
          </cell>
          <cell r="T695">
            <v>165</v>
          </cell>
          <cell r="U695">
            <v>162</v>
          </cell>
          <cell r="V695">
            <v>157</v>
          </cell>
          <cell r="W695">
            <v>149</v>
          </cell>
          <cell r="X695">
            <v>139</v>
          </cell>
          <cell r="Y695">
            <v>130</v>
          </cell>
          <cell r="Z695">
            <v>122</v>
          </cell>
          <cell r="AA695">
            <v>113</v>
          </cell>
          <cell r="AB695">
            <v>103</v>
          </cell>
          <cell r="AC695">
            <v>444</v>
          </cell>
          <cell r="AD695">
            <v>533</v>
          </cell>
          <cell r="AE695">
            <v>513</v>
          </cell>
          <cell r="AF695">
            <v>454</v>
          </cell>
          <cell r="AG695">
            <v>418</v>
          </cell>
          <cell r="AH695">
            <v>345</v>
          </cell>
          <cell r="AI695">
            <v>305</v>
          </cell>
          <cell r="AJ695">
            <v>215</v>
          </cell>
          <cell r="AK695">
            <v>194</v>
          </cell>
          <cell r="AL695">
            <v>144</v>
          </cell>
          <cell r="AM695">
            <v>106</v>
          </cell>
          <cell r="AN695">
            <v>58</v>
          </cell>
          <cell r="AO695">
            <v>66</v>
          </cell>
          <cell r="AP695">
            <v>398</v>
          </cell>
          <cell r="AQ695">
            <v>260</v>
          </cell>
          <cell r="AR695">
            <v>1273</v>
          </cell>
          <cell r="AS695">
            <v>177</v>
          </cell>
        </row>
        <row r="696">
          <cell r="G696">
            <v>7032</v>
          </cell>
          <cell r="H696">
            <v>1003</v>
          </cell>
          <cell r="I696">
            <v>16</v>
          </cell>
          <cell r="J696">
            <v>19</v>
          </cell>
          <cell r="K696">
            <v>21</v>
          </cell>
          <cell r="L696">
            <v>23</v>
          </cell>
          <cell r="M696">
            <v>24</v>
          </cell>
          <cell r="N696">
            <v>25</v>
          </cell>
          <cell r="O696">
            <v>25</v>
          </cell>
          <cell r="P696">
            <v>26</v>
          </cell>
          <cell r="Q696">
            <v>25</v>
          </cell>
          <cell r="R696">
            <v>25</v>
          </cell>
          <cell r="S696">
            <v>24</v>
          </cell>
          <cell r="T696">
            <v>23</v>
          </cell>
          <cell r="U696">
            <v>23</v>
          </cell>
          <cell r="V696">
            <v>21</v>
          </cell>
          <cell r="W696">
            <v>20</v>
          </cell>
          <cell r="X696">
            <v>19</v>
          </cell>
          <cell r="Y696">
            <v>18</v>
          </cell>
          <cell r="Z696">
            <v>17</v>
          </cell>
          <cell r="AA696">
            <v>16</v>
          </cell>
          <cell r="AB696">
            <v>14</v>
          </cell>
          <cell r="AC696">
            <v>65</v>
          </cell>
          <cell r="AD696">
            <v>85</v>
          </cell>
          <cell r="AE696">
            <v>84</v>
          </cell>
          <cell r="AF696">
            <v>73</v>
          </cell>
          <cell r="AG696">
            <v>59</v>
          </cell>
          <cell r="AH696">
            <v>47</v>
          </cell>
          <cell r="AI696">
            <v>39</v>
          </cell>
          <cell r="AJ696">
            <v>35</v>
          </cell>
          <cell r="AK696">
            <v>35</v>
          </cell>
          <cell r="AL696">
            <v>24</v>
          </cell>
          <cell r="AM696">
            <v>16</v>
          </cell>
          <cell r="AN696">
            <v>8</v>
          </cell>
          <cell r="AO696">
            <v>9</v>
          </cell>
          <cell r="AP696">
            <v>54</v>
          </cell>
          <cell r="AQ696">
            <v>36</v>
          </cell>
          <cell r="AR696">
            <v>190</v>
          </cell>
          <cell r="AS696">
            <v>24</v>
          </cell>
        </row>
        <row r="697">
          <cell r="G697">
            <v>11327</v>
          </cell>
          <cell r="H697">
            <v>881</v>
          </cell>
          <cell r="I697">
            <v>18</v>
          </cell>
          <cell r="J697">
            <v>19</v>
          </cell>
          <cell r="K697">
            <v>19</v>
          </cell>
          <cell r="L697">
            <v>19</v>
          </cell>
          <cell r="M697">
            <v>20</v>
          </cell>
          <cell r="N697">
            <v>21</v>
          </cell>
          <cell r="O697">
            <v>22</v>
          </cell>
          <cell r="P697">
            <v>22</v>
          </cell>
          <cell r="Q697">
            <v>22</v>
          </cell>
          <cell r="R697">
            <v>24</v>
          </cell>
          <cell r="S697">
            <v>24</v>
          </cell>
          <cell r="T697">
            <v>24</v>
          </cell>
          <cell r="U697">
            <v>24</v>
          </cell>
          <cell r="V697">
            <v>23</v>
          </cell>
          <cell r="W697">
            <v>21</v>
          </cell>
          <cell r="X697">
            <v>20</v>
          </cell>
          <cell r="Y697">
            <v>17</v>
          </cell>
          <cell r="Z697">
            <v>16</v>
          </cell>
          <cell r="AA697">
            <v>16</v>
          </cell>
          <cell r="AB697">
            <v>15</v>
          </cell>
          <cell r="AC697">
            <v>69</v>
          </cell>
          <cell r="AD697">
            <v>73</v>
          </cell>
          <cell r="AE697">
            <v>57</v>
          </cell>
          <cell r="AF697">
            <v>55</v>
          </cell>
          <cell r="AG697">
            <v>59</v>
          </cell>
          <cell r="AH697">
            <v>47</v>
          </cell>
          <cell r="AI697">
            <v>38</v>
          </cell>
          <cell r="AJ697">
            <v>22</v>
          </cell>
          <cell r="AK697">
            <v>16</v>
          </cell>
          <cell r="AL697">
            <v>12</v>
          </cell>
          <cell r="AM697">
            <v>12</v>
          </cell>
          <cell r="AN697">
            <v>8</v>
          </cell>
          <cell r="AO697">
            <v>7</v>
          </cell>
          <cell r="AP697">
            <v>63</v>
          </cell>
          <cell r="AQ697">
            <v>39</v>
          </cell>
          <cell r="AR697">
            <v>171</v>
          </cell>
          <cell r="AS697">
            <v>28</v>
          </cell>
        </row>
        <row r="698">
          <cell r="G698">
            <v>4780</v>
          </cell>
          <cell r="H698">
            <v>733</v>
          </cell>
          <cell r="I698">
            <v>12</v>
          </cell>
          <cell r="J698">
            <v>11</v>
          </cell>
          <cell r="K698">
            <v>11</v>
          </cell>
          <cell r="L698">
            <v>11</v>
          </cell>
          <cell r="M698">
            <v>11</v>
          </cell>
          <cell r="N698">
            <v>12</v>
          </cell>
          <cell r="O698">
            <v>13</v>
          </cell>
          <cell r="P698">
            <v>14</v>
          </cell>
          <cell r="Q698">
            <v>15</v>
          </cell>
          <cell r="R698">
            <v>16</v>
          </cell>
          <cell r="S698">
            <v>17</v>
          </cell>
          <cell r="T698">
            <v>18</v>
          </cell>
          <cell r="U698">
            <v>18</v>
          </cell>
          <cell r="V698">
            <v>18</v>
          </cell>
          <cell r="W698">
            <v>18</v>
          </cell>
          <cell r="X698">
            <v>17</v>
          </cell>
          <cell r="Y698">
            <v>16</v>
          </cell>
          <cell r="Z698">
            <v>15</v>
          </cell>
          <cell r="AA698">
            <v>14</v>
          </cell>
          <cell r="AB698">
            <v>11</v>
          </cell>
          <cell r="AC698">
            <v>38</v>
          </cell>
          <cell r="AD698">
            <v>48</v>
          </cell>
          <cell r="AE698">
            <v>63</v>
          </cell>
          <cell r="AF698">
            <v>51</v>
          </cell>
          <cell r="AG698">
            <v>46</v>
          </cell>
          <cell r="AH698">
            <v>45</v>
          </cell>
          <cell r="AI698">
            <v>47</v>
          </cell>
          <cell r="AJ698">
            <v>27</v>
          </cell>
          <cell r="AK698">
            <v>25</v>
          </cell>
          <cell r="AL698">
            <v>22</v>
          </cell>
          <cell r="AM698">
            <v>15</v>
          </cell>
          <cell r="AN698">
            <v>7</v>
          </cell>
          <cell r="AO698">
            <v>11</v>
          </cell>
          <cell r="AP698">
            <v>38</v>
          </cell>
          <cell r="AQ698">
            <v>27</v>
          </cell>
          <cell r="AR698">
            <v>144</v>
          </cell>
          <cell r="AS698">
            <v>19</v>
          </cell>
        </row>
        <row r="699">
          <cell r="G699">
            <v>6671</v>
          </cell>
          <cell r="H699">
            <v>535</v>
          </cell>
          <cell r="I699">
            <v>11</v>
          </cell>
          <cell r="J699">
            <v>11</v>
          </cell>
          <cell r="K699">
            <v>12</v>
          </cell>
          <cell r="L699">
            <v>12</v>
          </cell>
          <cell r="M699">
            <v>12</v>
          </cell>
          <cell r="N699">
            <v>13</v>
          </cell>
          <cell r="O699">
            <v>13</v>
          </cell>
          <cell r="P699">
            <v>14</v>
          </cell>
          <cell r="Q699">
            <v>14</v>
          </cell>
          <cell r="R699">
            <v>14</v>
          </cell>
          <cell r="S699">
            <v>14</v>
          </cell>
          <cell r="T699">
            <v>14</v>
          </cell>
          <cell r="U699">
            <v>14</v>
          </cell>
          <cell r="V699">
            <v>14</v>
          </cell>
          <cell r="W699">
            <v>13</v>
          </cell>
          <cell r="X699">
            <v>12</v>
          </cell>
          <cell r="Y699">
            <v>11</v>
          </cell>
          <cell r="Z699">
            <v>10</v>
          </cell>
          <cell r="AA699">
            <v>9</v>
          </cell>
          <cell r="AB699">
            <v>9</v>
          </cell>
          <cell r="AC699">
            <v>42</v>
          </cell>
          <cell r="AD699">
            <v>44</v>
          </cell>
          <cell r="AE699">
            <v>34</v>
          </cell>
          <cell r="AF699">
            <v>33</v>
          </cell>
          <cell r="AG699">
            <v>36</v>
          </cell>
          <cell r="AH699">
            <v>28</v>
          </cell>
          <cell r="AI699">
            <v>24</v>
          </cell>
          <cell r="AJ699">
            <v>14</v>
          </cell>
          <cell r="AK699">
            <v>10</v>
          </cell>
          <cell r="AL699">
            <v>8</v>
          </cell>
          <cell r="AM699">
            <v>7</v>
          </cell>
          <cell r="AN699">
            <v>5</v>
          </cell>
          <cell r="AO699">
            <v>4</v>
          </cell>
          <cell r="AP699">
            <v>38</v>
          </cell>
          <cell r="AQ699">
            <v>23</v>
          </cell>
          <cell r="AR699">
            <v>103</v>
          </cell>
          <cell r="AS699">
            <v>16</v>
          </cell>
        </row>
        <row r="700">
          <cell r="G700">
            <v>6819</v>
          </cell>
          <cell r="H700">
            <v>307</v>
          </cell>
          <cell r="I700">
            <v>5</v>
          </cell>
          <cell r="J700">
            <v>6</v>
          </cell>
          <cell r="K700">
            <v>6</v>
          </cell>
          <cell r="L700">
            <v>7</v>
          </cell>
          <cell r="M700">
            <v>7</v>
          </cell>
          <cell r="N700">
            <v>8</v>
          </cell>
          <cell r="O700">
            <v>8</v>
          </cell>
          <cell r="P700">
            <v>8</v>
          </cell>
          <cell r="Q700">
            <v>8</v>
          </cell>
          <cell r="R700">
            <v>8</v>
          </cell>
          <cell r="S700">
            <v>8</v>
          </cell>
          <cell r="T700">
            <v>8</v>
          </cell>
          <cell r="U700">
            <v>7</v>
          </cell>
          <cell r="V700">
            <v>7</v>
          </cell>
          <cell r="W700">
            <v>7</v>
          </cell>
          <cell r="X700">
            <v>6</v>
          </cell>
          <cell r="Y700">
            <v>6</v>
          </cell>
          <cell r="Z700">
            <v>6</v>
          </cell>
          <cell r="AA700">
            <v>5</v>
          </cell>
          <cell r="AB700">
            <v>5</v>
          </cell>
          <cell r="AC700">
            <v>19</v>
          </cell>
          <cell r="AD700">
            <v>24</v>
          </cell>
          <cell r="AE700">
            <v>22</v>
          </cell>
          <cell r="AF700">
            <v>20</v>
          </cell>
          <cell r="AG700">
            <v>20</v>
          </cell>
          <cell r="AH700">
            <v>15</v>
          </cell>
          <cell r="AI700">
            <v>13</v>
          </cell>
          <cell r="AJ700">
            <v>12</v>
          </cell>
          <cell r="AK700">
            <v>8</v>
          </cell>
          <cell r="AL700">
            <v>7</v>
          </cell>
          <cell r="AM700">
            <v>5</v>
          </cell>
          <cell r="AN700">
            <v>4</v>
          </cell>
          <cell r="AO700">
            <v>2</v>
          </cell>
          <cell r="AP700">
            <v>18</v>
          </cell>
          <cell r="AQ700">
            <v>13</v>
          </cell>
          <cell r="AR700">
            <v>57</v>
          </cell>
          <cell r="AS700">
            <v>7</v>
          </cell>
        </row>
        <row r="701">
          <cell r="G701">
            <v>4742</v>
          </cell>
          <cell r="H701">
            <v>987</v>
          </cell>
          <cell r="I701">
            <v>16</v>
          </cell>
          <cell r="J701">
            <v>18</v>
          </cell>
          <cell r="K701">
            <v>20</v>
          </cell>
          <cell r="L701">
            <v>22</v>
          </cell>
          <cell r="M701">
            <v>24</v>
          </cell>
          <cell r="N701">
            <v>24</v>
          </cell>
          <cell r="O701">
            <v>25</v>
          </cell>
          <cell r="P701">
            <v>25</v>
          </cell>
          <cell r="Q701">
            <v>25</v>
          </cell>
          <cell r="R701">
            <v>25</v>
          </cell>
          <cell r="S701">
            <v>24</v>
          </cell>
          <cell r="T701">
            <v>23</v>
          </cell>
          <cell r="U701">
            <v>22</v>
          </cell>
          <cell r="V701">
            <v>22</v>
          </cell>
          <cell r="W701">
            <v>20</v>
          </cell>
          <cell r="X701">
            <v>19</v>
          </cell>
          <cell r="Y701">
            <v>17</v>
          </cell>
          <cell r="Z701">
            <v>16</v>
          </cell>
          <cell r="AA701">
            <v>15</v>
          </cell>
          <cell r="AB701">
            <v>14</v>
          </cell>
          <cell r="AC701">
            <v>63</v>
          </cell>
          <cell r="AD701">
            <v>84</v>
          </cell>
          <cell r="AE701">
            <v>82</v>
          </cell>
          <cell r="AF701">
            <v>72</v>
          </cell>
          <cell r="AG701">
            <v>59</v>
          </cell>
          <cell r="AH701">
            <v>46</v>
          </cell>
          <cell r="AI701">
            <v>39</v>
          </cell>
          <cell r="AJ701">
            <v>34</v>
          </cell>
          <cell r="AK701">
            <v>35</v>
          </cell>
          <cell r="AL701">
            <v>23</v>
          </cell>
          <cell r="AM701">
            <v>16</v>
          </cell>
          <cell r="AN701">
            <v>8</v>
          </cell>
          <cell r="AO701">
            <v>10</v>
          </cell>
          <cell r="AP701">
            <v>54</v>
          </cell>
          <cell r="AQ701">
            <v>36</v>
          </cell>
          <cell r="AR701">
            <v>185</v>
          </cell>
          <cell r="AS701">
            <v>23</v>
          </cell>
        </row>
        <row r="702">
          <cell r="G702">
            <v>4744</v>
          </cell>
          <cell r="H702">
            <v>564</v>
          </cell>
          <cell r="I702">
            <v>9</v>
          </cell>
          <cell r="J702">
            <v>9</v>
          </cell>
          <cell r="K702">
            <v>8</v>
          </cell>
          <cell r="L702">
            <v>9</v>
          </cell>
          <cell r="M702">
            <v>9</v>
          </cell>
          <cell r="N702">
            <v>10</v>
          </cell>
          <cell r="O702">
            <v>10</v>
          </cell>
          <cell r="P702">
            <v>11</v>
          </cell>
          <cell r="Q702">
            <v>11</v>
          </cell>
          <cell r="R702">
            <v>12</v>
          </cell>
          <cell r="S702">
            <v>13</v>
          </cell>
          <cell r="T702">
            <v>13</v>
          </cell>
          <cell r="U702">
            <v>14</v>
          </cell>
          <cell r="V702">
            <v>14</v>
          </cell>
          <cell r="W702">
            <v>13</v>
          </cell>
          <cell r="X702">
            <v>13</v>
          </cell>
          <cell r="Y702">
            <v>13</v>
          </cell>
          <cell r="Z702">
            <v>12</v>
          </cell>
          <cell r="AA702">
            <v>10</v>
          </cell>
          <cell r="AB702">
            <v>9</v>
          </cell>
          <cell r="AC702">
            <v>30</v>
          </cell>
          <cell r="AD702">
            <v>37</v>
          </cell>
          <cell r="AE702">
            <v>49</v>
          </cell>
          <cell r="AF702">
            <v>39</v>
          </cell>
          <cell r="AG702">
            <v>35</v>
          </cell>
          <cell r="AH702">
            <v>34</v>
          </cell>
          <cell r="AI702">
            <v>36</v>
          </cell>
          <cell r="AJ702">
            <v>21</v>
          </cell>
          <cell r="AK702">
            <v>20</v>
          </cell>
          <cell r="AL702">
            <v>17</v>
          </cell>
          <cell r="AM702">
            <v>11</v>
          </cell>
          <cell r="AN702">
            <v>5</v>
          </cell>
          <cell r="AO702">
            <v>8</v>
          </cell>
          <cell r="AP702">
            <v>29</v>
          </cell>
          <cell r="AQ702">
            <v>20</v>
          </cell>
          <cell r="AR702">
            <v>110</v>
          </cell>
          <cell r="AS702">
            <v>15</v>
          </cell>
        </row>
        <row r="703">
          <cell r="G703">
            <v>4745</v>
          </cell>
          <cell r="H703">
            <v>820</v>
          </cell>
          <cell r="I703">
            <v>13</v>
          </cell>
          <cell r="J703">
            <v>15</v>
          </cell>
          <cell r="K703">
            <v>17</v>
          </cell>
          <cell r="L703">
            <v>19</v>
          </cell>
          <cell r="M703">
            <v>20</v>
          </cell>
          <cell r="N703">
            <v>20</v>
          </cell>
          <cell r="O703">
            <v>21</v>
          </cell>
          <cell r="P703">
            <v>21</v>
          </cell>
          <cell r="Q703">
            <v>21</v>
          </cell>
          <cell r="R703">
            <v>20</v>
          </cell>
          <cell r="S703">
            <v>20</v>
          </cell>
          <cell r="T703">
            <v>19</v>
          </cell>
          <cell r="U703">
            <v>18</v>
          </cell>
          <cell r="V703">
            <v>17</v>
          </cell>
          <cell r="W703">
            <v>17</v>
          </cell>
          <cell r="X703">
            <v>15</v>
          </cell>
          <cell r="Y703">
            <v>15</v>
          </cell>
          <cell r="Z703">
            <v>14</v>
          </cell>
          <cell r="AA703">
            <v>13</v>
          </cell>
          <cell r="AB703">
            <v>12</v>
          </cell>
          <cell r="AC703">
            <v>53</v>
          </cell>
          <cell r="AD703">
            <v>70</v>
          </cell>
          <cell r="AE703">
            <v>68</v>
          </cell>
          <cell r="AF703">
            <v>60</v>
          </cell>
          <cell r="AG703">
            <v>48</v>
          </cell>
          <cell r="AH703">
            <v>39</v>
          </cell>
          <cell r="AI703">
            <v>32</v>
          </cell>
          <cell r="AJ703">
            <v>28</v>
          </cell>
          <cell r="AK703">
            <v>29</v>
          </cell>
          <cell r="AL703">
            <v>19</v>
          </cell>
          <cell r="AM703">
            <v>13</v>
          </cell>
          <cell r="AN703">
            <v>6</v>
          </cell>
          <cell r="AO703">
            <v>8</v>
          </cell>
          <cell r="AP703">
            <v>45</v>
          </cell>
          <cell r="AQ703">
            <v>30</v>
          </cell>
          <cell r="AR703">
            <v>154</v>
          </cell>
          <cell r="AS703">
            <v>20</v>
          </cell>
        </row>
        <row r="704">
          <cell r="G704">
            <v>4746</v>
          </cell>
          <cell r="H704">
            <v>835</v>
          </cell>
          <cell r="I704">
            <v>17</v>
          </cell>
          <cell r="J704">
            <v>17</v>
          </cell>
          <cell r="K704">
            <v>18</v>
          </cell>
          <cell r="L704">
            <v>19</v>
          </cell>
          <cell r="M704">
            <v>20</v>
          </cell>
          <cell r="N704">
            <v>20</v>
          </cell>
          <cell r="O704">
            <v>21</v>
          </cell>
          <cell r="P704">
            <v>21</v>
          </cell>
          <cell r="Q704">
            <v>22</v>
          </cell>
          <cell r="R704">
            <v>22</v>
          </cell>
          <cell r="S704">
            <v>22</v>
          </cell>
          <cell r="T704">
            <v>23</v>
          </cell>
          <cell r="U704">
            <v>22</v>
          </cell>
          <cell r="V704">
            <v>21</v>
          </cell>
          <cell r="W704">
            <v>20</v>
          </cell>
          <cell r="X704">
            <v>18</v>
          </cell>
          <cell r="Y704">
            <v>17</v>
          </cell>
          <cell r="Z704">
            <v>16</v>
          </cell>
          <cell r="AA704">
            <v>15</v>
          </cell>
          <cell r="AB704">
            <v>14</v>
          </cell>
          <cell r="AC704">
            <v>65</v>
          </cell>
          <cell r="AD704">
            <v>68</v>
          </cell>
          <cell r="AE704">
            <v>54</v>
          </cell>
          <cell r="AF704">
            <v>51</v>
          </cell>
          <cell r="AG704">
            <v>56</v>
          </cell>
          <cell r="AH704">
            <v>44</v>
          </cell>
          <cell r="AI704">
            <v>37</v>
          </cell>
          <cell r="AJ704">
            <v>22</v>
          </cell>
          <cell r="AK704">
            <v>16</v>
          </cell>
          <cell r="AL704">
            <v>12</v>
          </cell>
          <cell r="AM704">
            <v>11</v>
          </cell>
          <cell r="AN704">
            <v>7</v>
          </cell>
          <cell r="AO704">
            <v>7</v>
          </cell>
          <cell r="AP704">
            <v>59</v>
          </cell>
          <cell r="AQ704">
            <v>36</v>
          </cell>
          <cell r="AR704">
            <v>159</v>
          </cell>
          <cell r="AS704">
            <v>25</v>
          </cell>
        </row>
        <row r="705">
          <cell r="G705">
            <v>4747</v>
          </cell>
          <cell r="H705">
            <v>9538</v>
          </cell>
          <cell r="I705">
            <v>203</v>
          </cell>
          <cell r="J705">
            <v>208</v>
          </cell>
          <cell r="K705">
            <v>214</v>
          </cell>
          <cell r="L705">
            <v>221</v>
          </cell>
          <cell r="M705">
            <v>224</v>
          </cell>
          <cell r="N705">
            <v>231</v>
          </cell>
          <cell r="O705">
            <v>234</v>
          </cell>
          <cell r="P705">
            <v>236</v>
          </cell>
          <cell r="Q705">
            <v>241</v>
          </cell>
          <cell r="R705">
            <v>239</v>
          </cell>
          <cell r="S705">
            <v>239</v>
          </cell>
          <cell r="T705">
            <v>239</v>
          </cell>
          <cell r="U705">
            <v>235</v>
          </cell>
          <cell r="V705">
            <v>226</v>
          </cell>
          <cell r="W705">
            <v>218</v>
          </cell>
          <cell r="X705">
            <v>204</v>
          </cell>
          <cell r="Y705">
            <v>194</v>
          </cell>
          <cell r="Z705">
            <v>182</v>
          </cell>
          <cell r="AA705">
            <v>169</v>
          </cell>
          <cell r="AB705">
            <v>156</v>
          </cell>
          <cell r="AC705">
            <v>661</v>
          </cell>
          <cell r="AD705">
            <v>745</v>
          </cell>
          <cell r="AE705">
            <v>724</v>
          </cell>
          <cell r="AF705">
            <v>637</v>
          </cell>
          <cell r="AG705">
            <v>608</v>
          </cell>
          <cell r="AH705">
            <v>467</v>
          </cell>
          <cell r="AI705">
            <v>393</v>
          </cell>
          <cell r="AJ705">
            <v>274</v>
          </cell>
          <cell r="AK705">
            <v>208</v>
          </cell>
          <cell r="AL705">
            <v>194</v>
          </cell>
          <cell r="AM705">
            <v>132</v>
          </cell>
          <cell r="AN705">
            <v>103</v>
          </cell>
          <cell r="AO705">
            <v>79</v>
          </cell>
          <cell r="AP705">
            <v>574</v>
          </cell>
          <cell r="AQ705">
            <v>437</v>
          </cell>
          <cell r="AR705">
            <v>1879</v>
          </cell>
          <cell r="AS705">
            <v>297</v>
          </cell>
        </row>
        <row r="706">
          <cell r="G706">
            <v>4743</v>
          </cell>
          <cell r="H706">
            <v>1326</v>
          </cell>
          <cell r="I706">
            <v>30</v>
          </cell>
          <cell r="J706">
            <v>30</v>
          </cell>
          <cell r="K706">
            <v>30</v>
          </cell>
          <cell r="L706">
            <v>31</v>
          </cell>
          <cell r="M706">
            <v>31</v>
          </cell>
          <cell r="N706">
            <v>32</v>
          </cell>
          <cell r="O706">
            <v>33</v>
          </cell>
          <cell r="P706">
            <v>32</v>
          </cell>
          <cell r="Q706">
            <v>33</v>
          </cell>
          <cell r="R706">
            <v>33</v>
          </cell>
          <cell r="S706">
            <v>34</v>
          </cell>
          <cell r="T706">
            <v>34</v>
          </cell>
          <cell r="U706">
            <v>33</v>
          </cell>
          <cell r="V706">
            <v>32</v>
          </cell>
          <cell r="W706">
            <v>30</v>
          </cell>
          <cell r="X706">
            <v>27</v>
          </cell>
          <cell r="Y706">
            <v>27</v>
          </cell>
          <cell r="Z706">
            <v>26</v>
          </cell>
          <cell r="AA706">
            <v>22</v>
          </cell>
          <cell r="AB706">
            <v>23</v>
          </cell>
          <cell r="AC706">
            <v>95</v>
          </cell>
          <cell r="AD706">
            <v>106</v>
          </cell>
          <cell r="AE706">
            <v>109</v>
          </cell>
          <cell r="AF706">
            <v>90</v>
          </cell>
          <cell r="AG706">
            <v>82</v>
          </cell>
          <cell r="AH706">
            <v>58</v>
          </cell>
          <cell r="AI706">
            <v>53</v>
          </cell>
          <cell r="AJ706">
            <v>36</v>
          </cell>
          <cell r="AK706">
            <v>28</v>
          </cell>
          <cell r="AL706">
            <v>26</v>
          </cell>
          <cell r="AM706">
            <v>16</v>
          </cell>
          <cell r="AN706">
            <v>13</v>
          </cell>
          <cell r="AO706">
            <v>11</v>
          </cell>
          <cell r="AP706">
            <v>82</v>
          </cell>
          <cell r="AQ706">
            <v>61</v>
          </cell>
          <cell r="AR706">
            <v>266</v>
          </cell>
          <cell r="AS706">
            <v>43</v>
          </cell>
        </row>
        <row r="707">
          <cell r="G707">
            <v>4748</v>
          </cell>
          <cell r="H707">
            <v>753</v>
          </cell>
          <cell r="I707">
            <v>13</v>
          </cell>
          <cell r="J707">
            <v>15</v>
          </cell>
          <cell r="K707">
            <v>17</v>
          </cell>
          <cell r="L707">
            <v>18</v>
          </cell>
          <cell r="M707">
            <v>18</v>
          </cell>
          <cell r="N707">
            <v>20</v>
          </cell>
          <cell r="O707">
            <v>20</v>
          </cell>
          <cell r="P707">
            <v>20</v>
          </cell>
          <cell r="Q707">
            <v>20</v>
          </cell>
          <cell r="R707">
            <v>19</v>
          </cell>
          <cell r="S707">
            <v>18</v>
          </cell>
          <cell r="T707">
            <v>18</v>
          </cell>
          <cell r="U707">
            <v>18</v>
          </cell>
          <cell r="V707">
            <v>17</v>
          </cell>
          <cell r="W707">
            <v>18</v>
          </cell>
          <cell r="X707">
            <v>17</v>
          </cell>
          <cell r="Y707">
            <v>16</v>
          </cell>
          <cell r="Z707">
            <v>17</v>
          </cell>
          <cell r="AA707">
            <v>15</v>
          </cell>
          <cell r="AB707">
            <v>13</v>
          </cell>
          <cell r="AC707">
            <v>46</v>
          </cell>
          <cell r="AD707">
            <v>56</v>
          </cell>
          <cell r="AE707">
            <v>56</v>
          </cell>
          <cell r="AF707">
            <v>50</v>
          </cell>
          <cell r="AG707">
            <v>47</v>
          </cell>
          <cell r="AH707">
            <v>40</v>
          </cell>
          <cell r="AI707">
            <v>33</v>
          </cell>
          <cell r="AJ707">
            <v>22</v>
          </cell>
          <cell r="AK707">
            <v>14</v>
          </cell>
          <cell r="AL707">
            <v>17</v>
          </cell>
          <cell r="AM707">
            <v>10</v>
          </cell>
          <cell r="AN707">
            <v>10</v>
          </cell>
          <cell r="AO707">
            <v>5</v>
          </cell>
          <cell r="AP707">
            <v>42</v>
          </cell>
          <cell r="AQ707">
            <v>36</v>
          </cell>
          <cell r="AR707">
            <v>140</v>
          </cell>
          <cell r="AS707">
            <v>20</v>
          </cell>
        </row>
        <row r="708">
          <cell r="G708">
            <v>4749</v>
          </cell>
          <cell r="H708">
            <v>496</v>
          </cell>
          <cell r="I708">
            <v>12</v>
          </cell>
          <cell r="J708">
            <v>11</v>
          </cell>
          <cell r="K708">
            <v>11</v>
          </cell>
          <cell r="L708">
            <v>12</v>
          </cell>
          <cell r="M708">
            <v>12</v>
          </cell>
          <cell r="N708">
            <v>12</v>
          </cell>
          <cell r="O708">
            <v>12</v>
          </cell>
          <cell r="P708">
            <v>12</v>
          </cell>
          <cell r="Q708">
            <v>13</v>
          </cell>
          <cell r="R708">
            <v>13</v>
          </cell>
          <cell r="S708">
            <v>13</v>
          </cell>
          <cell r="T708">
            <v>13</v>
          </cell>
          <cell r="U708">
            <v>13</v>
          </cell>
          <cell r="V708">
            <v>12</v>
          </cell>
          <cell r="W708">
            <v>11</v>
          </cell>
          <cell r="X708">
            <v>11</v>
          </cell>
          <cell r="Y708">
            <v>10</v>
          </cell>
          <cell r="Z708">
            <v>9</v>
          </cell>
          <cell r="AA708">
            <v>9</v>
          </cell>
          <cell r="AB708">
            <v>8</v>
          </cell>
          <cell r="AC708">
            <v>36</v>
          </cell>
          <cell r="AD708">
            <v>40</v>
          </cell>
          <cell r="AE708">
            <v>40</v>
          </cell>
          <cell r="AF708">
            <v>33</v>
          </cell>
          <cell r="AG708">
            <v>30</v>
          </cell>
          <cell r="AH708">
            <v>22</v>
          </cell>
          <cell r="AI708">
            <v>19</v>
          </cell>
          <cell r="AJ708">
            <v>13</v>
          </cell>
          <cell r="AK708">
            <v>10</v>
          </cell>
          <cell r="AL708">
            <v>9</v>
          </cell>
          <cell r="AM708">
            <v>6</v>
          </cell>
          <cell r="AN708">
            <v>5</v>
          </cell>
          <cell r="AO708">
            <v>4</v>
          </cell>
          <cell r="AP708">
            <v>30</v>
          </cell>
          <cell r="AQ708">
            <v>23</v>
          </cell>
          <cell r="AR708">
            <v>100</v>
          </cell>
          <cell r="AS708">
            <v>16</v>
          </cell>
        </row>
        <row r="709">
          <cell r="G709">
            <v>4754</v>
          </cell>
          <cell r="H709">
            <v>411</v>
          </cell>
          <cell r="I709">
            <v>10</v>
          </cell>
          <cell r="J709">
            <v>9</v>
          </cell>
          <cell r="K709">
            <v>9</v>
          </cell>
          <cell r="L709">
            <v>9</v>
          </cell>
          <cell r="M709">
            <v>9</v>
          </cell>
          <cell r="N709">
            <v>9</v>
          </cell>
          <cell r="O709">
            <v>9</v>
          </cell>
          <cell r="P709">
            <v>9</v>
          </cell>
          <cell r="Q709">
            <v>10</v>
          </cell>
          <cell r="R709">
            <v>10</v>
          </cell>
          <cell r="S709">
            <v>10</v>
          </cell>
          <cell r="T709">
            <v>10</v>
          </cell>
          <cell r="U709">
            <v>10</v>
          </cell>
          <cell r="V709">
            <v>9</v>
          </cell>
          <cell r="W709">
            <v>9</v>
          </cell>
          <cell r="X709">
            <v>8</v>
          </cell>
          <cell r="Y709">
            <v>8</v>
          </cell>
          <cell r="Z709">
            <v>7</v>
          </cell>
          <cell r="AA709">
            <v>7</v>
          </cell>
          <cell r="AB709">
            <v>6</v>
          </cell>
          <cell r="AC709">
            <v>27</v>
          </cell>
          <cell r="AD709">
            <v>31</v>
          </cell>
          <cell r="AE709">
            <v>28</v>
          </cell>
          <cell r="AF709">
            <v>28</v>
          </cell>
          <cell r="AG709">
            <v>29</v>
          </cell>
          <cell r="AH709">
            <v>22</v>
          </cell>
          <cell r="AI709">
            <v>17</v>
          </cell>
          <cell r="AJ709">
            <v>14</v>
          </cell>
          <cell r="AK709">
            <v>12</v>
          </cell>
          <cell r="AL709">
            <v>10</v>
          </cell>
          <cell r="AM709">
            <v>7</v>
          </cell>
          <cell r="AN709">
            <v>5</v>
          </cell>
          <cell r="AO709">
            <v>4</v>
          </cell>
          <cell r="AP709">
            <v>23</v>
          </cell>
          <cell r="AQ709">
            <v>17</v>
          </cell>
          <cell r="AR709">
            <v>82</v>
          </cell>
          <cell r="AS709">
            <v>13</v>
          </cell>
        </row>
        <row r="710">
          <cell r="G710">
            <v>6843</v>
          </cell>
          <cell r="H710">
            <v>790</v>
          </cell>
          <cell r="I710">
            <v>16</v>
          </cell>
          <cell r="J710">
            <v>17</v>
          </cell>
          <cell r="K710">
            <v>17</v>
          </cell>
          <cell r="L710">
            <v>18</v>
          </cell>
          <cell r="M710">
            <v>18</v>
          </cell>
          <cell r="N710">
            <v>19</v>
          </cell>
          <cell r="O710">
            <v>19</v>
          </cell>
          <cell r="P710">
            <v>20</v>
          </cell>
          <cell r="Q710">
            <v>21</v>
          </cell>
          <cell r="R710">
            <v>21</v>
          </cell>
          <cell r="S710">
            <v>21</v>
          </cell>
          <cell r="T710">
            <v>21</v>
          </cell>
          <cell r="U710">
            <v>21</v>
          </cell>
          <cell r="V710">
            <v>20</v>
          </cell>
          <cell r="W710">
            <v>19</v>
          </cell>
          <cell r="X710">
            <v>17</v>
          </cell>
          <cell r="Y710">
            <v>16</v>
          </cell>
          <cell r="Z710">
            <v>15</v>
          </cell>
          <cell r="AA710">
            <v>14</v>
          </cell>
          <cell r="AB710">
            <v>13</v>
          </cell>
          <cell r="AC710">
            <v>62</v>
          </cell>
          <cell r="AD710">
            <v>65</v>
          </cell>
          <cell r="AE710">
            <v>51</v>
          </cell>
          <cell r="AF710">
            <v>49</v>
          </cell>
          <cell r="AG710">
            <v>53</v>
          </cell>
          <cell r="AH710">
            <v>42</v>
          </cell>
          <cell r="AI710">
            <v>35</v>
          </cell>
          <cell r="AJ710">
            <v>21</v>
          </cell>
          <cell r="AK710">
            <v>15</v>
          </cell>
          <cell r="AL710">
            <v>11</v>
          </cell>
          <cell r="AM710">
            <v>10</v>
          </cell>
          <cell r="AN710">
            <v>7</v>
          </cell>
          <cell r="AO710">
            <v>6</v>
          </cell>
          <cell r="AP710">
            <v>56</v>
          </cell>
          <cell r="AQ710">
            <v>35</v>
          </cell>
          <cell r="AR710">
            <v>152</v>
          </cell>
          <cell r="AS710">
            <v>24</v>
          </cell>
        </row>
        <row r="711">
          <cell r="G711">
            <v>6812</v>
          </cell>
          <cell r="H711">
            <v>543</v>
          </cell>
          <cell r="I711">
            <v>12</v>
          </cell>
          <cell r="J711">
            <v>12</v>
          </cell>
          <cell r="K711">
            <v>12</v>
          </cell>
          <cell r="L711">
            <v>12</v>
          </cell>
          <cell r="M711">
            <v>12</v>
          </cell>
          <cell r="N711">
            <v>12</v>
          </cell>
          <cell r="O711">
            <v>12</v>
          </cell>
          <cell r="P711">
            <v>12</v>
          </cell>
          <cell r="Q711">
            <v>13</v>
          </cell>
          <cell r="R711">
            <v>13</v>
          </cell>
          <cell r="S711">
            <v>13</v>
          </cell>
          <cell r="T711">
            <v>13</v>
          </cell>
          <cell r="U711">
            <v>13</v>
          </cell>
          <cell r="V711">
            <v>12</v>
          </cell>
          <cell r="W711">
            <v>12</v>
          </cell>
          <cell r="X711">
            <v>11</v>
          </cell>
          <cell r="Y711">
            <v>10</v>
          </cell>
          <cell r="Z711">
            <v>9</v>
          </cell>
          <cell r="AA711">
            <v>9</v>
          </cell>
          <cell r="AB711">
            <v>8</v>
          </cell>
          <cell r="AC711">
            <v>36</v>
          </cell>
          <cell r="AD711">
            <v>41</v>
          </cell>
          <cell r="AE711">
            <v>37</v>
          </cell>
          <cell r="AF711">
            <v>37</v>
          </cell>
          <cell r="AG711">
            <v>38</v>
          </cell>
          <cell r="AH711">
            <v>29</v>
          </cell>
          <cell r="AI711">
            <v>23</v>
          </cell>
          <cell r="AJ711">
            <v>19</v>
          </cell>
          <cell r="AK711">
            <v>16</v>
          </cell>
          <cell r="AL711">
            <v>14</v>
          </cell>
          <cell r="AM711">
            <v>9</v>
          </cell>
          <cell r="AN711">
            <v>7</v>
          </cell>
          <cell r="AO711">
            <v>5</v>
          </cell>
          <cell r="AP711">
            <v>31</v>
          </cell>
          <cell r="AQ711">
            <v>22</v>
          </cell>
          <cell r="AR711">
            <v>108</v>
          </cell>
          <cell r="AS711">
            <v>18</v>
          </cell>
        </row>
        <row r="712">
          <cell r="G712">
            <v>8803</v>
          </cell>
          <cell r="H712">
            <v>545</v>
          </cell>
          <cell r="I712">
            <v>12</v>
          </cell>
          <cell r="J712">
            <v>12</v>
          </cell>
          <cell r="K712">
            <v>13</v>
          </cell>
          <cell r="L712">
            <v>13</v>
          </cell>
          <cell r="M712">
            <v>13</v>
          </cell>
          <cell r="N712">
            <v>13</v>
          </cell>
          <cell r="O712">
            <v>13</v>
          </cell>
          <cell r="P712">
            <v>14</v>
          </cell>
          <cell r="Q712">
            <v>14</v>
          </cell>
          <cell r="R712">
            <v>14</v>
          </cell>
          <cell r="S712">
            <v>14</v>
          </cell>
          <cell r="T712">
            <v>14</v>
          </cell>
          <cell r="U712">
            <v>14</v>
          </cell>
          <cell r="V712">
            <v>13</v>
          </cell>
          <cell r="W712">
            <v>13</v>
          </cell>
          <cell r="X712">
            <v>12</v>
          </cell>
          <cell r="Y712">
            <v>11</v>
          </cell>
          <cell r="Z712">
            <v>10</v>
          </cell>
          <cell r="AA712">
            <v>10</v>
          </cell>
          <cell r="AB712">
            <v>9</v>
          </cell>
          <cell r="AC712">
            <v>40</v>
          </cell>
          <cell r="AD712">
            <v>44</v>
          </cell>
          <cell r="AE712">
            <v>44</v>
          </cell>
          <cell r="AF712">
            <v>36</v>
          </cell>
          <cell r="AG712">
            <v>33</v>
          </cell>
          <cell r="AH712">
            <v>24</v>
          </cell>
          <cell r="AI712">
            <v>21</v>
          </cell>
          <cell r="AJ712">
            <v>14</v>
          </cell>
          <cell r="AK712">
            <v>12</v>
          </cell>
          <cell r="AL712">
            <v>10</v>
          </cell>
          <cell r="AM712">
            <v>7</v>
          </cell>
          <cell r="AN712">
            <v>5</v>
          </cell>
          <cell r="AO712">
            <v>4</v>
          </cell>
          <cell r="AP712">
            <v>33</v>
          </cell>
          <cell r="AQ712">
            <v>26</v>
          </cell>
          <cell r="AR712">
            <v>110</v>
          </cell>
          <cell r="AS712">
            <v>18</v>
          </cell>
        </row>
        <row r="713">
          <cell r="G713">
            <v>10993</v>
          </cell>
          <cell r="H713">
            <v>644</v>
          </cell>
          <cell r="I713">
            <v>14</v>
          </cell>
          <cell r="J713">
            <v>15</v>
          </cell>
          <cell r="K713">
            <v>15</v>
          </cell>
          <cell r="L713">
            <v>15</v>
          </cell>
          <cell r="M713">
            <v>15</v>
          </cell>
          <cell r="N713">
            <v>16</v>
          </cell>
          <cell r="O713">
            <v>16</v>
          </cell>
          <cell r="P713">
            <v>16</v>
          </cell>
          <cell r="Q713">
            <v>16</v>
          </cell>
          <cell r="R713">
            <v>16</v>
          </cell>
          <cell r="S713">
            <v>16</v>
          </cell>
          <cell r="T713">
            <v>17</v>
          </cell>
          <cell r="U713">
            <v>16</v>
          </cell>
          <cell r="V713">
            <v>16</v>
          </cell>
          <cell r="W713">
            <v>15</v>
          </cell>
          <cell r="X713">
            <v>14</v>
          </cell>
          <cell r="Y713">
            <v>13</v>
          </cell>
          <cell r="Z713">
            <v>12</v>
          </cell>
          <cell r="AA713">
            <v>11</v>
          </cell>
          <cell r="AB713">
            <v>11</v>
          </cell>
          <cell r="AC713">
            <v>47</v>
          </cell>
          <cell r="AD713">
            <v>51</v>
          </cell>
          <cell r="AE713">
            <v>52</v>
          </cell>
          <cell r="AF713">
            <v>43</v>
          </cell>
          <cell r="AG713">
            <v>40</v>
          </cell>
          <cell r="AH713">
            <v>29</v>
          </cell>
          <cell r="AI713">
            <v>25</v>
          </cell>
          <cell r="AJ713">
            <v>17</v>
          </cell>
          <cell r="AK713">
            <v>14</v>
          </cell>
          <cell r="AL713">
            <v>12</v>
          </cell>
          <cell r="AM713">
            <v>8</v>
          </cell>
          <cell r="AN713">
            <v>6</v>
          </cell>
          <cell r="AO713">
            <v>5</v>
          </cell>
          <cell r="AP713">
            <v>40</v>
          </cell>
          <cell r="AQ713">
            <v>30</v>
          </cell>
          <cell r="AR713">
            <v>130</v>
          </cell>
          <cell r="AS713">
            <v>21</v>
          </cell>
        </row>
        <row r="714">
          <cell r="G714">
            <v>10879</v>
          </cell>
          <cell r="H714">
            <v>468</v>
          </cell>
          <cell r="I714">
            <v>10</v>
          </cell>
          <cell r="J714">
            <v>11</v>
          </cell>
          <cell r="K714">
            <v>11</v>
          </cell>
          <cell r="L714">
            <v>11</v>
          </cell>
          <cell r="M714">
            <v>11</v>
          </cell>
          <cell r="N714">
            <v>11</v>
          </cell>
          <cell r="O714">
            <v>12</v>
          </cell>
          <cell r="P714">
            <v>12</v>
          </cell>
          <cell r="Q714">
            <v>12</v>
          </cell>
          <cell r="R714">
            <v>12</v>
          </cell>
          <cell r="S714">
            <v>12</v>
          </cell>
          <cell r="T714">
            <v>12</v>
          </cell>
          <cell r="U714">
            <v>12</v>
          </cell>
          <cell r="V714">
            <v>11</v>
          </cell>
          <cell r="W714">
            <v>11</v>
          </cell>
          <cell r="X714">
            <v>10</v>
          </cell>
          <cell r="Y714">
            <v>9</v>
          </cell>
          <cell r="Z714">
            <v>9</v>
          </cell>
          <cell r="AA714">
            <v>8</v>
          </cell>
          <cell r="AB714">
            <v>8</v>
          </cell>
          <cell r="AC714">
            <v>34</v>
          </cell>
          <cell r="AD714">
            <v>37</v>
          </cell>
          <cell r="AE714">
            <v>38</v>
          </cell>
          <cell r="AF714">
            <v>31</v>
          </cell>
          <cell r="AG714">
            <v>29</v>
          </cell>
          <cell r="AH714">
            <v>21</v>
          </cell>
          <cell r="AI714">
            <v>18</v>
          </cell>
          <cell r="AJ714">
            <v>12</v>
          </cell>
          <cell r="AK714">
            <v>10</v>
          </cell>
          <cell r="AL714">
            <v>9</v>
          </cell>
          <cell r="AM714">
            <v>6</v>
          </cell>
          <cell r="AN714">
            <v>4</v>
          </cell>
          <cell r="AO714">
            <v>4</v>
          </cell>
          <cell r="AP714">
            <v>29</v>
          </cell>
          <cell r="AQ714">
            <v>22</v>
          </cell>
          <cell r="AR714">
            <v>94</v>
          </cell>
          <cell r="AS714">
            <v>15</v>
          </cell>
        </row>
        <row r="715">
          <cell r="G715">
            <v>4781</v>
          </cell>
          <cell r="H715">
            <v>384</v>
          </cell>
          <cell r="I715">
            <v>6</v>
          </cell>
          <cell r="J715">
            <v>7</v>
          </cell>
          <cell r="K715">
            <v>8</v>
          </cell>
          <cell r="L715">
            <v>9</v>
          </cell>
          <cell r="M715">
            <v>10</v>
          </cell>
          <cell r="N715">
            <v>10</v>
          </cell>
          <cell r="O715">
            <v>10</v>
          </cell>
          <cell r="P715">
            <v>10</v>
          </cell>
          <cell r="Q715">
            <v>10</v>
          </cell>
          <cell r="R715">
            <v>10</v>
          </cell>
          <cell r="S715">
            <v>10</v>
          </cell>
          <cell r="T715">
            <v>9</v>
          </cell>
          <cell r="U715">
            <v>9</v>
          </cell>
          <cell r="V715">
            <v>9</v>
          </cell>
          <cell r="W715">
            <v>9</v>
          </cell>
          <cell r="X715">
            <v>9</v>
          </cell>
          <cell r="Y715">
            <v>9</v>
          </cell>
          <cell r="Z715">
            <v>8</v>
          </cell>
          <cell r="AA715">
            <v>8</v>
          </cell>
          <cell r="AB715">
            <v>6</v>
          </cell>
          <cell r="AC715">
            <v>23</v>
          </cell>
          <cell r="AD715">
            <v>29</v>
          </cell>
          <cell r="AE715">
            <v>28</v>
          </cell>
          <cell r="AF715">
            <v>26</v>
          </cell>
          <cell r="AG715">
            <v>24</v>
          </cell>
          <cell r="AH715">
            <v>21</v>
          </cell>
          <cell r="AI715">
            <v>17</v>
          </cell>
          <cell r="AJ715">
            <v>11</v>
          </cell>
          <cell r="AK715">
            <v>7</v>
          </cell>
          <cell r="AL715">
            <v>8</v>
          </cell>
          <cell r="AM715">
            <v>6</v>
          </cell>
          <cell r="AN715">
            <v>5</v>
          </cell>
          <cell r="AO715">
            <v>3</v>
          </cell>
          <cell r="AP715">
            <v>21</v>
          </cell>
          <cell r="AQ715">
            <v>19</v>
          </cell>
          <cell r="AR715">
            <v>71</v>
          </cell>
          <cell r="AS715">
            <v>10</v>
          </cell>
        </row>
        <row r="716">
          <cell r="G716">
            <v>4718</v>
          </cell>
          <cell r="H716">
            <v>519</v>
          </cell>
          <cell r="I716">
            <v>12</v>
          </cell>
          <cell r="J716">
            <v>12</v>
          </cell>
          <cell r="K716">
            <v>11</v>
          </cell>
          <cell r="L716">
            <v>11</v>
          </cell>
          <cell r="M716">
            <v>11</v>
          </cell>
          <cell r="N716">
            <v>12</v>
          </cell>
          <cell r="O716">
            <v>12</v>
          </cell>
          <cell r="P716">
            <v>12</v>
          </cell>
          <cell r="Q716">
            <v>12</v>
          </cell>
          <cell r="R716">
            <v>12</v>
          </cell>
          <cell r="S716">
            <v>12</v>
          </cell>
          <cell r="T716">
            <v>12</v>
          </cell>
          <cell r="U716">
            <v>12</v>
          </cell>
          <cell r="V716">
            <v>12</v>
          </cell>
          <cell r="W716">
            <v>11</v>
          </cell>
          <cell r="X716">
            <v>10</v>
          </cell>
          <cell r="Y716">
            <v>10</v>
          </cell>
          <cell r="Z716">
            <v>9</v>
          </cell>
          <cell r="AA716">
            <v>8</v>
          </cell>
          <cell r="AB716">
            <v>8</v>
          </cell>
          <cell r="AC716">
            <v>34</v>
          </cell>
          <cell r="AD716">
            <v>39</v>
          </cell>
          <cell r="AE716">
            <v>36</v>
          </cell>
          <cell r="AF716">
            <v>36</v>
          </cell>
          <cell r="AG716">
            <v>36</v>
          </cell>
          <cell r="AH716">
            <v>28</v>
          </cell>
          <cell r="AI716">
            <v>22</v>
          </cell>
          <cell r="AJ716">
            <v>18</v>
          </cell>
          <cell r="AK716">
            <v>15</v>
          </cell>
          <cell r="AL716">
            <v>13</v>
          </cell>
          <cell r="AM716">
            <v>9</v>
          </cell>
          <cell r="AN716">
            <v>7</v>
          </cell>
          <cell r="AO716">
            <v>5</v>
          </cell>
          <cell r="AP716">
            <v>30</v>
          </cell>
          <cell r="AQ716">
            <v>21</v>
          </cell>
          <cell r="AR716">
            <v>104</v>
          </cell>
          <cell r="AS716">
            <v>17</v>
          </cell>
        </row>
        <row r="717">
          <cell r="G717">
            <v>4720</v>
          </cell>
          <cell r="H717">
            <v>397</v>
          </cell>
          <cell r="I717">
            <v>10</v>
          </cell>
          <cell r="J717">
            <v>9</v>
          </cell>
          <cell r="K717">
            <v>9</v>
          </cell>
          <cell r="L717">
            <v>9</v>
          </cell>
          <cell r="M717">
            <v>9</v>
          </cell>
          <cell r="N717">
            <v>9</v>
          </cell>
          <cell r="O717">
            <v>9</v>
          </cell>
          <cell r="P717">
            <v>9</v>
          </cell>
          <cell r="Q717">
            <v>9</v>
          </cell>
          <cell r="R717">
            <v>9</v>
          </cell>
          <cell r="S717">
            <v>9</v>
          </cell>
          <cell r="T717">
            <v>10</v>
          </cell>
          <cell r="U717">
            <v>9</v>
          </cell>
          <cell r="V717">
            <v>9</v>
          </cell>
          <cell r="W717">
            <v>8</v>
          </cell>
          <cell r="X717">
            <v>8</v>
          </cell>
          <cell r="Y717">
            <v>7</v>
          </cell>
          <cell r="Z717">
            <v>7</v>
          </cell>
          <cell r="AA717">
            <v>6</v>
          </cell>
          <cell r="AB717">
            <v>6</v>
          </cell>
          <cell r="AC717">
            <v>26</v>
          </cell>
          <cell r="AD717">
            <v>30</v>
          </cell>
          <cell r="AE717">
            <v>27</v>
          </cell>
          <cell r="AF717">
            <v>27</v>
          </cell>
          <cell r="AG717">
            <v>28</v>
          </cell>
          <cell r="AH717">
            <v>21</v>
          </cell>
          <cell r="AI717">
            <v>17</v>
          </cell>
          <cell r="AJ717">
            <v>14</v>
          </cell>
          <cell r="AK717">
            <v>11</v>
          </cell>
          <cell r="AL717">
            <v>10</v>
          </cell>
          <cell r="AM717">
            <v>7</v>
          </cell>
          <cell r="AN717">
            <v>5</v>
          </cell>
          <cell r="AO717">
            <v>4</v>
          </cell>
          <cell r="AP717">
            <v>23</v>
          </cell>
          <cell r="AQ717">
            <v>16</v>
          </cell>
          <cell r="AR717">
            <v>79</v>
          </cell>
          <cell r="AS717">
            <v>13</v>
          </cell>
        </row>
        <row r="718">
          <cell r="G718">
            <v>4721</v>
          </cell>
          <cell r="H718">
            <v>469</v>
          </cell>
          <cell r="I718">
            <v>8</v>
          </cell>
          <cell r="J718">
            <v>9</v>
          </cell>
          <cell r="K718">
            <v>10</v>
          </cell>
          <cell r="L718">
            <v>11</v>
          </cell>
          <cell r="M718">
            <v>12</v>
          </cell>
          <cell r="N718">
            <v>12</v>
          </cell>
          <cell r="O718">
            <v>12</v>
          </cell>
          <cell r="P718">
            <v>12</v>
          </cell>
          <cell r="Q718">
            <v>12</v>
          </cell>
          <cell r="R718">
            <v>12</v>
          </cell>
          <cell r="S718">
            <v>12</v>
          </cell>
          <cell r="T718">
            <v>11</v>
          </cell>
          <cell r="U718">
            <v>11</v>
          </cell>
          <cell r="V718">
            <v>11</v>
          </cell>
          <cell r="W718">
            <v>11</v>
          </cell>
          <cell r="X718">
            <v>11</v>
          </cell>
          <cell r="Y718">
            <v>11</v>
          </cell>
          <cell r="Z718">
            <v>10</v>
          </cell>
          <cell r="AA718">
            <v>9</v>
          </cell>
          <cell r="AB718">
            <v>8</v>
          </cell>
          <cell r="AC718">
            <v>29</v>
          </cell>
          <cell r="AD718">
            <v>35</v>
          </cell>
          <cell r="AE718">
            <v>35</v>
          </cell>
          <cell r="AF718">
            <v>31</v>
          </cell>
          <cell r="AG718">
            <v>29</v>
          </cell>
          <cell r="AH718">
            <v>25</v>
          </cell>
          <cell r="AI718">
            <v>21</v>
          </cell>
          <cell r="AJ718">
            <v>14</v>
          </cell>
          <cell r="AK718">
            <v>8</v>
          </cell>
          <cell r="AL718">
            <v>10</v>
          </cell>
          <cell r="AM718">
            <v>7</v>
          </cell>
          <cell r="AN718">
            <v>6</v>
          </cell>
          <cell r="AO718">
            <v>4</v>
          </cell>
          <cell r="AP718">
            <v>26</v>
          </cell>
          <cell r="AQ718">
            <v>23</v>
          </cell>
          <cell r="AR718">
            <v>88</v>
          </cell>
          <cell r="AS718">
            <v>12</v>
          </cell>
        </row>
        <row r="719">
          <cell r="G719">
            <v>4722</v>
          </cell>
          <cell r="H719">
            <v>404</v>
          </cell>
          <cell r="I719">
            <v>6</v>
          </cell>
          <cell r="J719">
            <v>8</v>
          </cell>
          <cell r="K719">
            <v>9</v>
          </cell>
          <cell r="L719">
            <v>10</v>
          </cell>
          <cell r="M719">
            <v>10</v>
          </cell>
          <cell r="N719">
            <v>10</v>
          </cell>
          <cell r="O719">
            <v>11</v>
          </cell>
          <cell r="P719">
            <v>11</v>
          </cell>
          <cell r="Q719">
            <v>11</v>
          </cell>
          <cell r="R719">
            <v>10</v>
          </cell>
          <cell r="S719">
            <v>10</v>
          </cell>
          <cell r="T719">
            <v>10</v>
          </cell>
          <cell r="U719">
            <v>9</v>
          </cell>
          <cell r="V719">
            <v>9</v>
          </cell>
          <cell r="W719">
            <v>9</v>
          </cell>
          <cell r="X719">
            <v>9</v>
          </cell>
          <cell r="Y719">
            <v>9</v>
          </cell>
          <cell r="Z719">
            <v>9</v>
          </cell>
          <cell r="AA719">
            <v>8</v>
          </cell>
          <cell r="AB719">
            <v>7</v>
          </cell>
          <cell r="AC719">
            <v>25</v>
          </cell>
          <cell r="AD719">
            <v>30</v>
          </cell>
          <cell r="AE719">
            <v>30</v>
          </cell>
          <cell r="AF719">
            <v>27</v>
          </cell>
          <cell r="AG719">
            <v>25</v>
          </cell>
          <cell r="AH719">
            <v>22</v>
          </cell>
          <cell r="AI719">
            <v>18</v>
          </cell>
          <cell r="AJ719">
            <v>12</v>
          </cell>
          <cell r="AK719">
            <v>7</v>
          </cell>
          <cell r="AL719">
            <v>9</v>
          </cell>
          <cell r="AM719">
            <v>6</v>
          </cell>
          <cell r="AN719">
            <v>5</v>
          </cell>
          <cell r="AO719">
            <v>3</v>
          </cell>
          <cell r="AP719">
            <v>23</v>
          </cell>
          <cell r="AQ719">
            <v>20</v>
          </cell>
          <cell r="AR719">
            <v>75</v>
          </cell>
          <cell r="AS719">
            <v>11</v>
          </cell>
        </row>
        <row r="720">
          <cell r="G720">
            <v>4723</v>
          </cell>
          <cell r="H720">
            <v>439</v>
          </cell>
          <cell r="I720">
            <v>10</v>
          </cell>
          <cell r="J720">
            <v>10</v>
          </cell>
          <cell r="K720">
            <v>10</v>
          </cell>
          <cell r="L720">
            <v>10</v>
          </cell>
          <cell r="M720">
            <v>10</v>
          </cell>
          <cell r="N720">
            <v>11</v>
          </cell>
          <cell r="O720">
            <v>11</v>
          </cell>
          <cell r="P720">
            <v>11</v>
          </cell>
          <cell r="Q720">
            <v>11</v>
          </cell>
          <cell r="R720">
            <v>11</v>
          </cell>
          <cell r="S720">
            <v>11</v>
          </cell>
          <cell r="T720">
            <v>11</v>
          </cell>
          <cell r="U720">
            <v>11</v>
          </cell>
          <cell r="V720">
            <v>11</v>
          </cell>
          <cell r="W720">
            <v>10</v>
          </cell>
          <cell r="X720">
            <v>9</v>
          </cell>
          <cell r="Y720">
            <v>9</v>
          </cell>
          <cell r="Z720">
            <v>8</v>
          </cell>
          <cell r="AA720">
            <v>8</v>
          </cell>
          <cell r="AB720">
            <v>7</v>
          </cell>
          <cell r="AC720">
            <v>32</v>
          </cell>
          <cell r="AD720">
            <v>35</v>
          </cell>
          <cell r="AE720">
            <v>36</v>
          </cell>
          <cell r="AF720">
            <v>29</v>
          </cell>
          <cell r="AG720">
            <v>27</v>
          </cell>
          <cell r="AH720">
            <v>20</v>
          </cell>
          <cell r="AI720">
            <v>17</v>
          </cell>
          <cell r="AJ720">
            <v>12</v>
          </cell>
          <cell r="AK720">
            <v>9</v>
          </cell>
          <cell r="AL720">
            <v>8</v>
          </cell>
          <cell r="AM720">
            <v>6</v>
          </cell>
          <cell r="AN720">
            <v>4</v>
          </cell>
          <cell r="AO720">
            <v>4</v>
          </cell>
          <cell r="AP720">
            <v>27</v>
          </cell>
          <cell r="AQ720">
            <v>21</v>
          </cell>
          <cell r="AR720">
            <v>88</v>
          </cell>
          <cell r="AS720">
            <v>14</v>
          </cell>
        </row>
        <row r="721">
          <cell r="G721">
            <v>4724</v>
          </cell>
          <cell r="H721">
            <v>443</v>
          </cell>
          <cell r="I721">
            <v>10</v>
          </cell>
          <cell r="J721">
            <v>10</v>
          </cell>
          <cell r="K721">
            <v>10</v>
          </cell>
          <cell r="L721">
            <v>10</v>
          </cell>
          <cell r="M721">
            <v>11</v>
          </cell>
          <cell r="N721">
            <v>11</v>
          </cell>
          <cell r="O721">
            <v>11</v>
          </cell>
          <cell r="P721">
            <v>11</v>
          </cell>
          <cell r="Q721">
            <v>11</v>
          </cell>
          <cell r="R721">
            <v>11</v>
          </cell>
          <cell r="S721">
            <v>11</v>
          </cell>
          <cell r="T721">
            <v>11</v>
          </cell>
          <cell r="U721">
            <v>11</v>
          </cell>
          <cell r="V721">
            <v>11</v>
          </cell>
          <cell r="W721">
            <v>10</v>
          </cell>
          <cell r="X721">
            <v>10</v>
          </cell>
          <cell r="Y721">
            <v>9</v>
          </cell>
          <cell r="Z721">
            <v>8</v>
          </cell>
          <cell r="AA721">
            <v>8</v>
          </cell>
          <cell r="AB721">
            <v>7</v>
          </cell>
          <cell r="AC721">
            <v>32</v>
          </cell>
          <cell r="AD721">
            <v>36</v>
          </cell>
          <cell r="AE721">
            <v>36</v>
          </cell>
          <cell r="AF721">
            <v>30</v>
          </cell>
          <cell r="AG721">
            <v>27</v>
          </cell>
          <cell r="AH721">
            <v>20</v>
          </cell>
          <cell r="AI721">
            <v>17</v>
          </cell>
          <cell r="AJ721">
            <v>12</v>
          </cell>
          <cell r="AK721">
            <v>9</v>
          </cell>
          <cell r="AL721">
            <v>8</v>
          </cell>
          <cell r="AM721">
            <v>6</v>
          </cell>
          <cell r="AN721">
            <v>4</v>
          </cell>
          <cell r="AO721">
            <v>4</v>
          </cell>
          <cell r="AP721">
            <v>27</v>
          </cell>
          <cell r="AQ721">
            <v>21</v>
          </cell>
          <cell r="AR721">
            <v>90</v>
          </cell>
          <cell r="AS721">
            <v>15</v>
          </cell>
        </row>
        <row r="722">
          <cell r="G722">
            <v>4719</v>
          </cell>
          <cell r="H722">
            <v>507</v>
          </cell>
          <cell r="I722">
            <v>12</v>
          </cell>
          <cell r="J722">
            <v>11</v>
          </cell>
          <cell r="K722">
            <v>12</v>
          </cell>
          <cell r="L722">
            <v>12</v>
          </cell>
          <cell r="M722">
            <v>12</v>
          </cell>
          <cell r="N722">
            <v>12</v>
          </cell>
          <cell r="O722">
            <v>12</v>
          </cell>
          <cell r="P722">
            <v>13</v>
          </cell>
          <cell r="Q722">
            <v>13</v>
          </cell>
          <cell r="R722">
            <v>13</v>
          </cell>
          <cell r="S722">
            <v>13</v>
          </cell>
          <cell r="T722">
            <v>13</v>
          </cell>
          <cell r="U722">
            <v>13</v>
          </cell>
          <cell r="V722">
            <v>12</v>
          </cell>
          <cell r="W722">
            <v>12</v>
          </cell>
          <cell r="X722">
            <v>11</v>
          </cell>
          <cell r="Y722">
            <v>10</v>
          </cell>
          <cell r="Z722">
            <v>9</v>
          </cell>
          <cell r="AA722">
            <v>9</v>
          </cell>
          <cell r="AB722">
            <v>8</v>
          </cell>
          <cell r="AC722">
            <v>37</v>
          </cell>
          <cell r="AD722">
            <v>40</v>
          </cell>
          <cell r="AE722">
            <v>41</v>
          </cell>
          <cell r="AF722">
            <v>34</v>
          </cell>
          <cell r="AG722">
            <v>31</v>
          </cell>
          <cell r="AH722">
            <v>23</v>
          </cell>
          <cell r="AI722">
            <v>20</v>
          </cell>
          <cell r="AJ722">
            <v>13</v>
          </cell>
          <cell r="AK722">
            <v>11</v>
          </cell>
          <cell r="AL722">
            <v>10</v>
          </cell>
          <cell r="AM722">
            <v>6</v>
          </cell>
          <cell r="AN722">
            <v>5</v>
          </cell>
          <cell r="AO722">
            <v>4</v>
          </cell>
          <cell r="AP722">
            <v>31</v>
          </cell>
          <cell r="AQ722">
            <v>24</v>
          </cell>
          <cell r="AR722">
            <v>102</v>
          </cell>
          <cell r="AS722">
            <v>17</v>
          </cell>
        </row>
        <row r="723">
          <cell r="G723">
            <v>4725</v>
          </cell>
          <cell r="H723">
            <v>5273</v>
          </cell>
          <cell r="I723">
            <v>97</v>
          </cell>
          <cell r="J723">
            <v>102</v>
          </cell>
          <cell r="K723">
            <v>106</v>
          </cell>
          <cell r="L723">
            <v>110</v>
          </cell>
          <cell r="M723">
            <v>115</v>
          </cell>
          <cell r="N723">
            <v>119</v>
          </cell>
          <cell r="O723">
            <v>123</v>
          </cell>
          <cell r="P723">
            <v>126</v>
          </cell>
          <cell r="Q723">
            <v>128</v>
          </cell>
          <cell r="R723">
            <v>130</v>
          </cell>
          <cell r="S723">
            <v>132</v>
          </cell>
          <cell r="T723">
            <v>133</v>
          </cell>
          <cell r="U723">
            <v>132</v>
          </cell>
          <cell r="V723">
            <v>129</v>
          </cell>
          <cell r="W723">
            <v>123</v>
          </cell>
          <cell r="X723">
            <v>118</v>
          </cell>
          <cell r="Y723">
            <v>113</v>
          </cell>
          <cell r="Z723">
            <v>106</v>
          </cell>
          <cell r="AA723">
            <v>98</v>
          </cell>
          <cell r="AB723">
            <v>90</v>
          </cell>
          <cell r="AC723">
            <v>360</v>
          </cell>
          <cell r="AD723">
            <v>393</v>
          </cell>
          <cell r="AE723">
            <v>353</v>
          </cell>
          <cell r="AF723">
            <v>374</v>
          </cell>
          <cell r="AG723">
            <v>350</v>
          </cell>
          <cell r="AH723">
            <v>281</v>
          </cell>
          <cell r="AI723">
            <v>210</v>
          </cell>
          <cell r="AJ723">
            <v>216</v>
          </cell>
          <cell r="AK723">
            <v>134</v>
          </cell>
          <cell r="AL723">
            <v>111</v>
          </cell>
          <cell r="AM723">
            <v>75</v>
          </cell>
          <cell r="AN723">
            <v>44</v>
          </cell>
          <cell r="AO723">
            <v>42</v>
          </cell>
          <cell r="AP723">
            <v>324</v>
          </cell>
          <cell r="AQ723">
            <v>250</v>
          </cell>
          <cell r="AR723">
            <v>1037</v>
          </cell>
          <cell r="AS723">
            <v>140</v>
          </cell>
        </row>
        <row r="724">
          <cell r="G724">
            <v>4726</v>
          </cell>
          <cell r="H724">
            <v>2031</v>
          </cell>
          <cell r="I724">
            <v>39</v>
          </cell>
          <cell r="J724">
            <v>39</v>
          </cell>
          <cell r="K724">
            <v>41</v>
          </cell>
          <cell r="L724">
            <v>42</v>
          </cell>
          <cell r="M724">
            <v>45</v>
          </cell>
          <cell r="N724">
            <v>45</v>
          </cell>
          <cell r="O724">
            <v>48</v>
          </cell>
          <cell r="P724">
            <v>48</v>
          </cell>
          <cell r="Q724">
            <v>49</v>
          </cell>
          <cell r="R724">
            <v>51</v>
          </cell>
          <cell r="S724">
            <v>50</v>
          </cell>
          <cell r="T724">
            <v>51</v>
          </cell>
          <cell r="U724">
            <v>50</v>
          </cell>
          <cell r="V724">
            <v>50</v>
          </cell>
          <cell r="W724">
            <v>48</v>
          </cell>
          <cell r="X724">
            <v>45</v>
          </cell>
          <cell r="Y724">
            <v>43</v>
          </cell>
          <cell r="Z724">
            <v>41</v>
          </cell>
          <cell r="AA724">
            <v>38</v>
          </cell>
          <cell r="AB724">
            <v>35</v>
          </cell>
          <cell r="AC724">
            <v>138</v>
          </cell>
          <cell r="AD724">
            <v>151</v>
          </cell>
          <cell r="AE724">
            <v>136</v>
          </cell>
          <cell r="AF724">
            <v>143</v>
          </cell>
          <cell r="AG724">
            <v>135</v>
          </cell>
          <cell r="AH724">
            <v>109</v>
          </cell>
          <cell r="AI724">
            <v>82</v>
          </cell>
          <cell r="AJ724">
            <v>84</v>
          </cell>
          <cell r="AK724">
            <v>51</v>
          </cell>
          <cell r="AL724">
            <v>42</v>
          </cell>
          <cell r="AM724">
            <v>29</v>
          </cell>
          <cell r="AN724">
            <v>16</v>
          </cell>
          <cell r="AO724">
            <v>17</v>
          </cell>
          <cell r="AP724">
            <v>123</v>
          </cell>
          <cell r="AQ724">
            <v>97</v>
          </cell>
          <cell r="AR724">
            <v>399</v>
          </cell>
          <cell r="AS724">
            <v>53</v>
          </cell>
        </row>
        <row r="725">
          <cell r="G725">
            <v>4727</v>
          </cell>
          <cell r="H725">
            <v>787</v>
          </cell>
          <cell r="I725">
            <v>14</v>
          </cell>
          <cell r="J725">
            <v>15</v>
          </cell>
          <cell r="K725">
            <v>16</v>
          </cell>
          <cell r="L725">
            <v>16</v>
          </cell>
          <cell r="M725">
            <v>17</v>
          </cell>
          <cell r="N725">
            <v>18</v>
          </cell>
          <cell r="O725">
            <v>18</v>
          </cell>
          <cell r="P725">
            <v>19</v>
          </cell>
          <cell r="Q725">
            <v>19</v>
          </cell>
          <cell r="R725">
            <v>19</v>
          </cell>
          <cell r="S725">
            <v>20</v>
          </cell>
          <cell r="T725">
            <v>20</v>
          </cell>
          <cell r="U725">
            <v>20</v>
          </cell>
          <cell r="V725">
            <v>19</v>
          </cell>
          <cell r="W725">
            <v>18</v>
          </cell>
          <cell r="X725">
            <v>18</v>
          </cell>
          <cell r="Y725">
            <v>17</v>
          </cell>
          <cell r="Z725">
            <v>16</v>
          </cell>
          <cell r="AA725">
            <v>15</v>
          </cell>
          <cell r="AB725">
            <v>13</v>
          </cell>
          <cell r="AC725">
            <v>54</v>
          </cell>
          <cell r="AD725">
            <v>59</v>
          </cell>
          <cell r="AE725">
            <v>53</v>
          </cell>
          <cell r="AF725">
            <v>56</v>
          </cell>
          <cell r="AG725">
            <v>52</v>
          </cell>
          <cell r="AH725">
            <v>42</v>
          </cell>
          <cell r="AI725">
            <v>31</v>
          </cell>
          <cell r="AJ725">
            <v>32</v>
          </cell>
          <cell r="AK725">
            <v>20</v>
          </cell>
          <cell r="AL725">
            <v>17</v>
          </cell>
          <cell r="AM725">
            <v>11</v>
          </cell>
          <cell r="AN725">
            <v>7</v>
          </cell>
          <cell r="AO725">
            <v>6</v>
          </cell>
          <cell r="AP725">
            <v>49</v>
          </cell>
          <cell r="AQ725">
            <v>37</v>
          </cell>
          <cell r="AR725">
            <v>155</v>
          </cell>
          <cell r="AS725">
            <v>21</v>
          </cell>
        </row>
        <row r="726">
          <cell r="G726">
            <v>4728</v>
          </cell>
          <cell r="H726">
            <v>909</v>
          </cell>
          <cell r="I726">
            <v>16</v>
          </cell>
          <cell r="J726">
            <v>18</v>
          </cell>
          <cell r="K726">
            <v>18</v>
          </cell>
          <cell r="L726">
            <v>19</v>
          </cell>
          <cell r="M726">
            <v>20</v>
          </cell>
          <cell r="N726">
            <v>21</v>
          </cell>
          <cell r="O726">
            <v>21</v>
          </cell>
          <cell r="P726">
            <v>22</v>
          </cell>
          <cell r="Q726">
            <v>22</v>
          </cell>
          <cell r="R726">
            <v>22</v>
          </cell>
          <cell r="S726">
            <v>23</v>
          </cell>
          <cell r="T726">
            <v>23</v>
          </cell>
          <cell r="U726">
            <v>23</v>
          </cell>
          <cell r="V726">
            <v>22</v>
          </cell>
          <cell r="W726">
            <v>21</v>
          </cell>
          <cell r="X726">
            <v>20</v>
          </cell>
          <cell r="Y726">
            <v>20</v>
          </cell>
          <cell r="Z726">
            <v>18</v>
          </cell>
          <cell r="AA726">
            <v>17</v>
          </cell>
          <cell r="AB726">
            <v>16</v>
          </cell>
          <cell r="AC726">
            <v>62</v>
          </cell>
          <cell r="AD726">
            <v>68</v>
          </cell>
          <cell r="AE726">
            <v>61</v>
          </cell>
          <cell r="AF726">
            <v>65</v>
          </cell>
          <cell r="AG726">
            <v>60</v>
          </cell>
          <cell r="AH726">
            <v>48</v>
          </cell>
          <cell r="AI726">
            <v>36</v>
          </cell>
          <cell r="AJ726">
            <v>37</v>
          </cell>
          <cell r="AK726">
            <v>23</v>
          </cell>
          <cell r="AL726">
            <v>19</v>
          </cell>
          <cell r="AM726">
            <v>13</v>
          </cell>
          <cell r="AN726">
            <v>8</v>
          </cell>
          <cell r="AO726">
            <v>7</v>
          </cell>
          <cell r="AP726">
            <v>56</v>
          </cell>
          <cell r="AQ726">
            <v>43</v>
          </cell>
          <cell r="AR726">
            <v>179</v>
          </cell>
          <cell r="AS726">
            <v>24</v>
          </cell>
        </row>
        <row r="727">
          <cell r="G727">
            <v>4729</v>
          </cell>
          <cell r="H727">
            <v>659</v>
          </cell>
          <cell r="I727">
            <v>12</v>
          </cell>
          <cell r="J727">
            <v>13</v>
          </cell>
          <cell r="K727">
            <v>13</v>
          </cell>
          <cell r="L727">
            <v>14</v>
          </cell>
          <cell r="M727">
            <v>14</v>
          </cell>
          <cell r="N727">
            <v>15</v>
          </cell>
          <cell r="O727">
            <v>15</v>
          </cell>
          <cell r="P727">
            <v>16</v>
          </cell>
          <cell r="Q727">
            <v>16</v>
          </cell>
          <cell r="R727">
            <v>16</v>
          </cell>
          <cell r="S727">
            <v>17</v>
          </cell>
          <cell r="T727">
            <v>17</v>
          </cell>
          <cell r="U727">
            <v>17</v>
          </cell>
          <cell r="V727">
            <v>16</v>
          </cell>
          <cell r="W727">
            <v>15</v>
          </cell>
          <cell r="X727">
            <v>15</v>
          </cell>
          <cell r="Y727">
            <v>14</v>
          </cell>
          <cell r="Z727">
            <v>13</v>
          </cell>
          <cell r="AA727">
            <v>12</v>
          </cell>
          <cell r="AB727">
            <v>11</v>
          </cell>
          <cell r="AC727">
            <v>45</v>
          </cell>
          <cell r="AD727">
            <v>49</v>
          </cell>
          <cell r="AE727">
            <v>44</v>
          </cell>
          <cell r="AF727">
            <v>47</v>
          </cell>
          <cell r="AG727">
            <v>44</v>
          </cell>
          <cell r="AH727">
            <v>35</v>
          </cell>
          <cell r="AI727">
            <v>26</v>
          </cell>
          <cell r="AJ727">
            <v>27</v>
          </cell>
          <cell r="AK727">
            <v>17</v>
          </cell>
          <cell r="AL727">
            <v>14</v>
          </cell>
          <cell r="AM727">
            <v>9</v>
          </cell>
          <cell r="AN727">
            <v>6</v>
          </cell>
          <cell r="AO727">
            <v>5</v>
          </cell>
          <cell r="AP727">
            <v>41</v>
          </cell>
          <cell r="AQ727">
            <v>31</v>
          </cell>
          <cell r="AR727">
            <v>130</v>
          </cell>
          <cell r="AS727">
            <v>18</v>
          </cell>
        </row>
        <row r="728">
          <cell r="G728">
            <v>6811</v>
          </cell>
          <cell r="H728">
            <v>887</v>
          </cell>
          <cell r="I728">
            <v>16</v>
          </cell>
          <cell r="J728">
            <v>17</v>
          </cell>
          <cell r="K728">
            <v>18</v>
          </cell>
          <cell r="L728">
            <v>19</v>
          </cell>
          <cell r="M728">
            <v>19</v>
          </cell>
          <cell r="N728">
            <v>20</v>
          </cell>
          <cell r="O728">
            <v>21</v>
          </cell>
          <cell r="P728">
            <v>21</v>
          </cell>
          <cell r="Q728">
            <v>22</v>
          </cell>
          <cell r="R728">
            <v>22</v>
          </cell>
          <cell r="S728">
            <v>22</v>
          </cell>
          <cell r="T728">
            <v>22</v>
          </cell>
          <cell r="U728">
            <v>22</v>
          </cell>
          <cell r="V728">
            <v>22</v>
          </cell>
          <cell r="W728">
            <v>21</v>
          </cell>
          <cell r="X728">
            <v>20</v>
          </cell>
          <cell r="Y728">
            <v>19</v>
          </cell>
          <cell r="Z728">
            <v>18</v>
          </cell>
          <cell r="AA728">
            <v>16</v>
          </cell>
          <cell r="AB728">
            <v>15</v>
          </cell>
          <cell r="AC728">
            <v>61</v>
          </cell>
          <cell r="AD728">
            <v>66</v>
          </cell>
          <cell r="AE728">
            <v>59</v>
          </cell>
          <cell r="AF728">
            <v>63</v>
          </cell>
          <cell r="AG728">
            <v>59</v>
          </cell>
          <cell r="AH728">
            <v>47</v>
          </cell>
          <cell r="AI728">
            <v>35</v>
          </cell>
          <cell r="AJ728">
            <v>36</v>
          </cell>
          <cell r="AK728">
            <v>23</v>
          </cell>
          <cell r="AL728">
            <v>19</v>
          </cell>
          <cell r="AM728">
            <v>13</v>
          </cell>
          <cell r="AN728">
            <v>7</v>
          </cell>
          <cell r="AO728">
            <v>7</v>
          </cell>
          <cell r="AP728">
            <v>55</v>
          </cell>
          <cell r="AQ728">
            <v>42</v>
          </cell>
          <cell r="AR728">
            <v>174</v>
          </cell>
          <cell r="AS728">
            <v>24</v>
          </cell>
        </row>
        <row r="729">
          <cell r="G729">
            <v>4782</v>
          </cell>
          <cell r="H729">
            <v>12558</v>
          </cell>
          <cell r="I729">
            <v>222</v>
          </cell>
          <cell r="J729">
            <v>246</v>
          </cell>
          <cell r="K729">
            <v>268</v>
          </cell>
          <cell r="L729">
            <v>286</v>
          </cell>
          <cell r="M729">
            <v>301</v>
          </cell>
          <cell r="N729">
            <v>312</v>
          </cell>
          <cell r="O729">
            <v>319</v>
          </cell>
          <cell r="P729">
            <v>325</v>
          </cell>
          <cell r="Q729">
            <v>327</v>
          </cell>
          <cell r="R729">
            <v>327</v>
          </cell>
          <cell r="S729">
            <v>323</v>
          </cell>
          <cell r="T729">
            <v>317</v>
          </cell>
          <cell r="U729">
            <v>309</v>
          </cell>
          <cell r="V729">
            <v>294</v>
          </cell>
          <cell r="W729">
            <v>278</v>
          </cell>
          <cell r="X729">
            <v>260</v>
          </cell>
          <cell r="Y729">
            <v>242</v>
          </cell>
          <cell r="Z729">
            <v>223</v>
          </cell>
          <cell r="AA729">
            <v>206</v>
          </cell>
          <cell r="AB729">
            <v>189</v>
          </cell>
          <cell r="AC729">
            <v>781</v>
          </cell>
          <cell r="AD729">
            <v>939</v>
          </cell>
          <cell r="AE729">
            <v>877</v>
          </cell>
          <cell r="AF729">
            <v>867</v>
          </cell>
          <cell r="AG729">
            <v>819</v>
          </cell>
          <cell r="AH729">
            <v>634</v>
          </cell>
          <cell r="AI729">
            <v>536</v>
          </cell>
          <cell r="AJ729">
            <v>471</v>
          </cell>
          <cell r="AK729">
            <v>351</v>
          </cell>
          <cell r="AL729">
            <v>282</v>
          </cell>
          <cell r="AM729">
            <v>192</v>
          </cell>
          <cell r="AN729">
            <v>137</v>
          </cell>
          <cell r="AO729">
            <v>98</v>
          </cell>
          <cell r="AP729">
            <v>716</v>
          </cell>
          <cell r="AQ729">
            <v>502</v>
          </cell>
          <cell r="AR729">
            <v>2300</v>
          </cell>
          <cell r="AS729">
            <v>321</v>
          </cell>
        </row>
        <row r="730">
          <cell r="G730">
            <v>6815</v>
          </cell>
          <cell r="H730">
            <v>1311</v>
          </cell>
          <cell r="I730">
            <v>26</v>
          </cell>
          <cell r="J730">
            <v>26</v>
          </cell>
          <cell r="K730">
            <v>29</v>
          </cell>
          <cell r="L730">
            <v>30</v>
          </cell>
          <cell r="M730">
            <v>32</v>
          </cell>
          <cell r="N730">
            <v>33</v>
          </cell>
          <cell r="O730">
            <v>33</v>
          </cell>
          <cell r="P730">
            <v>35</v>
          </cell>
          <cell r="Q730">
            <v>34</v>
          </cell>
          <cell r="R730">
            <v>35</v>
          </cell>
          <cell r="S730">
            <v>35</v>
          </cell>
          <cell r="T730">
            <v>33</v>
          </cell>
          <cell r="U730">
            <v>34</v>
          </cell>
          <cell r="V730">
            <v>30</v>
          </cell>
          <cell r="W730">
            <v>29</v>
          </cell>
          <cell r="X730">
            <v>25</v>
          </cell>
          <cell r="Y730">
            <v>25</v>
          </cell>
          <cell r="Z730">
            <v>22</v>
          </cell>
          <cell r="AA730">
            <v>20</v>
          </cell>
          <cell r="AB730">
            <v>19</v>
          </cell>
          <cell r="AC730">
            <v>84</v>
          </cell>
          <cell r="AD730">
            <v>92</v>
          </cell>
          <cell r="AE730">
            <v>84</v>
          </cell>
          <cell r="AF730">
            <v>97</v>
          </cell>
          <cell r="AG730">
            <v>87</v>
          </cell>
          <cell r="AH730">
            <v>68</v>
          </cell>
          <cell r="AI730">
            <v>55</v>
          </cell>
          <cell r="AJ730">
            <v>47</v>
          </cell>
          <cell r="AK730">
            <v>38</v>
          </cell>
          <cell r="AL730">
            <v>29</v>
          </cell>
          <cell r="AM730">
            <v>21</v>
          </cell>
          <cell r="AN730">
            <v>12</v>
          </cell>
          <cell r="AO730">
            <v>12</v>
          </cell>
          <cell r="AP730">
            <v>75</v>
          </cell>
          <cell r="AQ730">
            <v>50</v>
          </cell>
          <cell r="AR730">
            <v>233</v>
          </cell>
          <cell r="AS730">
            <v>37</v>
          </cell>
        </row>
        <row r="731">
          <cell r="G731">
            <v>4785</v>
          </cell>
          <cell r="H731">
            <v>2129</v>
          </cell>
          <cell r="I731">
            <v>34</v>
          </cell>
          <cell r="J731">
            <v>40</v>
          </cell>
          <cell r="K731">
            <v>45</v>
          </cell>
          <cell r="L731">
            <v>48</v>
          </cell>
          <cell r="M731">
            <v>51</v>
          </cell>
          <cell r="N731">
            <v>52</v>
          </cell>
          <cell r="O731">
            <v>55</v>
          </cell>
          <cell r="P731">
            <v>53</v>
          </cell>
          <cell r="Q731">
            <v>54</v>
          </cell>
          <cell r="R731">
            <v>53</v>
          </cell>
          <cell r="S731">
            <v>57</v>
          </cell>
          <cell r="T731">
            <v>53</v>
          </cell>
          <cell r="U731">
            <v>52</v>
          </cell>
          <cell r="V731">
            <v>51</v>
          </cell>
          <cell r="W731">
            <v>47</v>
          </cell>
          <cell r="X731">
            <v>45</v>
          </cell>
          <cell r="Y731">
            <v>41</v>
          </cell>
          <cell r="Z731">
            <v>39</v>
          </cell>
          <cell r="AA731">
            <v>35</v>
          </cell>
          <cell r="AB731">
            <v>33</v>
          </cell>
          <cell r="AC731">
            <v>130</v>
          </cell>
          <cell r="AD731">
            <v>166</v>
          </cell>
          <cell r="AE731">
            <v>158</v>
          </cell>
          <cell r="AF731">
            <v>141</v>
          </cell>
          <cell r="AG731">
            <v>137</v>
          </cell>
          <cell r="AH731">
            <v>108</v>
          </cell>
          <cell r="AI731">
            <v>91</v>
          </cell>
          <cell r="AJ731">
            <v>82</v>
          </cell>
          <cell r="AK731">
            <v>59</v>
          </cell>
          <cell r="AL731">
            <v>46</v>
          </cell>
          <cell r="AM731">
            <v>31</v>
          </cell>
          <cell r="AN731">
            <v>25</v>
          </cell>
          <cell r="AO731">
            <v>17</v>
          </cell>
          <cell r="AP731">
            <v>123</v>
          </cell>
          <cell r="AQ731">
            <v>88</v>
          </cell>
          <cell r="AR731">
            <v>400</v>
          </cell>
          <cell r="AS731">
            <v>51</v>
          </cell>
        </row>
        <row r="732">
          <cell r="G732">
            <v>4786</v>
          </cell>
          <cell r="H732">
            <v>602</v>
          </cell>
          <cell r="I732">
            <v>10</v>
          </cell>
          <cell r="J732">
            <v>11</v>
          </cell>
          <cell r="K732">
            <v>13</v>
          </cell>
          <cell r="L732">
            <v>13</v>
          </cell>
          <cell r="M732">
            <v>14</v>
          </cell>
          <cell r="N732">
            <v>15</v>
          </cell>
          <cell r="O732">
            <v>15</v>
          </cell>
          <cell r="P732">
            <v>16</v>
          </cell>
          <cell r="Q732">
            <v>16</v>
          </cell>
          <cell r="R732">
            <v>16</v>
          </cell>
          <cell r="S732">
            <v>15</v>
          </cell>
          <cell r="T732">
            <v>15</v>
          </cell>
          <cell r="U732">
            <v>15</v>
          </cell>
          <cell r="V732">
            <v>14</v>
          </cell>
          <cell r="W732">
            <v>13</v>
          </cell>
          <cell r="X732">
            <v>13</v>
          </cell>
          <cell r="Y732">
            <v>12</v>
          </cell>
          <cell r="Z732">
            <v>11</v>
          </cell>
          <cell r="AA732">
            <v>10</v>
          </cell>
          <cell r="AB732">
            <v>9</v>
          </cell>
          <cell r="AC732">
            <v>37</v>
          </cell>
          <cell r="AD732">
            <v>47</v>
          </cell>
          <cell r="AE732">
            <v>44</v>
          </cell>
          <cell r="AF732">
            <v>40</v>
          </cell>
          <cell r="AG732">
            <v>39</v>
          </cell>
          <cell r="AH732">
            <v>30</v>
          </cell>
          <cell r="AI732">
            <v>26</v>
          </cell>
          <cell r="AJ732">
            <v>23</v>
          </cell>
          <cell r="AK732">
            <v>17</v>
          </cell>
          <cell r="AL732">
            <v>13</v>
          </cell>
          <cell r="AM732">
            <v>9</v>
          </cell>
          <cell r="AN732">
            <v>7</v>
          </cell>
          <cell r="AO732">
            <v>4</v>
          </cell>
          <cell r="AP732">
            <v>35</v>
          </cell>
          <cell r="AQ732">
            <v>25</v>
          </cell>
          <cell r="AR732">
            <v>113</v>
          </cell>
          <cell r="AS732">
            <v>15</v>
          </cell>
        </row>
        <row r="733">
          <cell r="G733">
            <v>4787</v>
          </cell>
          <cell r="H733">
            <v>812</v>
          </cell>
          <cell r="I733">
            <v>15</v>
          </cell>
          <cell r="J733">
            <v>17</v>
          </cell>
          <cell r="K733">
            <v>18</v>
          </cell>
          <cell r="L733">
            <v>19</v>
          </cell>
          <cell r="M733">
            <v>20</v>
          </cell>
          <cell r="N733">
            <v>20</v>
          </cell>
          <cell r="O733">
            <v>21</v>
          </cell>
          <cell r="P733">
            <v>21</v>
          </cell>
          <cell r="Q733">
            <v>21</v>
          </cell>
          <cell r="R733">
            <v>21</v>
          </cell>
          <cell r="S733">
            <v>21</v>
          </cell>
          <cell r="T733">
            <v>21</v>
          </cell>
          <cell r="U733">
            <v>20</v>
          </cell>
          <cell r="V733">
            <v>19</v>
          </cell>
          <cell r="W733">
            <v>18</v>
          </cell>
          <cell r="X733">
            <v>17</v>
          </cell>
          <cell r="Y733">
            <v>15</v>
          </cell>
          <cell r="Z733">
            <v>14</v>
          </cell>
          <cell r="AA733">
            <v>13</v>
          </cell>
          <cell r="AB733">
            <v>12</v>
          </cell>
          <cell r="AC733">
            <v>51</v>
          </cell>
          <cell r="AD733">
            <v>57</v>
          </cell>
          <cell r="AE733">
            <v>52</v>
          </cell>
          <cell r="AF733">
            <v>59</v>
          </cell>
          <cell r="AG733">
            <v>54</v>
          </cell>
          <cell r="AH733">
            <v>41</v>
          </cell>
          <cell r="AI733">
            <v>35</v>
          </cell>
          <cell r="AJ733">
            <v>30</v>
          </cell>
          <cell r="AK733">
            <v>23</v>
          </cell>
          <cell r="AL733">
            <v>19</v>
          </cell>
          <cell r="AM733">
            <v>13</v>
          </cell>
          <cell r="AN733">
            <v>8</v>
          </cell>
          <cell r="AO733">
            <v>7</v>
          </cell>
          <cell r="AP733">
            <v>45</v>
          </cell>
          <cell r="AQ733">
            <v>31</v>
          </cell>
          <cell r="AR733">
            <v>143</v>
          </cell>
          <cell r="AS733">
            <v>22</v>
          </cell>
        </row>
        <row r="734">
          <cell r="G734">
            <v>4788</v>
          </cell>
          <cell r="H734">
            <v>900</v>
          </cell>
          <cell r="I734">
            <v>15</v>
          </cell>
          <cell r="J734">
            <v>17</v>
          </cell>
          <cell r="K734">
            <v>19</v>
          </cell>
          <cell r="L734">
            <v>20</v>
          </cell>
          <cell r="M734">
            <v>21</v>
          </cell>
          <cell r="N734">
            <v>22</v>
          </cell>
          <cell r="O734">
            <v>23</v>
          </cell>
          <cell r="P734">
            <v>23</v>
          </cell>
          <cell r="Q734">
            <v>23</v>
          </cell>
          <cell r="R734">
            <v>23</v>
          </cell>
          <cell r="S734">
            <v>23</v>
          </cell>
          <cell r="T734">
            <v>23</v>
          </cell>
          <cell r="U734">
            <v>22</v>
          </cell>
          <cell r="V734">
            <v>21</v>
          </cell>
          <cell r="W734">
            <v>20</v>
          </cell>
          <cell r="X734">
            <v>19</v>
          </cell>
          <cell r="Y734">
            <v>18</v>
          </cell>
          <cell r="Z734">
            <v>16</v>
          </cell>
          <cell r="AA734">
            <v>15</v>
          </cell>
          <cell r="AB734">
            <v>14</v>
          </cell>
          <cell r="AC734">
            <v>56</v>
          </cell>
          <cell r="AD734">
            <v>70</v>
          </cell>
          <cell r="AE734">
            <v>66</v>
          </cell>
          <cell r="AF734">
            <v>60</v>
          </cell>
          <cell r="AG734">
            <v>58</v>
          </cell>
          <cell r="AH734">
            <v>45</v>
          </cell>
          <cell r="AI734">
            <v>38</v>
          </cell>
          <cell r="AJ734">
            <v>34</v>
          </cell>
          <cell r="AK734">
            <v>25</v>
          </cell>
          <cell r="AL734">
            <v>20</v>
          </cell>
          <cell r="AM734">
            <v>13</v>
          </cell>
          <cell r="AN734">
            <v>11</v>
          </cell>
          <cell r="AO734">
            <v>7</v>
          </cell>
          <cell r="AP734">
            <v>52</v>
          </cell>
          <cell r="AQ734">
            <v>37</v>
          </cell>
          <cell r="AR734">
            <v>169</v>
          </cell>
          <cell r="AS734">
            <v>22</v>
          </cell>
        </row>
        <row r="735">
          <cell r="G735">
            <v>4789</v>
          </cell>
          <cell r="H735">
            <v>542</v>
          </cell>
          <cell r="I735">
            <v>10</v>
          </cell>
          <cell r="J735">
            <v>11</v>
          </cell>
          <cell r="K735">
            <v>12</v>
          </cell>
          <cell r="L735">
            <v>12</v>
          </cell>
          <cell r="M735">
            <v>13</v>
          </cell>
          <cell r="N735">
            <v>14</v>
          </cell>
          <cell r="O735">
            <v>14</v>
          </cell>
          <cell r="P735">
            <v>14</v>
          </cell>
          <cell r="Q735">
            <v>14</v>
          </cell>
          <cell r="R735">
            <v>14</v>
          </cell>
          <cell r="S735">
            <v>14</v>
          </cell>
          <cell r="T735">
            <v>14</v>
          </cell>
          <cell r="U735">
            <v>13</v>
          </cell>
          <cell r="V735">
            <v>13</v>
          </cell>
          <cell r="W735">
            <v>12</v>
          </cell>
          <cell r="X735">
            <v>11</v>
          </cell>
          <cell r="Y735">
            <v>10</v>
          </cell>
          <cell r="Z735">
            <v>9</v>
          </cell>
          <cell r="AA735">
            <v>9</v>
          </cell>
          <cell r="AB735">
            <v>8</v>
          </cell>
          <cell r="AC735">
            <v>34</v>
          </cell>
          <cell r="AD735">
            <v>38</v>
          </cell>
          <cell r="AE735">
            <v>35</v>
          </cell>
          <cell r="AF735">
            <v>40</v>
          </cell>
          <cell r="AG735">
            <v>36</v>
          </cell>
          <cell r="AH735">
            <v>28</v>
          </cell>
          <cell r="AI735">
            <v>23</v>
          </cell>
          <cell r="AJ735">
            <v>20</v>
          </cell>
          <cell r="AK735">
            <v>15</v>
          </cell>
          <cell r="AL735">
            <v>13</v>
          </cell>
          <cell r="AM735">
            <v>9</v>
          </cell>
          <cell r="AN735">
            <v>5</v>
          </cell>
          <cell r="AO735">
            <v>5</v>
          </cell>
          <cell r="AP735">
            <v>30</v>
          </cell>
          <cell r="AQ735">
            <v>21</v>
          </cell>
          <cell r="AR735">
            <v>95</v>
          </cell>
          <cell r="AS735">
            <v>15</v>
          </cell>
        </row>
        <row r="736">
          <cell r="G736">
            <v>4790</v>
          </cell>
          <cell r="H736">
            <v>644</v>
          </cell>
          <cell r="I736">
            <v>11</v>
          </cell>
          <cell r="J736">
            <v>12</v>
          </cell>
          <cell r="K736">
            <v>13</v>
          </cell>
          <cell r="L736">
            <v>14</v>
          </cell>
          <cell r="M736">
            <v>15</v>
          </cell>
          <cell r="N736">
            <v>16</v>
          </cell>
          <cell r="O736">
            <v>16</v>
          </cell>
          <cell r="P736">
            <v>17</v>
          </cell>
          <cell r="Q736">
            <v>17</v>
          </cell>
          <cell r="R736">
            <v>17</v>
          </cell>
          <cell r="S736">
            <v>16</v>
          </cell>
          <cell r="T736">
            <v>16</v>
          </cell>
          <cell r="U736">
            <v>16</v>
          </cell>
          <cell r="V736">
            <v>15</v>
          </cell>
          <cell r="W736">
            <v>14</v>
          </cell>
          <cell r="X736">
            <v>13</v>
          </cell>
          <cell r="Y736">
            <v>13</v>
          </cell>
          <cell r="Z736">
            <v>12</v>
          </cell>
          <cell r="AA736">
            <v>11</v>
          </cell>
          <cell r="AB736">
            <v>10</v>
          </cell>
          <cell r="AC736">
            <v>40</v>
          </cell>
          <cell r="AD736">
            <v>50</v>
          </cell>
          <cell r="AE736">
            <v>47</v>
          </cell>
          <cell r="AF736">
            <v>43</v>
          </cell>
          <cell r="AG736">
            <v>41</v>
          </cell>
          <cell r="AH736">
            <v>32</v>
          </cell>
          <cell r="AI736">
            <v>27</v>
          </cell>
          <cell r="AJ736">
            <v>25</v>
          </cell>
          <cell r="AK736">
            <v>18</v>
          </cell>
          <cell r="AL736">
            <v>14</v>
          </cell>
          <cell r="AM736">
            <v>10</v>
          </cell>
          <cell r="AN736">
            <v>8</v>
          </cell>
          <cell r="AO736">
            <v>5</v>
          </cell>
          <cell r="AP736">
            <v>37</v>
          </cell>
          <cell r="AQ736">
            <v>26</v>
          </cell>
          <cell r="AR736">
            <v>121</v>
          </cell>
          <cell r="AS736">
            <v>16</v>
          </cell>
        </row>
        <row r="737">
          <cell r="G737">
            <v>4791</v>
          </cell>
          <cell r="H737">
            <v>328</v>
          </cell>
          <cell r="I737">
            <v>6</v>
          </cell>
          <cell r="J737">
            <v>7</v>
          </cell>
          <cell r="K737">
            <v>7</v>
          </cell>
          <cell r="L737">
            <v>8</v>
          </cell>
          <cell r="M737">
            <v>8</v>
          </cell>
          <cell r="N737">
            <v>8</v>
          </cell>
          <cell r="O737">
            <v>8</v>
          </cell>
          <cell r="P737">
            <v>8</v>
          </cell>
          <cell r="Q737">
            <v>9</v>
          </cell>
          <cell r="R737">
            <v>9</v>
          </cell>
          <cell r="S737">
            <v>8</v>
          </cell>
          <cell r="T737">
            <v>8</v>
          </cell>
          <cell r="U737">
            <v>8</v>
          </cell>
          <cell r="V737">
            <v>8</v>
          </cell>
          <cell r="W737">
            <v>7</v>
          </cell>
          <cell r="X737">
            <v>7</v>
          </cell>
          <cell r="Y737">
            <v>6</v>
          </cell>
          <cell r="Z737">
            <v>6</v>
          </cell>
          <cell r="AA737">
            <v>5</v>
          </cell>
          <cell r="AB737">
            <v>5</v>
          </cell>
          <cell r="AC737">
            <v>21</v>
          </cell>
          <cell r="AD737">
            <v>23</v>
          </cell>
          <cell r="AE737">
            <v>21</v>
          </cell>
          <cell r="AF737">
            <v>24</v>
          </cell>
          <cell r="AG737">
            <v>22</v>
          </cell>
          <cell r="AH737">
            <v>17</v>
          </cell>
          <cell r="AI737">
            <v>14</v>
          </cell>
          <cell r="AJ737">
            <v>12</v>
          </cell>
          <cell r="AK737">
            <v>9</v>
          </cell>
          <cell r="AL737">
            <v>8</v>
          </cell>
          <cell r="AM737">
            <v>5</v>
          </cell>
          <cell r="AN737">
            <v>3</v>
          </cell>
          <cell r="AO737">
            <v>3</v>
          </cell>
          <cell r="AP737">
            <v>18</v>
          </cell>
          <cell r="AQ737">
            <v>12</v>
          </cell>
          <cell r="AR737">
            <v>57</v>
          </cell>
          <cell r="AS737">
            <v>9</v>
          </cell>
        </row>
        <row r="738">
          <cell r="G738">
            <v>4792</v>
          </cell>
          <cell r="H738">
            <v>862</v>
          </cell>
          <cell r="I738">
            <v>17</v>
          </cell>
          <cell r="J738">
            <v>18</v>
          </cell>
          <cell r="K738">
            <v>19</v>
          </cell>
          <cell r="L738">
            <v>20</v>
          </cell>
          <cell r="M738">
            <v>21</v>
          </cell>
          <cell r="N738">
            <v>22</v>
          </cell>
          <cell r="O738">
            <v>22</v>
          </cell>
          <cell r="P738">
            <v>22</v>
          </cell>
          <cell r="Q738">
            <v>23</v>
          </cell>
          <cell r="R738">
            <v>23</v>
          </cell>
          <cell r="S738">
            <v>22</v>
          </cell>
          <cell r="T738">
            <v>22</v>
          </cell>
          <cell r="U738">
            <v>21</v>
          </cell>
          <cell r="V738">
            <v>20</v>
          </cell>
          <cell r="W738">
            <v>19</v>
          </cell>
          <cell r="X738">
            <v>18</v>
          </cell>
          <cell r="Y738">
            <v>16</v>
          </cell>
          <cell r="Z738">
            <v>15</v>
          </cell>
          <cell r="AA738">
            <v>14</v>
          </cell>
          <cell r="AB738">
            <v>13</v>
          </cell>
          <cell r="AC738">
            <v>54</v>
          </cell>
          <cell r="AD738">
            <v>60</v>
          </cell>
          <cell r="AE738">
            <v>56</v>
          </cell>
          <cell r="AF738">
            <v>63</v>
          </cell>
          <cell r="AG738">
            <v>57</v>
          </cell>
          <cell r="AH738">
            <v>44</v>
          </cell>
          <cell r="AI738">
            <v>37</v>
          </cell>
          <cell r="AJ738">
            <v>31</v>
          </cell>
          <cell r="AK738">
            <v>24</v>
          </cell>
          <cell r="AL738">
            <v>20</v>
          </cell>
          <cell r="AM738">
            <v>14</v>
          </cell>
          <cell r="AN738">
            <v>8</v>
          </cell>
          <cell r="AO738">
            <v>7</v>
          </cell>
          <cell r="AP738">
            <v>48</v>
          </cell>
          <cell r="AQ738">
            <v>33</v>
          </cell>
          <cell r="AR738">
            <v>152</v>
          </cell>
          <cell r="AS738">
            <v>24</v>
          </cell>
        </row>
        <row r="739">
          <cell r="G739">
            <v>4793</v>
          </cell>
          <cell r="H739">
            <v>628</v>
          </cell>
          <cell r="I739">
            <v>12</v>
          </cell>
          <cell r="J739">
            <v>13</v>
          </cell>
          <cell r="K739">
            <v>14</v>
          </cell>
          <cell r="L739">
            <v>15</v>
          </cell>
          <cell r="M739">
            <v>15</v>
          </cell>
          <cell r="N739">
            <v>16</v>
          </cell>
          <cell r="O739">
            <v>16</v>
          </cell>
          <cell r="P739">
            <v>16</v>
          </cell>
          <cell r="Q739">
            <v>16</v>
          </cell>
          <cell r="R739">
            <v>16</v>
          </cell>
          <cell r="S739">
            <v>16</v>
          </cell>
          <cell r="T739">
            <v>16</v>
          </cell>
          <cell r="U739">
            <v>16</v>
          </cell>
          <cell r="V739">
            <v>15</v>
          </cell>
          <cell r="W739">
            <v>14</v>
          </cell>
          <cell r="X739">
            <v>13</v>
          </cell>
          <cell r="Y739">
            <v>12</v>
          </cell>
          <cell r="Z739">
            <v>11</v>
          </cell>
          <cell r="AA739">
            <v>10</v>
          </cell>
          <cell r="AB739">
            <v>9</v>
          </cell>
          <cell r="AC739">
            <v>39</v>
          </cell>
          <cell r="AD739">
            <v>44</v>
          </cell>
          <cell r="AE739">
            <v>40</v>
          </cell>
          <cell r="AF739">
            <v>46</v>
          </cell>
          <cell r="AG739">
            <v>42</v>
          </cell>
          <cell r="AH739">
            <v>32</v>
          </cell>
          <cell r="AI739">
            <v>27</v>
          </cell>
          <cell r="AJ739">
            <v>23</v>
          </cell>
          <cell r="AK739">
            <v>18</v>
          </cell>
          <cell r="AL739">
            <v>15</v>
          </cell>
          <cell r="AM739">
            <v>10</v>
          </cell>
          <cell r="AN739">
            <v>6</v>
          </cell>
          <cell r="AO739">
            <v>5</v>
          </cell>
          <cell r="AP739">
            <v>35</v>
          </cell>
          <cell r="AQ739">
            <v>24</v>
          </cell>
          <cell r="AR739">
            <v>110</v>
          </cell>
          <cell r="AS739">
            <v>17</v>
          </cell>
        </row>
        <row r="740">
          <cell r="G740">
            <v>4783</v>
          </cell>
          <cell r="H740">
            <v>530</v>
          </cell>
          <cell r="I740">
            <v>9</v>
          </cell>
          <cell r="J740">
            <v>10</v>
          </cell>
          <cell r="K740">
            <v>11</v>
          </cell>
          <cell r="L740">
            <v>12</v>
          </cell>
          <cell r="M740">
            <v>13</v>
          </cell>
          <cell r="N740">
            <v>13</v>
          </cell>
          <cell r="O740">
            <v>13</v>
          </cell>
          <cell r="P740">
            <v>14</v>
          </cell>
          <cell r="Q740">
            <v>14</v>
          </cell>
          <cell r="R740">
            <v>14</v>
          </cell>
          <cell r="S740">
            <v>13</v>
          </cell>
          <cell r="T740">
            <v>13</v>
          </cell>
          <cell r="U740">
            <v>13</v>
          </cell>
          <cell r="V740">
            <v>12</v>
          </cell>
          <cell r="W740">
            <v>12</v>
          </cell>
          <cell r="X740">
            <v>11</v>
          </cell>
          <cell r="Y740">
            <v>10</v>
          </cell>
          <cell r="Z740">
            <v>10</v>
          </cell>
          <cell r="AA740">
            <v>9</v>
          </cell>
          <cell r="AB740">
            <v>8</v>
          </cell>
          <cell r="AC740">
            <v>33</v>
          </cell>
          <cell r="AD740">
            <v>41</v>
          </cell>
          <cell r="AE740">
            <v>39</v>
          </cell>
          <cell r="AF740">
            <v>35</v>
          </cell>
          <cell r="AG740">
            <v>34</v>
          </cell>
          <cell r="AH740">
            <v>26</v>
          </cell>
          <cell r="AI740">
            <v>23</v>
          </cell>
          <cell r="AJ740">
            <v>20</v>
          </cell>
          <cell r="AK740">
            <v>15</v>
          </cell>
          <cell r="AL740">
            <v>12</v>
          </cell>
          <cell r="AM740">
            <v>8</v>
          </cell>
          <cell r="AN740">
            <v>6</v>
          </cell>
          <cell r="AO740">
            <v>4</v>
          </cell>
          <cell r="AP740">
            <v>30</v>
          </cell>
          <cell r="AQ740">
            <v>22</v>
          </cell>
          <cell r="AR740">
            <v>99</v>
          </cell>
          <cell r="AS740">
            <v>13</v>
          </cell>
        </row>
        <row r="741">
          <cell r="G741">
            <v>4794</v>
          </cell>
          <cell r="H741">
            <v>346</v>
          </cell>
          <cell r="I741">
            <v>6</v>
          </cell>
          <cell r="J741">
            <v>7</v>
          </cell>
          <cell r="K741">
            <v>7</v>
          </cell>
          <cell r="L741">
            <v>8</v>
          </cell>
          <cell r="M741">
            <v>8</v>
          </cell>
          <cell r="N741">
            <v>9</v>
          </cell>
          <cell r="O741">
            <v>9</v>
          </cell>
          <cell r="P741">
            <v>9</v>
          </cell>
          <cell r="Q741">
            <v>9</v>
          </cell>
          <cell r="R741">
            <v>9</v>
          </cell>
          <cell r="S741">
            <v>9</v>
          </cell>
          <cell r="T741">
            <v>9</v>
          </cell>
          <cell r="U741">
            <v>8</v>
          </cell>
          <cell r="V741">
            <v>8</v>
          </cell>
          <cell r="W741">
            <v>8</v>
          </cell>
          <cell r="X741">
            <v>7</v>
          </cell>
          <cell r="Y741">
            <v>7</v>
          </cell>
          <cell r="Z741">
            <v>6</v>
          </cell>
          <cell r="AA741">
            <v>6</v>
          </cell>
          <cell r="AB741">
            <v>5</v>
          </cell>
          <cell r="AC741">
            <v>21</v>
          </cell>
          <cell r="AD741">
            <v>27</v>
          </cell>
          <cell r="AE741">
            <v>25</v>
          </cell>
          <cell r="AF741">
            <v>23</v>
          </cell>
          <cell r="AG741">
            <v>22</v>
          </cell>
          <cell r="AH741">
            <v>17</v>
          </cell>
          <cell r="AI741">
            <v>15</v>
          </cell>
          <cell r="AJ741">
            <v>13</v>
          </cell>
          <cell r="AK741">
            <v>10</v>
          </cell>
          <cell r="AL741">
            <v>8</v>
          </cell>
          <cell r="AM741">
            <v>5</v>
          </cell>
          <cell r="AN741">
            <v>4</v>
          </cell>
          <cell r="AO741">
            <v>2</v>
          </cell>
          <cell r="AP741">
            <v>20</v>
          </cell>
          <cell r="AQ741">
            <v>14</v>
          </cell>
          <cell r="AR741">
            <v>65</v>
          </cell>
          <cell r="AS741">
            <v>8</v>
          </cell>
        </row>
        <row r="742">
          <cell r="G742">
            <v>4795</v>
          </cell>
          <cell r="H742">
            <v>603</v>
          </cell>
          <cell r="I742">
            <v>10</v>
          </cell>
          <cell r="J742">
            <v>11</v>
          </cell>
          <cell r="K742">
            <v>13</v>
          </cell>
          <cell r="L742">
            <v>14</v>
          </cell>
          <cell r="M742">
            <v>14</v>
          </cell>
          <cell r="N742">
            <v>15</v>
          </cell>
          <cell r="O742">
            <v>15</v>
          </cell>
          <cell r="P742">
            <v>16</v>
          </cell>
          <cell r="Q742">
            <v>16</v>
          </cell>
          <cell r="R742">
            <v>16</v>
          </cell>
          <cell r="S742">
            <v>15</v>
          </cell>
          <cell r="T742">
            <v>15</v>
          </cell>
          <cell r="U742">
            <v>15</v>
          </cell>
          <cell r="V742">
            <v>14</v>
          </cell>
          <cell r="W742">
            <v>13</v>
          </cell>
          <cell r="X742">
            <v>13</v>
          </cell>
          <cell r="Y742">
            <v>12</v>
          </cell>
          <cell r="Z742">
            <v>11</v>
          </cell>
          <cell r="AA742">
            <v>10</v>
          </cell>
          <cell r="AB742">
            <v>9</v>
          </cell>
          <cell r="AC742">
            <v>37</v>
          </cell>
          <cell r="AD742">
            <v>47</v>
          </cell>
          <cell r="AE742">
            <v>44</v>
          </cell>
          <cell r="AF742">
            <v>40</v>
          </cell>
          <cell r="AG742">
            <v>39</v>
          </cell>
          <cell r="AH742">
            <v>30</v>
          </cell>
          <cell r="AI742">
            <v>26</v>
          </cell>
          <cell r="AJ742">
            <v>23</v>
          </cell>
          <cell r="AK742">
            <v>17</v>
          </cell>
          <cell r="AL742">
            <v>13</v>
          </cell>
          <cell r="AM742">
            <v>9</v>
          </cell>
          <cell r="AN742">
            <v>7</v>
          </cell>
          <cell r="AO742">
            <v>4</v>
          </cell>
          <cell r="AP742">
            <v>35</v>
          </cell>
          <cell r="AQ742">
            <v>25</v>
          </cell>
          <cell r="AR742">
            <v>113</v>
          </cell>
          <cell r="AS742">
            <v>15</v>
          </cell>
        </row>
        <row r="743">
          <cell r="G743">
            <v>4796</v>
          </cell>
          <cell r="H743">
            <v>449</v>
          </cell>
          <cell r="I743">
            <v>8</v>
          </cell>
          <cell r="J743">
            <v>9</v>
          </cell>
          <cell r="K743">
            <v>9</v>
          </cell>
          <cell r="L743">
            <v>10</v>
          </cell>
          <cell r="M743">
            <v>11</v>
          </cell>
          <cell r="N743">
            <v>11</v>
          </cell>
          <cell r="O743">
            <v>11</v>
          </cell>
          <cell r="P743">
            <v>12</v>
          </cell>
          <cell r="Q743">
            <v>12</v>
          </cell>
          <cell r="R743">
            <v>12</v>
          </cell>
          <cell r="S743">
            <v>11</v>
          </cell>
          <cell r="T743">
            <v>11</v>
          </cell>
          <cell r="U743">
            <v>11</v>
          </cell>
          <cell r="V743">
            <v>10</v>
          </cell>
          <cell r="W743">
            <v>10</v>
          </cell>
          <cell r="X743">
            <v>9</v>
          </cell>
          <cell r="Y743">
            <v>9</v>
          </cell>
          <cell r="Z743">
            <v>8</v>
          </cell>
          <cell r="AA743">
            <v>8</v>
          </cell>
          <cell r="AB743">
            <v>7</v>
          </cell>
          <cell r="AC743">
            <v>28</v>
          </cell>
          <cell r="AD743">
            <v>35</v>
          </cell>
          <cell r="AE743">
            <v>33</v>
          </cell>
          <cell r="AF743">
            <v>30</v>
          </cell>
          <cell r="AG743">
            <v>29</v>
          </cell>
          <cell r="AH743">
            <v>22</v>
          </cell>
          <cell r="AI743">
            <v>19</v>
          </cell>
          <cell r="AJ743">
            <v>17</v>
          </cell>
          <cell r="AK743">
            <v>12</v>
          </cell>
          <cell r="AL743">
            <v>10</v>
          </cell>
          <cell r="AM743">
            <v>7</v>
          </cell>
          <cell r="AN743">
            <v>5</v>
          </cell>
          <cell r="AO743">
            <v>3</v>
          </cell>
          <cell r="AP743">
            <v>26</v>
          </cell>
          <cell r="AQ743">
            <v>19</v>
          </cell>
          <cell r="AR743">
            <v>84</v>
          </cell>
          <cell r="AS743">
            <v>11</v>
          </cell>
        </row>
        <row r="744">
          <cell r="G744">
            <v>4784</v>
          </cell>
          <cell r="H744">
            <v>878</v>
          </cell>
          <cell r="I744">
            <v>15</v>
          </cell>
          <cell r="J744">
            <v>17</v>
          </cell>
          <cell r="K744">
            <v>18</v>
          </cell>
          <cell r="L744">
            <v>20</v>
          </cell>
          <cell r="M744">
            <v>21</v>
          </cell>
          <cell r="N744">
            <v>22</v>
          </cell>
          <cell r="O744">
            <v>22</v>
          </cell>
          <cell r="P744">
            <v>23</v>
          </cell>
          <cell r="Q744">
            <v>23</v>
          </cell>
          <cell r="R744">
            <v>23</v>
          </cell>
          <cell r="S744">
            <v>22</v>
          </cell>
          <cell r="T744">
            <v>22</v>
          </cell>
          <cell r="U744">
            <v>21</v>
          </cell>
          <cell r="V744">
            <v>21</v>
          </cell>
          <cell r="W744">
            <v>20</v>
          </cell>
          <cell r="X744">
            <v>18</v>
          </cell>
          <cell r="Y744">
            <v>17</v>
          </cell>
          <cell r="Z744">
            <v>16</v>
          </cell>
          <cell r="AA744">
            <v>15</v>
          </cell>
          <cell r="AB744">
            <v>13</v>
          </cell>
          <cell r="AC744">
            <v>54</v>
          </cell>
          <cell r="AD744">
            <v>68</v>
          </cell>
          <cell r="AE744">
            <v>64</v>
          </cell>
          <cell r="AF744">
            <v>58</v>
          </cell>
          <cell r="AG744">
            <v>57</v>
          </cell>
          <cell r="AH744">
            <v>44</v>
          </cell>
          <cell r="AI744">
            <v>37</v>
          </cell>
          <cell r="AJ744">
            <v>34</v>
          </cell>
          <cell r="AK744">
            <v>24</v>
          </cell>
          <cell r="AL744">
            <v>19</v>
          </cell>
          <cell r="AM744">
            <v>13</v>
          </cell>
          <cell r="AN744">
            <v>11</v>
          </cell>
          <cell r="AO744">
            <v>6</v>
          </cell>
          <cell r="AP744">
            <v>51</v>
          </cell>
          <cell r="AQ744">
            <v>36</v>
          </cell>
          <cell r="AR744">
            <v>165</v>
          </cell>
          <cell r="AS744">
            <v>21</v>
          </cell>
        </row>
        <row r="745">
          <cell r="G745">
            <v>4797</v>
          </cell>
          <cell r="H745">
            <v>301</v>
          </cell>
          <cell r="I745">
            <v>5</v>
          </cell>
          <cell r="J745">
            <v>6</v>
          </cell>
          <cell r="K745">
            <v>6</v>
          </cell>
          <cell r="L745">
            <v>7</v>
          </cell>
          <cell r="M745">
            <v>7</v>
          </cell>
          <cell r="N745">
            <v>7</v>
          </cell>
          <cell r="O745">
            <v>8</v>
          </cell>
          <cell r="P745">
            <v>8</v>
          </cell>
          <cell r="Q745">
            <v>8</v>
          </cell>
          <cell r="R745">
            <v>8</v>
          </cell>
          <cell r="S745">
            <v>8</v>
          </cell>
          <cell r="T745">
            <v>8</v>
          </cell>
          <cell r="U745">
            <v>7</v>
          </cell>
          <cell r="V745">
            <v>7</v>
          </cell>
          <cell r="W745">
            <v>7</v>
          </cell>
          <cell r="X745">
            <v>6</v>
          </cell>
          <cell r="Y745">
            <v>6</v>
          </cell>
          <cell r="Z745">
            <v>5</v>
          </cell>
          <cell r="AA745">
            <v>5</v>
          </cell>
          <cell r="AB745">
            <v>5</v>
          </cell>
          <cell r="AC745">
            <v>19</v>
          </cell>
          <cell r="AD745">
            <v>23</v>
          </cell>
          <cell r="AE745">
            <v>22</v>
          </cell>
          <cell r="AF745">
            <v>20</v>
          </cell>
          <cell r="AG745">
            <v>19</v>
          </cell>
          <cell r="AH745">
            <v>15</v>
          </cell>
          <cell r="AI745">
            <v>13</v>
          </cell>
          <cell r="AJ745">
            <v>11</v>
          </cell>
          <cell r="AK745">
            <v>8</v>
          </cell>
          <cell r="AL745">
            <v>7</v>
          </cell>
          <cell r="AM745">
            <v>4</v>
          </cell>
          <cell r="AN745">
            <v>4</v>
          </cell>
          <cell r="AO745">
            <v>2</v>
          </cell>
          <cell r="AP745">
            <v>17</v>
          </cell>
          <cell r="AQ745">
            <v>12</v>
          </cell>
          <cell r="AR745">
            <v>56</v>
          </cell>
          <cell r="AS745">
            <v>7</v>
          </cell>
        </row>
        <row r="746">
          <cell r="G746">
            <v>4798</v>
          </cell>
          <cell r="H746">
            <v>320</v>
          </cell>
          <cell r="I746">
            <v>6</v>
          </cell>
          <cell r="J746">
            <v>6</v>
          </cell>
          <cell r="K746">
            <v>7</v>
          </cell>
          <cell r="L746">
            <v>7</v>
          </cell>
          <cell r="M746">
            <v>8</v>
          </cell>
          <cell r="N746">
            <v>8</v>
          </cell>
          <cell r="O746">
            <v>8</v>
          </cell>
          <cell r="P746">
            <v>8</v>
          </cell>
          <cell r="Q746">
            <v>8</v>
          </cell>
          <cell r="R746">
            <v>8</v>
          </cell>
          <cell r="S746">
            <v>8</v>
          </cell>
          <cell r="T746">
            <v>8</v>
          </cell>
          <cell r="U746">
            <v>8</v>
          </cell>
          <cell r="V746">
            <v>7</v>
          </cell>
          <cell r="W746">
            <v>7</v>
          </cell>
          <cell r="X746">
            <v>7</v>
          </cell>
          <cell r="Y746">
            <v>6</v>
          </cell>
          <cell r="Z746">
            <v>6</v>
          </cell>
          <cell r="AA746">
            <v>5</v>
          </cell>
          <cell r="AB746">
            <v>5</v>
          </cell>
          <cell r="AC746">
            <v>20</v>
          </cell>
          <cell r="AD746">
            <v>25</v>
          </cell>
          <cell r="AE746">
            <v>23</v>
          </cell>
          <cell r="AF746">
            <v>21</v>
          </cell>
          <cell r="AG746">
            <v>21</v>
          </cell>
          <cell r="AH746">
            <v>16</v>
          </cell>
          <cell r="AI746">
            <v>14</v>
          </cell>
          <cell r="AJ746">
            <v>12</v>
          </cell>
          <cell r="AK746">
            <v>9</v>
          </cell>
          <cell r="AL746">
            <v>7</v>
          </cell>
          <cell r="AM746">
            <v>5</v>
          </cell>
          <cell r="AN746">
            <v>4</v>
          </cell>
          <cell r="AO746">
            <v>2</v>
          </cell>
          <cell r="AP746">
            <v>18</v>
          </cell>
          <cell r="AQ746">
            <v>13</v>
          </cell>
          <cell r="AR746">
            <v>60</v>
          </cell>
          <cell r="AS746">
            <v>8</v>
          </cell>
        </row>
        <row r="747">
          <cell r="G747">
            <v>4799</v>
          </cell>
          <cell r="H747">
            <v>373</v>
          </cell>
          <cell r="I747">
            <v>7</v>
          </cell>
          <cell r="J747">
            <v>8</v>
          </cell>
          <cell r="K747">
            <v>8</v>
          </cell>
          <cell r="L747">
            <v>9</v>
          </cell>
          <cell r="M747">
            <v>9</v>
          </cell>
          <cell r="N747">
            <v>9</v>
          </cell>
          <cell r="O747">
            <v>10</v>
          </cell>
          <cell r="P747">
            <v>10</v>
          </cell>
          <cell r="Q747">
            <v>10</v>
          </cell>
          <cell r="R747">
            <v>10</v>
          </cell>
          <cell r="S747">
            <v>10</v>
          </cell>
          <cell r="T747">
            <v>10</v>
          </cell>
          <cell r="U747">
            <v>9</v>
          </cell>
          <cell r="V747">
            <v>9</v>
          </cell>
          <cell r="W747">
            <v>8</v>
          </cell>
          <cell r="X747">
            <v>8</v>
          </cell>
          <cell r="Y747">
            <v>7</v>
          </cell>
          <cell r="Z747">
            <v>6</v>
          </cell>
          <cell r="AA747">
            <v>6</v>
          </cell>
          <cell r="AB747">
            <v>5</v>
          </cell>
          <cell r="AC747">
            <v>23</v>
          </cell>
          <cell r="AD747">
            <v>26</v>
          </cell>
          <cell r="AE747">
            <v>24</v>
          </cell>
          <cell r="AF747">
            <v>27</v>
          </cell>
          <cell r="AG747">
            <v>25</v>
          </cell>
          <cell r="AH747">
            <v>19</v>
          </cell>
          <cell r="AI747">
            <v>16</v>
          </cell>
          <cell r="AJ747">
            <v>14</v>
          </cell>
          <cell r="AK747">
            <v>10</v>
          </cell>
          <cell r="AL747">
            <v>9</v>
          </cell>
          <cell r="AM747">
            <v>6</v>
          </cell>
          <cell r="AN747">
            <v>3</v>
          </cell>
          <cell r="AO747">
            <v>3</v>
          </cell>
          <cell r="AP747">
            <v>21</v>
          </cell>
          <cell r="AQ747">
            <v>14</v>
          </cell>
          <cell r="AR747">
            <v>65</v>
          </cell>
          <cell r="AS747">
            <v>10</v>
          </cell>
        </row>
        <row r="748">
          <cell r="G748">
            <v>4800</v>
          </cell>
          <cell r="H748">
            <v>12957</v>
          </cell>
          <cell r="I748">
            <v>284</v>
          </cell>
          <cell r="J748">
            <v>280</v>
          </cell>
          <cell r="K748">
            <v>278</v>
          </cell>
          <cell r="L748">
            <v>278</v>
          </cell>
          <cell r="M748">
            <v>280</v>
          </cell>
          <cell r="N748">
            <v>284</v>
          </cell>
          <cell r="O748">
            <v>290</v>
          </cell>
          <cell r="P748">
            <v>295</v>
          </cell>
          <cell r="Q748">
            <v>299</v>
          </cell>
          <cell r="R748">
            <v>303</v>
          </cell>
          <cell r="S748">
            <v>308</v>
          </cell>
          <cell r="T748">
            <v>312</v>
          </cell>
          <cell r="U748">
            <v>311</v>
          </cell>
          <cell r="V748">
            <v>301</v>
          </cell>
          <cell r="W748">
            <v>283</v>
          </cell>
          <cell r="X748">
            <v>268</v>
          </cell>
          <cell r="Y748">
            <v>253</v>
          </cell>
          <cell r="Z748">
            <v>237</v>
          </cell>
          <cell r="AA748">
            <v>220</v>
          </cell>
          <cell r="AB748">
            <v>206</v>
          </cell>
          <cell r="AC748">
            <v>865</v>
          </cell>
          <cell r="AD748">
            <v>960</v>
          </cell>
          <cell r="AE748">
            <v>912</v>
          </cell>
          <cell r="AF748">
            <v>898</v>
          </cell>
          <cell r="AG748">
            <v>913</v>
          </cell>
          <cell r="AH748">
            <v>690</v>
          </cell>
          <cell r="AI748">
            <v>534</v>
          </cell>
          <cell r="AJ748">
            <v>438</v>
          </cell>
          <cell r="AK748">
            <v>371</v>
          </cell>
          <cell r="AL748">
            <v>306</v>
          </cell>
          <cell r="AM748">
            <v>206</v>
          </cell>
          <cell r="AN748">
            <v>168</v>
          </cell>
          <cell r="AO748">
            <v>126</v>
          </cell>
          <cell r="AP748">
            <v>740</v>
          </cell>
          <cell r="AQ748">
            <v>533</v>
          </cell>
          <cell r="AR748">
            <v>2595</v>
          </cell>
          <cell r="AS748">
            <v>412</v>
          </cell>
        </row>
        <row r="749">
          <cell r="G749">
            <v>4801</v>
          </cell>
          <cell r="H749">
            <v>2074</v>
          </cell>
          <cell r="I749">
            <v>45</v>
          </cell>
          <cell r="J749">
            <v>45</v>
          </cell>
          <cell r="K749">
            <v>46</v>
          </cell>
          <cell r="L749">
            <v>46</v>
          </cell>
          <cell r="M749">
            <v>46</v>
          </cell>
          <cell r="N749">
            <v>45</v>
          </cell>
          <cell r="O749">
            <v>46</v>
          </cell>
          <cell r="P749">
            <v>47</v>
          </cell>
          <cell r="Q749">
            <v>48</v>
          </cell>
          <cell r="R749">
            <v>48</v>
          </cell>
          <cell r="S749">
            <v>51</v>
          </cell>
          <cell r="T749">
            <v>50</v>
          </cell>
          <cell r="U749">
            <v>51</v>
          </cell>
          <cell r="V749">
            <v>47</v>
          </cell>
          <cell r="W749">
            <v>45</v>
          </cell>
          <cell r="X749">
            <v>41</v>
          </cell>
          <cell r="Y749">
            <v>38</v>
          </cell>
          <cell r="Z749">
            <v>37</v>
          </cell>
          <cell r="AA749">
            <v>34</v>
          </cell>
          <cell r="AB749">
            <v>31</v>
          </cell>
          <cell r="AC749">
            <v>137</v>
          </cell>
          <cell r="AD749">
            <v>154</v>
          </cell>
          <cell r="AE749">
            <v>142</v>
          </cell>
          <cell r="AF749">
            <v>142</v>
          </cell>
          <cell r="AG749">
            <v>143</v>
          </cell>
          <cell r="AH749">
            <v>110</v>
          </cell>
          <cell r="AI749">
            <v>87</v>
          </cell>
          <cell r="AJ749">
            <v>72</v>
          </cell>
          <cell r="AK749">
            <v>61</v>
          </cell>
          <cell r="AL749">
            <v>52</v>
          </cell>
          <cell r="AM749">
            <v>36</v>
          </cell>
          <cell r="AN749">
            <v>28</v>
          </cell>
          <cell r="AO749">
            <v>23</v>
          </cell>
          <cell r="AP749">
            <v>117</v>
          </cell>
          <cell r="AQ749">
            <v>83</v>
          </cell>
          <cell r="AR749">
            <v>413</v>
          </cell>
          <cell r="AS749">
            <v>73</v>
          </cell>
        </row>
        <row r="750">
          <cell r="G750">
            <v>7714</v>
          </cell>
          <cell r="H750">
            <v>1549</v>
          </cell>
          <cell r="I750">
            <v>31</v>
          </cell>
          <cell r="J750">
            <v>31</v>
          </cell>
          <cell r="K750">
            <v>31</v>
          </cell>
          <cell r="L750">
            <v>32</v>
          </cell>
          <cell r="M750">
            <v>33</v>
          </cell>
          <cell r="N750">
            <v>33</v>
          </cell>
          <cell r="O750">
            <v>34</v>
          </cell>
          <cell r="P750">
            <v>35</v>
          </cell>
          <cell r="Q750">
            <v>35</v>
          </cell>
          <cell r="R750">
            <v>36</v>
          </cell>
          <cell r="S750">
            <v>37</v>
          </cell>
          <cell r="T750">
            <v>38</v>
          </cell>
          <cell r="U750">
            <v>38</v>
          </cell>
          <cell r="V750">
            <v>37</v>
          </cell>
          <cell r="W750">
            <v>35</v>
          </cell>
          <cell r="X750">
            <v>34</v>
          </cell>
          <cell r="Y750">
            <v>33</v>
          </cell>
          <cell r="Z750">
            <v>30</v>
          </cell>
          <cell r="AA750">
            <v>29</v>
          </cell>
          <cell r="AB750">
            <v>26</v>
          </cell>
          <cell r="AC750">
            <v>107</v>
          </cell>
          <cell r="AD750">
            <v>111</v>
          </cell>
          <cell r="AE750">
            <v>115</v>
          </cell>
          <cell r="AF750">
            <v>110</v>
          </cell>
          <cell r="AG750">
            <v>114</v>
          </cell>
          <cell r="AH750">
            <v>83</v>
          </cell>
          <cell r="AI750">
            <v>63</v>
          </cell>
          <cell r="AJ750">
            <v>49</v>
          </cell>
          <cell r="AK750">
            <v>44</v>
          </cell>
          <cell r="AL750">
            <v>33</v>
          </cell>
          <cell r="AM750">
            <v>19</v>
          </cell>
          <cell r="AN750">
            <v>19</v>
          </cell>
          <cell r="AO750">
            <v>14</v>
          </cell>
          <cell r="AP750">
            <v>91</v>
          </cell>
          <cell r="AQ750">
            <v>67</v>
          </cell>
          <cell r="AR750">
            <v>314</v>
          </cell>
          <cell r="AS750">
            <v>47</v>
          </cell>
        </row>
        <row r="751">
          <cell r="G751">
            <v>6844</v>
          </cell>
          <cell r="H751">
            <v>791</v>
          </cell>
          <cell r="I751">
            <v>18</v>
          </cell>
          <cell r="J751">
            <v>18</v>
          </cell>
          <cell r="K751">
            <v>17</v>
          </cell>
          <cell r="L751">
            <v>17</v>
          </cell>
          <cell r="M751">
            <v>17</v>
          </cell>
          <cell r="N751">
            <v>18</v>
          </cell>
          <cell r="O751">
            <v>18</v>
          </cell>
          <cell r="P751">
            <v>18</v>
          </cell>
          <cell r="Q751">
            <v>18</v>
          </cell>
          <cell r="R751">
            <v>19</v>
          </cell>
          <cell r="S751">
            <v>19</v>
          </cell>
          <cell r="T751">
            <v>19</v>
          </cell>
          <cell r="U751">
            <v>19</v>
          </cell>
          <cell r="V751">
            <v>18</v>
          </cell>
          <cell r="W751">
            <v>17</v>
          </cell>
          <cell r="X751">
            <v>16</v>
          </cell>
          <cell r="Y751">
            <v>15</v>
          </cell>
          <cell r="Z751">
            <v>14</v>
          </cell>
          <cell r="AA751">
            <v>13</v>
          </cell>
          <cell r="AB751">
            <v>12</v>
          </cell>
          <cell r="AC751">
            <v>52</v>
          </cell>
          <cell r="AD751">
            <v>59</v>
          </cell>
          <cell r="AE751">
            <v>54</v>
          </cell>
          <cell r="AF751">
            <v>54</v>
          </cell>
          <cell r="AG751">
            <v>55</v>
          </cell>
          <cell r="AH751">
            <v>42</v>
          </cell>
          <cell r="AI751">
            <v>33</v>
          </cell>
          <cell r="AJ751">
            <v>27</v>
          </cell>
          <cell r="AK751">
            <v>23</v>
          </cell>
          <cell r="AL751">
            <v>20</v>
          </cell>
          <cell r="AM751">
            <v>14</v>
          </cell>
          <cell r="AN751">
            <v>10</v>
          </cell>
          <cell r="AO751">
            <v>8</v>
          </cell>
          <cell r="AP751">
            <v>45</v>
          </cell>
          <cell r="AQ751">
            <v>32</v>
          </cell>
          <cell r="AR751">
            <v>158</v>
          </cell>
          <cell r="AS751">
            <v>26</v>
          </cell>
        </row>
        <row r="752">
          <cell r="G752">
            <v>6816</v>
          </cell>
          <cell r="H752">
            <v>633</v>
          </cell>
          <cell r="I752">
            <v>14</v>
          </cell>
          <cell r="J752">
            <v>14</v>
          </cell>
          <cell r="K752">
            <v>14</v>
          </cell>
          <cell r="L752">
            <v>14</v>
          </cell>
          <cell r="M752">
            <v>14</v>
          </cell>
          <cell r="N752">
            <v>14</v>
          </cell>
          <cell r="O752">
            <v>14</v>
          </cell>
          <cell r="P752">
            <v>14</v>
          </cell>
          <cell r="Q752">
            <v>15</v>
          </cell>
          <cell r="R752">
            <v>15</v>
          </cell>
          <cell r="S752">
            <v>15</v>
          </cell>
          <cell r="T752">
            <v>15</v>
          </cell>
          <cell r="U752">
            <v>15</v>
          </cell>
          <cell r="V752">
            <v>14</v>
          </cell>
          <cell r="W752">
            <v>14</v>
          </cell>
          <cell r="X752">
            <v>13</v>
          </cell>
          <cell r="Y752">
            <v>12</v>
          </cell>
          <cell r="Z752">
            <v>11</v>
          </cell>
          <cell r="AA752">
            <v>10</v>
          </cell>
          <cell r="AB752">
            <v>10</v>
          </cell>
          <cell r="AC752">
            <v>42</v>
          </cell>
          <cell r="AD752">
            <v>48</v>
          </cell>
          <cell r="AE752">
            <v>44</v>
          </cell>
          <cell r="AF752">
            <v>43</v>
          </cell>
          <cell r="AG752">
            <v>44</v>
          </cell>
          <cell r="AH752">
            <v>34</v>
          </cell>
          <cell r="AI752">
            <v>26</v>
          </cell>
          <cell r="AJ752">
            <v>22</v>
          </cell>
          <cell r="AK752">
            <v>18</v>
          </cell>
          <cell r="AL752">
            <v>16</v>
          </cell>
          <cell r="AM752">
            <v>11</v>
          </cell>
          <cell r="AN752">
            <v>8</v>
          </cell>
          <cell r="AO752">
            <v>6</v>
          </cell>
          <cell r="AP752">
            <v>36</v>
          </cell>
          <cell r="AQ752">
            <v>25</v>
          </cell>
          <cell r="AR752">
            <v>126</v>
          </cell>
          <cell r="AS752">
            <v>21</v>
          </cell>
        </row>
        <row r="753">
          <cell r="G753">
            <v>6814</v>
          </cell>
          <cell r="H753">
            <v>856</v>
          </cell>
          <cell r="I753">
            <v>20</v>
          </cell>
          <cell r="J753">
            <v>19</v>
          </cell>
          <cell r="K753">
            <v>19</v>
          </cell>
          <cell r="L753">
            <v>19</v>
          </cell>
          <cell r="M753">
            <v>19</v>
          </cell>
          <cell r="N753">
            <v>19</v>
          </cell>
          <cell r="O753">
            <v>19</v>
          </cell>
          <cell r="P753">
            <v>20</v>
          </cell>
          <cell r="Q753">
            <v>20</v>
          </cell>
          <cell r="R753">
            <v>20</v>
          </cell>
          <cell r="S753">
            <v>20</v>
          </cell>
          <cell r="T753">
            <v>21</v>
          </cell>
          <cell r="U753">
            <v>20</v>
          </cell>
          <cell r="V753">
            <v>20</v>
          </cell>
          <cell r="W753">
            <v>18</v>
          </cell>
          <cell r="X753">
            <v>17</v>
          </cell>
          <cell r="Y753">
            <v>16</v>
          </cell>
          <cell r="Z753">
            <v>15</v>
          </cell>
          <cell r="AA753">
            <v>14</v>
          </cell>
          <cell r="AB753">
            <v>13</v>
          </cell>
          <cell r="AC753">
            <v>57</v>
          </cell>
          <cell r="AD753">
            <v>65</v>
          </cell>
          <cell r="AE753">
            <v>59</v>
          </cell>
          <cell r="AF753">
            <v>59</v>
          </cell>
          <cell r="AG753">
            <v>60</v>
          </cell>
          <cell r="AH753">
            <v>43</v>
          </cell>
          <cell r="AI753">
            <v>36</v>
          </cell>
          <cell r="AJ753">
            <v>29</v>
          </cell>
          <cell r="AK753">
            <v>25</v>
          </cell>
          <cell r="AL753">
            <v>20</v>
          </cell>
          <cell r="AM753">
            <v>15</v>
          </cell>
          <cell r="AN753">
            <v>11</v>
          </cell>
          <cell r="AO753">
            <v>9</v>
          </cell>
          <cell r="AP753">
            <v>49</v>
          </cell>
          <cell r="AQ753">
            <v>35</v>
          </cell>
          <cell r="AR753">
            <v>172</v>
          </cell>
          <cell r="AS753">
            <v>21</v>
          </cell>
        </row>
        <row r="754">
          <cell r="G754">
            <v>6840</v>
          </cell>
          <cell r="H754">
            <v>529</v>
          </cell>
          <cell r="I754">
            <v>12</v>
          </cell>
          <cell r="J754">
            <v>12</v>
          </cell>
          <cell r="K754">
            <v>12</v>
          </cell>
          <cell r="L754">
            <v>12</v>
          </cell>
          <cell r="M754">
            <v>12</v>
          </cell>
          <cell r="N754">
            <v>12</v>
          </cell>
          <cell r="O754">
            <v>12</v>
          </cell>
          <cell r="P754">
            <v>12</v>
          </cell>
          <cell r="Q754">
            <v>12</v>
          </cell>
          <cell r="R754">
            <v>12</v>
          </cell>
          <cell r="S754">
            <v>12</v>
          </cell>
          <cell r="T754">
            <v>13</v>
          </cell>
          <cell r="U754">
            <v>13</v>
          </cell>
          <cell r="V754">
            <v>12</v>
          </cell>
          <cell r="W754">
            <v>11</v>
          </cell>
          <cell r="X754">
            <v>11</v>
          </cell>
          <cell r="Y754">
            <v>10</v>
          </cell>
          <cell r="Z754">
            <v>9</v>
          </cell>
          <cell r="AA754">
            <v>9</v>
          </cell>
          <cell r="AB754">
            <v>8</v>
          </cell>
          <cell r="AC754">
            <v>35</v>
          </cell>
          <cell r="AD754">
            <v>40</v>
          </cell>
          <cell r="AE754">
            <v>36</v>
          </cell>
          <cell r="AF754">
            <v>36</v>
          </cell>
          <cell r="AG754">
            <v>37</v>
          </cell>
          <cell r="AH754">
            <v>28</v>
          </cell>
          <cell r="AI754">
            <v>22</v>
          </cell>
          <cell r="AJ754">
            <v>18</v>
          </cell>
          <cell r="AK754">
            <v>15</v>
          </cell>
          <cell r="AL754">
            <v>13</v>
          </cell>
          <cell r="AM754">
            <v>9</v>
          </cell>
          <cell r="AN754">
            <v>7</v>
          </cell>
          <cell r="AO754">
            <v>5</v>
          </cell>
          <cell r="AP754">
            <v>30</v>
          </cell>
          <cell r="AQ754">
            <v>21</v>
          </cell>
          <cell r="AR754">
            <v>105</v>
          </cell>
          <cell r="AS754">
            <v>17</v>
          </cell>
        </row>
        <row r="755">
          <cell r="G755">
            <v>7031</v>
          </cell>
          <cell r="H755">
            <v>692</v>
          </cell>
          <cell r="I755">
            <v>16</v>
          </cell>
          <cell r="J755">
            <v>15</v>
          </cell>
          <cell r="K755">
            <v>15</v>
          </cell>
          <cell r="L755">
            <v>15</v>
          </cell>
          <cell r="M755">
            <v>15</v>
          </cell>
          <cell r="N755">
            <v>15</v>
          </cell>
          <cell r="O755">
            <v>16</v>
          </cell>
          <cell r="P755">
            <v>16</v>
          </cell>
          <cell r="Q755">
            <v>16</v>
          </cell>
          <cell r="R755">
            <v>16</v>
          </cell>
          <cell r="S755">
            <v>16</v>
          </cell>
          <cell r="T755">
            <v>17</v>
          </cell>
          <cell r="U755">
            <v>16</v>
          </cell>
          <cell r="V755">
            <v>16</v>
          </cell>
          <cell r="W755">
            <v>15</v>
          </cell>
          <cell r="X755">
            <v>14</v>
          </cell>
          <cell r="Y755">
            <v>13</v>
          </cell>
          <cell r="Z755">
            <v>12</v>
          </cell>
          <cell r="AA755">
            <v>11</v>
          </cell>
          <cell r="AB755">
            <v>11</v>
          </cell>
          <cell r="AC755">
            <v>46</v>
          </cell>
          <cell r="AD755">
            <v>52</v>
          </cell>
          <cell r="AE755">
            <v>48</v>
          </cell>
          <cell r="AF755">
            <v>47</v>
          </cell>
          <cell r="AG755">
            <v>48</v>
          </cell>
          <cell r="AH755">
            <v>37</v>
          </cell>
          <cell r="AI755">
            <v>29</v>
          </cell>
          <cell r="AJ755">
            <v>24</v>
          </cell>
          <cell r="AK755">
            <v>20</v>
          </cell>
          <cell r="AL755">
            <v>17</v>
          </cell>
          <cell r="AM755">
            <v>12</v>
          </cell>
          <cell r="AN755">
            <v>9</v>
          </cell>
          <cell r="AO755">
            <v>7</v>
          </cell>
          <cell r="AP755">
            <v>39</v>
          </cell>
          <cell r="AQ755">
            <v>28</v>
          </cell>
          <cell r="AR755">
            <v>138</v>
          </cell>
          <cell r="AS755">
            <v>23</v>
          </cell>
        </row>
        <row r="756">
          <cell r="G756">
            <v>9863</v>
          </cell>
          <cell r="H756">
            <v>534</v>
          </cell>
          <cell r="I756">
            <v>12</v>
          </cell>
          <cell r="J756">
            <v>12</v>
          </cell>
          <cell r="K756">
            <v>12</v>
          </cell>
          <cell r="L756">
            <v>12</v>
          </cell>
          <cell r="M756">
            <v>12</v>
          </cell>
          <cell r="N756">
            <v>12</v>
          </cell>
          <cell r="O756">
            <v>12</v>
          </cell>
          <cell r="P756">
            <v>12</v>
          </cell>
          <cell r="Q756">
            <v>12</v>
          </cell>
          <cell r="R756">
            <v>13</v>
          </cell>
          <cell r="S756">
            <v>13</v>
          </cell>
          <cell r="T756">
            <v>13</v>
          </cell>
          <cell r="U756">
            <v>13</v>
          </cell>
          <cell r="V756">
            <v>12</v>
          </cell>
          <cell r="W756">
            <v>11</v>
          </cell>
          <cell r="X756">
            <v>11</v>
          </cell>
          <cell r="Y756">
            <v>10</v>
          </cell>
          <cell r="Z756">
            <v>9</v>
          </cell>
          <cell r="AA756">
            <v>9</v>
          </cell>
          <cell r="AB756">
            <v>8</v>
          </cell>
          <cell r="AC756">
            <v>35</v>
          </cell>
          <cell r="AD756">
            <v>40</v>
          </cell>
          <cell r="AE756">
            <v>37</v>
          </cell>
          <cell r="AF756">
            <v>37</v>
          </cell>
          <cell r="AG756">
            <v>37</v>
          </cell>
          <cell r="AH756">
            <v>28</v>
          </cell>
          <cell r="AI756">
            <v>22</v>
          </cell>
          <cell r="AJ756">
            <v>19</v>
          </cell>
          <cell r="AK756">
            <v>15</v>
          </cell>
          <cell r="AL756">
            <v>13</v>
          </cell>
          <cell r="AM756">
            <v>9</v>
          </cell>
          <cell r="AN756">
            <v>7</v>
          </cell>
          <cell r="AO756">
            <v>5</v>
          </cell>
          <cell r="AP756">
            <v>30</v>
          </cell>
          <cell r="AQ756">
            <v>22</v>
          </cell>
          <cell r="AR756">
            <v>107</v>
          </cell>
          <cell r="AS756">
            <v>17</v>
          </cell>
        </row>
        <row r="757">
          <cell r="G757">
            <v>8802</v>
          </cell>
          <cell r="H757">
            <v>536</v>
          </cell>
          <cell r="I757">
            <v>11</v>
          </cell>
          <cell r="J757">
            <v>11</v>
          </cell>
          <cell r="K757">
            <v>11</v>
          </cell>
          <cell r="L757">
            <v>11</v>
          </cell>
          <cell r="M757">
            <v>11</v>
          </cell>
          <cell r="N757">
            <v>11</v>
          </cell>
          <cell r="O757">
            <v>12</v>
          </cell>
          <cell r="P757">
            <v>12</v>
          </cell>
          <cell r="Q757">
            <v>12</v>
          </cell>
          <cell r="R757">
            <v>13</v>
          </cell>
          <cell r="S757">
            <v>13</v>
          </cell>
          <cell r="T757">
            <v>13</v>
          </cell>
          <cell r="U757">
            <v>13</v>
          </cell>
          <cell r="V757">
            <v>13</v>
          </cell>
          <cell r="W757">
            <v>12</v>
          </cell>
          <cell r="X757">
            <v>12</v>
          </cell>
          <cell r="Y757">
            <v>11</v>
          </cell>
          <cell r="Z757">
            <v>11</v>
          </cell>
          <cell r="AA757">
            <v>10</v>
          </cell>
          <cell r="AB757">
            <v>9</v>
          </cell>
          <cell r="AC757">
            <v>36</v>
          </cell>
          <cell r="AD757">
            <v>39</v>
          </cell>
          <cell r="AE757">
            <v>39</v>
          </cell>
          <cell r="AF757">
            <v>38</v>
          </cell>
          <cell r="AG757">
            <v>39</v>
          </cell>
          <cell r="AH757">
            <v>29</v>
          </cell>
          <cell r="AI757">
            <v>22</v>
          </cell>
          <cell r="AJ757">
            <v>17</v>
          </cell>
          <cell r="AK757">
            <v>15</v>
          </cell>
          <cell r="AL757">
            <v>11</v>
          </cell>
          <cell r="AM757">
            <v>7</v>
          </cell>
          <cell r="AN757">
            <v>7</v>
          </cell>
          <cell r="AO757">
            <v>5</v>
          </cell>
          <cell r="AP757">
            <v>31</v>
          </cell>
          <cell r="AQ757">
            <v>23</v>
          </cell>
          <cell r="AR757">
            <v>108</v>
          </cell>
          <cell r="AS757">
            <v>16</v>
          </cell>
        </row>
        <row r="758">
          <cell r="G758">
            <v>9870</v>
          </cell>
          <cell r="H758">
            <v>510</v>
          </cell>
          <cell r="I758">
            <v>12</v>
          </cell>
          <cell r="J758">
            <v>11</v>
          </cell>
          <cell r="K758">
            <v>11</v>
          </cell>
          <cell r="L758">
            <v>11</v>
          </cell>
          <cell r="M758">
            <v>11</v>
          </cell>
          <cell r="N758">
            <v>11</v>
          </cell>
          <cell r="O758">
            <v>11</v>
          </cell>
          <cell r="P758">
            <v>12</v>
          </cell>
          <cell r="Q758">
            <v>12</v>
          </cell>
          <cell r="R758">
            <v>12</v>
          </cell>
          <cell r="S758">
            <v>12</v>
          </cell>
          <cell r="T758">
            <v>12</v>
          </cell>
          <cell r="U758">
            <v>12</v>
          </cell>
          <cell r="V758">
            <v>12</v>
          </cell>
          <cell r="W758">
            <v>11</v>
          </cell>
          <cell r="X758">
            <v>10</v>
          </cell>
          <cell r="Y758">
            <v>10</v>
          </cell>
          <cell r="Z758">
            <v>9</v>
          </cell>
          <cell r="AA758">
            <v>8</v>
          </cell>
          <cell r="AB758">
            <v>8</v>
          </cell>
          <cell r="AC758">
            <v>34</v>
          </cell>
          <cell r="AD758">
            <v>38</v>
          </cell>
          <cell r="AE758">
            <v>35</v>
          </cell>
          <cell r="AF758">
            <v>35</v>
          </cell>
          <cell r="AG758">
            <v>35</v>
          </cell>
          <cell r="AH758">
            <v>27</v>
          </cell>
          <cell r="AI758">
            <v>21</v>
          </cell>
          <cell r="AJ758">
            <v>18</v>
          </cell>
          <cell r="AK758">
            <v>15</v>
          </cell>
          <cell r="AL758">
            <v>13</v>
          </cell>
          <cell r="AM758">
            <v>9</v>
          </cell>
          <cell r="AN758">
            <v>7</v>
          </cell>
          <cell r="AO758">
            <v>5</v>
          </cell>
          <cell r="AP758">
            <v>29</v>
          </cell>
          <cell r="AQ758">
            <v>20</v>
          </cell>
          <cell r="AR758">
            <v>101</v>
          </cell>
          <cell r="AS758">
            <v>17</v>
          </cell>
        </row>
        <row r="759">
          <cell r="G759">
            <v>11326</v>
          </cell>
          <cell r="H759">
            <v>519</v>
          </cell>
          <cell r="I759">
            <v>12</v>
          </cell>
          <cell r="J759">
            <v>12</v>
          </cell>
          <cell r="K759">
            <v>11</v>
          </cell>
          <cell r="L759">
            <v>11</v>
          </cell>
          <cell r="M759">
            <v>11</v>
          </cell>
          <cell r="N759">
            <v>12</v>
          </cell>
          <cell r="O759">
            <v>12</v>
          </cell>
          <cell r="P759">
            <v>12</v>
          </cell>
          <cell r="Q759">
            <v>12</v>
          </cell>
          <cell r="R759">
            <v>12</v>
          </cell>
          <cell r="S759">
            <v>12</v>
          </cell>
          <cell r="T759">
            <v>12</v>
          </cell>
          <cell r="U759">
            <v>12</v>
          </cell>
          <cell r="V759">
            <v>12</v>
          </cell>
          <cell r="W759">
            <v>11</v>
          </cell>
          <cell r="X759">
            <v>10</v>
          </cell>
          <cell r="Y759">
            <v>10</v>
          </cell>
          <cell r="Z759">
            <v>9</v>
          </cell>
          <cell r="AA759">
            <v>8</v>
          </cell>
          <cell r="AB759">
            <v>8</v>
          </cell>
          <cell r="AC759">
            <v>34</v>
          </cell>
          <cell r="AD759">
            <v>39</v>
          </cell>
          <cell r="AE759">
            <v>36</v>
          </cell>
          <cell r="AF759">
            <v>36</v>
          </cell>
          <cell r="AG759">
            <v>36</v>
          </cell>
          <cell r="AH759">
            <v>28</v>
          </cell>
          <cell r="AI759">
            <v>22</v>
          </cell>
          <cell r="AJ759">
            <v>18</v>
          </cell>
          <cell r="AK759">
            <v>15</v>
          </cell>
          <cell r="AL759">
            <v>13</v>
          </cell>
          <cell r="AM759">
            <v>9</v>
          </cell>
          <cell r="AN759">
            <v>7</v>
          </cell>
          <cell r="AO759">
            <v>5</v>
          </cell>
          <cell r="AP759">
            <v>29</v>
          </cell>
          <cell r="AQ759">
            <v>21</v>
          </cell>
          <cell r="AR759">
            <v>103</v>
          </cell>
          <cell r="AS759">
            <v>17</v>
          </cell>
        </row>
        <row r="760">
          <cell r="G760">
            <v>10626</v>
          </cell>
          <cell r="H760">
            <v>680</v>
          </cell>
          <cell r="I760">
            <v>14</v>
          </cell>
          <cell r="J760">
            <v>14</v>
          </cell>
          <cell r="K760">
            <v>14</v>
          </cell>
          <cell r="L760">
            <v>14</v>
          </cell>
          <cell r="M760">
            <v>14</v>
          </cell>
          <cell r="N760">
            <v>14</v>
          </cell>
          <cell r="O760">
            <v>15</v>
          </cell>
          <cell r="P760">
            <v>15</v>
          </cell>
          <cell r="Q760">
            <v>16</v>
          </cell>
          <cell r="R760">
            <v>16</v>
          </cell>
          <cell r="S760">
            <v>16</v>
          </cell>
          <cell r="T760">
            <v>17</v>
          </cell>
          <cell r="U760">
            <v>17</v>
          </cell>
          <cell r="V760">
            <v>16</v>
          </cell>
          <cell r="W760">
            <v>16</v>
          </cell>
          <cell r="X760">
            <v>15</v>
          </cell>
          <cell r="Y760">
            <v>14</v>
          </cell>
          <cell r="Z760">
            <v>14</v>
          </cell>
          <cell r="AA760">
            <v>13</v>
          </cell>
          <cell r="AB760">
            <v>12</v>
          </cell>
          <cell r="AC760">
            <v>46</v>
          </cell>
          <cell r="AD760">
            <v>49</v>
          </cell>
          <cell r="AE760">
            <v>50</v>
          </cell>
          <cell r="AF760">
            <v>48</v>
          </cell>
          <cell r="AG760">
            <v>49</v>
          </cell>
          <cell r="AH760">
            <v>37</v>
          </cell>
          <cell r="AI760">
            <v>27</v>
          </cell>
          <cell r="AJ760">
            <v>22</v>
          </cell>
          <cell r="AK760">
            <v>19</v>
          </cell>
          <cell r="AL760">
            <v>14</v>
          </cell>
          <cell r="AM760">
            <v>9</v>
          </cell>
          <cell r="AN760">
            <v>8</v>
          </cell>
          <cell r="AO760">
            <v>6</v>
          </cell>
          <cell r="AP760">
            <v>39</v>
          </cell>
          <cell r="AQ760">
            <v>29</v>
          </cell>
          <cell r="AR760">
            <v>137</v>
          </cell>
          <cell r="AS760">
            <v>21</v>
          </cell>
        </row>
        <row r="761">
          <cell r="G761">
            <v>11329</v>
          </cell>
          <cell r="H761">
            <v>829</v>
          </cell>
          <cell r="I761">
            <v>17</v>
          </cell>
          <cell r="J761">
            <v>17</v>
          </cell>
          <cell r="K761">
            <v>17</v>
          </cell>
          <cell r="L761">
            <v>17</v>
          </cell>
          <cell r="M761">
            <v>17</v>
          </cell>
          <cell r="N761">
            <v>18</v>
          </cell>
          <cell r="O761">
            <v>18</v>
          </cell>
          <cell r="P761">
            <v>19</v>
          </cell>
          <cell r="Q761">
            <v>19</v>
          </cell>
          <cell r="R761">
            <v>19</v>
          </cell>
          <cell r="S761">
            <v>20</v>
          </cell>
          <cell r="T761">
            <v>20</v>
          </cell>
          <cell r="U761">
            <v>20</v>
          </cell>
          <cell r="V761">
            <v>20</v>
          </cell>
          <cell r="W761">
            <v>19</v>
          </cell>
          <cell r="X761">
            <v>18</v>
          </cell>
          <cell r="Y761">
            <v>18</v>
          </cell>
          <cell r="Z761">
            <v>17</v>
          </cell>
          <cell r="AA761">
            <v>15</v>
          </cell>
          <cell r="AB761">
            <v>14</v>
          </cell>
          <cell r="AC761">
            <v>56</v>
          </cell>
          <cell r="AD761">
            <v>60</v>
          </cell>
          <cell r="AE761">
            <v>61</v>
          </cell>
          <cell r="AF761">
            <v>59</v>
          </cell>
          <cell r="AG761">
            <v>61</v>
          </cell>
          <cell r="AH761">
            <v>45</v>
          </cell>
          <cell r="AI761">
            <v>33</v>
          </cell>
          <cell r="AJ761">
            <v>27</v>
          </cell>
          <cell r="AK761">
            <v>23</v>
          </cell>
          <cell r="AL761">
            <v>17</v>
          </cell>
          <cell r="AM761">
            <v>11</v>
          </cell>
          <cell r="AN761">
            <v>10</v>
          </cell>
          <cell r="AO761">
            <v>7</v>
          </cell>
          <cell r="AP761">
            <v>48</v>
          </cell>
          <cell r="AQ761">
            <v>36</v>
          </cell>
          <cell r="AR761">
            <v>168</v>
          </cell>
          <cell r="AS761">
            <v>25</v>
          </cell>
        </row>
        <row r="762">
          <cell r="G762">
            <v>10544</v>
          </cell>
          <cell r="H762">
            <v>458</v>
          </cell>
          <cell r="I762">
            <v>10</v>
          </cell>
          <cell r="J762">
            <v>9</v>
          </cell>
          <cell r="K762">
            <v>9</v>
          </cell>
          <cell r="L762">
            <v>9</v>
          </cell>
          <cell r="M762">
            <v>9</v>
          </cell>
          <cell r="N762">
            <v>10</v>
          </cell>
          <cell r="O762">
            <v>10</v>
          </cell>
          <cell r="P762">
            <v>10</v>
          </cell>
          <cell r="Q762">
            <v>11</v>
          </cell>
          <cell r="R762">
            <v>11</v>
          </cell>
          <cell r="S762">
            <v>11</v>
          </cell>
          <cell r="T762">
            <v>11</v>
          </cell>
          <cell r="U762">
            <v>11</v>
          </cell>
          <cell r="V762">
            <v>11</v>
          </cell>
          <cell r="W762">
            <v>11</v>
          </cell>
          <cell r="X762">
            <v>10</v>
          </cell>
          <cell r="Y762">
            <v>10</v>
          </cell>
          <cell r="Z762">
            <v>9</v>
          </cell>
          <cell r="AA762">
            <v>8</v>
          </cell>
          <cell r="AB762">
            <v>8</v>
          </cell>
          <cell r="AC762">
            <v>31</v>
          </cell>
          <cell r="AD762">
            <v>33</v>
          </cell>
          <cell r="AE762">
            <v>34</v>
          </cell>
          <cell r="AF762">
            <v>33</v>
          </cell>
          <cell r="AG762">
            <v>33</v>
          </cell>
          <cell r="AH762">
            <v>25</v>
          </cell>
          <cell r="AI762">
            <v>18</v>
          </cell>
          <cell r="AJ762">
            <v>15</v>
          </cell>
          <cell r="AK762">
            <v>13</v>
          </cell>
          <cell r="AL762">
            <v>9</v>
          </cell>
          <cell r="AM762">
            <v>6</v>
          </cell>
          <cell r="AN762">
            <v>6</v>
          </cell>
          <cell r="AO762">
            <v>4</v>
          </cell>
          <cell r="AP762">
            <v>27</v>
          </cell>
          <cell r="AQ762">
            <v>20</v>
          </cell>
          <cell r="AR762">
            <v>93</v>
          </cell>
          <cell r="AS762">
            <v>14</v>
          </cell>
        </row>
        <row r="763">
          <cell r="G763">
            <v>11562</v>
          </cell>
          <cell r="H763">
            <v>438</v>
          </cell>
          <cell r="I763">
            <v>10</v>
          </cell>
          <cell r="J763">
            <v>10</v>
          </cell>
          <cell r="K763">
            <v>10</v>
          </cell>
          <cell r="L763">
            <v>10</v>
          </cell>
          <cell r="M763">
            <v>10</v>
          </cell>
          <cell r="N763">
            <v>10</v>
          </cell>
          <cell r="O763">
            <v>10</v>
          </cell>
          <cell r="P763">
            <v>10</v>
          </cell>
          <cell r="Q763">
            <v>10</v>
          </cell>
          <cell r="R763">
            <v>10</v>
          </cell>
          <cell r="S763">
            <v>10</v>
          </cell>
          <cell r="T763">
            <v>10</v>
          </cell>
          <cell r="U763">
            <v>10</v>
          </cell>
          <cell r="V763">
            <v>10</v>
          </cell>
          <cell r="W763">
            <v>9</v>
          </cell>
          <cell r="X763">
            <v>9</v>
          </cell>
          <cell r="Y763">
            <v>8</v>
          </cell>
          <cell r="Z763">
            <v>8</v>
          </cell>
          <cell r="AA763">
            <v>7</v>
          </cell>
          <cell r="AB763">
            <v>7</v>
          </cell>
          <cell r="AC763">
            <v>29</v>
          </cell>
          <cell r="AD763">
            <v>33</v>
          </cell>
          <cell r="AE763">
            <v>30</v>
          </cell>
          <cell r="AF763">
            <v>30</v>
          </cell>
          <cell r="AG763">
            <v>30</v>
          </cell>
          <cell r="AH763">
            <v>23</v>
          </cell>
          <cell r="AI763">
            <v>18</v>
          </cell>
          <cell r="AJ763">
            <v>15</v>
          </cell>
          <cell r="AK763">
            <v>13</v>
          </cell>
          <cell r="AL763">
            <v>11</v>
          </cell>
          <cell r="AM763">
            <v>8</v>
          </cell>
          <cell r="AN763">
            <v>6</v>
          </cell>
          <cell r="AO763">
            <v>4</v>
          </cell>
          <cell r="AP763">
            <v>25</v>
          </cell>
          <cell r="AQ763">
            <v>18</v>
          </cell>
          <cell r="AR763">
            <v>87</v>
          </cell>
          <cell r="AS763">
            <v>14</v>
          </cell>
        </row>
        <row r="764">
          <cell r="G764">
            <v>4805</v>
          </cell>
          <cell r="H764">
            <v>429</v>
          </cell>
          <cell r="I764">
            <v>10</v>
          </cell>
          <cell r="J764">
            <v>10</v>
          </cell>
          <cell r="K764">
            <v>9</v>
          </cell>
          <cell r="L764">
            <v>9</v>
          </cell>
          <cell r="M764">
            <v>9</v>
          </cell>
          <cell r="N764">
            <v>10</v>
          </cell>
          <cell r="O764">
            <v>10</v>
          </cell>
          <cell r="P764">
            <v>10</v>
          </cell>
          <cell r="Q764">
            <v>10</v>
          </cell>
          <cell r="R764">
            <v>10</v>
          </cell>
          <cell r="S764">
            <v>10</v>
          </cell>
          <cell r="T764">
            <v>10</v>
          </cell>
          <cell r="U764">
            <v>10</v>
          </cell>
          <cell r="V764">
            <v>10</v>
          </cell>
          <cell r="W764">
            <v>9</v>
          </cell>
          <cell r="X764">
            <v>9</v>
          </cell>
          <cell r="Y764">
            <v>8</v>
          </cell>
          <cell r="Z764">
            <v>7</v>
          </cell>
          <cell r="AA764">
            <v>7</v>
          </cell>
          <cell r="AB764">
            <v>7</v>
          </cell>
          <cell r="AC764">
            <v>28</v>
          </cell>
          <cell r="AD764">
            <v>32</v>
          </cell>
          <cell r="AE764">
            <v>30</v>
          </cell>
          <cell r="AF764">
            <v>29</v>
          </cell>
          <cell r="AG764">
            <v>30</v>
          </cell>
          <cell r="AH764">
            <v>23</v>
          </cell>
          <cell r="AI764">
            <v>18</v>
          </cell>
          <cell r="AJ764">
            <v>15</v>
          </cell>
          <cell r="AK764">
            <v>12</v>
          </cell>
          <cell r="AL764">
            <v>11</v>
          </cell>
          <cell r="AM764">
            <v>7</v>
          </cell>
          <cell r="AN764">
            <v>6</v>
          </cell>
          <cell r="AO764">
            <v>4</v>
          </cell>
          <cell r="AP764">
            <v>24</v>
          </cell>
          <cell r="AQ764">
            <v>17</v>
          </cell>
          <cell r="AR764">
            <v>86</v>
          </cell>
          <cell r="AS764">
            <v>14</v>
          </cell>
        </row>
        <row r="765">
          <cell r="G765">
            <v>4806</v>
          </cell>
          <cell r="H765">
            <v>435</v>
          </cell>
          <cell r="I765">
            <v>10</v>
          </cell>
          <cell r="J765">
            <v>10</v>
          </cell>
          <cell r="K765">
            <v>10</v>
          </cell>
          <cell r="L765">
            <v>9</v>
          </cell>
          <cell r="M765">
            <v>10</v>
          </cell>
          <cell r="N765">
            <v>10</v>
          </cell>
          <cell r="O765">
            <v>10</v>
          </cell>
          <cell r="P765">
            <v>10</v>
          </cell>
          <cell r="Q765">
            <v>10</v>
          </cell>
          <cell r="R765">
            <v>10</v>
          </cell>
          <cell r="S765">
            <v>10</v>
          </cell>
          <cell r="T765">
            <v>10</v>
          </cell>
          <cell r="U765">
            <v>10</v>
          </cell>
          <cell r="V765">
            <v>10</v>
          </cell>
          <cell r="W765">
            <v>9</v>
          </cell>
          <cell r="X765">
            <v>9</v>
          </cell>
          <cell r="Y765">
            <v>8</v>
          </cell>
          <cell r="Z765">
            <v>8</v>
          </cell>
          <cell r="AA765">
            <v>7</v>
          </cell>
          <cell r="AB765">
            <v>7</v>
          </cell>
          <cell r="AC765">
            <v>29</v>
          </cell>
          <cell r="AD765">
            <v>33</v>
          </cell>
          <cell r="AE765">
            <v>30</v>
          </cell>
          <cell r="AF765">
            <v>30</v>
          </cell>
          <cell r="AG765">
            <v>30</v>
          </cell>
          <cell r="AH765">
            <v>23</v>
          </cell>
          <cell r="AI765">
            <v>18</v>
          </cell>
          <cell r="AJ765">
            <v>15</v>
          </cell>
          <cell r="AK765">
            <v>12</v>
          </cell>
          <cell r="AL765">
            <v>11</v>
          </cell>
          <cell r="AM765">
            <v>7</v>
          </cell>
          <cell r="AN765">
            <v>6</v>
          </cell>
          <cell r="AO765">
            <v>4</v>
          </cell>
          <cell r="AP765">
            <v>25</v>
          </cell>
          <cell r="AQ765">
            <v>17</v>
          </cell>
          <cell r="AR765">
            <v>86</v>
          </cell>
          <cell r="AS765">
            <v>14</v>
          </cell>
        </row>
        <row r="766">
          <cell r="G766">
            <v>4807</v>
          </cell>
          <cell r="H766">
            <v>465</v>
          </cell>
          <cell r="I766">
            <v>10</v>
          </cell>
          <cell r="J766">
            <v>10</v>
          </cell>
          <cell r="K766">
            <v>10</v>
          </cell>
          <cell r="L766">
            <v>10</v>
          </cell>
          <cell r="M766">
            <v>10</v>
          </cell>
          <cell r="N766">
            <v>10</v>
          </cell>
          <cell r="O766">
            <v>11</v>
          </cell>
          <cell r="P766">
            <v>11</v>
          </cell>
          <cell r="Q766">
            <v>11</v>
          </cell>
          <cell r="R766">
            <v>11</v>
          </cell>
          <cell r="S766">
            <v>11</v>
          </cell>
          <cell r="T766">
            <v>11</v>
          </cell>
          <cell r="U766">
            <v>11</v>
          </cell>
          <cell r="V766">
            <v>11</v>
          </cell>
          <cell r="W766">
            <v>10</v>
          </cell>
          <cell r="X766">
            <v>9</v>
          </cell>
          <cell r="Y766">
            <v>9</v>
          </cell>
          <cell r="Z766">
            <v>8</v>
          </cell>
          <cell r="AA766">
            <v>8</v>
          </cell>
          <cell r="AB766">
            <v>7</v>
          </cell>
          <cell r="AC766">
            <v>31</v>
          </cell>
          <cell r="AD766">
            <v>35</v>
          </cell>
          <cell r="AE766">
            <v>32</v>
          </cell>
          <cell r="AF766">
            <v>32</v>
          </cell>
          <cell r="AG766">
            <v>32</v>
          </cell>
          <cell r="AH766">
            <v>25</v>
          </cell>
          <cell r="AI766">
            <v>19</v>
          </cell>
          <cell r="AJ766">
            <v>16</v>
          </cell>
          <cell r="AK766">
            <v>13</v>
          </cell>
          <cell r="AL766">
            <v>12</v>
          </cell>
          <cell r="AM766">
            <v>8</v>
          </cell>
          <cell r="AN766">
            <v>6</v>
          </cell>
          <cell r="AO766">
            <v>5</v>
          </cell>
          <cell r="AP766">
            <v>26</v>
          </cell>
          <cell r="AQ766">
            <v>19</v>
          </cell>
          <cell r="AR766">
            <v>93</v>
          </cell>
          <cell r="AS766">
            <v>15</v>
          </cell>
        </row>
        <row r="767">
          <cell r="G767">
            <v>4808</v>
          </cell>
          <cell r="H767">
            <v>348280</v>
          </cell>
          <cell r="I767">
            <v>6543</v>
          </cell>
          <cell r="J767">
            <v>7047</v>
          </cell>
          <cell r="K767">
            <v>7453</v>
          </cell>
          <cell r="L767">
            <v>7768</v>
          </cell>
          <cell r="M767">
            <v>8003</v>
          </cell>
          <cell r="N767">
            <v>8156</v>
          </cell>
          <cell r="O767">
            <v>8240</v>
          </cell>
          <cell r="P767">
            <v>8264</v>
          </cell>
          <cell r="Q767">
            <v>8234</v>
          </cell>
          <cell r="R767">
            <v>8152</v>
          </cell>
          <cell r="S767">
            <v>8027</v>
          </cell>
          <cell r="T767">
            <v>7863</v>
          </cell>
          <cell r="U767">
            <v>7682</v>
          </cell>
          <cell r="V767">
            <v>7497</v>
          </cell>
          <cell r="W767">
            <v>7304</v>
          </cell>
          <cell r="X767">
            <v>7101</v>
          </cell>
          <cell r="Y767">
            <v>6902</v>
          </cell>
          <cell r="Z767">
            <v>6676</v>
          </cell>
          <cell r="AA767">
            <v>6417</v>
          </cell>
          <cell r="AB767">
            <v>6144</v>
          </cell>
          <cell r="AC767">
            <v>28259</v>
          </cell>
          <cell r="AD767">
            <v>30618</v>
          </cell>
          <cell r="AE767">
            <v>27085</v>
          </cell>
          <cell r="AF767">
            <v>24515</v>
          </cell>
          <cell r="AG767">
            <v>22240</v>
          </cell>
          <cell r="AH767">
            <v>17831</v>
          </cell>
          <cell r="AI767">
            <v>14049</v>
          </cell>
          <cell r="AJ767">
            <v>11042</v>
          </cell>
          <cell r="AK767">
            <v>8494</v>
          </cell>
          <cell r="AL767">
            <v>6150</v>
          </cell>
          <cell r="AM767">
            <v>3939</v>
          </cell>
          <cell r="AN767">
            <v>2508</v>
          </cell>
          <cell r="AO767">
            <v>2077</v>
          </cell>
          <cell r="AP767">
            <v>18703</v>
          </cell>
          <cell r="AQ767">
            <v>15540</v>
          </cell>
          <cell r="AR767">
            <v>70900</v>
          </cell>
          <cell r="AS767">
            <v>9291</v>
          </cell>
        </row>
        <row r="768">
          <cell r="G768">
            <v>4809</v>
          </cell>
          <cell r="H768">
            <v>260290</v>
          </cell>
          <cell r="I768">
            <v>4877</v>
          </cell>
          <cell r="J768">
            <v>5153</v>
          </cell>
          <cell r="K768">
            <v>5375</v>
          </cell>
          <cell r="L768">
            <v>5549</v>
          </cell>
          <cell r="M768">
            <v>5703</v>
          </cell>
          <cell r="N768">
            <v>5783</v>
          </cell>
          <cell r="O768">
            <v>5850</v>
          </cell>
          <cell r="P768">
            <v>5886</v>
          </cell>
          <cell r="Q768">
            <v>5896</v>
          </cell>
          <cell r="R768">
            <v>5875</v>
          </cell>
          <cell r="S768">
            <v>5828</v>
          </cell>
          <cell r="T768">
            <v>5758</v>
          </cell>
          <cell r="U768">
            <v>5673</v>
          </cell>
          <cell r="V768">
            <v>5572</v>
          </cell>
          <cell r="W768">
            <v>5456</v>
          </cell>
          <cell r="X768">
            <v>5333</v>
          </cell>
          <cell r="Y768">
            <v>5214</v>
          </cell>
          <cell r="Z768">
            <v>5067</v>
          </cell>
          <cell r="AA768">
            <v>4879</v>
          </cell>
          <cell r="AB768">
            <v>4670</v>
          </cell>
          <cell r="AC768">
            <v>21387</v>
          </cell>
          <cell r="AD768">
            <v>22787</v>
          </cell>
          <cell r="AE768">
            <v>20529</v>
          </cell>
          <cell r="AF768">
            <v>18605</v>
          </cell>
          <cell r="AG768">
            <v>17040</v>
          </cell>
          <cell r="AH768">
            <v>13651</v>
          </cell>
          <cell r="AI768">
            <v>10783</v>
          </cell>
          <cell r="AJ768">
            <v>8478</v>
          </cell>
          <cell r="AK768">
            <v>6340</v>
          </cell>
          <cell r="AL768">
            <v>4685</v>
          </cell>
          <cell r="AM768">
            <v>3066</v>
          </cell>
          <cell r="AN768">
            <v>1925</v>
          </cell>
          <cell r="AO768">
            <v>1617</v>
          </cell>
          <cell r="AP768">
            <v>13845</v>
          </cell>
          <cell r="AQ768">
            <v>11887</v>
          </cell>
          <cell r="AR768">
            <v>54394</v>
          </cell>
          <cell r="AS768">
            <v>6958</v>
          </cell>
        </row>
        <row r="769">
          <cell r="G769">
            <v>4810</v>
          </cell>
          <cell r="H769">
            <v>42510</v>
          </cell>
          <cell r="I769">
            <v>722</v>
          </cell>
          <cell r="J769">
            <v>741</v>
          </cell>
          <cell r="K769">
            <v>756</v>
          </cell>
          <cell r="L769">
            <v>773</v>
          </cell>
          <cell r="M769">
            <v>784</v>
          </cell>
          <cell r="N769">
            <v>792</v>
          </cell>
          <cell r="O769">
            <v>800</v>
          </cell>
          <cell r="P769">
            <v>806</v>
          </cell>
          <cell r="Q769">
            <v>812</v>
          </cell>
          <cell r="R769">
            <v>820</v>
          </cell>
          <cell r="S769">
            <v>823</v>
          </cell>
          <cell r="T769">
            <v>823</v>
          </cell>
          <cell r="U769">
            <v>826</v>
          </cell>
          <cell r="V769">
            <v>842</v>
          </cell>
          <cell r="W769">
            <v>859</v>
          </cell>
          <cell r="X769">
            <v>877</v>
          </cell>
          <cell r="Y769">
            <v>896</v>
          </cell>
          <cell r="Z769">
            <v>900</v>
          </cell>
          <cell r="AA769">
            <v>881</v>
          </cell>
          <cell r="AB769">
            <v>850</v>
          </cell>
          <cell r="AC769">
            <v>3930</v>
          </cell>
          <cell r="AD769">
            <v>3993</v>
          </cell>
          <cell r="AE769">
            <v>3657</v>
          </cell>
          <cell r="AF769">
            <v>3273</v>
          </cell>
          <cell r="AG769">
            <v>3027</v>
          </cell>
          <cell r="AH769">
            <v>2363</v>
          </cell>
          <cell r="AI769">
            <v>1813</v>
          </cell>
          <cell r="AJ769">
            <v>1393</v>
          </cell>
          <cell r="AK769">
            <v>966</v>
          </cell>
          <cell r="AL769">
            <v>694</v>
          </cell>
          <cell r="AM769">
            <v>464</v>
          </cell>
          <cell r="AN769">
            <v>303</v>
          </cell>
          <cell r="AO769">
            <v>251</v>
          </cell>
          <cell r="AP769">
            <v>2069</v>
          </cell>
          <cell r="AQ769">
            <v>2231</v>
          </cell>
          <cell r="AR769">
            <v>10145</v>
          </cell>
          <cell r="AS769">
            <v>1015</v>
          </cell>
        </row>
        <row r="770">
          <cell r="G770">
            <v>4811</v>
          </cell>
          <cell r="H770">
            <v>20906</v>
          </cell>
          <cell r="I770">
            <v>355</v>
          </cell>
          <cell r="J770">
            <v>365</v>
          </cell>
          <cell r="K770">
            <v>373</v>
          </cell>
          <cell r="L770">
            <v>379</v>
          </cell>
          <cell r="M770">
            <v>385</v>
          </cell>
          <cell r="N770">
            <v>390</v>
          </cell>
          <cell r="O770">
            <v>394</v>
          </cell>
          <cell r="P770">
            <v>397</v>
          </cell>
          <cell r="Q770">
            <v>400</v>
          </cell>
          <cell r="R770">
            <v>402</v>
          </cell>
          <cell r="S770">
            <v>404</v>
          </cell>
          <cell r="T770">
            <v>404</v>
          </cell>
          <cell r="U770">
            <v>406</v>
          </cell>
          <cell r="V770">
            <v>414</v>
          </cell>
          <cell r="W770">
            <v>423</v>
          </cell>
          <cell r="X770">
            <v>431</v>
          </cell>
          <cell r="Y770">
            <v>440</v>
          </cell>
          <cell r="Z770">
            <v>443</v>
          </cell>
          <cell r="AA770">
            <v>434</v>
          </cell>
          <cell r="AB770">
            <v>418</v>
          </cell>
          <cell r="AC770">
            <v>1933</v>
          </cell>
          <cell r="AD770">
            <v>1964</v>
          </cell>
          <cell r="AE770">
            <v>1799</v>
          </cell>
          <cell r="AF770">
            <v>1611</v>
          </cell>
          <cell r="AG770">
            <v>1489</v>
          </cell>
          <cell r="AH770">
            <v>1162</v>
          </cell>
          <cell r="AI770">
            <v>891</v>
          </cell>
          <cell r="AJ770">
            <v>684</v>
          </cell>
          <cell r="AK770">
            <v>475</v>
          </cell>
          <cell r="AL770">
            <v>341</v>
          </cell>
          <cell r="AM770">
            <v>228</v>
          </cell>
          <cell r="AN770">
            <v>149</v>
          </cell>
          <cell r="AO770">
            <v>123</v>
          </cell>
          <cell r="AP770">
            <v>1017</v>
          </cell>
          <cell r="AQ770">
            <v>1097</v>
          </cell>
          <cell r="AR770">
            <v>4990</v>
          </cell>
          <cell r="AS770">
            <v>499</v>
          </cell>
        </row>
        <row r="771">
          <cell r="G771">
            <v>4812</v>
          </cell>
          <cell r="H771">
            <v>7322</v>
          </cell>
          <cell r="I771">
            <v>125</v>
          </cell>
          <cell r="J771">
            <v>128</v>
          </cell>
          <cell r="K771">
            <v>130</v>
          </cell>
          <cell r="L771">
            <v>133</v>
          </cell>
          <cell r="M771">
            <v>135</v>
          </cell>
          <cell r="N771">
            <v>137</v>
          </cell>
          <cell r="O771">
            <v>138</v>
          </cell>
          <cell r="P771">
            <v>139</v>
          </cell>
          <cell r="Q771">
            <v>140</v>
          </cell>
          <cell r="R771">
            <v>141</v>
          </cell>
          <cell r="S771">
            <v>141</v>
          </cell>
          <cell r="T771">
            <v>141</v>
          </cell>
          <cell r="U771">
            <v>142</v>
          </cell>
          <cell r="V771">
            <v>145</v>
          </cell>
          <cell r="W771">
            <v>148</v>
          </cell>
          <cell r="X771">
            <v>151</v>
          </cell>
          <cell r="Y771">
            <v>154</v>
          </cell>
          <cell r="Z771">
            <v>155</v>
          </cell>
          <cell r="AA771">
            <v>152</v>
          </cell>
          <cell r="AB771">
            <v>147</v>
          </cell>
          <cell r="AC771">
            <v>677</v>
          </cell>
          <cell r="AD771">
            <v>688</v>
          </cell>
          <cell r="AE771">
            <v>630</v>
          </cell>
          <cell r="AF771">
            <v>564</v>
          </cell>
          <cell r="AG771">
            <v>521</v>
          </cell>
          <cell r="AH771">
            <v>407</v>
          </cell>
          <cell r="AI771">
            <v>312</v>
          </cell>
          <cell r="AJ771">
            <v>240</v>
          </cell>
          <cell r="AK771">
            <v>166</v>
          </cell>
          <cell r="AL771">
            <v>120</v>
          </cell>
          <cell r="AM771">
            <v>80</v>
          </cell>
          <cell r="AN771">
            <v>52</v>
          </cell>
          <cell r="AO771">
            <v>43</v>
          </cell>
          <cell r="AP771">
            <v>356</v>
          </cell>
          <cell r="AQ771">
            <v>384</v>
          </cell>
          <cell r="AR771">
            <v>1747</v>
          </cell>
          <cell r="AS771">
            <v>175</v>
          </cell>
        </row>
        <row r="772">
          <cell r="G772">
            <v>6817</v>
          </cell>
          <cell r="H772">
            <v>2428</v>
          </cell>
          <cell r="I772">
            <v>41</v>
          </cell>
          <cell r="J772">
            <v>42</v>
          </cell>
          <cell r="K772">
            <v>43</v>
          </cell>
          <cell r="L772">
            <v>44</v>
          </cell>
          <cell r="M772">
            <v>45</v>
          </cell>
          <cell r="N772">
            <v>45</v>
          </cell>
          <cell r="O772">
            <v>46</v>
          </cell>
          <cell r="P772">
            <v>46</v>
          </cell>
          <cell r="Q772">
            <v>46</v>
          </cell>
          <cell r="R772">
            <v>47</v>
          </cell>
          <cell r="S772">
            <v>47</v>
          </cell>
          <cell r="T772">
            <v>47</v>
          </cell>
          <cell r="U772">
            <v>47</v>
          </cell>
          <cell r="V772">
            <v>48</v>
          </cell>
          <cell r="W772">
            <v>49</v>
          </cell>
          <cell r="X772">
            <v>50</v>
          </cell>
          <cell r="Y772">
            <v>51</v>
          </cell>
          <cell r="Z772">
            <v>51</v>
          </cell>
          <cell r="AA772">
            <v>50</v>
          </cell>
          <cell r="AB772">
            <v>49</v>
          </cell>
          <cell r="AC772">
            <v>225</v>
          </cell>
          <cell r="AD772">
            <v>228</v>
          </cell>
          <cell r="AE772">
            <v>209</v>
          </cell>
          <cell r="AF772">
            <v>187</v>
          </cell>
          <cell r="AG772">
            <v>173</v>
          </cell>
          <cell r="AH772">
            <v>135</v>
          </cell>
          <cell r="AI772">
            <v>104</v>
          </cell>
          <cell r="AJ772">
            <v>80</v>
          </cell>
          <cell r="AK772">
            <v>55</v>
          </cell>
          <cell r="AL772">
            <v>40</v>
          </cell>
          <cell r="AM772">
            <v>27</v>
          </cell>
          <cell r="AN772">
            <v>17</v>
          </cell>
          <cell r="AO772">
            <v>14</v>
          </cell>
          <cell r="AP772">
            <v>118</v>
          </cell>
          <cell r="AQ772">
            <v>128</v>
          </cell>
          <cell r="AR772">
            <v>580</v>
          </cell>
          <cell r="AS772">
            <v>58</v>
          </cell>
        </row>
        <row r="773">
          <cell r="G773">
            <v>10111</v>
          </cell>
          <cell r="H773">
            <v>2363</v>
          </cell>
          <cell r="I773">
            <v>40</v>
          </cell>
          <cell r="J773">
            <v>41</v>
          </cell>
          <cell r="K773">
            <v>42</v>
          </cell>
          <cell r="L773">
            <v>43</v>
          </cell>
          <cell r="M773">
            <v>44</v>
          </cell>
          <cell r="N773">
            <v>44</v>
          </cell>
          <cell r="O773">
            <v>44</v>
          </cell>
          <cell r="P773">
            <v>45</v>
          </cell>
          <cell r="Q773">
            <v>45</v>
          </cell>
          <cell r="R773">
            <v>45</v>
          </cell>
          <cell r="S773">
            <v>46</v>
          </cell>
          <cell r="T773">
            <v>46</v>
          </cell>
          <cell r="U773">
            <v>46</v>
          </cell>
          <cell r="V773">
            <v>47</v>
          </cell>
          <cell r="W773">
            <v>48</v>
          </cell>
          <cell r="X773">
            <v>49</v>
          </cell>
          <cell r="Y773">
            <v>50</v>
          </cell>
          <cell r="Z773">
            <v>50</v>
          </cell>
          <cell r="AA773">
            <v>49</v>
          </cell>
          <cell r="AB773">
            <v>47</v>
          </cell>
          <cell r="AC773">
            <v>218</v>
          </cell>
          <cell r="AD773">
            <v>222</v>
          </cell>
          <cell r="AE773">
            <v>203</v>
          </cell>
          <cell r="AF773">
            <v>182</v>
          </cell>
          <cell r="AG773">
            <v>168</v>
          </cell>
          <cell r="AH773">
            <v>131</v>
          </cell>
          <cell r="AI773">
            <v>101</v>
          </cell>
          <cell r="AJ773">
            <v>77</v>
          </cell>
          <cell r="AK773">
            <v>54</v>
          </cell>
          <cell r="AL773">
            <v>39</v>
          </cell>
          <cell r="AM773">
            <v>26</v>
          </cell>
          <cell r="AN773">
            <v>17</v>
          </cell>
          <cell r="AO773">
            <v>14</v>
          </cell>
          <cell r="AP773">
            <v>115</v>
          </cell>
          <cell r="AQ773">
            <v>124</v>
          </cell>
          <cell r="AR773">
            <v>564</v>
          </cell>
          <cell r="AS773">
            <v>56</v>
          </cell>
        </row>
        <row r="774">
          <cell r="G774">
            <v>11560</v>
          </cell>
          <cell r="H774">
            <v>1853</v>
          </cell>
          <cell r="I774">
            <v>32</v>
          </cell>
          <cell r="J774">
            <v>32</v>
          </cell>
          <cell r="K774">
            <v>33</v>
          </cell>
          <cell r="L774">
            <v>34</v>
          </cell>
          <cell r="M774">
            <v>34</v>
          </cell>
          <cell r="N774">
            <v>35</v>
          </cell>
          <cell r="O774">
            <v>35</v>
          </cell>
          <cell r="P774">
            <v>35</v>
          </cell>
          <cell r="Q774">
            <v>35</v>
          </cell>
          <cell r="R774">
            <v>36</v>
          </cell>
          <cell r="S774">
            <v>36</v>
          </cell>
          <cell r="T774">
            <v>36</v>
          </cell>
          <cell r="U774">
            <v>36</v>
          </cell>
          <cell r="V774">
            <v>37</v>
          </cell>
          <cell r="W774">
            <v>37</v>
          </cell>
          <cell r="X774">
            <v>38</v>
          </cell>
          <cell r="Y774">
            <v>39</v>
          </cell>
          <cell r="Z774">
            <v>39</v>
          </cell>
          <cell r="AA774">
            <v>38</v>
          </cell>
          <cell r="AB774">
            <v>37</v>
          </cell>
          <cell r="AC774">
            <v>171</v>
          </cell>
          <cell r="AD774">
            <v>174</v>
          </cell>
          <cell r="AE774">
            <v>160</v>
          </cell>
          <cell r="AF774">
            <v>143</v>
          </cell>
          <cell r="AG774">
            <v>132</v>
          </cell>
          <cell r="AH774">
            <v>103</v>
          </cell>
          <cell r="AI774">
            <v>79</v>
          </cell>
          <cell r="AJ774">
            <v>61</v>
          </cell>
          <cell r="AK774">
            <v>42</v>
          </cell>
          <cell r="AL774">
            <v>30</v>
          </cell>
          <cell r="AM774">
            <v>20</v>
          </cell>
          <cell r="AN774">
            <v>13</v>
          </cell>
          <cell r="AO774">
            <v>11</v>
          </cell>
          <cell r="AP774">
            <v>90</v>
          </cell>
          <cell r="AQ774">
            <v>97</v>
          </cell>
          <cell r="AR774">
            <v>443</v>
          </cell>
          <cell r="AS774">
            <v>44</v>
          </cell>
        </row>
        <row r="775">
          <cell r="G775">
            <v>12165</v>
          </cell>
          <cell r="H775">
            <v>935</v>
          </cell>
          <cell r="I775">
            <v>16</v>
          </cell>
          <cell r="J775">
            <v>16</v>
          </cell>
          <cell r="K775">
            <v>17</v>
          </cell>
          <cell r="L775">
            <v>17</v>
          </cell>
          <cell r="M775">
            <v>17</v>
          </cell>
          <cell r="N775">
            <v>17</v>
          </cell>
          <cell r="O775">
            <v>18</v>
          </cell>
          <cell r="P775">
            <v>18</v>
          </cell>
          <cell r="Q775">
            <v>18</v>
          </cell>
          <cell r="R775">
            <v>18</v>
          </cell>
          <cell r="S775">
            <v>18</v>
          </cell>
          <cell r="T775">
            <v>18</v>
          </cell>
          <cell r="U775">
            <v>18</v>
          </cell>
          <cell r="V775">
            <v>18</v>
          </cell>
          <cell r="W775">
            <v>19</v>
          </cell>
          <cell r="X775">
            <v>19</v>
          </cell>
          <cell r="Y775">
            <v>20</v>
          </cell>
          <cell r="Z775">
            <v>20</v>
          </cell>
          <cell r="AA775">
            <v>19</v>
          </cell>
          <cell r="AB775">
            <v>19</v>
          </cell>
          <cell r="AC775">
            <v>86</v>
          </cell>
          <cell r="AD775">
            <v>88</v>
          </cell>
          <cell r="AE775">
            <v>80</v>
          </cell>
          <cell r="AF775">
            <v>72</v>
          </cell>
          <cell r="AG775">
            <v>67</v>
          </cell>
          <cell r="AH775">
            <v>52</v>
          </cell>
          <cell r="AI775">
            <v>40</v>
          </cell>
          <cell r="AJ775">
            <v>31</v>
          </cell>
          <cell r="AK775">
            <v>21</v>
          </cell>
          <cell r="AL775">
            <v>15</v>
          </cell>
          <cell r="AM775">
            <v>10</v>
          </cell>
          <cell r="AN775">
            <v>7</v>
          </cell>
          <cell r="AO775">
            <v>6</v>
          </cell>
          <cell r="AP775">
            <v>45</v>
          </cell>
          <cell r="AQ775">
            <v>49</v>
          </cell>
          <cell r="AR775">
            <v>223</v>
          </cell>
          <cell r="AS775">
            <v>23</v>
          </cell>
        </row>
        <row r="776">
          <cell r="G776">
            <v>4802</v>
          </cell>
          <cell r="H776">
            <v>811</v>
          </cell>
          <cell r="I776">
            <v>14</v>
          </cell>
          <cell r="J776">
            <v>14</v>
          </cell>
          <cell r="K776">
            <v>14</v>
          </cell>
          <cell r="L776">
            <v>15</v>
          </cell>
          <cell r="M776">
            <v>15</v>
          </cell>
          <cell r="N776">
            <v>15</v>
          </cell>
          <cell r="O776">
            <v>15</v>
          </cell>
          <cell r="P776">
            <v>15</v>
          </cell>
          <cell r="Q776">
            <v>15</v>
          </cell>
          <cell r="R776">
            <v>16</v>
          </cell>
          <cell r="S776">
            <v>16</v>
          </cell>
          <cell r="T776">
            <v>16</v>
          </cell>
          <cell r="U776">
            <v>16</v>
          </cell>
          <cell r="V776">
            <v>16</v>
          </cell>
          <cell r="W776">
            <v>16</v>
          </cell>
          <cell r="X776">
            <v>17</v>
          </cell>
          <cell r="Y776">
            <v>17</v>
          </cell>
          <cell r="Z776">
            <v>17</v>
          </cell>
          <cell r="AA776">
            <v>17</v>
          </cell>
          <cell r="AB776">
            <v>16</v>
          </cell>
          <cell r="AC776">
            <v>75</v>
          </cell>
          <cell r="AD776">
            <v>76</v>
          </cell>
          <cell r="AE776">
            <v>70</v>
          </cell>
          <cell r="AF776">
            <v>62</v>
          </cell>
          <cell r="AG776">
            <v>58</v>
          </cell>
          <cell r="AH776">
            <v>45</v>
          </cell>
          <cell r="AI776">
            <v>35</v>
          </cell>
          <cell r="AJ776">
            <v>27</v>
          </cell>
          <cell r="AK776">
            <v>18</v>
          </cell>
          <cell r="AL776">
            <v>13</v>
          </cell>
          <cell r="AM776">
            <v>9</v>
          </cell>
          <cell r="AN776">
            <v>6</v>
          </cell>
          <cell r="AO776">
            <v>5</v>
          </cell>
          <cell r="AP776">
            <v>39</v>
          </cell>
          <cell r="AQ776">
            <v>43</v>
          </cell>
          <cell r="AR776">
            <v>193</v>
          </cell>
          <cell r="AS776">
            <v>19</v>
          </cell>
        </row>
        <row r="777">
          <cell r="G777">
            <v>4803</v>
          </cell>
          <cell r="H777">
            <v>2317</v>
          </cell>
          <cell r="I777">
            <v>39</v>
          </cell>
          <cell r="J777">
            <v>40</v>
          </cell>
          <cell r="K777">
            <v>41</v>
          </cell>
          <cell r="L777">
            <v>42</v>
          </cell>
          <cell r="M777">
            <v>43</v>
          </cell>
          <cell r="N777">
            <v>43</v>
          </cell>
          <cell r="O777">
            <v>44</v>
          </cell>
          <cell r="P777">
            <v>44</v>
          </cell>
          <cell r="Q777">
            <v>44</v>
          </cell>
          <cell r="R777">
            <v>45</v>
          </cell>
          <cell r="S777">
            <v>45</v>
          </cell>
          <cell r="T777">
            <v>45</v>
          </cell>
          <cell r="U777">
            <v>45</v>
          </cell>
          <cell r="V777">
            <v>46</v>
          </cell>
          <cell r="W777">
            <v>47</v>
          </cell>
          <cell r="X777">
            <v>48</v>
          </cell>
          <cell r="Y777">
            <v>49</v>
          </cell>
          <cell r="Z777">
            <v>49</v>
          </cell>
          <cell r="AA777">
            <v>48</v>
          </cell>
          <cell r="AB777">
            <v>46</v>
          </cell>
          <cell r="AC777">
            <v>214</v>
          </cell>
          <cell r="AD777">
            <v>217</v>
          </cell>
          <cell r="AE777">
            <v>199</v>
          </cell>
          <cell r="AF777">
            <v>178</v>
          </cell>
          <cell r="AG777">
            <v>165</v>
          </cell>
          <cell r="AH777">
            <v>129</v>
          </cell>
          <cell r="AI777">
            <v>99</v>
          </cell>
          <cell r="AJ777">
            <v>76</v>
          </cell>
          <cell r="AK777">
            <v>53</v>
          </cell>
          <cell r="AL777">
            <v>38</v>
          </cell>
          <cell r="AM777">
            <v>25</v>
          </cell>
          <cell r="AN777">
            <v>17</v>
          </cell>
          <cell r="AO777">
            <v>14</v>
          </cell>
          <cell r="AP777">
            <v>113</v>
          </cell>
          <cell r="AQ777">
            <v>121</v>
          </cell>
          <cell r="AR777">
            <v>552</v>
          </cell>
          <cell r="AS777">
            <v>55</v>
          </cell>
        </row>
        <row r="778">
          <cell r="G778">
            <v>4804</v>
          </cell>
          <cell r="H778">
            <v>973</v>
          </cell>
          <cell r="I778">
            <v>16</v>
          </cell>
          <cell r="J778">
            <v>17</v>
          </cell>
          <cell r="K778">
            <v>17</v>
          </cell>
          <cell r="L778">
            <v>18</v>
          </cell>
          <cell r="M778">
            <v>18</v>
          </cell>
          <cell r="N778">
            <v>18</v>
          </cell>
          <cell r="O778">
            <v>18</v>
          </cell>
          <cell r="P778">
            <v>18</v>
          </cell>
          <cell r="Q778">
            <v>19</v>
          </cell>
          <cell r="R778">
            <v>19</v>
          </cell>
          <cell r="S778">
            <v>19</v>
          </cell>
          <cell r="T778">
            <v>19</v>
          </cell>
          <cell r="U778">
            <v>19</v>
          </cell>
          <cell r="V778">
            <v>19</v>
          </cell>
          <cell r="W778">
            <v>20</v>
          </cell>
          <cell r="X778">
            <v>20</v>
          </cell>
          <cell r="Y778">
            <v>21</v>
          </cell>
          <cell r="Z778">
            <v>21</v>
          </cell>
          <cell r="AA778">
            <v>20</v>
          </cell>
          <cell r="AB778">
            <v>19</v>
          </cell>
          <cell r="AC778">
            <v>90</v>
          </cell>
          <cell r="AD778">
            <v>91</v>
          </cell>
          <cell r="AE778">
            <v>84</v>
          </cell>
          <cell r="AF778">
            <v>75</v>
          </cell>
          <cell r="AG778">
            <v>69</v>
          </cell>
          <cell r="AH778">
            <v>54</v>
          </cell>
          <cell r="AI778">
            <v>41</v>
          </cell>
          <cell r="AJ778">
            <v>32</v>
          </cell>
          <cell r="AK778">
            <v>22</v>
          </cell>
          <cell r="AL778">
            <v>16</v>
          </cell>
          <cell r="AM778">
            <v>11</v>
          </cell>
          <cell r="AN778">
            <v>7</v>
          </cell>
          <cell r="AO778">
            <v>6</v>
          </cell>
          <cell r="AP778">
            <v>47</v>
          </cell>
          <cell r="AQ778">
            <v>51</v>
          </cell>
          <cell r="AR778">
            <v>232</v>
          </cell>
          <cell r="AS778">
            <v>24</v>
          </cell>
        </row>
        <row r="779">
          <cell r="G779">
            <v>4813</v>
          </cell>
          <cell r="H779">
            <v>553</v>
          </cell>
          <cell r="I779">
            <v>10</v>
          </cell>
          <cell r="J779">
            <v>10</v>
          </cell>
          <cell r="K779">
            <v>10</v>
          </cell>
          <cell r="L779">
            <v>10</v>
          </cell>
          <cell r="M779">
            <v>10</v>
          </cell>
          <cell r="N779">
            <v>10</v>
          </cell>
          <cell r="O779">
            <v>10</v>
          </cell>
          <cell r="P779">
            <v>10</v>
          </cell>
          <cell r="Q779">
            <v>12</v>
          </cell>
          <cell r="R779">
            <v>11</v>
          </cell>
          <cell r="S779">
            <v>11</v>
          </cell>
          <cell r="T779">
            <v>11</v>
          </cell>
          <cell r="U779">
            <v>11</v>
          </cell>
          <cell r="V779">
            <v>11</v>
          </cell>
          <cell r="W779">
            <v>11</v>
          </cell>
          <cell r="X779">
            <v>11</v>
          </cell>
          <cell r="Y779">
            <v>12</v>
          </cell>
          <cell r="Z779">
            <v>12</v>
          </cell>
          <cell r="AA779">
            <v>11</v>
          </cell>
          <cell r="AB779">
            <v>11</v>
          </cell>
          <cell r="AC779">
            <v>51</v>
          </cell>
          <cell r="AD779">
            <v>52</v>
          </cell>
          <cell r="AE779">
            <v>47</v>
          </cell>
          <cell r="AF779">
            <v>42</v>
          </cell>
          <cell r="AG779">
            <v>39</v>
          </cell>
          <cell r="AH779">
            <v>31</v>
          </cell>
          <cell r="AI779">
            <v>23</v>
          </cell>
          <cell r="AJ779">
            <v>18</v>
          </cell>
          <cell r="AK779">
            <v>13</v>
          </cell>
          <cell r="AL779">
            <v>9</v>
          </cell>
          <cell r="AM779">
            <v>6</v>
          </cell>
          <cell r="AN779">
            <v>4</v>
          </cell>
          <cell r="AO779">
            <v>3</v>
          </cell>
          <cell r="AP779">
            <v>28</v>
          </cell>
          <cell r="AQ779">
            <v>29</v>
          </cell>
          <cell r="AR779">
            <v>131</v>
          </cell>
          <cell r="AS779">
            <v>13</v>
          </cell>
        </row>
        <row r="780">
          <cell r="G780">
            <v>4814</v>
          </cell>
          <cell r="H780">
            <v>860</v>
          </cell>
          <cell r="I780">
            <v>14</v>
          </cell>
          <cell r="J780">
            <v>15</v>
          </cell>
          <cell r="K780">
            <v>15</v>
          </cell>
          <cell r="L780">
            <v>16</v>
          </cell>
          <cell r="M780">
            <v>16</v>
          </cell>
          <cell r="N780">
            <v>16</v>
          </cell>
          <cell r="O780">
            <v>16</v>
          </cell>
          <cell r="P780">
            <v>16</v>
          </cell>
          <cell r="Q780">
            <v>16</v>
          </cell>
          <cell r="R780">
            <v>17</v>
          </cell>
          <cell r="S780">
            <v>17</v>
          </cell>
          <cell r="T780">
            <v>17</v>
          </cell>
          <cell r="U780">
            <v>17</v>
          </cell>
          <cell r="V780">
            <v>17</v>
          </cell>
          <cell r="W780">
            <v>17</v>
          </cell>
          <cell r="X780">
            <v>18</v>
          </cell>
          <cell r="Y780">
            <v>18</v>
          </cell>
          <cell r="Z780">
            <v>18</v>
          </cell>
          <cell r="AA780">
            <v>18</v>
          </cell>
          <cell r="AB780">
            <v>17</v>
          </cell>
          <cell r="AC780">
            <v>80</v>
          </cell>
          <cell r="AD780">
            <v>81</v>
          </cell>
          <cell r="AE780">
            <v>74</v>
          </cell>
          <cell r="AF780">
            <v>66</v>
          </cell>
          <cell r="AG780">
            <v>61</v>
          </cell>
          <cell r="AH780">
            <v>48</v>
          </cell>
          <cell r="AI780">
            <v>37</v>
          </cell>
          <cell r="AJ780">
            <v>28</v>
          </cell>
          <cell r="AK780">
            <v>20</v>
          </cell>
          <cell r="AL780">
            <v>14</v>
          </cell>
          <cell r="AM780">
            <v>9</v>
          </cell>
          <cell r="AN780">
            <v>6</v>
          </cell>
          <cell r="AO780">
            <v>5</v>
          </cell>
          <cell r="AP780">
            <v>43</v>
          </cell>
          <cell r="AQ780">
            <v>45</v>
          </cell>
          <cell r="AR780">
            <v>205</v>
          </cell>
          <cell r="AS780">
            <v>20</v>
          </cell>
        </row>
        <row r="781">
          <cell r="G781">
            <v>4815</v>
          </cell>
          <cell r="H781">
            <v>754</v>
          </cell>
          <cell r="I781">
            <v>12</v>
          </cell>
          <cell r="J781">
            <v>13</v>
          </cell>
          <cell r="K781">
            <v>13</v>
          </cell>
          <cell r="L781">
            <v>14</v>
          </cell>
          <cell r="M781">
            <v>14</v>
          </cell>
          <cell r="N781">
            <v>14</v>
          </cell>
          <cell r="O781">
            <v>14</v>
          </cell>
          <cell r="P781">
            <v>14</v>
          </cell>
          <cell r="Q781">
            <v>14</v>
          </cell>
          <cell r="R781">
            <v>15</v>
          </cell>
          <cell r="S781">
            <v>15</v>
          </cell>
          <cell r="T781">
            <v>15</v>
          </cell>
          <cell r="U781">
            <v>15</v>
          </cell>
          <cell r="V781">
            <v>15</v>
          </cell>
          <cell r="W781">
            <v>15</v>
          </cell>
          <cell r="X781">
            <v>16</v>
          </cell>
          <cell r="Y781">
            <v>16</v>
          </cell>
          <cell r="Z781">
            <v>16</v>
          </cell>
          <cell r="AA781">
            <v>16</v>
          </cell>
          <cell r="AB781">
            <v>15</v>
          </cell>
          <cell r="AC781">
            <v>70</v>
          </cell>
          <cell r="AD781">
            <v>71</v>
          </cell>
          <cell r="AE781">
            <v>65</v>
          </cell>
          <cell r="AF781">
            <v>58</v>
          </cell>
          <cell r="AG781">
            <v>54</v>
          </cell>
          <cell r="AH781">
            <v>42</v>
          </cell>
          <cell r="AI781">
            <v>32</v>
          </cell>
          <cell r="AJ781">
            <v>25</v>
          </cell>
          <cell r="AK781">
            <v>17</v>
          </cell>
          <cell r="AL781">
            <v>12</v>
          </cell>
          <cell r="AM781">
            <v>8</v>
          </cell>
          <cell r="AN781">
            <v>5</v>
          </cell>
          <cell r="AO781">
            <v>4</v>
          </cell>
          <cell r="AP781">
            <v>37</v>
          </cell>
          <cell r="AQ781">
            <v>40</v>
          </cell>
          <cell r="AR781">
            <v>181</v>
          </cell>
          <cell r="AS781">
            <v>18</v>
          </cell>
        </row>
        <row r="782">
          <cell r="G782">
            <v>4816</v>
          </cell>
          <cell r="H782">
            <v>435</v>
          </cell>
          <cell r="I782">
            <v>8</v>
          </cell>
          <cell r="J782">
            <v>8</v>
          </cell>
          <cell r="K782">
            <v>8</v>
          </cell>
          <cell r="L782">
            <v>8</v>
          </cell>
          <cell r="M782">
            <v>8</v>
          </cell>
          <cell r="N782">
            <v>8</v>
          </cell>
          <cell r="O782">
            <v>8</v>
          </cell>
          <cell r="P782">
            <v>9</v>
          </cell>
          <cell r="Q782">
            <v>8</v>
          </cell>
          <cell r="R782">
            <v>8</v>
          </cell>
          <cell r="S782">
            <v>8</v>
          </cell>
          <cell r="T782">
            <v>8</v>
          </cell>
          <cell r="U782">
            <v>8</v>
          </cell>
          <cell r="V782">
            <v>9</v>
          </cell>
          <cell r="W782">
            <v>9</v>
          </cell>
          <cell r="X782">
            <v>9</v>
          </cell>
          <cell r="Y782">
            <v>9</v>
          </cell>
          <cell r="Z782">
            <v>9</v>
          </cell>
          <cell r="AA782">
            <v>9</v>
          </cell>
          <cell r="AB782">
            <v>9</v>
          </cell>
          <cell r="AC782">
            <v>40</v>
          </cell>
          <cell r="AD782">
            <v>41</v>
          </cell>
          <cell r="AE782">
            <v>37</v>
          </cell>
          <cell r="AF782">
            <v>33</v>
          </cell>
          <cell r="AG782">
            <v>31</v>
          </cell>
          <cell r="AH782">
            <v>24</v>
          </cell>
          <cell r="AI782">
            <v>19</v>
          </cell>
          <cell r="AJ782">
            <v>14</v>
          </cell>
          <cell r="AK782">
            <v>10</v>
          </cell>
          <cell r="AL782">
            <v>7</v>
          </cell>
          <cell r="AM782">
            <v>5</v>
          </cell>
          <cell r="AN782">
            <v>3</v>
          </cell>
          <cell r="AO782">
            <v>3</v>
          </cell>
          <cell r="AP782">
            <v>21</v>
          </cell>
          <cell r="AQ782">
            <v>23</v>
          </cell>
          <cell r="AR782">
            <v>104</v>
          </cell>
          <cell r="AS782">
            <v>11</v>
          </cell>
        </row>
        <row r="783">
          <cell r="G783">
            <v>4817</v>
          </cell>
          <cell r="H783">
            <v>21268</v>
          </cell>
          <cell r="I783">
            <v>366</v>
          </cell>
          <cell r="J783">
            <v>392</v>
          </cell>
          <cell r="K783">
            <v>416</v>
          </cell>
          <cell r="L783">
            <v>432</v>
          </cell>
          <cell r="M783">
            <v>449</v>
          </cell>
          <cell r="N783">
            <v>459</v>
          </cell>
          <cell r="O783">
            <v>466</v>
          </cell>
          <cell r="P783">
            <v>471</v>
          </cell>
          <cell r="Q783">
            <v>472</v>
          </cell>
          <cell r="R783">
            <v>473</v>
          </cell>
          <cell r="S783">
            <v>469</v>
          </cell>
          <cell r="T783">
            <v>463</v>
          </cell>
          <cell r="U783">
            <v>460</v>
          </cell>
          <cell r="V783">
            <v>457</v>
          </cell>
          <cell r="W783">
            <v>458</v>
          </cell>
          <cell r="X783">
            <v>456</v>
          </cell>
          <cell r="Y783">
            <v>453</v>
          </cell>
          <cell r="Z783">
            <v>446</v>
          </cell>
          <cell r="AA783">
            <v>433</v>
          </cell>
          <cell r="AB783">
            <v>412</v>
          </cell>
          <cell r="AC783">
            <v>1853</v>
          </cell>
          <cell r="AD783">
            <v>1885</v>
          </cell>
          <cell r="AE783">
            <v>1653</v>
          </cell>
          <cell r="AF783">
            <v>1513</v>
          </cell>
          <cell r="AG783">
            <v>1380</v>
          </cell>
          <cell r="AH783">
            <v>1118</v>
          </cell>
          <cell r="AI783">
            <v>859</v>
          </cell>
          <cell r="AJ783">
            <v>647</v>
          </cell>
          <cell r="AK783">
            <v>531</v>
          </cell>
          <cell r="AL783">
            <v>381</v>
          </cell>
          <cell r="AM783">
            <v>243</v>
          </cell>
          <cell r="AN783">
            <v>176</v>
          </cell>
          <cell r="AO783">
            <v>126</v>
          </cell>
          <cell r="AP783">
            <v>1095</v>
          </cell>
          <cell r="AQ783">
            <v>1058</v>
          </cell>
          <cell r="AR783">
            <v>4536</v>
          </cell>
          <cell r="AS783">
            <v>526</v>
          </cell>
        </row>
        <row r="784">
          <cell r="G784">
            <v>4818</v>
          </cell>
          <cell r="H784">
            <v>5077</v>
          </cell>
          <cell r="I784">
            <v>86</v>
          </cell>
          <cell r="J784">
            <v>89</v>
          </cell>
          <cell r="K784">
            <v>91</v>
          </cell>
          <cell r="L784">
            <v>92</v>
          </cell>
          <cell r="M784">
            <v>94</v>
          </cell>
          <cell r="N784">
            <v>95</v>
          </cell>
          <cell r="O784">
            <v>96</v>
          </cell>
          <cell r="P784">
            <v>96</v>
          </cell>
          <cell r="Q784">
            <v>97</v>
          </cell>
          <cell r="R784">
            <v>98</v>
          </cell>
          <cell r="S784">
            <v>98</v>
          </cell>
          <cell r="T784">
            <v>98</v>
          </cell>
          <cell r="U784">
            <v>99</v>
          </cell>
          <cell r="V784">
            <v>100</v>
          </cell>
          <cell r="W784">
            <v>103</v>
          </cell>
          <cell r="X784">
            <v>105</v>
          </cell>
          <cell r="Y784">
            <v>107</v>
          </cell>
          <cell r="Z784">
            <v>107</v>
          </cell>
          <cell r="AA784">
            <v>105</v>
          </cell>
          <cell r="AB784">
            <v>102</v>
          </cell>
          <cell r="AC784">
            <v>469</v>
          </cell>
          <cell r="AD784">
            <v>477</v>
          </cell>
          <cell r="AE784">
            <v>437</v>
          </cell>
          <cell r="AF784">
            <v>391</v>
          </cell>
          <cell r="AG784">
            <v>362</v>
          </cell>
          <cell r="AH784">
            <v>282</v>
          </cell>
          <cell r="AI784">
            <v>216</v>
          </cell>
          <cell r="AJ784">
            <v>166</v>
          </cell>
          <cell r="AK784">
            <v>115</v>
          </cell>
          <cell r="AL784">
            <v>83</v>
          </cell>
          <cell r="AM784">
            <v>55</v>
          </cell>
          <cell r="AN784">
            <v>36</v>
          </cell>
          <cell r="AO784">
            <v>30</v>
          </cell>
          <cell r="AP784">
            <v>247</v>
          </cell>
          <cell r="AQ784">
            <v>266</v>
          </cell>
          <cell r="AR784">
            <v>1212</v>
          </cell>
          <cell r="AS784">
            <v>121</v>
          </cell>
        </row>
        <row r="785">
          <cell r="G785">
            <v>4819</v>
          </cell>
          <cell r="H785">
            <v>1629</v>
          </cell>
          <cell r="I785">
            <v>28</v>
          </cell>
          <cell r="J785">
            <v>28</v>
          </cell>
          <cell r="K785">
            <v>29</v>
          </cell>
          <cell r="L785">
            <v>30</v>
          </cell>
          <cell r="M785">
            <v>30</v>
          </cell>
          <cell r="N785">
            <v>30</v>
          </cell>
          <cell r="O785">
            <v>31</v>
          </cell>
          <cell r="P785">
            <v>31</v>
          </cell>
          <cell r="Q785">
            <v>31</v>
          </cell>
          <cell r="R785">
            <v>31</v>
          </cell>
          <cell r="S785">
            <v>31</v>
          </cell>
          <cell r="T785">
            <v>31</v>
          </cell>
          <cell r="U785">
            <v>32</v>
          </cell>
          <cell r="V785">
            <v>32</v>
          </cell>
          <cell r="W785">
            <v>33</v>
          </cell>
          <cell r="X785">
            <v>34</v>
          </cell>
          <cell r="Y785">
            <v>34</v>
          </cell>
          <cell r="Z785">
            <v>34</v>
          </cell>
          <cell r="AA785">
            <v>34</v>
          </cell>
          <cell r="AB785">
            <v>33</v>
          </cell>
          <cell r="AC785">
            <v>151</v>
          </cell>
          <cell r="AD785">
            <v>153</v>
          </cell>
          <cell r="AE785">
            <v>140</v>
          </cell>
          <cell r="AF785">
            <v>125</v>
          </cell>
          <cell r="AG785">
            <v>116</v>
          </cell>
          <cell r="AH785">
            <v>91</v>
          </cell>
          <cell r="AI785">
            <v>69</v>
          </cell>
          <cell r="AJ785">
            <v>53</v>
          </cell>
          <cell r="AK785">
            <v>37</v>
          </cell>
          <cell r="AL785">
            <v>27</v>
          </cell>
          <cell r="AM785">
            <v>18</v>
          </cell>
          <cell r="AN785">
            <v>12</v>
          </cell>
          <cell r="AO785">
            <v>10</v>
          </cell>
          <cell r="AP785">
            <v>79</v>
          </cell>
          <cell r="AQ785">
            <v>85</v>
          </cell>
          <cell r="AR785">
            <v>389</v>
          </cell>
          <cell r="AS785">
            <v>39</v>
          </cell>
        </row>
        <row r="786">
          <cell r="G786">
            <v>4820</v>
          </cell>
          <cell r="H786">
            <v>1380</v>
          </cell>
          <cell r="I786">
            <v>24</v>
          </cell>
          <cell r="J786">
            <v>24</v>
          </cell>
          <cell r="K786">
            <v>25</v>
          </cell>
          <cell r="L786">
            <v>25</v>
          </cell>
          <cell r="M786">
            <v>25</v>
          </cell>
          <cell r="N786">
            <v>26</v>
          </cell>
          <cell r="O786">
            <v>26</v>
          </cell>
          <cell r="P786">
            <v>26</v>
          </cell>
          <cell r="Q786">
            <v>26</v>
          </cell>
          <cell r="R786">
            <v>27</v>
          </cell>
          <cell r="S786">
            <v>27</v>
          </cell>
          <cell r="T786">
            <v>27</v>
          </cell>
          <cell r="U786">
            <v>27</v>
          </cell>
          <cell r="V786">
            <v>27</v>
          </cell>
          <cell r="W786">
            <v>28</v>
          </cell>
          <cell r="X786">
            <v>28</v>
          </cell>
          <cell r="Y786">
            <v>29</v>
          </cell>
          <cell r="Z786">
            <v>29</v>
          </cell>
          <cell r="AA786">
            <v>29</v>
          </cell>
          <cell r="AB786">
            <v>28</v>
          </cell>
          <cell r="AC786">
            <v>127</v>
          </cell>
          <cell r="AD786">
            <v>129</v>
          </cell>
          <cell r="AE786">
            <v>119</v>
          </cell>
          <cell r="AF786">
            <v>106</v>
          </cell>
          <cell r="AG786">
            <v>98</v>
          </cell>
          <cell r="AH786">
            <v>77</v>
          </cell>
          <cell r="AI786">
            <v>59</v>
          </cell>
          <cell r="AJ786">
            <v>45</v>
          </cell>
          <cell r="AK786">
            <v>31</v>
          </cell>
          <cell r="AL786">
            <v>23</v>
          </cell>
          <cell r="AM786">
            <v>15</v>
          </cell>
          <cell r="AN786">
            <v>10</v>
          </cell>
          <cell r="AO786">
            <v>8</v>
          </cell>
          <cell r="AP786">
            <v>67</v>
          </cell>
          <cell r="AQ786">
            <v>72</v>
          </cell>
          <cell r="AR786">
            <v>329</v>
          </cell>
          <cell r="AS786">
            <v>33</v>
          </cell>
        </row>
        <row r="787">
          <cell r="G787">
            <v>4821</v>
          </cell>
          <cell r="H787">
            <v>371</v>
          </cell>
          <cell r="I787">
            <v>6</v>
          </cell>
          <cell r="J787">
            <v>6</v>
          </cell>
          <cell r="K787">
            <v>8</v>
          </cell>
          <cell r="L787">
            <v>7</v>
          </cell>
          <cell r="M787">
            <v>7</v>
          </cell>
          <cell r="N787">
            <v>7</v>
          </cell>
          <cell r="O787">
            <v>7</v>
          </cell>
          <cell r="P787">
            <v>9</v>
          </cell>
          <cell r="Q787">
            <v>8</v>
          </cell>
          <cell r="R787">
            <v>7</v>
          </cell>
          <cell r="S787">
            <v>7</v>
          </cell>
          <cell r="T787">
            <v>7</v>
          </cell>
          <cell r="U787">
            <v>7</v>
          </cell>
          <cell r="V787">
            <v>7</v>
          </cell>
          <cell r="W787">
            <v>7</v>
          </cell>
          <cell r="X787">
            <v>8</v>
          </cell>
          <cell r="Y787">
            <v>8</v>
          </cell>
          <cell r="Z787">
            <v>8</v>
          </cell>
          <cell r="AA787">
            <v>8</v>
          </cell>
          <cell r="AB787">
            <v>7</v>
          </cell>
          <cell r="AC787">
            <v>34</v>
          </cell>
          <cell r="AD787">
            <v>34</v>
          </cell>
          <cell r="AE787">
            <v>32</v>
          </cell>
          <cell r="AF787">
            <v>28</v>
          </cell>
          <cell r="AG787">
            <v>26</v>
          </cell>
          <cell r="AH787">
            <v>20</v>
          </cell>
          <cell r="AI787">
            <v>16</v>
          </cell>
          <cell r="AJ787">
            <v>12</v>
          </cell>
          <cell r="AK787">
            <v>8</v>
          </cell>
          <cell r="AL787">
            <v>6</v>
          </cell>
          <cell r="AM787">
            <v>4</v>
          </cell>
          <cell r="AN787">
            <v>3</v>
          </cell>
          <cell r="AO787">
            <v>2</v>
          </cell>
          <cell r="AP787">
            <v>18</v>
          </cell>
          <cell r="AQ787">
            <v>19</v>
          </cell>
          <cell r="AR787">
            <v>88</v>
          </cell>
          <cell r="AS787">
            <v>9</v>
          </cell>
        </row>
        <row r="788">
          <cell r="G788">
            <v>4822</v>
          </cell>
          <cell r="H788">
            <v>683</v>
          </cell>
          <cell r="I788">
            <v>12</v>
          </cell>
          <cell r="J788">
            <v>12</v>
          </cell>
          <cell r="K788">
            <v>12</v>
          </cell>
          <cell r="L788">
            <v>12</v>
          </cell>
          <cell r="M788">
            <v>13</v>
          </cell>
          <cell r="N788">
            <v>13</v>
          </cell>
          <cell r="O788">
            <v>13</v>
          </cell>
          <cell r="P788">
            <v>13</v>
          </cell>
          <cell r="Q788">
            <v>13</v>
          </cell>
          <cell r="R788">
            <v>13</v>
          </cell>
          <cell r="S788">
            <v>13</v>
          </cell>
          <cell r="T788">
            <v>13</v>
          </cell>
          <cell r="U788">
            <v>13</v>
          </cell>
          <cell r="V788">
            <v>14</v>
          </cell>
          <cell r="W788">
            <v>14</v>
          </cell>
          <cell r="X788">
            <v>14</v>
          </cell>
          <cell r="Y788">
            <v>14</v>
          </cell>
          <cell r="Z788">
            <v>14</v>
          </cell>
          <cell r="AA788">
            <v>14</v>
          </cell>
          <cell r="AB788">
            <v>14</v>
          </cell>
          <cell r="AC788">
            <v>63</v>
          </cell>
          <cell r="AD788">
            <v>64</v>
          </cell>
          <cell r="AE788">
            <v>59</v>
          </cell>
          <cell r="AF788">
            <v>53</v>
          </cell>
          <cell r="AG788">
            <v>49</v>
          </cell>
          <cell r="AH788">
            <v>38</v>
          </cell>
          <cell r="AI788">
            <v>29</v>
          </cell>
          <cell r="AJ788">
            <v>22</v>
          </cell>
          <cell r="AK788">
            <v>16</v>
          </cell>
          <cell r="AL788">
            <v>11</v>
          </cell>
          <cell r="AM788">
            <v>7</v>
          </cell>
          <cell r="AN788">
            <v>5</v>
          </cell>
          <cell r="AO788">
            <v>4</v>
          </cell>
          <cell r="AP788">
            <v>33</v>
          </cell>
          <cell r="AQ788">
            <v>36</v>
          </cell>
          <cell r="AR788">
            <v>163</v>
          </cell>
          <cell r="AS788">
            <v>16</v>
          </cell>
        </row>
        <row r="789">
          <cell r="G789">
            <v>4777</v>
          </cell>
          <cell r="H789">
            <v>519</v>
          </cell>
          <cell r="I789">
            <v>8</v>
          </cell>
          <cell r="J789">
            <v>9</v>
          </cell>
          <cell r="K789">
            <v>9</v>
          </cell>
          <cell r="L789">
            <v>9</v>
          </cell>
          <cell r="M789">
            <v>10</v>
          </cell>
          <cell r="N789">
            <v>10</v>
          </cell>
          <cell r="O789">
            <v>10</v>
          </cell>
          <cell r="P789">
            <v>10</v>
          </cell>
          <cell r="Q789">
            <v>10</v>
          </cell>
          <cell r="R789">
            <v>10</v>
          </cell>
          <cell r="S789">
            <v>10</v>
          </cell>
          <cell r="T789">
            <v>10</v>
          </cell>
          <cell r="U789">
            <v>10</v>
          </cell>
          <cell r="V789">
            <v>10</v>
          </cell>
          <cell r="W789">
            <v>10</v>
          </cell>
          <cell r="X789">
            <v>11</v>
          </cell>
          <cell r="Y789">
            <v>11</v>
          </cell>
          <cell r="Z789">
            <v>11</v>
          </cell>
          <cell r="AA789">
            <v>11</v>
          </cell>
          <cell r="AB789">
            <v>10</v>
          </cell>
          <cell r="AC789">
            <v>48</v>
          </cell>
          <cell r="AD789">
            <v>49</v>
          </cell>
          <cell r="AE789">
            <v>45</v>
          </cell>
          <cell r="AF789">
            <v>40</v>
          </cell>
          <cell r="AG789">
            <v>37</v>
          </cell>
          <cell r="AH789">
            <v>29</v>
          </cell>
          <cell r="AI789">
            <v>22</v>
          </cell>
          <cell r="AJ789">
            <v>17</v>
          </cell>
          <cell r="AK789">
            <v>12</v>
          </cell>
          <cell r="AL789">
            <v>8</v>
          </cell>
          <cell r="AM789">
            <v>6</v>
          </cell>
          <cell r="AN789">
            <v>4</v>
          </cell>
          <cell r="AO789">
            <v>3</v>
          </cell>
          <cell r="AP789">
            <v>25</v>
          </cell>
          <cell r="AQ789">
            <v>27</v>
          </cell>
          <cell r="AR789">
            <v>124</v>
          </cell>
          <cell r="AS789">
            <v>12</v>
          </cell>
        </row>
        <row r="790">
          <cell r="G790">
            <v>4776</v>
          </cell>
          <cell r="H790">
            <v>469</v>
          </cell>
          <cell r="I790">
            <v>8</v>
          </cell>
          <cell r="J790">
            <v>8</v>
          </cell>
          <cell r="K790">
            <v>8</v>
          </cell>
          <cell r="L790">
            <v>8</v>
          </cell>
          <cell r="M790">
            <v>8</v>
          </cell>
          <cell r="N790">
            <v>9</v>
          </cell>
          <cell r="O790">
            <v>9</v>
          </cell>
          <cell r="P790">
            <v>9</v>
          </cell>
          <cell r="Q790">
            <v>9</v>
          </cell>
          <cell r="R790">
            <v>10</v>
          </cell>
          <cell r="S790">
            <v>10</v>
          </cell>
          <cell r="T790">
            <v>10</v>
          </cell>
          <cell r="U790">
            <v>10</v>
          </cell>
          <cell r="V790">
            <v>10</v>
          </cell>
          <cell r="W790">
            <v>10</v>
          </cell>
          <cell r="X790">
            <v>9</v>
          </cell>
          <cell r="Y790">
            <v>9</v>
          </cell>
          <cell r="Z790">
            <v>9</v>
          </cell>
          <cell r="AA790">
            <v>8</v>
          </cell>
          <cell r="AB790">
            <v>8</v>
          </cell>
          <cell r="AC790">
            <v>36</v>
          </cell>
          <cell r="AD790">
            <v>36</v>
          </cell>
          <cell r="AE790">
            <v>37</v>
          </cell>
          <cell r="AF790">
            <v>36</v>
          </cell>
          <cell r="AG790">
            <v>36</v>
          </cell>
          <cell r="AH790">
            <v>29</v>
          </cell>
          <cell r="AI790">
            <v>21</v>
          </cell>
          <cell r="AJ790">
            <v>18</v>
          </cell>
          <cell r="AK790">
            <v>14</v>
          </cell>
          <cell r="AL790">
            <v>11</v>
          </cell>
          <cell r="AM790">
            <v>7</v>
          </cell>
          <cell r="AN790">
            <v>5</v>
          </cell>
          <cell r="AO790">
            <v>4</v>
          </cell>
          <cell r="AP790">
            <v>24</v>
          </cell>
          <cell r="AQ790">
            <v>20</v>
          </cell>
          <cell r="AR790">
            <v>97</v>
          </cell>
          <cell r="AS790">
            <v>12</v>
          </cell>
        </row>
        <row r="791">
          <cell r="G791">
            <v>4779</v>
          </cell>
          <cell r="H791">
            <v>2165</v>
          </cell>
          <cell r="I791">
            <v>37</v>
          </cell>
          <cell r="J791">
            <v>44</v>
          </cell>
          <cell r="K791">
            <v>49</v>
          </cell>
          <cell r="L791">
            <v>52</v>
          </cell>
          <cell r="M791">
            <v>54</v>
          </cell>
          <cell r="N791">
            <v>56</v>
          </cell>
          <cell r="O791">
            <v>56</v>
          </cell>
          <cell r="P791">
            <v>57</v>
          </cell>
          <cell r="Q791">
            <v>57</v>
          </cell>
          <cell r="R791">
            <v>56</v>
          </cell>
          <cell r="S791">
            <v>55</v>
          </cell>
          <cell r="T791">
            <v>54</v>
          </cell>
          <cell r="U791">
            <v>52</v>
          </cell>
          <cell r="V791">
            <v>50</v>
          </cell>
          <cell r="W791">
            <v>50</v>
          </cell>
          <cell r="X791">
            <v>49</v>
          </cell>
          <cell r="Y791">
            <v>47</v>
          </cell>
          <cell r="Z791">
            <v>47</v>
          </cell>
          <cell r="AA791">
            <v>43</v>
          </cell>
          <cell r="AB791">
            <v>40</v>
          </cell>
          <cell r="AC791">
            <v>173</v>
          </cell>
          <cell r="AD791">
            <v>184</v>
          </cell>
          <cell r="AE791">
            <v>155</v>
          </cell>
          <cell r="AF791">
            <v>137</v>
          </cell>
          <cell r="AG791">
            <v>124</v>
          </cell>
          <cell r="AH791">
            <v>102</v>
          </cell>
          <cell r="AI791">
            <v>83</v>
          </cell>
          <cell r="AJ791">
            <v>55</v>
          </cell>
          <cell r="AK791">
            <v>59</v>
          </cell>
          <cell r="AL791">
            <v>34</v>
          </cell>
          <cell r="AM791">
            <v>25</v>
          </cell>
          <cell r="AN791">
            <v>18</v>
          </cell>
          <cell r="AO791">
            <v>11</v>
          </cell>
          <cell r="AP791">
            <v>122</v>
          </cell>
          <cell r="AQ791">
            <v>105</v>
          </cell>
          <cell r="AR791">
            <v>414</v>
          </cell>
          <cell r="AS791">
            <v>56</v>
          </cell>
        </row>
        <row r="792">
          <cell r="G792">
            <v>4823</v>
          </cell>
          <cell r="H792">
            <v>1439</v>
          </cell>
          <cell r="I792">
            <v>26</v>
          </cell>
          <cell r="J792">
            <v>29</v>
          </cell>
          <cell r="K792">
            <v>32</v>
          </cell>
          <cell r="L792">
            <v>34</v>
          </cell>
          <cell r="M792">
            <v>36</v>
          </cell>
          <cell r="N792">
            <v>37</v>
          </cell>
          <cell r="O792">
            <v>38</v>
          </cell>
          <cell r="P792">
            <v>38</v>
          </cell>
          <cell r="Q792">
            <v>38</v>
          </cell>
          <cell r="R792">
            <v>37</v>
          </cell>
          <cell r="S792">
            <v>37</v>
          </cell>
          <cell r="T792">
            <v>36</v>
          </cell>
          <cell r="U792">
            <v>35</v>
          </cell>
          <cell r="V792">
            <v>34</v>
          </cell>
          <cell r="W792">
            <v>33</v>
          </cell>
          <cell r="X792">
            <v>32</v>
          </cell>
          <cell r="Y792">
            <v>32</v>
          </cell>
          <cell r="Z792">
            <v>30</v>
          </cell>
          <cell r="AA792">
            <v>29</v>
          </cell>
          <cell r="AB792">
            <v>27</v>
          </cell>
          <cell r="AC792">
            <v>114</v>
          </cell>
          <cell r="AD792">
            <v>123</v>
          </cell>
          <cell r="AE792">
            <v>103</v>
          </cell>
          <cell r="AF792">
            <v>90</v>
          </cell>
          <cell r="AG792">
            <v>82</v>
          </cell>
          <cell r="AH792">
            <v>68</v>
          </cell>
          <cell r="AI792">
            <v>54</v>
          </cell>
          <cell r="AJ792">
            <v>37</v>
          </cell>
          <cell r="AK792">
            <v>39</v>
          </cell>
          <cell r="AL792">
            <v>23</v>
          </cell>
          <cell r="AM792">
            <v>17</v>
          </cell>
          <cell r="AN792">
            <v>11</v>
          </cell>
          <cell r="AO792">
            <v>8</v>
          </cell>
          <cell r="AP792">
            <v>80</v>
          </cell>
          <cell r="AQ792">
            <v>71</v>
          </cell>
          <cell r="AR792">
            <v>275</v>
          </cell>
          <cell r="AS792">
            <v>38</v>
          </cell>
        </row>
        <row r="793">
          <cell r="G793">
            <v>4824</v>
          </cell>
          <cell r="H793">
            <v>726</v>
          </cell>
          <cell r="I793">
            <v>13</v>
          </cell>
          <cell r="J793">
            <v>15</v>
          </cell>
          <cell r="K793">
            <v>16</v>
          </cell>
          <cell r="L793">
            <v>17</v>
          </cell>
          <cell r="M793">
            <v>18</v>
          </cell>
          <cell r="N793">
            <v>19</v>
          </cell>
          <cell r="O793">
            <v>19</v>
          </cell>
          <cell r="P793">
            <v>19</v>
          </cell>
          <cell r="Q793">
            <v>19</v>
          </cell>
          <cell r="R793">
            <v>19</v>
          </cell>
          <cell r="S793">
            <v>18</v>
          </cell>
          <cell r="T793">
            <v>18</v>
          </cell>
          <cell r="U793">
            <v>17</v>
          </cell>
          <cell r="V793">
            <v>17</v>
          </cell>
          <cell r="W793">
            <v>17</v>
          </cell>
          <cell r="X793">
            <v>16</v>
          </cell>
          <cell r="Y793">
            <v>16</v>
          </cell>
          <cell r="Z793">
            <v>15</v>
          </cell>
          <cell r="AA793">
            <v>15</v>
          </cell>
          <cell r="AB793">
            <v>14</v>
          </cell>
          <cell r="AC793">
            <v>58</v>
          </cell>
          <cell r="AD793">
            <v>62</v>
          </cell>
          <cell r="AE793">
            <v>52</v>
          </cell>
          <cell r="AF793">
            <v>45</v>
          </cell>
          <cell r="AG793">
            <v>41</v>
          </cell>
          <cell r="AH793">
            <v>34</v>
          </cell>
          <cell r="AI793">
            <v>27</v>
          </cell>
          <cell r="AJ793">
            <v>19</v>
          </cell>
          <cell r="AK793">
            <v>20</v>
          </cell>
          <cell r="AL793">
            <v>12</v>
          </cell>
          <cell r="AM793">
            <v>9</v>
          </cell>
          <cell r="AN793">
            <v>6</v>
          </cell>
          <cell r="AO793">
            <v>4</v>
          </cell>
          <cell r="AP793">
            <v>41</v>
          </cell>
          <cell r="AQ793">
            <v>36</v>
          </cell>
          <cell r="AR793">
            <v>139</v>
          </cell>
          <cell r="AS793">
            <v>19</v>
          </cell>
        </row>
        <row r="794">
          <cell r="G794">
            <v>4825</v>
          </cell>
          <cell r="H794">
            <v>1226</v>
          </cell>
          <cell r="I794">
            <v>22</v>
          </cell>
          <cell r="J794">
            <v>25</v>
          </cell>
          <cell r="K794">
            <v>27</v>
          </cell>
          <cell r="L794">
            <v>29</v>
          </cell>
          <cell r="M794">
            <v>31</v>
          </cell>
          <cell r="N794">
            <v>31</v>
          </cell>
          <cell r="O794">
            <v>32</v>
          </cell>
          <cell r="P794">
            <v>32</v>
          </cell>
          <cell r="Q794">
            <v>32</v>
          </cell>
          <cell r="R794">
            <v>32</v>
          </cell>
          <cell r="S794">
            <v>31</v>
          </cell>
          <cell r="T794">
            <v>30</v>
          </cell>
          <cell r="U794">
            <v>29</v>
          </cell>
          <cell r="V794">
            <v>29</v>
          </cell>
          <cell r="W794">
            <v>28</v>
          </cell>
          <cell r="X794">
            <v>28</v>
          </cell>
          <cell r="Y794">
            <v>27</v>
          </cell>
          <cell r="Z794">
            <v>26</v>
          </cell>
          <cell r="AA794">
            <v>25</v>
          </cell>
          <cell r="AB794">
            <v>23</v>
          </cell>
          <cell r="AC794">
            <v>97</v>
          </cell>
          <cell r="AD794">
            <v>105</v>
          </cell>
          <cell r="AE794">
            <v>88</v>
          </cell>
          <cell r="AF794">
            <v>77</v>
          </cell>
          <cell r="AG794">
            <v>70</v>
          </cell>
          <cell r="AH794">
            <v>58</v>
          </cell>
          <cell r="AI794">
            <v>46</v>
          </cell>
          <cell r="AJ794">
            <v>31</v>
          </cell>
          <cell r="AK794">
            <v>33</v>
          </cell>
          <cell r="AL794">
            <v>20</v>
          </cell>
          <cell r="AM794">
            <v>15</v>
          </cell>
          <cell r="AN794">
            <v>10</v>
          </cell>
          <cell r="AO794">
            <v>7</v>
          </cell>
          <cell r="AP794">
            <v>69</v>
          </cell>
          <cell r="AQ794">
            <v>60</v>
          </cell>
          <cell r="AR794">
            <v>234</v>
          </cell>
          <cell r="AS794">
            <v>31</v>
          </cell>
        </row>
        <row r="795">
          <cell r="G795">
            <v>6929</v>
          </cell>
          <cell r="H795">
            <v>418</v>
          </cell>
          <cell r="I795">
            <v>8</v>
          </cell>
          <cell r="J795">
            <v>8</v>
          </cell>
          <cell r="K795">
            <v>9</v>
          </cell>
          <cell r="L795">
            <v>10</v>
          </cell>
          <cell r="M795">
            <v>10</v>
          </cell>
          <cell r="N795">
            <v>11</v>
          </cell>
          <cell r="O795">
            <v>11</v>
          </cell>
          <cell r="P795">
            <v>11</v>
          </cell>
          <cell r="Q795">
            <v>11</v>
          </cell>
          <cell r="R795">
            <v>11</v>
          </cell>
          <cell r="S795">
            <v>11</v>
          </cell>
          <cell r="T795">
            <v>10</v>
          </cell>
          <cell r="U795">
            <v>10</v>
          </cell>
          <cell r="V795">
            <v>10</v>
          </cell>
          <cell r="W795">
            <v>10</v>
          </cell>
          <cell r="X795">
            <v>9</v>
          </cell>
          <cell r="Y795">
            <v>9</v>
          </cell>
          <cell r="Z795">
            <v>9</v>
          </cell>
          <cell r="AA795">
            <v>8</v>
          </cell>
          <cell r="AB795">
            <v>8</v>
          </cell>
          <cell r="AC795">
            <v>33</v>
          </cell>
          <cell r="AD795">
            <v>36</v>
          </cell>
          <cell r="AE795">
            <v>30</v>
          </cell>
          <cell r="AF795">
            <v>26</v>
          </cell>
          <cell r="AG795">
            <v>24</v>
          </cell>
          <cell r="AH795">
            <v>20</v>
          </cell>
          <cell r="AI795">
            <v>16</v>
          </cell>
          <cell r="AJ795">
            <v>11</v>
          </cell>
          <cell r="AK795">
            <v>11</v>
          </cell>
          <cell r="AL795">
            <v>7</v>
          </cell>
          <cell r="AM795">
            <v>5</v>
          </cell>
          <cell r="AN795">
            <v>3</v>
          </cell>
          <cell r="AO795">
            <v>2</v>
          </cell>
          <cell r="AP795">
            <v>23</v>
          </cell>
          <cell r="AQ795">
            <v>21</v>
          </cell>
          <cell r="AR795">
            <v>80</v>
          </cell>
          <cell r="AS795">
            <v>11</v>
          </cell>
        </row>
        <row r="796">
          <cell r="G796">
            <v>6927</v>
          </cell>
          <cell r="H796">
            <v>559</v>
          </cell>
          <cell r="I796">
            <v>10</v>
          </cell>
          <cell r="J796">
            <v>11</v>
          </cell>
          <cell r="K796">
            <v>12</v>
          </cell>
          <cell r="L796">
            <v>13</v>
          </cell>
          <cell r="M796">
            <v>14</v>
          </cell>
          <cell r="N796">
            <v>14</v>
          </cell>
          <cell r="O796">
            <v>15</v>
          </cell>
          <cell r="P796">
            <v>15</v>
          </cell>
          <cell r="Q796">
            <v>15</v>
          </cell>
          <cell r="R796">
            <v>15</v>
          </cell>
          <cell r="S796">
            <v>14</v>
          </cell>
          <cell r="T796">
            <v>14</v>
          </cell>
          <cell r="U796">
            <v>14</v>
          </cell>
          <cell r="V796">
            <v>13</v>
          </cell>
          <cell r="W796">
            <v>13</v>
          </cell>
          <cell r="X796">
            <v>13</v>
          </cell>
          <cell r="Y796">
            <v>12</v>
          </cell>
          <cell r="Z796">
            <v>12</v>
          </cell>
          <cell r="AA796">
            <v>11</v>
          </cell>
          <cell r="AB796">
            <v>10</v>
          </cell>
          <cell r="AC796">
            <v>45</v>
          </cell>
          <cell r="AD796">
            <v>48</v>
          </cell>
          <cell r="AE796">
            <v>40</v>
          </cell>
          <cell r="AF796">
            <v>35</v>
          </cell>
          <cell r="AG796">
            <v>32</v>
          </cell>
          <cell r="AH796">
            <v>26</v>
          </cell>
          <cell r="AI796">
            <v>21</v>
          </cell>
          <cell r="AJ796">
            <v>14</v>
          </cell>
          <cell r="AK796">
            <v>15</v>
          </cell>
          <cell r="AL796">
            <v>9</v>
          </cell>
          <cell r="AM796">
            <v>7</v>
          </cell>
          <cell r="AN796">
            <v>4</v>
          </cell>
          <cell r="AO796">
            <v>3</v>
          </cell>
          <cell r="AP796">
            <v>31</v>
          </cell>
          <cell r="AQ796">
            <v>28</v>
          </cell>
          <cell r="AR796">
            <v>108</v>
          </cell>
          <cell r="AS796">
            <v>14</v>
          </cell>
        </row>
        <row r="797">
          <cell r="G797">
            <v>11559</v>
          </cell>
          <cell r="H797">
            <v>542</v>
          </cell>
          <cell r="I797">
            <v>10</v>
          </cell>
          <cell r="J797">
            <v>11</v>
          </cell>
          <cell r="K797">
            <v>12</v>
          </cell>
          <cell r="L797">
            <v>13</v>
          </cell>
          <cell r="M797">
            <v>14</v>
          </cell>
          <cell r="N797">
            <v>14</v>
          </cell>
          <cell r="O797">
            <v>14</v>
          </cell>
          <cell r="P797">
            <v>14</v>
          </cell>
          <cell r="Q797">
            <v>14</v>
          </cell>
          <cell r="R797">
            <v>14</v>
          </cell>
          <cell r="S797">
            <v>14</v>
          </cell>
          <cell r="T797">
            <v>13</v>
          </cell>
          <cell r="U797">
            <v>13</v>
          </cell>
          <cell r="V797">
            <v>13</v>
          </cell>
          <cell r="W797">
            <v>13</v>
          </cell>
          <cell r="X797">
            <v>12</v>
          </cell>
          <cell r="Y797">
            <v>12</v>
          </cell>
          <cell r="Z797">
            <v>11</v>
          </cell>
          <cell r="AA797">
            <v>11</v>
          </cell>
          <cell r="AB797">
            <v>10</v>
          </cell>
          <cell r="AC797">
            <v>43</v>
          </cell>
          <cell r="AD797">
            <v>46</v>
          </cell>
          <cell r="AE797">
            <v>39</v>
          </cell>
          <cell r="AF797">
            <v>34</v>
          </cell>
          <cell r="AG797">
            <v>31</v>
          </cell>
          <cell r="AH797">
            <v>25</v>
          </cell>
          <cell r="AI797">
            <v>21</v>
          </cell>
          <cell r="AJ797">
            <v>14</v>
          </cell>
          <cell r="AK797">
            <v>15</v>
          </cell>
          <cell r="AL797">
            <v>9</v>
          </cell>
          <cell r="AM797">
            <v>6</v>
          </cell>
          <cell r="AN797">
            <v>4</v>
          </cell>
          <cell r="AO797">
            <v>3</v>
          </cell>
          <cell r="AP797">
            <v>30</v>
          </cell>
          <cell r="AQ797">
            <v>27</v>
          </cell>
          <cell r="AR797">
            <v>104</v>
          </cell>
          <cell r="AS797">
            <v>14</v>
          </cell>
        </row>
        <row r="798">
          <cell r="G798">
            <v>4826</v>
          </cell>
          <cell r="H798">
            <v>3153</v>
          </cell>
          <cell r="I798">
            <v>50</v>
          </cell>
          <cell r="J798">
            <v>62</v>
          </cell>
          <cell r="K798">
            <v>66</v>
          </cell>
          <cell r="L798">
            <v>63</v>
          </cell>
          <cell r="M798">
            <v>70</v>
          </cell>
          <cell r="N798">
            <v>65</v>
          </cell>
          <cell r="O798">
            <v>65</v>
          </cell>
          <cell r="P798">
            <v>68</v>
          </cell>
          <cell r="Q798">
            <v>76</v>
          </cell>
          <cell r="R798">
            <v>71</v>
          </cell>
          <cell r="S798">
            <v>81</v>
          </cell>
          <cell r="T798">
            <v>75</v>
          </cell>
          <cell r="U798">
            <v>74</v>
          </cell>
          <cell r="V798">
            <v>78</v>
          </cell>
          <cell r="W798">
            <v>70</v>
          </cell>
          <cell r="X798">
            <v>72</v>
          </cell>
          <cell r="Y798">
            <v>69</v>
          </cell>
          <cell r="Z798">
            <v>65</v>
          </cell>
          <cell r="AA798">
            <v>63</v>
          </cell>
          <cell r="AB798">
            <v>58</v>
          </cell>
          <cell r="AC798">
            <v>271</v>
          </cell>
          <cell r="AD798">
            <v>260</v>
          </cell>
          <cell r="AE798">
            <v>199</v>
          </cell>
          <cell r="AF798">
            <v>213</v>
          </cell>
          <cell r="AG798">
            <v>207</v>
          </cell>
          <cell r="AH798">
            <v>179</v>
          </cell>
          <cell r="AI798">
            <v>119</v>
          </cell>
          <cell r="AJ798">
            <v>103</v>
          </cell>
          <cell r="AK798">
            <v>76</v>
          </cell>
          <cell r="AL798">
            <v>76</v>
          </cell>
          <cell r="AM798">
            <v>32</v>
          </cell>
          <cell r="AN798">
            <v>39</v>
          </cell>
          <cell r="AO798">
            <v>18</v>
          </cell>
          <cell r="AP798">
            <v>154</v>
          </cell>
          <cell r="AQ798">
            <v>138</v>
          </cell>
          <cell r="AR798">
            <v>581</v>
          </cell>
          <cell r="AS798">
            <v>83</v>
          </cell>
        </row>
        <row r="799">
          <cell r="G799">
            <v>4827</v>
          </cell>
          <cell r="H799">
            <v>912</v>
          </cell>
          <cell r="I799">
            <v>18</v>
          </cell>
          <cell r="J799">
            <v>11</v>
          </cell>
          <cell r="K799">
            <v>11</v>
          </cell>
          <cell r="L799">
            <v>18</v>
          </cell>
          <cell r="M799">
            <v>15</v>
          </cell>
          <cell r="N799">
            <v>22</v>
          </cell>
          <cell r="O799">
            <v>24</v>
          </cell>
          <cell r="P799">
            <v>23</v>
          </cell>
          <cell r="Q799">
            <v>16</v>
          </cell>
          <cell r="R799">
            <v>22</v>
          </cell>
          <cell r="S799">
            <v>12</v>
          </cell>
          <cell r="T799">
            <v>17</v>
          </cell>
          <cell r="U799">
            <v>18</v>
          </cell>
          <cell r="V799">
            <v>13</v>
          </cell>
          <cell r="W799">
            <v>19</v>
          </cell>
          <cell r="X799">
            <v>16</v>
          </cell>
          <cell r="Y799">
            <v>17</v>
          </cell>
          <cell r="Z799">
            <v>19</v>
          </cell>
          <cell r="AA799">
            <v>19</v>
          </cell>
          <cell r="AB799">
            <v>20</v>
          </cell>
          <cell r="AC799">
            <v>91</v>
          </cell>
          <cell r="AD799">
            <v>79</v>
          </cell>
          <cell r="AE799">
            <v>78</v>
          </cell>
          <cell r="AF799">
            <v>77</v>
          </cell>
          <cell r="AG799">
            <v>45</v>
          </cell>
          <cell r="AH799">
            <v>40</v>
          </cell>
          <cell r="AI799">
            <v>40</v>
          </cell>
          <cell r="AJ799">
            <v>30</v>
          </cell>
          <cell r="AK799">
            <v>30</v>
          </cell>
          <cell r="AL799">
            <v>22</v>
          </cell>
          <cell r="AM799">
            <v>15</v>
          </cell>
          <cell r="AN799">
            <v>6</v>
          </cell>
          <cell r="AO799">
            <v>9</v>
          </cell>
          <cell r="AP799">
            <v>52</v>
          </cell>
          <cell r="AQ799">
            <v>47</v>
          </cell>
          <cell r="AR799">
            <v>199</v>
          </cell>
          <cell r="AS799">
            <v>18</v>
          </cell>
        </row>
        <row r="800">
          <cell r="G800">
            <v>4828</v>
          </cell>
          <cell r="H800">
            <v>34988</v>
          </cell>
          <cell r="I800">
            <v>735</v>
          </cell>
          <cell r="J800">
            <v>761</v>
          </cell>
          <cell r="K800">
            <v>779</v>
          </cell>
          <cell r="L800">
            <v>814</v>
          </cell>
          <cell r="M800">
            <v>830</v>
          </cell>
          <cell r="N800">
            <v>865</v>
          </cell>
          <cell r="O800">
            <v>858</v>
          </cell>
          <cell r="P800">
            <v>864</v>
          </cell>
          <cell r="Q800">
            <v>878</v>
          </cell>
          <cell r="R800">
            <v>881</v>
          </cell>
          <cell r="S800">
            <v>883</v>
          </cell>
          <cell r="T800">
            <v>888</v>
          </cell>
          <cell r="U800">
            <v>880</v>
          </cell>
          <cell r="V800">
            <v>834</v>
          </cell>
          <cell r="W800">
            <v>761</v>
          </cell>
          <cell r="X800">
            <v>707</v>
          </cell>
          <cell r="Y800">
            <v>649</v>
          </cell>
          <cell r="Z800">
            <v>599</v>
          </cell>
          <cell r="AA800">
            <v>560</v>
          </cell>
          <cell r="AB800">
            <v>537</v>
          </cell>
          <cell r="AC800">
            <v>2478</v>
          </cell>
          <cell r="AD800">
            <v>2759</v>
          </cell>
          <cell r="AE800">
            <v>2599</v>
          </cell>
          <cell r="AF800">
            <v>2407</v>
          </cell>
          <cell r="AG800">
            <v>2125</v>
          </cell>
          <cell r="AH800">
            <v>1768</v>
          </cell>
          <cell r="AI800">
            <v>1494</v>
          </cell>
          <cell r="AJ800">
            <v>1233</v>
          </cell>
          <cell r="AK800">
            <v>892</v>
          </cell>
          <cell r="AL800">
            <v>699</v>
          </cell>
          <cell r="AM800">
            <v>458</v>
          </cell>
          <cell r="AN800">
            <v>278</v>
          </cell>
          <cell r="AO800">
            <v>235</v>
          </cell>
          <cell r="AP800">
            <v>2086</v>
          </cell>
          <cell r="AQ800">
            <v>1348</v>
          </cell>
          <cell r="AR800">
            <v>6560</v>
          </cell>
          <cell r="AS800">
            <v>1061</v>
          </cell>
        </row>
        <row r="801">
          <cell r="G801">
            <v>4829</v>
          </cell>
          <cell r="H801">
            <v>1932</v>
          </cell>
          <cell r="I801">
            <v>33</v>
          </cell>
          <cell r="J801">
            <v>37</v>
          </cell>
          <cell r="K801">
            <v>40</v>
          </cell>
          <cell r="L801">
            <v>42</v>
          </cell>
          <cell r="M801">
            <v>45</v>
          </cell>
          <cell r="N801">
            <v>45</v>
          </cell>
          <cell r="O801">
            <v>46</v>
          </cell>
          <cell r="P801">
            <v>47</v>
          </cell>
          <cell r="Q801">
            <v>47</v>
          </cell>
          <cell r="R801">
            <v>48</v>
          </cell>
          <cell r="S801">
            <v>47</v>
          </cell>
          <cell r="T801">
            <v>47</v>
          </cell>
          <cell r="U801">
            <v>45</v>
          </cell>
          <cell r="V801">
            <v>44</v>
          </cell>
          <cell r="W801">
            <v>43</v>
          </cell>
          <cell r="X801">
            <v>40</v>
          </cell>
          <cell r="Y801">
            <v>37</v>
          </cell>
          <cell r="Z801">
            <v>36</v>
          </cell>
          <cell r="AA801">
            <v>32</v>
          </cell>
          <cell r="AB801">
            <v>31</v>
          </cell>
          <cell r="AC801">
            <v>134</v>
          </cell>
          <cell r="AD801">
            <v>152</v>
          </cell>
          <cell r="AE801">
            <v>138</v>
          </cell>
          <cell r="AF801">
            <v>135</v>
          </cell>
          <cell r="AG801">
            <v>123</v>
          </cell>
          <cell r="AH801">
            <v>103</v>
          </cell>
          <cell r="AI801">
            <v>86</v>
          </cell>
          <cell r="AJ801">
            <v>67</v>
          </cell>
          <cell r="AK801">
            <v>60</v>
          </cell>
          <cell r="AL801">
            <v>45</v>
          </cell>
          <cell r="AM801">
            <v>29</v>
          </cell>
          <cell r="AN801">
            <v>15</v>
          </cell>
          <cell r="AO801">
            <v>13</v>
          </cell>
          <cell r="AP801">
            <v>112</v>
          </cell>
          <cell r="AQ801">
            <v>82</v>
          </cell>
          <cell r="AR801">
            <v>377</v>
          </cell>
          <cell r="AS801">
            <v>51</v>
          </cell>
        </row>
        <row r="802">
          <cell r="G802">
            <v>6841</v>
          </cell>
          <cell r="H802">
            <v>1709</v>
          </cell>
          <cell r="I802">
            <v>31</v>
          </cell>
          <cell r="J802">
            <v>33</v>
          </cell>
          <cell r="K802">
            <v>35</v>
          </cell>
          <cell r="L802">
            <v>37</v>
          </cell>
          <cell r="M802">
            <v>39</v>
          </cell>
          <cell r="N802">
            <v>40</v>
          </cell>
          <cell r="O802">
            <v>41</v>
          </cell>
          <cell r="P802">
            <v>42</v>
          </cell>
          <cell r="Q802">
            <v>42</v>
          </cell>
          <cell r="R802">
            <v>42</v>
          </cell>
          <cell r="S802">
            <v>42</v>
          </cell>
          <cell r="T802">
            <v>42</v>
          </cell>
          <cell r="U802">
            <v>41</v>
          </cell>
          <cell r="V802">
            <v>39</v>
          </cell>
          <cell r="W802">
            <v>37</v>
          </cell>
          <cell r="X802">
            <v>35</v>
          </cell>
          <cell r="Y802">
            <v>33</v>
          </cell>
          <cell r="Z802">
            <v>31</v>
          </cell>
          <cell r="AA802">
            <v>29</v>
          </cell>
          <cell r="AB802">
            <v>27</v>
          </cell>
          <cell r="AC802">
            <v>119</v>
          </cell>
          <cell r="AD802">
            <v>135</v>
          </cell>
          <cell r="AE802">
            <v>121</v>
          </cell>
          <cell r="AF802">
            <v>119</v>
          </cell>
          <cell r="AG802">
            <v>107</v>
          </cell>
          <cell r="AH802">
            <v>92</v>
          </cell>
          <cell r="AI802">
            <v>75</v>
          </cell>
          <cell r="AJ802">
            <v>59</v>
          </cell>
          <cell r="AK802">
            <v>53</v>
          </cell>
          <cell r="AL802">
            <v>39</v>
          </cell>
          <cell r="AM802">
            <v>27</v>
          </cell>
          <cell r="AN802">
            <v>12</v>
          </cell>
          <cell r="AO802">
            <v>13</v>
          </cell>
          <cell r="AP802">
            <v>99</v>
          </cell>
          <cell r="AQ802">
            <v>71</v>
          </cell>
          <cell r="AR802">
            <v>332</v>
          </cell>
          <cell r="AS802">
            <v>44</v>
          </cell>
        </row>
        <row r="803">
          <cell r="G803">
            <v>12164</v>
          </cell>
          <cell r="H803">
            <v>1212</v>
          </cell>
          <cell r="I803">
            <v>22</v>
          </cell>
          <cell r="J803">
            <v>23</v>
          </cell>
          <cell r="K803">
            <v>25</v>
          </cell>
          <cell r="L803">
            <v>26</v>
          </cell>
          <cell r="M803">
            <v>27</v>
          </cell>
          <cell r="N803">
            <v>28</v>
          </cell>
          <cell r="O803">
            <v>29</v>
          </cell>
          <cell r="P803">
            <v>30</v>
          </cell>
          <cell r="Q803">
            <v>30</v>
          </cell>
          <cell r="R803">
            <v>30</v>
          </cell>
          <cell r="S803">
            <v>30</v>
          </cell>
          <cell r="T803">
            <v>30</v>
          </cell>
          <cell r="U803">
            <v>29</v>
          </cell>
          <cell r="V803">
            <v>28</v>
          </cell>
          <cell r="W803">
            <v>26</v>
          </cell>
          <cell r="X803">
            <v>25</v>
          </cell>
          <cell r="Y803">
            <v>23</v>
          </cell>
          <cell r="Z803">
            <v>22</v>
          </cell>
          <cell r="AA803">
            <v>21</v>
          </cell>
          <cell r="AB803">
            <v>19</v>
          </cell>
          <cell r="AC803">
            <v>85</v>
          </cell>
          <cell r="AD803">
            <v>96</v>
          </cell>
          <cell r="AE803">
            <v>86</v>
          </cell>
          <cell r="AF803">
            <v>84</v>
          </cell>
          <cell r="AG803">
            <v>76</v>
          </cell>
          <cell r="AH803">
            <v>65</v>
          </cell>
          <cell r="AI803">
            <v>53</v>
          </cell>
          <cell r="AJ803">
            <v>42</v>
          </cell>
          <cell r="AK803">
            <v>38</v>
          </cell>
          <cell r="AL803">
            <v>28</v>
          </cell>
          <cell r="AM803">
            <v>19</v>
          </cell>
          <cell r="AN803">
            <v>8</v>
          </cell>
          <cell r="AO803">
            <v>9</v>
          </cell>
          <cell r="AP803">
            <v>70</v>
          </cell>
          <cell r="AQ803">
            <v>50</v>
          </cell>
          <cell r="AR803">
            <v>236</v>
          </cell>
          <cell r="AS803">
            <v>29</v>
          </cell>
        </row>
        <row r="804">
          <cell r="G804">
            <v>4830</v>
          </cell>
          <cell r="H804">
            <v>7677</v>
          </cell>
          <cell r="I804">
            <v>138</v>
          </cell>
          <cell r="J804">
            <v>136</v>
          </cell>
          <cell r="K804">
            <v>137</v>
          </cell>
          <cell r="L804">
            <v>139</v>
          </cell>
          <cell r="M804">
            <v>143</v>
          </cell>
          <cell r="N804">
            <v>147</v>
          </cell>
          <cell r="O804">
            <v>152</v>
          </cell>
          <cell r="P804">
            <v>157</v>
          </cell>
          <cell r="Q804">
            <v>162</v>
          </cell>
          <cell r="R804">
            <v>167</v>
          </cell>
          <cell r="S804">
            <v>171</v>
          </cell>
          <cell r="T804">
            <v>176</v>
          </cell>
          <cell r="U804">
            <v>178</v>
          </cell>
          <cell r="V804">
            <v>173</v>
          </cell>
          <cell r="W804">
            <v>165</v>
          </cell>
          <cell r="X804">
            <v>156</v>
          </cell>
          <cell r="Y804">
            <v>148</v>
          </cell>
          <cell r="Z804">
            <v>140</v>
          </cell>
          <cell r="AA804">
            <v>135</v>
          </cell>
          <cell r="AB804">
            <v>132</v>
          </cell>
          <cell r="AC804">
            <v>616</v>
          </cell>
          <cell r="AD804">
            <v>634</v>
          </cell>
          <cell r="AE804">
            <v>577</v>
          </cell>
          <cell r="AF804">
            <v>601</v>
          </cell>
          <cell r="AG804">
            <v>533</v>
          </cell>
          <cell r="AH804">
            <v>420</v>
          </cell>
          <cell r="AI804">
            <v>367</v>
          </cell>
          <cell r="AJ804">
            <v>280</v>
          </cell>
          <cell r="AK804">
            <v>205</v>
          </cell>
          <cell r="AL804">
            <v>167</v>
          </cell>
          <cell r="AM804">
            <v>109</v>
          </cell>
          <cell r="AN804">
            <v>63</v>
          </cell>
          <cell r="AO804">
            <v>53</v>
          </cell>
          <cell r="AP804">
            <v>451</v>
          </cell>
          <cell r="AQ804">
            <v>329</v>
          </cell>
          <cell r="AR804">
            <v>1640</v>
          </cell>
          <cell r="AS804">
            <v>200</v>
          </cell>
        </row>
        <row r="805">
          <cell r="G805">
            <v>4831</v>
          </cell>
          <cell r="H805">
            <v>634</v>
          </cell>
          <cell r="I805">
            <v>12</v>
          </cell>
          <cell r="J805">
            <v>12</v>
          </cell>
          <cell r="K805">
            <v>13</v>
          </cell>
          <cell r="L805">
            <v>14</v>
          </cell>
          <cell r="M805">
            <v>14</v>
          </cell>
          <cell r="N805">
            <v>15</v>
          </cell>
          <cell r="O805">
            <v>15</v>
          </cell>
          <cell r="P805">
            <v>15</v>
          </cell>
          <cell r="Q805">
            <v>16</v>
          </cell>
          <cell r="R805">
            <v>16</v>
          </cell>
          <cell r="S805">
            <v>15</v>
          </cell>
          <cell r="T805">
            <v>15</v>
          </cell>
          <cell r="U805">
            <v>15</v>
          </cell>
          <cell r="V805">
            <v>15</v>
          </cell>
          <cell r="W805">
            <v>14</v>
          </cell>
          <cell r="X805">
            <v>13</v>
          </cell>
          <cell r="Y805">
            <v>12</v>
          </cell>
          <cell r="Z805">
            <v>11</v>
          </cell>
          <cell r="AA805">
            <v>11</v>
          </cell>
          <cell r="AB805">
            <v>10</v>
          </cell>
          <cell r="AC805">
            <v>44</v>
          </cell>
          <cell r="AD805">
            <v>50</v>
          </cell>
          <cell r="AE805">
            <v>45</v>
          </cell>
          <cell r="AF805">
            <v>44</v>
          </cell>
          <cell r="AG805">
            <v>40</v>
          </cell>
          <cell r="AH805">
            <v>34</v>
          </cell>
          <cell r="AI805">
            <v>28</v>
          </cell>
          <cell r="AJ805">
            <v>22</v>
          </cell>
          <cell r="AK805">
            <v>20</v>
          </cell>
          <cell r="AL805">
            <v>15</v>
          </cell>
          <cell r="AM805">
            <v>10</v>
          </cell>
          <cell r="AN805">
            <v>4</v>
          </cell>
          <cell r="AO805">
            <v>5</v>
          </cell>
          <cell r="AP805">
            <v>37</v>
          </cell>
          <cell r="AQ805">
            <v>26</v>
          </cell>
          <cell r="AR805">
            <v>123</v>
          </cell>
          <cell r="AS805">
            <v>19</v>
          </cell>
        </row>
        <row r="806">
          <cell r="G806">
            <v>4832</v>
          </cell>
          <cell r="H806">
            <v>4056</v>
          </cell>
          <cell r="I806">
            <v>105</v>
          </cell>
          <cell r="J806">
            <v>124</v>
          </cell>
          <cell r="K806">
            <v>108</v>
          </cell>
          <cell r="L806">
            <v>120</v>
          </cell>
          <cell r="M806">
            <v>131</v>
          </cell>
          <cell r="N806">
            <v>133</v>
          </cell>
          <cell r="O806">
            <v>97</v>
          </cell>
          <cell r="P806">
            <v>98</v>
          </cell>
          <cell r="Q806">
            <v>99</v>
          </cell>
          <cell r="R806">
            <v>98</v>
          </cell>
          <cell r="S806">
            <v>99</v>
          </cell>
          <cell r="T806">
            <v>98</v>
          </cell>
          <cell r="U806">
            <v>97</v>
          </cell>
          <cell r="V806">
            <v>94</v>
          </cell>
          <cell r="W806">
            <v>76</v>
          </cell>
          <cell r="X806">
            <v>71</v>
          </cell>
          <cell r="Y806">
            <v>60</v>
          </cell>
          <cell r="Z806">
            <v>56</v>
          </cell>
          <cell r="AA806">
            <v>53</v>
          </cell>
          <cell r="AB806">
            <v>51</v>
          </cell>
          <cell r="AC806">
            <v>298</v>
          </cell>
          <cell r="AD806">
            <v>314</v>
          </cell>
          <cell r="AE806">
            <v>312</v>
          </cell>
          <cell r="AF806">
            <v>301</v>
          </cell>
          <cell r="AG806">
            <v>211</v>
          </cell>
          <cell r="AH806">
            <v>197</v>
          </cell>
          <cell r="AI806">
            <v>152</v>
          </cell>
          <cell r="AJ806">
            <v>119</v>
          </cell>
          <cell r="AK806">
            <v>90</v>
          </cell>
          <cell r="AL806">
            <v>89</v>
          </cell>
          <cell r="AM806">
            <v>48</v>
          </cell>
          <cell r="AN806">
            <v>27</v>
          </cell>
          <cell r="AO806">
            <v>30</v>
          </cell>
          <cell r="AP806">
            <v>195</v>
          </cell>
          <cell r="AQ806">
            <v>125</v>
          </cell>
          <cell r="AR806">
            <v>630</v>
          </cell>
          <cell r="AS806">
            <v>164</v>
          </cell>
        </row>
        <row r="807">
          <cell r="G807">
            <v>11557</v>
          </cell>
          <cell r="H807">
            <v>1081</v>
          </cell>
          <cell r="I807">
            <v>21</v>
          </cell>
          <cell r="J807">
            <v>15</v>
          </cell>
          <cell r="K807">
            <v>17</v>
          </cell>
          <cell r="L807">
            <v>21</v>
          </cell>
          <cell r="M807">
            <v>22</v>
          </cell>
          <cell r="N807">
            <v>26</v>
          </cell>
          <cell r="O807">
            <v>32</v>
          </cell>
          <cell r="P807">
            <v>22</v>
          </cell>
          <cell r="Q807">
            <v>25</v>
          </cell>
          <cell r="R807">
            <v>24</v>
          </cell>
          <cell r="S807">
            <v>29</v>
          </cell>
          <cell r="T807">
            <v>25</v>
          </cell>
          <cell r="U807">
            <v>34</v>
          </cell>
          <cell r="V807">
            <v>24</v>
          </cell>
          <cell r="W807">
            <v>20</v>
          </cell>
          <cell r="X807">
            <v>20</v>
          </cell>
          <cell r="Y807">
            <v>20</v>
          </cell>
          <cell r="Z807">
            <v>17</v>
          </cell>
          <cell r="AA807">
            <v>18</v>
          </cell>
          <cell r="AB807">
            <v>17</v>
          </cell>
          <cell r="AC807">
            <v>80</v>
          </cell>
          <cell r="AD807">
            <v>100</v>
          </cell>
          <cell r="AE807">
            <v>90</v>
          </cell>
          <cell r="AF807">
            <v>74</v>
          </cell>
          <cell r="AG807">
            <v>64</v>
          </cell>
          <cell r="AH807">
            <v>68</v>
          </cell>
          <cell r="AI807">
            <v>45</v>
          </cell>
          <cell r="AJ807">
            <v>36</v>
          </cell>
          <cell r="AK807">
            <v>25</v>
          </cell>
          <cell r="AL807">
            <v>20</v>
          </cell>
          <cell r="AM807">
            <v>15</v>
          </cell>
          <cell r="AN807">
            <v>8</v>
          </cell>
          <cell r="AO807">
            <v>7</v>
          </cell>
          <cell r="AP807">
            <v>67</v>
          </cell>
          <cell r="AQ807">
            <v>42</v>
          </cell>
          <cell r="AR807">
            <v>215</v>
          </cell>
          <cell r="AS807">
            <v>26</v>
          </cell>
        </row>
        <row r="808">
          <cell r="G808">
            <v>4833</v>
          </cell>
          <cell r="H808">
            <v>689</v>
          </cell>
          <cell r="I808">
            <v>8</v>
          </cell>
          <cell r="J808">
            <v>10</v>
          </cell>
          <cell r="K808">
            <v>14</v>
          </cell>
          <cell r="L808">
            <v>10</v>
          </cell>
          <cell r="M808">
            <v>9</v>
          </cell>
          <cell r="N808">
            <v>14</v>
          </cell>
          <cell r="O808">
            <v>15</v>
          </cell>
          <cell r="P808">
            <v>14</v>
          </cell>
          <cell r="Q808">
            <v>14</v>
          </cell>
          <cell r="R808">
            <v>14</v>
          </cell>
          <cell r="S808">
            <v>10</v>
          </cell>
          <cell r="T808">
            <v>14</v>
          </cell>
          <cell r="U808">
            <v>12</v>
          </cell>
          <cell r="V808">
            <v>15</v>
          </cell>
          <cell r="W808">
            <v>12</v>
          </cell>
          <cell r="X808">
            <v>13</v>
          </cell>
          <cell r="Y808">
            <v>16</v>
          </cell>
          <cell r="Z808">
            <v>15</v>
          </cell>
          <cell r="AA808">
            <v>10</v>
          </cell>
          <cell r="AB808">
            <v>14</v>
          </cell>
          <cell r="AC808">
            <v>44</v>
          </cell>
          <cell r="AD808">
            <v>70</v>
          </cell>
          <cell r="AE808">
            <v>60</v>
          </cell>
          <cell r="AF808">
            <v>50</v>
          </cell>
          <cell r="AG808">
            <v>50</v>
          </cell>
          <cell r="AH808">
            <v>50</v>
          </cell>
          <cell r="AI808">
            <v>40</v>
          </cell>
          <cell r="AJ808">
            <v>29</v>
          </cell>
          <cell r="AK808">
            <v>15</v>
          </cell>
          <cell r="AL808">
            <v>10</v>
          </cell>
          <cell r="AM808">
            <v>10</v>
          </cell>
          <cell r="AN808">
            <v>5</v>
          </cell>
          <cell r="AO808">
            <v>3</v>
          </cell>
          <cell r="AP808">
            <v>53</v>
          </cell>
          <cell r="AQ808">
            <v>34</v>
          </cell>
          <cell r="AR808">
            <v>170</v>
          </cell>
          <cell r="AS808">
            <v>12</v>
          </cell>
        </row>
        <row r="809">
          <cell r="G809">
            <v>6795</v>
          </cell>
          <cell r="H809">
            <v>1085</v>
          </cell>
          <cell r="I809">
            <v>22</v>
          </cell>
          <cell r="J809">
            <v>17</v>
          </cell>
          <cell r="K809">
            <v>26</v>
          </cell>
          <cell r="L809">
            <v>30</v>
          </cell>
          <cell r="M809">
            <v>15</v>
          </cell>
          <cell r="N809">
            <v>23</v>
          </cell>
          <cell r="O809">
            <v>30</v>
          </cell>
          <cell r="P809">
            <v>32</v>
          </cell>
          <cell r="Q809">
            <v>32</v>
          </cell>
          <cell r="R809">
            <v>31</v>
          </cell>
          <cell r="S809">
            <v>30</v>
          </cell>
          <cell r="T809">
            <v>32</v>
          </cell>
          <cell r="U809">
            <v>30</v>
          </cell>
          <cell r="V809">
            <v>27</v>
          </cell>
          <cell r="W809">
            <v>25</v>
          </cell>
          <cell r="X809">
            <v>23</v>
          </cell>
          <cell r="Y809">
            <v>21</v>
          </cell>
          <cell r="Z809">
            <v>20</v>
          </cell>
          <cell r="AA809">
            <v>19</v>
          </cell>
          <cell r="AB809">
            <v>18</v>
          </cell>
          <cell r="AC809">
            <v>84</v>
          </cell>
          <cell r="AD809">
            <v>95</v>
          </cell>
          <cell r="AE809">
            <v>82</v>
          </cell>
          <cell r="AF809">
            <v>60</v>
          </cell>
          <cell r="AG809">
            <v>62</v>
          </cell>
          <cell r="AH809">
            <v>65</v>
          </cell>
          <cell r="AI809">
            <v>46</v>
          </cell>
          <cell r="AJ809">
            <v>32</v>
          </cell>
          <cell r="AK809">
            <v>20</v>
          </cell>
          <cell r="AL809">
            <v>15</v>
          </cell>
          <cell r="AM809">
            <v>10</v>
          </cell>
          <cell r="AN809">
            <v>6</v>
          </cell>
          <cell r="AO809">
            <v>5</v>
          </cell>
          <cell r="AP809">
            <v>69</v>
          </cell>
          <cell r="AQ809">
            <v>44</v>
          </cell>
          <cell r="AR809">
            <v>223</v>
          </cell>
          <cell r="AS809">
            <v>23</v>
          </cell>
        </row>
        <row r="810">
          <cell r="G810">
            <v>4710</v>
          </cell>
          <cell r="H810">
            <v>2420</v>
          </cell>
          <cell r="I810">
            <v>57</v>
          </cell>
          <cell r="J810">
            <v>60</v>
          </cell>
          <cell r="K810">
            <v>61</v>
          </cell>
          <cell r="L810">
            <v>62</v>
          </cell>
          <cell r="M810">
            <v>65</v>
          </cell>
          <cell r="N810">
            <v>67</v>
          </cell>
          <cell r="O810">
            <v>68</v>
          </cell>
          <cell r="P810">
            <v>70</v>
          </cell>
          <cell r="Q810">
            <v>70</v>
          </cell>
          <cell r="R810">
            <v>71</v>
          </cell>
          <cell r="S810">
            <v>71</v>
          </cell>
          <cell r="T810">
            <v>72</v>
          </cell>
          <cell r="U810">
            <v>70</v>
          </cell>
          <cell r="V810">
            <v>64</v>
          </cell>
          <cell r="W810">
            <v>59</v>
          </cell>
          <cell r="X810">
            <v>53</v>
          </cell>
          <cell r="Y810">
            <v>47</v>
          </cell>
          <cell r="Z810">
            <v>42</v>
          </cell>
          <cell r="AA810">
            <v>37</v>
          </cell>
          <cell r="AB810">
            <v>35</v>
          </cell>
          <cell r="AC810">
            <v>152</v>
          </cell>
          <cell r="AD810">
            <v>170</v>
          </cell>
          <cell r="AE810">
            <v>175</v>
          </cell>
          <cell r="AF810">
            <v>144</v>
          </cell>
          <cell r="AG810">
            <v>145</v>
          </cell>
          <cell r="AH810">
            <v>106</v>
          </cell>
          <cell r="AI810">
            <v>89</v>
          </cell>
          <cell r="AJ810">
            <v>82</v>
          </cell>
          <cell r="AK810">
            <v>58</v>
          </cell>
          <cell r="AL810">
            <v>42</v>
          </cell>
          <cell r="AM810">
            <v>24</v>
          </cell>
          <cell r="AN810">
            <v>19</v>
          </cell>
          <cell r="AO810">
            <v>13</v>
          </cell>
          <cell r="AP810">
            <v>159</v>
          </cell>
          <cell r="AQ810">
            <v>87</v>
          </cell>
          <cell r="AR810">
            <v>422</v>
          </cell>
          <cell r="AS810">
            <v>80</v>
          </cell>
        </row>
        <row r="811">
          <cell r="G811">
            <v>4834</v>
          </cell>
          <cell r="H811">
            <v>1336</v>
          </cell>
          <cell r="I811">
            <v>32</v>
          </cell>
          <cell r="J811">
            <v>33</v>
          </cell>
          <cell r="K811">
            <v>34</v>
          </cell>
          <cell r="L811">
            <v>35</v>
          </cell>
          <cell r="M811">
            <v>36</v>
          </cell>
          <cell r="N811">
            <v>37</v>
          </cell>
          <cell r="O811">
            <v>38</v>
          </cell>
          <cell r="P811">
            <v>38</v>
          </cell>
          <cell r="Q811">
            <v>39</v>
          </cell>
          <cell r="R811">
            <v>39</v>
          </cell>
          <cell r="S811">
            <v>39</v>
          </cell>
          <cell r="T811">
            <v>39</v>
          </cell>
          <cell r="U811">
            <v>38</v>
          </cell>
          <cell r="V811">
            <v>36</v>
          </cell>
          <cell r="W811">
            <v>32</v>
          </cell>
          <cell r="X811">
            <v>29</v>
          </cell>
          <cell r="Y811">
            <v>26</v>
          </cell>
          <cell r="Z811">
            <v>23</v>
          </cell>
          <cell r="AA811">
            <v>21</v>
          </cell>
          <cell r="AB811">
            <v>20</v>
          </cell>
          <cell r="AC811">
            <v>84</v>
          </cell>
          <cell r="AD811">
            <v>94</v>
          </cell>
          <cell r="AE811">
            <v>96</v>
          </cell>
          <cell r="AF811">
            <v>79</v>
          </cell>
          <cell r="AG811">
            <v>79</v>
          </cell>
          <cell r="AH811">
            <v>58</v>
          </cell>
          <cell r="AI811">
            <v>50</v>
          </cell>
          <cell r="AJ811">
            <v>45</v>
          </cell>
          <cell r="AK811">
            <v>31</v>
          </cell>
          <cell r="AL811">
            <v>24</v>
          </cell>
          <cell r="AM811">
            <v>13</v>
          </cell>
          <cell r="AN811">
            <v>11</v>
          </cell>
          <cell r="AO811">
            <v>8</v>
          </cell>
          <cell r="AP811">
            <v>88</v>
          </cell>
          <cell r="AQ811">
            <v>48</v>
          </cell>
          <cell r="AR811">
            <v>232</v>
          </cell>
          <cell r="AS811">
            <v>45</v>
          </cell>
        </row>
        <row r="812">
          <cell r="G812">
            <v>7029</v>
          </cell>
          <cell r="H812">
            <v>1260</v>
          </cell>
          <cell r="I812">
            <v>30</v>
          </cell>
          <cell r="J812">
            <v>31</v>
          </cell>
          <cell r="K812">
            <v>32</v>
          </cell>
          <cell r="L812">
            <v>33</v>
          </cell>
          <cell r="M812">
            <v>34</v>
          </cell>
          <cell r="N812">
            <v>35</v>
          </cell>
          <cell r="O812">
            <v>36</v>
          </cell>
          <cell r="P812">
            <v>36</v>
          </cell>
          <cell r="Q812">
            <v>37</v>
          </cell>
          <cell r="R812">
            <v>37</v>
          </cell>
          <cell r="S812">
            <v>37</v>
          </cell>
          <cell r="T812">
            <v>37</v>
          </cell>
          <cell r="U812">
            <v>36</v>
          </cell>
          <cell r="V812">
            <v>34</v>
          </cell>
          <cell r="W812">
            <v>31</v>
          </cell>
          <cell r="X812">
            <v>28</v>
          </cell>
          <cell r="Y812">
            <v>24</v>
          </cell>
          <cell r="Z812">
            <v>22</v>
          </cell>
          <cell r="AA812">
            <v>20</v>
          </cell>
          <cell r="AB812">
            <v>18</v>
          </cell>
          <cell r="AC812">
            <v>79</v>
          </cell>
          <cell r="AD812">
            <v>88</v>
          </cell>
          <cell r="AE812">
            <v>91</v>
          </cell>
          <cell r="AF812">
            <v>75</v>
          </cell>
          <cell r="AG812">
            <v>75</v>
          </cell>
          <cell r="AH812">
            <v>55</v>
          </cell>
          <cell r="AI812">
            <v>47</v>
          </cell>
          <cell r="AJ812">
            <v>42</v>
          </cell>
          <cell r="AK812">
            <v>29</v>
          </cell>
          <cell r="AL812">
            <v>22</v>
          </cell>
          <cell r="AM812">
            <v>12</v>
          </cell>
          <cell r="AN812">
            <v>10</v>
          </cell>
          <cell r="AO812">
            <v>7</v>
          </cell>
          <cell r="AP812">
            <v>83</v>
          </cell>
          <cell r="AQ812">
            <v>45</v>
          </cell>
          <cell r="AR812">
            <v>219</v>
          </cell>
          <cell r="AS812">
            <v>44</v>
          </cell>
        </row>
        <row r="813">
          <cell r="G813">
            <v>7030</v>
          </cell>
          <cell r="H813">
            <v>1599</v>
          </cell>
          <cell r="I813">
            <v>38</v>
          </cell>
          <cell r="J813">
            <v>39</v>
          </cell>
          <cell r="K813">
            <v>40</v>
          </cell>
          <cell r="L813">
            <v>42</v>
          </cell>
          <cell r="M813">
            <v>43</v>
          </cell>
          <cell r="N813">
            <v>44</v>
          </cell>
          <cell r="O813">
            <v>45</v>
          </cell>
          <cell r="P813">
            <v>46</v>
          </cell>
          <cell r="Q813">
            <v>47</v>
          </cell>
          <cell r="R813">
            <v>47</v>
          </cell>
          <cell r="S813">
            <v>47</v>
          </cell>
          <cell r="T813">
            <v>47</v>
          </cell>
          <cell r="U813">
            <v>46</v>
          </cell>
          <cell r="V813">
            <v>43</v>
          </cell>
          <cell r="W813">
            <v>39</v>
          </cell>
          <cell r="X813">
            <v>35</v>
          </cell>
          <cell r="Y813">
            <v>31</v>
          </cell>
          <cell r="Z813">
            <v>27</v>
          </cell>
          <cell r="AA813">
            <v>25</v>
          </cell>
          <cell r="AB813">
            <v>23</v>
          </cell>
          <cell r="AC813">
            <v>101</v>
          </cell>
          <cell r="AD813">
            <v>112</v>
          </cell>
          <cell r="AE813">
            <v>115</v>
          </cell>
          <cell r="AF813">
            <v>95</v>
          </cell>
          <cell r="AG813">
            <v>95</v>
          </cell>
          <cell r="AH813">
            <v>70</v>
          </cell>
          <cell r="AI813">
            <v>60</v>
          </cell>
          <cell r="AJ813">
            <v>54</v>
          </cell>
          <cell r="AK813">
            <v>37</v>
          </cell>
          <cell r="AL813">
            <v>28</v>
          </cell>
          <cell r="AM813">
            <v>16</v>
          </cell>
          <cell r="AN813">
            <v>13</v>
          </cell>
          <cell r="AO813">
            <v>9</v>
          </cell>
          <cell r="AP813">
            <v>105</v>
          </cell>
          <cell r="AQ813">
            <v>57</v>
          </cell>
          <cell r="AR813">
            <v>278</v>
          </cell>
          <cell r="AS813">
            <v>54</v>
          </cell>
        </row>
        <row r="814">
          <cell r="G814">
            <v>4835</v>
          </cell>
          <cell r="H814">
            <v>1066</v>
          </cell>
          <cell r="I814">
            <v>25</v>
          </cell>
          <cell r="J814">
            <v>26</v>
          </cell>
          <cell r="K814">
            <v>27</v>
          </cell>
          <cell r="L814">
            <v>28</v>
          </cell>
          <cell r="M814">
            <v>29</v>
          </cell>
          <cell r="N814">
            <v>29</v>
          </cell>
          <cell r="O814">
            <v>30</v>
          </cell>
          <cell r="P814">
            <v>31</v>
          </cell>
          <cell r="Q814">
            <v>31</v>
          </cell>
          <cell r="R814">
            <v>31</v>
          </cell>
          <cell r="S814">
            <v>31</v>
          </cell>
          <cell r="T814">
            <v>31</v>
          </cell>
          <cell r="U814">
            <v>30</v>
          </cell>
          <cell r="V814">
            <v>29</v>
          </cell>
          <cell r="W814">
            <v>26</v>
          </cell>
          <cell r="X814">
            <v>23</v>
          </cell>
          <cell r="Y814">
            <v>21</v>
          </cell>
          <cell r="Z814">
            <v>18</v>
          </cell>
          <cell r="AA814">
            <v>17</v>
          </cell>
          <cell r="AB814">
            <v>16</v>
          </cell>
          <cell r="AC814">
            <v>67</v>
          </cell>
          <cell r="AD814">
            <v>75</v>
          </cell>
          <cell r="AE814">
            <v>77</v>
          </cell>
          <cell r="AF814">
            <v>63</v>
          </cell>
          <cell r="AG814">
            <v>63</v>
          </cell>
          <cell r="AH814">
            <v>46</v>
          </cell>
          <cell r="AI814">
            <v>40</v>
          </cell>
          <cell r="AJ814">
            <v>36</v>
          </cell>
          <cell r="AK814">
            <v>25</v>
          </cell>
          <cell r="AL814">
            <v>19</v>
          </cell>
          <cell r="AM814">
            <v>11</v>
          </cell>
          <cell r="AN814">
            <v>9</v>
          </cell>
          <cell r="AO814">
            <v>6</v>
          </cell>
          <cell r="AP814">
            <v>70</v>
          </cell>
          <cell r="AQ814">
            <v>38</v>
          </cell>
          <cell r="AR814">
            <v>185</v>
          </cell>
          <cell r="AS814">
            <v>37</v>
          </cell>
        </row>
        <row r="815">
          <cell r="G815">
            <v>4836</v>
          </cell>
          <cell r="H815">
            <v>998</v>
          </cell>
          <cell r="I815">
            <v>24</v>
          </cell>
          <cell r="J815">
            <v>24</v>
          </cell>
          <cell r="K815">
            <v>25</v>
          </cell>
          <cell r="L815">
            <v>26</v>
          </cell>
          <cell r="M815">
            <v>27</v>
          </cell>
          <cell r="N815">
            <v>28</v>
          </cell>
          <cell r="O815">
            <v>28</v>
          </cell>
          <cell r="P815">
            <v>29</v>
          </cell>
          <cell r="Q815">
            <v>29</v>
          </cell>
          <cell r="R815">
            <v>29</v>
          </cell>
          <cell r="S815">
            <v>29</v>
          </cell>
          <cell r="T815">
            <v>29</v>
          </cell>
          <cell r="U815">
            <v>29</v>
          </cell>
          <cell r="V815">
            <v>27</v>
          </cell>
          <cell r="W815">
            <v>24</v>
          </cell>
          <cell r="X815">
            <v>22</v>
          </cell>
          <cell r="Y815">
            <v>19</v>
          </cell>
          <cell r="Z815">
            <v>17</v>
          </cell>
          <cell r="AA815">
            <v>16</v>
          </cell>
          <cell r="AB815">
            <v>15</v>
          </cell>
          <cell r="AC815">
            <v>63</v>
          </cell>
          <cell r="AD815">
            <v>70</v>
          </cell>
          <cell r="AE815">
            <v>72</v>
          </cell>
          <cell r="AF815">
            <v>59</v>
          </cell>
          <cell r="AG815">
            <v>59</v>
          </cell>
          <cell r="AH815">
            <v>43</v>
          </cell>
          <cell r="AI815">
            <v>37</v>
          </cell>
          <cell r="AJ815">
            <v>34</v>
          </cell>
          <cell r="AK815">
            <v>23</v>
          </cell>
          <cell r="AL815">
            <v>18</v>
          </cell>
          <cell r="AM815">
            <v>10</v>
          </cell>
          <cell r="AN815">
            <v>8</v>
          </cell>
          <cell r="AO815">
            <v>6</v>
          </cell>
          <cell r="AP815">
            <v>66</v>
          </cell>
          <cell r="AQ815">
            <v>36</v>
          </cell>
          <cell r="AR815">
            <v>173</v>
          </cell>
          <cell r="AS815">
            <v>34</v>
          </cell>
        </row>
        <row r="816">
          <cell r="G816">
            <v>4837</v>
          </cell>
          <cell r="H816">
            <v>4310</v>
          </cell>
          <cell r="I816">
            <v>95</v>
          </cell>
          <cell r="J816">
            <v>97</v>
          </cell>
          <cell r="K816">
            <v>100</v>
          </cell>
          <cell r="L816">
            <v>103</v>
          </cell>
          <cell r="M816">
            <v>104</v>
          </cell>
          <cell r="N816">
            <v>106</v>
          </cell>
          <cell r="O816">
            <v>108</v>
          </cell>
          <cell r="P816">
            <v>109</v>
          </cell>
          <cell r="Q816">
            <v>109</v>
          </cell>
          <cell r="R816">
            <v>109</v>
          </cell>
          <cell r="S816">
            <v>108</v>
          </cell>
          <cell r="T816">
            <v>106</v>
          </cell>
          <cell r="U816">
            <v>104</v>
          </cell>
          <cell r="V816">
            <v>98</v>
          </cell>
          <cell r="W816">
            <v>91</v>
          </cell>
          <cell r="X816">
            <v>84</v>
          </cell>
          <cell r="Y816">
            <v>77</v>
          </cell>
          <cell r="Z816">
            <v>71</v>
          </cell>
          <cell r="AA816">
            <v>66</v>
          </cell>
          <cell r="AB816">
            <v>63</v>
          </cell>
          <cell r="AC816">
            <v>296</v>
          </cell>
          <cell r="AD816">
            <v>348</v>
          </cell>
          <cell r="AE816">
            <v>319</v>
          </cell>
          <cell r="AF816">
            <v>293</v>
          </cell>
          <cell r="AG816">
            <v>237</v>
          </cell>
          <cell r="AH816">
            <v>205</v>
          </cell>
          <cell r="AI816">
            <v>193</v>
          </cell>
          <cell r="AJ816">
            <v>176</v>
          </cell>
          <cell r="AK816">
            <v>113</v>
          </cell>
          <cell r="AL816">
            <v>82</v>
          </cell>
          <cell r="AM816">
            <v>66</v>
          </cell>
          <cell r="AN816">
            <v>41</v>
          </cell>
          <cell r="AO816">
            <v>33</v>
          </cell>
          <cell r="AP816">
            <v>250</v>
          </cell>
          <cell r="AQ816">
            <v>162</v>
          </cell>
          <cell r="AR816">
            <v>764</v>
          </cell>
          <cell r="AS816">
            <v>136</v>
          </cell>
        </row>
        <row r="817">
          <cell r="G817">
            <v>11561</v>
          </cell>
          <cell r="H817">
            <v>1924</v>
          </cell>
          <cell r="I817">
            <v>42</v>
          </cell>
          <cell r="J817">
            <v>44</v>
          </cell>
          <cell r="K817">
            <v>45</v>
          </cell>
          <cell r="L817">
            <v>46</v>
          </cell>
          <cell r="M817">
            <v>47</v>
          </cell>
          <cell r="N817">
            <v>48</v>
          </cell>
          <cell r="O817">
            <v>48</v>
          </cell>
          <cell r="P817">
            <v>48</v>
          </cell>
          <cell r="Q817">
            <v>49</v>
          </cell>
          <cell r="R817">
            <v>48</v>
          </cell>
          <cell r="S817">
            <v>48</v>
          </cell>
          <cell r="T817">
            <v>48</v>
          </cell>
          <cell r="U817">
            <v>46</v>
          </cell>
          <cell r="V817">
            <v>44</v>
          </cell>
          <cell r="W817">
            <v>41</v>
          </cell>
          <cell r="X817">
            <v>37</v>
          </cell>
          <cell r="Y817">
            <v>34</v>
          </cell>
          <cell r="Z817">
            <v>31</v>
          </cell>
          <cell r="AA817">
            <v>30</v>
          </cell>
          <cell r="AB817">
            <v>28</v>
          </cell>
          <cell r="AC817">
            <v>132</v>
          </cell>
          <cell r="AD817">
            <v>156</v>
          </cell>
          <cell r="AE817">
            <v>143</v>
          </cell>
          <cell r="AF817">
            <v>131</v>
          </cell>
          <cell r="AG817">
            <v>106</v>
          </cell>
          <cell r="AH817">
            <v>91</v>
          </cell>
          <cell r="AI817">
            <v>86</v>
          </cell>
          <cell r="AJ817">
            <v>78</v>
          </cell>
          <cell r="AK817">
            <v>50</v>
          </cell>
          <cell r="AL817">
            <v>36</v>
          </cell>
          <cell r="AM817">
            <v>29</v>
          </cell>
          <cell r="AN817">
            <v>19</v>
          </cell>
          <cell r="AO817">
            <v>15</v>
          </cell>
          <cell r="AP817">
            <v>112</v>
          </cell>
          <cell r="AQ817">
            <v>72</v>
          </cell>
          <cell r="AR817">
            <v>341</v>
          </cell>
          <cell r="AS817">
            <v>63</v>
          </cell>
        </row>
        <row r="818">
          <cell r="G818">
            <v>0</v>
          </cell>
          <cell r="H818">
            <v>16780</v>
          </cell>
          <cell r="I818">
            <v>321</v>
          </cell>
          <cell r="J818">
            <v>339</v>
          </cell>
          <cell r="K818">
            <v>347</v>
          </cell>
          <cell r="L818">
            <v>349</v>
          </cell>
          <cell r="M818">
            <v>365</v>
          </cell>
          <cell r="N818">
            <v>352</v>
          </cell>
          <cell r="O818">
            <v>359</v>
          </cell>
          <cell r="P818">
            <v>360</v>
          </cell>
          <cell r="Q818">
            <v>366</v>
          </cell>
          <cell r="R818">
            <v>368</v>
          </cell>
          <cell r="S818">
            <v>368</v>
          </cell>
          <cell r="T818">
            <v>368</v>
          </cell>
          <cell r="U818">
            <v>363</v>
          </cell>
          <cell r="V818">
            <v>356</v>
          </cell>
          <cell r="W818">
            <v>347</v>
          </cell>
          <cell r="X818">
            <v>336</v>
          </cell>
          <cell r="Y818">
            <v>327</v>
          </cell>
          <cell r="Z818">
            <v>316</v>
          </cell>
          <cell r="AA818">
            <v>301</v>
          </cell>
          <cell r="AB818">
            <v>287</v>
          </cell>
          <cell r="AC818">
            <v>1295</v>
          </cell>
          <cell r="AD818">
            <v>1362</v>
          </cell>
          <cell r="AE818">
            <v>1300</v>
          </cell>
          <cell r="AF818">
            <v>1226</v>
          </cell>
          <cell r="AG818">
            <v>1171</v>
          </cell>
          <cell r="AH818">
            <v>933</v>
          </cell>
          <cell r="AI818">
            <v>708</v>
          </cell>
          <cell r="AJ818">
            <v>584</v>
          </cell>
          <cell r="AK818">
            <v>458</v>
          </cell>
          <cell r="AL818">
            <v>353</v>
          </cell>
          <cell r="AM818">
            <v>222</v>
          </cell>
          <cell r="AN818">
            <v>153</v>
          </cell>
          <cell r="AO818">
            <v>120</v>
          </cell>
          <cell r="AP818">
            <v>869</v>
          </cell>
          <cell r="AQ818">
            <v>715</v>
          </cell>
          <cell r="AR818">
            <v>3340</v>
          </cell>
          <cell r="AS818">
            <v>479</v>
          </cell>
        </row>
        <row r="819">
          <cell r="G819">
            <v>0</v>
          </cell>
          <cell r="H819">
            <v>2341</v>
          </cell>
          <cell r="I819">
            <v>43</v>
          </cell>
          <cell r="J819">
            <v>42</v>
          </cell>
          <cell r="K819">
            <v>42</v>
          </cell>
          <cell r="L819">
            <v>42</v>
          </cell>
          <cell r="M819">
            <v>42</v>
          </cell>
          <cell r="N819">
            <v>43</v>
          </cell>
          <cell r="O819">
            <v>44</v>
          </cell>
          <cell r="P819">
            <v>45</v>
          </cell>
          <cell r="Q819">
            <v>47</v>
          </cell>
          <cell r="R819">
            <v>48</v>
          </cell>
          <cell r="S819">
            <v>49</v>
          </cell>
          <cell r="T819">
            <v>50</v>
          </cell>
          <cell r="U819">
            <v>50</v>
          </cell>
          <cell r="V819">
            <v>49</v>
          </cell>
          <cell r="W819">
            <v>48</v>
          </cell>
          <cell r="X819">
            <v>46</v>
          </cell>
          <cell r="Y819">
            <v>44</v>
          </cell>
          <cell r="Z819">
            <v>43</v>
          </cell>
          <cell r="AA819">
            <v>41</v>
          </cell>
          <cell r="AB819">
            <v>40</v>
          </cell>
          <cell r="AC819">
            <v>181</v>
          </cell>
          <cell r="AD819">
            <v>181</v>
          </cell>
          <cell r="AE819">
            <v>187</v>
          </cell>
          <cell r="AF819">
            <v>178</v>
          </cell>
          <cell r="AG819">
            <v>178</v>
          </cell>
          <cell r="AH819">
            <v>143</v>
          </cell>
          <cell r="AI819">
            <v>106</v>
          </cell>
          <cell r="AJ819">
            <v>88</v>
          </cell>
          <cell r="AK819">
            <v>68</v>
          </cell>
          <cell r="AL819">
            <v>55</v>
          </cell>
          <cell r="AM819">
            <v>35</v>
          </cell>
          <cell r="AN819">
            <v>25</v>
          </cell>
          <cell r="AO819">
            <v>18</v>
          </cell>
          <cell r="AP819">
            <v>121</v>
          </cell>
          <cell r="AQ819">
            <v>100</v>
          </cell>
          <cell r="AR819">
            <v>484</v>
          </cell>
          <cell r="AS819">
            <v>59</v>
          </cell>
        </row>
        <row r="820">
          <cell r="G820">
            <v>0</v>
          </cell>
          <cell r="H820">
            <v>2106</v>
          </cell>
          <cell r="I820">
            <v>42</v>
          </cell>
          <cell r="J820">
            <v>45</v>
          </cell>
          <cell r="K820">
            <v>47</v>
          </cell>
          <cell r="L820">
            <v>48</v>
          </cell>
          <cell r="M820">
            <v>49</v>
          </cell>
          <cell r="N820">
            <v>50</v>
          </cell>
          <cell r="O820">
            <v>50</v>
          </cell>
          <cell r="P820">
            <v>50</v>
          </cell>
          <cell r="Q820">
            <v>49</v>
          </cell>
          <cell r="R820">
            <v>48</v>
          </cell>
          <cell r="S820">
            <v>47</v>
          </cell>
          <cell r="T820">
            <v>46</v>
          </cell>
          <cell r="U820">
            <v>44</v>
          </cell>
          <cell r="V820">
            <v>44</v>
          </cell>
          <cell r="W820">
            <v>43</v>
          </cell>
          <cell r="X820">
            <v>43</v>
          </cell>
          <cell r="Y820">
            <v>43</v>
          </cell>
          <cell r="Z820">
            <v>42</v>
          </cell>
          <cell r="AA820">
            <v>39</v>
          </cell>
          <cell r="AB820">
            <v>37</v>
          </cell>
          <cell r="AC820">
            <v>160</v>
          </cell>
          <cell r="AD820">
            <v>181</v>
          </cell>
          <cell r="AE820">
            <v>154</v>
          </cell>
          <cell r="AF820">
            <v>146</v>
          </cell>
          <cell r="AG820">
            <v>133</v>
          </cell>
          <cell r="AH820">
            <v>114</v>
          </cell>
          <cell r="AI820">
            <v>81</v>
          </cell>
          <cell r="AJ820">
            <v>80</v>
          </cell>
          <cell r="AK820">
            <v>55</v>
          </cell>
          <cell r="AL820">
            <v>42</v>
          </cell>
          <cell r="AM820">
            <v>25</v>
          </cell>
          <cell r="AN820">
            <v>16</v>
          </cell>
          <cell r="AO820">
            <v>13</v>
          </cell>
          <cell r="AP820">
            <v>107</v>
          </cell>
          <cell r="AQ820">
            <v>87</v>
          </cell>
          <cell r="AR820">
            <v>401</v>
          </cell>
          <cell r="AS820">
            <v>60</v>
          </cell>
        </row>
        <row r="821">
          <cell r="G821">
            <v>0</v>
          </cell>
          <cell r="H821">
            <v>1205</v>
          </cell>
          <cell r="I821">
            <v>22</v>
          </cell>
          <cell r="J821">
            <v>22</v>
          </cell>
          <cell r="K821">
            <v>21</v>
          </cell>
          <cell r="L821">
            <v>22</v>
          </cell>
          <cell r="M821">
            <v>22</v>
          </cell>
          <cell r="N821">
            <v>22</v>
          </cell>
          <cell r="O821">
            <v>23</v>
          </cell>
          <cell r="P821">
            <v>23</v>
          </cell>
          <cell r="Q821">
            <v>24</v>
          </cell>
          <cell r="R821">
            <v>25</v>
          </cell>
          <cell r="S821">
            <v>25</v>
          </cell>
          <cell r="T821">
            <v>26</v>
          </cell>
          <cell r="U821">
            <v>26</v>
          </cell>
          <cell r="V821">
            <v>25</v>
          </cell>
          <cell r="W821">
            <v>25</v>
          </cell>
          <cell r="X821">
            <v>24</v>
          </cell>
          <cell r="Y821">
            <v>23</v>
          </cell>
          <cell r="Z821">
            <v>22</v>
          </cell>
          <cell r="AA821">
            <v>21</v>
          </cell>
          <cell r="AB821">
            <v>20</v>
          </cell>
          <cell r="AC821">
            <v>93</v>
          </cell>
          <cell r="AD821">
            <v>93</v>
          </cell>
          <cell r="AE821">
            <v>96</v>
          </cell>
          <cell r="AF821">
            <v>92</v>
          </cell>
          <cell r="AG821">
            <v>91</v>
          </cell>
          <cell r="AH821">
            <v>74</v>
          </cell>
          <cell r="AI821">
            <v>55</v>
          </cell>
          <cell r="AJ821">
            <v>45</v>
          </cell>
          <cell r="AK821">
            <v>35</v>
          </cell>
          <cell r="AL821">
            <v>28</v>
          </cell>
          <cell r="AM821">
            <v>18</v>
          </cell>
          <cell r="AN821">
            <v>13</v>
          </cell>
          <cell r="AO821">
            <v>9</v>
          </cell>
          <cell r="AP821">
            <v>62</v>
          </cell>
          <cell r="AQ821">
            <v>52</v>
          </cell>
          <cell r="AR821">
            <v>249</v>
          </cell>
          <cell r="AS821">
            <v>32</v>
          </cell>
        </row>
        <row r="822">
          <cell r="G822">
            <v>0</v>
          </cell>
          <cell r="H822">
            <v>1674</v>
          </cell>
          <cell r="I822">
            <v>30</v>
          </cell>
          <cell r="J822">
            <v>30</v>
          </cell>
          <cell r="K822">
            <v>30</v>
          </cell>
          <cell r="L822">
            <v>30</v>
          </cell>
          <cell r="M822">
            <v>30</v>
          </cell>
          <cell r="N822">
            <v>31</v>
          </cell>
          <cell r="O822">
            <v>32</v>
          </cell>
          <cell r="P822">
            <v>32</v>
          </cell>
          <cell r="Q822">
            <v>33</v>
          </cell>
          <cell r="R822">
            <v>34</v>
          </cell>
          <cell r="S822">
            <v>35</v>
          </cell>
          <cell r="T822">
            <v>36</v>
          </cell>
          <cell r="U822">
            <v>36</v>
          </cell>
          <cell r="V822">
            <v>35</v>
          </cell>
          <cell r="W822">
            <v>34</v>
          </cell>
          <cell r="X822">
            <v>33</v>
          </cell>
          <cell r="Y822">
            <v>32</v>
          </cell>
          <cell r="Z822">
            <v>31</v>
          </cell>
          <cell r="AA822">
            <v>29</v>
          </cell>
          <cell r="AB822">
            <v>28</v>
          </cell>
          <cell r="AC822">
            <v>130</v>
          </cell>
          <cell r="AD822">
            <v>129</v>
          </cell>
          <cell r="AE822">
            <v>134</v>
          </cell>
          <cell r="AF822">
            <v>128</v>
          </cell>
          <cell r="AG822">
            <v>127</v>
          </cell>
          <cell r="AH822">
            <v>102</v>
          </cell>
          <cell r="AI822">
            <v>76</v>
          </cell>
          <cell r="AJ822">
            <v>63</v>
          </cell>
          <cell r="AK822">
            <v>49</v>
          </cell>
          <cell r="AL822">
            <v>39</v>
          </cell>
          <cell r="AM822">
            <v>25</v>
          </cell>
          <cell r="AN822">
            <v>18</v>
          </cell>
          <cell r="AO822">
            <v>13</v>
          </cell>
          <cell r="AP822">
            <v>86</v>
          </cell>
          <cell r="AQ822">
            <v>72</v>
          </cell>
          <cell r="AR822">
            <v>346</v>
          </cell>
          <cell r="AS822">
            <v>43</v>
          </cell>
        </row>
        <row r="823">
          <cell r="G823">
            <v>0</v>
          </cell>
          <cell r="H823">
            <v>1337</v>
          </cell>
          <cell r="I823">
            <v>24</v>
          </cell>
          <cell r="J823">
            <v>24</v>
          </cell>
          <cell r="K823">
            <v>24</v>
          </cell>
          <cell r="L823">
            <v>24</v>
          </cell>
          <cell r="M823">
            <v>24</v>
          </cell>
          <cell r="N823">
            <v>25</v>
          </cell>
          <cell r="O823">
            <v>25</v>
          </cell>
          <cell r="P823">
            <v>26</v>
          </cell>
          <cell r="Q823">
            <v>27</v>
          </cell>
          <cell r="R823">
            <v>27</v>
          </cell>
          <cell r="S823">
            <v>28</v>
          </cell>
          <cell r="T823">
            <v>29</v>
          </cell>
          <cell r="U823">
            <v>29</v>
          </cell>
          <cell r="V823">
            <v>28</v>
          </cell>
          <cell r="W823">
            <v>27</v>
          </cell>
          <cell r="X823">
            <v>26</v>
          </cell>
          <cell r="Y823">
            <v>25</v>
          </cell>
          <cell r="Z823">
            <v>24</v>
          </cell>
          <cell r="AA823">
            <v>23</v>
          </cell>
          <cell r="AB823">
            <v>23</v>
          </cell>
          <cell r="AC823">
            <v>104</v>
          </cell>
          <cell r="AD823">
            <v>103</v>
          </cell>
          <cell r="AE823">
            <v>107</v>
          </cell>
          <cell r="AF823">
            <v>102</v>
          </cell>
          <cell r="AG823">
            <v>102</v>
          </cell>
          <cell r="AH823">
            <v>82</v>
          </cell>
          <cell r="AI823">
            <v>61</v>
          </cell>
          <cell r="AJ823">
            <v>50</v>
          </cell>
          <cell r="AK823">
            <v>39</v>
          </cell>
          <cell r="AL823">
            <v>31</v>
          </cell>
          <cell r="AM823">
            <v>20</v>
          </cell>
          <cell r="AN823">
            <v>14</v>
          </cell>
          <cell r="AO823">
            <v>10</v>
          </cell>
          <cell r="AP823">
            <v>69</v>
          </cell>
          <cell r="AQ823">
            <v>57</v>
          </cell>
          <cell r="AR823">
            <v>277</v>
          </cell>
          <cell r="AS823">
            <v>37</v>
          </cell>
        </row>
        <row r="824">
          <cell r="G824">
            <v>0</v>
          </cell>
          <cell r="H824">
            <v>1516</v>
          </cell>
          <cell r="I824">
            <v>28</v>
          </cell>
          <cell r="J824">
            <v>27</v>
          </cell>
          <cell r="K824">
            <v>27</v>
          </cell>
          <cell r="L824">
            <v>27</v>
          </cell>
          <cell r="M824">
            <v>27</v>
          </cell>
          <cell r="N824">
            <v>28</v>
          </cell>
          <cell r="O824">
            <v>29</v>
          </cell>
          <cell r="P824">
            <v>29</v>
          </cell>
          <cell r="Q824">
            <v>30</v>
          </cell>
          <cell r="R824">
            <v>31</v>
          </cell>
          <cell r="S824">
            <v>31</v>
          </cell>
          <cell r="T824">
            <v>32</v>
          </cell>
          <cell r="U824">
            <v>33</v>
          </cell>
          <cell r="V824">
            <v>32</v>
          </cell>
          <cell r="W824">
            <v>31</v>
          </cell>
          <cell r="X824">
            <v>30</v>
          </cell>
          <cell r="Y824">
            <v>29</v>
          </cell>
          <cell r="Z824">
            <v>28</v>
          </cell>
          <cell r="AA824">
            <v>27</v>
          </cell>
          <cell r="AB824">
            <v>26</v>
          </cell>
          <cell r="AC824">
            <v>117</v>
          </cell>
          <cell r="AD824">
            <v>117</v>
          </cell>
          <cell r="AE824">
            <v>121</v>
          </cell>
          <cell r="AF824">
            <v>115</v>
          </cell>
          <cell r="AG824">
            <v>115</v>
          </cell>
          <cell r="AH824">
            <v>93</v>
          </cell>
          <cell r="AI824">
            <v>69</v>
          </cell>
          <cell r="AJ824">
            <v>57</v>
          </cell>
          <cell r="AK824">
            <v>44</v>
          </cell>
          <cell r="AL824">
            <v>35</v>
          </cell>
          <cell r="AM824">
            <v>23</v>
          </cell>
          <cell r="AN824">
            <v>16</v>
          </cell>
          <cell r="AO824">
            <v>12</v>
          </cell>
          <cell r="AP824">
            <v>78</v>
          </cell>
          <cell r="AQ824">
            <v>65</v>
          </cell>
          <cell r="AR824">
            <v>313</v>
          </cell>
          <cell r="AS824">
            <v>39</v>
          </cell>
        </row>
        <row r="825">
          <cell r="G825">
            <v>0</v>
          </cell>
          <cell r="H825">
            <v>668</v>
          </cell>
          <cell r="I825">
            <v>12</v>
          </cell>
          <cell r="J825">
            <v>12</v>
          </cell>
          <cell r="K825">
            <v>12</v>
          </cell>
          <cell r="L825">
            <v>12</v>
          </cell>
          <cell r="M825">
            <v>12</v>
          </cell>
          <cell r="N825">
            <v>12</v>
          </cell>
          <cell r="O825">
            <v>13</v>
          </cell>
          <cell r="P825">
            <v>13</v>
          </cell>
          <cell r="Q825">
            <v>13</v>
          </cell>
          <cell r="R825">
            <v>14</v>
          </cell>
          <cell r="S825">
            <v>14</v>
          </cell>
          <cell r="T825">
            <v>14</v>
          </cell>
          <cell r="U825">
            <v>14</v>
          </cell>
          <cell r="V825">
            <v>14</v>
          </cell>
          <cell r="W825">
            <v>14</v>
          </cell>
          <cell r="X825">
            <v>13</v>
          </cell>
          <cell r="Y825">
            <v>13</v>
          </cell>
          <cell r="Z825">
            <v>12</v>
          </cell>
          <cell r="AA825">
            <v>12</v>
          </cell>
          <cell r="AB825">
            <v>11</v>
          </cell>
          <cell r="AC825">
            <v>52</v>
          </cell>
          <cell r="AD825">
            <v>52</v>
          </cell>
          <cell r="AE825">
            <v>53</v>
          </cell>
          <cell r="AF825">
            <v>51</v>
          </cell>
          <cell r="AG825">
            <v>51</v>
          </cell>
          <cell r="AH825">
            <v>41</v>
          </cell>
          <cell r="AI825">
            <v>30</v>
          </cell>
          <cell r="AJ825">
            <v>25</v>
          </cell>
          <cell r="AK825">
            <v>19</v>
          </cell>
          <cell r="AL825">
            <v>16</v>
          </cell>
          <cell r="AM825">
            <v>10</v>
          </cell>
          <cell r="AN825">
            <v>7</v>
          </cell>
          <cell r="AO825">
            <v>5</v>
          </cell>
          <cell r="AP825">
            <v>34</v>
          </cell>
          <cell r="AQ825">
            <v>29</v>
          </cell>
          <cell r="AR825">
            <v>138</v>
          </cell>
          <cell r="AS825">
            <v>16</v>
          </cell>
        </row>
        <row r="826">
          <cell r="G826">
            <v>0</v>
          </cell>
          <cell r="H826">
            <v>1140</v>
          </cell>
          <cell r="I826">
            <v>21</v>
          </cell>
          <cell r="J826">
            <v>20</v>
          </cell>
          <cell r="K826">
            <v>20</v>
          </cell>
          <cell r="L826">
            <v>20</v>
          </cell>
          <cell r="M826">
            <v>21</v>
          </cell>
          <cell r="N826">
            <v>21</v>
          </cell>
          <cell r="O826">
            <v>22</v>
          </cell>
          <cell r="P826">
            <v>22</v>
          </cell>
          <cell r="Q826">
            <v>23</v>
          </cell>
          <cell r="R826">
            <v>23</v>
          </cell>
          <cell r="S826">
            <v>24</v>
          </cell>
          <cell r="T826">
            <v>24</v>
          </cell>
          <cell r="U826">
            <v>24</v>
          </cell>
          <cell r="V826">
            <v>24</v>
          </cell>
          <cell r="W826">
            <v>23</v>
          </cell>
          <cell r="X826">
            <v>22</v>
          </cell>
          <cell r="Y826">
            <v>22</v>
          </cell>
          <cell r="Z826">
            <v>21</v>
          </cell>
          <cell r="AA826">
            <v>20</v>
          </cell>
          <cell r="AB826">
            <v>19</v>
          </cell>
          <cell r="AC826">
            <v>88</v>
          </cell>
          <cell r="AD826">
            <v>88</v>
          </cell>
          <cell r="AE826">
            <v>91</v>
          </cell>
          <cell r="AF826">
            <v>87</v>
          </cell>
          <cell r="AG826">
            <v>87</v>
          </cell>
          <cell r="AH826">
            <v>70</v>
          </cell>
          <cell r="AI826">
            <v>52</v>
          </cell>
          <cell r="AJ826">
            <v>43</v>
          </cell>
          <cell r="AK826">
            <v>33</v>
          </cell>
          <cell r="AL826">
            <v>27</v>
          </cell>
          <cell r="AM826">
            <v>17</v>
          </cell>
          <cell r="AN826">
            <v>12</v>
          </cell>
          <cell r="AO826">
            <v>9</v>
          </cell>
          <cell r="AP826">
            <v>59</v>
          </cell>
          <cell r="AQ826">
            <v>49</v>
          </cell>
          <cell r="AR826">
            <v>235</v>
          </cell>
          <cell r="AS826">
            <v>27</v>
          </cell>
        </row>
        <row r="827">
          <cell r="G827">
            <v>0</v>
          </cell>
          <cell r="H827">
            <v>1044</v>
          </cell>
          <cell r="I827">
            <v>16</v>
          </cell>
          <cell r="J827">
            <v>18</v>
          </cell>
          <cell r="K827">
            <v>20</v>
          </cell>
          <cell r="L827">
            <v>22</v>
          </cell>
          <cell r="M827">
            <v>23</v>
          </cell>
          <cell r="N827">
            <v>24</v>
          </cell>
          <cell r="O827">
            <v>24</v>
          </cell>
          <cell r="P827">
            <v>24</v>
          </cell>
          <cell r="Q827">
            <v>24</v>
          </cell>
          <cell r="R827">
            <v>24</v>
          </cell>
          <cell r="S827">
            <v>23</v>
          </cell>
          <cell r="T827">
            <v>23</v>
          </cell>
          <cell r="U827">
            <v>22</v>
          </cell>
          <cell r="V827">
            <v>22</v>
          </cell>
          <cell r="W827">
            <v>21</v>
          </cell>
          <cell r="X827">
            <v>21</v>
          </cell>
          <cell r="Y827">
            <v>20</v>
          </cell>
          <cell r="Z827">
            <v>19</v>
          </cell>
          <cell r="AA827">
            <v>19</v>
          </cell>
          <cell r="AB827">
            <v>18</v>
          </cell>
          <cell r="AC827">
            <v>85</v>
          </cell>
          <cell r="AD827">
            <v>93</v>
          </cell>
          <cell r="AE827">
            <v>86</v>
          </cell>
          <cell r="AF827">
            <v>76</v>
          </cell>
          <cell r="AG827">
            <v>72</v>
          </cell>
          <cell r="AH827">
            <v>53</v>
          </cell>
          <cell r="AI827">
            <v>42</v>
          </cell>
          <cell r="AJ827">
            <v>32</v>
          </cell>
          <cell r="AK827">
            <v>26</v>
          </cell>
          <cell r="AL827">
            <v>20</v>
          </cell>
          <cell r="AM827">
            <v>15</v>
          </cell>
          <cell r="AN827">
            <v>8</v>
          </cell>
          <cell r="AO827">
            <v>9</v>
          </cell>
          <cell r="AP827">
            <v>49</v>
          </cell>
          <cell r="AQ827">
            <v>45</v>
          </cell>
          <cell r="AR827">
            <v>205</v>
          </cell>
          <cell r="AS827">
            <v>22</v>
          </cell>
        </row>
        <row r="828">
          <cell r="G828">
            <v>0</v>
          </cell>
          <cell r="H828">
            <v>2028</v>
          </cell>
          <cell r="I828">
            <v>37</v>
          </cell>
          <cell r="J828">
            <v>40</v>
          </cell>
          <cell r="K828">
            <v>46</v>
          </cell>
          <cell r="L828">
            <v>56</v>
          </cell>
          <cell r="M828">
            <v>52</v>
          </cell>
          <cell r="N828">
            <v>53</v>
          </cell>
          <cell r="O828">
            <v>54</v>
          </cell>
          <cell r="P828">
            <v>53</v>
          </cell>
          <cell r="Q828">
            <v>53</v>
          </cell>
          <cell r="R828">
            <v>52</v>
          </cell>
          <cell r="S828">
            <v>51</v>
          </cell>
          <cell r="T828">
            <v>49</v>
          </cell>
          <cell r="U828">
            <v>47</v>
          </cell>
          <cell r="V828">
            <v>46</v>
          </cell>
          <cell r="W828">
            <v>45</v>
          </cell>
          <cell r="X828">
            <v>43</v>
          </cell>
          <cell r="Y828">
            <v>42</v>
          </cell>
          <cell r="Z828">
            <v>41</v>
          </cell>
          <cell r="AA828">
            <v>39</v>
          </cell>
          <cell r="AB828">
            <v>36</v>
          </cell>
          <cell r="AC828">
            <v>158</v>
          </cell>
          <cell r="AD828">
            <v>180</v>
          </cell>
          <cell r="AE828">
            <v>150</v>
          </cell>
          <cell r="AF828">
            <v>139</v>
          </cell>
          <cell r="AG828">
            <v>119</v>
          </cell>
          <cell r="AH828">
            <v>89</v>
          </cell>
          <cell r="AI828">
            <v>75</v>
          </cell>
          <cell r="AJ828">
            <v>56</v>
          </cell>
          <cell r="AK828">
            <v>50</v>
          </cell>
          <cell r="AL828">
            <v>33</v>
          </cell>
          <cell r="AM828">
            <v>19</v>
          </cell>
          <cell r="AN828">
            <v>13</v>
          </cell>
          <cell r="AO828">
            <v>12</v>
          </cell>
          <cell r="AP828">
            <v>113</v>
          </cell>
          <cell r="AQ828">
            <v>88</v>
          </cell>
          <cell r="AR828">
            <v>383</v>
          </cell>
          <cell r="AS828">
            <v>87</v>
          </cell>
        </row>
        <row r="829">
          <cell r="G829">
            <v>0</v>
          </cell>
          <cell r="H829">
            <v>1721</v>
          </cell>
          <cell r="I829">
            <v>46</v>
          </cell>
          <cell r="J829">
            <v>59</v>
          </cell>
          <cell r="K829">
            <v>58</v>
          </cell>
          <cell r="L829">
            <v>46</v>
          </cell>
          <cell r="M829">
            <v>63</v>
          </cell>
          <cell r="N829">
            <v>43</v>
          </cell>
          <cell r="O829">
            <v>43</v>
          </cell>
          <cell r="P829">
            <v>43</v>
          </cell>
          <cell r="Q829">
            <v>43</v>
          </cell>
          <cell r="R829">
            <v>42</v>
          </cell>
          <cell r="S829">
            <v>41</v>
          </cell>
          <cell r="T829">
            <v>39</v>
          </cell>
          <cell r="U829">
            <v>38</v>
          </cell>
          <cell r="V829">
            <v>37</v>
          </cell>
          <cell r="W829">
            <v>36</v>
          </cell>
          <cell r="X829">
            <v>35</v>
          </cell>
          <cell r="Y829">
            <v>34</v>
          </cell>
          <cell r="Z829">
            <v>33</v>
          </cell>
          <cell r="AA829">
            <v>31</v>
          </cell>
          <cell r="AB829">
            <v>29</v>
          </cell>
          <cell r="AC829">
            <v>127</v>
          </cell>
          <cell r="AD829">
            <v>145</v>
          </cell>
          <cell r="AE829">
            <v>121</v>
          </cell>
          <cell r="AF829">
            <v>112</v>
          </cell>
          <cell r="AG829">
            <v>96</v>
          </cell>
          <cell r="AH829">
            <v>72</v>
          </cell>
          <cell r="AI829">
            <v>61</v>
          </cell>
          <cell r="AJ829">
            <v>45</v>
          </cell>
          <cell r="AK829">
            <v>40</v>
          </cell>
          <cell r="AL829">
            <v>27</v>
          </cell>
          <cell r="AM829">
            <v>15</v>
          </cell>
          <cell r="AN829">
            <v>11</v>
          </cell>
          <cell r="AO829">
            <v>10</v>
          </cell>
          <cell r="AP829">
            <v>91</v>
          </cell>
          <cell r="AQ829">
            <v>71</v>
          </cell>
          <cell r="AR829">
            <v>309</v>
          </cell>
          <cell r="AS829">
            <v>57</v>
          </cell>
        </row>
        <row r="830">
          <cell r="G830">
            <v>0</v>
          </cell>
          <cell r="H830">
            <v>10452</v>
          </cell>
          <cell r="I830">
            <v>155</v>
          </cell>
          <cell r="J830">
            <v>181</v>
          </cell>
          <cell r="K830">
            <v>201</v>
          </cell>
          <cell r="L830">
            <v>216</v>
          </cell>
          <cell r="M830">
            <v>229</v>
          </cell>
          <cell r="N830">
            <v>236</v>
          </cell>
          <cell r="O830">
            <v>241</v>
          </cell>
          <cell r="P830">
            <v>244</v>
          </cell>
          <cell r="Q830">
            <v>243</v>
          </cell>
          <cell r="R830">
            <v>240</v>
          </cell>
          <cell r="S830">
            <v>236</v>
          </cell>
          <cell r="T830">
            <v>229</v>
          </cell>
          <cell r="U830">
            <v>223</v>
          </cell>
          <cell r="V830">
            <v>217</v>
          </cell>
          <cell r="W830">
            <v>212</v>
          </cell>
          <cell r="X830">
            <v>206</v>
          </cell>
          <cell r="Y830">
            <v>200</v>
          </cell>
          <cell r="Z830">
            <v>194</v>
          </cell>
          <cell r="AA830">
            <v>187</v>
          </cell>
          <cell r="AB830">
            <v>182</v>
          </cell>
          <cell r="AC830">
            <v>856</v>
          </cell>
          <cell r="AD830">
            <v>934</v>
          </cell>
          <cell r="AE830">
            <v>867</v>
          </cell>
          <cell r="AF830">
            <v>762</v>
          </cell>
          <cell r="AG830">
            <v>718</v>
          </cell>
          <cell r="AH830">
            <v>528</v>
          </cell>
          <cell r="AI830">
            <v>425</v>
          </cell>
          <cell r="AJ830">
            <v>316</v>
          </cell>
          <cell r="AK830">
            <v>260</v>
          </cell>
          <cell r="AL830">
            <v>205</v>
          </cell>
          <cell r="AM830">
            <v>148</v>
          </cell>
          <cell r="AN830">
            <v>76</v>
          </cell>
          <cell r="AO830">
            <v>85</v>
          </cell>
          <cell r="AP830">
            <v>494</v>
          </cell>
          <cell r="AQ830">
            <v>451</v>
          </cell>
          <cell r="AR830">
            <v>2054</v>
          </cell>
          <cell r="AS830">
            <v>223</v>
          </cell>
        </row>
        <row r="831">
          <cell r="G831">
            <v>0</v>
          </cell>
          <cell r="H831">
            <v>3483</v>
          </cell>
          <cell r="I831">
            <v>51</v>
          </cell>
          <cell r="J831">
            <v>61</v>
          </cell>
          <cell r="K831">
            <v>67</v>
          </cell>
          <cell r="L831">
            <v>72</v>
          </cell>
          <cell r="M831">
            <v>76</v>
          </cell>
          <cell r="N831">
            <v>78</v>
          </cell>
          <cell r="O831">
            <v>80</v>
          </cell>
          <cell r="P831">
            <v>82</v>
          </cell>
          <cell r="Q831">
            <v>81</v>
          </cell>
          <cell r="R831">
            <v>81</v>
          </cell>
          <cell r="S831">
            <v>79</v>
          </cell>
          <cell r="T831">
            <v>76</v>
          </cell>
          <cell r="U831">
            <v>75</v>
          </cell>
          <cell r="V831">
            <v>72</v>
          </cell>
          <cell r="W831">
            <v>71</v>
          </cell>
          <cell r="X831">
            <v>69</v>
          </cell>
          <cell r="Y831">
            <v>66</v>
          </cell>
          <cell r="Z831">
            <v>65</v>
          </cell>
          <cell r="AA831">
            <v>62</v>
          </cell>
          <cell r="AB831">
            <v>60</v>
          </cell>
          <cell r="AC831">
            <v>286</v>
          </cell>
          <cell r="AD831">
            <v>311</v>
          </cell>
          <cell r="AE831">
            <v>290</v>
          </cell>
          <cell r="AF831">
            <v>254</v>
          </cell>
          <cell r="AG831">
            <v>238</v>
          </cell>
          <cell r="AH831">
            <v>176</v>
          </cell>
          <cell r="AI831">
            <v>142</v>
          </cell>
          <cell r="AJ831">
            <v>105</v>
          </cell>
          <cell r="AK831">
            <v>86</v>
          </cell>
          <cell r="AL831">
            <v>69</v>
          </cell>
          <cell r="AM831">
            <v>49</v>
          </cell>
          <cell r="AN831">
            <v>25</v>
          </cell>
          <cell r="AO831">
            <v>28</v>
          </cell>
          <cell r="AP831">
            <v>166</v>
          </cell>
          <cell r="AQ831">
            <v>151</v>
          </cell>
          <cell r="AR831">
            <v>684</v>
          </cell>
          <cell r="AS831">
            <v>75</v>
          </cell>
        </row>
        <row r="832">
          <cell r="G832">
            <v>0</v>
          </cell>
          <cell r="H832">
            <v>2716</v>
          </cell>
          <cell r="I832">
            <v>41</v>
          </cell>
          <cell r="J832">
            <v>47</v>
          </cell>
          <cell r="K832">
            <v>52</v>
          </cell>
          <cell r="L832">
            <v>56</v>
          </cell>
          <cell r="M832">
            <v>60</v>
          </cell>
          <cell r="N832">
            <v>61</v>
          </cell>
          <cell r="O832">
            <v>63</v>
          </cell>
          <cell r="P832">
            <v>63</v>
          </cell>
          <cell r="Q832">
            <v>63</v>
          </cell>
          <cell r="R832">
            <v>62</v>
          </cell>
          <cell r="S832">
            <v>61</v>
          </cell>
          <cell r="T832">
            <v>60</v>
          </cell>
          <cell r="U832">
            <v>58</v>
          </cell>
          <cell r="V832">
            <v>56</v>
          </cell>
          <cell r="W832">
            <v>55</v>
          </cell>
          <cell r="X832">
            <v>54</v>
          </cell>
          <cell r="Y832">
            <v>52</v>
          </cell>
          <cell r="Z832">
            <v>50</v>
          </cell>
          <cell r="AA832">
            <v>49</v>
          </cell>
          <cell r="AB832">
            <v>47</v>
          </cell>
          <cell r="AC832">
            <v>222</v>
          </cell>
          <cell r="AD832">
            <v>243</v>
          </cell>
          <cell r="AE832">
            <v>225</v>
          </cell>
          <cell r="AF832">
            <v>198</v>
          </cell>
          <cell r="AG832">
            <v>187</v>
          </cell>
          <cell r="AH832">
            <v>137</v>
          </cell>
          <cell r="AI832">
            <v>110</v>
          </cell>
          <cell r="AJ832">
            <v>82</v>
          </cell>
          <cell r="AK832">
            <v>68</v>
          </cell>
          <cell r="AL832">
            <v>53</v>
          </cell>
          <cell r="AM832">
            <v>39</v>
          </cell>
          <cell r="AN832">
            <v>20</v>
          </cell>
          <cell r="AO832">
            <v>22</v>
          </cell>
          <cell r="AP832">
            <v>128</v>
          </cell>
          <cell r="AQ832">
            <v>117</v>
          </cell>
          <cell r="AR832">
            <v>534</v>
          </cell>
          <cell r="AS832">
            <v>58</v>
          </cell>
        </row>
        <row r="833">
          <cell r="G833">
            <v>0</v>
          </cell>
          <cell r="H833">
            <v>1234</v>
          </cell>
          <cell r="I833">
            <v>18</v>
          </cell>
          <cell r="J833">
            <v>21</v>
          </cell>
          <cell r="K833">
            <v>24</v>
          </cell>
          <cell r="L833">
            <v>26</v>
          </cell>
          <cell r="M833">
            <v>27</v>
          </cell>
          <cell r="N833">
            <v>28</v>
          </cell>
          <cell r="O833">
            <v>28</v>
          </cell>
          <cell r="P833">
            <v>29</v>
          </cell>
          <cell r="Q833">
            <v>29</v>
          </cell>
          <cell r="R833">
            <v>28</v>
          </cell>
          <cell r="S833">
            <v>28</v>
          </cell>
          <cell r="T833">
            <v>27</v>
          </cell>
          <cell r="U833">
            <v>26</v>
          </cell>
          <cell r="V833">
            <v>26</v>
          </cell>
          <cell r="W833">
            <v>25</v>
          </cell>
          <cell r="X833">
            <v>24</v>
          </cell>
          <cell r="Y833">
            <v>24</v>
          </cell>
          <cell r="Z833">
            <v>23</v>
          </cell>
          <cell r="AA833">
            <v>22</v>
          </cell>
          <cell r="AB833">
            <v>22</v>
          </cell>
          <cell r="AC833">
            <v>101</v>
          </cell>
          <cell r="AD833">
            <v>110</v>
          </cell>
          <cell r="AE833">
            <v>102</v>
          </cell>
          <cell r="AF833">
            <v>90</v>
          </cell>
          <cell r="AG833">
            <v>85</v>
          </cell>
          <cell r="AH833">
            <v>62</v>
          </cell>
          <cell r="AI833">
            <v>50</v>
          </cell>
          <cell r="AJ833">
            <v>37</v>
          </cell>
          <cell r="AK833">
            <v>31</v>
          </cell>
          <cell r="AL833">
            <v>24</v>
          </cell>
          <cell r="AM833">
            <v>18</v>
          </cell>
          <cell r="AN833">
            <v>9</v>
          </cell>
          <cell r="AO833">
            <v>10</v>
          </cell>
          <cell r="AP833">
            <v>58</v>
          </cell>
          <cell r="AQ833">
            <v>53</v>
          </cell>
          <cell r="AR833">
            <v>243</v>
          </cell>
          <cell r="AS833">
            <v>26</v>
          </cell>
        </row>
        <row r="834">
          <cell r="G834">
            <v>0</v>
          </cell>
          <cell r="H834">
            <v>1085</v>
          </cell>
          <cell r="I834">
            <v>16</v>
          </cell>
          <cell r="J834">
            <v>19</v>
          </cell>
          <cell r="K834">
            <v>21</v>
          </cell>
          <cell r="L834">
            <v>22</v>
          </cell>
          <cell r="M834">
            <v>24</v>
          </cell>
          <cell r="N834">
            <v>25</v>
          </cell>
          <cell r="O834">
            <v>25</v>
          </cell>
          <cell r="P834">
            <v>25</v>
          </cell>
          <cell r="Q834">
            <v>25</v>
          </cell>
          <cell r="R834">
            <v>25</v>
          </cell>
          <cell r="S834">
            <v>24</v>
          </cell>
          <cell r="T834">
            <v>24</v>
          </cell>
          <cell r="U834">
            <v>23</v>
          </cell>
          <cell r="V834">
            <v>23</v>
          </cell>
          <cell r="W834">
            <v>22</v>
          </cell>
          <cell r="X834">
            <v>21</v>
          </cell>
          <cell r="Y834">
            <v>21</v>
          </cell>
          <cell r="Z834">
            <v>20</v>
          </cell>
          <cell r="AA834">
            <v>19</v>
          </cell>
          <cell r="AB834">
            <v>19</v>
          </cell>
          <cell r="AC834">
            <v>89</v>
          </cell>
          <cell r="AD834">
            <v>97</v>
          </cell>
          <cell r="AE834">
            <v>90</v>
          </cell>
          <cell r="AF834">
            <v>79</v>
          </cell>
          <cell r="AG834">
            <v>75</v>
          </cell>
          <cell r="AH834">
            <v>55</v>
          </cell>
          <cell r="AI834">
            <v>44</v>
          </cell>
          <cell r="AJ834">
            <v>33</v>
          </cell>
          <cell r="AK834">
            <v>27</v>
          </cell>
          <cell r="AL834">
            <v>21</v>
          </cell>
          <cell r="AM834">
            <v>15</v>
          </cell>
          <cell r="AN834">
            <v>8</v>
          </cell>
          <cell r="AO834">
            <v>9</v>
          </cell>
          <cell r="AP834">
            <v>51</v>
          </cell>
          <cell r="AQ834">
            <v>47</v>
          </cell>
          <cell r="AR834">
            <v>213</v>
          </cell>
          <cell r="AS834">
            <v>23</v>
          </cell>
        </row>
        <row r="835">
          <cell r="G835">
            <v>0</v>
          </cell>
          <cell r="H835">
            <v>1934</v>
          </cell>
          <cell r="I835">
            <v>29</v>
          </cell>
          <cell r="J835">
            <v>33</v>
          </cell>
          <cell r="K835">
            <v>37</v>
          </cell>
          <cell r="L835">
            <v>40</v>
          </cell>
          <cell r="M835">
            <v>42</v>
          </cell>
          <cell r="N835">
            <v>44</v>
          </cell>
          <cell r="O835">
            <v>45</v>
          </cell>
          <cell r="P835">
            <v>45</v>
          </cell>
          <cell r="Q835">
            <v>45</v>
          </cell>
          <cell r="R835">
            <v>44</v>
          </cell>
          <cell r="S835">
            <v>44</v>
          </cell>
          <cell r="T835">
            <v>42</v>
          </cell>
          <cell r="U835">
            <v>41</v>
          </cell>
          <cell r="V835">
            <v>40</v>
          </cell>
          <cell r="W835">
            <v>39</v>
          </cell>
          <cell r="X835">
            <v>38</v>
          </cell>
          <cell r="Y835">
            <v>37</v>
          </cell>
          <cell r="Z835">
            <v>36</v>
          </cell>
          <cell r="AA835">
            <v>35</v>
          </cell>
          <cell r="AB835">
            <v>34</v>
          </cell>
          <cell r="AC835">
            <v>158</v>
          </cell>
          <cell r="AD835">
            <v>173</v>
          </cell>
          <cell r="AE835">
            <v>160</v>
          </cell>
          <cell r="AF835">
            <v>141</v>
          </cell>
          <cell r="AG835">
            <v>133</v>
          </cell>
          <cell r="AH835">
            <v>98</v>
          </cell>
          <cell r="AI835">
            <v>79</v>
          </cell>
          <cell r="AJ835">
            <v>59</v>
          </cell>
          <cell r="AK835">
            <v>48</v>
          </cell>
          <cell r="AL835">
            <v>38</v>
          </cell>
          <cell r="AM835">
            <v>27</v>
          </cell>
          <cell r="AN835">
            <v>14</v>
          </cell>
          <cell r="AO835">
            <v>16</v>
          </cell>
          <cell r="AP835">
            <v>91</v>
          </cell>
          <cell r="AQ835">
            <v>83</v>
          </cell>
          <cell r="AR835">
            <v>380</v>
          </cell>
          <cell r="AS835">
            <v>41</v>
          </cell>
        </row>
        <row r="836">
          <cell r="G836">
            <v>0</v>
          </cell>
          <cell r="H836">
            <v>9715</v>
          </cell>
          <cell r="I836">
            <v>180</v>
          </cell>
          <cell r="J836">
            <v>204</v>
          </cell>
          <cell r="K836">
            <v>223</v>
          </cell>
          <cell r="L836">
            <v>237</v>
          </cell>
          <cell r="M836">
            <v>245</v>
          </cell>
          <cell r="N836">
            <v>252</v>
          </cell>
          <cell r="O836">
            <v>255</v>
          </cell>
          <cell r="P836">
            <v>254</v>
          </cell>
          <cell r="Q836">
            <v>251</v>
          </cell>
          <cell r="R836">
            <v>245</v>
          </cell>
          <cell r="S836">
            <v>238</v>
          </cell>
          <cell r="T836">
            <v>229</v>
          </cell>
          <cell r="U836">
            <v>219</v>
          </cell>
          <cell r="V836">
            <v>211</v>
          </cell>
          <cell r="W836">
            <v>202</v>
          </cell>
          <cell r="X836">
            <v>191</v>
          </cell>
          <cell r="Y836">
            <v>182</v>
          </cell>
          <cell r="Z836">
            <v>172</v>
          </cell>
          <cell r="AA836">
            <v>166</v>
          </cell>
          <cell r="AB836">
            <v>161</v>
          </cell>
          <cell r="AC836">
            <v>772</v>
          </cell>
          <cell r="AD836">
            <v>836</v>
          </cell>
          <cell r="AE836">
            <v>731</v>
          </cell>
          <cell r="AF836">
            <v>673</v>
          </cell>
          <cell r="AG836">
            <v>591</v>
          </cell>
          <cell r="AH836">
            <v>467</v>
          </cell>
          <cell r="AI836">
            <v>412</v>
          </cell>
          <cell r="AJ836">
            <v>274</v>
          </cell>
          <cell r="AK836">
            <v>251</v>
          </cell>
          <cell r="AL836">
            <v>182</v>
          </cell>
          <cell r="AM836">
            <v>96</v>
          </cell>
          <cell r="AN836">
            <v>65</v>
          </cell>
          <cell r="AO836">
            <v>48</v>
          </cell>
          <cell r="AP836">
            <v>529</v>
          </cell>
          <cell r="AQ836">
            <v>389</v>
          </cell>
          <cell r="AR836">
            <v>1832</v>
          </cell>
          <cell r="AS836">
            <v>261</v>
          </cell>
        </row>
        <row r="837">
          <cell r="G837">
            <v>0</v>
          </cell>
          <cell r="H837">
            <v>1704</v>
          </cell>
          <cell r="I837">
            <v>31</v>
          </cell>
          <cell r="J837">
            <v>34</v>
          </cell>
          <cell r="K837">
            <v>38</v>
          </cell>
          <cell r="L837">
            <v>40</v>
          </cell>
          <cell r="M837">
            <v>44</v>
          </cell>
          <cell r="N837">
            <v>44</v>
          </cell>
          <cell r="O837">
            <v>44</v>
          </cell>
          <cell r="P837">
            <v>44</v>
          </cell>
          <cell r="Q837">
            <v>44</v>
          </cell>
          <cell r="R837">
            <v>44</v>
          </cell>
          <cell r="S837">
            <v>41</v>
          </cell>
          <cell r="T837">
            <v>40</v>
          </cell>
          <cell r="U837">
            <v>39</v>
          </cell>
          <cell r="V837">
            <v>37</v>
          </cell>
          <cell r="W837">
            <v>35</v>
          </cell>
          <cell r="X837">
            <v>33</v>
          </cell>
          <cell r="Y837">
            <v>31</v>
          </cell>
          <cell r="Z837">
            <v>30</v>
          </cell>
          <cell r="AA837">
            <v>30</v>
          </cell>
          <cell r="AB837">
            <v>27</v>
          </cell>
          <cell r="AC837">
            <v>135</v>
          </cell>
          <cell r="AD837">
            <v>145</v>
          </cell>
          <cell r="AE837">
            <v>129</v>
          </cell>
          <cell r="AF837">
            <v>119</v>
          </cell>
          <cell r="AG837">
            <v>105</v>
          </cell>
          <cell r="AH837">
            <v>84</v>
          </cell>
          <cell r="AI837">
            <v>74</v>
          </cell>
          <cell r="AJ837">
            <v>47</v>
          </cell>
          <cell r="AK837">
            <v>46</v>
          </cell>
          <cell r="AL837">
            <v>33</v>
          </cell>
          <cell r="AM837">
            <v>16</v>
          </cell>
          <cell r="AN837">
            <v>12</v>
          </cell>
          <cell r="AO837">
            <v>9</v>
          </cell>
          <cell r="AP837">
            <v>92</v>
          </cell>
          <cell r="AQ837">
            <v>68</v>
          </cell>
          <cell r="AR837">
            <v>322</v>
          </cell>
          <cell r="AS837">
            <v>46.865168539325843</v>
          </cell>
        </row>
        <row r="838">
          <cell r="G838">
            <v>0</v>
          </cell>
          <cell r="H838">
            <v>948</v>
          </cell>
          <cell r="I838">
            <v>18</v>
          </cell>
          <cell r="J838">
            <v>20</v>
          </cell>
          <cell r="K838">
            <v>22</v>
          </cell>
          <cell r="L838">
            <v>23</v>
          </cell>
          <cell r="M838">
            <v>24</v>
          </cell>
          <cell r="N838">
            <v>24</v>
          </cell>
          <cell r="O838">
            <v>25</v>
          </cell>
          <cell r="P838">
            <v>24</v>
          </cell>
          <cell r="Q838">
            <v>24</v>
          </cell>
          <cell r="R838">
            <v>24</v>
          </cell>
          <cell r="S838">
            <v>23</v>
          </cell>
          <cell r="T838">
            <v>22</v>
          </cell>
          <cell r="U838">
            <v>21</v>
          </cell>
          <cell r="V838">
            <v>20</v>
          </cell>
          <cell r="W838">
            <v>20</v>
          </cell>
          <cell r="X838">
            <v>19</v>
          </cell>
          <cell r="Y838">
            <v>18</v>
          </cell>
          <cell r="Z838">
            <v>17</v>
          </cell>
          <cell r="AA838">
            <v>16</v>
          </cell>
          <cell r="AB838">
            <v>16</v>
          </cell>
          <cell r="AC838">
            <v>76</v>
          </cell>
          <cell r="AD838">
            <v>81</v>
          </cell>
          <cell r="AE838">
            <v>71</v>
          </cell>
          <cell r="AF838">
            <v>67</v>
          </cell>
          <cell r="AG838">
            <v>58</v>
          </cell>
          <cell r="AH838">
            <v>46</v>
          </cell>
          <cell r="AI838">
            <v>41</v>
          </cell>
          <cell r="AJ838">
            <v>26</v>
          </cell>
          <cell r="AK838">
            <v>25</v>
          </cell>
          <cell r="AL838">
            <v>18</v>
          </cell>
          <cell r="AM838">
            <v>9</v>
          </cell>
          <cell r="AN838">
            <v>6</v>
          </cell>
          <cell r="AO838">
            <v>4</v>
          </cell>
          <cell r="AP838">
            <v>51</v>
          </cell>
          <cell r="AQ838">
            <v>38</v>
          </cell>
          <cell r="AR838">
            <v>179</v>
          </cell>
          <cell r="AS838">
            <v>25.067415730337078</v>
          </cell>
        </row>
        <row r="839">
          <cell r="G839">
            <v>0</v>
          </cell>
          <cell r="H839">
            <v>892</v>
          </cell>
          <cell r="I839">
            <v>16</v>
          </cell>
          <cell r="J839">
            <v>19</v>
          </cell>
          <cell r="K839">
            <v>20</v>
          </cell>
          <cell r="L839">
            <v>22</v>
          </cell>
          <cell r="M839">
            <v>22</v>
          </cell>
          <cell r="N839">
            <v>23</v>
          </cell>
          <cell r="O839">
            <v>23</v>
          </cell>
          <cell r="P839">
            <v>23</v>
          </cell>
          <cell r="Q839">
            <v>23</v>
          </cell>
          <cell r="R839">
            <v>22</v>
          </cell>
          <cell r="S839">
            <v>22</v>
          </cell>
          <cell r="T839">
            <v>21</v>
          </cell>
          <cell r="U839">
            <v>20</v>
          </cell>
          <cell r="V839">
            <v>19</v>
          </cell>
          <cell r="W839">
            <v>18</v>
          </cell>
          <cell r="X839">
            <v>17</v>
          </cell>
          <cell r="Y839">
            <v>17</v>
          </cell>
          <cell r="Z839">
            <v>16</v>
          </cell>
          <cell r="AA839">
            <v>15</v>
          </cell>
          <cell r="AB839">
            <v>15</v>
          </cell>
          <cell r="AC839">
            <v>72</v>
          </cell>
          <cell r="AD839">
            <v>76</v>
          </cell>
          <cell r="AE839">
            <v>67</v>
          </cell>
          <cell r="AF839">
            <v>63</v>
          </cell>
          <cell r="AG839">
            <v>55</v>
          </cell>
          <cell r="AH839">
            <v>43</v>
          </cell>
          <cell r="AI839">
            <v>39</v>
          </cell>
          <cell r="AJ839">
            <v>24</v>
          </cell>
          <cell r="AK839">
            <v>24</v>
          </cell>
          <cell r="AL839">
            <v>17</v>
          </cell>
          <cell r="AM839">
            <v>9</v>
          </cell>
          <cell r="AN839">
            <v>6</v>
          </cell>
          <cell r="AO839">
            <v>4</v>
          </cell>
          <cell r="AP839">
            <v>48</v>
          </cell>
          <cell r="AQ839">
            <v>36</v>
          </cell>
          <cell r="AR839">
            <v>168</v>
          </cell>
          <cell r="AS839">
            <v>23.977528089887642</v>
          </cell>
        </row>
        <row r="840">
          <cell r="G840">
            <v>0</v>
          </cell>
          <cell r="H840">
            <v>411</v>
          </cell>
          <cell r="I840">
            <v>8</v>
          </cell>
          <cell r="J840">
            <v>9</v>
          </cell>
          <cell r="K840">
            <v>9</v>
          </cell>
          <cell r="L840">
            <v>10</v>
          </cell>
          <cell r="M840">
            <v>10</v>
          </cell>
          <cell r="N840">
            <v>10</v>
          </cell>
          <cell r="O840">
            <v>11</v>
          </cell>
          <cell r="P840">
            <v>11</v>
          </cell>
          <cell r="Q840">
            <v>10</v>
          </cell>
          <cell r="R840">
            <v>10</v>
          </cell>
          <cell r="S840">
            <v>10</v>
          </cell>
          <cell r="T840">
            <v>10</v>
          </cell>
          <cell r="U840">
            <v>9</v>
          </cell>
          <cell r="V840">
            <v>9</v>
          </cell>
          <cell r="W840">
            <v>8</v>
          </cell>
          <cell r="X840">
            <v>8</v>
          </cell>
          <cell r="Y840">
            <v>8</v>
          </cell>
          <cell r="Z840">
            <v>7</v>
          </cell>
          <cell r="AA840">
            <v>7</v>
          </cell>
          <cell r="AB840">
            <v>7</v>
          </cell>
          <cell r="AC840">
            <v>33</v>
          </cell>
          <cell r="AD840">
            <v>35</v>
          </cell>
          <cell r="AE840">
            <v>31</v>
          </cell>
          <cell r="AF840">
            <v>29</v>
          </cell>
          <cell r="AG840">
            <v>25</v>
          </cell>
          <cell r="AH840">
            <v>20</v>
          </cell>
          <cell r="AI840">
            <v>18</v>
          </cell>
          <cell r="AJ840">
            <v>11</v>
          </cell>
          <cell r="AK840">
            <v>11</v>
          </cell>
          <cell r="AL840">
            <v>8</v>
          </cell>
          <cell r="AM840">
            <v>4</v>
          </cell>
          <cell r="AN840">
            <v>3</v>
          </cell>
          <cell r="AO840">
            <v>2</v>
          </cell>
          <cell r="AP840">
            <v>22</v>
          </cell>
          <cell r="AQ840">
            <v>17</v>
          </cell>
          <cell r="AR840">
            <v>77</v>
          </cell>
          <cell r="AS840">
            <v>10.898876404494382</v>
          </cell>
        </row>
        <row r="841">
          <cell r="G841">
            <v>0</v>
          </cell>
          <cell r="H841">
            <v>1781</v>
          </cell>
          <cell r="I841">
            <v>33</v>
          </cell>
          <cell r="J841">
            <v>37</v>
          </cell>
          <cell r="K841">
            <v>41</v>
          </cell>
          <cell r="L841">
            <v>43</v>
          </cell>
          <cell r="M841">
            <v>44</v>
          </cell>
          <cell r="N841">
            <v>46</v>
          </cell>
          <cell r="O841">
            <v>46</v>
          </cell>
          <cell r="P841">
            <v>46</v>
          </cell>
          <cell r="Q841">
            <v>45</v>
          </cell>
          <cell r="R841">
            <v>44</v>
          </cell>
          <cell r="S841">
            <v>43</v>
          </cell>
          <cell r="T841">
            <v>42</v>
          </cell>
          <cell r="U841">
            <v>40</v>
          </cell>
          <cell r="V841">
            <v>39</v>
          </cell>
          <cell r="W841">
            <v>37</v>
          </cell>
          <cell r="X841">
            <v>35</v>
          </cell>
          <cell r="Y841">
            <v>33</v>
          </cell>
          <cell r="Z841">
            <v>31</v>
          </cell>
          <cell r="AA841">
            <v>30</v>
          </cell>
          <cell r="AB841">
            <v>30</v>
          </cell>
          <cell r="AC841">
            <v>143</v>
          </cell>
          <cell r="AD841">
            <v>152</v>
          </cell>
          <cell r="AE841">
            <v>134</v>
          </cell>
          <cell r="AF841">
            <v>126</v>
          </cell>
          <cell r="AG841">
            <v>110</v>
          </cell>
          <cell r="AH841">
            <v>87</v>
          </cell>
          <cell r="AI841">
            <v>77</v>
          </cell>
          <cell r="AJ841">
            <v>49</v>
          </cell>
          <cell r="AK841">
            <v>47</v>
          </cell>
          <cell r="AL841">
            <v>34</v>
          </cell>
          <cell r="AM841">
            <v>17</v>
          </cell>
          <cell r="AN841">
            <v>12</v>
          </cell>
          <cell r="AO841">
            <v>8</v>
          </cell>
          <cell r="AP841">
            <v>96</v>
          </cell>
          <cell r="AQ841">
            <v>72</v>
          </cell>
          <cell r="AR841">
            <v>336</v>
          </cell>
          <cell r="AS841">
            <v>47.955056179775283</v>
          </cell>
        </row>
        <row r="842">
          <cell r="G842">
            <v>0</v>
          </cell>
          <cell r="H842">
            <v>420</v>
          </cell>
          <cell r="I842">
            <v>8</v>
          </cell>
          <cell r="J842">
            <v>9</v>
          </cell>
          <cell r="K842">
            <v>10</v>
          </cell>
          <cell r="L842">
            <v>10</v>
          </cell>
          <cell r="M842">
            <v>10</v>
          </cell>
          <cell r="N842">
            <v>11</v>
          </cell>
          <cell r="O842">
            <v>11</v>
          </cell>
          <cell r="P842">
            <v>11</v>
          </cell>
          <cell r="Q842">
            <v>11</v>
          </cell>
          <cell r="R842">
            <v>10</v>
          </cell>
          <cell r="S842">
            <v>10</v>
          </cell>
          <cell r="T842">
            <v>10</v>
          </cell>
          <cell r="U842">
            <v>9</v>
          </cell>
          <cell r="V842">
            <v>9</v>
          </cell>
          <cell r="W842">
            <v>9</v>
          </cell>
          <cell r="X842">
            <v>8</v>
          </cell>
          <cell r="Y842">
            <v>8</v>
          </cell>
          <cell r="Z842">
            <v>7</v>
          </cell>
          <cell r="AA842">
            <v>7</v>
          </cell>
          <cell r="AB842">
            <v>7</v>
          </cell>
          <cell r="AC842">
            <v>34</v>
          </cell>
          <cell r="AD842">
            <v>36</v>
          </cell>
          <cell r="AE842">
            <v>32</v>
          </cell>
          <cell r="AF842">
            <v>30</v>
          </cell>
          <cell r="AG842">
            <v>26</v>
          </cell>
          <cell r="AH842">
            <v>20</v>
          </cell>
          <cell r="AI842">
            <v>18</v>
          </cell>
          <cell r="AJ842">
            <v>11</v>
          </cell>
          <cell r="AK842">
            <v>11</v>
          </cell>
          <cell r="AL842">
            <v>8</v>
          </cell>
          <cell r="AM842">
            <v>4</v>
          </cell>
          <cell r="AN842">
            <v>3</v>
          </cell>
          <cell r="AO842">
            <v>2</v>
          </cell>
          <cell r="AP842">
            <v>22</v>
          </cell>
          <cell r="AQ842">
            <v>17</v>
          </cell>
          <cell r="AR842">
            <v>79</v>
          </cell>
          <cell r="AS842">
            <v>10.898876404494382</v>
          </cell>
        </row>
        <row r="843">
          <cell r="G843">
            <v>0</v>
          </cell>
          <cell r="H843">
            <v>398</v>
          </cell>
          <cell r="I843">
            <v>8</v>
          </cell>
          <cell r="J843">
            <v>8</v>
          </cell>
          <cell r="K843">
            <v>9</v>
          </cell>
          <cell r="L843">
            <v>10</v>
          </cell>
          <cell r="M843">
            <v>10</v>
          </cell>
          <cell r="N843">
            <v>10</v>
          </cell>
          <cell r="O843">
            <v>10</v>
          </cell>
          <cell r="P843">
            <v>10</v>
          </cell>
          <cell r="Q843">
            <v>10</v>
          </cell>
          <cell r="R843">
            <v>10</v>
          </cell>
          <cell r="S843">
            <v>10</v>
          </cell>
          <cell r="T843">
            <v>9</v>
          </cell>
          <cell r="U843">
            <v>9</v>
          </cell>
          <cell r="V843">
            <v>9</v>
          </cell>
          <cell r="W843">
            <v>8</v>
          </cell>
          <cell r="X843">
            <v>8</v>
          </cell>
          <cell r="Y843">
            <v>7</v>
          </cell>
          <cell r="Z843">
            <v>7</v>
          </cell>
          <cell r="AA843">
            <v>7</v>
          </cell>
          <cell r="AB843">
            <v>7</v>
          </cell>
          <cell r="AC843">
            <v>32</v>
          </cell>
          <cell r="AD843">
            <v>34</v>
          </cell>
          <cell r="AE843">
            <v>30</v>
          </cell>
          <cell r="AF843">
            <v>28</v>
          </cell>
          <cell r="AG843">
            <v>24</v>
          </cell>
          <cell r="AH843">
            <v>19</v>
          </cell>
          <cell r="AI843">
            <v>17</v>
          </cell>
          <cell r="AJ843">
            <v>11</v>
          </cell>
          <cell r="AK843">
            <v>10</v>
          </cell>
          <cell r="AL843">
            <v>8</v>
          </cell>
          <cell r="AM843">
            <v>4</v>
          </cell>
          <cell r="AN843">
            <v>3</v>
          </cell>
          <cell r="AO843">
            <v>2</v>
          </cell>
          <cell r="AP843">
            <v>21</v>
          </cell>
          <cell r="AQ843">
            <v>16</v>
          </cell>
          <cell r="AR843">
            <v>75</v>
          </cell>
          <cell r="AS843">
            <v>10.898876404494382</v>
          </cell>
        </row>
        <row r="844">
          <cell r="G844">
            <v>0</v>
          </cell>
          <cell r="H844">
            <v>1576</v>
          </cell>
          <cell r="I844">
            <v>29</v>
          </cell>
          <cell r="J844">
            <v>34</v>
          </cell>
          <cell r="K844">
            <v>37</v>
          </cell>
          <cell r="L844">
            <v>40</v>
          </cell>
          <cell r="M844">
            <v>41</v>
          </cell>
          <cell r="N844">
            <v>42</v>
          </cell>
          <cell r="O844">
            <v>43</v>
          </cell>
          <cell r="P844">
            <v>43</v>
          </cell>
          <cell r="Q844">
            <v>42</v>
          </cell>
          <cell r="R844">
            <v>41</v>
          </cell>
          <cell r="S844">
            <v>40</v>
          </cell>
          <cell r="T844">
            <v>38</v>
          </cell>
          <cell r="U844">
            <v>36</v>
          </cell>
          <cell r="V844">
            <v>35</v>
          </cell>
          <cell r="W844">
            <v>33</v>
          </cell>
          <cell r="X844">
            <v>31</v>
          </cell>
          <cell r="Y844">
            <v>30</v>
          </cell>
          <cell r="Z844">
            <v>28</v>
          </cell>
          <cell r="AA844">
            <v>27</v>
          </cell>
          <cell r="AB844">
            <v>26</v>
          </cell>
          <cell r="AC844">
            <v>122</v>
          </cell>
          <cell r="AD844">
            <v>139</v>
          </cell>
          <cell r="AE844">
            <v>118</v>
          </cell>
          <cell r="AF844">
            <v>104</v>
          </cell>
          <cell r="AG844">
            <v>93</v>
          </cell>
          <cell r="AH844">
            <v>73</v>
          </cell>
          <cell r="AI844">
            <v>62</v>
          </cell>
          <cell r="AJ844">
            <v>48</v>
          </cell>
          <cell r="AK844">
            <v>38</v>
          </cell>
          <cell r="AL844">
            <v>27</v>
          </cell>
          <cell r="AM844">
            <v>17</v>
          </cell>
          <cell r="AN844">
            <v>10</v>
          </cell>
          <cell r="AO844">
            <v>9</v>
          </cell>
          <cell r="AP844">
            <v>89</v>
          </cell>
          <cell r="AQ844">
            <v>62</v>
          </cell>
          <cell r="AR844">
            <v>297</v>
          </cell>
          <cell r="AS844">
            <v>42</v>
          </cell>
        </row>
        <row r="845">
          <cell r="G845">
            <v>0</v>
          </cell>
          <cell r="H845">
            <v>928</v>
          </cell>
          <cell r="I845">
            <v>17</v>
          </cell>
          <cell r="J845">
            <v>20</v>
          </cell>
          <cell r="K845">
            <v>22</v>
          </cell>
          <cell r="L845">
            <v>23</v>
          </cell>
          <cell r="M845">
            <v>24</v>
          </cell>
          <cell r="N845">
            <v>25</v>
          </cell>
          <cell r="O845">
            <v>25</v>
          </cell>
          <cell r="P845">
            <v>25</v>
          </cell>
          <cell r="Q845">
            <v>25</v>
          </cell>
          <cell r="R845">
            <v>24</v>
          </cell>
          <cell r="S845">
            <v>23</v>
          </cell>
          <cell r="T845">
            <v>22</v>
          </cell>
          <cell r="U845">
            <v>21</v>
          </cell>
          <cell r="V845">
            <v>20</v>
          </cell>
          <cell r="W845">
            <v>20</v>
          </cell>
          <cell r="X845">
            <v>19</v>
          </cell>
          <cell r="Y845">
            <v>18</v>
          </cell>
          <cell r="Z845">
            <v>17</v>
          </cell>
          <cell r="AA845">
            <v>16</v>
          </cell>
          <cell r="AB845">
            <v>15</v>
          </cell>
          <cell r="AC845">
            <v>72</v>
          </cell>
          <cell r="AD845">
            <v>82</v>
          </cell>
          <cell r="AE845">
            <v>69</v>
          </cell>
          <cell r="AF845">
            <v>61</v>
          </cell>
          <cell r="AG845">
            <v>55</v>
          </cell>
          <cell r="AH845">
            <v>43</v>
          </cell>
          <cell r="AI845">
            <v>37</v>
          </cell>
          <cell r="AJ845">
            <v>29</v>
          </cell>
          <cell r="AK845">
            <v>22</v>
          </cell>
          <cell r="AL845">
            <v>16</v>
          </cell>
          <cell r="AM845">
            <v>10</v>
          </cell>
          <cell r="AN845">
            <v>6</v>
          </cell>
          <cell r="AO845">
            <v>5</v>
          </cell>
          <cell r="AP845">
            <v>53</v>
          </cell>
          <cell r="AQ845">
            <v>36</v>
          </cell>
          <cell r="AR845">
            <v>175</v>
          </cell>
          <cell r="AS845">
            <v>25</v>
          </cell>
        </row>
        <row r="846">
          <cell r="G846">
            <v>0</v>
          </cell>
          <cell r="H846">
            <v>657</v>
          </cell>
          <cell r="I846">
            <v>12</v>
          </cell>
          <cell r="J846">
            <v>14</v>
          </cell>
          <cell r="K846">
            <v>15</v>
          </cell>
          <cell r="L846">
            <v>16</v>
          </cell>
          <cell r="M846">
            <v>16</v>
          </cell>
          <cell r="N846">
            <v>17</v>
          </cell>
          <cell r="O846">
            <v>17</v>
          </cell>
          <cell r="P846">
            <v>17</v>
          </cell>
          <cell r="Q846">
            <v>17</v>
          </cell>
          <cell r="R846">
            <v>16</v>
          </cell>
          <cell r="S846">
            <v>16</v>
          </cell>
          <cell r="T846">
            <v>15</v>
          </cell>
          <cell r="U846">
            <v>15</v>
          </cell>
          <cell r="V846">
            <v>14</v>
          </cell>
          <cell r="W846">
            <v>14</v>
          </cell>
          <cell r="X846">
            <v>13</v>
          </cell>
          <cell r="Y846">
            <v>12</v>
          </cell>
          <cell r="Z846">
            <v>12</v>
          </cell>
          <cell r="AA846">
            <v>11</v>
          </cell>
          <cell r="AB846">
            <v>11</v>
          </cell>
          <cell r="AC846">
            <v>53</v>
          </cell>
          <cell r="AD846">
            <v>56</v>
          </cell>
          <cell r="AE846">
            <v>50</v>
          </cell>
          <cell r="AF846">
            <v>46</v>
          </cell>
          <cell r="AG846">
            <v>40</v>
          </cell>
          <cell r="AH846">
            <v>32</v>
          </cell>
          <cell r="AI846">
            <v>29</v>
          </cell>
          <cell r="AJ846">
            <v>18</v>
          </cell>
          <cell r="AK846">
            <v>17</v>
          </cell>
          <cell r="AL846">
            <v>13</v>
          </cell>
          <cell r="AM846">
            <v>6</v>
          </cell>
          <cell r="AN846">
            <v>4</v>
          </cell>
          <cell r="AO846">
            <v>3</v>
          </cell>
          <cell r="AP846">
            <v>35</v>
          </cell>
          <cell r="AQ846">
            <v>27</v>
          </cell>
          <cell r="AR846">
            <v>124</v>
          </cell>
          <cell r="AS846">
            <v>17.438202247191011</v>
          </cell>
        </row>
        <row r="847">
          <cell r="G847">
            <v>0</v>
          </cell>
          <cell r="H847">
            <v>21743</v>
          </cell>
          <cell r="I847">
            <v>516</v>
          </cell>
          <cell r="J847">
            <v>549</v>
          </cell>
          <cell r="K847">
            <v>575</v>
          </cell>
          <cell r="L847">
            <v>593</v>
          </cell>
          <cell r="M847">
            <v>605</v>
          </cell>
          <cell r="N847">
            <v>611</v>
          </cell>
          <cell r="O847">
            <v>611</v>
          </cell>
          <cell r="P847">
            <v>606</v>
          </cell>
          <cell r="Q847">
            <v>597</v>
          </cell>
          <cell r="R847">
            <v>584</v>
          </cell>
          <cell r="S847">
            <v>568</v>
          </cell>
          <cell r="T847">
            <v>549</v>
          </cell>
          <cell r="U847">
            <v>528</v>
          </cell>
          <cell r="V847">
            <v>503</v>
          </cell>
          <cell r="W847">
            <v>476</v>
          </cell>
          <cell r="X847">
            <v>450</v>
          </cell>
          <cell r="Y847">
            <v>423</v>
          </cell>
          <cell r="Z847">
            <v>399</v>
          </cell>
          <cell r="AA847">
            <v>379</v>
          </cell>
          <cell r="AB847">
            <v>361</v>
          </cell>
          <cell r="AC847">
            <v>1667</v>
          </cell>
          <cell r="AD847">
            <v>1840</v>
          </cell>
          <cell r="AE847">
            <v>1504</v>
          </cell>
          <cell r="AF847">
            <v>1312</v>
          </cell>
          <cell r="AG847">
            <v>1233</v>
          </cell>
          <cell r="AH847">
            <v>982</v>
          </cell>
          <cell r="AI847">
            <v>796</v>
          </cell>
          <cell r="AJ847">
            <v>639</v>
          </cell>
          <cell r="AK847">
            <v>511</v>
          </cell>
          <cell r="AL847">
            <v>323</v>
          </cell>
          <cell r="AM847">
            <v>225</v>
          </cell>
          <cell r="AN847">
            <v>119</v>
          </cell>
          <cell r="AO847">
            <v>109</v>
          </cell>
          <cell r="AP847">
            <v>1290</v>
          </cell>
          <cell r="AQ847">
            <v>921</v>
          </cell>
          <cell r="AR847">
            <v>3893</v>
          </cell>
          <cell r="AS847">
            <v>728</v>
          </cell>
        </row>
        <row r="848">
          <cell r="G848">
            <v>0</v>
          </cell>
          <cell r="H848">
            <v>4781</v>
          </cell>
          <cell r="I848">
            <v>115</v>
          </cell>
          <cell r="J848">
            <v>121</v>
          </cell>
          <cell r="K848">
            <v>126</v>
          </cell>
          <cell r="L848">
            <v>130</v>
          </cell>
          <cell r="M848">
            <v>133</v>
          </cell>
          <cell r="N848">
            <v>135</v>
          </cell>
          <cell r="O848">
            <v>135</v>
          </cell>
          <cell r="P848">
            <v>133</v>
          </cell>
          <cell r="Q848">
            <v>131</v>
          </cell>
          <cell r="R848">
            <v>128</v>
          </cell>
          <cell r="S848">
            <v>126</v>
          </cell>
          <cell r="T848">
            <v>121</v>
          </cell>
          <cell r="U848">
            <v>117</v>
          </cell>
          <cell r="V848">
            <v>112</v>
          </cell>
          <cell r="W848">
            <v>105</v>
          </cell>
          <cell r="X848">
            <v>99</v>
          </cell>
          <cell r="Y848">
            <v>93</v>
          </cell>
          <cell r="Z848">
            <v>88</v>
          </cell>
          <cell r="AA848">
            <v>83</v>
          </cell>
          <cell r="AB848">
            <v>79</v>
          </cell>
          <cell r="AC848">
            <v>367</v>
          </cell>
          <cell r="AD848">
            <v>404</v>
          </cell>
          <cell r="AE848">
            <v>330</v>
          </cell>
          <cell r="AF848">
            <v>289</v>
          </cell>
          <cell r="AG848">
            <v>269</v>
          </cell>
          <cell r="AH848">
            <v>215</v>
          </cell>
          <cell r="AI848">
            <v>175</v>
          </cell>
          <cell r="AJ848">
            <v>140</v>
          </cell>
          <cell r="AK848">
            <v>111</v>
          </cell>
          <cell r="AL848">
            <v>71</v>
          </cell>
          <cell r="AM848">
            <v>50</v>
          </cell>
          <cell r="AN848">
            <v>25</v>
          </cell>
          <cell r="AO848">
            <v>25</v>
          </cell>
          <cell r="AP848">
            <v>283</v>
          </cell>
          <cell r="AQ848">
            <v>201</v>
          </cell>
          <cell r="AR848">
            <v>855</v>
          </cell>
          <cell r="AS848">
            <v>161</v>
          </cell>
        </row>
        <row r="849">
          <cell r="G849">
            <v>0</v>
          </cell>
          <cell r="H849">
            <v>2609</v>
          </cell>
          <cell r="I849">
            <v>62</v>
          </cell>
          <cell r="J849">
            <v>66</v>
          </cell>
          <cell r="K849">
            <v>69</v>
          </cell>
          <cell r="L849">
            <v>71</v>
          </cell>
          <cell r="M849">
            <v>73</v>
          </cell>
          <cell r="N849">
            <v>73</v>
          </cell>
          <cell r="O849">
            <v>73</v>
          </cell>
          <cell r="P849">
            <v>73</v>
          </cell>
          <cell r="Q849">
            <v>72</v>
          </cell>
          <cell r="R849">
            <v>70</v>
          </cell>
          <cell r="S849">
            <v>68</v>
          </cell>
          <cell r="T849">
            <v>66</v>
          </cell>
          <cell r="U849">
            <v>63</v>
          </cell>
          <cell r="V849">
            <v>60</v>
          </cell>
          <cell r="W849">
            <v>57</v>
          </cell>
          <cell r="X849">
            <v>54</v>
          </cell>
          <cell r="Y849">
            <v>51</v>
          </cell>
          <cell r="Z849">
            <v>48</v>
          </cell>
          <cell r="AA849">
            <v>45</v>
          </cell>
          <cell r="AB849">
            <v>43</v>
          </cell>
          <cell r="AC849">
            <v>200</v>
          </cell>
          <cell r="AD849">
            <v>221</v>
          </cell>
          <cell r="AE849">
            <v>181</v>
          </cell>
          <cell r="AF849">
            <v>157</v>
          </cell>
          <cell r="AG849">
            <v>148</v>
          </cell>
          <cell r="AH849">
            <v>118</v>
          </cell>
          <cell r="AI849">
            <v>96</v>
          </cell>
          <cell r="AJ849">
            <v>77</v>
          </cell>
          <cell r="AK849">
            <v>61</v>
          </cell>
          <cell r="AL849">
            <v>39</v>
          </cell>
          <cell r="AM849">
            <v>27</v>
          </cell>
          <cell r="AN849">
            <v>14</v>
          </cell>
          <cell r="AO849">
            <v>13</v>
          </cell>
          <cell r="AP849">
            <v>155</v>
          </cell>
          <cell r="AQ849">
            <v>111</v>
          </cell>
          <cell r="AR849">
            <v>467</v>
          </cell>
          <cell r="AS849">
            <v>87</v>
          </cell>
        </row>
        <row r="850">
          <cell r="G850">
            <v>0</v>
          </cell>
          <cell r="H850">
            <v>3342</v>
          </cell>
          <cell r="I850">
            <v>79</v>
          </cell>
          <cell r="J850">
            <v>84</v>
          </cell>
          <cell r="K850">
            <v>88</v>
          </cell>
          <cell r="L850">
            <v>91</v>
          </cell>
          <cell r="M850">
            <v>93</v>
          </cell>
          <cell r="N850">
            <v>94</v>
          </cell>
          <cell r="O850">
            <v>94</v>
          </cell>
          <cell r="P850">
            <v>93</v>
          </cell>
          <cell r="Q850">
            <v>92</v>
          </cell>
          <cell r="R850">
            <v>90</v>
          </cell>
          <cell r="S850">
            <v>87</v>
          </cell>
          <cell r="T850">
            <v>84</v>
          </cell>
          <cell r="U850">
            <v>81</v>
          </cell>
          <cell r="V850">
            <v>77</v>
          </cell>
          <cell r="W850">
            <v>73</v>
          </cell>
          <cell r="X850">
            <v>69</v>
          </cell>
          <cell r="Y850">
            <v>65</v>
          </cell>
          <cell r="Z850">
            <v>61</v>
          </cell>
          <cell r="AA850">
            <v>58</v>
          </cell>
          <cell r="AB850">
            <v>56</v>
          </cell>
          <cell r="AC850">
            <v>257</v>
          </cell>
          <cell r="AD850">
            <v>283</v>
          </cell>
          <cell r="AE850">
            <v>231</v>
          </cell>
          <cell r="AF850">
            <v>202</v>
          </cell>
          <cell r="AG850">
            <v>190</v>
          </cell>
          <cell r="AH850">
            <v>151</v>
          </cell>
          <cell r="AI850">
            <v>122</v>
          </cell>
          <cell r="AJ850">
            <v>98</v>
          </cell>
          <cell r="AK850">
            <v>79</v>
          </cell>
          <cell r="AL850">
            <v>50</v>
          </cell>
          <cell r="AM850">
            <v>35</v>
          </cell>
          <cell r="AN850">
            <v>18</v>
          </cell>
          <cell r="AO850">
            <v>17</v>
          </cell>
          <cell r="AP850">
            <v>199</v>
          </cell>
          <cell r="AQ850">
            <v>142</v>
          </cell>
          <cell r="AR850">
            <v>599</v>
          </cell>
          <cell r="AS850">
            <v>112</v>
          </cell>
        </row>
        <row r="851">
          <cell r="G851">
            <v>0</v>
          </cell>
          <cell r="H851">
            <v>2846</v>
          </cell>
          <cell r="I851">
            <v>67</v>
          </cell>
          <cell r="J851">
            <v>72</v>
          </cell>
          <cell r="K851">
            <v>75</v>
          </cell>
          <cell r="L851">
            <v>78</v>
          </cell>
          <cell r="M851">
            <v>79</v>
          </cell>
          <cell r="N851">
            <v>80</v>
          </cell>
          <cell r="O851">
            <v>80</v>
          </cell>
          <cell r="P851">
            <v>79</v>
          </cell>
          <cell r="Q851">
            <v>78</v>
          </cell>
          <cell r="R851">
            <v>77</v>
          </cell>
          <cell r="S851">
            <v>74</v>
          </cell>
          <cell r="T851">
            <v>72</v>
          </cell>
          <cell r="U851">
            <v>69</v>
          </cell>
          <cell r="V851">
            <v>66</v>
          </cell>
          <cell r="W851">
            <v>62</v>
          </cell>
          <cell r="X851">
            <v>59</v>
          </cell>
          <cell r="Y851">
            <v>55</v>
          </cell>
          <cell r="Z851">
            <v>52</v>
          </cell>
          <cell r="AA851">
            <v>50</v>
          </cell>
          <cell r="AB851">
            <v>47</v>
          </cell>
          <cell r="AC851">
            <v>218</v>
          </cell>
          <cell r="AD851">
            <v>241</v>
          </cell>
          <cell r="AE851">
            <v>197</v>
          </cell>
          <cell r="AF851">
            <v>172</v>
          </cell>
          <cell r="AG851">
            <v>162</v>
          </cell>
          <cell r="AH851">
            <v>129</v>
          </cell>
          <cell r="AI851">
            <v>104</v>
          </cell>
          <cell r="AJ851">
            <v>84</v>
          </cell>
          <cell r="AK851">
            <v>67</v>
          </cell>
          <cell r="AL851">
            <v>42</v>
          </cell>
          <cell r="AM851">
            <v>29</v>
          </cell>
          <cell r="AN851">
            <v>16</v>
          </cell>
          <cell r="AO851">
            <v>14</v>
          </cell>
          <cell r="AP851">
            <v>169</v>
          </cell>
          <cell r="AQ851">
            <v>121</v>
          </cell>
          <cell r="AR851">
            <v>510</v>
          </cell>
          <cell r="AS851">
            <v>95</v>
          </cell>
        </row>
        <row r="852">
          <cell r="G852">
            <v>0</v>
          </cell>
          <cell r="H852">
            <v>1033</v>
          </cell>
          <cell r="I852">
            <v>24</v>
          </cell>
          <cell r="J852">
            <v>26</v>
          </cell>
          <cell r="K852">
            <v>27</v>
          </cell>
          <cell r="L852">
            <v>28</v>
          </cell>
          <cell r="M852">
            <v>29</v>
          </cell>
          <cell r="N852">
            <v>29</v>
          </cell>
          <cell r="O852">
            <v>29</v>
          </cell>
          <cell r="P852">
            <v>29</v>
          </cell>
          <cell r="Q852">
            <v>28</v>
          </cell>
          <cell r="R852">
            <v>28</v>
          </cell>
          <cell r="S852">
            <v>27</v>
          </cell>
          <cell r="T852">
            <v>26</v>
          </cell>
          <cell r="U852">
            <v>25</v>
          </cell>
          <cell r="V852">
            <v>24</v>
          </cell>
          <cell r="W852">
            <v>23</v>
          </cell>
          <cell r="X852">
            <v>21</v>
          </cell>
          <cell r="Y852">
            <v>20</v>
          </cell>
          <cell r="Z852">
            <v>19</v>
          </cell>
          <cell r="AA852">
            <v>18</v>
          </cell>
          <cell r="AB852">
            <v>17</v>
          </cell>
          <cell r="AC852">
            <v>79</v>
          </cell>
          <cell r="AD852">
            <v>88</v>
          </cell>
          <cell r="AE852">
            <v>72</v>
          </cell>
          <cell r="AF852">
            <v>62</v>
          </cell>
          <cell r="AG852">
            <v>59</v>
          </cell>
          <cell r="AH852">
            <v>47</v>
          </cell>
          <cell r="AI852">
            <v>38</v>
          </cell>
          <cell r="AJ852">
            <v>30</v>
          </cell>
          <cell r="AK852">
            <v>24</v>
          </cell>
          <cell r="AL852">
            <v>15</v>
          </cell>
          <cell r="AM852">
            <v>11</v>
          </cell>
          <cell r="AN852">
            <v>6</v>
          </cell>
          <cell r="AO852">
            <v>5</v>
          </cell>
          <cell r="AP852">
            <v>61</v>
          </cell>
          <cell r="AQ852">
            <v>44</v>
          </cell>
          <cell r="AR852">
            <v>185</v>
          </cell>
          <cell r="AS852">
            <v>35</v>
          </cell>
        </row>
        <row r="853">
          <cell r="G853">
            <v>0</v>
          </cell>
          <cell r="H853">
            <v>669</v>
          </cell>
          <cell r="I853">
            <v>16</v>
          </cell>
          <cell r="J853">
            <v>17</v>
          </cell>
          <cell r="K853">
            <v>18</v>
          </cell>
          <cell r="L853">
            <v>18</v>
          </cell>
          <cell r="M853">
            <v>19</v>
          </cell>
          <cell r="N853">
            <v>19</v>
          </cell>
          <cell r="O853">
            <v>19</v>
          </cell>
          <cell r="P853">
            <v>19</v>
          </cell>
          <cell r="Q853">
            <v>18</v>
          </cell>
          <cell r="R853">
            <v>18</v>
          </cell>
          <cell r="S853">
            <v>17</v>
          </cell>
          <cell r="T853">
            <v>17</v>
          </cell>
          <cell r="U853">
            <v>16</v>
          </cell>
          <cell r="V853">
            <v>15</v>
          </cell>
          <cell r="W853">
            <v>15</v>
          </cell>
          <cell r="X853">
            <v>14</v>
          </cell>
          <cell r="Y853">
            <v>13</v>
          </cell>
          <cell r="Z853">
            <v>12</v>
          </cell>
          <cell r="AA853">
            <v>12</v>
          </cell>
          <cell r="AB853">
            <v>11</v>
          </cell>
          <cell r="AC853">
            <v>51</v>
          </cell>
          <cell r="AD853">
            <v>57</v>
          </cell>
          <cell r="AE853">
            <v>46</v>
          </cell>
          <cell r="AF853">
            <v>40</v>
          </cell>
          <cell r="AG853">
            <v>38</v>
          </cell>
          <cell r="AH853">
            <v>30</v>
          </cell>
          <cell r="AI853">
            <v>24</v>
          </cell>
          <cell r="AJ853">
            <v>20</v>
          </cell>
          <cell r="AK853">
            <v>16</v>
          </cell>
          <cell r="AL853">
            <v>10</v>
          </cell>
          <cell r="AM853">
            <v>7</v>
          </cell>
          <cell r="AN853">
            <v>4</v>
          </cell>
          <cell r="AO853">
            <v>3</v>
          </cell>
          <cell r="AP853">
            <v>40</v>
          </cell>
          <cell r="AQ853">
            <v>28</v>
          </cell>
          <cell r="AR853">
            <v>120</v>
          </cell>
          <cell r="AS853">
            <v>23</v>
          </cell>
        </row>
        <row r="854">
          <cell r="G854">
            <v>0</v>
          </cell>
          <cell r="H854">
            <v>3431</v>
          </cell>
          <cell r="I854">
            <v>81</v>
          </cell>
          <cell r="J854">
            <v>87</v>
          </cell>
          <cell r="K854">
            <v>91</v>
          </cell>
          <cell r="L854">
            <v>94</v>
          </cell>
          <cell r="M854">
            <v>95</v>
          </cell>
          <cell r="N854">
            <v>96</v>
          </cell>
          <cell r="O854">
            <v>96</v>
          </cell>
          <cell r="P854">
            <v>96</v>
          </cell>
          <cell r="Q854">
            <v>94</v>
          </cell>
          <cell r="R854">
            <v>92</v>
          </cell>
          <cell r="S854">
            <v>90</v>
          </cell>
          <cell r="T854">
            <v>87</v>
          </cell>
          <cell r="U854">
            <v>83</v>
          </cell>
          <cell r="V854">
            <v>79</v>
          </cell>
          <cell r="W854">
            <v>75</v>
          </cell>
          <cell r="X854">
            <v>71</v>
          </cell>
          <cell r="Y854">
            <v>67</v>
          </cell>
          <cell r="Z854">
            <v>63</v>
          </cell>
          <cell r="AA854">
            <v>60</v>
          </cell>
          <cell r="AB854">
            <v>57</v>
          </cell>
          <cell r="AC854">
            <v>263</v>
          </cell>
          <cell r="AD854">
            <v>290</v>
          </cell>
          <cell r="AE854">
            <v>237</v>
          </cell>
          <cell r="AF854">
            <v>207</v>
          </cell>
          <cell r="AG854">
            <v>195</v>
          </cell>
          <cell r="AH854">
            <v>155</v>
          </cell>
          <cell r="AI854">
            <v>126</v>
          </cell>
          <cell r="AJ854">
            <v>101</v>
          </cell>
          <cell r="AK854">
            <v>81</v>
          </cell>
          <cell r="AL854">
            <v>51</v>
          </cell>
          <cell r="AM854">
            <v>35</v>
          </cell>
          <cell r="AN854">
            <v>19</v>
          </cell>
          <cell r="AO854">
            <v>17</v>
          </cell>
          <cell r="AP854">
            <v>203</v>
          </cell>
          <cell r="AQ854">
            <v>145</v>
          </cell>
          <cell r="AR854">
            <v>614</v>
          </cell>
          <cell r="AS854">
            <v>114</v>
          </cell>
        </row>
        <row r="855">
          <cell r="G855">
            <v>0</v>
          </cell>
          <cell r="H855">
            <v>2022</v>
          </cell>
          <cell r="I855">
            <v>48</v>
          </cell>
          <cell r="J855">
            <v>51</v>
          </cell>
          <cell r="K855">
            <v>54</v>
          </cell>
          <cell r="L855">
            <v>55</v>
          </cell>
          <cell r="M855">
            <v>56</v>
          </cell>
          <cell r="N855">
            <v>57</v>
          </cell>
          <cell r="O855">
            <v>57</v>
          </cell>
          <cell r="P855">
            <v>56</v>
          </cell>
          <cell r="Q855">
            <v>56</v>
          </cell>
          <cell r="R855">
            <v>54</v>
          </cell>
          <cell r="S855">
            <v>53</v>
          </cell>
          <cell r="T855">
            <v>51</v>
          </cell>
          <cell r="U855">
            <v>49</v>
          </cell>
          <cell r="V855">
            <v>47</v>
          </cell>
          <cell r="W855">
            <v>44</v>
          </cell>
          <cell r="X855">
            <v>42</v>
          </cell>
          <cell r="Y855">
            <v>39</v>
          </cell>
          <cell r="Z855">
            <v>37</v>
          </cell>
          <cell r="AA855">
            <v>35</v>
          </cell>
          <cell r="AB855">
            <v>34</v>
          </cell>
          <cell r="AC855">
            <v>155</v>
          </cell>
          <cell r="AD855">
            <v>171</v>
          </cell>
          <cell r="AE855">
            <v>140</v>
          </cell>
          <cell r="AF855">
            <v>122</v>
          </cell>
          <cell r="AG855">
            <v>115</v>
          </cell>
          <cell r="AH855">
            <v>91</v>
          </cell>
          <cell r="AI855">
            <v>74</v>
          </cell>
          <cell r="AJ855">
            <v>59</v>
          </cell>
          <cell r="AK855">
            <v>48</v>
          </cell>
          <cell r="AL855">
            <v>30</v>
          </cell>
          <cell r="AM855">
            <v>21</v>
          </cell>
          <cell r="AN855">
            <v>11</v>
          </cell>
          <cell r="AO855">
            <v>10</v>
          </cell>
          <cell r="AP855">
            <v>120</v>
          </cell>
          <cell r="AQ855">
            <v>86</v>
          </cell>
          <cell r="AR855">
            <v>362</v>
          </cell>
          <cell r="AS855">
            <v>68</v>
          </cell>
        </row>
        <row r="856">
          <cell r="G856">
            <v>0</v>
          </cell>
          <cell r="H856">
            <v>1010</v>
          </cell>
          <cell r="I856">
            <v>24</v>
          </cell>
          <cell r="J856">
            <v>25</v>
          </cell>
          <cell r="K856">
            <v>27</v>
          </cell>
          <cell r="L856">
            <v>28</v>
          </cell>
          <cell r="M856">
            <v>28</v>
          </cell>
          <cell r="N856">
            <v>28</v>
          </cell>
          <cell r="O856">
            <v>28</v>
          </cell>
          <cell r="P856">
            <v>28</v>
          </cell>
          <cell r="Q856">
            <v>28</v>
          </cell>
          <cell r="R856">
            <v>27</v>
          </cell>
          <cell r="S856">
            <v>26</v>
          </cell>
          <cell r="T856">
            <v>25</v>
          </cell>
          <cell r="U856">
            <v>25</v>
          </cell>
          <cell r="V856">
            <v>23</v>
          </cell>
          <cell r="W856">
            <v>22</v>
          </cell>
          <cell r="X856">
            <v>21</v>
          </cell>
          <cell r="Y856">
            <v>20</v>
          </cell>
          <cell r="Z856">
            <v>19</v>
          </cell>
          <cell r="AA856">
            <v>18</v>
          </cell>
          <cell r="AB856">
            <v>17</v>
          </cell>
          <cell r="AC856">
            <v>77</v>
          </cell>
          <cell r="AD856">
            <v>85</v>
          </cell>
          <cell r="AE856">
            <v>70</v>
          </cell>
          <cell r="AF856">
            <v>61</v>
          </cell>
          <cell r="AG856">
            <v>57</v>
          </cell>
          <cell r="AH856">
            <v>46</v>
          </cell>
          <cell r="AI856">
            <v>37</v>
          </cell>
          <cell r="AJ856">
            <v>30</v>
          </cell>
          <cell r="AK856">
            <v>24</v>
          </cell>
          <cell r="AL856">
            <v>15</v>
          </cell>
          <cell r="AM856">
            <v>10</v>
          </cell>
          <cell r="AN856">
            <v>6</v>
          </cell>
          <cell r="AO856">
            <v>5</v>
          </cell>
          <cell r="AP856">
            <v>60</v>
          </cell>
          <cell r="AQ856">
            <v>43</v>
          </cell>
          <cell r="AR856">
            <v>181</v>
          </cell>
          <cell r="AS856">
            <v>33</v>
          </cell>
        </row>
        <row r="857">
          <cell r="G857">
            <v>0</v>
          </cell>
          <cell r="H857">
            <v>18574</v>
          </cell>
          <cell r="I857">
            <v>378</v>
          </cell>
          <cell r="J857">
            <v>393</v>
          </cell>
          <cell r="K857">
            <v>415</v>
          </cell>
          <cell r="L857">
            <v>418</v>
          </cell>
          <cell r="M857">
            <v>437</v>
          </cell>
          <cell r="N857">
            <v>431</v>
          </cell>
          <cell r="O857">
            <v>460</v>
          </cell>
          <cell r="P857">
            <v>472</v>
          </cell>
          <cell r="Q857">
            <v>470</v>
          </cell>
          <cell r="R857">
            <v>469</v>
          </cell>
          <cell r="S857">
            <v>464</v>
          </cell>
          <cell r="T857">
            <v>455</v>
          </cell>
          <cell r="U857">
            <v>437</v>
          </cell>
          <cell r="V857">
            <v>425</v>
          </cell>
          <cell r="W857">
            <v>419</v>
          </cell>
          <cell r="X857">
            <v>394</v>
          </cell>
          <cell r="Y857">
            <v>373</v>
          </cell>
          <cell r="Z857">
            <v>350</v>
          </cell>
          <cell r="AA857">
            <v>330</v>
          </cell>
          <cell r="AB857">
            <v>307</v>
          </cell>
          <cell r="AC857">
            <v>1307</v>
          </cell>
          <cell r="AD857">
            <v>1546</v>
          </cell>
          <cell r="AE857">
            <v>1367</v>
          </cell>
          <cell r="AF857">
            <v>1253</v>
          </cell>
          <cell r="AG857">
            <v>1094</v>
          </cell>
          <cell r="AH857">
            <v>970</v>
          </cell>
          <cell r="AI857">
            <v>778</v>
          </cell>
          <cell r="AJ857">
            <v>585</v>
          </cell>
          <cell r="AK857">
            <v>454</v>
          </cell>
          <cell r="AL857">
            <v>379</v>
          </cell>
          <cell r="AM857">
            <v>261</v>
          </cell>
          <cell r="AN857">
            <v>144</v>
          </cell>
          <cell r="AO857">
            <v>139</v>
          </cell>
          <cell r="AP857">
            <v>1124</v>
          </cell>
          <cell r="AQ857">
            <v>780</v>
          </cell>
          <cell r="AR857">
            <v>3603</v>
          </cell>
          <cell r="AS857">
            <v>536</v>
          </cell>
        </row>
        <row r="858">
          <cell r="G858">
            <v>0</v>
          </cell>
          <cell r="H858">
            <v>4281</v>
          </cell>
          <cell r="I858">
            <v>94</v>
          </cell>
          <cell r="J858">
            <v>94</v>
          </cell>
          <cell r="K858">
            <v>97</v>
          </cell>
          <cell r="L858">
            <v>98</v>
          </cell>
          <cell r="M858">
            <v>99</v>
          </cell>
          <cell r="N858">
            <v>100</v>
          </cell>
          <cell r="O858">
            <v>102</v>
          </cell>
          <cell r="P858">
            <v>102</v>
          </cell>
          <cell r="Q858">
            <v>103</v>
          </cell>
          <cell r="R858">
            <v>103</v>
          </cell>
          <cell r="S858">
            <v>104</v>
          </cell>
          <cell r="T858">
            <v>103</v>
          </cell>
          <cell r="U858">
            <v>102</v>
          </cell>
          <cell r="V858">
            <v>99</v>
          </cell>
          <cell r="W858">
            <v>94</v>
          </cell>
          <cell r="X858">
            <v>91</v>
          </cell>
          <cell r="Y858">
            <v>87</v>
          </cell>
          <cell r="Z858">
            <v>82</v>
          </cell>
          <cell r="AA858">
            <v>77</v>
          </cell>
          <cell r="AB858">
            <v>73</v>
          </cell>
          <cell r="AC858">
            <v>309</v>
          </cell>
          <cell r="AD858">
            <v>369</v>
          </cell>
          <cell r="AE858">
            <v>327</v>
          </cell>
          <cell r="AF858">
            <v>293</v>
          </cell>
          <cell r="AG858">
            <v>250</v>
          </cell>
          <cell r="AH858">
            <v>217</v>
          </cell>
          <cell r="AI858">
            <v>166</v>
          </cell>
          <cell r="AJ858">
            <v>128</v>
          </cell>
          <cell r="AK858">
            <v>97</v>
          </cell>
          <cell r="AL858">
            <v>91</v>
          </cell>
          <cell r="AM858">
            <v>61</v>
          </cell>
          <cell r="AN858">
            <v>36</v>
          </cell>
          <cell r="AO858">
            <v>33</v>
          </cell>
          <cell r="AP858">
            <v>261</v>
          </cell>
          <cell r="AQ858">
            <v>183</v>
          </cell>
          <cell r="AR858">
            <v>817</v>
          </cell>
          <cell r="AS858">
            <v>130</v>
          </cell>
        </row>
        <row r="859">
          <cell r="G859">
            <v>0</v>
          </cell>
          <cell r="H859">
            <v>2115</v>
          </cell>
          <cell r="I859">
            <v>46</v>
          </cell>
          <cell r="J859">
            <v>47</v>
          </cell>
          <cell r="K859">
            <v>47</v>
          </cell>
          <cell r="L859">
            <v>48</v>
          </cell>
          <cell r="M859">
            <v>49</v>
          </cell>
          <cell r="N859">
            <v>50</v>
          </cell>
          <cell r="O859">
            <v>50</v>
          </cell>
          <cell r="P859">
            <v>51</v>
          </cell>
          <cell r="Q859">
            <v>51</v>
          </cell>
          <cell r="R859">
            <v>51</v>
          </cell>
          <cell r="S859">
            <v>51</v>
          </cell>
          <cell r="T859">
            <v>51</v>
          </cell>
          <cell r="U859">
            <v>50</v>
          </cell>
          <cell r="V859">
            <v>49</v>
          </cell>
          <cell r="W859">
            <v>47</v>
          </cell>
          <cell r="X859">
            <v>45</v>
          </cell>
          <cell r="Y859">
            <v>43</v>
          </cell>
          <cell r="Z859">
            <v>41</v>
          </cell>
          <cell r="AA859">
            <v>38</v>
          </cell>
          <cell r="AB859">
            <v>35</v>
          </cell>
          <cell r="AC859">
            <v>153</v>
          </cell>
          <cell r="AD859">
            <v>182</v>
          </cell>
          <cell r="AE859">
            <v>161</v>
          </cell>
          <cell r="AF859">
            <v>145</v>
          </cell>
          <cell r="AG859">
            <v>124</v>
          </cell>
          <cell r="AH859">
            <v>108</v>
          </cell>
          <cell r="AI859">
            <v>81</v>
          </cell>
          <cell r="AJ859">
            <v>64</v>
          </cell>
          <cell r="AK859">
            <v>48</v>
          </cell>
          <cell r="AL859">
            <v>46</v>
          </cell>
          <cell r="AM859">
            <v>29</v>
          </cell>
          <cell r="AN859">
            <v>17</v>
          </cell>
          <cell r="AO859">
            <v>17</v>
          </cell>
          <cell r="AP859">
            <v>129</v>
          </cell>
          <cell r="AQ859">
            <v>91</v>
          </cell>
          <cell r="AR859">
            <v>404</v>
          </cell>
          <cell r="AS859">
            <v>67</v>
          </cell>
        </row>
        <row r="860">
          <cell r="G860">
            <v>0</v>
          </cell>
          <cell r="H860">
            <v>1751</v>
          </cell>
          <cell r="I860">
            <v>38</v>
          </cell>
          <cell r="J860">
            <v>39</v>
          </cell>
          <cell r="K860">
            <v>39</v>
          </cell>
          <cell r="L860">
            <v>40</v>
          </cell>
          <cell r="M860">
            <v>41</v>
          </cell>
          <cell r="N860">
            <v>41</v>
          </cell>
          <cell r="O860">
            <v>41</v>
          </cell>
          <cell r="P860">
            <v>42</v>
          </cell>
          <cell r="Q860">
            <v>42</v>
          </cell>
          <cell r="R860">
            <v>42</v>
          </cell>
          <cell r="S860">
            <v>42</v>
          </cell>
          <cell r="T860">
            <v>42</v>
          </cell>
          <cell r="U860">
            <v>42</v>
          </cell>
          <cell r="V860">
            <v>40</v>
          </cell>
          <cell r="W860">
            <v>39</v>
          </cell>
          <cell r="X860">
            <v>37</v>
          </cell>
          <cell r="Y860">
            <v>36</v>
          </cell>
          <cell r="Z860">
            <v>34</v>
          </cell>
          <cell r="AA860">
            <v>32</v>
          </cell>
          <cell r="AB860">
            <v>29</v>
          </cell>
          <cell r="AC860">
            <v>127</v>
          </cell>
          <cell r="AD860">
            <v>151</v>
          </cell>
          <cell r="AE860">
            <v>134</v>
          </cell>
          <cell r="AF860">
            <v>120</v>
          </cell>
          <cell r="AG860">
            <v>102</v>
          </cell>
          <cell r="AH860">
            <v>89</v>
          </cell>
          <cell r="AI860">
            <v>67</v>
          </cell>
          <cell r="AJ860">
            <v>53</v>
          </cell>
          <cell r="AK860">
            <v>40</v>
          </cell>
          <cell r="AL860">
            <v>38</v>
          </cell>
          <cell r="AM860">
            <v>24</v>
          </cell>
          <cell r="AN860">
            <v>14</v>
          </cell>
          <cell r="AO860">
            <v>14</v>
          </cell>
          <cell r="AP860">
            <v>107</v>
          </cell>
          <cell r="AQ860">
            <v>75</v>
          </cell>
          <cell r="AR860">
            <v>334</v>
          </cell>
          <cell r="AS860">
            <v>57</v>
          </cell>
        </row>
        <row r="861">
          <cell r="G861">
            <v>0</v>
          </cell>
          <cell r="H861">
            <v>2115</v>
          </cell>
          <cell r="I861">
            <v>46</v>
          </cell>
          <cell r="J861">
            <v>47</v>
          </cell>
          <cell r="K861">
            <v>47</v>
          </cell>
          <cell r="L861">
            <v>48</v>
          </cell>
          <cell r="M861">
            <v>49</v>
          </cell>
          <cell r="N861">
            <v>50</v>
          </cell>
          <cell r="O861">
            <v>50</v>
          </cell>
          <cell r="P861">
            <v>51</v>
          </cell>
          <cell r="Q861">
            <v>51</v>
          </cell>
          <cell r="R861">
            <v>51</v>
          </cell>
          <cell r="S861">
            <v>51</v>
          </cell>
          <cell r="T861">
            <v>51</v>
          </cell>
          <cell r="U861">
            <v>50</v>
          </cell>
          <cell r="V861">
            <v>49</v>
          </cell>
          <cell r="W861">
            <v>47</v>
          </cell>
          <cell r="X861">
            <v>45</v>
          </cell>
          <cell r="Y861">
            <v>43</v>
          </cell>
          <cell r="Z861">
            <v>41</v>
          </cell>
          <cell r="AA861">
            <v>38</v>
          </cell>
          <cell r="AB861">
            <v>35</v>
          </cell>
          <cell r="AC861">
            <v>153</v>
          </cell>
          <cell r="AD861">
            <v>182</v>
          </cell>
          <cell r="AE861">
            <v>161</v>
          </cell>
          <cell r="AF861">
            <v>145</v>
          </cell>
          <cell r="AG861">
            <v>124</v>
          </cell>
          <cell r="AH861">
            <v>108</v>
          </cell>
          <cell r="AI861">
            <v>81</v>
          </cell>
          <cell r="AJ861">
            <v>64</v>
          </cell>
          <cell r="AK861">
            <v>48</v>
          </cell>
          <cell r="AL861">
            <v>46</v>
          </cell>
          <cell r="AM861">
            <v>29</v>
          </cell>
          <cell r="AN861">
            <v>17</v>
          </cell>
          <cell r="AO861">
            <v>17</v>
          </cell>
          <cell r="AP861">
            <v>129</v>
          </cell>
          <cell r="AQ861">
            <v>90</v>
          </cell>
          <cell r="AR861">
            <v>403</v>
          </cell>
          <cell r="AS861">
            <v>66</v>
          </cell>
        </row>
        <row r="862">
          <cell r="G862">
            <v>0</v>
          </cell>
          <cell r="H862">
            <v>2164</v>
          </cell>
          <cell r="I862">
            <v>39</v>
          </cell>
          <cell r="J862">
            <v>42</v>
          </cell>
          <cell r="K862">
            <v>45</v>
          </cell>
          <cell r="L862">
            <v>47</v>
          </cell>
          <cell r="M862">
            <v>49</v>
          </cell>
          <cell r="N862">
            <v>51</v>
          </cell>
          <cell r="O862">
            <v>52</v>
          </cell>
          <cell r="P862">
            <v>53</v>
          </cell>
          <cell r="Q862">
            <v>53</v>
          </cell>
          <cell r="R862">
            <v>53</v>
          </cell>
          <cell r="S862">
            <v>53</v>
          </cell>
          <cell r="T862">
            <v>53</v>
          </cell>
          <cell r="U862">
            <v>52</v>
          </cell>
          <cell r="V862">
            <v>50</v>
          </cell>
          <cell r="W862">
            <v>47</v>
          </cell>
          <cell r="X862">
            <v>44</v>
          </cell>
          <cell r="Y862">
            <v>42</v>
          </cell>
          <cell r="Z862">
            <v>39</v>
          </cell>
          <cell r="AA862">
            <v>37</v>
          </cell>
          <cell r="AB862">
            <v>35</v>
          </cell>
          <cell r="AC862">
            <v>151</v>
          </cell>
          <cell r="AD862">
            <v>170</v>
          </cell>
          <cell r="AE862">
            <v>154</v>
          </cell>
          <cell r="AF862">
            <v>150</v>
          </cell>
          <cell r="AG862">
            <v>136</v>
          </cell>
          <cell r="AH862">
            <v>116</v>
          </cell>
          <cell r="AI862">
            <v>95</v>
          </cell>
          <cell r="AJ862">
            <v>74</v>
          </cell>
          <cell r="AK862">
            <v>67</v>
          </cell>
          <cell r="AL862">
            <v>50</v>
          </cell>
          <cell r="AM862">
            <v>34</v>
          </cell>
          <cell r="AN862">
            <v>15</v>
          </cell>
          <cell r="AO862">
            <v>16</v>
          </cell>
          <cell r="AP862">
            <v>125</v>
          </cell>
          <cell r="AQ862">
            <v>90</v>
          </cell>
          <cell r="AR862">
            <v>420</v>
          </cell>
          <cell r="AS862">
            <v>55</v>
          </cell>
        </row>
        <row r="863">
          <cell r="G863">
            <v>0</v>
          </cell>
          <cell r="H863">
            <v>1788</v>
          </cell>
          <cell r="I863">
            <v>32</v>
          </cell>
          <cell r="J863">
            <v>35</v>
          </cell>
          <cell r="K863">
            <v>37</v>
          </cell>
          <cell r="L863">
            <v>39</v>
          </cell>
          <cell r="M863">
            <v>40</v>
          </cell>
          <cell r="N863">
            <v>42</v>
          </cell>
          <cell r="O863">
            <v>43</v>
          </cell>
          <cell r="P863">
            <v>43</v>
          </cell>
          <cell r="Q863">
            <v>44</v>
          </cell>
          <cell r="R863">
            <v>44</v>
          </cell>
          <cell r="S863">
            <v>44</v>
          </cell>
          <cell r="T863">
            <v>44</v>
          </cell>
          <cell r="U863">
            <v>43</v>
          </cell>
          <cell r="V863">
            <v>41</v>
          </cell>
          <cell r="W863">
            <v>39</v>
          </cell>
          <cell r="X863">
            <v>37</v>
          </cell>
          <cell r="Y863">
            <v>35</v>
          </cell>
          <cell r="Z863">
            <v>32</v>
          </cell>
          <cell r="AA863">
            <v>30</v>
          </cell>
          <cell r="AB863">
            <v>29</v>
          </cell>
          <cell r="AC863">
            <v>125</v>
          </cell>
          <cell r="AD863">
            <v>141</v>
          </cell>
          <cell r="AE863">
            <v>127</v>
          </cell>
          <cell r="AF863">
            <v>124</v>
          </cell>
          <cell r="AG863">
            <v>112</v>
          </cell>
          <cell r="AH863">
            <v>96</v>
          </cell>
          <cell r="AI863">
            <v>79</v>
          </cell>
          <cell r="AJ863">
            <v>61</v>
          </cell>
          <cell r="AK863">
            <v>56</v>
          </cell>
          <cell r="AL863">
            <v>41</v>
          </cell>
          <cell r="AM863">
            <v>28</v>
          </cell>
          <cell r="AN863">
            <v>12</v>
          </cell>
          <cell r="AO863">
            <v>13</v>
          </cell>
          <cell r="AP863">
            <v>103</v>
          </cell>
          <cell r="AQ863">
            <v>74</v>
          </cell>
          <cell r="AR863">
            <v>347</v>
          </cell>
          <cell r="AS863">
            <v>46</v>
          </cell>
        </row>
        <row r="864">
          <cell r="G864">
            <v>0</v>
          </cell>
          <cell r="H864">
            <v>1166</v>
          </cell>
          <cell r="I864">
            <v>21</v>
          </cell>
          <cell r="J864">
            <v>23</v>
          </cell>
          <cell r="K864">
            <v>24</v>
          </cell>
          <cell r="L864">
            <v>25</v>
          </cell>
          <cell r="M864">
            <v>26</v>
          </cell>
          <cell r="N864">
            <v>27</v>
          </cell>
          <cell r="O864">
            <v>28</v>
          </cell>
          <cell r="P864">
            <v>28</v>
          </cell>
          <cell r="Q864">
            <v>29</v>
          </cell>
          <cell r="R864">
            <v>29</v>
          </cell>
          <cell r="S864">
            <v>29</v>
          </cell>
          <cell r="T864">
            <v>28</v>
          </cell>
          <cell r="U864">
            <v>28</v>
          </cell>
          <cell r="V864">
            <v>27</v>
          </cell>
          <cell r="W864">
            <v>25</v>
          </cell>
          <cell r="X864">
            <v>24</v>
          </cell>
          <cell r="Y864">
            <v>23</v>
          </cell>
          <cell r="Z864">
            <v>21</v>
          </cell>
          <cell r="AA864">
            <v>20</v>
          </cell>
          <cell r="AB864">
            <v>19</v>
          </cell>
          <cell r="AC864">
            <v>81</v>
          </cell>
          <cell r="AD864">
            <v>92</v>
          </cell>
          <cell r="AE864">
            <v>83</v>
          </cell>
          <cell r="AF864">
            <v>81</v>
          </cell>
          <cell r="AG864">
            <v>73</v>
          </cell>
          <cell r="AH864">
            <v>63</v>
          </cell>
          <cell r="AI864">
            <v>51</v>
          </cell>
          <cell r="AJ864">
            <v>40</v>
          </cell>
          <cell r="AK864">
            <v>36</v>
          </cell>
          <cell r="AL864">
            <v>27</v>
          </cell>
          <cell r="AM864">
            <v>18</v>
          </cell>
          <cell r="AN864">
            <v>8</v>
          </cell>
          <cell r="AO864">
            <v>9</v>
          </cell>
          <cell r="AP864">
            <v>68</v>
          </cell>
          <cell r="AQ864">
            <v>48</v>
          </cell>
          <cell r="AR864">
            <v>227</v>
          </cell>
          <cell r="AS864">
            <v>27</v>
          </cell>
        </row>
        <row r="865">
          <cell r="G865">
            <v>0</v>
          </cell>
          <cell r="H865">
            <v>1775</v>
          </cell>
          <cell r="I865">
            <v>33</v>
          </cell>
          <cell r="J865">
            <v>37</v>
          </cell>
          <cell r="K865">
            <v>46</v>
          </cell>
          <cell r="L865">
            <v>39</v>
          </cell>
          <cell r="M865">
            <v>44</v>
          </cell>
          <cell r="N865">
            <v>30</v>
          </cell>
          <cell r="O865">
            <v>53</v>
          </cell>
          <cell r="P865">
            <v>62</v>
          </cell>
          <cell r="Q865">
            <v>54</v>
          </cell>
          <cell r="R865">
            <v>55</v>
          </cell>
          <cell r="S865">
            <v>48</v>
          </cell>
          <cell r="T865">
            <v>42</v>
          </cell>
          <cell r="U865">
            <v>35</v>
          </cell>
          <cell r="V865">
            <v>35</v>
          </cell>
          <cell r="W865">
            <v>45</v>
          </cell>
          <cell r="X865">
            <v>36</v>
          </cell>
          <cell r="Y865">
            <v>37</v>
          </cell>
          <cell r="Z865">
            <v>35</v>
          </cell>
          <cell r="AA865">
            <v>34</v>
          </cell>
          <cell r="AB865">
            <v>33</v>
          </cell>
          <cell r="AC865">
            <v>118</v>
          </cell>
          <cell r="AD865">
            <v>149</v>
          </cell>
          <cell r="AE865">
            <v>120</v>
          </cell>
          <cell r="AF865">
            <v>110</v>
          </cell>
          <cell r="AG865">
            <v>93</v>
          </cell>
          <cell r="AH865">
            <v>92</v>
          </cell>
          <cell r="AI865">
            <v>87</v>
          </cell>
          <cell r="AJ865">
            <v>61</v>
          </cell>
          <cell r="AK865">
            <v>37</v>
          </cell>
          <cell r="AL865">
            <v>25</v>
          </cell>
          <cell r="AM865">
            <v>23</v>
          </cell>
          <cell r="AN865">
            <v>15</v>
          </cell>
          <cell r="AO865">
            <v>12</v>
          </cell>
          <cell r="AP865">
            <v>76</v>
          </cell>
          <cell r="AQ865">
            <v>49</v>
          </cell>
          <cell r="AR865">
            <v>245</v>
          </cell>
          <cell r="AS865">
            <v>54</v>
          </cell>
        </row>
        <row r="866">
          <cell r="G866">
            <v>0</v>
          </cell>
          <cell r="H866">
            <v>1419</v>
          </cell>
          <cell r="I866">
            <v>29</v>
          </cell>
          <cell r="J866">
            <v>29</v>
          </cell>
          <cell r="K866">
            <v>33</v>
          </cell>
          <cell r="L866">
            <v>34</v>
          </cell>
          <cell r="M866">
            <v>40</v>
          </cell>
          <cell r="N866">
            <v>40</v>
          </cell>
          <cell r="O866">
            <v>41</v>
          </cell>
          <cell r="P866">
            <v>40</v>
          </cell>
          <cell r="Q866">
            <v>43</v>
          </cell>
          <cell r="R866">
            <v>41</v>
          </cell>
          <cell r="S866">
            <v>42</v>
          </cell>
          <cell r="T866">
            <v>41</v>
          </cell>
          <cell r="U866">
            <v>35</v>
          </cell>
          <cell r="V866">
            <v>35</v>
          </cell>
          <cell r="W866">
            <v>36</v>
          </cell>
          <cell r="X866">
            <v>35</v>
          </cell>
          <cell r="Y866">
            <v>27</v>
          </cell>
          <cell r="Z866">
            <v>25</v>
          </cell>
          <cell r="AA866">
            <v>24</v>
          </cell>
          <cell r="AB866">
            <v>19</v>
          </cell>
          <cell r="AC866">
            <v>90</v>
          </cell>
          <cell r="AD866">
            <v>110</v>
          </cell>
          <cell r="AE866">
            <v>100</v>
          </cell>
          <cell r="AF866">
            <v>85</v>
          </cell>
          <cell r="AG866">
            <v>80</v>
          </cell>
          <cell r="AH866">
            <v>81</v>
          </cell>
          <cell r="AI866">
            <v>71</v>
          </cell>
          <cell r="AJ866">
            <v>40</v>
          </cell>
          <cell r="AK866">
            <v>25</v>
          </cell>
          <cell r="AL866">
            <v>15</v>
          </cell>
          <cell r="AM866">
            <v>15</v>
          </cell>
          <cell r="AN866">
            <v>10</v>
          </cell>
          <cell r="AO866">
            <v>8</v>
          </cell>
          <cell r="AP866">
            <v>126</v>
          </cell>
          <cell r="AQ866">
            <v>80</v>
          </cell>
          <cell r="AR866">
            <v>406</v>
          </cell>
          <cell r="AS866">
            <v>34</v>
          </cell>
        </row>
        <row r="867">
          <cell r="G867">
            <v>0</v>
          </cell>
          <cell r="H867">
            <v>18433</v>
          </cell>
          <cell r="I867">
            <v>344</v>
          </cell>
          <cell r="J867">
            <v>394</v>
          </cell>
          <cell r="K867">
            <v>434</v>
          </cell>
          <cell r="L867">
            <v>464</v>
          </cell>
          <cell r="M867">
            <v>485</v>
          </cell>
          <cell r="N867">
            <v>497</v>
          </cell>
          <cell r="O867">
            <v>502</v>
          </cell>
          <cell r="P867">
            <v>500</v>
          </cell>
          <cell r="Q867">
            <v>493</v>
          </cell>
          <cell r="R867">
            <v>481</v>
          </cell>
          <cell r="S867">
            <v>465</v>
          </cell>
          <cell r="T867">
            <v>446</v>
          </cell>
          <cell r="U867">
            <v>426</v>
          </cell>
          <cell r="V867">
            <v>406</v>
          </cell>
          <cell r="W867">
            <v>387</v>
          </cell>
          <cell r="X867">
            <v>367</v>
          </cell>
          <cell r="Y867">
            <v>347</v>
          </cell>
          <cell r="Z867">
            <v>330</v>
          </cell>
          <cell r="AA867">
            <v>315</v>
          </cell>
          <cell r="AB867">
            <v>302</v>
          </cell>
          <cell r="AC867">
            <v>1419</v>
          </cell>
          <cell r="AD867">
            <v>1630</v>
          </cell>
          <cell r="AE867">
            <v>1374</v>
          </cell>
          <cell r="AF867">
            <v>1209</v>
          </cell>
          <cell r="AG867">
            <v>1085</v>
          </cell>
          <cell r="AH867">
            <v>853</v>
          </cell>
          <cell r="AI867">
            <v>729</v>
          </cell>
          <cell r="AJ867">
            <v>565</v>
          </cell>
          <cell r="AK867">
            <v>446</v>
          </cell>
          <cell r="AL867">
            <v>315</v>
          </cell>
          <cell r="AM867">
            <v>197</v>
          </cell>
          <cell r="AN867">
            <v>121</v>
          </cell>
          <cell r="AO867">
            <v>105</v>
          </cell>
          <cell r="AP867">
            <v>1041</v>
          </cell>
          <cell r="AQ867">
            <v>722</v>
          </cell>
          <cell r="AR867">
            <v>3465</v>
          </cell>
          <cell r="AS867">
            <v>487</v>
          </cell>
        </row>
        <row r="868">
          <cell r="G868">
            <v>0</v>
          </cell>
          <cell r="H868">
            <v>3549</v>
          </cell>
          <cell r="I868">
            <v>66</v>
          </cell>
          <cell r="J868">
            <v>74</v>
          </cell>
          <cell r="K868">
            <v>83</v>
          </cell>
          <cell r="L868">
            <v>90</v>
          </cell>
          <cell r="M868">
            <v>94</v>
          </cell>
          <cell r="N868">
            <v>96</v>
          </cell>
          <cell r="O868">
            <v>97</v>
          </cell>
          <cell r="P868">
            <v>95</v>
          </cell>
          <cell r="Q868">
            <v>97</v>
          </cell>
          <cell r="R868">
            <v>92</v>
          </cell>
          <cell r="S868">
            <v>90</v>
          </cell>
          <cell r="T868">
            <v>85</v>
          </cell>
          <cell r="U868">
            <v>83</v>
          </cell>
          <cell r="V868">
            <v>78</v>
          </cell>
          <cell r="W868">
            <v>74</v>
          </cell>
          <cell r="X868">
            <v>70</v>
          </cell>
          <cell r="Y868">
            <v>65</v>
          </cell>
          <cell r="Z868">
            <v>61</v>
          </cell>
          <cell r="AA868">
            <v>60</v>
          </cell>
          <cell r="AB868">
            <v>59</v>
          </cell>
          <cell r="AC868">
            <v>273</v>
          </cell>
          <cell r="AD868">
            <v>315</v>
          </cell>
          <cell r="AE868">
            <v>265</v>
          </cell>
          <cell r="AF868">
            <v>234</v>
          </cell>
          <cell r="AG868">
            <v>209</v>
          </cell>
          <cell r="AH868">
            <v>165</v>
          </cell>
          <cell r="AI868">
            <v>142</v>
          </cell>
          <cell r="AJ868">
            <v>109</v>
          </cell>
          <cell r="AK868">
            <v>85</v>
          </cell>
          <cell r="AL868">
            <v>60</v>
          </cell>
          <cell r="AM868">
            <v>38</v>
          </cell>
          <cell r="AN868">
            <v>25</v>
          </cell>
          <cell r="AO868">
            <v>20</v>
          </cell>
          <cell r="AP868">
            <v>199</v>
          </cell>
          <cell r="AQ868">
            <v>139</v>
          </cell>
          <cell r="AR868">
            <v>664</v>
          </cell>
          <cell r="AS868">
            <v>91</v>
          </cell>
        </row>
        <row r="869">
          <cell r="G869">
            <v>0</v>
          </cell>
          <cell r="H869">
            <v>1438</v>
          </cell>
          <cell r="I869">
            <v>27</v>
          </cell>
          <cell r="J869">
            <v>31</v>
          </cell>
          <cell r="K869">
            <v>34</v>
          </cell>
          <cell r="L869">
            <v>36</v>
          </cell>
          <cell r="M869">
            <v>38</v>
          </cell>
          <cell r="N869">
            <v>39</v>
          </cell>
          <cell r="O869">
            <v>39</v>
          </cell>
          <cell r="P869">
            <v>39</v>
          </cell>
          <cell r="Q869">
            <v>38</v>
          </cell>
          <cell r="R869">
            <v>37</v>
          </cell>
          <cell r="S869">
            <v>36</v>
          </cell>
          <cell r="T869">
            <v>35</v>
          </cell>
          <cell r="U869">
            <v>33</v>
          </cell>
          <cell r="V869">
            <v>32</v>
          </cell>
          <cell r="W869">
            <v>30</v>
          </cell>
          <cell r="X869">
            <v>29</v>
          </cell>
          <cell r="Y869">
            <v>27</v>
          </cell>
          <cell r="Z869">
            <v>26</v>
          </cell>
          <cell r="AA869">
            <v>25</v>
          </cell>
          <cell r="AB869">
            <v>24</v>
          </cell>
          <cell r="AC869">
            <v>111</v>
          </cell>
          <cell r="AD869">
            <v>127</v>
          </cell>
          <cell r="AE869">
            <v>107</v>
          </cell>
          <cell r="AF869">
            <v>94</v>
          </cell>
          <cell r="AG869">
            <v>85</v>
          </cell>
          <cell r="AH869">
            <v>66</v>
          </cell>
          <cell r="AI869">
            <v>57</v>
          </cell>
          <cell r="AJ869">
            <v>44</v>
          </cell>
          <cell r="AK869">
            <v>35</v>
          </cell>
          <cell r="AL869">
            <v>25</v>
          </cell>
          <cell r="AM869">
            <v>15</v>
          </cell>
          <cell r="AN869">
            <v>9</v>
          </cell>
          <cell r="AO869">
            <v>8</v>
          </cell>
          <cell r="AP869">
            <v>81</v>
          </cell>
          <cell r="AQ869">
            <v>56</v>
          </cell>
          <cell r="AR869">
            <v>270</v>
          </cell>
          <cell r="AS869">
            <v>38</v>
          </cell>
        </row>
        <row r="870">
          <cell r="G870">
            <v>0</v>
          </cell>
          <cell r="H870">
            <v>831</v>
          </cell>
          <cell r="I870">
            <v>16</v>
          </cell>
          <cell r="J870">
            <v>18</v>
          </cell>
          <cell r="K870">
            <v>20</v>
          </cell>
          <cell r="L870">
            <v>21</v>
          </cell>
          <cell r="M870">
            <v>22</v>
          </cell>
          <cell r="N870">
            <v>22</v>
          </cell>
          <cell r="O870">
            <v>23</v>
          </cell>
          <cell r="P870">
            <v>23</v>
          </cell>
          <cell r="Q870">
            <v>22</v>
          </cell>
          <cell r="R870">
            <v>22</v>
          </cell>
          <cell r="S870">
            <v>21</v>
          </cell>
          <cell r="T870">
            <v>20</v>
          </cell>
          <cell r="U870">
            <v>19</v>
          </cell>
          <cell r="V870">
            <v>18</v>
          </cell>
          <cell r="W870">
            <v>17</v>
          </cell>
          <cell r="X870">
            <v>17</v>
          </cell>
          <cell r="Y870">
            <v>16</v>
          </cell>
          <cell r="Z870">
            <v>15</v>
          </cell>
          <cell r="AA870">
            <v>14</v>
          </cell>
          <cell r="AB870">
            <v>14</v>
          </cell>
          <cell r="AC870">
            <v>64</v>
          </cell>
          <cell r="AD870">
            <v>73</v>
          </cell>
          <cell r="AE870">
            <v>62</v>
          </cell>
          <cell r="AF870">
            <v>54</v>
          </cell>
          <cell r="AG870">
            <v>49</v>
          </cell>
          <cell r="AH870">
            <v>38</v>
          </cell>
          <cell r="AI870">
            <v>33</v>
          </cell>
          <cell r="AJ870">
            <v>25</v>
          </cell>
          <cell r="AK870">
            <v>20</v>
          </cell>
          <cell r="AL870">
            <v>14</v>
          </cell>
          <cell r="AM870">
            <v>9</v>
          </cell>
          <cell r="AN870">
            <v>5</v>
          </cell>
          <cell r="AO870">
            <v>5</v>
          </cell>
          <cell r="AP870">
            <v>47</v>
          </cell>
          <cell r="AQ870">
            <v>33</v>
          </cell>
          <cell r="AR870">
            <v>156</v>
          </cell>
          <cell r="AS870">
            <v>22</v>
          </cell>
        </row>
        <row r="871">
          <cell r="G871">
            <v>0</v>
          </cell>
          <cell r="H871">
            <v>364</v>
          </cell>
          <cell r="I871">
            <v>6</v>
          </cell>
          <cell r="J871">
            <v>8</v>
          </cell>
          <cell r="K871">
            <v>9</v>
          </cell>
          <cell r="L871">
            <v>9</v>
          </cell>
          <cell r="M871">
            <v>10</v>
          </cell>
          <cell r="N871">
            <v>10</v>
          </cell>
          <cell r="O871">
            <v>10</v>
          </cell>
          <cell r="P871">
            <v>10</v>
          </cell>
          <cell r="Q871">
            <v>10</v>
          </cell>
          <cell r="R871">
            <v>10</v>
          </cell>
          <cell r="S871">
            <v>9</v>
          </cell>
          <cell r="T871">
            <v>9</v>
          </cell>
          <cell r="U871">
            <v>8</v>
          </cell>
          <cell r="V871">
            <v>8</v>
          </cell>
          <cell r="W871">
            <v>8</v>
          </cell>
          <cell r="X871">
            <v>7</v>
          </cell>
          <cell r="Y871">
            <v>7</v>
          </cell>
          <cell r="Z871">
            <v>7</v>
          </cell>
          <cell r="AA871">
            <v>6</v>
          </cell>
          <cell r="AB871">
            <v>6</v>
          </cell>
          <cell r="AC871">
            <v>28</v>
          </cell>
          <cell r="AD871">
            <v>32</v>
          </cell>
          <cell r="AE871">
            <v>27</v>
          </cell>
          <cell r="AF871">
            <v>24</v>
          </cell>
          <cell r="AG871">
            <v>21</v>
          </cell>
          <cell r="AH871">
            <v>17</v>
          </cell>
          <cell r="AI871">
            <v>14</v>
          </cell>
          <cell r="AJ871">
            <v>11</v>
          </cell>
          <cell r="AK871">
            <v>9</v>
          </cell>
          <cell r="AL871">
            <v>6</v>
          </cell>
          <cell r="AM871">
            <v>4</v>
          </cell>
          <cell r="AN871">
            <v>2</v>
          </cell>
          <cell r="AO871">
            <v>2</v>
          </cell>
          <cell r="AP871">
            <v>21</v>
          </cell>
          <cell r="AQ871">
            <v>14</v>
          </cell>
          <cell r="AR871">
            <v>69</v>
          </cell>
          <cell r="AS871">
            <v>10</v>
          </cell>
        </row>
        <row r="872">
          <cell r="G872">
            <v>0</v>
          </cell>
          <cell r="H872">
            <v>1339</v>
          </cell>
          <cell r="I872">
            <v>25</v>
          </cell>
          <cell r="J872">
            <v>29</v>
          </cell>
          <cell r="K872">
            <v>32</v>
          </cell>
          <cell r="L872">
            <v>34</v>
          </cell>
          <cell r="M872">
            <v>35</v>
          </cell>
          <cell r="N872">
            <v>36</v>
          </cell>
          <cell r="O872">
            <v>36</v>
          </cell>
          <cell r="P872">
            <v>36</v>
          </cell>
          <cell r="Q872">
            <v>36</v>
          </cell>
          <cell r="R872">
            <v>35</v>
          </cell>
          <cell r="S872">
            <v>34</v>
          </cell>
          <cell r="T872">
            <v>32</v>
          </cell>
          <cell r="U872">
            <v>31</v>
          </cell>
          <cell r="V872">
            <v>29</v>
          </cell>
          <cell r="W872">
            <v>28</v>
          </cell>
          <cell r="X872">
            <v>27</v>
          </cell>
          <cell r="Y872">
            <v>25</v>
          </cell>
          <cell r="Z872">
            <v>24</v>
          </cell>
          <cell r="AA872">
            <v>23</v>
          </cell>
          <cell r="AB872">
            <v>22</v>
          </cell>
          <cell r="AC872">
            <v>103</v>
          </cell>
          <cell r="AD872">
            <v>118</v>
          </cell>
          <cell r="AE872">
            <v>100</v>
          </cell>
          <cell r="AF872">
            <v>88</v>
          </cell>
          <cell r="AG872">
            <v>79</v>
          </cell>
          <cell r="AH872">
            <v>62</v>
          </cell>
          <cell r="AI872">
            <v>53</v>
          </cell>
          <cell r="AJ872">
            <v>41</v>
          </cell>
          <cell r="AK872">
            <v>32</v>
          </cell>
          <cell r="AL872">
            <v>23</v>
          </cell>
          <cell r="AM872">
            <v>14</v>
          </cell>
          <cell r="AN872">
            <v>9</v>
          </cell>
          <cell r="AO872">
            <v>8</v>
          </cell>
          <cell r="AP872">
            <v>76</v>
          </cell>
          <cell r="AQ872">
            <v>52</v>
          </cell>
          <cell r="AR872">
            <v>252</v>
          </cell>
          <cell r="AS872">
            <v>36</v>
          </cell>
        </row>
        <row r="873">
          <cell r="G873">
            <v>0</v>
          </cell>
          <cell r="H873">
            <v>1210</v>
          </cell>
          <cell r="I873">
            <v>23</v>
          </cell>
          <cell r="J873">
            <v>26</v>
          </cell>
          <cell r="K873">
            <v>28</v>
          </cell>
          <cell r="L873">
            <v>30</v>
          </cell>
          <cell r="M873">
            <v>32</v>
          </cell>
          <cell r="N873">
            <v>33</v>
          </cell>
          <cell r="O873">
            <v>33</v>
          </cell>
          <cell r="P873">
            <v>33</v>
          </cell>
          <cell r="Q873">
            <v>32</v>
          </cell>
          <cell r="R873">
            <v>32</v>
          </cell>
          <cell r="S873">
            <v>30</v>
          </cell>
          <cell r="T873">
            <v>29</v>
          </cell>
          <cell r="U873">
            <v>28</v>
          </cell>
          <cell r="V873">
            <v>27</v>
          </cell>
          <cell r="W873">
            <v>25</v>
          </cell>
          <cell r="X873">
            <v>24</v>
          </cell>
          <cell r="Y873">
            <v>23</v>
          </cell>
          <cell r="Z873">
            <v>22</v>
          </cell>
          <cell r="AA873">
            <v>21</v>
          </cell>
          <cell r="AB873">
            <v>20</v>
          </cell>
          <cell r="AC873">
            <v>93</v>
          </cell>
          <cell r="AD873">
            <v>107</v>
          </cell>
          <cell r="AE873">
            <v>90</v>
          </cell>
          <cell r="AF873">
            <v>79</v>
          </cell>
          <cell r="AG873">
            <v>71</v>
          </cell>
          <cell r="AH873">
            <v>56</v>
          </cell>
          <cell r="AI873">
            <v>48</v>
          </cell>
          <cell r="AJ873">
            <v>37</v>
          </cell>
          <cell r="AK873">
            <v>29</v>
          </cell>
          <cell r="AL873">
            <v>21</v>
          </cell>
          <cell r="AM873">
            <v>13</v>
          </cell>
          <cell r="AN873">
            <v>8</v>
          </cell>
          <cell r="AO873">
            <v>7</v>
          </cell>
          <cell r="AP873">
            <v>68</v>
          </cell>
          <cell r="AQ873">
            <v>47</v>
          </cell>
          <cell r="AR873">
            <v>227</v>
          </cell>
          <cell r="AS873">
            <v>32</v>
          </cell>
        </row>
        <row r="874">
          <cell r="G874">
            <v>0</v>
          </cell>
          <cell r="H874">
            <v>1115</v>
          </cell>
          <cell r="I874">
            <v>21</v>
          </cell>
          <cell r="J874">
            <v>24</v>
          </cell>
          <cell r="K874">
            <v>26</v>
          </cell>
          <cell r="L874">
            <v>28</v>
          </cell>
          <cell r="M874">
            <v>29</v>
          </cell>
          <cell r="N874">
            <v>30</v>
          </cell>
          <cell r="O874">
            <v>30</v>
          </cell>
          <cell r="P874">
            <v>30</v>
          </cell>
          <cell r="Q874">
            <v>30</v>
          </cell>
          <cell r="R874">
            <v>29</v>
          </cell>
          <cell r="S874">
            <v>28</v>
          </cell>
          <cell r="T874">
            <v>27</v>
          </cell>
          <cell r="U874">
            <v>26</v>
          </cell>
          <cell r="V874">
            <v>25</v>
          </cell>
          <cell r="W874">
            <v>24</v>
          </cell>
          <cell r="X874">
            <v>22</v>
          </cell>
          <cell r="Y874">
            <v>21</v>
          </cell>
          <cell r="Z874">
            <v>20</v>
          </cell>
          <cell r="AA874">
            <v>19</v>
          </cell>
          <cell r="AB874">
            <v>18</v>
          </cell>
          <cell r="AC874">
            <v>86</v>
          </cell>
          <cell r="AD874">
            <v>99</v>
          </cell>
          <cell r="AE874">
            <v>83</v>
          </cell>
          <cell r="AF874">
            <v>73</v>
          </cell>
          <cell r="AG874">
            <v>66</v>
          </cell>
          <cell r="AH874">
            <v>52</v>
          </cell>
          <cell r="AI874">
            <v>44</v>
          </cell>
          <cell r="AJ874">
            <v>34</v>
          </cell>
          <cell r="AK874">
            <v>27</v>
          </cell>
          <cell r="AL874">
            <v>19</v>
          </cell>
          <cell r="AM874">
            <v>12</v>
          </cell>
          <cell r="AN874">
            <v>7</v>
          </cell>
          <cell r="AO874">
            <v>6</v>
          </cell>
          <cell r="AP874">
            <v>63</v>
          </cell>
          <cell r="AQ874">
            <v>44</v>
          </cell>
          <cell r="AR874">
            <v>211</v>
          </cell>
          <cell r="AS874">
            <v>29</v>
          </cell>
        </row>
        <row r="875">
          <cell r="G875">
            <v>0</v>
          </cell>
          <cell r="H875">
            <v>816</v>
          </cell>
          <cell r="I875">
            <v>15</v>
          </cell>
          <cell r="J875">
            <v>17</v>
          </cell>
          <cell r="K875">
            <v>19</v>
          </cell>
          <cell r="L875">
            <v>21</v>
          </cell>
          <cell r="M875">
            <v>21</v>
          </cell>
          <cell r="N875">
            <v>22</v>
          </cell>
          <cell r="O875">
            <v>22</v>
          </cell>
          <cell r="P875">
            <v>22</v>
          </cell>
          <cell r="Q875">
            <v>22</v>
          </cell>
          <cell r="R875">
            <v>21</v>
          </cell>
          <cell r="S875">
            <v>21</v>
          </cell>
          <cell r="T875">
            <v>20</v>
          </cell>
          <cell r="U875">
            <v>19</v>
          </cell>
          <cell r="V875">
            <v>18</v>
          </cell>
          <cell r="W875">
            <v>17</v>
          </cell>
          <cell r="X875">
            <v>16</v>
          </cell>
          <cell r="Y875">
            <v>15</v>
          </cell>
          <cell r="Z875">
            <v>15</v>
          </cell>
          <cell r="AA875">
            <v>14</v>
          </cell>
          <cell r="AB875">
            <v>13</v>
          </cell>
          <cell r="AC875">
            <v>63</v>
          </cell>
          <cell r="AD875">
            <v>72</v>
          </cell>
          <cell r="AE875">
            <v>61</v>
          </cell>
          <cell r="AF875">
            <v>54</v>
          </cell>
          <cell r="AG875">
            <v>48</v>
          </cell>
          <cell r="AH875">
            <v>38</v>
          </cell>
          <cell r="AI875">
            <v>32</v>
          </cell>
          <cell r="AJ875">
            <v>25</v>
          </cell>
          <cell r="AK875">
            <v>20</v>
          </cell>
          <cell r="AL875">
            <v>14</v>
          </cell>
          <cell r="AM875">
            <v>9</v>
          </cell>
          <cell r="AN875">
            <v>5</v>
          </cell>
          <cell r="AO875">
            <v>5</v>
          </cell>
          <cell r="AP875">
            <v>46</v>
          </cell>
          <cell r="AQ875">
            <v>32</v>
          </cell>
          <cell r="AR875">
            <v>154</v>
          </cell>
          <cell r="AS875">
            <v>22</v>
          </cell>
        </row>
        <row r="876">
          <cell r="G876">
            <v>0</v>
          </cell>
          <cell r="H876">
            <v>870</v>
          </cell>
          <cell r="I876">
            <v>16</v>
          </cell>
          <cell r="J876">
            <v>19</v>
          </cell>
          <cell r="K876">
            <v>21</v>
          </cell>
          <cell r="L876">
            <v>22</v>
          </cell>
          <cell r="M876">
            <v>23</v>
          </cell>
          <cell r="N876">
            <v>23</v>
          </cell>
          <cell r="O876">
            <v>24</v>
          </cell>
          <cell r="P876">
            <v>24</v>
          </cell>
          <cell r="Q876">
            <v>23</v>
          </cell>
          <cell r="R876">
            <v>23</v>
          </cell>
          <cell r="S876">
            <v>22</v>
          </cell>
          <cell r="T876">
            <v>21</v>
          </cell>
          <cell r="U876">
            <v>20</v>
          </cell>
          <cell r="V876">
            <v>19</v>
          </cell>
          <cell r="W876">
            <v>18</v>
          </cell>
          <cell r="X876">
            <v>17</v>
          </cell>
          <cell r="Y876">
            <v>16</v>
          </cell>
          <cell r="Z876">
            <v>16</v>
          </cell>
          <cell r="AA876">
            <v>15</v>
          </cell>
          <cell r="AB876">
            <v>14</v>
          </cell>
          <cell r="AC876">
            <v>67</v>
          </cell>
          <cell r="AD876">
            <v>77</v>
          </cell>
          <cell r="AE876">
            <v>65</v>
          </cell>
          <cell r="AF876">
            <v>57</v>
          </cell>
          <cell r="AG876">
            <v>51</v>
          </cell>
          <cell r="AH876">
            <v>40</v>
          </cell>
          <cell r="AI876">
            <v>34</v>
          </cell>
          <cell r="AJ876">
            <v>27</v>
          </cell>
          <cell r="AK876">
            <v>21</v>
          </cell>
          <cell r="AL876">
            <v>15</v>
          </cell>
          <cell r="AM876">
            <v>9</v>
          </cell>
          <cell r="AN876">
            <v>6</v>
          </cell>
          <cell r="AO876">
            <v>5</v>
          </cell>
          <cell r="AP876">
            <v>49</v>
          </cell>
          <cell r="AQ876">
            <v>34</v>
          </cell>
          <cell r="AR876">
            <v>164</v>
          </cell>
          <cell r="AS876">
            <v>23</v>
          </cell>
        </row>
        <row r="877">
          <cell r="G877">
            <v>0</v>
          </cell>
          <cell r="H877">
            <v>988</v>
          </cell>
          <cell r="I877">
            <v>18</v>
          </cell>
          <cell r="J877">
            <v>21</v>
          </cell>
          <cell r="K877">
            <v>23</v>
          </cell>
          <cell r="L877">
            <v>25</v>
          </cell>
          <cell r="M877">
            <v>26</v>
          </cell>
          <cell r="N877">
            <v>26</v>
          </cell>
          <cell r="O877">
            <v>27</v>
          </cell>
          <cell r="P877">
            <v>27</v>
          </cell>
          <cell r="Q877">
            <v>26</v>
          </cell>
          <cell r="R877">
            <v>26</v>
          </cell>
          <cell r="S877">
            <v>25</v>
          </cell>
          <cell r="T877">
            <v>24</v>
          </cell>
          <cell r="U877">
            <v>23</v>
          </cell>
          <cell r="V877">
            <v>22</v>
          </cell>
          <cell r="W877">
            <v>21</v>
          </cell>
          <cell r="X877">
            <v>20</v>
          </cell>
          <cell r="Y877">
            <v>19</v>
          </cell>
          <cell r="Z877">
            <v>18</v>
          </cell>
          <cell r="AA877">
            <v>17</v>
          </cell>
          <cell r="AB877">
            <v>16</v>
          </cell>
          <cell r="AC877">
            <v>76</v>
          </cell>
          <cell r="AD877">
            <v>87</v>
          </cell>
          <cell r="AE877">
            <v>73</v>
          </cell>
          <cell r="AF877">
            <v>65</v>
          </cell>
          <cell r="AG877">
            <v>58</v>
          </cell>
          <cell r="AH877">
            <v>46</v>
          </cell>
          <cell r="AI877">
            <v>39</v>
          </cell>
          <cell r="AJ877">
            <v>30</v>
          </cell>
          <cell r="AK877">
            <v>24</v>
          </cell>
          <cell r="AL877">
            <v>17</v>
          </cell>
          <cell r="AM877">
            <v>11</v>
          </cell>
          <cell r="AN877">
            <v>6</v>
          </cell>
          <cell r="AO877">
            <v>6</v>
          </cell>
          <cell r="AP877">
            <v>56</v>
          </cell>
          <cell r="AQ877">
            <v>39</v>
          </cell>
          <cell r="AR877">
            <v>185</v>
          </cell>
          <cell r="AS877">
            <v>26</v>
          </cell>
        </row>
        <row r="878">
          <cell r="G878">
            <v>0</v>
          </cell>
          <cell r="H878">
            <v>882</v>
          </cell>
          <cell r="I878">
            <v>16</v>
          </cell>
          <cell r="J878">
            <v>19</v>
          </cell>
          <cell r="K878">
            <v>21</v>
          </cell>
          <cell r="L878">
            <v>22</v>
          </cell>
          <cell r="M878">
            <v>23</v>
          </cell>
          <cell r="N878">
            <v>24</v>
          </cell>
          <cell r="O878">
            <v>24</v>
          </cell>
          <cell r="P878">
            <v>24</v>
          </cell>
          <cell r="Q878">
            <v>24</v>
          </cell>
          <cell r="R878">
            <v>23</v>
          </cell>
          <cell r="S878">
            <v>22</v>
          </cell>
          <cell r="T878">
            <v>21</v>
          </cell>
          <cell r="U878">
            <v>20</v>
          </cell>
          <cell r="V878">
            <v>19</v>
          </cell>
          <cell r="W878">
            <v>19</v>
          </cell>
          <cell r="X878">
            <v>18</v>
          </cell>
          <cell r="Y878">
            <v>17</v>
          </cell>
          <cell r="Z878">
            <v>16</v>
          </cell>
          <cell r="AA878">
            <v>15</v>
          </cell>
          <cell r="AB878">
            <v>14</v>
          </cell>
          <cell r="AC878">
            <v>68</v>
          </cell>
          <cell r="AD878">
            <v>78</v>
          </cell>
          <cell r="AE878">
            <v>66</v>
          </cell>
          <cell r="AF878">
            <v>58</v>
          </cell>
          <cell r="AG878">
            <v>52</v>
          </cell>
          <cell r="AH878">
            <v>41</v>
          </cell>
          <cell r="AI878">
            <v>35</v>
          </cell>
          <cell r="AJ878">
            <v>27</v>
          </cell>
          <cell r="AK878">
            <v>21</v>
          </cell>
          <cell r="AL878">
            <v>15</v>
          </cell>
          <cell r="AM878">
            <v>9</v>
          </cell>
          <cell r="AN878">
            <v>6</v>
          </cell>
          <cell r="AO878">
            <v>5</v>
          </cell>
          <cell r="AP878">
            <v>50</v>
          </cell>
          <cell r="AQ878">
            <v>35</v>
          </cell>
          <cell r="AR878">
            <v>166</v>
          </cell>
          <cell r="AS878">
            <v>24</v>
          </cell>
        </row>
        <row r="879">
          <cell r="G879">
            <v>0</v>
          </cell>
          <cell r="H879">
            <v>3417</v>
          </cell>
          <cell r="I879">
            <v>64</v>
          </cell>
          <cell r="J879">
            <v>73</v>
          </cell>
          <cell r="K879">
            <v>81</v>
          </cell>
          <cell r="L879">
            <v>86</v>
          </cell>
          <cell r="M879">
            <v>90</v>
          </cell>
          <cell r="N879">
            <v>92</v>
          </cell>
          <cell r="O879">
            <v>93</v>
          </cell>
          <cell r="P879">
            <v>93</v>
          </cell>
          <cell r="Q879">
            <v>91</v>
          </cell>
          <cell r="R879">
            <v>89</v>
          </cell>
          <cell r="S879">
            <v>86</v>
          </cell>
          <cell r="T879">
            <v>83</v>
          </cell>
          <cell r="U879">
            <v>79</v>
          </cell>
          <cell r="V879">
            <v>75</v>
          </cell>
          <cell r="W879">
            <v>72</v>
          </cell>
          <cell r="X879">
            <v>68</v>
          </cell>
          <cell r="Y879">
            <v>65</v>
          </cell>
          <cell r="Z879">
            <v>61</v>
          </cell>
          <cell r="AA879">
            <v>58</v>
          </cell>
          <cell r="AB879">
            <v>56</v>
          </cell>
          <cell r="AC879">
            <v>263</v>
          </cell>
          <cell r="AD879">
            <v>302</v>
          </cell>
          <cell r="AE879">
            <v>255</v>
          </cell>
          <cell r="AF879">
            <v>224</v>
          </cell>
          <cell r="AG879">
            <v>201</v>
          </cell>
          <cell r="AH879">
            <v>158</v>
          </cell>
          <cell r="AI879">
            <v>135</v>
          </cell>
          <cell r="AJ879">
            <v>105</v>
          </cell>
          <cell r="AK879">
            <v>83</v>
          </cell>
          <cell r="AL879">
            <v>58</v>
          </cell>
          <cell r="AM879">
            <v>37</v>
          </cell>
          <cell r="AN879">
            <v>22</v>
          </cell>
          <cell r="AO879">
            <v>19</v>
          </cell>
          <cell r="AP879">
            <v>193</v>
          </cell>
          <cell r="AQ879">
            <v>134</v>
          </cell>
          <cell r="AR879">
            <v>643</v>
          </cell>
          <cell r="AS879">
            <v>91</v>
          </cell>
        </row>
        <row r="880">
          <cell r="G880">
            <v>0</v>
          </cell>
          <cell r="H880">
            <v>310</v>
          </cell>
          <cell r="I880">
            <v>6</v>
          </cell>
          <cell r="J880">
            <v>7</v>
          </cell>
          <cell r="K880">
            <v>7</v>
          </cell>
          <cell r="L880">
            <v>8</v>
          </cell>
          <cell r="M880">
            <v>8</v>
          </cell>
          <cell r="N880">
            <v>8</v>
          </cell>
          <cell r="O880">
            <v>8</v>
          </cell>
          <cell r="P880">
            <v>8</v>
          </cell>
          <cell r="Q880">
            <v>8</v>
          </cell>
          <cell r="R880">
            <v>8</v>
          </cell>
          <cell r="S880">
            <v>8</v>
          </cell>
          <cell r="T880">
            <v>8</v>
          </cell>
          <cell r="U880">
            <v>7</v>
          </cell>
          <cell r="V880">
            <v>7</v>
          </cell>
          <cell r="W880">
            <v>7</v>
          </cell>
          <cell r="X880">
            <v>6</v>
          </cell>
          <cell r="Y880">
            <v>6</v>
          </cell>
          <cell r="Z880">
            <v>6</v>
          </cell>
          <cell r="AA880">
            <v>5</v>
          </cell>
          <cell r="AB880">
            <v>5</v>
          </cell>
          <cell r="AC880">
            <v>24</v>
          </cell>
          <cell r="AD880">
            <v>28</v>
          </cell>
          <cell r="AE880">
            <v>23</v>
          </cell>
          <cell r="AF880">
            <v>20</v>
          </cell>
          <cell r="AG880">
            <v>18</v>
          </cell>
          <cell r="AH880">
            <v>14</v>
          </cell>
          <cell r="AI880">
            <v>12</v>
          </cell>
          <cell r="AJ880">
            <v>10</v>
          </cell>
          <cell r="AK880">
            <v>8</v>
          </cell>
          <cell r="AL880">
            <v>5</v>
          </cell>
          <cell r="AM880">
            <v>3</v>
          </cell>
          <cell r="AN880">
            <v>2</v>
          </cell>
          <cell r="AO880">
            <v>2</v>
          </cell>
          <cell r="AP880">
            <v>18</v>
          </cell>
          <cell r="AQ880">
            <v>12</v>
          </cell>
          <cell r="AR880">
            <v>59</v>
          </cell>
          <cell r="AS880">
            <v>9</v>
          </cell>
        </row>
        <row r="881">
          <cell r="G881">
            <v>0</v>
          </cell>
          <cell r="H881">
            <v>689</v>
          </cell>
          <cell r="I881">
            <v>13</v>
          </cell>
          <cell r="J881">
            <v>15</v>
          </cell>
          <cell r="K881">
            <v>16</v>
          </cell>
          <cell r="L881">
            <v>17</v>
          </cell>
          <cell r="M881">
            <v>18</v>
          </cell>
          <cell r="N881">
            <v>19</v>
          </cell>
          <cell r="O881">
            <v>19</v>
          </cell>
          <cell r="P881">
            <v>19</v>
          </cell>
          <cell r="Q881">
            <v>18</v>
          </cell>
          <cell r="R881">
            <v>18</v>
          </cell>
          <cell r="S881">
            <v>17</v>
          </cell>
          <cell r="T881">
            <v>17</v>
          </cell>
          <cell r="U881">
            <v>16</v>
          </cell>
          <cell r="V881">
            <v>15</v>
          </cell>
          <cell r="W881">
            <v>14</v>
          </cell>
          <cell r="X881">
            <v>14</v>
          </cell>
          <cell r="Y881">
            <v>13</v>
          </cell>
          <cell r="Z881">
            <v>12</v>
          </cell>
          <cell r="AA881">
            <v>12</v>
          </cell>
          <cell r="AB881">
            <v>11</v>
          </cell>
          <cell r="AC881">
            <v>53</v>
          </cell>
          <cell r="AD881">
            <v>61</v>
          </cell>
          <cell r="AE881">
            <v>51</v>
          </cell>
          <cell r="AF881">
            <v>45</v>
          </cell>
          <cell r="AG881">
            <v>41</v>
          </cell>
          <cell r="AH881">
            <v>32</v>
          </cell>
          <cell r="AI881">
            <v>27</v>
          </cell>
          <cell r="AJ881">
            <v>21</v>
          </cell>
          <cell r="AK881">
            <v>17</v>
          </cell>
          <cell r="AL881">
            <v>12</v>
          </cell>
          <cell r="AM881">
            <v>7</v>
          </cell>
          <cell r="AN881">
            <v>5</v>
          </cell>
          <cell r="AO881">
            <v>4</v>
          </cell>
          <cell r="AP881">
            <v>39</v>
          </cell>
          <cell r="AQ881">
            <v>27</v>
          </cell>
          <cell r="AR881">
            <v>129</v>
          </cell>
          <cell r="AS881">
            <v>18</v>
          </cell>
        </row>
        <row r="882">
          <cell r="G882">
            <v>0</v>
          </cell>
          <cell r="H882">
            <v>615</v>
          </cell>
          <cell r="I882">
            <v>12</v>
          </cell>
          <cell r="J882">
            <v>13</v>
          </cell>
          <cell r="K882">
            <v>14</v>
          </cell>
          <cell r="L882">
            <v>15</v>
          </cell>
          <cell r="M882">
            <v>16</v>
          </cell>
          <cell r="N882">
            <v>17</v>
          </cell>
          <cell r="O882">
            <v>17</v>
          </cell>
          <cell r="P882">
            <v>17</v>
          </cell>
          <cell r="Q882">
            <v>16</v>
          </cell>
          <cell r="R882">
            <v>16</v>
          </cell>
          <cell r="S882">
            <v>16</v>
          </cell>
          <cell r="T882">
            <v>15</v>
          </cell>
          <cell r="U882">
            <v>14</v>
          </cell>
          <cell r="V882">
            <v>14</v>
          </cell>
          <cell r="W882">
            <v>13</v>
          </cell>
          <cell r="X882">
            <v>12</v>
          </cell>
          <cell r="Y882">
            <v>12</v>
          </cell>
          <cell r="Z882">
            <v>11</v>
          </cell>
          <cell r="AA882">
            <v>11</v>
          </cell>
          <cell r="AB882">
            <v>10</v>
          </cell>
          <cell r="AC882">
            <v>47</v>
          </cell>
          <cell r="AD882">
            <v>54</v>
          </cell>
          <cell r="AE882">
            <v>46</v>
          </cell>
          <cell r="AF882">
            <v>40</v>
          </cell>
          <cell r="AG882">
            <v>36</v>
          </cell>
          <cell r="AH882">
            <v>28</v>
          </cell>
          <cell r="AI882">
            <v>24</v>
          </cell>
          <cell r="AJ882">
            <v>19</v>
          </cell>
          <cell r="AK882">
            <v>15</v>
          </cell>
          <cell r="AL882">
            <v>11</v>
          </cell>
          <cell r="AM882">
            <v>7</v>
          </cell>
          <cell r="AN882">
            <v>4</v>
          </cell>
          <cell r="AO882">
            <v>3</v>
          </cell>
          <cell r="AP882">
            <v>35</v>
          </cell>
          <cell r="AQ882">
            <v>24</v>
          </cell>
          <cell r="AR882">
            <v>116</v>
          </cell>
          <cell r="AS882">
            <v>16</v>
          </cell>
        </row>
        <row r="883">
          <cell r="G883">
            <v>0</v>
          </cell>
          <cell r="H883">
            <v>12231</v>
          </cell>
          <cell r="I883">
            <v>243</v>
          </cell>
          <cell r="J883">
            <v>260</v>
          </cell>
          <cell r="K883">
            <v>273</v>
          </cell>
          <cell r="L883">
            <v>282</v>
          </cell>
          <cell r="M883">
            <v>288</v>
          </cell>
          <cell r="N883">
            <v>290</v>
          </cell>
          <cell r="O883">
            <v>290</v>
          </cell>
          <cell r="P883">
            <v>288</v>
          </cell>
          <cell r="Q883">
            <v>285</v>
          </cell>
          <cell r="R883">
            <v>280</v>
          </cell>
          <cell r="S883">
            <v>273</v>
          </cell>
          <cell r="T883">
            <v>264</v>
          </cell>
          <cell r="U883">
            <v>258</v>
          </cell>
          <cell r="V883">
            <v>253</v>
          </cell>
          <cell r="W883">
            <v>251</v>
          </cell>
          <cell r="X883">
            <v>249</v>
          </cell>
          <cell r="Y883">
            <v>247</v>
          </cell>
          <cell r="Z883">
            <v>241</v>
          </cell>
          <cell r="AA883">
            <v>230</v>
          </cell>
          <cell r="AB883">
            <v>213</v>
          </cell>
          <cell r="AC883">
            <v>932</v>
          </cell>
          <cell r="AD883">
            <v>1053</v>
          </cell>
          <cell r="AE883">
            <v>894</v>
          </cell>
          <cell r="AF883">
            <v>848</v>
          </cell>
          <cell r="AG883">
            <v>776</v>
          </cell>
          <cell r="AH883">
            <v>663</v>
          </cell>
          <cell r="AI883">
            <v>471</v>
          </cell>
          <cell r="AJ883">
            <v>462</v>
          </cell>
          <cell r="AK883">
            <v>321</v>
          </cell>
          <cell r="AL883">
            <v>243</v>
          </cell>
          <cell r="AM883">
            <v>146</v>
          </cell>
          <cell r="AN883">
            <v>90</v>
          </cell>
          <cell r="AO883">
            <v>74</v>
          </cell>
          <cell r="AP883">
            <v>623</v>
          </cell>
          <cell r="AQ883">
            <v>508</v>
          </cell>
          <cell r="AR883">
            <v>2334</v>
          </cell>
          <cell r="AS883">
            <v>346</v>
          </cell>
        </row>
        <row r="884">
          <cell r="G884">
            <v>0</v>
          </cell>
          <cell r="H884">
            <v>5105</v>
          </cell>
          <cell r="I884">
            <v>91</v>
          </cell>
          <cell r="J884">
            <v>109</v>
          </cell>
          <cell r="K884">
            <v>114</v>
          </cell>
          <cell r="L884">
            <v>119</v>
          </cell>
          <cell r="M884">
            <v>121</v>
          </cell>
          <cell r="N884">
            <v>121</v>
          </cell>
          <cell r="O884">
            <v>121</v>
          </cell>
          <cell r="P884">
            <v>121</v>
          </cell>
          <cell r="Q884">
            <v>119</v>
          </cell>
          <cell r="R884">
            <v>118</v>
          </cell>
          <cell r="S884">
            <v>114</v>
          </cell>
          <cell r="T884">
            <v>110</v>
          </cell>
          <cell r="U884">
            <v>108</v>
          </cell>
          <cell r="V884">
            <v>105</v>
          </cell>
          <cell r="W884">
            <v>104</v>
          </cell>
          <cell r="X884">
            <v>104</v>
          </cell>
          <cell r="Y884">
            <v>103</v>
          </cell>
          <cell r="Z884">
            <v>101</v>
          </cell>
          <cell r="AA884">
            <v>96</v>
          </cell>
          <cell r="AB884">
            <v>88</v>
          </cell>
          <cell r="AC884">
            <v>390</v>
          </cell>
          <cell r="AD884">
            <v>440</v>
          </cell>
          <cell r="AE884">
            <v>374</v>
          </cell>
          <cell r="AF884">
            <v>354</v>
          </cell>
          <cell r="AG884">
            <v>325</v>
          </cell>
          <cell r="AH884">
            <v>278</v>
          </cell>
          <cell r="AI884">
            <v>197</v>
          </cell>
          <cell r="AJ884">
            <v>194</v>
          </cell>
          <cell r="AK884">
            <v>134</v>
          </cell>
          <cell r="AL884">
            <v>102</v>
          </cell>
          <cell r="AM884">
            <v>61</v>
          </cell>
          <cell r="AN884">
            <v>38</v>
          </cell>
          <cell r="AO884">
            <v>31</v>
          </cell>
          <cell r="AP884">
            <v>261</v>
          </cell>
          <cell r="AQ884">
            <v>213</v>
          </cell>
          <cell r="AR884">
            <v>978</v>
          </cell>
          <cell r="AS884">
            <v>147</v>
          </cell>
        </row>
        <row r="885">
          <cell r="G885">
            <v>0</v>
          </cell>
          <cell r="H885">
            <v>3051</v>
          </cell>
          <cell r="I885">
            <v>70</v>
          </cell>
          <cell r="J885">
            <v>70</v>
          </cell>
          <cell r="K885">
            <v>71</v>
          </cell>
          <cell r="L885">
            <v>71</v>
          </cell>
          <cell r="M885">
            <v>70</v>
          </cell>
          <cell r="N885">
            <v>73</v>
          </cell>
          <cell r="O885">
            <v>72</v>
          </cell>
          <cell r="P885">
            <v>69</v>
          </cell>
          <cell r="Q885">
            <v>74</v>
          </cell>
          <cell r="R885">
            <v>67</v>
          </cell>
          <cell r="S885">
            <v>64</v>
          </cell>
          <cell r="T885">
            <v>70</v>
          </cell>
          <cell r="U885">
            <v>59</v>
          </cell>
          <cell r="V885">
            <v>51</v>
          </cell>
          <cell r="W885">
            <v>61</v>
          </cell>
          <cell r="X885">
            <v>54</v>
          </cell>
          <cell r="Y885">
            <v>56</v>
          </cell>
          <cell r="Z885">
            <v>47</v>
          </cell>
          <cell r="AA885">
            <v>54</v>
          </cell>
          <cell r="AB885">
            <v>47</v>
          </cell>
          <cell r="AC885">
            <v>226</v>
          </cell>
          <cell r="AD885">
            <v>266</v>
          </cell>
          <cell r="AE885">
            <v>228</v>
          </cell>
          <cell r="AF885">
            <v>208</v>
          </cell>
          <cell r="AG885">
            <v>189</v>
          </cell>
          <cell r="AH885">
            <v>176</v>
          </cell>
          <cell r="AI885">
            <v>123</v>
          </cell>
          <cell r="AJ885">
            <v>130</v>
          </cell>
          <cell r="AK885">
            <v>88</v>
          </cell>
          <cell r="AL885">
            <v>67</v>
          </cell>
          <cell r="AM885">
            <v>42</v>
          </cell>
          <cell r="AN885">
            <v>22</v>
          </cell>
          <cell r="AO885">
            <v>16</v>
          </cell>
          <cell r="AP885">
            <v>142</v>
          </cell>
          <cell r="AQ885">
            <v>92</v>
          </cell>
          <cell r="AR885">
            <v>588</v>
          </cell>
          <cell r="AS885">
            <v>92</v>
          </cell>
        </row>
        <row r="886">
          <cell r="G886">
            <v>0</v>
          </cell>
          <cell r="H886">
            <v>519</v>
          </cell>
          <cell r="I886">
            <v>10</v>
          </cell>
          <cell r="J886">
            <v>11</v>
          </cell>
          <cell r="K886">
            <v>12</v>
          </cell>
          <cell r="L886">
            <v>12</v>
          </cell>
          <cell r="M886">
            <v>12</v>
          </cell>
          <cell r="N886">
            <v>12</v>
          </cell>
          <cell r="O886">
            <v>12</v>
          </cell>
          <cell r="P886">
            <v>12</v>
          </cell>
          <cell r="Q886">
            <v>12</v>
          </cell>
          <cell r="R886">
            <v>12</v>
          </cell>
          <cell r="S886">
            <v>12</v>
          </cell>
          <cell r="T886">
            <v>11</v>
          </cell>
          <cell r="U886">
            <v>11</v>
          </cell>
          <cell r="V886">
            <v>11</v>
          </cell>
          <cell r="W886">
            <v>11</v>
          </cell>
          <cell r="X886">
            <v>11</v>
          </cell>
          <cell r="Y886">
            <v>10</v>
          </cell>
          <cell r="Z886">
            <v>10</v>
          </cell>
          <cell r="AA886">
            <v>10</v>
          </cell>
          <cell r="AB886">
            <v>9</v>
          </cell>
          <cell r="AC886">
            <v>39</v>
          </cell>
          <cell r="AD886">
            <v>45</v>
          </cell>
          <cell r="AE886">
            <v>38</v>
          </cell>
          <cell r="AF886">
            <v>36</v>
          </cell>
          <cell r="AG886">
            <v>33</v>
          </cell>
          <cell r="AH886">
            <v>28</v>
          </cell>
          <cell r="AI886">
            <v>20</v>
          </cell>
          <cell r="AJ886">
            <v>20</v>
          </cell>
          <cell r="AK886">
            <v>14</v>
          </cell>
          <cell r="AL886">
            <v>10</v>
          </cell>
          <cell r="AM886">
            <v>6</v>
          </cell>
          <cell r="AN886">
            <v>4</v>
          </cell>
          <cell r="AO886">
            <v>3</v>
          </cell>
          <cell r="AP886">
            <v>26</v>
          </cell>
          <cell r="AQ886">
            <v>21</v>
          </cell>
          <cell r="AR886">
            <v>99</v>
          </cell>
          <cell r="AS886">
            <v>14</v>
          </cell>
        </row>
        <row r="887">
          <cell r="G887">
            <v>0</v>
          </cell>
          <cell r="H887">
            <v>1149</v>
          </cell>
          <cell r="I887">
            <v>23</v>
          </cell>
          <cell r="J887">
            <v>24</v>
          </cell>
          <cell r="K887">
            <v>26</v>
          </cell>
          <cell r="L887">
            <v>26</v>
          </cell>
          <cell r="M887">
            <v>27</v>
          </cell>
          <cell r="N887">
            <v>27</v>
          </cell>
          <cell r="O887">
            <v>27</v>
          </cell>
          <cell r="P887">
            <v>27</v>
          </cell>
          <cell r="Q887">
            <v>27</v>
          </cell>
          <cell r="R887">
            <v>26</v>
          </cell>
          <cell r="S887">
            <v>26</v>
          </cell>
          <cell r="T887">
            <v>25</v>
          </cell>
          <cell r="U887">
            <v>24</v>
          </cell>
          <cell r="V887">
            <v>24</v>
          </cell>
          <cell r="W887">
            <v>24</v>
          </cell>
          <cell r="X887">
            <v>23</v>
          </cell>
          <cell r="Y887">
            <v>23</v>
          </cell>
          <cell r="Z887">
            <v>23</v>
          </cell>
          <cell r="AA887">
            <v>22</v>
          </cell>
          <cell r="AB887">
            <v>20</v>
          </cell>
          <cell r="AC887">
            <v>88</v>
          </cell>
          <cell r="AD887">
            <v>99</v>
          </cell>
          <cell r="AE887">
            <v>84</v>
          </cell>
          <cell r="AF887">
            <v>80</v>
          </cell>
          <cell r="AG887">
            <v>73</v>
          </cell>
          <cell r="AH887">
            <v>62</v>
          </cell>
          <cell r="AI887">
            <v>44</v>
          </cell>
          <cell r="AJ887">
            <v>43</v>
          </cell>
          <cell r="AK887">
            <v>30</v>
          </cell>
          <cell r="AL887">
            <v>23</v>
          </cell>
          <cell r="AM887">
            <v>14</v>
          </cell>
          <cell r="AN887">
            <v>8</v>
          </cell>
          <cell r="AO887">
            <v>7</v>
          </cell>
          <cell r="AP887">
            <v>59</v>
          </cell>
          <cell r="AQ887">
            <v>48</v>
          </cell>
          <cell r="AR887">
            <v>219</v>
          </cell>
          <cell r="AS887">
            <v>33</v>
          </cell>
        </row>
        <row r="888">
          <cell r="G888">
            <v>0</v>
          </cell>
          <cell r="H888">
            <v>674</v>
          </cell>
          <cell r="I888">
            <v>14</v>
          </cell>
          <cell r="J888">
            <v>14</v>
          </cell>
          <cell r="K888">
            <v>15</v>
          </cell>
          <cell r="L888">
            <v>15</v>
          </cell>
          <cell r="M888">
            <v>16</v>
          </cell>
          <cell r="N888">
            <v>16</v>
          </cell>
          <cell r="O888">
            <v>16</v>
          </cell>
          <cell r="P888">
            <v>16</v>
          </cell>
          <cell r="Q888">
            <v>16</v>
          </cell>
          <cell r="R888">
            <v>15</v>
          </cell>
          <cell r="S888">
            <v>15</v>
          </cell>
          <cell r="T888">
            <v>15</v>
          </cell>
          <cell r="U888">
            <v>14</v>
          </cell>
          <cell r="V888">
            <v>14</v>
          </cell>
          <cell r="W888">
            <v>14</v>
          </cell>
          <cell r="X888">
            <v>14</v>
          </cell>
          <cell r="Y888">
            <v>14</v>
          </cell>
          <cell r="Z888">
            <v>13</v>
          </cell>
          <cell r="AA888">
            <v>13</v>
          </cell>
          <cell r="AB888">
            <v>12</v>
          </cell>
          <cell r="AC888">
            <v>51</v>
          </cell>
          <cell r="AD888">
            <v>58</v>
          </cell>
          <cell r="AE888">
            <v>49</v>
          </cell>
          <cell r="AF888">
            <v>47</v>
          </cell>
          <cell r="AG888">
            <v>43</v>
          </cell>
          <cell r="AH888">
            <v>36</v>
          </cell>
          <cell r="AI888">
            <v>26</v>
          </cell>
          <cell r="AJ888">
            <v>25</v>
          </cell>
          <cell r="AK888">
            <v>18</v>
          </cell>
          <cell r="AL888">
            <v>13</v>
          </cell>
          <cell r="AM888">
            <v>8</v>
          </cell>
          <cell r="AN888">
            <v>5</v>
          </cell>
          <cell r="AO888">
            <v>4</v>
          </cell>
          <cell r="AP888">
            <v>34</v>
          </cell>
          <cell r="AQ888">
            <v>28</v>
          </cell>
          <cell r="AR888">
            <v>128</v>
          </cell>
          <cell r="AS888">
            <v>18</v>
          </cell>
        </row>
        <row r="889">
          <cell r="G889">
            <v>0</v>
          </cell>
          <cell r="H889">
            <v>1122</v>
          </cell>
          <cell r="I889">
            <v>22</v>
          </cell>
          <cell r="J889">
            <v>24</v>
          </cell>
          <cell r="K889">
            <v>25</v>
          </cell>
          <cell r="L889">
            <v>26</v>
          </cell>
          <cell r="M889">
            <v>26</v>
          </cell>
          <cell r="N889">
            <v>27</v>
          </cell>
          <cell r="O889">
            <v>27</v>
          </cell>
          <cell r="P889">
            <v>26</v>
          </cell>
          <cell r="Q889">
            <v>26</v>
          </cell>
          <cell r="R889">
            <v>26</v>
          </cell>
          <cell r="S889">
            <v>25</v>
          </cell>
          <cell r="T889">
            <v>24</v>
          </cell>
          <cell r="U889">
            <v>24</v>
          </cell>
          <cell r="V889">
            <v>23</v>
          </cell>
          <cell r="W889">
            <v>23</v>
          </cell>
          <cell r="X889">
            <v>23</v>
          </cell>
          <cell r="Y889">
            <v>23</v>
          </cell>
          <cell r="Z889">
            <v>22</v>
          </cell>
          <cell r="AA889">
            <v>21</v>
          </cell>
          <cell r="AB889">
            <v>20</v>
          </cell>
          <cell r="AC889">
            <v>86</v>
          </cell>
          <cell r="AD889">
            <v>97</v>
          </cell>
          <cell r="AE889">
            <v>82</v>
          </cell>
          <cell r="AF889">
            <v>78</v>
          </cell>
          <cell r="AG889">
            <v>71</v>
          </cell>
          <cell r="AH889">
            <v>61</v>
          </cell>
          <cell r="AI889">
            <v>43</v>
          </cell>
          <cell r="AJ889">
            <v>42</v>
          </cell>
          <cell r="AK889">
            <v>29</v>
          </cell>
          <cell r="AL889">
            <v>22</v>
          </cell>
          <cell r="AM889">
            <v>13</v>
          </cell>
          <cell r="AN889">
            <v>8</v>
          </cell>
          <cell r="AO889">
            <v>7</v>
          </cell>
          <cell r="AP889">
            <v>57</v>
          </cell>
          <cell r="AQ889">
            <v>47</v>
          </cell>
          <cell r="AR889">
            <v>214</v>
          </cell>
          <cell r="AS889">
            <v>31</v>
          </cell>
        </row>
        <row r="890">
          <cell r="G890">
            <v>0</v>
          </cell>
          <cell r="H890">
            <v>611</v>
          </cell>
          <cell r="I890">
            <v>13</v>
          </cell>
          <cell r="J890">
            <v>8</v>
          </cell>
          <cell r="K890">
            <v>10</v>
          </cell>
          <cell r="L890">
            <v>13</v>
          </cell>
          <cell r="M890">
            <v>16</v>
          </cell>
          <cell r="N890">
            <v>14</v>
          </cell>
          <cell r="O890">
            <v>15</v>
          </cell>
          <cell r="P890">
            <v>17</v>
          </cell>
          <cell r="Q890">
            <v>11</v>
          </cell>
          <cell r="R890">
            <v>16</v>
          </cell>
          <cell r="S890">
            <v>17</v>
          </cell>
          <cell r="T890">
            <v>9</v>
          </cell>
          <cell r="U890">
            <v>18</v>
          </cell>
          <cell r="V890">
            <v>25</v>
          </cell>
          <cell r="W890">
            <v>14</v>
          </cell>
          <cell r="X890">
            <v>20</v>
          </cell>
          <cell r="Y890">
            <v>18</v>
          </cell>
          <cell r="Z890">
            <v>25</v>
          </cell>
          <cell r="AA890">
            <v>14</v>
          </cell>
          <cell r="AB890">
            <v>17</v>
          </cell>
          <cell r="AC890">
            <v>52</v>
          </cell>
          <cell r="AD890">
            <v>48</v>
          </cell>
          <cell r="AE890">
            <v>39</v>
          </cell>
          <cell r="AF890">
            <v>45</v>
          </cell>
          <cell r="AG890">
            <v>42</v>
          </cell>
          <cell r="AH890">
            <v>22</v>
          </cell>
          <cell r="AI890">
            <v>18</v>
          </cell>
          <cell r="AJ890">
            <v>8</v>
          </cell>
          <cell r="AK890">
            <v>8</v>
          </cell>
          <cell r="AL890">
            <v>6</v>
          </cell>
          <cell r="AM890">
            <v>2</v>
          </cell>
          <cell r="AN890">
            <v>5</v>
          </cell>
          <cell r="AO890">
            <v>6</v>
          </cell>
          <cell r="AP890">
            <v>44</v>
          </cell>
          <cell r="AQ890">
            <v>59</v>
          </cell>
          <cell r="AR890">
            <v>108</v>
          </cell>
          <cell r="AS890">
            <v>11</v>
          </cell>
        </row>
        <row r="891">
          <cell r="G891">
            <v>0</v>
          </cell>
          <cell r="H891">
            <v>37536</v>
          </cell>
          <cell r="I891">
            <v>636</v>
          </cell>
          <cell r="J891">
            <v>655</v>
          </cell>
          <cell r="K891">
            <v>669</v>
          </cell>
          <cell r="L891">
            <v>680</v>
          </cell>
          <cell r="M891">
            <v>690</v>
          </cell>
          <cell r="N891">
            <v>700</v>
          </cell>
          <cell r="O891">
            <v>707</v>
          </cell>
          <cell r="P891">
            <v>713</v>
          </cell>
          <cell r="Q891">
            <v>718</v>
          </cell>
          <cell r="R891">
            <v>720</v>
          </cell>
          <cell r="S891">
            <v>724</v>
          </cell>
          <cell r="T891">
            <v>724</v>
          </cell>
          <cell r="U891">
            <v>730</v>
          </cell>
          <cell r="V891">
            <v>742</v>
          </cell>
          <cell r="W891">
            <v>759</v>
          </cell>
          <cell r="X891">
            <v>773</v>
          </cell>
          <cell r="Y891">
            <v>790</v>
          </cell>
          <cell r="Z891">
            <v>796</v>
          </cell>
          <cell r="AA891">
            <v>780</v>
          </cell>
          <cell r="AB891">
            <v>752</v>
          </cell>
          <cell r="AC891">
            <v>3470</v>
          </cell>
          <cell r="AD891">
            <v>3526</v>
          </cell>
          <cell r="AE891">
            <v>3230</v>
          </cell>
          <cell r="AF891">
            <v>2897</v>
          </cell>
          <cell r="AG891">
            <v>2672</v>
          </cell>
          <cell r="AH891">
            <v>2087</v>
          </cell>
          <cell r="AI891">
            <v>1600</v>
          </cell>
          <cell r="AJ891">
            <v>1228</v>
          </cell>
          <cell r="AK891">
            <v>855</v>
          </cell>
          <cell r="AL891">
            <v>613</v>
          </cell>
          <cell r="AM891">
            <v>411</v>
          </cell>
          <cell r="AN891">
            <v>268</v>
          </cell>
          <cell r="AO891">
            <v>221</v>
          </cell>
          <cell r="AP891">
            <v>1827</v>
          </cell>
          <cell r="AQ891">
            <v>1970</v>
          </cell>
          <cell r="AR891">
            <v>8960</v>
          </cell>
          <cell r="AS891">
            <v>897</v>
          </cell>
        </row>
        <row r="892">
          <cell r="G892">
            <v>0</v>
          </cell>
          <cell r="H892">
            <v>5051</v>
          </cell>
          <cell r="I892">
            <v>94</v>
          </cell>
          <cell r="J892">
            <v>92</v>
          </cell>
          <cell r="K892">
            <v>91</v>
          </cell>
          <cell r="L892">
            <v>91</v>
          </cell>
          <cell r="M892">
            <v>93</v>
          </cell>
          <cell r="N892">
            <v>93</v>
          </cell>
          <cell r="O892">
            <v>94</v>
          </cell>
          <cell r="P892">
            <v>99</v>
          </cell>
          <cell r="Q892">
            <v>100</v>
          </cell>
          <cell r="R892">
            <v>102</v>
          </cell>
          <cell r="S892">
            <v>104</v>
          </cell>
          <cell r="T892">
            <v>107</v>
          </cell>
          <cell r="U892">
            <v>109</v>
          </cell>
          <cell r="V892">
            <v>108</v>
          </cell>
          <cell r="W892">
            <v>102</v>
          </cell>
          <cell r="X892">
            <v>100</v>
          </cell>
          <cell r="Y892">
            <v>95</v>
          </cell>
          <cell r="Z892">
            <v>91</v>
          </cell>
          <cell r="AA892">
            <v>89</v>
          </cell>
          <cell r="AB892">
            <v>86</v>
          </cell>
          <cell r="AC892">
            <v>390</v>
          </cell>
          <cell r="AD892">
            <v>389</v>
          </cell>
          <cell r="AE892">
            <v>406</v>
          </cell>
          <cell r="AF892">
            <v>384</v>
          </cell>
          <cell r="AG892">
            <v>384</v>
          </cell>
          <cell r="AH892">
            <v>307</v>
          </cell>
          <cell r="AI892">
            <v>229</v>
          </cell>
          <cell r="AJ892">
            <v>192</v>
          </cell>
          <cell r="AK892">
            <v>145</v>
          </cell>
          <cell r="AL892">
            <v>118</v>
          </cell>
          <cell r="AM892">
            <v>75</v>
          </cell>
          <cell r="AN892">
            <v>53</v>
          </cell>
          <cell r="AO892">
            <v>39</v>
          </cell>
          <cell r="AP892">
            <v>262</v>
          </cell>
          <cell r="AQ892">
            <v>216</v>
          </cell>
          <cell r="AR892">
            <v>1044</v>
          </cell>
          <cell r="AS892">
            <v>136</v>
          </cell>
        </row>
        <row r="893">
          <cell r="G893">
            <v>0</v>
          </cell>
          <cell r="H893">
            <v>11009</v>
          </cell>
          <cell r="I893">
            <v>187</v>
          </cell>
          <cell r="J893">
            <v>192</v>
          </cell>
          <cell r="K893">
            <v>196</v>
          </cell>
          <cell r="L893">
            <v>200</v>
          </cell>
          <cell r="M893">
            <v>203</v>
          </cell>
          <cell r="N893">
            <v>205</v>
          </cell>
          <cell r="O893">
            <v>207</v>
          </cell>
          <cell r="P893">
            <v>209</v>
          </cell>
          <cell r="Q893">
            <v>211</v>
          </cell>
          <cell r="R893">
            <v>212</v>
          </cell>
          <cell r="S893">
            <v>213</v>
          </cell>
          <cell r="T893">
            <v>213</v>
          </cell>
          <cell r="U893">
            <v>214</v>
          </cell>
          <cell r="V893">
            <v>218</v>
          </cell>
          <cell r="W893">
            <v>223</v>
          </cell>
          <cell r="X893">
            <v>227</v>
          </cell>
          <cell r="Y893">
            <v>232</v>
          </cell>
          <cell r="Z893">
            <v>233</v>
          </cell>
          <cell r="AA893">
            <v>228</v>
          </cell>
          <cell r="AB893">
            <v>220</v>
          </cell>
          <cell r="AC893">
            <v>1018</v>
          </cell>
          <cell r="AD893">
            <v>1034</v>
          </cell>
          <cell r="AE893">
            <v>947</v>
          </cell>
          <cell r="AF893">
            <v>848</v>
          </cell>
          <cell r="AG893">
            <v>784</v>
          </cell>
          <cell r="AH893">
            <v>612</v>
          </cell>
          <cell r="AI893">
            <v>469</v>
          </cell>
          <cell r="AJ893">
            <v>360</v>
          </cell>
          <cell r="AK893">
            <v>250</v>
          </cell>
          <cell r="AL893">
            <v>180</v>
          </cell>
          <cell r="AM893">
            <v>120</v>
          </cell>
          <cell r="AN893">
            <v>79</v>
          </cell>
          <cell r="AO893">
            <v>65</v>
          </cell>
          <cell r="AP893">
            <v>536</v>
          </cell>
          <cell r="AQ893">
            <v>578</v>
          </cell>
          <cell r="AR893">
            <v>2628</v>
          </cell>
          <cell r="AS893">
            <v>263</v>
          </cell>
        </row>
        <row r="894">
          <cell r="G894">
            <v>0</v>
          </cell>
          <cell r="H894">
            <v>87990</v>
          </cell>
          <cell r="I894">
            <v>1666</v>
          </cell>
          <cell r="J894">
            <v>1894</v>
          </cell>
          <cell r="K894">
            <v>2078</v>
          </cell>
          <cell r="L894">
            <v>2219</v>
          </cell>
          <cell r="M894">
            <v>2300</v>
          </cell>
          <cell r="N894">
            <v>2373</v>
          </cell>
          <cell r="O894">
            <v>2390</v>
          </cell>
          <cell r="P894">
            <v>2378</v>
          </cell>
          <cell r="Q894">
            <v>2338</v>
          </cell>
          <cell r="R894">
            <v>2277</v>
          </cell>
          <cell r="S894">
            <v>2199</v>
          </cell>
          <cell r="T894">
            <v>2105</v>
          </cell>
          <cell r="U894">
            <v>2009</v>
          </cell>
          <cell r="V894">
            <v>1925</v>
          </cell>
          <cell r="W894">
            <v>1848</v>
          </cell>
          <cell r="X894">
            <v>1768</v>
          </cell>
          <cell r="Y894">
            <v>1688</v>
          </cell>
          <cell r="Z894">
            <v>1609</v>
          </cell>
          <cell r="AA894">
            <v>1538</v>
          </cell>
          <cell r="AB894">
            <v>1474</v>
          </cell>
          <cell r="AC894">
            <v>6872</v>
          </cell>
          <cell r="AD894">
            <v>7831</v>
          </cell>
          <cell r="AE894">
            <v>6556</v>
          </cell>
          <cell r="AF894">
            <v>5910</v>
          </cell>
          <cell r="AG894">
            <v>5200</v>
          </cell>
          <cell r="AH894">
            <v>4180</v>
          </cell>
          <cell r="AI894">
            <v>3266</v>
          </cell>
          <cell r="AJ894">
            <v>2564</v>
          </cell>
          <cell r="AK894">
            <v>2154</v>
          </cell>
          <cell r="AL894">
            <v>1465</v>
          </cell>
          <cell r="AM894">
            <v>873</v>
          </cell>
          <cell r="AN894">
            <v>583</v>
          </cell>
          <cell r="AO894">
            <v>460</v>
          </cell>
          <cell r="AP894">
            <v>4858</v>
          </cell>
          <cell r="AQ894">
            <v>3653</v>
          </cell>
          <cell r="AR894">
            <v>16506</v>
          </cell>
          <cell r="AS894">
            <v>2333</v>
          </cell>
        </row>
        <row r="895">
          <cell r="G895">
            <v>0</v>
          </cell>
          <cell r="H895">
            <v>37535</v>
          </cell>
          <cell r="I895">
            <v>641</v>
          </cell>
          <cell r="J895">
            <v>750</v>
          </cell>
          <cell r="K895">
            <v>836</v>
          </cell>
          <cell r="L895">
            <v>900</v>
          </cell>
          <cell r="M895">
            <v>944</v>
          </cell>
          <cell r="N895">
            <v>972</v>
          </cell>
          <cell r="O895">
            <v>984</v>
          </cell>
          <cell r="P895">
            <v>982</v>
          </cell>
          <cell r="Q895">
            <v>969</v>
          </cell>
          <cell r="R895">
            <v>946</v>
          </cell>
          <cell r="S895">
            <v>915</v>
          </cell>
          <cell r="T895">
            <v>876</v>
          </cell>
          <cell r="U895">
            <v>837</v>
          </cell>
          <cell r="V895">
            <v>805</v>
          </cell>
          <cell r="W895">
            <v>778</v>
          </cell>
          <cell r="X895">
            <v>747</v>
          </cell>
          <cell r="Y895">
            <v>717</v>
          </cell>
          <cell r="Z895">
            <v>685</v>
          </cell>
          <cell r="AA895">
            <v>651</v>
          </cell>
          <cell r="AB895">
            <v>617</v>
          </cell>
          <cell r="AC895">
            <v>2815</v>
          </cell>
          <cell r="AD895">
            <v>3280</v>
          </cell>
          <cell r="AE895">
            <v>2761</v>
          </cell>
          <cell r="AF895">
            <v>2548</v>
          </cell>
          <cell r="AG895">
            <v>2385</v>
          </cell>
          <cell r="AH895">
            <v>1899</v>
          </cell>
          <cell r="AI895">
            <v>1464</v>
          </cell>
          <cell r="AJ895">
            <v>1171</v>
          </cell>
          <cell r="AK895">
            <v>1015</v>
          </cell>
          <cell r="AL895">
            <v>716</v>
          </cell>
          <cell r="AM895">
            <v>427</v>
          </cell>
          <cell r="AN895">
            <v>279</v>
          </cell>
          <cell r="AO895">
            <v>223</v>
          </cell>
          <cell r="AP895">
            <v>2037</v>
          </cell>
          <cell r="AQ895">
            <v>1604</v>
          </cell>
          <cell r="AR895">
            <v>7253</v>
          </cell>
          <cell r="AS895">
            <v>907</v>
          </cell>
        </row>
        <row r="896">
          <cell r="G896">
            <v>0</v>
          </cell>
          <cell r="H896">
            <v>21399</v>
          </cell>
          <cell r="I896">
            <v>365</v>
          </cell>
          <cell r="J896">
            <v>428</v>
          </cell>
          <cell r="K896">
            <v>475</v>
          </cell>
          <cell r="L896">
            <v>513</v>
          </cell>
          <cell r="M896">
            <v>539</v>
          </cell>
          <cell r="N896">
            <v>554</v>
          </cell>
          <cell r="O896">
            <v>561</v>
          </cell>
          <cell r="P896">
            <v>559</v>
          </cell>
          <cell r="Q896">
            <v>552</v>
          </cell>
          <cell r="R896">
            <v>540</v>
          </cell>
          <cell r="S896">
            <v>523</v>
          </cell>
          <cell r="T896">
            <v>500</v>
          </cell>
          <cell r="U896">
            <v>475</v>
          </cell>
          <cell r="V896">
            <v>459</v>
          </cell>
          <cell r="W896">
            <v>443</v>
          </cell>
          <cell r="X896">
            <v>425</v>
          </cell>
          <cell r="Y896">
            <v>409</v>
          </cell>
          <cell r="Z896">
            <v>390</v>
          </cell>
          <cell r="AA896">
            <v>368</v>
          </cell>
          <cell r="AB896">
            <v>353</v>
          </cell>
          <cell r="AC896">
            <v>1606</v>
          </cell>
          <cell r="AD896">
            <v>1870</v>
          </cell>
          <cell r="AE896">
            <v>1577</v>
          </cell>
          <cell r="AF896">
            <v>1455</v>
          </cell>
          <cell r="AG896">
            <v>1359</v>
          </cell>
          <cell r="AH896">
            <v>1083</v>
          </cell>
          <cell r="AI896">
            <v>835</v>
          </cell>
          <cell r="AJ896">
            <v>668</v>
          </cell>
          <cell r="AK896">
            <v>581</v>
          </cell>
          <cell r="AL896">
            <v>409</v>
          </cell>
          <cell r="AM896">
            <v>241</v>
          </cell>
          <cell r="AN896">
            <v>158</v>
          </cell>
          <cell r="AO896">
            <v>126</v>
          </cell>
          <cell r="AP896">
            <v>1164</v>
          </cell>
          <cell r="AQ896">
            <v>917</v>
          </cell>
          <cell r="AR896">
            <v>4138</v>
          </cell>
          <cell r="AS896">
            <v>517</v>
          </cell>
        </row>
        <row r="897">
          <cell r="G897">
            <v>0</v>
          </cell>
          <cell r="H897">
            <v>781</v>
          </cell>
          <cell r="I897">
            <v>13</v>
          </cell>
          <cell r="J897">
            <v>16</v>
          </cell>
          <cell r="K897">
            <v>17</v>
          </cell>
          <cell r="L897">
            <v>19</v>
          </cell>
          <cell r="M897">
            <v>20</v>
          </cell>
          <cell r="N897">
            <v>20</v>
          </cell>
          <cell r="O897">
            <v>20</v>
          </cell>
          <cell r="P897">
            <v>20</v>
          </cell>
          <cell r="Q897">
            <v>20</v>
          </cell>
          <cell r="R897">
            <v>20</v>
          </cell>
          <cell r="S897">
            <v>19</v>
          </cell>
          <cell r="T897">
            <v>18</v>
          </cell>
          <cell r="U897">
            <v>17</v>
          </cell>
          <cell r="V897">
            <v>17</v>
          </cell>
          <cell r="W897">
            <v>16</v>
          </cell>
          <cell r="X897">
            <v>16</v>
          </cell>
          <cell r="Y897">
            <v>15</v>
          </cell>
          <cell r="Z897">
            <v>14</v>
          </cell>
          <cell r="AA897">
            <v>14</v>
          </cell>
          <cell r="AB897">
            <v>13</v>
          </cell>
          <cell r="AC897">
            <v>59</v>
          </cell>
          <cell r="AD897">
            <v>68</v>
          </cell>
          <cell r="AE897">
            <v>57</v>
          </cell>
          <cell r="AF897">
            <v>53</v>
          </cell>
          <cell r="AG897">
            <v>50</v>
          </cell>
          <cell r="AH897">
            <v>40</v>
          </cell>
          <cell r="AI897">
            <v>30</v>
          </cell>
          <cell r="AJ897">
            <v>24</v>
          </cell>
          <cell r="AK897">
            <v>21</v>
          </cell>
          <cell r="AL897">
            <v>15</v>
          </cell>
          <cell r="AM897">
            <v>9</v>
          </cell>
          <cell r="AN897">
            <v>6</v>
          </cell>
          <cell r="AO897">
            <v>5</v>
          </cell>
          <cell r="AP897">
            <v>42</v>
          </cell>
          <cell r="AQ897">
            <v>33</v>
          </cell>
          <cell r="AR897">
            <v>151</v>
          </cell>
          <cell r="AS897">
            <v>18</v>
          </cell>
        </row>
        <row r="898">
          <cell r="G898">
            <v>0</v>
          </cell>
          <cell r="H898">
            <v>1110</v>
          </cell>
          <cell r="I898">
            <v>19</v>
          </cell>
          <cell r="J898">
            <v>22</v>
          </cell>
          <cell r="K898">
            <v>25</v>
          </cell>
          <cell r="L898">
            <v>27</v>
          </cell>
          <cell r="M898">
            <v>28</v>
          </cell>
          <cell r="N898">
            <v>29</v>
          </cell>
          <cell r="O898">
            <v>29</v>
          </cell>
          <cell r="P898">
            <v>29</v>
          </cell>
          <cell r="Q898">
            <v>29</v>
          </cell>
          <cell r="R898">
            <v>28</v>
          </cell>
          <cell r="S898">
            <v>27</v>
          </cell>
          <cell r="T898">
            <v>26</v>
          </cell>
          <cell r="U898">
            <v>25</v>
          </cell>
          <cell r="V898">
            <v>24</v>
          </cell>
          <cell r="W898">
            <v>23</v>
          </cell>
          <cell r="X898">
            <v>22</v>
          </cell>
          <cell r="Y898">
            <v>21</v>
          </cell>
          <cell r="Z898">
            <v>20</v>
          </cell>
          <cell r="AA898">
            <v>19</v>
          </cell>
          <cell r="AB898">
            <v>18</v>
          </cell>
          <cell r="AC898">
            <v>83</v>
          </cell>
          <cell r="AD898">
            <v>97</v>
          </cell>
          <cell r="AE898">
            <v>82</v>
          </cell>
          <cell r="AF898">
            <v>75</v>
          </cell>
          <cell r="AG898">
            <v>70</v>
          </cell>
          <cell r="AH898">
            <v>56</v>
          </cell>
          <cell r="AI898">
            <v>43</v>
          </cell>
          <cell r="AJ898">
            <v>35</v>
          </cell>
          <cell r="AK898">
            <v>30</v>
          </cell>
          <cell r="AL898">
            <v>21</v>
          </cell>
          <cell r="AM898">
            <v>13</v>
          </cell>
          <cell r="AN898">
            <v>8</v>
          </cell>
          <cell r="AO898">
            <v>7</v>
          </cell>
          <cell r="AP898">
            <v>60</v>
          </cell>
          <cell r="AQ898">
            <v>47</v>
          </cell>
          <cell r="AR898">
            <v>214</v>
          </cell>
          <cell r="AS898">
            <v>27</v>
          </cell>
        </row>
        <row r="899">
          <cell r="G899">
            <v>0</v>
          </cell>
          <cell r="H899">
            <v>1200</v>
          </cell>
          <cell r="I899">
            <v>21</v>
          </cell>
          <cell r="J899">
            <v>24</v>
          </cell>
          <cell r="K899">
            <v>27</v>
          </cell>
          <cell r="L899">
            <v>29</v>
          </cell>
          <cell r="M899">
            <v>30</v>
          </cell>
          <cell r="N899">
            <v>31</v>
          </cell>
          <cell r="O899">
            <v>31</v>
          </cell>
          <cell r="P899">
            <v>31</v>
          </cell>
          <cell r="Q899">
            <v>31</v>
          </cell>
          <cell r="R899">
            <v>30</v>
          </cell>
          <cell r="S899">
            <v>29</v>
          </cell>
          <cell r="T899">
            <v>28</v>
          </cell>
          <cell r="U899">
            <v>27</v>
          </cell>
          <cell r="V899">
            <v>26</v>
          </cell>
          <cell r="W899">
            <v>25</v>
          </cell>
          <cell r="X899">
            <v>24</v>
          </cell>
          <cell r="Y899">
            <v>23</v>
          </cell>
          <cell r="Z899">
            <v>22</v>
          </cell>
          <cell r="AA899">
            <v>21</v>
          </cell>
          <cell r="AB899">
            <v>20</v>
          </cell>
          <cell r="AC899">
            <v>90</v>
          </cell>
          <cell r="AD899">
            <v>105</v>
          </cell>
          <cell r="AE899">
            <v>88</v>
          </cell>
          <cell r="AF899">
            <v>81</v>
          </cell>
          <cell r="AG899">
            <v>76</v>
          </cell>
          <cell r="AH899">
            <v>61</v>
          </cell>
          <cell r="AI899">
            <v>47</v>
          </cell>
          <cell r="AJ899">
            <v>37</v>
          </cell>
          <cell r="AK899">
            <v>32</v>
          </cell>
          <cell r="AL899">
            <v>23</v>
          </cell>
          <cell r="AM899">
            <v>14</v>
          </cell>
          <cell r="AN899">
            <v>9</v>
          </cell>
          <cell r="AO899">
            <v>7</v>
          </cell>
          <cell r="AP899">
            <v>65</v>
          </cell>
          <cell r="AQ899">
            <v>51</v>
          </cell>
          <cell r="AR899">
            <v>232</v>
          </cell>
          <cell r="AS899">
            <v>29</v>
          </cell>
        </row>
        <row r="900">
          <cell r="G900">
            <v>0</v>
          </cell>
          <cell r="H900">
            <v>1647</v>
          </cell>
          <cell r="I900">
            <v>28</v>
          </cell>
          <cell r="J900">
            <v>33</v>
          </cell>
          <cell r="K900">
            <v>37</v>
          </cell>
          <cell r="L900">
            <v>39</v>
          </cell>
          <cell r="M900">
            <v>41</v>
          </cell>
          <cell r="N900">
            <v>43</v>
          </cell>
          <cell r="O900">
            <v>43</v>
          </cell>
          <cell r="P900">
            <v>43</v>
          </cell>
          <cell r="Q900">
            <v>43</v>
          </cell>
          <cell r="R900">
            <v>42</v>
          </cell>
          <cell r="S900">
            <v>40</v>
          </cell>
          <cell r="T900">
            <v>38</v>
          </cell>
          <cell r="U900">
            <v>37</v>
          </cell>
          <cell r="V900">
            <v>35</v>
          </cell>
          <cell r="W900">
            <v>34</v>
          </cell>
          <cell r="X900">
            <v>33</v>
          </cell>
          <cell r="Y900">
            <v>31</v>
          </cell>
          <cell r="Z900">
            <v>30</v>
          </cell>
          <cell r="AA900">
            <v>29</v>
          </cell>
          <cell r="AB900">
            <v>27</v>
          </cell>
          <cell r="AC900">
            <v>124</v>
          </cell>
          <cell r="AD900">
            <v>144</v>
          </cell>
          <cell r="AE900">
            <v>121</v>
          </cell>
          <cell r="AF900">
            <v>112</v>
          </cell>
          <cell r="AG900">
            <v>105</v>
          </cell>
          <cell r="AH900">
            <v>83</v>
          </cell>
          <cell r="AI900">
            <v>64</v>
          </cell>
          <cell r="AJ900">
            <v>51</v>
          </cell>
          <cell r="AK900">
            <v>45</v>
          </cell>
          <cell r="AL900">
            <v>31</v>
          </cell>
          <cell r="AM900">
            <v>19</v>
          </cell>
          <cell r="AN900">
            <v>12</v>
          </cell>
          <cell r="AO900">
            <v>10</v>
          </cell>
          <cell r="AP900">
            <v>89</v>
          </cell>
          <cell r="AQ900">
            <v>70</v>
          </cell>
          <cell r="AR900">
            <v>318</v>
          </cell>
          <cell r="AS900">
            <v>40</v>
          </cell>
        </row>
        <row r="901">
          <cell r="G901">
            <v>0</v>
          </cell>
          <cell r="H901">
            <v>1591</v>
          </cell>
          <cell r="I901">
            <v>27</v>
          </cell>
          <cell r="J901">
            <v>32</v>
          </cell>
          <cell r="K901">
            <v>35</v>
          </cell>
          <cell r="L901">
            <v>38</v>
          </cell>
          <cell r="M901">
            <v>40</v>
          </cell>
          <cell r="N901">
            <v>41</v>
          </cell>
          <cell r="O901">
            <v>42</v>
          </cell>
          <cell r="P901">
            <v>42</v>
          </cell>
          <cell r="Q901">
            <v>41</v>
          </cell>
          <cell r="R901">
            <v>40</v>
          </cell>
          <cell r="S901">
            <v>39</v>
          </cell>
          <cell r="T901">
            <v>37</v>
          </cell>
          <cell r="U901">
            <v>36</v>
          </cell>
          <cell r="V901">
            <v>34</v>
          </cell>
          <cell r="W901">
            <v>33</v>
          </cell>
          <cell r="X901">
            <v>32</v>
          </cell>
          <cell r="Y901">
            <v>30</v>
          </cell>
          <cell r="Z901">
            <v>29</v>
          </cell>
          <cell r="AA901">
            <v>28</v>
          </cell>
          <cell r="AB901">
            <v>26</v>
          </cell>
          <cell r="AC901">
            <v>119</v>
          </cell>
          <cell r="AD901">
            <v>139</v>
          </cell>
          <cell r="AE901">
            <v>117</v>
          </cell>
          <cell r="AF901">
            <v>108</v>
          </cell>
          <cell r="AG901">
            <v>101</v>
          </cell>
          <cell r="AH901">
            <v>81</v>
          </cell>
          <cell r="AI901">
            <v>62</v>
          </cell>
          <cell r="AJ901">
            <v>50</v>
          </cell>
          <cell r="AK901">
            <v>43</v>
          </cell>
          <cell r="AL901">
            <v>30</v>
          </cell>
          <cell r="AM901">
            <v>18</v>
          </cell>
          <cell r="AN901">
            <v>12</v>
          </cell>
          <cell r="AO901">
            <v>9</v>
          </cell>
          <cell r="AP901">
            <v>86</v>
          </cell>
          <cell r="AQ901">
            <v>68</v>
          </cell>
          <cell r="AR901">
            <v>308</v>
          </cell>
          <cell r="AS901">
            <v>39</v>
          </cell>
        </row>
        <row r="902">
          <cell r="G902">
            <v>0</v>
          </cell>
          <cell r="H902">
            <v>1244</v>
          </cell>
          <cell r="I902">
            <v>21</v>
          </cell>
          <cell r="J902">
            <v>25</v>
          </cell>
          <cell r="K902">
            <v>28</v>
          </cell>
          <cell r="L902">
            <v>30</v>
          </cell>
          <cell r="M902">
            <v>31</v>
          </cell>
          <cell r="N902">
            <v>32</v>
          </cell>
          <cell r="O902">
            <v>33</v>
          </cell>
          <cell r="P902">
            <v>33</v>
          </cell>
          <cell r="Q902">
            <v>32</v>
          </cell>
          <cell r="R902">
            <v>31</v>
          </cell>
          <cell r="S902">
            <v>30</v>
          </cell>
          <cell r="T902">
            <v>29</v>
          </cell>
          <cell r="U902">
            <v>28</v>
          </cell>
          <cell r="V902">
            <v>27</v>
          </cell>
          <cell r="W902">
            <v>26</v>
          </cell>
          <cell r="X902">
            <v>25</v>
          </cell>
          <cell r="Y902">
            <v>24</v>
          </cell>
          <cell r="Z902">
            <v>23</v>
          </cell>
          <cell r="AA902">
            <v>22</v>
          </cell>
          <cell r="AB902">
            <v>20</v>
          </cell>
          <cell r="AC902">
            <v>93</v>
          </cell>
          <cell r="AD902">
            <v>109</v>
          </cell>
          <cell r="AE902">
            <v>91</v>
          </cell>
          <cell r="AF902">
            <v>84</v>
          </cell>
          <cell r="AG902">
            <v>79</v>
          </cell>
          <cell r="AH902">
            <v>63</v>
          </cell>
          <cell r="AI902">
            <v>48</v>
          </cell>
          <cell r="AJ902">
            <v>39</v>
          </cell>
          <cell r="AK902">
            <v>34</v>
          </cell>
          <cell r="AL902">
            <v>24</v>
          </cell>
          <cell r="AM902">
            <v>14</v>
          </cell>
          <cell r="AN902">
            <v>9</v>
          </cell>
          <cell r="AO902">
            <v>7</v>
          </cell>
          <cell r="AP902">
            <v>67</v>
          </cell>
          <cell r="AQ902">
            <v>53</v>
          </cell>
          <cell r="AR902">
            <v>240</v>
          </cell>
          <cell r="AS902">
            <v>30</v>
          </cell>
        </row>
        <row r="903">
          <cell r="G903">
            <v>0</v>
          </cell>
          <cell r="H903">
            <v>522</v>
          </cell>
          <cell r="I903">
            <v>9</v>
          </cell>
          <cell r="J903">
            <v>10</v>
          </cell>
          <cell r="K903">
            <v>12</v>
          </cell>
          <cell r="L903">
            <v>13</v>
          </cell>
          <cell r="M903">
            <v>13</v>
          </cell>
          <cell r="N903">
            <v>14</v>
          </cell>
          <cell r="O903">
            <v>14</v>
          </cell>
          <cell r="P903">
            <v>14</v>
          </cell>
          <cell r="Q903">
            <v>13</v>
          </cell>
          <cell r="R903">
            <v>13</v>
          </cell>
          <cell r="S903">
            <v>13</v>
          </cell>
          <cell r="T903">
            <v>12</v>
          </cell>
          <cell r="U903">
            <v>12</v>
          </cell>
          <cell r="V903">
            <v>11</v>
          </cell>
          <cell r="W903">
            <v>11</v>
          </cell>
          <cell r="X903">
            <v>10</v>
          </cell>
          <cell r="Y903">
            <v>10</v>
          </cell>
          <cell r="Z903">
            <v>10</v>
          </cell>
          <cell r="AA903">
            <v>9</v>
          </cell>
          <cell r="AB903">
            <v>9</v>
          </cell>
          <cell r="AC903">
            <v>39</v>
          </cell>
          <cell r="AD903">
            <v>46</v>
          </cell>
          <cell r="AE903">
            <v>38</v>
          </cell>
          <cell r="AF903">
            <v>35</v>
          </cell>
          <cell r="AG903">
            <v>33</v>
          </cell>
          <cell r="AH903">
            <v>26</v>
          </cell>
          <cell r="AI903">
            <v>20</v>
          </cell>
          <cell r="AJ903">
            <v>16</v>
          </cell>
          <cell r="AK903">
            <v>14</v>
          </cell>
          <cell r="AL903">
            <v>10</v>
          </cell>
          <cell r="AM903">
            <v>6</v>
          </cell>
          <cell r="AN903">
            <v>4</v>
          </cell>
          <cell r="AO903">
            <v>3</v>
          </cell>
          <cell r="AP903">
            <v>28</v>
          </cell>
          <cell r="AQ903">
            <v>22</v>
          </cell>
          <cell r="AR903">
            <v>101</v>
          </cell>
          <cell r="AS903">
            <v>13</v>
          </cell>
        </row>
        <row r="904">
          <cell r="G904">
            <v>0</v>
          </cell>
          <cell r="H904">
            <v>672</v>
          </cell>
          <cell r="I904">
            <v>12</v>
          </cell>
          <cell r="J904">
            <v>13</v>
          </cell>
          <cell r="K904">
            <v>15</v>
          </cell>
          <cell r="L904">
            <v>16</v>
          </cell>
          <cell r="M904">
            <v>17</v>
          </cell>
          <cell r="N904">
            <v>17</v>
          </cell>
          <cell r="O904">
            <v>18</v>
          </cell>
          <cell r="P904">
            <v>18</v>
          </cell>
          <cell r="Q904">
            <v>17</v>
          </cell>
          <cell r="R904">
            <v>17</v>
          </cell>
          <cell r="S904">
            <v>16</v>
          </cell>
          <cell r="T904">
            <v>16</v>
          </cell>
          <cell r="U904">
            <v>15</v>
          </cell>
          <cell r="V904">
            <v>14</v>
          </cell>
          <cell r="W904">
            <v>14</v>
          </cell>
          <cell r="X904">
            <v>13</v>
          </cell>
          <cell r="Y904">
            <v>13</v>
          </cell>
          <cell r="Z904">
            <v>12</v>
          </cell>
          <cell r="AA904">
            <v>12</v>
          </cell>
          <cell r="AB904">
            <v>11</v>
          </cell>
          <cell r="AC904">
            <v>50</v>
          </cell>
          <cell r="AD904">
            <v>59</v>
          </cell>
          <cell r="AE904">
            <v>49</v>
          </cell>
          <cell r="AF904">
            <v>46</v>
          </cell>
          <cell r="AG904">
            <v>43</v>
          </cell>
          <cell r="AH904">
            <v>34</v>
          </cell>
          <cell r="AI904">
            <v>26</v>
          </cell>
          <cell r="AJ904">
            <v>21</v>
          </cell>
          <cell r="AK904">
            <v>18</v>
          </cell>
          <cell r="AL904">
            <v>13</v>
          </cell>
          <cell r="AM904">
            <v>8</v>
          </cell>
          <cell r="AN904">
            <v>5</v>
          </cell>
          <cell r="AO904">
            <v>4</v>
          </cell>
          <cell r="AP904">
            <v>36</v>
          </cell>
          <cell r="AQ904">
            <v>29</v>
          </cell>
          <cell r="AR904">
            <v>130</v>
          </cell>
          <cell r="AS904">
            <v>16</v>
          </cell>
        </row>
        <row r="905">
          <cell r="G905">
            <v>0</v>
          </cell>
          <cell r="H905">
            <v>633</v>
          </cell>
          <cell r="I905">
            <v>11</v>
          </cell>
          <cell r="J905">
            <v>13</v>
          </cell>
          <cell r="K905">
            <v>14</v>
          </cell>
          <cell r="L905">
            <v>15</v>
          </cell>
          <cell r="M905">
            <v>16</v>
          </cell>
          <cell r="N905">
            <v>16</v>
          </cell>
          <cell r="O905">
            <v>17</v>
          </cell>
          <cell r="P905">
            <v>17</v>
          </cell>
          <cell r="Q905">
            <v>16</v>
          </cell>
          <cell r="R905">
            <v>16</v>
          </cell>
          <cell r="S905">
            <v>15</v>
          </cell>
          <cell r="T905">
            <v>15</v>
          </cell>
          <cell r="U905">
            <v>14</v>
          </cell>
          <cell r="V905">
            <v>14</v>
          </cell>
          <cell r="W905">
            <v>13</v>
          </cell>
          <cell r="X905">
            <v>13</v>
          </cell>
          <cell r="Y905">
            <v>12</v>
          </cell>
          <cell r="Z905">
            <v>12</v>
          </cell>
          <cell r="AA905">
            <v>11</v>
          </cell>
          <cell r="AB905">
            <v>10</v>
          </cell>
          <cell r="AC905">
            <v>47</v>
          </cell>
          <cell r="AD905">
            <v>55</v>
          </cell>
          <cell r="AE905">
            <v>46</v>
          </cell>
          <cell r="AF905">
            <v>43</v>
          </cell>
          <cell r="AG905">
            <v>40</v>
          </cell>
          <cell r="AH905">
            <v>32</v>
          </cell>
          <cell r="AI905">
            <v>25</v>
          </cell>
          <cell r="AJ905">
            <v>20</v>
          </cell>
          <cell r="AK905">
            <v>17</v>
          </cell>
          <cell r="AL905">
            <v>12</v>
          </cell>
          <cell r="AM905">
            <v>7</v>
          </cell>
          <cell r="AN905">
            <v>5</v>
          </cell>
          <cell r="AO905">
            <v>4</v>
          </cell>
          <cell r="AP905">
            <v>34</v>
          </cell>
          <cell r="AQ905">
            <v>27</v>
          </cell>
          <cell r="AR905">
            <v>122</v>
          </cell>
          <cell r="AS905">
            <v>15</v>
          </cell>
        </row>
        <row r="906">
          <cell r="G906">
            <v>0</v>
          </cell>
          <cell r="H906">
            <v>757</v>
          </cell>
          <cell r="I906">
            <v>13</v>
          </cell>
          <cell r="J906">
            <v>15</v>
          </cell>
          <cell r="K906">
            <v>17</v>
          </cell>
          <cell r="L906">
            <v>18</v>
          </cell>
          <cell r="M906">
            <v>19</v>
          </cell>
          <cell r="N906">
            <v>20</v>
          </cell>
          <cell r="O906">
            <v>20</v>
          </cell>
          <cell r="P906">
            <v>20</v>
          </cell>
          <cell r="Q906">
            <v>20</v>
          </cell>
          <cell r="R906">
            <v>19</v>
          </cell>
          <cell r="S906">
            <v>18</v>
          </cell>
          <cell r="T906">
            <v>18</v>
          </cell>
          <cell r="U906">
            <v>17</v>
          </cell>
          <cell r="V906">
            <v>16</v>
          </cell>
          <cell r="W906">
            <v>16</v>
          </cell>
          <cell r="X906">
            <v>15</v>
          </cell>
          <cell r="Y906">
            <v>14</v>
          </cell>
          <cell r="Z906">
            <v>14</v>
          </cell>
          <cell r="AA906">
            <v>13</v>
          </cell>
          <cell r="AB906">
            <v>12</v>
          </cell>
          <cell r="AC906">
            <v>57</v>
          </cell>
          <cell r="AD906">
            <v>66</v>
          </cell>
          <cell r="AE906">
            <v>56</v>
          </cell>
          <cell r="AF906">
            <v>51</v>
          </cell>
          <cell r="AG906">
            <v>48</v>
          </cell>
          <cell r="AH906">
            <v>38</v>
          </cell>
          <cell r="AI906">
            <v>30</v>
          </cell>
          <cell r="AJ906">
            <v>24</v>
          </cell>
          <cell r="AK906">
            <v>20</v>
          </cell>
          <cell r="AL906">
            <v>14</v>
          </cell>
          <cell r="AM906">
            <v>9</v>
          </cell>
          <cell r="AN906">
            <v>6</v>
          </cell>
          <cell r="AO906">
            <v>4</v>
          </cell>
          <cell r="AP906">
            <v>41</v>
          </cell>
          <cell r="AQ906">
            <v>32</v>
          </cell>
          <cell r="AR906">
            <v>146</v>
          </cell>
          <cell r="AS906">
            <v>18</v>
          </cell>
        </row>
        <row r="907">
          <cell r="G907">
            <v>0</v>
          </cell>
          <cell r="H907">
            <v>1305</v>
          </cell>
          <cell r="I907">
            <v>22</v>
          </cell>
          <cell r="J907">
            <v>26</v>
          </cell>
          <cell r="K907">
            <v>29</v>
          </cell>
          <cell r="L907">
            <v>31</v>
          </cell>
          <cell r="M907">
            <v>33</v>
          </cell>
          <cell r="N907">
            <v>34</v>
          </cell>
          <cell r="O907">
            <v>34</v>
          </cell>
          <cell r="P907">
            <v>34</v>
          </cell>
          <cell r="Q907">
            <v>34</v>
          </cell>
          <cell r="R907">
            <v>33</v>
          </cell>
          <cell r="S907">
            <v>32</v>
          </cell>
          <cell r="T907">
            <v>30</v>
          </cell>
          <cell r="U907">
            <v>29</v>
          </cell>
          <cell r="V907">
            <v>28</v>
          </cell>
          <cell r="W907">
            <v>27</v>
          </cell>
          <cell r="X907">
            <v>26</v>
          </cell>
          <cell r="Y907">
            <v>25</v>
          </cell>
          <cell r="Z907">
            <v>24</v>
          </cell>
          <cell r="AA907">
            <v>23</v>
          </cell>
          <cell r="AB907">
            <v>21</v>
          </cell>
          <cell r="AC907">
            <v>98</v>
          </cell>
          <cell r="AD907">
            <v>114</v>
          </cell>
          <cell r="AE907">
            <v>96</v>
          </cell>
          <cell r="AF907">
            <v>88</v>
          </cell>
          <cell r="AG907">
            <v>83</v>
          </cell>
          <cell r="AH907">
            <v>66</v>
          </cell>
          <cell r="AI907">
            <v>51</v>
          </cell>
          <cell r="AJ907">
            <v>41</v>
          </cell>
          <cell r="AK907">
            <v>35</v>
          </cell>
          <cell r="AL907">
            <v>25</v>
          </cell>
          <cell r="AM907">
            <v>15</v>
          </cell>
          <cell r="AN907">
            <v>10</v>
          </cell>
          <cell r="AO907">
            <v>8</v>
          </cell>
          <cell r="AP907">
            <v>71</v>
          </cell>
          <cell r="AQ907">
            <v>56</v>
          </cell>
          <cell r="AR907">
            <v>252</v>
          </cell>
          <cell r="AS907">
            <v>31</v>
          </cell>
        </row>
        <row r="908">
          <cell r="G908">
            <v>0</v>
          </cell>
          <cell r="H908">
            <v>954</v>
          </cell>
          <cell r="I908">
            <v>16</v>
          </cell>
          <cell r="J908">
            <v>19</v>
          </cell>
          <cell r="K908">
            <v>21</v>
          </cell>
          <cell r="L908">
            <v>23</v>
          </cell>
          <cell r="M908">
            <v>24</v>
          </cell>
          <cell r="N908">
            <v>25</v>
          </cell>
          <cell r="O908">
            <v>25</v>
          </cell>
          <cell r="P908">
            <v>25</v>
          </cell>
          <cell r="Q908">
            <v>25</v>
          </cell>
          <cell r="R908">
            <v>24</v>
          </cell>
          <cell r="S908">
            <v>23</v>
          </cell>
          <cell r="T908">
            <v>22</v>
          </cell>
          <cell r="U908">
            <v>21</v>
          </cell>
          <cell r="V908">
            <v>20</v>
          </cell>
          <cell r="W908">
            <v>20</v>
          </cell>
          <cell r="X908">
            <v>19</v>
          </cell>
          <cell r="Y908">
            <v>18</v>
          </cell>
          <cell r="Z908">
            <v>17</v>
          </cell>
          <cell r="AA908">
            <v>17</v>
          </cell>
          <cell r="AB908">
            <v>16</v>
          </cell>
          <cell r="AC908">
            <v>72</v>
          </cell>
          <cell r="AD908">
            <v>83</v>
          </cell>
          <cell r="AE908">
            <v>70</v>
          </cell>
          <cell r="AF908">
            <v>65</v>
          </cell>
          <cell r="AG908">
            <v>61</v>
          </cell>
          <cell r="AH908">
            <v>48</v>
          </cell>
          <cell r="AI908">
            <v>37</v>
          </cell>
          <cell r="AJ908">
            <v>30</v>
          </cell>
          <cell r="AK908">
            <v>26</v>
          </cell>
          <cell r="AL908">
            <v>18</v>
          </cell>
          <cell r="AM908">
            <v>11</v>
          </cell>
          <cell r="AN908">
            <v>7</v>
          </cell>
          <cell r="AO908">
            <v>6</v>
          </cell>
          <cell r="AP908">
            <v>52</v>
          </cell>
          <cell r="AQ908">
            <v>41</v>
          </cell>
          <cell r="AR908">
            <v>184</v>
          </cell>
          <cell r="AS908">
            <v>23</v>
          </cell>
        </row>
        <row r="909">
          <cell r="G909">
            <v>0</v>
          </cell>
          <cell r="H909">
            <v>939</v>
          </cell>
          <cell r="I909">
            <v>16</v>
          </cell>
          <cell r="J909">
            <v>19</v>
          </cell>
          <cell r="K909">
            <v>21</v>
          </cell>
          <cell r="L909">
            <v>22</v>
          </cell>
          <cell r="M909">
            <v>24</v>
          </cell>
          <cell r="N909">
            <v>24</v>
          </cell>
          <cell r="O909">
            <v>25</v>
          </cell>
          <cell r="P909">
            <v>25</v>
          </cell>
          <cell r="Q909">
            <v>24</v>
          </cell>
          <cell r="R909">
            <v>24</v>
          </cell>
          <cell r="S909">
            <v>23</v>
          </cell>
          <cell r="T909">
            <v>22</v>
          </cell>
          <cell r="U909">
            <v>21</v>
          </cell>
          <cell r="V909">
            <v>20</v>
          </cell>
          <cell r="W909">
            <v>19</v>
          </cell>
          <cell r="X909">
            <v>19</v>
          </cell>
          <cell r="Y909">
            <v>18</v>
          </cell>
          <cell r="Z909">
            <v>17</v>
          </cell>
          <cell r="AA909">
            <v>16</v>
          </cell>
          <cell r="AB909">
            <v>15</v>
          </cell>
          <cell r="AC909">
            <v>70</v>
          </cell>
          <cell r="AD909">
            <v>82</v>
          </cell>
          <cell r="AE909">
            <v>69</v>
          </cell>
          <cell r="AF909">
            <v>64</v>
          </cell>
          <cell r="AG909">
            <v>60</v>
          </cell>
          <cell r="AH909">
            <v>47</v>
          </cell>
          <cell r="AI909">
            <v>37</v>
          </cell>
          <cell r="AJ909">
            <v>29</v>
          </cell>
          <cell r="AK909">
            <v>25</v>
          </cell>
          <cell r="AL909">
            <v>18</v>
          </cell>
          <cell r="AM909">
            <v>11</v>
          </cell>
          <cell r="AN909">
            <v>7</v>
          </cell>
          <cell r="AO909">
            <v>6</v>
          </cell>
          <cell r="AP909">
            <v>51</v>
          </cell>
          <cell r="AQ909">
            <v>40</v>
          </cell>
          <cell r="AR909">
            <v>181</v>
          </cell>
          <cell r="AS909">
            <v>23</v>
          </cell>
        </row>
        <row r="910">
          <cell r="G910">
            <v>0</v>
          </cell>
          <cell r="H910">
            <v>970</v>
          </cell>
          <cell r="I910">
            <v>17</v>
          </cell>
          <cell r="J910">
            <v>19</v>
          </cell>
          <cell r="K910">
            <v>22</v>
          </cell>
          <cell r="L910">
            <v>23</v>
          </cell>
          <cell r="M910">
            <v>24</v>
          </cell>
          <cell r="N910">
            <v>25</v>
          </cell>
          <cell r="O910">
            <v>25</v>
          </cell>
          <cell r="P910">
            <v>25</v>
          </cell>
          <cell r="Q910">
            <v>25</v>
          </cell>
          <cell r="R910">
            <v>24</v>
          </cell>
          <cell r="S910">
            <v>24</v>
          </cell>
          <cell r="T910">
            <v>23</v>
          </cell>
          <cell r="U910">
            <v>22</v>
          </cell>
          <cell r="V910">
            <v>21</v>
          </cell>
          <cell r="W910">
            <v>20</v>
          </cell>
          <cell r="X910">
            <v>19</v>
          </cell>
          <cell r="Y910">
            <v>19</v>
          </cell>
          <cell r="Z910">
            <v>18</v>
          </cell>
          <cell r="AA910">
            <v>17</v>
          </cell>
          <cell r="AB910">
            <v>16</v>
          </cell>
          <cell r="AC910">
            <v>73</v>
          </cell>
          <cell r="AD910">
            <v>85</v>
          </cell>
          <cell r="AE910">
            <v>71</v>
          </cell>
          <cell r="AF910">
            <v>66</v>
          </cell>
          <cell r="AG910">
            <v>62</v>
          </cell>
          <cell r="AH910">
            <v>49</v>
          </cell>
          <cell r="AI910">
            <v>38</v>
          </cell>
          <cell r="AJ910">
            <v>30</v>
          </cell>
          <cell r="AK910">
            <v>26</v>
          </cell>
          <cell r="AL910">
            <v>18</v>
          </cell>
          <cell r="AM910">
            <v>11</v>
          </cell>
          <cell r="AN910">
            <v>7</v>
          </cell>
          <cell r="AO910">
            <v>6</v>
          </cell>
          <cell r="AP910">
            <v>53</v>
          </cell>
          <cell r="AQ910">
            <v>41</v>
          </cell>
          <cell r="AR910">
            <v>187</v>
          </cell>
          <cell r="AS910">
            <v>24</v>
          </cell>
        </row>
        <row r="911">
          <cell r="G911">
            <v>0</v>
          </cell>
          <cell r="H911">
            <v>611</v>
          </cell>
          <cell r="I911">
            <v>10</v>
          </cell>
          <cell r="J911">
            <v>12</v>
          </cell>
          <cell r="K911">
            <v>14</v>
          </cell>
          <cell r="L911">
            <v>15</v>
          </cell>
          <cell r="M911">
            <v>15</v>
          </cell>
          <cell r="N911">
            <v>16</v>
          </cell>
          <cell r="O911">
            <v>16</v>
          </cell>
          <cell r="P911">
            <v>16</v>
          </cell>
          <cell r="Q911">
            <v>16</v>
          </cell>
          <cell r="R911">
            <v>15</v>
          </cell>
          <cell r="S911">
            <v>15</v>
          </cell>
          <cell r="T911">
            <v>14</v>
          </cell>
          <cell r="U911">
            <v>14</v>
          </cell>
          <cell r="V911">
            <v>13</v>
          </cell>
          <cell r="W911">
            <v>13</v>
          </cell>
          <cell r="X911">
            <v>12</v>
          </cell>
          <cell r="Y911">
            <v>12</v>
          </cell>
          <cell r="Z911">
            <v>11</v>
          </cell>
          <cell r="AA911">
            <v>11</v>
          </cell>
          <cell r="AB911">
            <v>10</v>
          </cell>
          <cell r="AC911">
            <v>45</v>
          </cell>
          <cell r="AD911">
            <v>53</v>
          </cell>
          <cell r="AE911">
            <v>45</v>
          </cell>
          <cell r="AF911">
            <v>41</v>
          </cell>
          <cell r="AG911">
            <v>39</v>
          </cell>
          <cell r="AH911">
            <v>31</v>
          </cell>
          <cell r="AI911">
            <v>24</v>
          </cell>
          <cell r="AJ911">
            <v>19</v>
          </cell>
          <cell r="AK911">
            <v>16</v>
          </cell>
          <cell r="AL911">
            <v>12</v>
          </cell>
          <cell r="AM911">
            <v>7</v>
          </cell>
          <cell r="AN911">
            <v>5</v>
          </cell>
          <cell r="AO911">
            <v>4</v>
          </cell>
          <cell r="AP911">
            <v>33</v>
          </cell>
          <cell r="AQ911">
            <v>26</v>
          </cell>
          <cell r="AR911">
            <v>117</v>
          </cell>
          <cell r="AS911">
            <v>15</v>
          </cell>
        </row>
        <row r="912">
          <cell r="G912">
            <v>0</v>
          </cell>
          <cell r="H912">
            <v>1200</v>
          </cell>
          <cell r="I912">
            <v>21</v>
          </cell>
          <cell r="J912">
            <v>24</v>
          </cell>
          <cell r="K912">
            <v>27</v>
          </cell>
          <cell r="L912">
            <v>29</v>
          </cell>
          <cell r="M912">
            <v>30</v>
          </cell>
          <cell r="N912">
            <v>31</v>
          </cell>
          <cell r="O912">
            <v>31</v>
          </cell>
          <cell r="P912">
            <v>31</v>
          </cell>
          <cell r="Q912">
            <v>31</v>
          </cell>
          <cell r="R912">
            <v>30</v>
          </cell>
          <cell r="S912">
            <v>29</v>
          </cell>
          <cell r="T912">
            <v>28</v>
          </cell>
          <cell r="U912">
            <v>27</v>
          </cell>
          <cell r="V912">
            <v>26</v>
          </cell>
          <cell r="W912">
            <v>25</v>
          </cell>
          <cell r="X912">
            <v>24</v>
          </cell>
          <cell r="Y912">
            <v>23</v>
          </cell>
          <cell r="Z912">
            <v>22</v>
          </cell>
          <cell r="AA912">
            <v>21</v>
          </cell>
          <cell r="AB912">
            <v>20</v>
          </cell>
          <cell r="AC912">
            <v>90</v>
          </cell>
          <cell r="AD912">
            <v>105</v>
          </cell>
          <cell r="AE912">
            <v>88</v>
          </cell>
          <cell r="AF912">
            <v>81</v>
          </cell>
          <cell r="AG912">
            <v>76</v>
          </cell>
          <cell r="AH912">
            <v>61</v>
          </cell>
          <cell r="AI912">
            <v>47</v>
          </cell>
          <cell r="AJ912">
            <v>37</v>
          </cell>
          <cell r="AK912">
            <v>32</v>
          </cell>
          <cell r="AL912">
            <v>23</v>
          </cell>
          <cell r="AM912">
            <v>14</v>
          </cell>
          <cell r="AN912">
            <v>9</v>
          </cell>
          <cell r="AO912">
            <v>7</v>
          </cell>
          <cell r="AP912">
            <v>65</v>
          </cell>
          <cell r="AQ912">
            <v>51</v>
          </cell>
          <cell r="AR912">
            <v>232</v>
          </cell>
          <cell r="AS912">
            <v>29</v>
          </cell>
        </row>
        <row r="913">
          <cell r="G913">
            <v>0</v>
          </cell>
          <cell r="H913">
            <v>11631</v>
          </cell>
          <cell r="I913">
            <v>284</v>
          </cell>
          <cell r="J913">
            <v>298</v>
          </cell>
          <cell r="K913">
            <v>308</v>
          </cell>
          <cell r="L913">
            <v>314</v>
          </cell>
          <cell r="M913">
            <v>317</v>
          </cell>
          <cell r="N913">
            <v>318</v>
          </cell>
          <cell r="O913">
            <v>316</v>
          </cell>
          <cell r="P913">
            <v>313</v>
          </cell>
          <cell r="Q913">
            <v>307</v>
          </cell>
          <cell r="R913">
            <v>300</v>
          </cell>
          <cell r="S913">
            <v>291</v>
          </cell>
          <cell r="T913">
            <v>282</v>
          </cell>
          <cell r="U913">
            <v>272</v>
          </cell>
          <cell r="V913">
            <v>264</v>
          </cell>
          <cell r="W913">
            <v>256</v>
          </cell>
          <cell r="X913">
            <v>248</v>
          </cell>
          <cell r="Y913">
            <v>241</v>
          </cell>
          <cell r="Z913">
            <v>233</v>
          </cell>
          <cell r="AA913">
            <v>224</v>
          </cell>
          <cell r="AB913">
            <v>216</v>
          </cell>
          <cell r="AC913">
            <v>999</v>
          </cell>
          <cell r="AD913">
            <v>1081</v>
          </cell>
          <cell r="AE913">
            <v>848</v>
          </cell>
          <cell r="AF913">
            <v>716</v>
          </cell>
          <cell r="AG913">
            <v>589</v>
          </cell>
          <cell r="AH913">
            <v>511</v>
          </cell>
          <cell r="AI913">
            <v>391</v>
          </cell>
          <cell r="AJ913">
            <v>294</v>
          </cell>
          <cell r="AK913">
            <v>256</v>
          </cell>
          <cell r="AL913">
            <v>132</v>
          </cell>
          <cell r="AM913">
            <v>92</v>
          </cell>
          <cell r="AN913">
            <v>71</v>
          </cell>
          <cell r="AO913">
            <v>49</v>
          </cell>
          <cell r="AP913">
            <v>658</v>
          </cell>
          <cell r="AQ913">
            <v>537</v>
          </cell>
          <cell r="AR913">
            <v>2051</v>
          </cell>
          <cell r="AS913">
            <v>401</v>
          </cell>
        </row>
        <row r="914">
          <cell r="G914">
            <v>0</v>
          </cell>
          <cell r="H914">
            <v>2894</v>
          </cell>
          <cell r="I914">
            <v>70</v>
          </cell>
          <cell r="J914">
            <v>78</v>
          </cell>
          <cell r="K914">
            <v>84</v>
          </cell>
          <cell r="L914">
            <v>88</v>
          </cell>
          <cell r="M914">
            <v>79</v>
          </cell>
          <cell r="N914">
            <v>78</v>
          </cell>
          <cell r="O914">
            <v>78</v>
          </cell>
          <cell r="P914">
            <v>77</v>
          </cell>
          <cell r="Q914">
            <v>76</v>
          </cell>
          <cell r="R914">
            <v>74</v>
          </cell>
          <cell r="S914">
            <v>73</v>
          </cell>
          <cell r="T914">
            <v>70</v>
          </cell>
          <cell r="U914">
            <v>67</v>
          </cell>
          <cell r="V914">
            <v>65</v>
          </cell>
          <cell r="W914">
            <v>62</v>
          </cell>
          <cell r="X914">
            <v>62</v>
          </cell>
          <cell r="Y914">
            <v>60</v>
          </cell>
          <cell r="Z914">
            <v>58</v>
          </cell>
          <cell r="AA914">
            <v>55</v>
          </cell>
          <cell r="AB914">
            <v>53</v>
          </cell>
          <cell r="AC914">
            <v>246</v>
          </cell>
          <cell r="AD914">
            <v>267</v>
          </cell>
          <cell r="AE914">
            <v>209</v>
          </cell>
          <cell r="AF914">
            <v>176</v>
          </cell>
          <cell r="AG914">
            <v>145</v>
          </cell>
          <cell r="AH914">
            <v>127</v>
          </cell>
          <cell r="AI914">
            <v>98</v>
          </cell>
          <cell r="AJ914">
            <v>71</v>
          </cell>
          <cell r="AK914">
            <v>62</v>
          </cell>
          <cell r="AL914">
            <v>33</v>
          </cell>
          <cell r="AM914">
            <v>23</v>
          </cell>
          <cell r="AN914">
            <v>18</v>
          </cell>
          <cell r="AO914">
            <v>12</v>
          </cell>
          <cell r="AP914">
            <v>162</v>
          </cell>
          <cell r="AQ914">
            <v>133</v>
          </cell>
          <cell r="AR914">
            <v>505</v>
          </cell>
          <cell r="AS914">
            <v>99</v>
          </cell>
        </row>
        <row r="915">
          <cell r="G915">
            <v>0</v>
          </cell>
          <cell r="H915">
            <v>1160</v>
          </cell>
          <cell r="I915">
            <v>28</v>
          </cell>
          <cell r="J915">
            <v>30</v>
          </cell>
          <cell r="K915">
            <v>21</v>
          </cell>
          <cell r="L915">
            <v>32</v>
          </cell>
          <cell r="M915">
            <v>32</v>
          </cell>
          <cell r="N915">
            <v>32</v>
          </cell>
          <cell r="O915">
            <v>32</v>
          </cell>
          <cell r="P915">
            <v>32</v>
          </cell>
          <cell r="Q915">
            <v>31</v>
          </cell>
          <cell r="R915">
            <v>30</v>
          </cell>
          <cell r="S915">
            <v>29</v>
          </cell>
          <cell r="T915">
            <v>28</v>
          </cell>
          <cell r="U915">
            <v>27</v>
          </cell>
          <cell r="V915">
            <v>27</v>
          </cell>
          <cell r="W915">
            <v>26</v>
          </cell>
          <cell r="X915">
            <v>25</v>
          </cell>
          <cell r="Y915">
            <v>24</v>
          </cell>
          <cell r="Z915">
            <v>23</v>
          </cell>
          <cell r="AA915">
            <v>23</v>
          </cell>
          <cell r="AB915">
            <v>22</v>
          </cell>
          <cell r="AC915">
            <v>101</v>
          </cell>
          <cell r="AD915">
            <v>109</v>
          </cell>
          <cell r="AE915">
            <v>85</v>
          </cell>
          <cell r="AF915">
            <v>72</v>
          </cell>
          <cell r="AG915">
            <v>59</v>
          </cell>
          <cell r="AH915">
            <v>51</v>
          </cell>
          <cell r="AI915">
            <v>39</v>
          </cell>
          <cell r="AJ915">
            <v>30</v>
          </cell>
          <cell r="AK915">
            <v>26</v>
          </cell>
          <cell r="AL915">
            <v>13</v>
          </cell>
          <cell r="AM915">
            <v>9</v>
          </cell>
          <cell r="AN915">
            <v>7</v>
          </cell>
          <cell r="AO915">
            <v>5</v>
          </cell>
          <cell r="AP915">
            <v>66</v>
          </cell>
          <cell r="AQ915">
            <v>54</v>
          </cell>
          <cell r="AR915">
            <v>207</v>
          </cell>
          <cell r="AS915">
            <v>40</v>
          </cell>
        </row>
        <row r="916">
          <cell r="G916">
            <v>0</v>
          </cell>
          <cell r="H916">
            <v>2125</v>
          </cell>
          <cell r="I916">
            <v>52</v>
          </cell>
          <cell r="J916">
            <v>56</v>
          </cell>
          <cell r="K916">
            <v>56</v>
          </cell>
          <cell r="L916">
            <v>59</v>
          </cell>
          <cell r="M916">
            <v>58</v>
          </cell>
          <cell r="N916">
            <v>58</v>
          </cell>
          <cell r="O916">
            <v>58</v>
          </cell>
          <cell r="P916">
            <v>57</v>
          </cell>
          <cell r="Q916">
            <v>56</v>
          </cell>
          <cell r="R916">
            <v>55</v>
          </cell>
          <cell r="S916">
            <v>53</v>
          </cell>
          <cell r="T916">
            <v>51</v>
          </cell>
          <cell r="U916">
            <v>50</v>
          </cell>
          <cell r="V916">
            <v>48</v>
          </cell>
          <cell r="W916">
            <v>47</v>
          </cell>
          <cell r="X916">
            <v>45</v>
          </cell>
          <cell r="Y916">
            <v>44</v>
          </cell>
          <cell r="Z916">
            <v>42</v>
          </cell>
          <cell r="AA916">
            <v>41</v>
          </cell>
          <cell r="AB916">
            <v>39</v>
          </cell>
          <cell r="AC916">
            <v>182</v>
          </cell>
          <cell r="AD916">
            <v>197</v>
          </cell>
          <cell r="AE916">
            <v>155</v>
          </cell>
          <cell r="AF916">
            <v>131</v>
          </cell>
          <cell r="AG916">
            <v>107</v>
          </cell>
          <cell r="AH916">
            <v>93</v>
          </cell>
          <cell r="AI916">
            <v>71</v>
          </cell>
          <cell r="AJ916">
            <v>54</v>
          </cell>
          <cell r="AK916">
            <v>47</v>
          </cell>
          <cell r="AL916">
            <v>24</v>
          </cell>
          <cell r="AM916">
            <v>17</v>
          </cell>
          <cell r="AN916">
            <v>13</v>
          </cell>
          <cell r="AO916">
            <v>9</v>
          </cell>
          <cell r="AP916">
            <v>120</v>
          </cell>
          <cell r="AQ916">
            <v>98</v>
          </cell>
          <cell r="AR916">
            <v>374</v>
          </cell>
          <cell r="AS916">
            <v>73</v>
          </cell>
        </row>
        <row r="917">
          <cell r="G917">
            <v>0</v>
          </cell>
          <cell r="H917">
            <v>2190</v>
          </cell>
          <cell r="I917">
            <v>54</v>
          </cell>
          <cell r="J917">
            <v>53</v>
          </cell>
          <cell r="K917">
            <v>52</v>
          </cell>
          <cell r="L917">
            <v>52</v>
          </cell>
          <cell r="M917">
            <v>60</v>
          </cell>
          <cell r="N917">
            <v>60</v>
          </cell>
          <cell r="O917">
            <v>60</v>
          </cell>
          <cell r="P917">
            <v>59</v>
          </cell>
          <cell r="Q917">
            <v>58</v>
          </cell>
          <cell r="R917">
            <v>57</v>
          </cell>
          <cell r="S917">
            <v>55</v>
          </cell>
          <cell r="T917">
            <v>54</v>
          </cell>
          <cell r="U917">
            <v>52</v>
          </cell>
          <cell r="V917">
            <v>50</v>
          </cell>
          <cell r="W917">
            <v>49</v>
          </cell>
          <cell r="X917">
            <v>47</v>
          </cell>
          <cell r="Y917">
            <v>46</v>
          </cell>
          <cell r="Z917">
            <v>44</v>
          </cell>
          <cell r="AA917">
            <v>43</v>
          </cell>
          <cell r="AB917">
            <v>41</v>
          </cell>
          <cell r="AC917">
            <v>190</v>
          </cell>
          <cell r="AD917">
            <v>205</v>
          </cell>
          <cell r="AE917">
            <v>161</v>
          </cell>
          <cell r="AF917">
            <v>136</v>
          </cell>
          <cell r="AG917">
            <v>112</v>
          </cell>
          <cell r="AH917">
            <v>97</v>
          </cell>
          <cell r="AI917">
            <v>74</v>
          </cell>
          <cell r="AJ917">
            <v>56</v>
          </cell>
          <cell r="AK917">
            <v>49</v>
          </cell>
          <cell r="AL917">
            <v>25</v>
          </cell>
          <cell r="AM917">
            <v>17</v>
          </cell>
          <cell r="AN917">
            <v>13</v>
          </cell>
          <cell r="AO917">
            <v>9</v>
          </cell>
          <cell r="AP917">
            <v>125</v>
          </cell>
          <cell r="AQ917">
            <v>102</v>
          </cell>
          <cell r="AR917">
            <v>390</v>
          </cell>
          <cell r="AS917">
            <v>77</v>
          </cell>
        </row>
        <row r="918">
          <cell r="G918">
            <v>0</v>
          </cell>
          <cell r="H918">
            <v>1888</v>
          </cell>
          <cell r="I918">
            <v>46</v>
          </cell>
          <cell r="J918">
            <v>47</v>
          </cell>
          <cell r="K918">
            <v>52</v>
          </cell>
          <cell r="L918">
            <v>50</v>
          </cell>
          <cell r="M918">
            <v>51</v>
          </cell>
          <cell r="N918">
            <v>52</v>
          </cell>
          <cell r="O918">
            <v>51</v>
          </cell>
          <cell r="P918">
            <v>51</v>
          </cell>
          <cell r="Q918">
            <v>50</v>
          </cell>
          <cell r="R918">
            <v>49</v>
          </cell>
          <cell r="S918">
            <v>47</v>
          </cell>
          <cell r="T918">
            <v>46</v>
          </cell>
          <cell r="U918">
            <v>44</v>
          </cell>
          <cell r="V918">
            <v>43</v>
          </cell>
          <cell r="W918">
            <v>42</v>
          </cell>
          <cell r="X918">
            <v>40</v>
          </cell>
          <cell r="Y918">
            <v>39</v>
          </cell>
          <cell r="Z918">
            <v>38</v>
          </cell>
          <cell r="AA918">
            <v>36</v>
          </cell>
          <cell r="AB918">
            <v>35</v>
          </cell>
          <cell r="AC918">
            <v>162</v>
          </cell>
          <cell r="AD918">
            <v>175</v>
          </cell>
          <cell r="AE918">
            <v>138</v>
          </cell>
          <cell r="AF918">
            <v>116</v>
          </cell>
          <cell r="AG918">
            <v>96</v>
          </cell>
          <cell r="AH918">
            <v>83</v>
          </cell>
          <cell r="AI918">
            <v>63</v>
          </cell>
          <cell r="AJ918">
            <v>48</v>
          </cell>
          <cell r="AK918">
            <v>42</v>
          </cell>
          <cell r="AL918">
            <v>21</v>
          </cell>
          <cell r="AM918">
            <v>15</v>
          </cell>
          <cell r="AN918">
            <v>12</v>
          </cell>
          <cell r="AO918">
            <v>8</v>
          </cell>
          <cell r="AP918">
            <v>107</v>
          </cell>
          <cell r="AQ918">
            <v>87</v>
          </cell>
          <cell r="AR918">
            <v>333</v>
          </cell>
          <cell r="AS918">
            <v>65</v>
          </cell>
        </row>
        <row r="919">
          <cell r="G919">
            <v>0</v>
          </cell>
          <cell r="H919">
            <v>1374</v>
          </cell>
          <cell r="I919">
            <v>34</v>
          </cell>
          <cell r="J919">
            <v>34</v>
          </cell>
          <cell r="K919">
            <v>43</v>
          </cell>
          <cell r="L919">
            <v>33</v>
          </cell>
          <cell r="M919">
            <v>37</v>
          </cell>
          <cell r="N919">
            <v>38</v>
          </cell>
          <cell r="O919">
            <v>37</v>
          </cell>
          <cell r="P919">
            <v>37</v>
          </cell>
          <cell r="Q919">
            <v>36</v>
          </cell>
          <cell r="R919">
            <v>35</v>
          </cell>
          <cell r="S919">
            <v>34</v>
          </cell>
          <cell r="T919">
            <v>33</v>
          </cell>
          <cell r="U919">
            <v>32</v>
          </cell>
          <cell r="V919">
            <v>31</v>
          </cell>
          <cell r="W919">
            <v>30</v>
          </cell>
          <cell r="X919">
            <v>29</v>
          </cell>
          <cell r="Y919">
            <v>28</v>
          </cell>
          <cell r="Z919">
            <v>28</v>
          </cell>
          <cell r="AA919">
            <v>26</v>
          </cell>
          <cell r="AB919">
            <v>26</v>
          </cell>
          <cell r="AC919">
            <v>118</v>
          </cell>
          <cell r="AD919">
            <v>128</v>
          </cell>
          <cell r="AE919">
            <v>100</v>
          </cell>
          <cell r="AF919">
            <v>85</v>
          </cell>
          <cell r="AG919">
            <v>70</v>
          </cell>
          <cell r="AH919">
            <v>60</v>
          </cell>
          <cell r="AI919">
            <v>46</v>
          </cell>
          <cell r="AJ919">
            <v>35</v>
          </cell>
          <cell r="AK919">
            <v>30</v>
          </cell>
          <cell r="AL919">
            <v>16</v>
          </cell>
          <cell r="AM919">
            <v>11</v>
          </cell>
          <cell r="AN919">
            <v>8</v>
          </cell>
          <cell r="AO919">
            <v>6</v>
          </cell>
          <cell r="AP919">
            <v>78</v>
          </cell>
          <cell r="AQ919">
            <v>63</v>
          </cell>
          <cell r="AR919">
            <v>242</v>
          </cell>
          <cell r="AS919">
            <v>47</v>
          </cell>
        </row>
        <row r="920">
          <cell r="G920">
            <v>0</v>
          </cell>
          <cell r="H920">
            <v>21905</v>
          </cell>
          <cell r="I920">
            <v>433</v>
          </cell>
          <cell r="J920">
            <v>504</v>
          </cell>
          <cell r="K920">
            <v>559</v>
          </cell>
          <cell r="L920">
            <v>599</v>
          </cell>
          <cell r="M920">
            <v>625</v>
          </cell>
          <cell r="N920">
            <v>638</v>
          </cell>
          <cell r="O920">
            <v>641</v>
          </cell>
          <cell r="P920">
            <v>634</v>
          </cell>
          <cell r="Q920">
            <v>619</v>
          </cell>
          <cell r="R920">
            <v>596</v>
          </cell>
          <cell r="S920">
            <v>570</v>
          </cell>
          <cell r="T920">
            <v>539</v>
          </cell>
          <cell r="U920">
            <v>506</v>
          </cell>
          <cell r="V920">
            <v>473</v>
          </cell>
          <cell r="W920">
            <v>440</v>
          </cell>
          <cell r="X920">
            <v>408</v>
          </cell>
          <cell r="Y920">
            <v>374</v>
          </cell>
          <cell r="Z920">
            <v>349</v>
          </cell>
          <cell r="AA920">
            <v>339</v>
          </cell>
          <cell r="AB920">
            <v>338</v>
          </cell>
          <cell r="AC920">
            <v>1731</v>
          </cell>
          <cell r="AD920">
            <v>1959</v>
          </cell>
          <cell r="AE920">
            <v>1688</v>
          </cell>
          <cell r="AF920">
            <v>1477</v>
          </cell>
          <cell r="AG920">
            <v>1230</v>
          </cell>
          <cell r="AH920">
            <v>1022</v>
          </cell>
          <cell r="AI920">
            <v>781</v>
          </cell>
          <cell r="AJ920">
            <v>627</v>
          </cell>
          <cell r="AK920">
            <v>463</v>
          </cell>
          <cell r="AL920">
            <v>338</v>
          </cell>
          <cell r="AM920">
            <v>195</v>
          </cell>
          <cell r="AN920">
            <v>121</v>
          </cell>
          <cell r="AO920">
            <v>89</v>
          </cell>
          <cell r="AP920">
            <v>1216</v>
          </cell>
          <cell r="AQ920">
            <v>777</v>
          </cell>
          <cell r="AR920">
            <v>3987</v>
          </cell>
          <cell r="AS920">
            <v>615</v>
          </cell>
        </row>
        <row r="921">
          <cell r="G921">
            <v>0</v>
          </cell>
          <cell r="H921">
            <v>3255</v>
          </cell>
          <cell r="I921">
            <v>73</v>
          </cell>
          <cell r="J921">
            <v>80</v>
          </cell>
          <cell r="K921">
            <v>84</v>
          </cell>
          <cell r="L921">
            <v>85</v>
          </cell>
          <cell r="M921">
            <v>86</v>
          </cell>
          <cell r="N921">
            <v>91</v>
          </cell>
          <cell r="O921">
            <v>96</v>
          </cell>
          <cell r="P921">
            <v>94</v>
          </cell>
          <cell r="Q921">
            <v>92</v>
          </cell>
          <cell r="R921">
            <v>89</v>
          </cell>
          <cell r="S921">
            <v>83</v>
          </cell>
          <cell r="T921">
            <v>81</v>
          </cell>
          <cell r="U921">
            <v>76</v>
          </cell>
          <cell r="V921">
            <v>70</v>
          </cell>
          <cell r="W921">
            <v>67</v>
          </cell>
          <cell r="X921">
            <v>60</v>
          </cell>
          <cell r="Y921">
            <v>55</v>
          </cell>
          <cell r="Z921">
            <v>52</v>
          </cell>
          <cell r="AA921">
            <v>50</v>
          </cell>
          <cell r="AB921">
            <v>50</v>
          </cell>
          <cell r="AC921">
            <v>258</v>
          </cell>
          <cell r="AD921">
            <v>292</v>
          </cell>
          <cell r="AE921">
            <v>250</v>
          </cell>
          <cell r="AF921">
            <v>218</v>
          </cell>
          <cell r="AG921">
            <v>184</v>
          </cell>
          <cell r="AH921">
            <v>151</v>
          </cell>
          <cell r="AI921">
            <v>116</v>
          </cell>
          <cell r="AJ921">
            <v>93</v>
          </cell>
          <cell r="AK921">
            <v>69</v>
          </cell>
          <cell r="AL921">
            <v>50</v>
          </cell>
          <cell r="AM921">
            <v>30</v>
          </cell>
          <cell r="AN921">
            <v>18</v>
          </cell>
          <cell r="AO921">
            <v>12</v>
          </cell>
          <cell r="AP921">
            <v>181</v>
          </cell>
          <cell r="AQ921">
            <v>118</v>
          </cell>
          <cell r="AR921">
            <v>594</v>
          </cell>
          <cell r="AS921">
            <v>102</v>
          </cell>
        </row>
        <row r="922">
          <cell r="G922">
            <v>0</v>
          </cell>
          <cell r="H922">
            <v>2626</v>
          </cell>
          <cell r="I922">
            <v>52</v>
          </cell>
          <cell r="J922">
            <v>59</v>
          </cell>
          <cell r="K922">
            <v>66</v>
          </cell>
          <cell r="L922">
            <v>69</v>
          </cell>
          <cell r="M922">
            <v>71</v>
          </cell>
          <cell r="N922">
            <v>76</v>
          </cell>
          <cell r="O922">
            <v>77</v>
          </cell>
          <cell r="P922">
            <v>76</v>
          </cell>
          <cell r="Q922">
            <v>74</v>
          </cell>
          <cell r="R922">
            <v>72</v>
          </cell>
          <cell r="S922">
            <v>69</v>
          </cell>
          <cell r="T922">
            <v>65</v>
          </cell>
          <cell r="U922">
            <v>61</v>
          </cell>
          <cell r="V922">
            <v>57</v>
          </cell>
          <cell r="W922">
            <v>53</v>
          </cell>
          <cell r="X922">
            <v>49</v>
          </cell>
          <cell r="Y922">
            <v>45</v>
          </cell>
          <cell r="Z922">
            <v>42</v>
          </cell>
          <cell r="AA922">
            <v>41</v>
          </cell>
          <cell r="AB922">
            <v>41</v>
          </cell>
          <cell r="AC922">
            <v>208</v>
          </cell>
          <cell r="AD922">
            <v>236</v>
          </cell>
          <cell r="AE922">
            <v>203</v>
          </cell>
          <cell r="AF922">
            <v>178</v>
          </cell>
          <cell r="AG922">
            <v>148</v>
          </cell>
          <cell r="AH922">
            <v>123</v>
          </cell>
          <cell r="AI922">
            <v>94</v>
          </cell>
          <cell r="AJ922">
            <v>75</v>
          </cell>
          <cell r="AK922">
            <v>56</v>
          </cell>
          <cell r="AL922">
            <v>41</v>
          </cell>
          <cell r="AM922">
            <v>23</v>
          </cell>
          <cell r="AN922">
            <v>15</v>
          </cell>
          <cell r="AO922">
            <v>11</v>
          </cell>
          <cell r="AP922">
            <v>146</v>
          </cell>
          <cell r="AQ922">
            <v>93</v>
          </cell>
          <cell r="AR922">
            <v>479</v>
          </cell>
          <cell r="AS922">
            <v>81</v>
          </cell>
        </row>
        <row r="923">
          <cell r="G923">
            <v>0</v>
          </cell>
          <cell r="H923">
            <v>1719</v>
          </cell>
          <cell r="I923">
            <v>25</v>
          </cell>
          <cell r="J923">
            <v>35</v>
          </cell>
          <cell r="K923">
            <v>36</v>
          </cell>
          <cell r="L923">
            <v>38</v>
          </cell>
          <cell r="M923">
            <v>50</v>
          </cell>
          <cell r="N923">
            <v>51</v>
          </cell>
          <cell r="O923">
            <v>51</v>
          </cell>
          <cell r="P923">
            <v>51</v>
          </cell>
          <cell r="Q923">
            <v>50</v>
          </cell>
          <cell r="R923">
            <v>48</v>
          </cell>
          <cell r="S923">
            <v>46</v>
          </cell>
          <cell r="T923">
            <v>43</v>
          </cell>
          <cell r="U923">
            <v>40</v>
          </cell>
          <cell r="V923">
            <v>38</v>
          </cell>
          <cell r="W923">
            <v>35</v>
          </cell>
          <cell r="X923">
            <v>33</v>
          </cell>
          <cell r="Y923">
            <v>30</v>
          </cell>
          <cell r="Z923">
            <v>28</v>
          </cell>
          <cell r="AA923">
            <v>27</v>
          </cell>
          <cell r="AB923">
            <v>27</v>
          </cell>
          <cell r="AC923">
            <v>138</v>
          </cell>
          <cell r="AD923">
            <v>157</v>
          </cell>
          <cell r="AE923">
            <v>135</v>
          </cell>
          <cell r="AF923">
            <v>118</v>
          </cell>
          <cell r="AG923">
            <v>98</v>
          </cell>
          <cell r="AH923">
            <v>82</v>
          </cell>
          <cell r="AI923">
            <v>62</v>
          </cell>
          <cell r="AJ923">
            <v>50</v>
          </cell>
          <cell r="AK923">
            <v>37</v>
          </cell>
          <cell r="AL923">
            <v>27</v>
          </cell>
          <cell r="AM923">
            <v>16</v>
          </cell>
          <cell r="AN923">
            <v>10</v>
          </cell>
          <cell r="AO923">
            <v>7</v>
          </cell>
          <cell r="AP923">
            <v>97</v>
          </cell>
          <cell r="AQ923">
            <v>62</v>
          </cell>
          <cell r="AR923">
            <v>319</v>
          </cell>
          <cell r="AS923">
            <v>30</v>
          </cell>
        </row>
        <row r="924">
          <cell r="G924">
            <v>0</v>
          </cell>
          <cell r="H924">
            <v>1373</v>
          </cell>
          <cell r="I924">
            <v>22</v>
          </cell>
          <cell r="J924">
            <v>30</v>
          </cell>
          <cell r="K924">
            <v>32</v>
          </cell>
          <cell r="L924">
            <v>38</v>
          </cell>
          <cell r="M924">
            <v>39</v>
          </cell>
          <cell r="N924">
            <v>40</v>
          </cell>
          <cell r="O924">
            <v>40</v>
          </cell>
          <cell r="P924">
            <v>40</v>
          </cell>
          <cell r="Q924">
            <v>39</v>
          </cell>
          <cell r="R924">
            <v>38</v>
          </cell>
          <cell r="S924">
            <v>36</v>
          </cell>
          <cell r="T924">
            <v>34</v>
          </cell>
          <cell r="U924">
            <v>32</v>
          </cell>
          <cell r="V924">
            <v>30</v>
          </cell>
          <cell r="W924">
            <v>28</v>
          </cell>
          <cell r="X924">
            <v>26</v>
          </cell>
          <cell r="Y924">
            <v>24</v>
          </cell>
          <cell r="Z924">
            <v>22</v>
          </cell>
          <cell r="AA924">
            <v>21</v>
          </cell>
          <cell r="AB924">
            <v>21</v>
          </cell>
          <cell r="AC924">
            <v>109</v>
          </cell>
          <cell r="AD924">
            <v>124</v>
          </cell>
          <cell r="AE924">
            <v>107</v>
          </cell>
          <cell r="AF924">
            <v>93</v>
          </cell>
          <cell r="AG924">
            <v>78</v>
          </cell>
          <cell r="AH924">
            <v>65</v>
          </cell>
          <cell r="AI924">
            <v>49</v>
          </cell>
          <cell r="AJ924">
            <v>40</v>
          </cell>
          <cell r="AK924">
            <v>29</v>
          </cell>
          <cell r="AL924">
            <v>21</v>
          </cell>
          <cell r="AM924">
            <v>12</v>
          </cell>
          <cell r="AN924">
            <v>8</v>
          </cell>
          <cell r="AO924">
            <v>6</v>
          </cell>
          <cell r="AP924">
            <v>77</v>
          </cell>
          <cell r="AQ924">
            <v>49</v>
          </cell>
          <cell r="AR924">
            <v>252</v>
          </cell>
          <cell r="AS924">
            <v>30</v>
          </cell>
        </row>
        <row r="925">
          <cell r="G925">
            <v>0</v>
          </cell>
          <cell r="H925">
            <v>1196</v>
          </cell>
          <cell r="I925">
            <v>17</v>
          </cell>
          <cell r="J925">
            <v>22</v>
          </cell>
          <cell r="K925">
            <v>26</v>
          </cell>
          <cell r="L925">
            <v>28</v>
          </cell>
          <cell r="M925">
            <v>29</v>
          </cell>
          <cell r="N925">
            <v>36</v>
          </cell>
          <cell r="O925">
            <v>36</v>
          </cell>
          <cell r="P925">
            <v>35</v>
          </cell>
          <cell r="Q925">
            <v>35</v>
          </cell>
          <cell r="R925">
            <v>33</v>
          </cell>
          <cell r="S925">
            <v>32</v>
          </cell>
          <cell r="T925">
            <v>30</v>
          </cell>
          <cell r="U925">
            <v>28</v>
          </cell>
          <cell r="V925">
            <v>26</v>
          </cell>
          <cell r="W925">
            <v>25</v>
          </cell>
          <cell r="X925">
            <v>23</v>
          </cell>
          <cell r="Y925">
            <v>21</v>
          </cell>
          <cell r="Z925">
            <v>20</v>
          </cell>
          <cell r="AA925">
            <v>19</v>
          </cell>
          <cell r="AB925">
            <v>19</v>
          </cell>
          <cell r="AC925">
            <v>97</v>
          </cell>
          <cell r="AD925">
            <v>109</v>
          </cell>
          <cell r="AE925">
            <v>94</v>
          </cell>
          <cell r="AF925">
            <v>83</v>
          </cell>
          <cell r="AG925">
            <v>69</v>
          </cell>
          <cell r="AH925">
            <v>57</v>
          </cell>
          <cell r="AI925">
            <v>44</v>
          </cell>
          <cell r="AJ925">
            <v>35</v>
          </cell>
          <cell r="AK925">
            <v>26</v>
          </cell>
          <cell r="AL925">
            <v>19</v>
          </cell>
          <cell r="AM925">
            <v>11</v>
          </cell>
          <cell r="AN925">
            <v>7</v>
          </cell>
          <cell r="AO925">
            <v>5</v>
          </cell>
          <cell r="AP925">
            <v>68</v>
          </cell>
          <cell r="AQ925">
            <v>43</v>
          </cell>
          <cell r="AR925">
            <v>223</v>
          </cell>
          <cell r="AS925">
            <v>30</v>
          </cell>
        </row>
        <row r="926">
          <cell r="G926">
            <v>0</v>
          </cell>
          <cell r="H926">
            <v>1136</v>
          </cell>
          <cell r="I926">
            <v>20</v>
          </cell>
          <cell r="J926">
            <v>23</v>
          </cell>
          <cell r="K926">
            <v>29</v>
          </cell>
          <cell r="L926">
            <v>32</v>
          </cell>
          <cell r="M926">
            <v>33</v>
          </cell>
          <cell r="N926">
            <v>33</v>
          </cell>
          <cell r="O926">
            <v>33</v>
          </cell>
          <cell r="P926">
            <v>33</v>
          </cell>
          <cell r="Q926">
            <v>32</v>
          </cell>
          <cell r="R926">
            <v>31</v>
          </cell>
          <cell r="S926">
            <v>30</v>
          </cell>
          <cell r="T926">
            <v>28</v>
          </cell>
          <cell r="U926">
            <v>26</v>
          </cell>
          <cell r="V926">
            <v>25</v>
          </cell>
          <cell r="W926">
            <v>23</v>
          </cell>
          <cell r="X926">
            <v>21</v>
          </cell>
          <cell r="Y926">
            <v>19</v>
          </cell>
          <cell r="Z926">
            <v>18</v>
          </cell>
          <cell r="AA926">
            <v>18</v>
          </cell>
          <cell r="AB926">
            <v>18</v>
          </cell>
          <cell r="AC926">
            <v>90</v>
          </cell>
          <cell r="AD926">
            <v>102</v>
          </cell>
          <cell r="AE926">
            <v>88</v>
          </cell>
          <cell r="AF926">
            <v>77</v>
          </cell>
          <cell r="AG926">
            <v>64</v>
          </cell>
          <cell r="AH926">
            <v>53</v>
          </cell>
          <cell r="AI926">
            <v>41</v>
          </cell>
          <cell r="AJ926">
            <v>33</v>
          </cell>
          <cell r="AK926">
            <v>24</v>
          </cell>
          <cell r="AL926">
            <v>18</v>
          </cell>
          <cell r="AM926">
            <v>10</v>
          </cell>
          <cell r="AN926">
            <v>6</v>
          </cell>
          <cell r="AO926">
            <v>5</v>
          </cell>
          <cell r="AP926">
            <v>63</v>
          </cell>
          <cell r="AQ926">
            <v>40</v>
          </cell>
          <cell r="AR926">
            <v>207</v>
          </cell>
          <cell r="AS926">
            <v>30</v>
          </cell>
        </row>
        <row r="927">
          <cell r="G927">
            <v>0</v>
          </cell>
          <cell r="H927">
            <v>787</v>
          </cell>
          <cell r="I927">
            <v>20</v>
          </cell>
          <cell r="J927">
            <v>22</v>
          </cell>
          <cell r="K927">
            <v>25</v>
          </cell>
          <cell r="L927">
            <v>22</v>
          </cell>
          <cell r="M927">
            <v>23</v>
          </cell>
          <cell r="N927">
            <v>24</v>
          </cell>
          <cell r="O927">
            <v>23</v>
          </cell>
          <cell r="P927">
            <v>22</v>
          </cell>
          <cell r="Q927">
            <v>22</v>
          </cell>
          <cell r="R927">
            <v>21</v>
          </cell>
          <cell r="S927">
            <v>20</v>
          </cell>
          <cell r="T927">
            <v>19</v>
          </cell>
          <cell r="U927">
            <v>18</v>
          </cell>
          <cell r="V927">
            <v>17</v>
          </cell>
          <cell r="W927">
            <v>15</v>
          </cell>
          <cell r="X927">
            <v>14</v>
          </cell>
          <cell r="Y927">
            <v>13</v>
          </cell>
          <cell r="Z927">
            <v>12</v>
          </cell>
          <cell r="AA927">
            <v>12</v>
          </cell>
          <cell r="AB927">
            <v>12</v>
          </cell>
          <cell r="AC927">
            <v>61</v>
          </cell>
          <cell r="AD927">
            <v>69</v>
          </cell>
          <cell r="AE927">
            <v>59</v>
          </cell>
          <cell r="AF927">
            <v>52</v>
          </cell>
          <cell r="AG927">
            <v>43</v>
          </cell>
          <cell r="AH927">
            <v>36</v>
          </cell>
          <cell r="AI927">
            <v>27</v>
          </cell>
          <cell r="AJ927">
            <v>22</v>
          </cell>
          <cell r="AK927">
            <v>16</v>
          </cell>
          <cell r="AL927">
            <v>12</v>
          </cell>
          <cell r="AM927">
            <v>7</v>
          </cell>
          <cell r="AN927">
            <v>4</v>
          </cell>
          <cell r="AO927">
            <v>3</v>
          </cell>
          <cell r="AP927">
            <v>43</v>
          </cell>
          <cell r="AQ927">
            <v>27</v>
          </cell>
          <cell r="AR927">
            <v>140</v>
          </cell>
          <cell r="AS927">
            <v>24</v>
          </cell>
        </row>
        <row r="928">
          <cell r="G928">
            <v>0</v>
          </cell>
          <cell r="H928">
            <v>1261</v>
          </cell>
          <cell r="I928">
            <v>21</v>
          </cell>
          <cell r="J928">
            <v>25</v>
          </cell>
          <cell r="K928">
            <v>35</v>
          </cell>
          <cell r="L928">
            <v>37</v>
          </cell>
          <cell r="M928">
            <v>37</v>
          </cell>
          <cell r="N928">
            <v>37</v>
          </cell>
          <cell r="O928">
            <v>37</v>
          </cell>
          <cell r="P928">
            <v>37</v>
          </cell>
          <cell r="Q928">
            <v>36</v>
          </cell>
          <cell r="R928">
            <v>34</v>
          </cell>
          <cell r="S928">
            <v>33</v>
          </cell>
          <cell r="T928">
            <v>31</v>
          </cell>
          <cell r="U928">
            <v>29</v>
          </cell>
          <cell r="V928">
            <v>27</v>
          </cell>
          <cell r="W928">
            <v>25</v>
          </cell>
          <cell r="X928">
            <v>24</v>
          </cell>
          <cell r="Y928">
            <v>22</v>
          </cell>
          <cell r="Z928">
            <v>20</v>
          </cell>
          <cell r="AA928">
            <v>20</v>
          </cell>
          <cell r="AB928">
            <v>19</v>
          </cell>
          <cell r="AC928">
            <v>100</v>
          </cell>
          <cell r="AD928">
            <v>113</v>
          </cell>
          <cell r="AE928">
            <v>97</v>
          </cell>
          <cell r="AF928">
            <v>85</v>
          </cell>
          <cell r="AG928">
            <v>71</v>
          </cell>
          <cell r="AH928">
            <v>59</v>
          </cell>
          <cell r="AI928">
            <v>45</v>
          </cell>
          <cell r="AJ928">
            <v>36</v>
          </cell>
          <cell r="AK928">
            <v>27</v>
          </cell>
          <cell r="AL928">
            <v>19</v>
          </cell>
          <cell r="AM928">
            <v>11</v>
          </cell>
          <cell r="AN928">
            <v>7</v>
          </cell>
          <cell r="AO928">
            <v>5</v>
          </cell>
          <cell r="AP928">
            <v>70</v>
          </cell>
          <cell r="AQ928">
            <v>45</v>
          </cell>
          <cell r="AR928">
            <v>230</v>
          </cell>
          <cell r="AS928">
            <v>39</v>
          </cell>
        </row>
        <row r="929">
          <cell r="G929">
            <v>0</v>
          </cell>
          <cell r="H929">
            <v>1490</v>
          </cell>
          <cell r="I929">
            <v>26</v>
          </cell>
          <cell r="J929">
            <v>31</v>
          </cell>
          <cell r="K929">
            <v>36</v>
          </cell>
          <cell r="L929">
            <v>37</v>
          </cell>
          <cell r="M929">
            <v>38</v>
          </cell>
          <cell r="N929">
            <v>44</v>
          </cell>
          <cell r="O929">
            <v>44</v>
          </cell>
          <cell r="P929">
            <v>44</v>
          </cell>
          <cell r="Q929">
            <v>43</v>
          </cell>
          <cell r="R929">
            <v>41</v>
          </cell>
          <cell r="S929">
            <v>39</v>
          </cell>
          <cell r="T929">
            <v>37</v>
          </cell>
          <cell r="U929">
            <v>35</v>
          </cell>
          <cell r="V929">
            <v>33</v>
          </cell>
          <cell r="W929">
            <v>30</v>
          </cell>
          <cell r="X929">
            <v>28</v>
          </cell>
          <cell r="Y929">
            <v>26</v>
          </cell>
          <cell r="Z929">
            <v>24</v>
          </cell>
          <cell r="AA929">
            <v>23</v>
          </cell>
          <cell r="AB929">
            <v>23</v>
          </cell>
          <cell r="AC929">
            <v>119</v>
          </cell>
          <cell r="AD929">
            <v>135</v>
          </cell>
          <cell r="AE929">
            <v>117</v>
          </cell>
          <cell r="AF929">
            <v>102</v>
          </cell>
          <cell r="AG929">
            <v>85</v>
          </cell>
          <cell r="AH929">
            <v>71</v>
          </cell>
          <cell r="AI929">
            <v>54</v>
          </cell>
          <cell r="AJ929">
            <v>43</v>
          </cell>
          <cell r="AK929">
            <v>32</v>
          </cell>
          <cell r="AL929">
            <v>23</v>
          </cell>
          <cell r="AM929">
            <v>13</v>
          </cell>
          <cell r="AN929">
            <v>8</v>
          </cell>
          <cell r="AO929">
            <v>6</v>
          </cell>
          <cell r="AP929">
            <v>84</v>
          </cell>
          <cell r="AQ929">
            <v>54</v>
          </cell>
          <cell r="AR929">
            <v>275</v>
          </cell>
          <cell r="AS929">
            <v>36</v>
          </cell>
        </row>
        <row r="930">
          <cell r="G930">
            <v>0</v>
          </cell>
          <cell r="H930">
            <v>1288</v>
          </cell>
          <cell r="I930">
            <v>25</v>
          </cell>
          <cell r="J930">
            <v>33</v>
          </cell>
          <cell r="K930">
            <v>38</v>
          </cell>
          <cell r="L930">
            <v>40</v>
          </cell>
          <cell r="M930">
            <v>41</v>
          </cell>
          <cell r="N930">
            <v>37</v>
          </cell>
          <cell r="O930">
            <v>37</v>
          </cell>
          <cell r="P930">
            <v>37</v>
          </cell>
          <cell r="Q930">
            <v>36</v>
          </cell>
          <cell r="R930">
            <v>35</v>
          </cell>
          <cell r="S930">
            <v>33</v>
          </cell>
          <cell r="T930">
            <v>31</v>
          </cell>
          <cell r="U930">
            <v>29</v>
          </cell>
          <cell r="V930">
            <v>27</v>
          </cell>
          <cell r="W930">
            <v>25</v>
          </cell>
          <cell r="X930">
            <v>24</v>
          </cell>
          <cell r="Y930">
            <v>22</v>
          </cell>
          <cell r="Z930">
            <v>20</v>
          </cell>
          <cell r="AA930">
            <v>20</v>
          </cell>
          <cell r="AB930">
            <v>20</v>
          </cell>
          <cell r="AC930">
            <v>100</v>
          </cell>
          <cell r="AD930">
            <v>113</v>
          </cell>
          <cell r="AE930">
            <v>98</v>
          </cell>
          <cell r="AF930">
            <v>86</v>
          </cell>
          <cell r="AG930">
            <v>71</v>
          </cell>
          <cell r="AH930">
            <v>59</v>
          </cell>
          <cell r="AI930">
            <v>45</v>
          </cell>
          <cell r="AJ930">
            <v>36</v>
          </cell>
          <cell r="AK930">
            <v>27</v>
          </cell>
          <cell r="AL930">
            <v>20</v>
          </cell>
          <cell r="AM930">
            <v>11</v>
          </cell>
          <cell r="AN930">
            <v>7</v>
          </cell>
          <cell r="AO930">
            <v>5</v>
          </cell>
          <cell r="AP930">
            <v>70</v>
          </cell>
          <cell r="AQ930">
            <v>45</v>
          </cell>
          <cell r="AR930">
            <v>231</v>
          </cell>
          <cell r="AS930">
            <v>39</v>
          </cell>
        </row>
        <row r="931">
          <cell r="G931">
            <v>0</v>
          </cell>
          <cell r="H931">
            <v>2243</v>
          </cell>
          <cell r="I931">
            <v>62</v>
          </cell>
          <cell r="J931">
            <v>64</v>
          </cell>
          <cell r="K931">
            <v>66</v>
          </cell>
          <cell r="L931">
            <v>69</v>
          </cell>
          <cell r="M931">
            <v>70</v>
          </cell>
          <cell r="N931">
            <v>70</v>
          </cell>
          <cell r="O931">
            <v>64</v>
          </cell>
          <cell r="P931">
            <v>63</v>
          </cell>
          <cell r="Q931">
            <v>61</v>
          </cell>
          <cell r="R931">
            <v>59</v>
          </cell>
          <cell r="S931">
            <v>57</v>
          </cell>
          <cell r="T931">
            <v>53</v>
          </cell>
          <cell r="U931">
            <v>50</v>
          </cell>
          <cell r="V931">
            <v>47</v>
          </cell>
          <cell r="W931">
            <v>44</v>
          </cell>
          <cell r="X931">
            <v>40</v>
          </cell>
          <cell r="Y931">
            <v>37</v>
          </cell>
          <cell r="Z931">
            <v>35</v>
          </cell>
          <cell r="AA931">
            <v>34</v>
          </cell>
          <cell r="AB931">
            <v>34</v>
          </cell>
          <cell r="AC931">
            <v>172</v>
          </cell>
          <cell r="AD931">
            <v>194</v>
          </cell>
          <cell r="AE931">
            <v>168</v>
          </cell>
          <cell r="AF931">
            <v>147</v>
          </cell>
          <cell r="AG931">
            <v>122</v>
          </cell>
          <cell r="AH931">
            <v>101</v>
          </cell>
          <cell r="AI931">
            <v>78</v>
          </cell>
          <cell r="AJ931">
            <v>62</v>
          </cell>
          <cell r="AK931">
            <v>46</v>
          </cell>
          <cell r="AL931">
            <v>34</v>
          </cell>
          <cell r="AM931">
            <v>19</v>
          </cell>
          <cell r="AN931">
            <v>12</v>
          </cell>
          <cell r="AO931">
            <v>9</v>
          </cell>
          <cell r="AP931">
            <v>121</v>
          </cell>
          <cell r="AQ931">
            <v>77</v>
          </cell>
          <cell r="AR931">
            <v>396</v>
          </cell>
          <cell r="AS931">
            <v>74</v>
          </cell>
        </row>
        <row r="932">
          <cell r="G932">
            <v>0</v>
          </cell>
          <cell r="H932">
            <v>1455</v>
          </cell>
          <cell r="I932">
            <v>29</v>
          </cell>
          <cell r="J932">
            <v>30</v>
          </cell>
          <cell r="K932">
            <v>33</v>
          </cell>
          <cell r="L932">
            <v>44</v>
          </cell>
          <cell r="M932">
            <v>45</v>
          </cell>
          <cell r="N932">
            <v>45</v>
          </cell>
          <cell r="O932">
            <v>42</v>
          </cell>
          <cell r="P932">
            <v>42</v>
          </cell>
          <cell r="Q932">
            <v>41</v>
          </cell>
          <cell r="R932">
            <v>39</v>
          </cell>
          <cell r="S932">
            <v>38</v>
          </cell>
          <cell r="T932">
            <v>36</v>
          </cell>
          <cell r="U932">
            <v>34</v>
          </cell>
          <cell r="V932">
            <v>31</v>
          </cell>
          <cell r="W932">
            <v>29</v>
          </cell>
          <cell r="X932">
            <v>27</v>
          </cell>
          <cell r="Y932">
            <v>25</v>
          </cell>
          <cell r="Z932">
            <v>23</v>
          </cell>
          <cell r="AA932">
            <v>22</v>
          </cell>
          <cell r="AB932">
            <v>22</v>
          </cell>
          <cell r="AC932">
            <v>115</v>
          </cell>
          <cell r="AD932">
            <v>130</v>
          </cell>
          <cell r="AE932">
            <v>112</v>
          </cell>
          <cell r="AF932">
            <v>98</v>
          </cell>
          <cell r="AG932">
            <v>81</v>
          </cell>
          <cell r="AH932">
            <v>68</v>
          </cell>
          <cell r="AI932">
            <v>52</v>
          </cell>
          <cell r="AJ932">
            <v>42</v>
          </cell>
          <cell r="AK932">
            <v>31</v>
          </cell>
          <cell r="AL932">
            <v>22</v>
          </cell>
          <cell r="AM932">
            <v>13</v>
          </cell>
          <cell r="AN932">
            <v>8</v>
          </cell>
          <cell r="AO932">
            <v>6</v>
          </cell>
          <cell r="AP932">
            <v>81</v>
          </cell>
          <cell r="AQ932">
            <v>51</v>
          </cell>
          <cell r="AR932">
            <v>264</v>
          </cell>
          <cell r="AS932">
            <v>38</v>
          </cell>
        </row>
        <row r="933">
          <cell r="G933">
            <v>0</v>
          </cell>
          <cell r="H933">
            <v>1121</v>
          </cell>
          <cell r="I933">
            <v>22</v>
          </cell>
          <cell r="J933">
            <v>30</v>
          </cell>
          <cell r="K933">
            <v>31</v>
          </cell>
          <cell r="L933">
            <v>35</v>
          </cell>
          <cell r="M933">
            <v>36</v>
          </cell>
          <cell r="N933">
            <v>26</v>
          </cell>
          <cell r="O933">
            <v>33</v>
          </cell>
          <cell r="P933">
            <v>32</v>
          </cell>
          <cell r="Q933">
            <v>31</v>
          </cell>
          <cell r="R933">
            <v>30</v>
          </cell>
          <cell r="S933">
            <v>29</v>
          </cell>
          <cell r="T933">
            <v>27</v>
          </cell>
          <cell r="U933">
            <v>26</v>
          </cell>
          <cell r="V933">
            <v>24</v>
          </cell>
          <cell r="W933">
            <v>22</v>
          </cell>
          <cell r="X933">
            <v>21</v>
          </cell>
          <cell r="Y933">
            <v>19</v>
          </cell>
          <cell r="Z933">
            <v>18</v>
          </cell>
          <cell r="AA933">
            <v>17</v>
          </cell>
          <cell r="AB933">
            <v>17</v>
          </cell>
          <cell r="AC933">
            <v>88</v>
          </cell>
          <cell r="AD933">
            <v>99</v>
          </cell>
          <cell r="AE933">
            <v>86</v>
          </cell>
          <cell r="AF933">
            <v>75</v>
          </cell>
          <cell r="AG933">
            <v>62</v>
          </cell>
          <cell r="AH933">
            <v>52</v>
          </cell>
          <cell r="AI933">
            <v>40</v>
          </cell>
          <cell r="AJ933">
            <v>32</v>
          </cell>
          <cell r="AK933">
            <v>23</v>
          </cell>
          <cell r="AL933">
            <v>17</v>
          </cell>
          <cell r="AM933">
            <v>10</v>
          </cell>
          <cell r="AN933">
            <v>6</v>
          </cell>
          <cell r="AO933">
            <v>5</v>
          </cell>
          <cell r="AP933">
            <v>62</v>
          </cell>
          <cell r="AQ933">
            <v>39</v>
          </cell>
          <cell r="AR933">
            <v>202</v>
          </cell>
          <cell r="AS933">
            <v>36</v>
          </cell>
        </row>
        <row r="934">
          <cell r="G934">
            <v>0</v>
          </cell>
          <cell r="H934">
            <v>955</v>
          </cell>
          <cell r="I934">
            <v>19</v>
          </cell>
          <cell r="J934">
            <v>20</v>
          </cell>
          <cell r="K934">
            <v>22</v>
          </cell>
          <cell r="L934">
            <v>25</v>
          </cell>
          <cell r="M934">
            <v>27</v>
          </cell>
          <cell r="N934">
            <v>28</v>
          </cell>
          <cell r="O934">
            <v>28</v>
          </cell>
          <cell r="P934">
            <v>28</v>
          </cell>
          <cell r="Q934">
            <v>27</v>
          </cell>
          <cell r="R934">
            <v>26</v>
          </cell>
          <cell r="S934">
            <v>25</v>
          </cell>
          <cell r="T934">
            <v>24</v>
          </cell>
          <cell r="U934">
            <v>22</v>
          </cell>
          <cell r="V934">
            <v>21</v>
          </cell>
          <cell r="W934">
            <v>19</v>
          </cell>
          <cell r="X934">
            <v>18</v>
          </cell>
          <cell r="Y934">
            <v>16</v>
          </cell>
          <cell r="Z934">
            <v>15</v>
          </cell>
          <cell r="AA934">
            <v>15</v>
          </cell>
          <cell r="AB934">
            <v>15</v>
          </cell>
          <cell r="AC934">
            <v>76</v>
          </cell>
          <cell r="AD934">
            <v>86</v>
          </cell>
          <cell r="AE934">
            <v>74</v>
          </cell>
          <cell r="AF934">
            <v>65</v>
          </cell>
          <cell r="AG934">
            <v>54</v>
          </cell>
          <cell r="AH934">
            <v>45</v>
          </cell>
          <cell r="AI934">
            <v>34</v>
          </cell>
          <cell r="AJ934">
            <v>28</v>
          </cell>
          <cell r="AK934">
            <v>20</v>
          </cell>
          <cell r="AL934">
            <v>15</v>
          </cell>
          <cell r="AM934">
            <v>9</v>
          </cell>
          <cell r="AN934">
            <v>5</v>
          </cell>
          <cell r="AO934">
            <v>4</v>
          </cell>
          <cell r="AP934">
            <v>53</v>
          </cell>
          <cell r="AQ934">
            <v>34</v>
          </cell>
          <cell r="AR934">
            <v>175</v>
          </cell>
          <cell r="AS934">
            <v>26</v>
          </cell>
        </row>
        <row r="935">
          <cell r="G935">
            <v>0</v>
          </cell>
          <cell r="H935">
            <v>16919</v>
          </cell>
          <cell r="I935">
            <v>308</v>
          </cell>
          <cell r="J935">
            <v>342</v>
          </cell>
          <cell r="K935">
            <v>375</v>
          </cell>
          <cell r="L935">
            <v>406</v>
          </cell>
          <cell r="M935">
            <v>414</v>
          </cell>
          <cell r="N935">
            <v>445</v>
          </cell>
          <cell r="O935">
            <v>449</v>
          </cell>
          <cell r="P935">
            <v>449</v>
          </cell>
          <cell r="Q935">
            <v>443</v>
          </cell>
          <cell r="R935">
            <v>435</v>
          </cell>
          <cell r="S935">
            <v>423</v>
          </cell>
          <cell r="T935">
            <v>408</v>
          </cell>
          <cell r="U935">
            <v>394</v>
          </cell>
          <cell r="V935">
            <v>383</v>
          </cell>
          <cell r="W935">
            <v>374</v>
          </cell>
          <cell r="X935">
            <v>365</v>
          </cell>
          <cell r="Y935">
            <v>356</v>
          </cell>
          <cell r="Z935">
            <v>342</v>
          </cell>
          <cell r="AA935">
            <v>324</v>
          </cell>
          <cell r="AB935">
            <v>303</v>
          </cell>
          <cell r="AC935">
            <v>1327</v>
          </cell>
          <cell r="AD935">
            <v>1511</v>
          </cell>
          <cell r="AE935">
            <v>1259</v>
          </cell>
          <cell r="AF935">
            <v>1169</v>
          </cell>
          <cell r="AG935">
            <v>996</v>
          </cell>
          <cell r="AH935">
            <v>748</v>
          </cell>
          <cell r="AI935">
            <v>630</v>
          </cell>
          <cell r="AJ935">
            <v>472</v>
          </cell>
          <cell r="AK935">
            <v>420</v>
          </cell>
          <cell r="AL935">
            <v>279</v>
          </cell>
          <cell r="AM935">
            <v>159</v>
          </cell>
          <cell r="AN935">
            <v>112</v>
          </cell>
          <cell r="AO935">
            <v>99</v>
          </cell>
          <cell r="AP935">
            <v>947</v>
          </cell>
          <cell r="AQ935">
            <v>735</v>
          </cell>
          <cell r="AR935">
            <v>3215</v>
          </cell>
          <cell r="AS935">
            <v>410</v>
          </cell>
        </row>
        <row r="936">
          <cell r="G936">
            <v>0</v>
          </cell>
          <cell r="H936">
            <v>3209</v>
          </cell>
          <cell r="I936">
            <v>45</v>
          </cell>
          <cell r="J936">
            <v>51</v>
          </cell>
          <cell r="K936">
            <v>50</v>
          </cell>
          <cell r="L936">
            <v>60</v>
          </cell>
          <cell r="M936">
            <v>70</v>
          </cell>
          <cell r="N936">
            <v>87</v>
          </cell>
          <cell r="O936">
            <v>87</v>
          </cell>
          <cell r="P936">
            <v>87</v>
          </cell>
          <cell r="Q936">
            <v>87</v>
          </cell>
          <cell r="R936">
            <v>86</v>
          </cell>
          <cell r="S936">
            <v>81</v>
          </cell>
          <cell r="T936">
            <v>80</v>
          </cell>
          <cell r="U936">
            <v>78</v>
          </cell>
          <cell r="V936">
            <v>75</v>
          </cell>
          <cell r="W936">
            <v>73</v>
          </cell>
          <cell r="X936">
            <v>70</v>
          </cell>
          <cell r="Y936">
            <v>69</v>
          </cell>
          <cell r="Z936">
            <v>65</v>
          </cell>
          <cell r="AA936">
            <v>63</v>
          </cell>
          <cell r="AB936">
            <v>60</v>
          </cell>
          <cell r="AC936">
            <v>257</v>
          </cell>
          <cell r="AD936">
            <v>295</v>
          </cell>
          <cell r="AE936">
            <v>246</v>
          </cell>
          <cell r="AF936">
            <v>227</v>
          </cell>
          <cell r="AG936">
            <v>193</v>
          </cell>
          <cell r="AH936">
            <v>145</v>
          </cell>
          <cell r="AI936">
            <v>122</v>
          </cell>
          <cell r="AJ936">
            <v>91</v>
          </cell>
          <cell r="AK936">
            <v>83</v>
          </cell>
          <cell r="AL936">
            <v>54</v>
          </cell>
          <cell r="AM936">
            <v>32</v>
          </cell>
          <cell r="AN936">
            <v>21</v>
          </cell>
          <cell r="AO936">
            <v>19</v>
          </cell>
          <cell r="AP936">
            <v>184</v>
          </cell>
          <cell r="AQ936">
            <v>141</v>
          </cell>
          <cell r="AR936">
            <v>626</v>
          </cell>
          <cell r="AS936">
            <v>71</v>
          </cell>
        </row>
        <row r="937">
          <cell r="G937">
            <v>0</v>
          </cell>
          <cell r="H937">
            <v>2076</v>
          </cell>
          <cell r="I937">
            <v>30</v>
          </cell>
          <cell r="J937">
            <v>32</v>
          </cell>
          <cell r="K937">
            <v>34</v>
          </cell>
          <cell r="L937">
            <v>47</v>
          </cell>
          <cell r="M937">
            <v>50</v>
          </cell>
          <cell r="N937">
            <v>56</v>
          </cell>
          <cell r="O937">
            <v>56</v>
          </cell>
          <cell r="P937">
            <v>56</v>
          </cell>
          <cell r="Q937">
            <v>55</v>
          </cell>
          <cell r="R937">
            <v>54</v>
          </cell>
          <cell r="S937">
            <v>53</v>
          </cell>
          <cell r="T937">
            <v>51</v>
          </cell>
          <cell r="U937">
            <v>49</v>
          </cell>
          <cell r="V937">
            <v>48</v>
          </cell>
          <cell r="W937">
            <v>47</v>
          </cell>
          <cell r="X937">
            <v>46</v>
          </cell>
          <cell r="Y937">
            <v>44</v>
          </cell>
          <cell r="Z937">
            <v>43</v>
          </cell>
          <cell r="AA937">
            <v>41</v>
          </cell>
          <cell r="AB937">
            <v>38</v>
          </cell>
          <cell r="AC937">
            <v>166</v>
          </cell>
          <cell r="AD937">
            <v>189</v>
          </cell>
          <cell r="AE937">
            <v>157</v>
          </cell>
          <cell r="AF937">
            <v>146</v>
          </cell>
          <cell r="AG937">
            <v>124</v>
          </cell>
          <cell r="AH937">
            <v>93</v>
          </cell>
          <cell r="AI937">
            <v>79</v>
          </cell>
          <cell r="AJ937">
            <v>59</v>
          </cell>
          <cell r="AK937">
            <v>52</v>
          </cell>
          <cell r="AL937">
            <v>35</v>
          </cell>
          <cell r="AM937">
            <v>20</v>
          </cell>
          <cell r="AN937">
            <v>14</v>
          </cell>
          <cell r="AO937">
            <v>12</v>
          </cell>
          <cell r="AP937">
            <v>118</v>
          </cell>
          <cell r="AQ937">
            <v>92</v>
          </cell>
          <cell r="AR937">
            <v>402</v>
          </cell>
          <cell r="AS937">
            <v>44</v>
          </cell>
        </row>
        <row r="938">
          <cell r="G938">
            <v>0</v>
          </cell>
          <cell r="H938">
            <v>2774</v>
          </cell>
          <cell r="I938">
            <v>75</v>
          </cell>
          <cell r="J938">
            <v>76</v>
          </cell>
          <cell r="K938">
            <v>89</v>
          </cell>
          <cell r="L938">
            <v>85</v>
          </cell>
          <cell r="M938">
            <v>75</v>
          </cell>
          <cell r="N938">
            <v>70</v>
          </cell>
          <cell r="O938">
            <v>71</v>
          </cell>
          <cell r="P938">
            <v>71</v>
          </cell>
          <cell r="Q938">
            <v>70</v>
          </cell>
          <cell r="R938">
            <v>68</v>
          </cell>
          <cell r="S938">
            <v>67</v>
          </cell>
          <cell r="T938">
            <v>64</v>
          </cell>
          <cell r="U938">
            <v>62</v>
          </cell>
          <cell r="V938">
            <v>60</v>
          </cell>
          <cell r="W938">
            <v>59</v>
          </cell>
          <cell r="X938">
            <v>57</v>
          </cell>
          <cell r="Y938">
            <v>56</v>
          </cell>
          <cell r="Z938">
            <v>54</v>
          </cell>
          <cell r="AA938">
            <v>51</v>
          </cell>
          <cell r="AB938">
            <v>48</v>
          </cell>
          <cell r="AC938">
            <v>209</v>
          </cell>
          <cell r="AD938">
            <v>238</v>
          </cell>
          <cell r="AE938">
            <v>198</v>
          </cell>
          <cell r="AF938">
            <v>184</v>
          </cell>
          <cell r="AG938">
            <v>157</v>
          </cell>
          <cell r="AH938">
            <v>118</v>
          </cell>
          <cell r="AI938">
            <v>99</v>
          </cell>
          <cell r="AJ938">
            <v>74</v>
          </cell>
          <cell r="AK938">
            <v>66</v>
          </cell>
          <cell r="AL938">
            <v>44</v>
          </cell>
          <cell r="AM938">
            <v>25</v>
          </cell>
          <cell r="AN938">
            <v>18</v>
          </cell>
          <cell r="AO938">
            <v>16</v>
          </cell>
          <cell r="AP938">
            <v>149</v>
          </cell>
          <cell r="AQ938">
            <v>116</v>
          </cell>
          <cell r="AR938">
            <v>506</v>
          </cell>
          <cell r="AS938">
            <v>85</v>
          </cell>
        </row>
        <row r="939">
          <cell r="G939">
            <v>0</v>
          </cell>
          <cell r="H939">
            <v>2652</v>
          </cell>
          <cell r="I939">
            <v>37</v>
          </cell>
          <cell r="J939">
            <v>57</v>
          </cell>
          <cell r="K939">
            <v>50</v>
          </cell>
          <cell r="L939">
            <v>63</v>
          </cell>
          <cell r="M939">
            <v>59</v>
          </cell>
          <cell r="N939">
            <v>71</v>
          </cell>
          <cell r="O939">
            <v>71</v>
          </cell>
          <cell r="P939">
            <v>71</v>
          </cell>
          <cell r="Q939">
            <v>70</v>
          </cell>
          <cell r="R939">
            <v>69</v>
          </cell>
          <cell r="S939">
            <v>67</v>
          </cell>
          <cell r="T939">
            <v>65</v>
          </cell>
          <cell r="U939">
            <v>62</v>
          </cell>
          <cell r="V939">
            <v>61</v>
          </cell>
          <cell r="W939">
            <v>59</v>
          </cell>
          <cell r="X939">
            <v>58</v>
          </cell>
          <cell r="Y939">
            <v>56</v>
          </cell>
          <cell r="Z939">
            <v>54</v>
          </cell>
          <cell r="AA939">
            <v>51</v>
          </cell>
          <cell r="AB939">
            <v>48</v>
          </cell>
          <cell r="AC939">
            <v>210</v>
          </cell>
          <cell r="AD939">
            <v>239</v>
          </cell>
          <cell r="AE939">
            <v>199</v>
          </cell>
          <cell r="AF939">
            <v>185</v>
          </cell>
          <cell r="AG939">
            <v>158</v>
          </cell>
          <cell r="AH939">
            <v>118</v>
          </cell>
          <cell r="AI939">
            <v>100</v>
          </cell>
          <cell r="AJ939">
            <v>75</v>
          </cell>
          <cell r="AK939">
            <v>66</v>
          </cell>
          <cell r="AL939">
            <v>44</v>
          </cell>
          <cell r="AM939">
            <v>25</v>
          </cell>
          <cell r="AN939">
            <v>18</v>
          </cell>
          <cell r="AO939">
            <v>16</v>
          </cell>
          <cell r="AP939">
            <v>150</v>
          </cell>
          <cell r="AQ939">
            <v>117</v>
          </cell>
          <cell r="AR939">
            <v>509</v>
          </cell>
          <cell r="AS939">
            <v>54</v>
          </cell>
        </row>
        <row r="940">
          <cell r="G940">
            <v>0</v>
          </cell>
          <cell r="H940">
            <v>1375</v>
          </cell>
          <cell r="I940">
            <v>18</v>
          </cell>
          <cell r="J940">
            <v>14</v>
          </cell>
          <cell r="K940">
            <v>23</v>
          </cell>
          <cell r="L940">
            <v>29</v>
          </cell>
          <cell r="M940">
            <v>25</v>
          </cell>
          <cell r="N940">
            <v>37</v>
          </cell>
          <cell r="O940">
            <v>38</v>
          </cell>
          <cell r="P940">
            <v>38</v>
          </cell>
          <cell r="Q940">
            <v>37</v>
          </cell>
          <cell r="R940">
            <v>37</v>
          </cell>
          <cell r="S940">
            <v>36</v>
          </cell>
          <cell r="T940">
            <v>34</v>
          </cell>
          <cell r="U940">
            <v>33</v>
          </cell>
          <cell r="V940">
            <v>32</v>
          </cell>
          <cell r="W940">
            <v>31</v>
          </cell>
          <cell r="X940">
            <v>31</v>
          </cell>
          <cell r="Y940">
            <v>30</v>
          </cell>
          <cell r="Z940">
            <v>29</v>
          </cell>
          <cell r="AA940">
            <v>27</v>
          </cell>
          <cell r="AB940">
            <v>25</v>
          </cell>
          <cell r="AC940">
            <v>112</v>
          </cell>
          <cell r="AD940">
            <v>127</v>
          </cell>
          <cell r="AE940">
            <v>106</v>
          </cell>
          <cell r="AF940">
            <v>98</v>
          </cell>
          <cell r="AG940">
            <v>84</v>
          </cell>
          <cell r="AH940">
            <v>63</v>
          </cell>
          <cell r="AI940">
            <v>53</v>
          </cell>
          <cell r="AJ940">
            <v>40</v>
          </cell>
          <cell r="AK940">
            <v>35</v>
          </cell>
          <cell r="AL940">
            <v>23</v>
          </cell>
          <cell r="AM940">
            <v>13</v>
          </cell>
          <cell r="AN940">
            <v>9</v>
          </cell>
          <cell r="AO940">
            <v>8</v>
          </cell>
          <cell r="AP940">
            <v>80</v>
          </cell>
          <cell r="AQ940">
            <v>62</v>
          </cell>
          <cell r="AR940">
            <v>270</v>
          </cell>
          <cell r="AS940">
            <v>24</v>
          </cell>
        </row>
        <row r="941">
          <cell r="G941">
            <v>0</v>
          </cell>
          <cell r="H941">
            <v>1931</v>
          </cell>
          <cell r="I941">
            <v>43</v>
          </cell>
          <cell r="J941">
            <v>42</v>
          </cell>
          <cell r="K941">
            <v>49</v>
          </cell>
          <cell r="L941">
            <v>47</v>
          </cell>
          <cell r="M941">
            <v>47</v>
          </cell>
          <cell r="N941">
            <v>50</v>
          </cell>
          <cell r="O941">
            <v>51</v>
          </cell>
          <cell r="P941">
            <v>51</v>
          </cell>
          <cell r="Q941">
            <v>50</v>
          </cell>
          <cell r="R941">
            <v>49</v>
          </cell>
          <cell r="S941">
            <v>48</v>
          </cell>
          <cell r="T941">
            <v>46</v>
          </cell>
          <cell r="U941">
            <v>45</v>
          </cell>
          <cell r="V941">
            <v>43</v>
          </cell>
          <cell r="W941">
            <v>42</v>
          </cell>
          <cell r="X941">
            <v>41</v>
          </cell>
          <cell r="Y941">
            <v>40</v>
          </cell>
          <cell r="Z941">
            <v>39</v>
          </cell>
          <cell r="AA941">
            <v>37</v>
          </cell>
          <cell r="AB941">
            <v>34</v>
          </cell>
          <cell r="AC941">
            <v>150</v>
          </cell>
          <cell r="AD941">
            <v>171</v>
          </cell>
          <cell r="AE941">
            <v>142</v>
          </cell>
          <cell r="AF941">
            <v>132</v>
          </cell>
          <cell r="AG941">
            <v>113</v>
          </cell>
          <cell r="AH941">
            <v>84</v>
          </cell>
          <cell r="AI941">
            <v>71</v>
          </cell>
          <cell r="AJ941">
            <v>53</v>
          </cell>
          <cell r="AK941">
            <v>47</v>
          </cell>
          <cell r="AL941">
            <v>32</v>
          </cell>
          <cell r="AM941">
            <v>18</v>
          </cell>
          <cell r="AN941">
            <v>13</v>
          </cell>
          <cell r="AO941">
            <v>11</v>
          </cell>
          <cell r="AP941">
            <v>107</v>
          </cell>
          <cell r="AQ941">
            <v>83</v>
          </cell>
          <cell r="AR941">
            <v>363</v>
          </cell>
          <cell r="AS941">
            <v>52</v>
          </cell>
        </row>
        <row r="942">
          <cell r="G942">
            <v>0</v>
          </cell>
          <cell r="H942">
            <v>345</v>
          </cell>
          <cell r="I942">
            <v>4</v>
          </cell>
          <cell r="J942">
            <v>5</v>
          </cell>
          <cell r="K942">
            <v>7</v>
          </cell>
          <cell r="L942">
            <v>9</v>
          </cell>
          <cell r="M942">
            <v>8</v>
          </cell>
          <cell r="N942">
            <v>9</v>
          </cell>
          <cell r="O942">
            <v>9</v>
          </cell>
          <cell r="P942">
            <v>9</v>
          </cell>
          <cell r="Q942">
            <v>9</v>
          </cell>
          <cell r="R942">
            <v>9</v>
          </cell>
          <cell r="S942">
            <v>9</v>
          </cell>
          <cell r="T942">
            <v>8</v>
          </cell>
          <cell r="U942">
            <v>8</v>
          </cell>
          <cell r="V942">
            <v>8</v>
          </cell>
          <cell r="W942">
            <v>8</v>
          </cell>
          <cell r="X942">
            <v>8</v>
          </cell>
          <cell r="Y942">
            <v>7</v>
          </cell>
          <cell r="Z942">
            <v>7</v>
          </cell>
          <cell r="AA942">
            <v>7</v>
          </cell>
          <cell r="AB942">
            <v>6</v>
          </cell>
          <cell r="AC942">
            <v>28</v>
          </cell>
          <cell r="AD942">
            <v>31</v>
          </cell>
          <cell r="AE942">
            <v>26</v>
          </cell>
          <cell r="AF942">
            <v>24</v>
          </cell>
          <cell r="AG942">
            <v>21</v>
          </cell>
          <cell r="AH942">
            <v>16</v>
          </cell>
          <cell r="AI942">
            <v>13</v>
          </cell>
          <cell r="AJ942">
            <v>10</v>
          </cell>
          <cell r="AK942">
            <v>9</v>
          </cell>
          <cell r="AL942">
            <v>6</v>
          </cell>
          <cell r="AM942">
            <v>3</v>
          </cell>
          <cell r="AN942">
            <v>2</v>
          </cell>
          <cell r="AO942">
            <v>2</v>
          </cell>
          <cell r="AP942">
            <v>20</v>
          </cell>
          <cell r="AQ942">
            <v>15</v>
          </cell>
          <cell r="AR942">
            <v>67</v>
          </cell>
          <cell r="AS942">
            <v>4</v>
          </cell>
        </row>
        <row r="943">
          <cell r="G943">
            <v>0</v>
          </cell>
          <cell r="H943">
            <v>1185</v>
          </cell>
          <cell r="I943">
            <v>19</v>
          </cell>
          <cell r="J943">
            <v>29</v>
          </cell>
          <cell r="K943">
            <v>32</v>
          </cell>
          <cell r="L943">
            <v>29</v>
          </cell>
          <cell r="M943">
            <v>33</v>
          </cell>
          <cell r="N943">
            <v>31</v>
          </cell>
          <cell r="O943">
            <v>31</v>
          </cell>
          <cell r="P943">
            <v>31</v>
          </cell>
          <cell r="Q943">
            <v>31</v>
          </cell>
          <cell r="R943">
            <v>30</v>
          </cell>
          <cell r="S943">
            <v>29</v>
          </cell>
          <cell r="T943">
            <v>28</v>
          </cell>
          <cell r="U943">
            <v>27</v>
          </cell>
          <cell r="V943">
            <v>26</v>
          </cell>
          <cell r="W943">
            <v>26</v>
          </cell>
          <cell r="X943">
            <v>25</v>
          </cell>
          <cell r="Y943">
            <v>25</v>
          </cell>
          <cell r="Z943">
            <v>24</v>
          </cell>
          <cell r="AA943">
            <v>22</v>
          </cell>
          <cell r="AB943">
            <v>21</v>
          </cell>
          <cell r="AC943">
            <v>92</v>
          </cell>
          <cell r="AD943">
            <v>104</v>
          </cell>
          <cell r="AE943">
            <v>87</v>
          </cell>
          <cell r="AF943">
            <v>81</v>
          </cell>
          <cell r="AG943">
            <v>69</v>
          </cell>
          <cell r="AH943">
            <v>52</v>
          </cell>
          <cell r="AI943">
            <v>44</v>
          </cell>
          <cell r="AJ943">
            <v>33</v>
          </cell>
          <cell r="AK943">
            <v>29</v>
          </cell>
          <cell r="AL943">
            <v>19</v>
          </cell>
          <cell r="AM943">
            <v>11</v>
          </cell>
          <cell r="AN943">
            <v>8</v>
          </cell>
          <cell r="AO943">
            <v>7</v>
          </cell>
          <cell r="AP943">
            <v>65</v>
          </cell>
          <cell r="AQ943">
            <v>51</v>
          </cell>
          <cell r="AR943">
            <v>222</v>
          </cell>
          <cell r="AS943">
            <v>28</v>
          </cell>
        </row>
        <row r="944">
          <cell r="G944">
            <v>0</v>
          </cell>
          <cell r="H944">
            <v>129</v>
          </cell>
          <cell r="I944">
            <v>2</v>
          </cell>
          <cell r="J944">
            <v>3</v>
          </cell>
          <cell r="K944">
            <v>5</v>
          </cell>
          <cell r="L944">
            <v>4</v>
          </cell>
          <cell r="M944">
            <v>3</v>
          </cell>
          <cell r="N944">
            <v>3</v>
          </cell>
          <cell r="O944">
            <v>3</v>
          </cell>
          <cell r="P944">
            <v>3</v>
          </cell>
          <cell r="Q944">
            <v>3</v>
          </cell>
          <cell r="R944">
            <v>3</v>
          </cell>
          <cell r="S944">
            <v>3</v>
          </cell>
          <cell r="T944">
            <v>3</v>
          </cell>
          <cell r="U944">
            <v>3</v>
          </cell>
          <cell r="V944">
            <v>3</v>
          </cell>
          <cell r="W944">
            <v>3</v>
          </cell>
          <cell r="X944">
            <v>3</v>
          </cell>
          <cell r="Y944">
            <v>3</v>
          </cell>
          <cell r="Z944">
            <v>3</v>
          </cell>
          <cell r="AA944">
            <v>2</v>
          </cell>
          <cell r="AB944">
            <v>2</v>
          </cell>
          <cell r="AC944">
            <v>10</v>
          </cell>
          <cell r="AD944">
            <v>11</v>
          </cell>
          <cell r="AE944">
            <v>9</v>
          </cell>
          <cell r="AF944">
            <v>9</v>
          </cell>
          <cell r="AG944">
            <v>7</v>
          </cell>
          <cell r="AH944">
            <v>6</v>
          </cell>
          <cell r="AI944">
            <v>5</v>
          </cell>
          <cell r="AJ944">
            <v>4</v>
          </cell>
          <cell r="AK944">
            <v>3</v>
          </cell>
          <cell r="AL944">
            <v>2</v>
          </cell>
          <cell r="AM944">
            <v>1</v>
          </cell>
          <cell r="AN944">
            <v>1</v>
          </cell>
          <cell r="AO944">
            <v>1</v>
          </cell>
          <cell r="AP944">
            <v>7</v>
          </cell>
          <cell r="AQ944">
            <v>6</v>
          </cell>
          <cell r="AR944">
            <v>24</v>
          </cell>
          <cell r="AS944">
            <v>3</v>
          </cell>
        </row>
        <row r="945">
          <cell r="G945">
            <v>0</v>
          </cell>
          <cell r="H945">
            <v>366</v>
          </cell>
          <cell r="I945">
            <v>10</v>
          </cell>
          <cell r="J945">
            <v>8</v>
          </cell>
          <cell r="K945">
            <v>11</v>
          </cell>
          <cell r="L945">
            <v>9</v>
          </cell>
          <cell r="M945">
            <v>9</v>
          </cell>
          <cell r="N945">
            <v>9</v>
          </cell>
          <cell r="O945">
            <v>10</v>
          </cell>
          <cell r="P945">
            <v>10</v>
          </cell>
          <cell r="Q945">
            <v>9</v>
          </cell>
          <cell r="R945">
            <v>9</v>
          </cell>
          <cell r="S945">
            <v>9</v>
          </cell>
          <cell r="T945">
            <v>9</v>
          </cell>
          <cell r="U945">
            <v>8</v>
          </cell>
          <cell r="V945">
            <v>8</v>
          </cell>
          <cell r="W945">
            <v>8</v>
          </cell>
          <cell r="X945">
            <v>8</v>
          </cell>
          <cell r="Y945">
            <v>8</v>
          </cell>
          <cell r="Z945">
            <v>7</v>
          </cell>
          <cell r="AA945">
            <v>7</v>
          </cell>
          <cell r="AB945">
            <v>6</v>
          </cell>
          <cell r="AC945">
            <v>28</v>
          </cell>
          <cell r="AD945">
            <v>32</v>
          </cell>
          <cell r="AE945">
            <v>27</v>
          </cell>
          <cell r="AF945">
            <v>25</v>
          </cell>
          <cell r="AG945">
            <v>21</v>
          </cell>
          <cell r="AH945">
            <v>16</v>
          </cell>
          <cell r="AI945">
            <v>13</v>
          </cell>
          <cell r="AJ945">
            <v>10</v>
          </cell>
          <cell r="AK945">
            <v>9</v>
          </cell>
          <cell r="AL945">
            <v>6</v>
          </cell>
          <cell r="AM945">
            <v>3</v>
          </cell>
          <cell r="AN945">
            <v>2</v>
          </cell>
          <cell r="AO945">
            <v>2</v>
          </cell>
          <cell r="AP945">
            <v>20</v>
          </cell>
          <cell r="AQ945">
            <v>16</v>
          </cell>
          <cell r="AR945">
            <v>68</v>
          </cell>
          <cell r="AS945">
            <v>13</v>
          </cell>
        </row>
        <row r="946">
          <cell r="G946">
            <v>0</v>
          </cell>
          <cell r="H946">
            <v>877</v>
          </cell>
          <cell r="I946">
            <v>25</v>
          </cell>
          <cell r="J946">
            <v>25</v>
          </cell>
          <cell r="K946">
            <v>25</v>
          </cell>
          <cell r="L946">
            <v>24</v>
          </cell>
          <cell r="M946">
            <v>35</v>
          </cell>
          <cell r="N946">
            <v>22</v>
          </cell>
          <cell r="O946">
            <v>22</v>
          </cell>
          <cell r="P946">
            <v>22</v>
          </cell>
          <cell r="Q946">
            <v>22</v>
          </cell>
          <cell r="R946">
            <v>21</v>
          </cell>
          <cell r="S946">
            <v>21</v>
          </cell>
          <cell r="T946">
            <v>20</v>
          </cell>
          <cell r="U946">
            <v>19</v>
          </cell>
          <cell r="V946">
            <v>19</v>
          </cell>
          <cell r="W946">
            <v>18</v>
          </cell>
          <cell r="X946">
            <v>18</v>
          </cell>
          <cell r="Y946">
            <v>18</v>
          </cell>
          <cell r="Z946">
            <v>17</v>
          </cell>
          <cell r="AA946">
            <v>16</v>
          </cell>
          <cell r="AB946">
            <v>15</v>
          </cell>
          <cell r="AC946">
            <v>65</v>
          </cell>
          <cell r="AD946">
            <v>74</v>
          </cell>
          <cell r="AE946">
            <v>62</v>
          </cell>
          <cell r="AF946">
            <v>58</v>
          </cell>
          <cell r="AG946">
            <v>49</v>
          </cell>
          <cell r="AH946">
            <v>37</v>
          </cell>
          <cell r="AI946">
            <v>31</v>
          </cell>
          <cell r="AJ946">
            <v>23</v>
          </cell>
          <cell r="AK946">
            <v>21</v>
          </cell>
          <cell r="AL946">
            <v>14</v>
          </cell>
          <cell r="AM946">
            <v>8</v>
          </cell>
          <cell r="AN946">
            <v>6</v>
          </cell>
          <cell r="AO946">
            <v>5</v>
          </cell>
          <cell r="AP946">
            <v>47</v>
          </cell>
          <cell r="AQ946">
            <v>36</v>
          </cell>
          <cell r="AR946">
            <v>158</v>
          </cell>
          <cell r="AS946">
            <v>32</v>
          </cell>
        </row>
        <row r="947">
          <cell r="G947">
            <v>0</v>
          </cell>
          <cell r="H947">
            <v>1492187</v>
          </cell>
          <cell r="I947">
            <v>26414</v>
          </cell>
          <cell r="J947">
            <v>27651</v>
          </cell>
          <cell r="K947">
            <v>28848</v>
          </cell>
          <cell r="L947">
            <v>29463</v>
          </cell>
          <cell r="M947">
            <v>29435</v>
          </cell>
          <cell r="N947">
            <v>29713</v>
          </cell>
          <cell r="O947">
            <v>31532</v>
          </cell>
          <cell r="P947">
            <v>31953</v>
          </cell>
          <cell r="Q947">
            <v>32073</v>
          </cell>
          <cell r="R947">
            <v>31794</v>
          </cell>
          <cell r="S947">
            <v>31860</v>
          </cell>
          <cell r="T947">
            <v>31984</v>
          </cell>
          <cell r="U947">
            <v>31516</v>
          </cell>
          <cell r="V947">
            <v>30823</v>
          </cell>
          <cell r="W947">
            <v>29847</v>
          </cell>
          <cell r="X947">
            <v>28754</v>
          </cell>
          <cell r="Y947">
            <v>28535</v>
          </cell>
          <cell r="Z947">
            <v>27360</v>
          </cell>
          <cell r="AA947">
            <v>26644</v>
          </cell>
          <cell r="AB947">
            <v>25963</v>
          </cell>
          <cell r="AC947">
            <v>121639</v>
          </cell>
          <cell r="AD947">
            <v>123089</v>
          </cell>
          <cell r="AE947">
            <v>116021</v>
          </cell>
          <cell r="AF947">
            <v>105534</v>
          </cell>
          <cell r="AG947">
            <v>95092</v>
          </cell>
          <cell r="AH947">
            <v>79515</v>
          </cell>
          <cell r="AI947">
            <v>65416</v>
          </cell>
          <cell r="AJ947">
            <v>53334</v>
          </cell>
          <cell r="AK947">
            <v>43168</v>
          </cell>
          <cell r="AL947">
            <v>34157</v>
          </cell>
          <cell r="AM947">
            <v>25790</v>
          </cell>
          <cell r="AN947">
            <v>18385</v>
          </cell>
          <cell r="AO947">
            <v>18885</v>
          </cell>
          <cell r="AP947">
            <v>74907</v>
          </cell>
          <cell r="AQ947">
            <v>67791</v>
          </cell>
          <cell r="AR947">
            <v>322607</v>
          </cell>
          <cell r="AS947">
            <v>34744</v>
          </cell>
        </row>
        <row r="948">
          <cell r="G948">
            <v>0</v>
          </cell>
          <cell r="H948">
            <v>697550</v>
          </cell>
          <cell r="I948">
            <v>12843</v>
          </cell>
          <cell r="J948">
            <v>13223</v>
          </cell>
          <cell r="K948">
            <v>13490</v>
          </cell>
          <cell r="L948">
            <v>13710</v>
          </cell>
          <cell r="M948">
            <v>13492</v>
          </cell>
          <cell r="N948">
            <v>13387</v>
          </cell>
          <cell r="O948">
            <v>14421</v>
          </cell>
          <cell r="P948">
            <v>14479</v>
          </cell>
          <cell r="Q948">
            <v>14605</v>
          </cell>
          <cell r="R948">
            <v>14355</v>
          </cell>
          <cell r="S948">
            <v>14454</v>
          </cell>
          <cell r="T948">
            <v>14493</v>
          </cell>
          <cell r="U948">
            <v>14353</v>
          </cell>
          <cell r="V948">
            <v>14102</v>
          </cell>
          <cell r="W948">
            <v>13583</v>
          </cell>
          <cell r="X948">
            <v>12932</v>
          </cell>
          <cell r="Y948">
            <v>12797</v>
          </cell>
          <cell r="Z948">
            <v>12416</v>
          </cell>
          <cell r="AA948">
            <v>12217</v>
          </cell>
          <cell r="AB948">
            <v>12020</v>
          </cell>
          <cell r="AC948">
            <v>57416</v>
          </cell>
          <cell r="AD948">
            <v>57076</v>
          </cell>
          <cell r="AE948">
            <v>54919</v>
          </cell>
          <cell r="AF948">
            <v>49087</v>
          </cell>
          <cell r="AG948">
            <v>44207</v>
          </cell>
          <cell r="AH948">
            <v>37180</v>
          </cell>
          <cell r="AI948">
            <v>30956</v>
          </cell>
          <cell r="AJ948">
            <v>25444</v>
          </cell>
          <cell r="AK948">
            <v>20834</v>
          </cell>
          <cell r="AL948">
            <v>17004</v>
          </cell>
          <cell r="AM948">
            <v>12994</v>
          </cell>
          <cell r="AN948">
            <v>9353</v>
          </cell>
          <cell r="AO948">
            <v>9708</v>
          </cell>
          <cell r="AP948">
            <v>34073</v>
          </cell>
          <cell r="AQ948">
            <v>33062</v>
          </cell>
          <cell r="AR948">
            <v>161938</v>
          </cell>
          <cell r="AS948">
            <v>15880</v>
          </cell>
        </row>
        <row r="949">
          <cell r="G949">
            <v>0</v>
          </cell>
          <cell r="H949">
            <v>364476</v>
          </cell>
          <cell r="I949">
            <v>6958</v>
          </cell>
          <cell r="J949">
            <v>7062</v>
          </cell>
          <cell r="K949">
            <v>7029</v>
          </cell>
          <cell r="L949">
            <v>7007</v>
          </cell>
          <cell r="M949">
            <v>6795</v>
          </cell>
          <cell r="N949">
            <v>6799</v>
          </cell>
          <cell r="O949">
            <v>7594</v>
          </cell>
          <cell r="P949">
            <v>7619</v>
          </cell>
          <cell r="Q949">
            <v>7600</v>
          </cell>
          <cell r="R949">
            <v>7275</v>
          </cell>
          <cell r="S949">
            <v>7338</v>
          </cell>
          <cell r="T949">
            <v>7153</v>
          </cell>
          <cell r="U949">
            <v>7107</v>
          </cell>
          <cell r="V949">
            <v>7028</v>
          </cell>
          <cell r="W949">
            <v>6774</v>
          </cell>
          <cell r="X949">
            <v>6375</v>
          </cell>
          <cell r="Y949">
            <v>6478</v>
          </cell>
          <cell r="Z949">
            <v>6416</v>
          </cell>
          <cell r="AA949">
            <v>6482</v>
          </cell>
          <cell r="AB949">
            <v>6454</v>
          </cell>
          <cell r="AC949">
            <v>31995</v>
          </cell>
          <cell r="AD949">
            <v>31985</v>
          </cell>
          <cell r="AE949">
            <v>30450</v>
          </cell>
          <cell r="AF949">
            <v>26631</v>
          </cell>
          <cell r="AG949">
            <v>23016</v>
          </cell>
          <cell r="AH949">
            <v>18838</v>
          </cell>
          <cell r="AI949">
            <v>15769</v>
          </cell>
          <cell r="AJ949">
            <v>12871</v>
          </cell>
          <cell r="AK949">
            <v>10287</v>
          </cell>
          <cell r="AL949">
            <v>8114</v>
          </cell>
          <cell r="AM949">
            <v>6092</v>
          </cell>
          <cell r="AN949">
            <v>4223</v>
          </cell>
          <cell r="AO949">
            <v>4862</v>
          </cell>
          <cell r="AP949">
            <v>16992</v>
          </cell>
          <cell r="AQ949">
            <v>17069</v>
          </cell>
          <cell r="AR949">
            <v>87974</v>
          </cell>
          <cell r="AS949">
            <v>8154</v>
          </cell>
        </row>
        <row r="950">
          <cell r="G950">
            <v>0</v>
          </cell>
          <cell r="H950">
            <v>224980</v>
          </cell>
          <cell r="I950">
            <v>4220</v>
          </cell>
          <cell r="J950">
            <v>4236</v>
          </cell>
          <cell r="K950">
            <v>4227</v>
          </cell>
          <cell r="L950">
            <v>4184</v>
          </cell>
          <cell r="M950">
            <v>4128</v>
          </cell>
          <cell r="N950">
            <v>4057</v>
          </cell>
          <cell r="O950">
            <v>4923</v>
          </cell>
          <cell r="P950">
            <v>4905</v>
          </cell>
          <cell r="Q950">
            <v>4845</v>
          </cell>
          <cell r="R950">
            <v>4474</v>
          </cell>
          <cell r="S950">
            <v>4498</v>
          </cell>
          <cell r="T950">
            <v>4229</v>
          </cell>
          <cell r="U950">
            <v>4167</v>
          </cell>
          <cell r="V950">
            <v>4075</v>
          </cell>
          <cell r="W950">
            <v>3881</v>
          </cell>
          <cell r="X950">
            <v>3548</v>
          </cell>
          <cell r="Y950">
            <v>3698</v>
          </cell>
          <cell r="Z950">
            <v>3695</v>
          </cell>
          <cell r="AA950">
            <v>3846</v>
          </cell>
          <cell r="AB950">
            <v>3866</v>
          </cell>
          <cell r="AC950">
            <v>19844</v>
          </cell>
          <cell r="AD950">
            <v>20243</v>
          </cell>
          <cell r="AE950">
            <v>19458</v>
          </cell>
          <cell r="AF950">
            <v>17008</v>
          </cell>
          <cell r="AG950">
            <v>14462</v>
          </cell>
          <cell r="AH950">
            <v>11704</v>
          </cell>
          <cell r="AI950">
            <v>9780</v>
          </cell>
          <cell r="AJ950">
            <v>7865</v>
          </cell>
          <cell r="AK950">
            <v>6361</v>
          </cell>
          <cell r="AL950">
            <v>5014</v>
          </cell>
          <cell r="AM950">
            <v>3636</v>
          </cell>
          <cell r="AN950">
            <v>2467</v>
          </cell>
          <cell r="AO950">
            <v>3436</v>
          </cell>
          <cell r="AP950">
            <v>10008</v>
          </cell>
          <cell r="AQ950">
            <v>9886</v>
          </cell>
          <cell r="AR950">
            <v>55468</v>
          </cell>
          <cell r="AS950">
            <v>4919</v>
          </cell>
        </row>
        <row r="951">
          <cell r="G951">
            <v>0</v>
          </cell>
          <cell r="H951">
            <v>1779</v>
          </cell>
          <cell r="I951">
            <v>33</v>
          </cell>
          <cell r="J951">
            <v>34</v>
          </cell>
          <cell r="K951">
            <v>33</v>
          </cell>
          <cell r="L951">
            <v>33</v>
          </cell>
          <cell r="M951">
            <v>33</v>
          </cell>
          <cell r="N951">
            <v>32</v>
          </cell>
          <cell r="O951">
            <v>39</v>
          </cell>
          <cell r="P951">
            <v>39</v>
          </cell>
          <cell r="Q951">
            <v>38</v>
          </cell>
          <cell r="R951">
            <v>35</v>
          </cell>
          <cell r="S951">
            <v>36</v>
          </cell>
          <cell r="T951">
            <v>33</v>
          </cell>
          <cell r="U951">
            <v>33</v>
          </cell>
          <cell r="V951">
            <v>32</v>
          </cell>
          <cell r="W951">
            <v>31</v>
          </cell>
          <cell r="X951">
            <v>28</v>
          </cell>
          <cell r="Y951">
            <v>29</v>
          </cell>
          <cell r="Z951">
            <v>29</v>
          </cell>
          <cell r="AA951">
            <v>30</v>
          </cell>
          <cell r="AB951">
            <v>31</v>
          </cell>
          <cell r="AC951">
            <v>157</v>
          </cell>
          <cell r="AD951">
            <v>160</v>
          </cell>
          <cell r="AE951">
            <v>154</v>
          </cell>
          <cell r="AF951">
            <v>135</v>
          </cell>
          <cell r="AG951">
            <v>114</v>
          </cell>
          <cell r="AH951">
            <v>93</v>
          </cell>
          <cell r="AI951">
            <v>77</v>
          </cell>
          <cell r="AJ951">
            <v>62</v>
          </cell>
          <cell r="AK951">
            <v>50</v>
          </cell>
          <cell r="AL951">
            <v>40</v>
          </cell>
          <cell r="AM951">
            <v>29</v>
          </cell>
          <cell r="AN951">
            <v>20</v>
          </cell>
          <cell r="AO951">
            <v>27</v>
          </cell>
          <cell r="AP951">
            <v>79</v>
          </cell>
          <cell r="AQ951">
            <v>78</v>
          </cell>
          <cell r="AR951">
            <v>439</v>
          </cell>
          <cell r="AS951">
            <v>60</v>
          </cell>
        </row>
        <row r="952">
          <cell r="G952">
            <v>0</v>
          </cell>
          <cell r="H952">
            <v>5397</v>
          </cell>
          <cell r="I952">
            <v>101</v>
          </cell>
          <cell r="J952">
            <v>102</v>
          </cell>
          <cell r="K952">
            <v>101</v>
          </cell>
          <cell r="L952">
            <v>100</v>
          </cell>
          <cell r="M952">
            <v>99</v>
          </cell>
          <cell r="N952">
            <v>97</v>
          </cell>
          <cell r="O952">
            <v>118</v>
          </cell>
          <cell r="P952">
            <v>118</v>
          </cell>
          <cell r="Q952">
            <v>116</v>
          </cell>
          <cell r="R952">
            <v>107</v>
          </cell>
          <cell r="S952">
            <v>108</v>
          </cell>
          <cell r="T952">
            <v>101</v>
          </cell>
          <cell r="U952">
            <v>100</v>
          </cell>
          <cell r="V952">
            <v>98</v>
          </cell>
          <cell r="W952">
            <v>93</v>
          </cell>
          <cell r="X952">
            <v>85</v>
          </cell>
          <cell r="Y952">
            <v>89</v>
          </cell>
          <cell r="Z952">
            <v>89</v>
          </cell>
          <cell r="AA952">
            <v>92</v>
          </cell>
          <cell r="AB952">
            <v>93</v>
          </cell>
          <cell r="AC952">
            <v>476</v>
          </cell>
          <cell r="AD952">
            <v>486</v>
          </cell>
          <cell r="AE952">
            <v>467</v>
          </cell>
          <cell r="AF952">
            <v>408</v>
          </cell>
          <cell r="AG952">
            <v>347</v>
          </cell>
          <cell r="AH952">
            <v>281</v>
          </cell>
          <cell r="AI952">
            <v>235</v>
          </cell>
          <cell r="AJ952">
            <v>189</v>
          </cell>
          <cell r="AK952">
            <v>153</v>
          </cell>
          <cell r="AL952">
            <v>120</v>
          </cell>
          <cell r="AM952">
            <v>87</v>
          </cell>
          <cell r="AN952">
            <v>59</v>
          </cell>
          <cell r="AO952">
            <v>82</v>
          </cell>
          <cell r="AP952">
            <v>240</v>
          </cell>
          <cell r="AQ952">
            <v>237</v>
          </cell>
          <cell r="AR952">
            <v>1331</v>
          </cell>
          <cell r="AS952">
            <v>140</v>
          </cell>
        </row>
        <row r="953">
          <cell r="G953">
            <v>0</v>
          </cell>
          <cell r="H953">
            <v>19750</v>
          </cell>
          <cell r="I953">
            <v>370</v>
          </cell>
          <cell r="J953">
            <v>372</v>
          </cell>
          <cell r="K953">
            <v>371</v>
          </cell>
          <cell r="L953">
            <v>367</v>
          </cell>
          <cell r="M953">
            <v>362</v>
          </cell>
          <cell r="N953">
            <v>356</v>
          </cell>
          <cell r="O953">
            <v>432</v>
          </cell>
          <cell r="P953">
            <v>431</v>
          </cell>
          <cell r="Q953">
            <v>425</v>
          </cell>
          <cell r="R953">
            <v>393</v>
          </cell>
          <cell r="S953">
            <v>395</v>
          </cell>
          <cell r="T953">
            <v>371</v>
          </cell>
          <cell r="U953">
            <v>366</v>
          </cell>
          <cell r="V953">
            <v>358</v>
          </cell>
          <cell r="W953">
            <v>341</v>
          </cell>
          <cell r="X953">
            <v>311</v>
          </cell>
          <cell r="Y953">
            <v>325</v>
          </cell>
          <cell r="Z953">
            <v>324</v>
          </cell>
          <cell r="AA953">
            <v>338</v>
          </cell>
          <cell r="AB953">
            <v>339</v>
          </cell>
          <cell r="AC953">
            <v>1742</v>
          </cell>
          <cell r="AD953">
            <v>1777</v>
          </cell>
          <cell r="AE953">
            <v>1708</v>
          </cell>
          <cell r="AF953">
            <v>1493</v>
          </cell>
          <cell r="AG953">
            <v>1270</v>
          </cell>
          <cell r="AH953">
            <v>1028</v>
          </cell>
          <cell r="AI953">
            <v>859</v>
          </cell>
          <cell r="AJ953">
            <v>690</v>
          </cell>
          <cell r="AK953">
            <v>558</v>
          </cell>
          <cell r="AL953">
            <v>440</v>
          </cell>
          <cell r="AM953">
            <v>319</v>
          </cell>
          <cell r="AN953">
            <v>217</v>
          </cell>
          <cell r="AO953">
            <v>302</v>
          </cell>
          <cell r="AP953">
            <v>879</v>
          </cell>
          <cell r="AQ953">
            <v>868</v>
          </cell>
          <cell r="AR953">
            <v>4870</v>
          </cell>
          <cell r="AS953">
            <v>567</v>
          </cell>
        </row>
        <row r="954">
          <cell r="G954">
            <v>0</v>
          </cell>
          <cell r="H954">
            <v>19912</v>
          </cell>
          <cell r="I954">
            <v>374</v>
          </cell>
          <cell r="J954">
            <v>375</v>
          </cell>
          <cell r="K954">
            <v>374</v>
          </cell>
          <cell r="L954">
            <v>370</v>
          </cell>
          <cell r="M954">
            <v>365</v>
          </cell>
          <cell r="N954">
            <v>359</v>
          </cell>
          <cell r="O954">
            <v>436</v>
          </cell>
          <cell r="P954">
            <v>434</v>
          </cell>
          <cell r="Q954">
            <v>429</v>
          </cell>
          <cell r="R954">
            <v>396</v>
          </cell>
          <cell r="S954">
            <v>398</v>
          </cell>
          <cell r="T954">
            <v>374</v>
          </cell>
          <cell r="U954">
            <v>369</v>
          </cell>
          <cell r="V954">
            <v>361</v>
          </cell>
          <cell r="W954">
            <v>344</v>
          </cell>
          <cell r="X954">
            <v>314</v>
          </cell>
          <cell r="Y954">
            <v>327</v>
          </cell>
          <cell r="Z954">
            <v>327</v>
          </cell>
          <cell r="AA954">
            <v>340</v>
          </cell>
          <cell r="AB954">
            <v>342</v>
          </cell>
          <cell r="AC954">
            <v>1756</v>
          </cell>
          <cell r="AD954">
            <v>1792</v>
          </cell>
          <cell r="AE954">
            <v>1722</v>
          </cell>
          <cell r="AF954">
            <v>1505</v>
          </cell>
          <cell r="AG954">
            <v>1280</v>
          </cell>
          <cell r="AH954">
            <v>1036</v>
          </cell>
          <cell r="AI954">
            <v>866</v>
          </cell>
          <cell r="AJ954">
            <v>696</v>
          </cell>
          <cell r="AK954">
            <v>563</v>
          </cell>
          <cell r="AL954">
            <v>444</v>
          </cell>
          <cell r="AM954">
            <v>322</v>
          </cell>
          <cell r="AN954">
            <v>218</v>
          </cell>
          <cell r="AO954">
            <v>304</v>
          </cell>
          <cell r="AP954">
            <v>886</v>
          </cell>
          <cell r="AQ954">
            <v>875</v>
          </cell>
          <cell r="AR954">
            <v>4909</v>
          </cell>
          <cell r="AS954">
            <v>626</v>
          </cell>
        </row>
        <row r="955">
          <cell r="G955">
            <v>0</v>
          </cell>
          <cell r="H955">
            <v>4154</v>
          </cell>
          <cell r="I955">
            <v>78</v>
          </cell>
          <cell r="J955">
            <v>78</v>
          </cell>
          <cell r="K955">
            <v>78</v>
          </cell>
          <cell r="L955">
            <v>77</v>
          </cell>
          <cell r="M955">
            <v>76</v>
          </cell>
          <cell r="N955">
            <v>75</v>
          </cell>
          <cell r="O955">
            <v>91</v>
          </cell>
          <cell r="P955">
            <v>91</v>
          </cell>
          <cell r="Q955">
            <v>89</v>
          </cell>
          <cell r="R955">
            <v>83</v>
          </cell>
          <cell r="S955">
            <v>83</v>
          </cell>
          <cell r="T955">
            <v>78</v>
          </cell>
          <cell r="U955">
            <v>77</v>
          </cell>
          <cell r="V955">
            <v>75</v>
          </cell>
          <cell r="W955">
            <v>72</v>
          </cell>
          <cell r="X955">
            <v>66</v>
          </cell>
          <cell r="Y955">
            <v>68</v>
          </cell>
          <cell r="Z955">
            <v>68</v>
          </cell>
          <cell r="AA955">
            <v>71</v>
          </cell>
          <cell r="AB955">
            <v>71</v>
          </cell>
          <cell r="AC955">
            <v>367</v>
          </cell>
          <cell r="AD955">
            <v>374</v>
          </cell>
          <cell r="AE955">
            <v>359</v>
          </cell>
          <cell r="AF955">
            <v>314</v>
          </cell>
          <cell r="AG955">
            <v>267</v>
          </cell>
          <cell r="AH955">
            <v>216</v>
          </cell>
          <cell r="AI955">
            <v>181</v>
          </cell>
          <cell r="AJ955">
            <v>145</v>
          </cell>
          <cell r="AK955">
            <v>117</v>
          </cell>
          <cell r="AL955">
            <v>93</v>
          </cell>
          <cell r="AM955">
            <v>67</v>
          </cell>
          <cell r="AN955">
            <v>46</v>
          </cell>
          <cell r="AO955">
            <v>63</v>
          </cell>
          <cell r="AP955">
            <v>185</v>
          </cell>
          <cell r="AQ955">
            <v>182</v>
          </cell>
          <cell r="AR955">
            <v>1024</v>
          </cell>
          <cell r="AS955">
            <v>112</v>
          </cell>
        </row>
        <row r="956">
          <cell r="G956">
            <v>0</v>
          </cell>
          <cell r="H956">
            <v>7232</v>
          </cell>
          <cell r="I956">
            <v>136</v>
          </cell>
          <cell r="J956">
            <v>136</v>
          </cell>
          <cell r="K956">
            <v>136</v>
          </cell>
          <cell r="L956">
            <v>134</v>
          </cell>
          <cell r="M956">
            <v>133</v>
          </cell>
          <cell r="N956">
            <v>130</v>
          </cell>
          <cell r="O956">
            <v>158</v>
          </cell>
          <cell r="P956">
            <v>158</v>
          </cell>
          <cell r="Q956">
            <v>156</v>
          </cell>
          <cell r="R956">
            <v>144</v>
          </cell>
          <cell r="S956">
            <v>145</v>
          </cell>
          <cell r="T956">
            <v>136</v>
          </cell>
          <cell r="U956">
            <v>134</v>
          </cell>
          <cell r="V956">
            <v>131</v>
          </cell>
          <cell r="W956">
            <v>125</v>
          </cell>
          <cell r="X956">
            <v>114</v>
          </cell>
          <cell r="Y956">
            <v>119</v>
          </cell>
          <cell r="Z956">
            <v>119</v>
          </cell>
          <cell r="AA956">
            <v>124</v>
          </cell>
          <cell r="AB956">
            <v>124</v>
          </cell>
          <cell r="AC956">
            <v>638</v>
          </cell>
          <cell r="AD956">
            <v>651</v>
          </cell>
          <cell r="AE956">
            <v>625</v>
          </cell>
          <cell r="AF956">
            <v>547</v>
          </cell>
          <cell r="AG956">
            <v>465</v>
          </cell>
          <cell r="AH956">
            <v>376</v>
          </cell>
          <cell r="AI956">
            <v>314</v>
          </cell>
          <cell r="AJ956">
            <v>253</v>
          </cell>
          <cell r="AK956">
            <v>204</v>
          </cell>
          <cell r="AL956">
            <v>161</v>
          </cell>
          <cell r="AM956">
            <v>117</v>
          </cell>
          <cell r="AN956">
            <v>79</v>
          </cell>
          <cell r="AO956">
            <v>110</v>
          </cell>
          <cell r="AP956">
            <v>322</v>
          </cell>
          <cell r="AQ956">
            <v>318</v>
          </cell>
          <cell r="AR956">
            <v>1783</v>
          </cell>
          <cell r="AS956">
            <v>189</v>
          </cell>
        </row>
        <row r="957">
          <cell r="G957">
            <v>0</v>
          </cell>
          <cell r="H957">
            <v>39613</v>
          </cell>
          <cell r="I957">
            <v>743</v>
          </cell>
          <cell r="J957">
            <v>746</v>
          </cell>
          <cell r="K957">
            <v>744</v>
          </cell>
          <cell r="L957">
            <v>737</v>
          </cell>
          <cell r="M957">
            <v>727</v>
          </cell>
          <cell r="N957">
            <v>714</v>
          </cell>
          <cell r="O957">
            <v>867</v>
          </cell>
          <cell r="P957">
            <v>864</v>
          </cell>
          <cell r="Q957">
            <v>853</v>
          </cell>
          <cell r="R957">
            <v>788</v>
          </cell>
          <cell r="S957">
            <v>792</v>
          </cell>
          <cell r="T957">
            <v>745</v>
          </cell>
          <cell r="U957">
            <v>734</v>
          </cell>
          <cell r="V957">
            <v>717</v>
          </cell>
          <cell r="W957">
            <v>683</v>
          </cell>
          <cell r="X957">
            <v>625</v>
          </cell>
          <cell r="Y957">
            <v>651</v>
          </cell>
          <cell r="Z957">
            <v>651</v>
          </cell>
          <cell r="AA957">
            <v>677</v>
          </cell>
          <cell r="AB957">
            <v>681</v>
          </cell>
          <cell r="AC957">
            <v>3494</v>
          </cell>
          <cell r="AD957">
            <v>3564</v>
          </cell>
          <cell r="AE957">
            <v>3426</v>
          </cell>
          <cell r="AF957">
            <v>2994</v>
          </cell>
          <cell r="AG957">
            <v>2546</v>
          </cell>
          <cell r="AH957">
            <v>2061</v>
          </cell>
          <cell r="AI957">
            <v>1722</v>
          </cell>
          <cell r="AJ957">
            <v>1385</v>
          </cell>
          <cell r="AK957">
            <v>1120</v>
          </cell>
          <cell r="AL957">
            <v>883</v>
          </cell>
          <cell r="AM957">
            <v>640</v>
          </cell>
          <cell r="AN957">
            <v>434</v>
          </cell>
          <cell r="AO957">
            <v>605</v>
          </cell>
          <cell r="AP957">
            <v>1762</v>
          </cell>
          <cell r="AQ957">
            <v>1741</v>
          </cell>
          <cell r="AR957">
            <v>9766</v>
          </cell>
          <cell r="AS957">
            <v>1123</v>
          </cell>
        </row>
        <row r="958">
          <cell r="G958">
            <v>0</v>
          </cell>
          <cell r="H958">
            <v>3887</v>
          </cell>
          <cell r="I958">
            <v>73</v>
          </cell>
          <cell r="J958">
            <v>73</v>
          </cell>
          <cell r="K958">
            <v>73</v>
          </cell>
          <cell r="L958">
            <v>72</v>
          </cell>
          <cell r="M958">
            <v>71</v>
          </cell>
          <cell r="N958">
            <v>70</v>
          </cell>
          <cell r="O958">
            <v>85</v>
          </cell>
          <cell r="P958">
            <v>85</v>
          </cell>
          <cell r="Q958">
            <v>84</v>
          </cell>
          <cell r="R958">
            <v>77</v>
          </cell>
          <cell r="S958">
            <v>78</v>
          </cell>
          <cell r="T958">
            <v>73</v>
          </cell>
          <cell r="U958">
            <v>72</v>
          </cell>
          <cell r="V958">
            <v>70</v>
          </cell>
          <cell r="W958">
            <v>67</v>
          </cell>
          <cell r="X958">
            <v>61</v>
          </cell>
          <cell r="Y958">
            <v>64</v>
          </cell>
          <cell r="Z958">
            <v>64</v>
          </cell>
          <cell r="AA958">
            <v>66</v>
          </cell>
          <cell r="AB958">
            <v>67</v>
          </cell>
          <cell r="AC958">
            <v>343</v>
          </cell>
          <cell r="AD958">
            <v>350</v>
          </cell>
          <cell r="AE958">
            <v>336</v>
          </cell>
          <cell r="AF958">
            <v>294</v>
          </cell>
          <cell r="AG958">
            <v>250</v>
          </cell>
          <cell r="AH958">
            <v>202</v>
          </cell>
          <cell r="AI958">
            <v>169</v>
          </cell>
          <cell r="AJ958">
            <v>136</v>
          </cell>
          <cell r="AK958">
            <v>110</v>
          </cell>
          <cell r="AL958">
            <v>87</v>
          </cell>
          <cell r="AM958">
            <v>63</v>
          </cell>
          <cell r="AN958">
            <v>43</v>
          </cell>
          <cell r="AO958">
            <v>59</v>
          </cell>
          <cell r="AP958">
            <v>173</v>
          </cell>
          <cell r="AQ958">
            <v>171</v>
          </cell>
          <cell r="AR958">
            <v>959</v>
          </cell>
          <cell r="AS958">
            <v>86</v>
          </cell>
        </row>
        <row r="959">
          <cell r="G959">
            <v>0</v>
          </cell>
          <cell r="H959">
            <v>2052</v>
          </cell>
          <cell r="I959">
            <v>38</v>
          </cell>
          <cell r="J959">
            <v>39</v>
          </cell>
          <cell r="K959">
            <v>39</v>
          </cell>
          <cell r="L959">
            <v>38</v>
          </cell>
          <cell r="M959">
            <v>38</v>
          </cell>
          <cell r="N959">
            <v>37</v>
          </cell>
          <cell r="O959">
            <v>45</v>
          </cell>
          <cell r="P959">
            <v>45</v>
          </cell>
          <cell r="Q959">
            <v>44</v>
          </cell>
          <cell r="R959">
            <v>41</v>
          </cell>
          <cell r="S959">
            <v>41</v>
          </cell>
          <cell r="T959">
            <v>39</v>
          </cell>
          <cell r="U959">
            <v>38</v>
          </cell>
          <cell r="V959">
            <v>37</v>
          </cell>
          <cell r="W959">
            <v>35</v>
          </cell>
          <cell r="X959">
            <v>32</v>
          </cell>
          <cell r="Y959">
            <v>34</v>
          </cell>
          <cell r="Z959">
            <v>34</v>
          </cell>
          <cell r="AA959">
            <v>35</v>
          </cell>
          <cell r="AB959">
            <v>35</v>
          </cell>
          <cell r="AC959">
            <v>181</v>
          </cell>
          <cell r="AD959">
            <v>185</v>
          </cell>
          <cell r="AE959">
            <v>177</v>
          </cell>
          <cell r="AF959">
            <v>155</v>
          </cell>
          <cell r="AG959">
            <v>132</v>
          </cell>
          <cell r="AH959">
            <v>107</v>
          </cell>
          <cell r="AI959">
            <v>89</v>
          </cell>
          <cell r="AJ959">
            <v>72</v>
          </cell>
          <cell r="AK959">
            <v>58</v>
          </cell>
          <cell r="AL959">
            <v>46</v>
          </cell>
          <cell r="AM959">
            <v>33</v>
          </cell>
          <cell r="AN959">
            <v>22</v>
          </cell>
          <cell r="AO959">
            <v>31</v>
          </cell>
          <cell r="AP959">
            <v>91</v>
          </cell>
          <cell r="AQ959">
            <v>90</v>
          </cell>
          <cell r="AR959">
            <v>506</v>
          </cell>
          <cell r="AS959">
            <v>78</v>
          </cell>
        </row>
        <row r="960">
          <cell r="G960">
            <v>0</v>
          </cell>
          <cell r="H960">
            <v>6205</v>
          </cell>
          <cell r="I960">
            <v>116</v>
          </cell>
          <cell r="J960">
            <v>117</v>
          </cell>
          <cell r="K960">
            <v>117</v>
          </cell>
          <cell r="L960">
            <v>115</v>
          </cell>
          <cell r="M960">
            <v>114</v>
          </cell>
          <cell r="N960">
            <v>112</v>
          </cell>
          <cell r="O960">
            <v>136</v>
          </cell>
          <cell r="P960">
            <v>135</v>
          </cell>
          <cell r="Q960">
            <v>134</v>
          </cell>
          <cell r="R960">
            <v>123</v>
          </cell>
          <cell r="S960">
            <v>124</v>
          </cell>
          <cell r="T960">
            <v>117</v>
          </cell>
          <cell r="U960">
            <v>115</v>
          </cell>
          <cell r="V960">
            <v>112</v>
          </cell>
          <cell r="W960">
            <v>107</v>
          </cell>
          <cell r="X960">
            <v>98</v>
          </cell>
          <cell r="Y960">
            <v>102</v>
          </cell>
          <cell r="Z960">
            <v>102</v>
          </cell>
          <cell r="AA960">
            <v>106</v>
          </cell>
          <cell r="AB960">
            <v>107</v>
          </cell>
          <cell r="AC960">
            <v>547</v>
          </cell>
          <cell r="AD960">
            <v>558</v>
          </cell>
          <cell r="AE960">
            <v>537</v>
          </cell>
          <cell r="AF960">
            <v>469</v>
          </cell>
          <cell r="AG960">
            <v>399</v>
          </cell>
          <cell r="AH960">
            <v>323</v>
          </cell>
          <cell r="AI960">
            <v>270</v>
          </cell>
          <cell r="AJ960">
            <v>217</v>
          </cell>
          <cell r="AK960">
            <v>175</v>
          </cell>
          <cell r="AL960">
            <v>138</v>
          </cell>
          <cell r="AM960">
            <v>100</v>
          </cell>
          <cell r="AN960">
            <v>68</v>
          </cell>
          <cell r="AO960">
            <v>95</v>
          </cell>
          <cell r="AP960">
            <v>276</v>
          </cell>
          <cell r="AQ960">
            <v>273</v>
          </cell>
          <cell r="AR960">
            <v>1530</v>
          </cell>
          <cell r="AS960">
            <v>206</v>
          </cell>
        </row>
        <row r="961">
          <cell r="G961">
            <v>0</v>
          </cell>
          <cell r="H961">
            <v>7288</v>
          </cell>
          <cell r="I961">
            <v>137</v>
          </cell>
          <cell r="J961">
            <v>137</v>
          </cell>
          <cell r="K961">
            <v>137</v>
          </cell>
          <cell r="L961">
            <v>135</v>
          </cell>
          <cell r="M961">
            <v>134</v>
          </cell>
          <cell r="N961">
            <v>131</v>
          </cell>
          <cell r="O961">
            <v>159</v>
          </cell>
          <cell r="P961">
            <v>159</v>
          </cell>
          <cell r="Q961">
            <v>157</v>
          </cell>
          <cell r="R961">
            <v>145</v>
          </cell>
          <cell r="S961">
            <v>146</v>
          </cell>
          <cell r="T961">
            <v>137</v>
          </cell>
          <cell r="U961">
            <v>135</v>
          </cell>
          <cell r="V961">
            <v>132</v>
          </cell>
          <cell r="W961">
            <v>126</v>
          </cell>
          <cell r="X961">
            <v>115</v>
          </cell>
          <cell r="Y961">
            <v>120</v>
          </cell>
          <cell r="Z961">
            <v>120</v>
          </cell>
          <cell r="AA961">
            <v>125</v>
          </cell>
          <cell r="AB961">
            <v>125</v>
          </cell>
          <cell r="AC961">
            <v>643</v>
          </cell>
          <cell r="AD961">
            <v>656</v>
          </cell>
          <cell r="AE961">
            <v>630</v>
          </cell>
          <cell r="AF961">
            <v>551</v>
          </cell>
          <cell r="AG961">
            <v>468</v>
          </cell>
          <cell r="AH961">
            <v>379</v>
          </cell>
          <cell r="AI961">
            <v>317</v>
          </cell>
          <cell r="AJ961">
            <v>255</v>
          </cell>
          <cell r="AK961">
            <v>206</v>
          </cell>
          <cell r="AL961">
            <v>162</v>
          </cell>
          <cell r="AM961">
            <v>118</v>
          </cell>
          <cell r="AN961">
            <v>80</v>
          </cell>
          <cell r="AO961">
            <v>111</v>
          </cell>
          <cell r="AP961">
            <v>324</v>
          </cell>
          <cell r="AQ961">
            <v>321</v>
          </cell>
          <cell r="AR961">
            <v>1797</v>
          </cell>
          <cell r="AS961">
            <v>259</v>
          </cell>
        </row>
        <row r="962">
          <cell r="G962">
            <v>0</v>
          </cell>
          <cell r="H962">
            <v>3456</v>
          </cell>
          <cell r="I962">
            <v>65</v>
          </cell>
          <cell r="J962">
            <v>65</v>
          </cell>
          <cell r="K962">
            <v>65</v>
          </cell>
          <cell r="L962">
            <v>64</v>
          </cell>
          <cell r="M962">
            <v>63</v>
          </cell>
          <cell r="N962">
            <v>62</v>
          </cell>
          <cell r="O962">
            <v>76</v>
          </cell>
          <cell r="P962">
            <v>75</v>
          </cell>
          <cell r="Q962">
            <v>74</v>
          </cell>
          <cell r="R962">
            <v>69</v>
          </cell>
          <cell r="S962">
            <v>69</v>
          </cell>
          <cell r="T962">
            <v>65</v>
          </cell>
          <cell r="U962">
            <v>64</v>
          </cell>
          <cell r="V962">
            <v>63</v>
          </cell>
          <cell r="W962">
            <v>60</v>
          </cell>
          <cell r="X962">
            <v>54</v>
          </cell>
          <cell r="Y962">
            <v>57</v>
          </cell>
          <cell r="Z962">
            <v>57</v>
          </cell>
          <cell r="AA962">
            <v>59</v>
          </cell>
          <cell r="AB962">
            <v>59</v>
          </cell>
          <cell r="AC962">
            <v>305</v>
          </cell>
          <cell r="AD962">
            <v>311</v>
          </cell>
          <cell r="AE962">
            <v>299</v>
          </cell>
          <cell r="AF962">
            <v>261</v>
          </cell>
          <cell r="AG962">
            <v>222</v>
          </cell>
          <cell r="AH962">
            <v>180</v>
          </cell>
          <cell r="AI962">
            <v>150</v>
          </cell>
          <cell r="AJ962">
            <v>121</v>
          </cell>
          <cell r="AK962">
            <v>98</v>
          </cell>
          <cell r="AL962">
            <v>77</v>
          </cell>
          <cell r="AM962">
            <v>56</v>
          </cell>
          <cell r="AN962">
            <v>38</v>
          </cell>
          <cell r="AO962">
            <v>53</v>
          </cell>
          <cell r="AP962">
            <v>154</v>
          </cell>
          <cell r="AQ962">
            <v>152</v>
          </cell>
          <cell r="AR962">
            <v>852</v>
          </cell>
          <cell r="AS962">
            <v>97</v>
          </cell>
        </row>
        <row r="963">
          <cell r="G963">
            <v>0</v>
          </cell>
          <cell r="H963">
            <v>1779</v>
          </cell>
          <cell r="I963">
            <v>33</v>
          </cell>
          <cell r="J963">
            <v>34</v>
          </cell>
          <cell r="K963">
            <v>33</v>
          </cell>
          <cell r="L963">
            <v>33</v>
          </cell>
          <cell r="M963">
            <v>33</v>
          </cell>
          <cell r="N963">
            <v>32</v>
          </cell>
          <cell r="O963">
            <v>39</v>
          </cell>
          <cell r="P963">
            <v>39</v>
          </cell>
          <cell r="Q963">
            <v>38</v>
          </cell>
          <cell r="R963">
            <v>35</v>
          </cell>
          <cell r="S963">
            <v>36</v>
          </cell>
          <cell r="T963">
            <v>33</v>
          </cell>
          <cell r="U963">
            <v>33</v>
          </cell>
          <cell r="V963">
            <v>32</v>
          </cell>
          <cell r="W963">
            <v>31</v>
          </cell>
          <cell r="X963">
            <v>28</v>
          </cell>
          <cell r="Y963">
            <v>29</v>
          </cell>
          <cell r="Z963">
            <v>29</v>
          </cell>
          <cell r="AA963">
            <v>30</v>
          </cell>
          <cell r="AB963">
            <v>31</v>
          </cell>
          <cell r="AC963">
            <v>157</v>
          </cell>
          <cell r="AD963">
            <v>160</v>
          </cell>
          <cell r="AE963">
            <v>154</v>
          </cell>
          <cell r="AF963">
            <v>135</v>
          </cell>
          <cell r="AG963">
            <v>114</v>
          </cell>
          <cell r="AH963">
            <v>93</v>
          </cell>
          <cell r="AI963">
            <v>77</v>
          </cell>
          <cell r="AJ963">
            <v>62</v>
          </cell>
          <cell r="AK963">
            <v>50</v>
          </cell>
          <cell r="AL963">
            <v>40</v>
          </cell>
          <cell r="AM963">
            <v>29</v>
          </cell>
          <cell r="AN963">
            <v>20</v>
          </cell>
          <cell r="AO963">
            <v>27</v>
          </cell>
          <cell r="AP963">
            <v>79</v>
          </cell>
          <cell r="AQ963">
            <v>78</v>
          </cell>
          <cell r="AR963">
            <v>439</v>
          </cell>
          <cell r="AS963">
            <v>51</v>
          </cell>
        </row>
        <row r="964">
          <cell r="G964">
            <v>0</v>
          </cell>
          <cell r="H964">
            <v>2376</v>
          </cell>
          <cell r="I964">
            <v>45</v>
          </cell>
          <cell r="J964">
            <v>45</v>
          </cell>
          <cell r="K964">
            <v>45</v>
          </cell>
          <cell r="L964">
            <v>44</v>
          </cell>
          <cell r="M964">
            <v>44</v>
          </cell>
          <cell r="N964">
            <v>43</v>
          </cell>
          <cell r="O964">
            <v>52</v>
          </cell>
          <cell r="P964">
            <v>52</v>
          </cell>
          <cell r="Q964">
            <v>51</v>
          </cell>
          <cell r="R964">
            <v>47</v>
          </cell>
          <cell r="S964">
            <v>47</v>
          </cell>
          <cell r="T964">
            <v>45</v>
          </cell>
          <cell r="U964">
            <v>44</v>
          </cell>
          <cell r="V964">
            <v>43</v>
          </cell>
          <cell r="W964">
            <v>41</v>
          </cell>
          <cell r="X964">
            <v>37</v>
          </cell>
          <cell r="Y964">
            <v>39</v>
          </cell>
          <cell r="Z964">
            <v>39</v>
          </cell>
          <cell r="AA964">
            <v>41</v>
          </cell>
          <cell r="AB964">
            <v>41</v>
          </cell>
          <cell r="AC964">
            <v>209</v>
          </cell>
          <cell r="AD964">
            <v>214</v>
          </cell>
          <cell r="AE964">
            <v>205</v>
          </cell>
          <cell r="AF964">
            <v>180</v>
          </cell>
          <cell r="AG964">
            <v>153</v>
          </cell>
          <cell r="AH964">
            <v>124</v>
          </cell>
          <cell r="AI964">
            <v>103</v>
          </cell>
          <cell r="AJ964">
            <v>83</v>
          </cell>
          <cell r="AK964">
            <v>67</v>
          </cell>
          <cell r="AL964">
            <v>53</v>
          </cell>
          <cell r="AM964">
            <v>38</v>
          </cell>
          <cell r="AN964">
            <v>26</v>
          </cell>
          <cell r="AO964">
            <v>36</v>
          </cell>
          <cell r="AP964">
            <v>106</v>
          </cell>
          <cell r="AQ964">
            <v>104</v>
          </cell>
          <cell r="AR964">
            <v>586</v>
          </cell>
          <cell r="AS964">
            <v>55</v>
          </cell>
        </row>
        <row r="965">
          <cell r="G965">
            <v>0</v>
          </cell>
          <cell r="H965">
            <v>2805</v>
          </cell>
          <cell r="I965">
            <v>53</v>
          </cell>
          <cell r="J965">
            <v>53</v>
          </cell>
          <cell r="K965">
            <v>53</v>
          </cell>
          <cell r="L965">
            <v>52</v>
          </cell>
          <cell r="M965">
            <v>51</v>
          </cell>
          <cell r="N965">
            <v>51</v>
          </cell>
          <cell r="O965">
            <v>61</v>
          </cell>
          <cell r="P965">
            <v>61</v>
          </cell>
          <cell r="Q965">
            <v>60</v>
          </cell>
          <cell r="R965">
            <v>56</v>
          </cell>
          <cell r="S965">
            <v>56</v>
          </cell>
          <cell r="T965">
            <v>53</v>
          </cell>
          <cell r="U965">
            <v>52</v>
          </cell>
          <cell r="V965">
            <v>51</v>
          </cell>
          <cell r="W965">
            <v>48</v>
          </cell>
          <cell r="X965">
            <v>44</v>
          </cell>
          <cell r="Y965">
            <v>46</v>
          </cell>
          <cell r="Z965">
            <v>46</v>
          </cell>
          <cell r="AA965">
            <v>48</v>
          </cell>
          <cell r="AB965">
            <v>48</v>
          </cell>
          <cell r="AC965">
            <v>248</v>
          </cell>
          <cell r="AD965">
            <v>252</v>
          </cell>
          <cell r="AE965">
            <v>243</v>
          </cell>
          <cell r="AF965">
            <v>212</v>
          </cell>
          <cell r="AG965">
            <v>180</v>
          </cell>
          <cell r="AH965">
            <v>146</v>
          </cell>
          <cell r="AI965">
            <v>122</v>
          </cell>
          <cell r="AJ965">
            <v>98</v>
          </cell>
          <cell r="AK965">
            <v>79</v>
          </cell>
          <cell r="AL965">
            <v>63</v>
          </cell>
          <cell r="AM965">
            <v>45</v>
          </cell>
          <cell r="AN965">
            <v>31</v>
          </cell>
          <cell r="AO965">
            <v>43</v>
          </cell>
          <cell r="AP965">
            <v>125</v>
          </cell>
          <cell r="AQ965">
            <v>123</v>
          </cell>
          <cell r="AR965">
            <v>692</v>
          </cell>
          <cell r="AS965">
            <v>4</v>
          </cell>
        </row>
        <row r="966">
          <cell r="G966">
            <v>0</v>
          </cell>
          <cell r="H966">
            <v>2324</v>
          </cell>
          <cell r="I966">
            <v>44</v>
          </cell>
          <cell r="J966">
            <v>44</v>
          </cell>
          <cell r="K966">
            <v>44</v>
          </cell>
          <cell r="L966">
            <v>43</v>
          </cell>
          <cell r="M966">
            <v>43</v>
          </cell>
          <cell r="N966">
            <v>42</v>
          </cell>
          <cell r="O966">
            <v>51</v>
          </cell>
          <cell r="P966">
            <v>51</v>
          </cell>
          <cell r="Q966">
            <v>50</v>
          </cell>
          <cell r="R966">
            <v>46</v>
          </cell>
          <cell r="S966">
            <v>46</v>
          </cell>
          <cell r="T966">
            <v>44</v>
          </cell>
          <cell r="U966">
            <v>43</v>
          </cell>
          <cell r="V966">
            <v>42</v>
          </cell>
          <cell r="W966">
            <v>40</v>
          </cell>
          <cell r="X966">
            <v>37</v>
          </cell>
          <cell r="Y966">
            <v>38</v>
          </cell>
          <cell r="Z966">
            <v>38</v>
          </cell>
          <cell r="AA966">
            <v>40</v>
          </cell>
          <cell r="AB966">
            <v>40</v>
          </cell>
          <cell r="AC966">
            <v>205</v>
          </cell>
          <cell r="AD966">
            <v>209</v>
          </cell>
          <cell r="AE966">
            <v>201</v>
          </cell>
          <cell r="AF966">
            <v>175</v>
          </cell>
          <cell r="AG966">
            <v>149</v>
          </cell>
          <cell r="AH966">
            <v>121</v>
          </cell>
          <cell r="AI966">
            <v>101</v>
          </cell>
          <cell r="AJ966">
            <v>81</v>
          </cell>
          <cell r="AK966">
            <v>66</v>
          </cell>
          <cell r="AL966">
            <v>52</v>
          </cell>
          <cell r="AM966">
            <v>38</v>
          </cell>
          <cell r="AN966">
            <v>25</v>
          </cell>
          <cell r="AO966">
            <v>35</v>
          </cell>
          <cell r="AP966">
            <v>103</v>
          </cell>
          <cell r="AQ966">
            <v>102</v>
          </cell>
          <cell r="AR966">
            <v>572</v>
          </cell>
          <cell r="AS966">
            <v>65</v>
          </cell>
        </row>
        <row r="967">
          <cell r="G967">
            <v>0</v>
          </cell>
          <cell r="H967">
            <v>9011</v>
          </cell>
          <cell r="I967">
            <v>169</v>
          </cell>
          <cell r="J967">
            <v>170</v>
          </cell>
          <cell r="K967">
            <v>169</v>
          </cell>
          <cell r="L967">
            <v>168</v>
          </cell>
          <cell r="M967">
            <v>165</v>
          </cell>
          <cell r="N967">
            <v>163</v>
          </cell>
          <cell r="O967">
            <v>197</v>
          </cell>
          <cell r="P967">
            <v>196</v>
          </cell>
          <cell r="Q967">
            <v>194</v>
          </cell>
          <cell r="R967">
            <v>179</v>
          </cell>
          <cell r="S967">
            <v>180</v>
          </cell>
          <cell r="T967">
            <v>169</v>
          </cell>
          <cell r="U967">
            <v>167</v>
          </cell>
          <cell r="V967">
            <v>163</v>
          </cell>
          <cell r="W967">
            <v>155</v>
          </cell>
          <cell r="X967">
            <v>142</v>
          </cell>
          <cell r="Y967">
            <v>148</v>
          </cell>
          <cell r="Z967">
            <v>148</v>
          </cell>
          <cell r="AA967">
            <v>154</v>
          </cell>
          <cell r="AB967">
            <v>155</v>
          </cell>
          <cell r="AC967">
            <v>795</v>
          </cell>
          <cell r="AD967">
            <v>811</v>
          </cell>
          <cell r="AE967">
            <v>779</v>
          </cell>
          <cell r="AF967">
            <v>681</v>
          </cell>
          <cell r="AG967">
            <v>579</v>
          </cell>
          <cell r="AH967">
            <v>469</v>
          </cell>
          <cell r="AI967">
            <v>392</v>
          </cell>
          <cell r="AJ967">
            <v>315</v>
          </cell>
          <cell r="AK967">
            <v>255</v>
          </cell>
          <cell r="AL967">
            <v>201</v>
          </cell>
          <cell r="AM967">
            <v>146</v>
          </cell>
          <cell r="AN967">
            <v>99</v>
          </cell>
          <cell r="AO967">
            <v>138</v>
          </cell>
          <cell r="AP967">
            <v>400</v>
          </cell>
          <cell r="AQ967">
            <v>396</v>
          </cell>
          <cell r="AR967">
            <v>2222</v>
          </cell>
          <cell r="AS967">
            <v>309</v>
          </cell>
        </row>
        <row r="968">
          <cell r="G968">
            <v>0</v>
          </cell>
          <cell r="H968">
            <v>917</v>
          </cell>
          <cell r="I968">
            <v>17</v>
          </cell>
          <cell r="J968">
            <v>17</v>
          </cell>
          <cell r="K968">
            <v>17</v>
          </cell>
          <cell r="L968">
            <v>17</v>
          </cell>
          <cell r="M968">
            <v>17</v>
          </cell>
          <cell r="N968">
            <v>17</v>
          </cell>
          <cell r="O968">
            <v>20</v>
          </cell>
          <cell r="P968">
            <v>20</v>
          </cell>
          <cell r="Q968">
            <v>20</v>
          </cell>
          <cell r="R968">
            <v>18</v>
          </cell>
          <cell r="S968">
            <v>18</v>
          </cell>
          <cell r="T968">
            <v>17</v>
          </cell>
          <cell r="U968">
            <v>17</v>
          </cell>
          <cell r="V968">
            <v>17</v>
          </cell>
          <cell r="W968">
            <v>16</v>
          </cell>
          <cell r="X968">
            <v>14</v>
          </cell>
          <cell r="Y968">
            <v>15</v>
          </cell>
          <cell r="Z968">
            <v>15</v>
          </cell>
          <cell r="AA968">
            <v>16</v>
          </cell>
          <cell r="AB968">
            <v>16</v>
          </cell>
          <cell r="AC968">
            <v>81</v>
          </cell>
          <cell r="AD968">
            <v>83</v>
          </cell>
          <cell r="AE968">
            <v>79</v>
          </cell>
          <cell r="AF968">
            <v>69</v>
          </cell>
          <cell r="AG968">
            <v>59</v>
          </cell>
          <cell r="AH968">
            <v>48</v>
          </cell>
          <cell r="AI968">
            <v>40</v>
          </cell>
          <cell r="AJ968">
            <v>32</v>
          </cell>
          <cell r="AK968">
            <v>26</v>
          </cell>
          <cell r="AL968">
            <v>20</v>
          </cell>
          <cell r="AM968">
            <v>15</v>
          </cell>
          <cell r="AN968">
            <v>10</v>
          </cell>
          <cell r="AO968">
            <v>14</v>
          </cell>
          <cell r="AP968">
            <v>41</v>
          </cell>
          <cell r="AQ968">
            <v>40</v>
          </cell>
          <cell r="AR968">
            <v>226</v>
          </cell>
          <cell r="AS968">
            <v>25</v>
          </cell>
        </row>
        <row r="969">
          <cell r="G969">
            <v>0</v>
          </cell>
          <cell r="H969">
            <v>486</v>
          </cell>
          <cell r="I969">
            <v>9</v>
          </cell>
          <cell r="J969">
            <v>9</v>
          </cell>
          <cell r="K969">
            <v>9</v>
          </cell>
          <cell r="L969">
            <v>9</v>
          </cell>
          <cell r="M969">
            <v>9</v>
          </cell>
          <cell r="N969">
            <v>9</v>
          </cell>
          <cell r="O969">
            <v>11</v>
          </cell>
          <cell r="P969">
            <v>11</v>
          </cell>
          <cell r="Q969">
            <v>10</v>
          </cell>
          <cell r="R969">
            <v>10</v>
          </cell>
          <cell r="S969">
            <v>10</v>
          </cell>
          <cell r="T969">
            <v>9</v>
          </cell>
          <cell r="U969">
            <v>9</v>
          </cell>
          <cell r="V969">
            <v>9</v>
          </cell>
          <cell r="W969">
            <v>8</v>
          </cell>
          <cell r="X969">
            <v>8</v>
          </cell>
          <cell r="Y969">
            <v>8</v>
          </cell>
          <cell r="Z969">
            <v>8</v>
          </cell>
          <cell r="AA969">
            <v>8</v>
          </cell>
          <cell r="AB969">
            <v>8</v>
          </cell>
          <cell r="AC969">
            <v>43</v>
          </cell>
          <cell r="AD969">
            <v>44</v>
          </cell>
          <cell r="AE969">
            <v>42</v>
          </cell>
          <cell r="AF969">
            <v>37</v>
          </cell>
          <cell r="AG969">
            <v>31</v>
          </cell>
          <cell r="AH969">
            <v>25</v>
          </cell>
          <cell r="AI969">
            <v>21</v>
          </cell>
          <cell r="AJ969">
            <v>17</v>
          </cell>
          <cell r="AK969">
            <v>14</v>
          </cell>
          <cell r="AL969">
            <v>11</v>
          </cell>
          <cell r="AM969">
            <v>8</v>
          </cell>
          <cell r="AN969">
            <v>5</v>
          </cell>
          <cell r="AO969">
            <v>7</v>
          </cell>
          <cell r="AP969">
            <v>22</v>
          </cell>
          <cell r="AQ969">
            <v>21</v>
          </cell>
          <cell r="AR969">
            <v>120</v>
          </cell>
          <cell r="AS969">
            <v>18</v>
          </cell>
        </row>
        <row r="970">
          <cell r="G970">
            <v>0</v>
          </cell>
          <cell r="H970">
            <v>323</v>
          </cell>
          <cell r="I970">
            <v>6</v>
          </cell>
          <cell r="J970">
            <v>6</v>
          </cell>
          <cell r="K970">
            <v>6</v>
          </cell>
          <cell r="L970">
            <v>6</v>
          </cell>
          <cell r="M970">
            <v>6</v>
          </cell>
          <cell r="N970">
            <v>6</v>
          </cell>
          <cell r="O970">
            <v>7</v>
          </cell>
          <cell r="P970">
            <v>7</v>
          </cell>
          <cell r="Q970">
            <v>7</v>
          </cell>
          <cell r="R970">
            <v>6</v>
          </cell>
          <cell r="S970">
            <v>6</v>
          </cell>
          <cell r="T970">
            <v>6</v>
          </cell>
          <cell r="U970">
            <v>6</v>
          </cell>
          <cell r="V970">
            <v>6</v>
          </cell>
          <cell r="W970">
            <v>6</v>
          </cell>
          <cell r="X970">
            <v>5</v>
          </cell>
          <cell r="Y970">
            <v>5</v>
          </cell>
          <cell r="Z970">
            <v>5</v>
          </cell>
          <cell r="AA970">
            <v>6</v>
          </cell>
          <cell r="AB970">
            <v>6</v>
          </cell>
          <cell r="AC970">
            <v>29</v>
          </cell>
          <cell r="AD970">
            <v>29</v>
          </cell>
          <cell r="AE970">
            <v>28</v>
          </cell>
          <cell r="AF970">
            <v>24</v>
          </cell>
          <cell r="AG970">
            <v>21</v>
          </cell>
          <cell r="AH970">
            <v>17</v>
          </cell>
          <cell r="AI970">
            <v>14</v>
          </cell>
          <cell r="AJ970">
            <v>11</v>
          </cell>
          <cell r="AK970">
            <v>9</v>
          </cell>
          <cell r="AL970">
            <v>7</v>
          </cell>
          <cell r="AM970">
            <v>5</v>
          </cell>
          <cell r="AN970">
            <v>4</v>
          </cell>
          <cell r="AO970">
            <v>5</v>
          </cell>
          <cell r="AP970">
            <v>14</v>
          </cell>
          <cell r="AQ970">
            <v>14</v>
          </cell>
          <cell r="AR970">
            <v>80</v>
          </cell>
          <cell r="AS970">
            <v>21</v>
          </cell>
        </row>
        <row r="971">
          <cell r="G971">
            <v>0</v>
          </cell>
          <cell r="H971">
            <v>24600</v>
          </cell>
          <cell r="I971">
            <v>462</v>
          </cell>
          <cell r="J971">
            <v>463</v>
          </cell>
          <cell r="K971">
            <v>462</v>
          </cell>
          <cell r="L971">
            <v>458</v>
          </cell>
          <cell r="M971">
            <v>452</v>
          </cell>
          <cell r="N971">
            <v>444</v>
          </cell>
          <cell r="O971">
            <v>538</v>
          </cell>
          <cell r="P971">
            <v>537</v>
          </cell>
          <cell r="Q971">
            <v>530</v>
          </cell>
          <cell r="R971">
            <v>489</v>
          </cell>
          <cell r="S971">
            <v>492</v>
          </cell>
          <cell r="T971">
            <v>463</v>
          </cell>
          <cell r="U971">
            <v>456</v>
          </cell>
          <cell r="V971">
            <v>446</v>
          </cell>
          <cell r="W971">
            <v>424</v>
          </cell>
          <cell r="X971">
            <v>388</v>
          </cell>
          <cell r="Y971">
            <v>404</v>
          </cell>
          <cell r="Z971">
            <v>403</v>
          </cell>
          <cell r="AA971">
            <v>420</v>
          </cell>
          <cell r="AB971">
            <v>422</v>
          </cell>
          <cell r="AC971">
            <v>2168</v>
          </cell>
          <cell r="AD971">
            <v>2211</v>
          </cell>
          <cell r="AE971">
            <v>2130</v>
          </cell>
          <cell r="AF971">
            <v>1861</v>
          </cell>
          <cell r="AG971">
            <v>1582</v>
          </cell>
          <cell r="AH971">
            <v>1277</v>
          </cell>
          <cell r="AI971">
            <v>1069</v>
          </cell>
          <cell r="AJ971">
            <v>860</v>
          </cell>
          <cell r="AK971">
            <v>697</v>
          </cell>
          <cell r="AL971">
            <v>548</v>
          </cell>
          <cell r="AM971">
            <v>398</v>
          </cell>
          <cell r="AN971">
            <v>268</v>
          </cell>
          <cell r="AO971">
            <v>378</v>
          </cell>
          <cell r="AP971">
            <v>1095</v>
          </cell>
          <cell r="AQ971">
            <v>1080</v>
          </cell>
          <cell r="AR971">
            <v>6064</v>
          </cell>
          <cell r="AS971">
            <v>784</v>
          </cell>
        </row>
        <row r="972">
          <cell r="G972">
            <v>0</v>
          </cell>
          <cell r="H972">
            <v>1618</v>
          </cell>
          <cell r="I972">
            <v>30</v>
          </cell>
          <cell r="J972">
            <v>30</v>
          </cell>
          <cell r="K972">
            <v>30</v>
          </cell>
          <cell r="L972">
            <v>30</v>
          </cell>
          <cell r="M972">
            <v>30</v>
          </cell>
          <cell r="N972">
            <v>29</v>
          </cell>
          <cell r="O972">
            <v>35</v>
          </cell>
          <cell r="P972">
            <v>35</v>
          </cell>
          <cell r="Q972">
            <v>35</v>
          </cell>
          <cell r="R972">
            <v>32</v>
          </cell>
          <cell r="S972">
            <v>32</v>
          </cell>
          <cell r="T972">
            <v>30</v>
          </cell>
          <cell r="U972">
            <v>30</v>
          </cell>
          <cell r="V972">
            <v>29</v>
          </cell>
          <cell r="W972">
            <v>28</v>
          </cell>
          <cell r="X972">
            <v>26</v>
          </cell>
          <cell r="Y972">
            <v>27</v>
          </cell>
          <cell r="Z972">
            <v>27</v>
          </cell>
          <cell r="AA972">
            <v>28</v>
          </cell>
          <cell r="AB972">
            <v>28</v>
          </cell>
          <cell r="AC972">
            <v>143</v>
          </cell>
          <cell r="AD972">
            <v>146</v>
          </cell>
          <cell r="AE972">
            <v>140</v>
          </cell>
          <cell r="AF972">
            <v>122</v>
          </cell>
          <cell r="AG972">
            <v>104</v>
          </cell>
          <cell r="AH972">
            <v>84</v>
          </cell>
          <cell r="AI972">
            <v>70</v>
          </cell>
          <cell r="AJ972">
            <v>57</v>
          </cell>
          <cell r="AK972">
            <v>46</v>
          </cell>
          <cell r="AL972">
            <v>36</v>
          </cell>
          <cell r="AM972">
            <v>26</v>
          </cell>
          <cell r="AN972">
            <v>18</v>
          </cell>
          <cell r="AO972">
            <v>25</v>
          </cell>
          <cell r="AP972">
            <v>72</v>
          </cell>
          <cell r="AQ972">
            <v>72</v>
          </cell>
          <cell r="AR972">
            <v>399</v>
          </cell>
          <cell r="AS972">
            <v>44</v>
          </cell>
        </row>
        <row r="973">
          <cell r="G973">
            <v>0</v>
          </cell>
          <cell r="H973">
            <v>37833</v>
          </cell>
          <cell r="I973">
            <v>710</v>
          </cell>
          <cell r="J973">
            <v>711</v>
          </cell>
          <cell r="K973">
            <v>712</v>
          </cell>
          <cell r="L973">
            <v>706</v>
          </cell>
          <cell r="M973">
            <v>693</v>
          </cell>
          <cell r="N973">
            <v>682</v>
          </cell>
          <cell r="O973">
            <v>828</v>
          </cell>
          <cell r="P973">
            <v>822</v>
          </cell>
          <cell r="Q973">
            <v>816</v>
          </cell>
          <cell r="R973">
            <v>754</v>
          </cell>
          <cell r="S973">
            <v>757</v>
          </cell>
          <cell r="T973">
            <v>712</v>
          </cell>
          <cell r="U973">
            <v>699</v>
          </cell>
          <cell r="V973">
            <v>686</v>
          </cell>
          <cell r="W973">
            <v>652</v>
          </cell>
          <cell r="X973">
            <v>597</v>
          </cell>
          <cell r="Y973">
            <v>622</v>
          </cell>
          <cell r="Z973">
            <v>621</v>
          </cell>
          <cell r="AA973">
            <v>647</v>
          </cell>
          <cell r="AB973">
            <v>650</v>
          </cell>
          <cell r="AC973">
            <v>3337</v>
          </cell>
          <cell r="AD973">
            <v>3404</v>
          </cell>
          <cell r="AE973">
            <v>3272</v>
          </cell>
          <cell r="AF973">
            <v>2860</v>
          </cell>
          <cell r="AG973">
            <v>2432</v>
          </cell>
          <cell r="AH973">
            <v>1968</v>
          </cell>
          <cell r="AI973">
            <v>1644</v>
          </cell>
          <cell r="AJ973">
            <v>1322</v>
          </cell>
          <cell r="AK973">
            <v>1070</v>
          </cell>
          <cell r="AL973">
            <v>843</v>
          </cell>
          <cell r="AM973">
            <v>611</v>
          </cell>
          <cell r="AN973">
            <v>415</v>
          </cell>
          <cell r="AO973">
            <v>578</v>
          </cell>
          <cell r="AP973">
            <v>1683</v>
          </cell>
          <cell r="AQ973">
            <v>1663</v>
          </cell>
          <cell r="AR973">
            <v>9327</v>
          </cell>
          <cell r="AS973">
            <v>0</v>
          </cell>
        </row>
        <row r="974">
          <cell r="G974">
            <v>0</v>
          </cell>
          <cell r="H974">
            <v>11010</v>
          </cell>
          <cell r="I974">
            <v>206</v>
          </cell>
          <cell r="J974">
            <v>207</v>
          </cell>
          <cell r="K974">
            <v>207</v>
          </cell>
          <cell r="L974">
            <v>205</v>
          </cell>
          <cell r="M974">
            <v>202</v>
          </cell>
          <cell r="N974">
            <v>199</v>
          </cell>
          <cell r="O974">
            <v>241</v>
          </cell>
          <cell r="P974">
            <v>240</v>
          </cell>
          <cell r="Q974">
            <v>237</v>
          </cell>
          <cell r="R974">
            <v>219</v>
          </cell>
          <cell r="S974">
            <v>220</v>
          </cell>
          <cell r="T974">
            <v>207</v>
          </cell>
          <cell r="U974">
            <v>204</v>
          </cell>
          <cell r="V974">
            <v>199</v>
          </cell>
          <cell r="W974">
            <v>190</v>
          </cell>
          <cell r="X974">
            <v>174</v>
          </cell>
          <cell r="Y974">
            <v>181</v>
          </cell>
          <cell r="Z974">
            <v>181</v>
          </cell>
          <cell r="AA974">
            <v>188</v>
          </cell>
          <cell r="AB974">
            <v>189</v>
          </cell>
          <cell r="AC974">
            <v>971</v>
          </cell>
          <cell r="AD974">
            <v>991</v>
          </cell>
          <cell r="AE974">
            <v>952</v>
          </cell>
          <cell r="AF974">
            <v>832</v>
          </cell>
          <cell r="AG974">
            <v>708</v>
          </cell>
          <cell r="AH974">
            <v>573</v>
          </cell>
          <cell r="AI974">
            <v>479</v>
          </cell>
          <cell r="AJ974">
            <v>385</v>
          </cell>
          <cell r="AK974">
            <v>311</v>
          </cell>
          <cell r="AL974">
            <v>245</v>
          </cell>
          <cell r="AM974">
            <v>178</v>
          </cell>
          <cell r="AN974">
            <v>121</v>
          </cell>
          <cell r="AO974">
            <v>168</v>
          </cell>
          <cell r="AP974">
            <v>490</v>
          </cell>
          <cell r="AQ974">
            <v>484</v>
          </cell>
          <cell r="AR974">
            <v>2715</v>
          </cell>
          <cell r="AS974">
            <v>0</v>
          </cell>
        </row>
        <row r="975">
          <cell r="G975">
            <v>0</v>
          </cell>
          <cell r="H975">
            <v>9173</v>
          </cell>
          <cell r="I975">
            <v>172</v>
          </cell>
          <cell r="J975">
            <v>173</v>
          </cell>
          <cell r="K975">
            <v>172</v>
          </cell>
          <cell r="L975">
            <v>171</v>
          </cell>
          <cell r="M975">
            <v>168</v>
          </cell>
          <cell r="N975">
            <v>165</v>
          </cell>
          <cell r="O975">
            <v>201</v>
          </cell>
          <cell r="P975">
            <v>200</v>
          </cell>
          <cell r="Q975">
            <v>198</v>
          </cell>
          <cell r="R975">
            <v>182</v>
          </cell>
          <cell r="S975">
            <v>183</v>
          </cell>
          <cell r="T975">
            <v>172</v>
          </cell>
          <cell r="U975">
            <v>170</v>
          </cell>
          <cell r="V975">
            <v>166</v>
          </cell>
          <cell r="W975">
            <v>158</v>
          </cell>
          <cell r="X975">
            <v>145</v>
          </cell>
          <cell r="Y975">
            <v>151</v>
          </cell>
          <cell r="Z975">
            <v>151</v>
          </cell>
          <cell r="AA975">
            <v>157</v>
          </cell>
          <cell r="AB975">
            <v>158</v>
          </cell>
          <cell r="AC975">
            <v>809</v>
          </cell>
          <cell r="AD975">
            <v>825</v>
          </cell>
          <cell r="AE975">
            <v>793</v>
          </cell>
          <cell r="AF975">
            <v>694</v>
          </cell>
          <cell r="AG975">
            <v>590</v>
          </cell>
          <cell r="AH975">
            <v>477</v>
          </cell>
          <cell r="AI975">
            <v>399</v>
          </cell>
          <cell r="AJ975">
            <v>321</v>
          </cell>
          <cell r="AK975">
            <v>259</v>
          </cell>
          <cell r="AL975">
            <v>204</v>
          </cell>
          <cell r="AM975">
            <v>148</v>
          </cell>
          <cell r="AN975">
            <v>101</v>
          </cell>
          <cell r="AO975">
            <v>140</v>
          </cell>
          <cell r="AP975">
            <v>408</v>
          </cell>
          <cell r="AQ975">
            <v>404</v>
          </cell>
          <cell r="AR975">
            <v>2262</v>
          </cell>
          <cell r="AS975">
            <v>0</v>
          </cell>
        </row>
        <row r="976">
          <cell r="G976">
            <v>0</v>
          </cell>
          <cell r="H976">
            <v>10354</v>
          </cell>
          <cell r="I976">
            <v>128</v>
          </cell>
          <cell r="J976">
            <v>171</v>
          </cell>
          <cell r="K976">
            <v>188</v>
          </cell>
          <cell r="L976">
            <v>162</v>
          </cell>
          <cell r="M976">
            <v>145</v>
          </cell>
          <cell r="N976">
            <v>172</v>
          </cell>
          <cell r="O976">
            <v>209</v>
          </cell>
          <cell r="P976">
            <v>217</v>
          </cell>
          <cell r="Q976">
            <v>211</v>
          </cell>
          <cell r="R976">
            <v>206</v>
          </cell>
          <cell r="S976">
            <v>187</v>
          </cell>
          <cell r="T976">
            <v>199</v>
          </cell>
          <cell r="U976">
            <v>179</v>
          </cell>
          <cell r="V976">
            <v>205</v>
          </cell>
          <cell r="W976">
            <v>195</v>
          </cell>
          <cell r="X976">
            <v>176</v>
          </cell>
          <cell r="Y976">
            <v>176</v>
          </cell>
          <cell r="Z976">
            <v>172</v>
          </cell>
          <cell r="AA976">
            <v>153</v>
          </cell>
          <cell r="AB976">
            <v>171</v>
          </cell>
          <cell r="AC976">
            <v>950</v>
          </cell>
          <cell r="AD976">
            <v>829</v>
          </cell>
          <cell r="AE976">
            <v>734</v>
          </cell>
          <cell r="AF976">
            <v>666</v>
          </cell>
          <cell r="AG976">
            <v>605</v>
          </cell>
          <cell r="AH976">
            <v>527</v>
          </cell>
          <cell r="AI976">
            <v>511</v>
          </cell>
          <cell r="AJ976">
            <v>404</v>
          </cell>
          <cell r="AK976">
            <v>350</v>
          </cell>
          <cell r="AL976">
            <v>275</v>
          </cell>
          <cell r="AM976">
            <v>270</v>
          </cell>
          <cell r="AN976">
            <v>277</v>
          </cell>
          <cell r="AO976">
            <v>334</v>
          </cell>
          <cell r="AP976">
            <v>463</v>
          </cell>
          <cell r="AQ976">
            <v>449</v>
          </cell>
          <cell r="AR976">
            <v>2328</v>
          </cell>
          <cell r="AS976">
            <v>153</v>
          </cell>
        </row>
        <row r="977">
          <cell r="G977">
            <v>0</v>
          </cell>
          <cell r="H977">
            <v>6842</v>
          </cell>
          <cell r="I977">
            <v>85</v>
          </cell>
          <cell r="J977">
            <v>113</v>
          </cell>
          <cell r="K977">
            <v>124</v>
          </cell>
          <cell r="L977">
            <v>107</v>
          </cell>
          <cell r="M977">
            <v>96</v>
          </cell>
          <cell r="N977">
            <v>114</v>
          </cell>
          <cell r="O977">
            <v>139</v>
          </cell>
          <cell r="P977">
            <v>144</v>
          </cell>
          <cell r="Q977">
            <v>139</v>
          </cell>
          <cell r="R977">
            <v>136</v>
          </cell>
          <cell r="S977">
            <v>123</v>
          </cell>
          <cell r="T977">
            <v>132</v>
          </cell>
          <cell r="U977">
            <v>118</v>
          </cell>
          <cell r="V977">
            <v>135</v>
          </cell>
          <cell r="W977">
            <v>129</v>
          </cell>
          <cell r="X977">
            <v>116</v>
          </cell>
          <cell r="Y977">
            <v>116</v>
          </cell>
          <cell r="Z977">
            <v>114</v>
          </cell>
          <cell r="AA977">
            <v>101</v>
          </cell>
          <cell r="AB977">
            <v>113</v>
          </cell>
          <cell r="AC977">
            <v>628</v>
          </cell>
          <cell r="AD977">
            <v>548</v>
          </cell>
          <cell r="AE977">
            <v>485</v>
          </cell>
          <cell r="AF977">
            <v>440</v>
          </cell>
          <cell r="AG977">
            <v>400</v>
          </cell>
          <cell r="AH977">
            <v>348</v>
          </cell>
          <cell r="AI977">
            <v>337</v>
          </cell>
          <cell r="AJ977">
            <v>267</v>
          </cell>
          <cell r="AK977">
            <v>231</v>
          </cell>
          <cell r="AL977">
            <v>182</v>
          </cell>
          <cell r="AM977">
            <v>178</v>
          </cell>
          <cell r="AN977">
            <v>183</v>
          </cell>
          <cell r="AO977">
            <v>221</v>
          </cell>
          <cell r="AP977">
            <v>306</v>
          </cell>
          <cell r="AQ977">
            <v>297</v>
          </cell>
          <cell r="AR977">
            <v>1538</v>
          </cell>
          <cell r="AS977">
            <v>92</v>
          </cell>
        </row>
        <row r="978">
          <cell r="G978">
            <v>0</v>
          </cell>
          <cell r="H978">
            <v>2300</v>
          </cell>
          <cell r="I978">
            <v>28</v>
          </cell>
          <cell r="J978">
            <v>38</v>
          </cell>
          <cell r="K978">
            <v>42</v>
          </cell>
          <cell r="L978">
            <v>36</v>
          </cell>
          <cell r="M978">
            <v>32</v>
          </cell>
          <cell r="N978">
            <v>38</v>
          </cell>
          <cell r="O978">
            <v>46</v>
          </cell>
          <cell r="P978">
            <v>48</v>
          </cell>
          <cell r="Q978">
            <v>47</v>
          </cell>
          <cell r="R978">
            <v>46</v>
          </cell>
          <cell r="S978">
            <v>42</v>
          </cell>
          <cell r="T978">
            <v>44</v>
          </cell>
          <cell r="U978">
            <v>40</v>
          </cell>
          <cell r="V978">
            <v>46</v>
          </cell>
          <cell r="W978">
            <v>43</v>
          </cell>
          <cell r="X978">
            <v>39</v>
          </cell>
          <cell r="Y978">
            <v>39</v>
          </cell>
          <cell r="Z978">
            <v>38</v>
          </cell>
          <cell r="AA978">
            <v>34</v>
          </cell>
          <cell r="AB978">
            <v>38</v>
          </cell>
          <cell r="AC978">
            <v>211</v>
          </cell>
          <cell r="AD978">
            <v>184</v>
          </cell>
          <cell r="AE978">
            <v>163</v>
          </cell>
          <cell r="AF978">
            <v>148</v>
          </cell>
          <cell r="AG978">
            <v>134</v>
          </cell>
          <cell r="AH978">
            <v>117</v>
          </cell>
          <cell r="AI978">
            <v>114</v>
          </cell>
          <cell r="AJ978">
            <v>90</v>
          </cell>
          <cell r="AK978">
            <v>78</v>
          </cell>
          <cell r="AL978">
            <v>61</v>
          </cell>
          <cell r="AM978">
            <v>60</v>
          </cell>
          <cell r="AN978">
            <v>62</v>
          </cell>
          <cell r="AO978">
            <v>74</v>
          </cell>
          <cell r="AP978">
            <v>103</v>
          </cell>
          <cell r="AQ978">
            <v>100</v>
          </cell>
          <cell r="AR978">
            <v>517</v>
          </cell>
          <cell r="AS978">
            <v>27</v>
          </cell>
        </row>
        <row r="979">
          <cell r="G979">
            <v>0</v>
          </cell>
          <cell r="H979">
            <v>1212</v>
          </cell>
          <cell r="I979">
            <v>15</v>
          </cell>
          <cell r="J979">
            <v>20</v>
          </cell>
          <cell r="K979">
            <v>22</v>
          </cell>
          <cell r="L979">
            <v>19</v>
          </cell>
          <cell r="M979">
            <v>17</v>
          </cell>
          <cell r="N979">
            <v>20</v>
          </cell>
          <cell r="O979">
            <v>24</v>
          </cell>
          <cell r="P979">
            <v>25</v>
          </cell>
          <cell r="Q979">
            <v>25</v>
          </cell>
          <cell r="R979">
            <v>24</v>
          </cell>
          <cell r="S979">
            <v>22</v>
          </cell>
          <cell r="T979">
            <v>23</v>
          </cell>
          <cell r="U979">
            <v>21</v>
          </cell>
          <cell r="V979">
            <v>24</v>
          </cell>
          <cell r="W979">
            <v>23</v>
          </cell>
          <cell r="X979">
            <v>21</v>
          </cell>
          <cell r="Y979">
            <v>21</v>
          </cell>
          <cell r="Z979">
            <v>20</v>
          </cell>
          <cell r="AA979">
            <v>18</v>
          </cell>
          <cell r="AB979">
            <v>20</v>
          </cell>
          <cell r="AC979">
            <v>111</v>
          </cell>
          <cell r="AD979">
            <v>97</v>
          </cell>
          <cell r="AE979">
            <v>86</v>
          </cell>
          <cell r="AF979">
            <v>78</v>
          </cell>
          <cell r="AG979">
            <v>71</v>
          </cell>
          <cell r="AH979">
            <v>62</v>
          </cell>
          <cell r="AI979">
            <v>60</v>
          </cell>
          <cell r="AJ979">
            <v>47</v>
          </cell>
          <cell r="AK979">
            <v>41</v>
          </cell>
          <cell r="AL979">
            <v>32</v>
          </cell>
          <cell r="AM979">
            <v>32</v>
          </cell>
          <cell r="AN979">
            <v>32</v>
          </cell>
          <cell r="AO979">
            <v>39</v>
          </cell>
          <cell r="AP979">
            <v>54</v>
          </cell>
          <cell r="AQ979">
            <v>53</v>
          </cell>
          <cell r="AR979">
            <v>273</v>
          </cell>
          <cell r="AS979">
            <v>34</v>
          </cell>
        </row>
        <row r="980">
          <cell r="G980">
            <v>0</v>
          </cell>
          <cell r="H980">
            <v>4355</v>
          </cell>
          <cell r="I980">
            <v>100</v>
          </cell>
          <cell r="J980">
            <v>100</v>
          </cell>
          <cell r="K980">
            <v>99</v>
          </cell>
          <cell r="L980">
            <v>92</v>
          </cell>
          <cell r="M980">
            <v>90</v>
          </cell>
          <cell r="N980">
            <v>93</v>
          </cell>
          <cell r="O980">
            <v>93</v>
          </cell>
          <cell r="P980">
            <v>98</v>
          </cell>
          <cell r="Q980">
            <v>103</v>
          </cell>
          <cell r="R980">
            <v>107</v>
          </cell>
          <cell r="S980">
            <v>112</v>
          </cell>
          <cell r="T980">
            <v>118</v>
          </cell>
          <cell r="U980">
            <v>119</v>
          </cell>
          <cell r="V980">
            <v>113</v>
          </cell>
          <cell r="W980">
            <v>101</v>
          </cell>
          <cell r="X980">
            <v>91</v>
          </cell>
          <cell r="Y980">
            <v>80</v>
          </cell>
          <cell r="Z980">
            <v>71</v>
          </cell>
          <cell r="AA980">
            <v>67</v>
          </cell>
          <cell r="AB980">
            <v>66</v>
          </cell>
          <cell r="AC980">
            <v>311</v>
          </cell>
          <cell r="AD980">
            <v>321</v>
          </cell>
          <cell r="AE980">
            <v>317</v>
          </cell>
          <cell r="AF980">
            <v>260</v>
          </cell>
          <cell r="AG980">
            <v>251</v>
          </cell>
          <cell r="AH980">
            <v>246</v>
          </cell>
          <cell r="AI980">
            <v>215</v>
          </cell>
          <cell r="AJ980">
            <v>158</v>
          </cell>
          <cell r="AK980">
            <v>113</v>
          </cell>
          <cell r="AL980">
            <v>110</v>
          </cell>
          <cell r="AM980">
            <v>71</v>
          </cell>
          <cell r="AN980">
            <v>44</v>
          </cell>
          <cell r="AO980">
            <v>25</v>
          </cell>
          <cell r="AP980">
            <v>270</v>
          </cell>
          <cell r="AQ980">
            <v>199</v>
          </cell>
          <cell r="AR980">
            <v>921</v>
          </cell>
          <cell r="AS980">
            <v>106</v>
          </cell>
        </row>
        <row r="981">
          <cell r="G981">
            <v>0</v>
          </cell>
          <cell r="H981">
            <v>4355</v>
          </cell>
          <cell r="I981">
            <v>100</v>
          </cell>
          <cell r="J981">
            <v>100</v>
          </cell>
          <cell r="K981">
            <v>99</v>
          </cell>
          <cell r="L981">
            <v>92</v>
          </cell>
          <cell r="M981">
            <v>90</v>
          </cell>
          <cell r="N981">
            <v>93</v>
          </cell>
          <cell r="O981">
            <v>93</v>
          </cell>
          <cell r="P981">
            <v>98</v>
          </cell>
          <cell r="Q981">
            <v>103</v>
          </cell>
          <cell r="R981">
            <v>107</v>
          </cell>
          <cell r="S981">
            <v>112</v>
          </cell>
          <cell r="T981">
            <v>118</v>
          </cell>
          <cell r="U981">
            <v>119</v>
          </cell>
          <cell r="V981">
            <v>113</v>
          </cell>
          <cell r="W981">
            <v>101</v>
          </cell>
          <cell r="X981">
            <v>91</v>
          </cell>
          <cell r="Y981">
            <v>80</v>
          </cell>
          <cell r="Z981">
            <v>71</v>
          </cell>
          <cell r="AA981">
            <v>67</v>
          </cell>
          <cell r="AB981">
            <v>66</v>
          </cell>
          <cell r="AC981">
            <v>311</v>
          </cell>
          <cell r="AD981">
            <v>321</v>
          </cell>
          <cell r="AE981">
            <v>317</v>
          </cell>
          <cell r="AF981">
            <v>260</v>
          </cell>
          <cell r="AG981">
            <v>251</v>
          </cell>
          <cell r="AH981">
            <v>246</v>
          </cell>
          <cell r="AI981">
            <v>215</v>
          </cell>
          <cell r="AJ981">
            <v>158</v>
          </cell>
          <cell r="AK981">
            <v>113</v>
          </cell>
          <cell r="AL981">
            <v>110</v>
          </cell>
          <cell r="AM981">
            <v>71</v>
          </cell>
          <cell r="AN981">
            <v>44</v>
          </cell>
          <cell r="AO981">
            <v>25</v>
          </cell>
          <cell r="AP981">
            <v>270</v>
          </cell>
          <cell r="AQ981">
            <v>199</v>
          </cell>
          <cell r="AR981">
            <v>921</v>
          </cell>
          <cell r="AS981">
            <v>106</v>
          </cell>
        </row>
        <row r="982">
          <cell r="G982">
            <v>0</v>
          </cell>
          <cell r="H982">
            <v>7909</v>
          </cell>
          <cell r="I982">
            <v>128</v>
          </cell>
          <cell r="J982">
            <v>170</v>
          </cell>
          <cell r="K982">
            <v>179</v>
          </cell>
          <cell r="L982">
            <v>193</v>
          </cell>
          <cell r="M982">
            <v>176</v>
          </cell>
          <cell r="N982">
            <v>163</v>
          </cell>
          <cell r="O982">
            <v>187</v>
          </cell>
          <cell r="P982">
            <v>190</v>
          </cell>
          <cell r="Q982">
            <v>192</v>
          </cell>
          <cell r="R982">
            <v>193</v>
          </cell>
          <cell r="S982">
            <v>194</v>
          </cell>
          <cell r="T982">
            <v>195</v>
          </cell>
          <cell r="U982">
            <v>192</v>
          </cell>
          <cell r="V982">
            <v>186</v>
          </cell>
          <cell r="W982">
            <v>179</v>
          </cell>
          <cell r="X982">
            <v>169</v>
          </cell>
          <cell r="Y982">
            <v>161</v>
          </cell>
          <cell r="Z982">
            <v>151</v>
          </cell>
          <cell r="AA982">
            <v>140</v>
          </cell>
          <cell r="AB982">
            <v>129</v>
          </cell>
          <cell r="AC982">
            <v>515</v>
          </cell>
          <cell r="AD982">
            <v>568</v>
          </cell>
          <cell r="AE982">
            <v>564</v>
          </cell>
          <cell r="AF982">
            <v>531</v>
          </cell>
          <cell r="AG982">
            <v>470</v>
          </cell>
          <cell r="AH982">
            <v>424</v>
          </cell>
          <cell r="AI982">
            <v>340</v>
          </cell>
          <cell r="AJ982">
            <v>292</v>
          </cell>
          <cell r="AK982">
            <v>228</v>
          </cell>
          <cell r="AL982">
            <v>186</v>
          </cell>
          <cell r="AM982">
            <v>128</v>
          </cell>
          <cell r="AN982">
            <v>113</v>
          </cell>
          <cell r="AO982">
            <v>83</v>
          </cell>
          <cell r="AP982">
            <v>454</v>
          </cell>
          <cell r="AQ982">
            <v>398</v>
          </cell>
          <cell r="AR982">
            <v>1659</v>
          </cell>
          <cell r="AS982">
            <v>129</v>
          </cell>
        </row>
        <row r="983">
          <cell r="G983">
            <v>0</v>
          </cell>
          <cell r="H983">
            <v>4599</v>
          </cell>
          <cell r="I983">
            <v>74</v>
          </cell>
          <cell r="J983">
            <v>99</v>
          </cell>
          <cell r="K983">
            <v>104</v>
          </cell>
          <cell r="L983">
            <v>112</v>
          </cell>
          <cell r="M983">
            <v>102</v>
          </cell>
          <cell r="N983">
            <v>94</v>
          </cell>
          <cell r="O983">
            <v>109</v>
          </cell>
          <cell r="P983">
            <v>110</v>
          </cell>
          <cell r="Q983">
            <v>112</v>
          </cell>
          <cell r="R983">
            <v>112</v>
          </cell>
          <cell r="S983">
            <v>113</v>
          </cell>
          <cell r="T983">
            <v>114</v>
          </cell>
          <cell r="U983">
            <v>112</v>
          </cell>
          <cell r="V983">
            <v>108</v>
          </cell>
          <cell r="W983">
            <v>104</v>
          </cell>
          <cell r="X983">
            <v>98</v>
          </cell>
          <cell r="Y983">
            <v>94</v>
          </cell>
          <cell r="Z983">
            <v>88</v>
          </cell>
          <cell r="AA983">
            <v>82</v>
          </cell>
          <cell r="AB983">
            <v>75</v>
          </cell>
          <cell r="AC983">
            <v>299</v>
          </cell>
          <cell r="AD983">
            <v>330</v>
          </cell>
          <cell r="AE983">
            <v>328</v>
          </cell>
          <cell r="AF983">
            <v>309</v>
          </cell>
          <cell r="AG983">
            <v>274</v>
          </cell>
          <cell r="AH983">
            <v>246</v>
          </cell>
          <cell r="AI983">
            <v>198</v>
          </cell>
          <cell r="AJ983">
            <v>170</v>
          </cell>
          <cell r="AK983">
            <v>133</v>
          </cell>
          <cell r="AL983">
            <v>108</v>
          </cell>
          <cell r="AM983">
            <v>74</v>
          </cell>
          <cell r="AN983">
            <v>66</v>
          </cell>
          <cell r="AO983">
            <v>48</v>
          </cell>
          <cell r="AP983">
            <v>264</v>
          </cell>
          <cell r="AQ983">
            <v>232</v>
          </cell>
          <cell r="AR983">
            <v>964</v>
          </cell>
          <cell r="AS983">
            <v>88</v>
          </cell>
        </row>
        <row r="984">
          <cell r="G984">
            <v>0</v>
          </cell>
          <cell r="H984">
            <v>1150</v>
          </cell>
          <cell r="I984">
            <v>19</v>
          </cell>
          <cell r="J984">
            <v>25</v>
          </cell>
          <cell r="K984">
            <v>26</v>
          </cell>
          <cell r="L984">
            <v>28</v>
          </cell>
          <cell r="M984">
            <v>26</v>
          </cell>
          <cell r="N984">
            <v>24</v>
          </cell>
          <cell r="O984">
            <v>27</v>
          </cell>
          <cell r="P984">
            <v>28</v>
          </cell>
          <cell r="Q984">
            <v>28</v>
          </cell>
          <cell r="R984">
            <v>28</v>
          </cell>
          <cell r="S984">
            <v>28</v>
          </cell>
          <cell r="T984">
            <v>28</v>
          </cell>
          <cell r="U984">
            <v>28</v>
          </cell>
          <cell r="V984">
            <v>27</v>
          </cell>
          <cell r="W984">
            <v>26</v>
          </cell>
          <cell r="X984">
            <v>25</v>
          </cell>
          <cell r="Y984">
            <v>23</v>
          </cell>
          <cell r="Z984">
            <v>22</v>
          </cell>
          <cell r="AA984">
            <v>20</v>
          </cell>
          <cell r="AB984">
            <v>19</v>
          </cell>
          <cell r="AC984">
            <v>75</v>
          </cell>
          <cell r="AD984">
            <v>83</v>
          </cell>
          <cell r="AE984">
            <v>82</v>
          </cell>
          <cell r="AF984">
            <v>77</v>
          </cell>
          <cell r="AG984">
            <v>68</v>
          </cell>
          <cell r="AH984">
            <v>62</v>
          </cell>
          <cell r="AI984">
            <v>49</v>
          </cell>
          <cell r="AJ984">
            <v>42</v>
          </cell>
          <cell r="AK984">
            <v>33</v>
          </cell>
          <cell r="AL984">
            <v>27</v>
          </cell>
          <cell r="AM984">
            <v>19</v>
          </cell>
          <cell r="AN984">
            <v>16</v>
          </cell>
          <cell r="AO984">
            <v>12</v>
          </cell>
          <cell r="AP984">
            <v>66</v>
          </cell>
          <cell r="AQ984">
            <v>58</v>
          </cell>
          <cell r="AR984">
            <v>241</v>
          </cell>
          <cell r="AS984">
            <v>6</v>
          </cell>
        </row>
        <row r="985">
          <cell r="G985">
            <v>0</v>
          </cell>
          <cell r="H985">
            <v>2160</v>
          </cell>
          <cell r="I985">
            <v>35</v>
          </cell>
          <cell r="J985">
            <v>46</v>
          </cell>
          <cell r="K985">
            <v>49</v>
          </cell>
          <cell r="L985">
            <v>53</v>
          </cell>
          <cell r="M985">
            <v>48</v>
          </cell>
          <cell r="N985">
            <v>45</v>
          </cell>
          <cell r="O985">
            <v>51</v>
          </cell>
          <cell r="P985">
            <v>52</v>
          </cell>
          <cell r="Q985">
            <v>52</v>
          </cell>
          <cell r="R985">
            <v>53</v>
          </cell>
          <cell r="S985">
            <v>53</v>
          </cell>
          <cell r="T985">
            <v>53</v>
          </cell>
          <cell r="U985">
            <v>52</v>
          </cell>
          <cell r="V985">
            <v>51</v>
          </cell>
          <cell r="W985">
            <v>49</v>
          </cell>
          <cell r="X985">
            <v>46</v>
          </cell>
          <cell r="Y985">
            <v>44</v>
          </cell>
          <cell r="Z985">
            <v>41</v>
          </cell>
          <cell r="AA985">
            <v>38</v>
          </cell>
          <cell r="AB985">
            <v>35</v>
          </cell>
          <cell r="AC985">
            <v>141</v>
          </cell>
          <cell r="AD985">
            <v>155</v>
          </cell>
          <cell r="AE985">
            <v>154</v>
          </cell>
          <cell r="AF985">
            <v>145</v>
          </cell>
          <cell r="AG985">
            <v>128</v>
          </cell>
          <cell r="AH985">
            <v>116</v>
          </cell>
          <cell r="AI985">
            <v>93</v>
          </cell>
          <cell r="AJ985">
            <v>80</v>
          </cell>
          <cell r="AK985">
            <v>62</v>
          </cell>
          <cell r="AL985">
            <v>51</v>
          </cell>
          <cell r="AM985">
            <v>35</v>
          </cell>
          <cell r="AN985">
            <v>31</v>
          </cell>
          <cell r="AO985">
            <v>23</v>
          </cell>
          <cell r="AP985">
            <v>124</v>
          </cell>
          <cell r="AQ985">
            <v>108</v>
          </cell>
          <cell r="AR985">
            <v>453</v>
          </cell>
          <cell r="AS985">
            <v>35</v>
          </cell>
        </row>
        <row r="986">
          <cell r="G986">
            <v>0</v>
          </cell>
          <cell r="H986">
            <v>24308</v>
          </cell>
          <cell r="I986">
            <v>573</v>
          </cell>
          <cell r="J986">
            <v>513</v>
          </cell>
          <cell r="K986">
            <v>470</v>
          </cell>
          <cell r="L986">
            <v>443</v>
          </cell>
          <cell r="M986">
            <v>428</v>
          </cell>
          <cell r="N986">
            <v>426</v>
          </cell>
          <cell r="O986">
            <v>433</v>
          </cell>
          <cell r="P986">
            <v>447</v>
          </cell>
          <cell r="Q986">
            <v>466</v>
          </cell>
          <cell r="R986">
            <v>490</v>
          </cell>
          <cell r="S986">
            <v>514</v>
          </cell>
          <cell r="T986">
            <v>544</v>
          </cell>
          <cell r="U986">
            <v>563</v>
          </cell>
          <cell r="V986">
            <v>563</v>
          </cell>
          <cell r="W986">
            <v>550</v>
          </cell>
          <cell r="X986">
            <v>538</v>
          </cell>
          <cell r="Y986">
            <v>527</v>
          </cell>
          <cell r="Z986">
            <v>512</v>
          </cell>
          <cell r="AA986">
            <v>492</v>
          </cell>
          <cell r="AB986">
            <v>471</v>
          </cell>
          <cell r="AC986">
            <v>2080</v>
          </cell>
          <cell r="AD986">
            <v>2014</v>
          </cell>
          <cell r="AE986">
            <v>2044</v>
          </cell>
          <cell r="AF986">
            <v>1659</v>
          </cell>
          <cell r="AG986">
            <v>1378</v>
          </cell>
          <cell r="AH986">
            <v>1244</v>
          </cell>
          <cell r="AI986">
            <v>1013</v>
          </cell>
          <cell r="AJ986">
            <v>926</v>
          </cell>
          <cell r="AK986">
            <v>686</v>
          </cell>
          <cell r="AL986">
            <v>511</v>
          </cell>
          <cell r="AM986">
            <v>376</v>
          </cell>
          <cell r="AN986">
            <v>261</v>
          </cell>
          <cell r="AO986">
            <v>153</v>
          </cell>
          <cell r="AP986">
            <v>1312</v>
          </cell>
          <cell r="AQ986">
            <v>1346</v>
          </cell>
          <cell r="AR986">
            <v>5626</v>
          </cell>
          <cell r="AS986">
            <v>517</v>
          </cell>
        </row>
        <row r="987">
          <cell r="G987">
            <v>0</v>
          </cell>
          <cell r="H987">
            <v>9122</v>
          </cell>
          <cell r="I987">
            <v>216</v>
          </cell>
          <cell r="J987">
            <v>192</v>
          </cell>
          <cell r="K987">
            <v>175</v>
          </cell>
          <cell r="L987">
            <v>167</v>
          </cell>
          <cell r="M987">
            <v>161</v>
          </cell>
          <cell r="N987">
            <v>161</v>
          </cell>
          <cell r="O987">
            <v>160</v>
          </cell>
          <cell r="P987">
            <v>167</v>
          </cell>
          <cell r="Q987">
            <v>174</v>
          </cell>
          <cell r="R987">
            <v>184</v>
          </cell>
          <cell r="S987">
            <v>192</v>
          </cell>
          <cell r="T987">
            <v>201</v>
          </cell>
          <cell r="U987">
            <v>210</v>
          </cell>
          <cell r="V987">
            <v>210</v>
          </cell>
          <cell r="W987">
            <v>206</v>
          </cell>
          <cell r="X987">
            <v>203</v>
          </cell>
          <cell r="Y987">
            <v>198</v>
          </cell>
          <cell r="Z987">
            <v>191</v>
          </cell>
          <cell r="AA987">
            <v>185</v>
          </cell>
          <cell r="AB987">
            <v>176</v>
          </cell>
          <cell r="AC987">
            <v>782</v>
          </cell>
          <cell r="AD987">
            <v>757</v>
          </cell>
          <cell r="AE987">
            <v>767</v>
          </cell>
          <cell r="AF987">
            <v>626</v>
          </cell>
          <cell r="AG987">
            <v>514</v>
          </cell>
          <cell r="AH987">
            <v>469</v>
          </cell>
          <cell r="AI987">
            <v>381</v>
          </cell>
          <cell r="AJ987">
            <v>348</v>
          </cell>
          <cell r="AK987">
            <v>258</v>
          </cell>
          <cell r="AL987">
            <v>194</v>
          </cell>
          <cell r="AM987">
            <v>142</v>
          </cell>
          <cell r="AN987">
            <v>97</v>
          </cell>
          <cell r="AO987">
            <v>58</v>
          </cell>
          <cell r="AP987">
            <v>489</v>
          </cell>
          <cell r="AQ987">
            <v>505</v>
          </cell>
          <cell r="AR987">
            <v>2114</v>
          </cell>
          <cell r="AS987">
            <v>146</v>
          </cell>
        </row>
        <row r="988">
          <cell r="G988">
            <v>0</v>
          </cell>
          <cell r="H988">
            <v>4017</v>
          </cell>
          <cell r="I988">
            <v>95</v>
          </cell>
          <cell r="J988">
            <v>85</v>
          </cell>
          <cell r="K988">
            <v>78</v>
          </cell>
          <cell r="L988">
            <v>73</v>
          </cell>
          <cell r="M988">
            <v>71</v>
          </cell>
          <cell r="N988">
            <v>70</v>
          </cell>
          <cell r="O988">
            <v>72</v>
          </cell>
          <cell r="P988">
            <v>74</v>
          </cell>
          <cell r="Q988">
            <v>77</v>
          </cell>
          <cell r="R988">
            <v>81</v>
          </cell>
          <cell r="S988">
            <v>85</v>
          </cell>
          <cell r="T988">
            <v>90</v>
          </cell>
          <cell r="U988">
            <v>93</v>
          </cell>
          <cell r="V988">
            <v>93</v>
          </cell>
          <cell r="W988">
            <v>91</v>
          </cell>
          <cell r="X988">
            <v>89</v>
          </cell>
          <cell r="Y988">
            <v>87</v>
          </cell>
          <cell r="Z988">
            <v>85</v>
          </cell>
          <cell r="AA988">
            <v>81</v>
          </cell>
          <cell r="AB988">
            <v>78</v>
          </cell>
          <cell r="AC988">
            <v>344</v>
          </cell>
          <cell r="AD988">
            <v>333</v>
          </cell>
          <cell r="AE988">
            <v>338</v>
          </cell>
          <cell r="AF988">
            <v>274</v>
          </cell>
          <cell r="AG988">
            <v>228</v>
          </cell>
          <cell r="AH988">
            <v>205</v>
          </cell>
          <cell r="AI988">
            <v>167</v>
          </cell>
          <cell r="AJ988">
            <v>153</v>
          </cell>
          <cell r="AK988">
            <v>113</v>
          </cell>
          <cell r="AL988">
            <v>84</v>
          </cell>
          <cell r="AM988">
            <v>62</v>
          </cell>
          <cell r="AN988">
            <v>43</v>
          </cell>
          <cell r="AO988">
            <v>25</v>
          </cell>
          <cell r="AP988">
            <v>217</v>
          </cell>
          <cell r="AQ988">
            <v>223</v>
          </cell>
          <cell r="AR988">
            <v>930</v>
          </cell>
          <cell r="AS988">
            <v>111</v>
          </cell>
        </row>
        <row r="989">
          <cell r="G989">
            <v>0</v>
          </cell>
          <cell r="H989">
            <v>1237</v>
          </cell>
          <cell r="I989">
            <v>29</v>
          </cell>
          <cell r="J989">
            <v>26</v>
          </cell>
          <cell r="K989">
            <v>24</v>
          </cell>
          <cell r="L989">
            <v>23</v>
          </cell>
          <cell r="M989">
            <v>22</v>
          </cell>
          <cell r="N989">
            <v>22</v>
          </cell>
          <cell r="O989">
            <v>22</v>
          </cell>
          <cell r="P989">
            <v>23</v>
          </cell>
          <cell r="Q989">
            <v>24</v>
          </cell>
          <cell r="R989">
            <v>25</v>
          </cell>
          <cell r="S989">
            <v>26</v>
          </cell>
          <cell r="T989">
            <v>28</v>
          </cell>
          <cell r="U989">
            <v>29</v>
          </cell>
          <cell r="V989">
            <v>29</v>
          </cell>
          <cell r="W989">
            <v>28</v>
          </cell>
          <cell r="X989">
            <v>27</v>
          </cell>
          <cell r="Y989">
            <v>27</v>
          </cell>
          <cell r="Z989">
            <v>26</v>
          </cell>
          <cell r="AA989">
            <v>25</v>
          </cell>
          <cell r="AB989">
            <v>24</v>
          </cell>
          <cell r="AC989">
            <v>106</v>
          </cell>
          <cell r="AD989">
            <v>102</v>
          </cell>
          <cell r="AE989">
            <v>104</v>
          </cell>
          <cell r="AF989">
            <v>84</v>
          </cell>
          <cell r="AG989">
            <v>70</v>
          </cell>
          <cell r="AH989">
            <v>63</v>
          </cell>
          <cell r="AI989">
            <v>51</v>
          </cell>
          <cell r="AJ989">
            <v>47</v>
          </cell>
          <cell r="AK989">
            <v>35</v>
          </cell>
          <cell r="AL989">
            <v>26</v>
          </cell>
          <cell r="AM989">
            <v>19</v>
          </cell>
          <cell r="AN989">
            <v>13</v>
          </cell>
          <cell r="AO989">
            <v>8</v>
          </cell>
          <cell r="AP989">
            <v>67</v>
          </cell>
          <cell r="AQ989">
            <v>68</v>
          </cell>
          <cell r="AR989">
            <v>286</v>
          </cell>
          <cell r="AS989">
            <v>38</v>
          </cell>
        </row>
        <row r="990">
          <cell r="G990">
            <v>0</v>
          </cell>
          <cell r="H990">
            <v>1633</v>
          </cell>
          <cell r="I990">
            <v>38</v>
          </cell>
          <cell r="J990">
            <v>34</v>
          </cell>
          <cell r="K990">
            <v>32</v>
          </cell>
          <cell r="L990">
            <v>30</v>
          </cell>
          <cell r="M990">
            <v>29</v>
          </cell>
          <cell r="N990">
            <v>29</v>
          </cell>
          <cell r="O990">
            <v>29</v>
          </cell>
          <cell r="P990">
            <v>30</v>
          </cell>
          <cell r="Q990">
            <v>31</v>
          </cell>
          <cell r="R990">
            <v>33</v>
          </cell>
          <cell r="S990">
            <v>35</v>
          </cell>
          <cell r="T990">
            <v>37</v>
          </cell>
          <cell r="U990">
            <v>38</v>
          </cell>
          <cell r="V990">
            <v>38</v>
          </cell>
          <cell r="W990">
            <v>37</v>
          </cell>
          <cell r="X990">
            <v>36</v>
          </cell>
          <cell r="Y990">
            <v>35</v>
          </cell>
          <cell r="Z990">
            <v>34</v>
          </cell>
          <cell r="AA990">
            <v>33</v>
          </cell>
          <cell r="AB990">
            <v>32</v>
          </cell>
          <cell r="AC990">
            <v>140</v>
          </cell>
          <cell r="AD990">
            <v>135</v>
          </cell>
          <cell r="AE990">
            <v>137</v>
          </cell>
          <cell r="AF990">
            <v>111</v>
          </cell>
          <cell r="AG990">
            <v>93</v>
          </cell>
          <cell r="AH990">
            <v>84</v>
          </cell>
          <cell r="AI990">
            <v>68</v>
          </cell>
          <cell r="AJ990">
            <v>62</v>
          </cell>
          <cell r="AK990">
            <v>46</v>
          </cell>
          <cell r="AL990">
            <v>34</v>
          </cell>
          <cell r="AM990">
            <v>25</v>
          </cell>
          <cell r="AN990">
            <v>18</v>
          </cell>
          <cell r="AO990">
            <v>10</v>
          </cell>
          <cell r="AP990">
            <v>89</v>
          </cell>
          <cell r="AQ990">
            <v>90</v>
          </cell>
          <cell r="AR990">
            <v>378</v>
          </cell>
          <cell r="AS990">
            <v>43</v>
          </cell>
        </row>
        <row r="991">
          <cell r="G991">
            <v>0</v>
          </cell>
          <cell r="H991">
            <v>1546</v>
          </cell>
          <cell r="I991">
            <v>36</v>
          </cell>
          <cell r="J991">
            <v>33</v>
          </cell>
          <cell r="K991">
            <v>30</v>
          </cell>
          <cell r="L991">
            <v>28</v>
          </cell>
          <cell r="M991">
            <v>27</v>
          </cell>
          <cell r="N991">
            <v>27</v>
          </cell>
          <cell r="O991">
            <v>28</v>
          </cell>
          <cell r="P991">
            <v>28</v>
          </cell>
          <cell r="Q991">
            <v>30</v>
          </cell>
          <cell r="R991">
            <v>31</v>
          </cell>
          <cell r="S991">
            <v>33</v>
          </cell>
          <cell r="T991">
            <v>35</v>
          </cell>
          <cell r="U991">
            <v>36</v>
          </cell>
          <cell r="V991">
            <v>36</v>
          </cell>
          <cell r="W991">
            <v>35</v>
          </cell>
          <cell r="X991">
            <v>34</v>
          </cell>
          <cell r="Y991">
            <v>33</v>
          </cell>
          <cell r="Z991">
            <v>33</v>
          </cell>
          <cell r="AA991">
            <v>31</v>
          </cell>
          <cell r="AB991">
            <v>30</v>
          </cell>
          <cell r="AC991">
            <v>132</v>
          </cell>
          <cell r="AD991">
            <v>128</v>
          </cell>
          <cell r="AE991">
            <v>130</v>
          </cell>
          <cell r="AF991">
            <v>105</v>
          </cell>
          <cell r="AG991">
            <v>88</v>
          </cell>
          <cell r="AH991">
            <v>79</v>
          </cell>
          <cell r="AI991">
            <v>64</v>
          </cell>
          <cell r="AJ991">
            <v>59</v>
          </cell>
          <cell r="AK991">
            <v>44</v>
          </cell>
          <cell r="AL991">
            <v>32</v>
          </cell>
          <cell r="AM991">
            <v>24</v>
          </cell>
          <cell r="AN991">
            <v>17</v>
          </cell>
          <cell r="AO991">
            <v>10</v>
          </cell>
          <cell r="AP991">
            <v>84</v>
          </cell>
          <cell r="AQ991">
            <v>85</v>
          </cell>
          <cell r="AR991">
            <v>357</v>
          </cell>
          <cell r="AS991">
            <v>32</v>
          </cell>
        </row>
        <row r="992">
          <cell r="G992">
            <v>0</v>
          </cell>
          <cell r="H992">
            <v>1500</v>
          </cell>
          <cell r="I992">
            <v>35</v>
          </cell>
          <cell r="J992">
            <v>32</v>
          </cell>
          <cell r="K992">
            <v>29</v>
          </cell>
          <cell r="L992">
            <v>27</v>
          </cell>
          <cell r="M992">
            <v>26</v>
          </cell>
          <cell r="N992">
            <v>26</v>
          </cell>
          <cell r="O992">
            <v>27</v>
          </cell>
          <cell r="P992">
            <v>28</v>
          </cell>
          <cell r="Q992">
            <v>29</v>
          </cell>
          <cell r="R992">
            <v>30</v>
          </cell>
          <cell r="S992">
            <v>32</v>
          </cell>
          <cell r="T992">
            <v>34</v>
          </cell>
          <cell r="U992">
            <v>35</v>
          </cell>
          <cell r="V992">
            <v>35</v>
          </cell>
          <cell r="W992">
            <v>34</v>
          </cell>
          <cell r="X992">
            <v>33</v>
          </cell>
          <cell r="Y992">
            <v>33</v>
          </cell>
          <cell r="Z992">
            <v>32</v>
          </cell>
          <cell r="AA992">
            <v>30</v>
          </cell>
          <cell r="AB992">
            <v>29</v>
          </cell>
          <cell r="AC992">
            <v>128</v>
          </cell>
          <cell r="AD992">
            <v>124</v>
          </cell>
          <cell r="AE992">
            <v>126</v>
          </cell>
          <cell r="AF992">
            <v>102</v>
          </cell>
          <cell r="AG992">
            <v>85</v>
          </cell>
          <cell r="AH992">
            <v>77</v>
          </cell>
          <cell r="AI992">
            <v>63</v>
          </cell>
          <cell r="AJ992">
            <v>57</v>
          </cell>
          <cell r="AK992">
            <v>42</v>
          </cell>
          <cell r="AL992">
            <v>32</v>
          </cell>
          <cell r="AM992">
            <v>23</v>
          </cell>
          <cell r="AN992">
            <v>16</v>
          </cell>
          <cell r="AO992">
            <v>9</v>
          </cell>
          <cell r="AP992">
            <v>82</v>
          </cell>
          <cell r="AQ992">
            <v>83</v>
          </cell>
          <cell r="AR992">
            <v>347</v>
          </cell>
          <cell r="AS992">
            <v>27</v>
          </cell>
        </row>
        <row r="993">
          <cell r="G993">
            <v>0</v>
          </cell>
          <cell r="H993">
            <v>1282</v>
          </cell>
          <cell r="I993">
            <v>30</v>
          </cell>
          <cell r="J993">
            <v>27</v>
          </cell>
          <cell r="K993">
            <v>25</v>
          </cell>
          <cell r="L993">
            <v>23</v>
          </cell>
          <cell r="M993">
            <v>23</v>
          </cell>
          <cell r="N993">
            <v>22</v>
          </cell>
          <cell r="O993">
            <v>23</v>
          </cell>
          <cell r="P993">
            <v>24</v>
          </cell>
          <cell r="Q993">
            <v>25</v>
          </cell>
          <cell r="R993">
            <v>26</v>
          </cell>
          <cell r="S993">
            <v>27</v>
          </cell>
          <cell r="T993">
            <v>29</v>
          </cell>
          <cell r="U993">
            <v>30</v>
          </cell>
          <cell r="V993">
            <v>30</v>
          </cell>
          <cell r="W993">
            <v>29</v>
          </cell>
          <cell r="X993">
            <v>28</v>
          </cell>
          <cell r="Y993">
            <v>28</v>
          </cell>
          <cell r="Z993">
            <v>27</v>
          </cell>
          <cell r="AA993">
            <v>26</v>
          </cell>
          <cell r="AB993">
            <v>25</v>
          </cell>
          <cell r="AC993">
            <v>109</v>
          </cell>
          <cell r="AD993">
            <v>106</v>
          </cell>
          <cell r="AE993">
            <v>108</v>
          </cell>
          <cell r="AF993">
            <v>87</v>
          </cell>
          <cell r="AG993">
            <v>73</v>
          </cell>
          <cell r="AH993">
            <v>65</v>
          </cell>
          <cell r="AI993">
            <v>53</v>
          </cell>
          <cell r="AJ993">
            <v>49</v>
          </cell>
          <cell r="AK993">
            <v>36</v>
          </cell>
          <cell r="AL993">
            <v>27</v>
          </cell>
          <cell r="AM993">
            <v>20</v>
          </cell>
          <cell r="AN993">
            <v>14</v>
          </cell>
          <cell r="AO993">
            <v>8</v>
          </cell>
          <cell r="AP993">
            <v>70</v>
          </cell>
          <cell r="AQ993">
            <v>71</v>
          </cell>
          <cell r="AR993">
            <v>296</v>
          </cell>
          <cell r="AS993">
            <v>29</v>
          </cell>
        </row>
        <row r="994">
          <cell r="G994">
            <v>0</v>
          </cell>
          <cell r="H994">
            <v>1100</v>
          </cell>
          <cell r="I994">
            <v>26</v>
          </cell>
          <cell r="J994">
            <v>23</v>
          </cell>
          <cell r="K994">
            <v>21</v>
          </cell>
          <cell r="L994">
            <v>20</v>
          </cell>
          <cell r="M994">
            <v>19</v>
          </cell>
          <cell r="N994">
            <v>19</v>
          </cell>
          <cell r="O994">
            <v>20</v>
          </cell>
          <cell r="P994">
            <v>20</v>
          </cell>
          <cell r="Q994">
            <v>21</v>
          </cell>
          <cell r="R994">
            <v>22</v>
          </cell>
          <cell r="S994">
            <v>23</v>
          </cell>
          <cell r="T994">
            <v>25</v>
          </cell>
          <cell r="U994">
            <v>26</v>
          </cell>
          <cell r="V994">
            <v>26</v>
          </cell>
          <cell r="W994">
            <v>25</v>
          </cell>
          <cell r="X994">
            <v>24</v>
          </cell>
          <cell r="Y994">
            <v>24</v>
          </cell>
          <cell r="Z994">
            <v>23</v>
          </cell>
          <cell r="AA994">
            <v>22</v>
          </cell>
          <cell r="AB994">
            <v>21</v>
          </cell>
          <cell r="AC994">
            <v>94</v>
          </cell>
          <cell r="AD994">
            <v>91</v>
          </cell>
          <cell r="AE994">
            <v>93</v>
          </cell>
          <cell r="AF994">
            <v>75</v>
          </cell>
          <cell r="AG994">
            <v>63</v>
          </cell>
          <cell r="AH994">
            <v>56</v>
          </cell>
          <cell r="AI994">
            <v>46</v>
          </cell>
          <cell r="AJ994">
            <v>42</v>
          </cell>
          <cell r="AK994">
            <v>31</v>
          </cell>
          <cell r="AL994">
            <v>23</v>
          </cell>
          <cell r="AM994">
            <v>17</v>
          </cell>
          <cell r="AN994">
            <v>12</v>
          </cell>
          <cell r="AO994">
            <v>7</v>
          </cell>
          <cell r="AP994">
            <v>60</v>
          </cell>
          <cell r="AQ994">
            <v>60</v>
          </cell>
          <cell r="AR994">
            <v>255</v>
          </cell>
          <cell r="AS994">
            <v>21</v>
          </cell>
        </row>
        <row r="995">
          <cell r="G995">
            <v>0</v>
          </cell>
          <cell r="H995">
            <v>928</v>
          </cell>
          <cell r="I995">
            <v>22</v>
          </cell>
          <cell r="J995">
            <v>20</v>
          </cell>
          <cell r="K995">
            <v>18</v>
          </cell>
          <cell r="L995">
            <v>17</v>
          </cell>
          <cell r="M995">
            <v>16</v>
          </cell>
          <cell r="N995">
            <v>16</v>
          </cell>
          <cell r="O995">
            <v>17</v>
          </cell>
          <cell r="P995">
            <v>17</v>
          </cell>
          <cell r="Q995">
            <v>18</v>
          </cell>
          <cell r="R995">
            <v>19</v>
          </cell>
          <cell r="S995">
            <v>20</v>
          </cell>
          <cell r="T995">
            <v>21</v>
          </cell>
          <cell r="U995">
            <v>21</v>
          </cell>
          <cell r="V995">
            <v>21</v>
          </cell>
          <cell r="W995">
            <v>21</v>
          </cell>
          <cell r="X995">
            <v>21</v>
          </cell>
          <cell r="Y995">
            <v>20</v>
          </cell>
          <cell r="Z995">
            <v>20</v>
          </cell>
          <cell r="AA995">
            <v>19</v>
          </cell>
          <cell r="AB995">
            <v>18</v>
          </cell>
          <cell r="AC995">
            <v>79</v>
          </cell>
          <cell r="AD995">
            <v>77</v>
          </cell>
          <cell r="AE995">
            <v>78</v>
          </cell>
          <cell r="AF995">
            <v>63</v>
          </cell>
          <cell r="AG995">
            <v>53</v>
          </cell>
          <cell r="AH995">
            <v>47</v>
          </cell>
          <cell r="AI995">
            <v>39</v>
          </cell>
          <cell r="AJ995">
            <v>35</v>
          </cell>
          <cell r="AK995">
            <v>26</v>
          </cell>
          <cell r="AL995">
            <v>19</v>
          </cell>
          <cell r="AM995">
            <v>14</v>
          </cell>
          <cell r="AN995">
            <v>10</v>
          </cell>
          <cell r="AO995">
            <v>6</v>
          </cell>
          <cell r="AP995">
            <v>50</v>
          </cell>
          <cell r="AQ995">
            <v>52</v>
          </cell>
          <cell r="AR995">
            <v>214</v>
          </cell>
          <cell r="AS995">
            <v>26</v>
          </cell>
        </row>
        <row r="996">
          <cell r="G996">
            <v>0</v>
          </cell>
          <cell r="H996">
            <v>928</v>
          </cell>
          <cell r="I996">
            <v>22</v>
          </cell>
          <cell r="J996">
            <v>20</v>
          </cell>
          <cell r="K996">
            <v>18</v>
          </cell>
          <cell r="L996">
            <v>17</v>
          </cell>
          <cell r="M996">
            <v>16</v>
          </cell>
          <cell r="N996">
            <v>16</v>
          </cell>
          <cell r="O996">
            <v>17</v>
          </cell>
          <cell r="P996">
            <v>17</v>
          </cell>
          <cell r="Q996">
            <v>18</v>
          </cell>
          <cell r="R996">
            <v>19</v>
          </cell>
          <cell r="S996">
            <v>20</v>
          </cell>
          <cell r="T996">
            <v>21</v>
          </cell>
          <cell r="U996">
            <v>21</v>
          </cell>
          <cell r="V996">
            <v>21</v>
          </cell>
          <cell r="W996">
            <v>21</v>
          </cell>
          <cell r="X996">
            <v>21</v>
          </cell>
          <cell r="Y996">
            <v>20</v>
          </cell>
          <cell r="Z996">
            <v>20</v>
          </cell>
          <cell r="AA996">
            <v>19</v>
          </cell>
          <cell r="AB996">
            <v>18</v>
          </cell>
          <cell r="AC996">
            <v>79</v>
          </cell>
          <cell r="AD996">
            <v>77</v>
          </cell>
          <cell r="AE996">
            <v>78</v>
          </cell>
          <cell r="AF996">
            <v>63</v>
          </cell>
          <cell r="AG996">
            <v>53</v>
          </cell>
          <cell r="AH996">
            <v>47</v>
          </cell>
          <cell r="AI996">
            <v>39</v>
          </cell>
          <cell r="AJ996">
            <v>35</v>
          </cell>
          <cell r="AK996">
            <v>26</v>
          </cell>
          <cell r="AL996">
            <v>19</v>
          </cell>
          <cell r="AM996">
            <v>14</v>
          </cell>
          <cell r="AN996">
            <v>10</v>
          </cell>
          <cell r="AO996">
            <v>6</v>
          </cell>
          <cell r="AP996">
            <v>50</v>
          </cell>
          <cell r="AQ996">
            <v>52</v>
          </cell>
          <cell r="AR996">
            <v>214</v>
          </cell>
          <cell r="AS996">
            <v>12</v>
          </cell>
        </row>
        <row r="997">
          <cell r="G997">
            <v>0</v>
          </cell>
          <cell r="H997">
            <v>1015</v>
          </cell>
          <cell r="I997">
            <v>24</v>
          </cell>
          <cell r="J997">
            <v>21</v>
          </cell>
          <cell r="K997">
            <v>20</v>
          </cell>
          <cell r="L997">
            <v>18</v>
          </cell>
          <cell r="M997">
            <v>18</v>
          </cell>
          <cell r="N997">
            <v>18</v>
          </cell>
          <cell r="O997">
            <v>18</v>
          </cell>
          <cell r="P997">
            <v>19</v>
          </cell>
          <cell r="Q997">
            <v>19</v>
          </cell>
          <cell r="R997">
            <v>20</v>
          </cell>
          <cell r="S997">
            <v>21</v>
          </cell>
          <cell r="T997">
            <v>23</v>
          </cell>
          <cell r="U997">
            <v>24</v>
          </cell>
          <cell r="V997">
            <v>24</v>
          </cell>
          <cell r="W997">
            <v>23</v>
          </cell>
          <cell r="X997">
            <v>22</v>
          </cell>
          <cell r="Y997">
            <v>22</v>
          </cell>
          <cell r="Z997">
            <v>21</v>
          </cell>
          <cell r="AA997">
            <v>21</v>
          </cell>
          <cell r="AB997">
            <v>20</v>
          </cell>
          <cell r="AC997">
            <v>87</v>
          </cell>
          <cell r="AD997">
            <v>84</v>
          </cell>
          <cell r="AE997">
            <v>85</v>
          </cell>
          <cell r="AF997">
            <v>69</v>
          </cell>
          <cell r="AG997">
            <v>58</v>
          </cell>
          <cell r="AH997">
            <v>52</v>
          </cell>
          <cell r="AI997">
            <v>42</v>
          </cell>
          <cell r="AJ997">
            <v>39</v>
          </cell>
          <cell r="AK997">
            <v>29</v>
          </cell>
          <cell r="AL997">
            <v>21</v>
          </cell>
          <cell r="AM997">
            <v>16</v>
          </cell>
          <cell r="AN997">
            <v>11</v>
          </cell>
          <cell r="AO997">
            <v>6</v>
          </cell>
          <cell r="AP997">
            <v>55</v>
          </cell>
          <cell r="AQ997">
            <v>56</v>
          </cell>
          <cell r="AR997">
            <v>235</v>
          </cell>
          <cell r="AS997">
            <v>32</v>
          </cell>
        </row>
        <row r="998">
          <cell r="G998">
            <v>0</v>
          </cell>
          <cell r="H998">
            <v>14986</v>
          </cell>
          <cell r="I998">
            <v>330</v>
          </cell>
          <cell r="J998">
            <v>346</v>
          </cell>
          <cell r="K998">
            <v>353</v>
          </cell>
          <cell r="L998">
            <v>385</v>
          </cell>
          <cell r="M998">
            <v>403</v>
          </cell>
          <cell r="N998">
            <v>414</v>
          </cell>
          <cell r="O998">
            <v>327</v>
          </cell>
          <cell r="P998">
            <v>327</v>
          </cell>
          <cell r="Q998">
            <v>327</v>
          </cell>
          <cell r="R998">
            <v>327</v>
          </cell>
          <cell r="S998">
            <v>327</v>
          </cell>
          <cell r="T998">
            <v>328</v>
          </cell>
          <cell r="U998">
            <v>324</v>
          </cell>
          <cell r="V998">
            <v>315</v>
          </cell>
          <cell r="W998">
            <v>301</v>
          </cell>
          <cell r="X998">
            <v>288</v>
          </cell>
          <cell r="Y998">
            <v>274</v>
          </cell>
          <cell r="Z998">
            <v>262</v>
          </cell>
          <cell r="AA998">
            <v>251</v>
          </cell>
          <cell r="AB998">
            <v>241</v>
          </cell>
          <cell r="AC998">
            <v>1097</v>
          </cell>
          <cell r="AD998">
            <v>1069</v>
          </cell>
          <cell r="AE998">
            <v>990</v>
          </cell>
          <cell r="AF998">
            <v>988</v>
          </cell>
          <cell r="AG998">
            <v>904</v>
          </cell>
          <cell r="AH998">
            <v>760</v>
          </cell>
          <cell r="AI998">
            <v>717</v>
          </cell>
          <cell r="AJ998">
            <v>565</v>
          </cell>
          <cell r="AK998">
            <v>385</v>
          </cell>
          <cell r="AL998">
            <v>350</v>
          </cell>
          <cell r="AM998">
            <v>290</v>
          </cell>
          <cell r="AN998">
            <v>237</v>
          </cell>
          <cell r="AO998">
            <v>184</v>
          </cell>
          <cell r="AP998">
            <v>766</v>
          </cell>
          <cell r="AQ998">
            <v>697</v>
          </cell>
          <cell r="AR998">
            <v>3136</v>
          </cell>
          <cell r="AS998">
            <v>472</v>
          </cell>
        </row>
        <row r="999">
          <cell r="G999">
            <v>0</v>
          </cell>
          <cell r="H999">
            <v>8131</v>
          </cell>
          <cell r="I999">
            <v>179</v>
          </cell>
          <cell r="J999">
            <v>188</v>
          </cell>
          <cell r="K999">
            <v>192</v>
          </cell>
          <cell r="L999">
            <v>210</v>
          </cell>
          <cell r="M999">
            <v>219</v>
          </cell>
          <cell r="N999">
            <v>224</v>
          </cell>
          <cell r="O999">
            <v>177</v>
          </cell>
          <cell r="P999">
            <v>177</v>
          </cell>
          <cell r="Q999">
            <v>177</v>
          </cell>
          <cell r="R999">
            <v>177</v>
          </cell>
          <cell r="S999">
            <v>177</v>
          </cell>
          <cell r="T999">
            <v>177</v>
          </cell>
          <cell r="U999">
            <v>176</v>
          </cell>
          <cell r="V999">
            <v>171</v>
          </cell>
          <cell r="W999">
            <v>162</v>
          </cell>
          <cell r="X999">
            <v>156</v>
          </cell>
          <cell r="Y999">
            <v>150</v>
          </cell>
          <cell r="Z999">
            <v>142</v>
          </cell>
          <cell r="AA999">
            <v>136</v>
          </cell>
          <cell r="AB999">
            <v>131</v>
          </cell>
          <cell r="AC999">
            <v>596</v>
          </cell>
          <cell r="AD999">
            <v>580</v>
          </cell>
          <cell r="AE999">
            <v>537</v>
          </cell>
          <cell r="AF999">
            <v>535</v>
          </cell>
          <cell r="AG999">
            <v>491</v>
          </cell>
          <cell r="AH999">
            <v>412</v>
          </cell>
          <cell r="AI999">
            <v>390</v>
          </cell>
          <cell r="AJ999">
            <v>306</v>
          </cell>
          <cell r="AK999">
            <v>210</v>
          </cell>
          <cell r="AL999">
            <v>190</v>
          </cell>
          <cell r="AM999">
            <v>158</v>
          </cell>
          <cell r="AN999">
            <v>129</v>
          </cell>
          <cell r="AO999">
            <v>99</v>
          </cell>
          <cell r="AP999">
            <v>414</v>
          </cell>
          <cell r="AQ999">
            <v>379</v>
          </cell>
          <cell r="AR999">
            <v>1702</v>
          </cell>
          <cell r="AS999">
            <v>268</v>
          </cell>
        </row>
        <row r="1000">
          <cell r="G1000">
            <v>0</v>
          </cell>
          <cell r="H1000">
            <v>2273</v>
          </cell>
          <cell r="I1000">
            <v>50</v>
          </cell>
          <cell r="J1000">
            <v>52</v>
          </cell>
          <cell r="K1000">
            <v>53</v>
          </cell>
          <cell r="L1000">
            <v>58</v>
          </cell>
          <cell r="M1000">
            <v>61</v>
          </cell>
          <cell r="N1000">
            <v>63</v>
          </cell>
          <cell r="O1000">
            <v>50</v>
          </cell>
          <cell r="P1000">
            <v>50</v>
          </cell>
          <cell r="Q1000">
            <v>50</v>
          </cell>
          <cell r="R1000">
            <v>50</v>
          </cell>
          <cell r="S1000">
            <v>50</v>
          </cell>
          <cell r="T1000">
            <v>50</v>
          </cell>
          <cell r="U1000">
            <v>49</v>
          </cell>
          <cell r="V1000">
            <v>48</v>
          </cell>
          <cell r="W1000">
            <v>46</v>
          </cell>
          <cell r="X1000">
            <v>44</v>
          </cell>
          <cell r="Y1000">
            <v>41</v>
          </cell>
          <cell r="Z1000">
            <v>40</v>
          </cell>
          <cell r="AA1000">
            <v>38</v>
          </cell>
          <cell r="AB1000">
            <v>36</v>
          </cell>
          <cell r="AC1000">
            <v>166</v>
          </cell>
          <cell r="AD1000">
            <v>162</v>
          </cell>
          <cell r="AE1000">
            <v>150</v>
          </cell>
          <cell r="AF1000">
            <v>150</v>
          </cell>
          <cell r="AG1000">
            <v>137</v>
          </cell>
          <cell r="AH1000">
            <v>115</v>
          </cell>
          <cell r="AI1000">
            <v>109</v>
          </cell>
          <cell r="AJ1000">
            <v>86</v>
          </cell>
          <cell r="AK1000">
            <v>58</v>
          </cell>
          <cell r="AL1000">
            <v>53</v>
          </cell>
          <cell r="AM1000">
            <v>44</v>
          </cell>
          <cell r="AN1000">
            <v>36</v>
          </cell>
          <cell r="AO1000">
            <v>28</v>
          </cell>
          <cell r="AP1000">
            <v>117</v>
          </cell>
          <cell r="AQ1000">
            <v>105</v>
          </cell>
          <cell r="AR1000">
            <v>475</v>
          </cell>
          <cell r="AS1000">
            <v>75</v>
          </cell>
        </row>
        <row r="1001">
          <cell r="G1001">
            <v>0</v>
          </cell>
          <cell r="H1001">
            <v>938</v>
          </cell>
          <cell r="I1001">
            <v>21</v>
          </cell>
          <cell r="J1001">
            <v>22</v>
          </cell>
          <cell r="K1001">
            <v>22</v>
          </cell>
          <cell r="L1001">
            <v>24</v>
          </cell>
          <cell r="M1001">
            <v>25</v>
          </cell>
          <cell r="N1001">
            <v>26</v>
          </cell>
          <cell r="O1001">
            <v>20</v>
          </cell>
          <cell r="P1001">
            <v>20</v>
          </cell>
          <cell r="Q1001">
            <v>20</v>
          </cell>
          <cell r="R1001">
            <v>20</v>
          </cell>
          <cell r="S1001">
            <v>20</v>
          </cell>
          <cell r="T1001">
            <v>21</v>
          </cell>
          <cell r="U1001">
            <v>20</v>
          </cell>
          <cell r="V1001">
            <v>20</v>
          </cell>
          <cell r="W1001">
            <v>19</v>
          </cell>
          <cell r="X1001">
            <v>18</v>
          </cell>
          <cell r="Y1001">
            <v>17</v>
          </cell>
          <cell r="Z1001">
            <v>16</v>
          </cell>
          <cell r="AA1001">
            <v>16</v>
          </cell>
          <cell r="AB1001">
            <v>15</v>
          </cell>
          <cell r="AC1001">
            <v>69</v>
          </cell>
          <cell r="AD1001">
            <v>67</v>
          </cell>
          <cell r="AE1001">
            <v>62</v>
          </cell>
          <cell r="AF1001">
            <v>62</v>
          </cell>
          <cell r="AG1001">
            <v>57</v>
          </cell>
          <cell r="AH1001">
            <v>48</v>
          </cell>
          <cell r="AI1001">
            <v>45</v>
          </cell>
          <cell r="AJ1001">
            <v>35</v>
          </cell>
          <cell r="AK1001">
            <v>24</v>
          </cell>
          <cell r="AL1001">
            <v>22</v>
          </cell>
          <cell r="AM1001">
            <v>18</v>
          </cell>
          <cell r="AN1001">
            <v>15</v>
          </cell>
          <cell r="AO1001">
            <v>12</v>
          </cell>
          <cell r="AP1001">
            <v>48</v>
          </cell>
          <cell r="AQ1001">
            <v>43</v>
          </cell>
          <cell r="AR1001">
            <v>197</v>
          </cell>
          <cell r="AS1001">
            <v>40</v>
          </cell>
        </row>
        <row r="1002">
          <cell r="G1002">
            <v>0</v>
          </cell>
          <cell r="H1002">
            <v>782</v>
          </cell>
          <cell r="I1002">
            <v>17</v>
          </cell>
          <cell r="J1002">
            <v>18</v>
          </cell>
          <cell r="K1002">
            <v>18</v>
          </cell>
          <cell r="L1002">
            <v>20</v>
          </cell>
          <cell r="M1002">
            <v>21</v>
          </cell>
          <cell r="N1002">
            <v>22</v>
          </cell>
          <cell r="O1002">
            <v>17</v>
          </cell>
          <cell r="P1002">
            <v>17</v>
          </cell>
          <cell r="Q1002">
            <v>17</v>
          </cell>
          <cell r="R1002">
            <v>17</v>
          </cell>
          <cell r="S1002">
            <v>17</v>
          </cell>
          <cell r="T1002">
            <v>17</v>
          </cell>
          <cell r="U1002">
            <v>17</v>
          </cell>
          <cell r="V1002">
            <v>16</v>
          </cell>
          <cell r="W1002">
            <v>16</v>
          </cell>
          <cell r="X1002">
            <v>15</v>
          </cell>
          <cell r="Y1002">
            <v>14</v>
          </cell>
          <cell r="Z1002">
            <v>14</v>
          </cell>
          <cell r="AA1002">
            <v>13</v>
          </cell>
          <cell r="AB1002">
            <v>13</v>
          </cell>
          <cell r="AC1002">
            <v>57</v>
          </cell>
          <cell r="AD1002">
            <v>56</v>
          </cell>
          <cell r="AE1002">
            <v>52</v>
          </cell>
          <cell r="AF1002">
            <v>52</v>
          </cell>
          <cell r="AG1002">
            <v>47</v>
          </cell>
          <cell r="AH1002">
            <v>40</v>
          </cell>
          <cell r="AI1002">
            <v>37</v>
          </cell>
          <cell r="AJ1002">
            <v>30</v>
          </cell>
          <cell r="AK1002">
            <v>20</v>
          </cell>
          <cell r="AL1002">
            <v>18</v>
          </cell>
          <cell r="AM1002">
            <v>15</v>
          </cell>
          <cell r="AN1002">
            <v>12</v>
          </cell>
          <cell r="AO1002">
            <v>10</v>
          </cell>
          <cell r="AP1002">
            <v>40</v>
          </cell>
          <cell r="AQ1002">
            <v>37</v>
          </cell>
          <cell r="AR1002">
            <v>164</v>
          </cell>
          <cell r="AS1002">
            <v>19</v>
          </cell>
        </row>
        <row r="1003">
          <cell r="G1003">
            <v>0</v>
          </cell>
          <cell r="H1003">
            <v>1138</v>
          </cell>
          <cell r="I1003">
            <v>25</v>
          </cell>
          <cell r="J1003">
            <v>26</v>
          </cell>
          <cell r="K1003">
            <v>27</v>
          </cell>
          <cell r="L1003">
            <v>29</v>
          </cell>
          <cell r="M1003">
            <v>31</v>
          </cell>
          <cell r="N1003">
            <v>31</v>
          </cell>
          <cell r="O1003">
            <v>25</v>
          </cell>
          <cell r="P1003">
            <v>25</v>
          </cell>
          <cell r="Q1003">
            <v>25</v>
          </cell>
          <cell r="R1003">
            <v>25</v>
          </cell>
          <cell r="S1003">
            <v>25</v>
          </cell>
          <cell r="T1003">
            <v>25</v>
          </cell>
          <cell r="U1003">
            <v>25</v>
          </cell>
          <cell r="V1003">
            <v>24</v>
          </cell>
          <cell r="W1003">
            <v>23</v>
          </cell>
          <cell r="X1003">
            <v>22</v>
          </cell>
          <cell r="Y1003">
            <v>21</v>
          </cell>
          <cell r="Z1003">
            <v>20</v>
          </cell>
          <cell r="AA1003">
            <v>19</v>
          </cell>
          <cell r="AB1003">
            <v>18</v>
          </cell>
          <cell r="AC1003">
            <v>83</v>
          </cell>
          <cell r="AD1003">
            <v>81</v>
          </cell>
          <cell r="AE1003">
            <v>75</v>
          </cell>
          <cell r="AF1003">
            <v>75</v>
          </cell>
          <cell r="AG1003">
            <v>68</v>
          </cell>
          <cell r="AH1003">
            <v>58</v>
          </cell>
          <cell r="AI1003">
            <v>54</v>
          </cell>
          <cell r="AJ1003">
            <v>43</v>
          </cell>
          <cell r="AK1003">
            <v>29</v>
          </cell>
          <cell r="AL1003">
            <v>27</v>
          </cell>
          <cell r="AM1003">
            <v>22</v>
          </cell>
          <cell r="AN1003">
            <v>18</v>
          </cell>
          <cell r="AO1003">
            <v>14</v>
          </cell>
          <cell r="AP1003">
            <v>59</v>
          </cell>
          <cell r="AQ1003">
            <v>53</v>
          </cell>
          <cell r="AR1003">
            <v>238</v>
          </cell>
          <cell r="AS1003">
            <v>36</v>
          </cell>
        </row>
        <row r="1004">
          <cell r="G1004">
            <v>0</v>
          </cell>
          <cell r="H1004">
            <v>1724</v>
          </cell>
          <cell r="I1004">
            <v>38</v>
          </cell>
          <cell r="J1004">
            <v>40</v>
          </cell>
          <cell r="K1004">
            <v>41</v>
          </cell>
          <cell r="L1004">
            <v>44</v>
          </cell>
          <cell r="M1004">
            <v>46</v>
          </cell>
          <cell r="N1004">
            <v>48</v>
          </cell>
          <cell r="O1004">
            <v>38</v>
          </cell>
          <cell r="P1004">
            <v>38</v>
          </cell>
          <cell r="Q1004">
            <v>38</v>
          </cell>
          <cell r="R1004">
            <v>38</v>
          </cell>
          <cell r="S1004">
            <v>38</v>
          </cell>
          <cell r="T1004">
            <v>38</v>
          </cell>
          <cell r="U1004">
            <v>37</v>
          </cell>
          <cell r="V1004">
            <v>36</v>
          </cell>
          <cell r="W1004">
            <v>35</v>
          </cell>
          <cell r="X1004">
            <v>33</v>
          </cell>
          <cell r="Y1004">
            <v>31</v>
          </cell>
          <cell r="Z1004">
            <v>30</v>
          </cell>
          <cell r="AA1004">
            <v>29</v>
          </cell>
          <cell r="AB1004">
            <v>28</v>
          </cell>
          <cell r="AC1004">
            <v>126</v>
          </cell>
          <cell r="AD1004">
            <v>123</v>
          </cell>
          <cell r="AE1004">
            <v>114</v>
          </cell>
          <cell r="AF1004">
            <v>114</v>
          </cell>
          <cell r="AG1004">
            <v>104</v>
          </cell>
          <cell r="AH1004">
            <v>87</v>
          </cell>
          <cell r="AI1004">
            <v>82</v>
          </cell>
          <cell r="AJ1004">
            <v>65</v>
          </cell>
          <cell r="AK1004">
            <v>44</v>
          </cell>
          <cell r="AL1004">
            <v>40</v>
          </cell>
          <cell r="AM1004">
            <v>33</v>
          </cell>
          <cell r="AN1004">
            <v>27</v>
          </cell>
          <cell r="AO1004">
            <v>21</v>
          </cell>
          <cell r="AP1004">
            <v>88</v>
          </cell>
          <cell r="AQ1004">
            <v>80</v>
          </cell>
          <cell r="AR1004">
            <v>361</v>
          </cell>
          <cell r="AS1004">
            <v>34</v>
          </cell>
        </row>
        <row r="1005">
          <cell r="G1005">
            <v>0</v>
          </cell>
          <cell r="H1005">
            <v>5429</v>
          </cell>
          <cell r="I1005">
            <v>99</v>
          </cell>
          <cell r="J1005">
            <v>112</v>
          </cell>
          <cell r="K1005">
            <v>109</v>
          </cell>
          <cell r="L1005">
            <v>113</v>
          </cell>
          <cell r="M1005">
            <v>106</v>
          </cell>
          <cell r="N1005">
            <v>123</v>
          </cell>
          <cell r="O1005">
            <v>96</v>
          </cell>
          <cell r="P1005">
            <v>97</v>
          </cell>
          <cell r="Q1005">
            <v>99</v>
          </cell>
          <cell r="R1005">
            <v>101</v>
          </cell>
          <cell r="S1005">
            <v>104</v>
          </cell>
          <cell r="T1005">
            <v>108</v>
          </cell>
          <cell r="U1005">
            <v>110</v>
          </cell>
          <cell r="V1005">
            <v>110</v>
          </cell>
          <cell r="W1005">
            <v>108</v>
          </cell>
          <cell r="X1005">
            <v>107</v>
          </cell>
          <cell r="Y1005">
            <v>106</v>
          </cell>
          <cell r="Z1005">
            <v>104</v>
          </cell>
          <cell r="AA1005">
            <v>103</v>
          </cell>
          <cell r="AB1005">
            <v>102</v>
          </cell>
          <cell r="AC1005">
            <v>494</v>
          </cell>
          <cell r="AD1005">
            <v>483</v>
          </cell>
          <cell r="AE1005">
            <v>379</v>
          </cell>
          <cell r="AF1005">
            <v>384</v>
          </cell>
          <cell r="AG1005">
            <v>345</v>
          </cell>
          <cell r="AH1005">
            <v>260</v>
          </cell>
          <cell r="AI1005">
            <v>235</v>
          </cell>
          <cell r="AJ1005">
            <v>177</v>
          </cell>
          <cell r="AK1005">
            <v>187</v>
          </cell>
          <cell r="AL1005">
            <v>136</v>
          </cell>
          <cell r="AM1005">
            <v>97</v>
          </cell>
          <cell r="AN1005">
            <v>83</v>
          </cell>
          <cell r="AO1005">
            <v>52</v>
          </cell>
          <cell r="AP1005">
            <v>259</v>
          </cell>
          <cell r="AQ1005">
            <v>277</v>
          </cell>
          <cell r="AR1005">
            <v>1266</v>
          </cell>
          <cell r="AS1005">
            <v>117</v>
          </cell>
        </row>
        <row r="1006">
          <cell r="G1006">
            <v>0</v>
          </cell>
          <cell r="H1006">
            <v>5429</v>
          </cell>
          <cell r="I1006">
            <v>99</v>
          </cell>
          <cell r="J1006">
            <v>112</v>
          </cell>
          <cell r="K1006">
            <v>109</v>
          </cell>
          <cell r="L1006">
            <v>113</v>
          </cell>
          <cell r="M1006">
            <v>106</v>
          </cell>
          <cell r="N1006">
            <v>123</v>
          </cell>
          <cell r="O1006">
            <v>96</v>
          </cell>
          <cell r="P1006">
            <v>97</v>
          </cell>
          <cell r="Q1006">
            <v>99</v>
          </cell>
          <cell r="R1006">
            <v>101</v>
          </cell>
          <cell r="S1006">
            <v>104</v>
          </cell>
          <cell r="T1006">
            <v>108</v>
          </cell>
          <cell r="U1006">
            <v>110</v>
          </cell>
          <cell r="V1006">
            <v>110</v>
          </cell>
          <cell r="W1006">
            <v>108</v>
          </cell>
          <cell r="X1006">
            <v>107</v>
          </cell>
          <cell r="Y1006">
            <v>106</v>
          </cell>
          <cell r="Z1006">
            <v>104</v>
          </cell>
          <cell r="AA1006">
            <v>103</v>
          </cell>
          <cell r="AB1006">
            <v>102</v>
          </cell>
          <cell r="AC1006">
            <v>494</v>
          </cell>
          <cell r="AD1006">
            <v>483</v>
          </cell>
          <cell r="AE1006">
            <v>379</v>
          </cell>
          <cell r="AF1006">
            <v>384</v>
          </cell>
          <cell r="AG1006">
            <v>345</v>
          </cell>
          <cell r="AH1006">
            <v>260</v>
          </cell>
          <cell r="AI1006">
            <v>235</v>
          </cell>
          <cell r="AJ1006">
            <v>177</v>
          </cell>
          <cell r="AK1006">
            <v>187</v>
          </cell>
          <cell r="AL1006">
            <v>136</v>
          </cell>
          <cell r="AM1006">
            <v>97</v>
          </cell>
          <cell r="AN1006">
            <v>83</v>
          </cell>
          <cell r="AO1006">
            <v>52</v>
          </cell>
          <cell r="AP1006">
            <v>259</v>
          </cell>
          <cell r="AQ1006">
            <v>277</v>
          </cell>
          <cell r="AR1006">
            <v>1266</v>
          </cell>
          <cell r="AS1006">
            <v>117</v>
          </cell>
        </row>
        <row r="1007">
          <cell r="G1007">
            <v>0</v>
          </cell>
          <cell r="H1007">
            <v>43176</v>
          </cell>
          <cell r="I1007">
            <v>873</v>
          </cell>
          <cell r="J1007">
            <v>858</v>
          </cell>
          <cell r="K1007">
            <v>812</v>
          </cell>
          <cell r="L1007">
            <v>829</v>
          </cell>
          <cell r="M1007">
            <v>731</v>
          </cell>
          <cell r="N1007">
            <v>737</v>
          </cell>
          <cell r="O1007">
            <v>723</v>
          </cell>
          <cell r="P1007">
            <v>729</v>
          </cell>
          <cell r="Q1007">
            <v>741</v>
          </cell>
          <cell r="R1007">
            <v>756</v>
          </cell>
          <cell r="S1007">
            <v>774</v>
          </cell>
          <cell r="T1007">
            <v>795</v>
          </cell>
          <cell r="U1007">
            <v>815</v>
          </cell>
          <cell r="V1007">
            <v>831</v>
          </cell>
          <cell r="W1007">
            <v>844</v>
          </cell>
          <cell r="X1007">
            <v>857</v>
          </cell>
          <cell r="Y1007">
            <v>870</v>
          </cell>
          <cell r="Z1007">
            <v>880</v>
          </cell>
          <cell r="AA1007">
            <v>887</v>
          </cell>
          <cell r="AB1007">
            <v>890</v>
          </cell>
          <cell r="AC1007">
            <v>4447</v>
          </cell>
          <cell r="AD1007">
            <v>4225</v>
          </cell>
          <cell r="AE1007">
            <v>3809</v>
          </cell>
          <cell r="AF1007">
            <v>3229</v>
          </cell>
          <cell r="AG1007">
            <v>2815</v>
          </cell>
          <cell r="AH1007">
            <v>2154</v>
          </cell>
          <cell r="AI1007">
            <v>1716</v>
          </cell>
          <cell r="AJ1007">
            <v>1391</v>
          </cell>
          <cell r="AK1007">
            <v>1064</v>
          </cell>
          <cell r="AL1007">
            <v>802</v>
          </cell>
          <cell r="AM1007">
            <v>627</v>
          </cell>
          <cell r="AN1007">
            <v>360</v>
          </cell>
          <cell r="AO1007">
            <v>305</v>
          </cell>
          <cell r="AP1007">
            <v>1948</v>
          </cell>
          <cell r="AQ1007">
            <v>2324</v>
          </cell>
          <cell r="AR1007">
            <v>11167</v>
          </cell>
          <cell r="AS1007">
            <v>1101</v>
          </cell>
        </row>
        <row r="1008">
          <cell r="G1008">
            <v>0</v>
          </cell>
          <cell r="H1008">
            <v>22081</v>
          </cell>
          <cell r="I1008">
            <v>446</v>
          </cell>
          <cell r="J1008">
            <v>439</v>
          </cell>
          <cell r="K1008">
            <v>415</v>
          </cell>
          <cell r="L1008">
            <v>424</v>
          </cell>
          <cell r="M1008">
            <v>374</v>
          </cell>
          <cell r="N1008">
            <v>377</v>
          </cell>
          <cell r="O1008">
            <v>369</v>
          </cell>
          <cell r="P1008">
            <v>373</v>
          </cell>
          <cell r="Q1008">
            <v>379</v>
          </cell>
          <cell r="R1008">
            <v>387</v>
          </cell>
          <cell r="S1008">
            <v>396</v>
          </cell>
          <cell r="T1008">
            <v>408</v>
          </cell>
          <cell r="U1008">
            <v>417</v>
          </cell>
          <cell r="V1008">
            <v>426</v>
          </cell>
          <cell r="W1008">
            <v>432</v>
          </cell>
          <cell r="X1008">
            <v>440</v>
          </cell>
          <cell r="Y1008">
            <v>444</v>
          </cell>
          <cell r="Z1008">
            <v>449</v>
          </cell>
          <cell r="AA1008">
            <v>453</v>
          </cell>
          <cell r="AB1008">
            <v>455</v>
          </cell>
          <cell r="AC1008">
            <v>2273</v>
          </cell>
          <cell r="AD1008">
            <v>2160</v>
          </cell>
          <cell r="AE1008">
            <v>1948</v>
          </cell>
          <cell r="AF1008">
            <v>1652</v>
          </cell>
          <cell r="AG1008">
            <v>1440</v>
          </cell>
          <cell r="AH1008">
            <v>1101</v>
          </cell>
          <cell r="AI1008">
            <v>877</v>
          </cell>
          <cell r="AJ1008">
            <v>711</v>
          </cell>
          <cell r="AK1008">
            <v>545</v>
          </cell>
          <cell r="AL1008">
            <v>410</v>
          </cell>
          <cell r="AM1008">
            <v>321</v>
          </cell>
          <cell r="AN1008">
            <v>185</v>
          </cell>
          <cell r="AO1008">
            <v>155</v>
          </cell>
          <cell r="AP1008">
            <v>998</v>
          </cell>
          <cell r="AQ1008">
            <v>1188</v>
          </cell>
          <cell r="AR1008">
            <v>5710</v>
          </cell>
          <cell r="AS1008">
            <v>564</v>
          </cell>
        </row>
        <row r="1009">
          <cell r="G1009">
            <v>0</v>
          </cell>
          <cell r="H1009">
            <v>9738</v>
          </cell>
          <cell r="I1009">
            <v>197</v>
          </cell>
          <cell r="J1009">
            <v>195</v>
          </cell>
          <cell r="K1009">
            <v>184</v>
          </cell>
          <cell r="L1009">
            <v>187</v>
          </cell>
          <cell r="M1009">
            <v>165</v>
          </cell>
          <cell r="N1009">
            <v>166</v>
          </cell>
          <cell r="O1009">
            <v>163</v>
          </cell>
          <cell r="P1009">
            <v>164</v>
          </cell>
          <cell r="Q1009">
            <v>167</v>
          </cell>
          <cell r="R1009">
            <v>170</v>
          </cell>
          <cell r="S1009">
            <v>175</v>
          </cell>
          <cell r="T1009">
            <v>179</v>
          </cell>
          <cell r="U1009">
            <v>184</v>
          </cell>
          <cell r="V1009">
            <v>187</v>
          </cell>
          <cell r="W1009">
            <v>190</v>
          </cell>
          <cell r="X1009">
            <v>193</v>
          </cell>
          <cell r="Y1009">
            <v>196</v>
          </cell>
          <cell r="Z1009">
            <v>198</v>
          </cell>
          <cell r="AA1009">
            <v>200</v>
          </cell>
          <cell r="AB1009">
            <v>201</v>
          </cell>
          <cell r="AC1009">
            <v>1003</v>
          </cell>
          <cell r="AD1009">
            <v>953</v>
          </cell>
          <cell r="AE1009">
            <v>859</v>
          </cell>
          <cell r="AF1009">
            <v>728</v>
          </cell>
          <cell r="AG1009">
            <v>635</v>
          </cell>
          <cell r="AH1009">
            <v>486</v>
          </cell>
          <cell r="AI1009">
            <v>387</v>
          </cell>
          <cell r="AJ1009">
            <v>314</v>
          </cell>
          <cell r="AK1009">
            <v>240</v>
          </cell>
          <cell r="AL1009">
            <v>181</v>
          </cell>
          <cell r="AM1009">
            <v>141</v>
          </cell>
          <cell r="AN1009">
            <v>81</v>
          </cell>
          <cell r="AO1009">
            <v>69</v>
          </cell>
          <cell r="AP1009">
            <v>439</v>
          </cell>
          <cell r="AQ1009">
            <v>524</v>
          </cell>
          <cell r="AR1009">
            <v>2519</v>
          </cell>
          <cell r="AS1009">
            <v>224</v>
          </cell>
        </row>
        <row r="1010">
          <cell r="G1010">
            <v>0</v>
          </cell>
          <cell r="H1010">
            <v>2084</v>
          </cell>
          <cell r="I1010">
            <v>42</v>
          </cell>
          <cell r="J1010">
            <v>41</v>
          </cell>
          <cell r="K1010">
            <v>39</v>
          </cell>
          <cell r="L1010">
            <v>40</v>
          </cell>
          <cell r="M1010">
            <v>35</v>
          </cell>
          <cell r="N1010">
            <v>36</v>
          </cell>
          <cell r="O1010">
            <v>35</v>
          </cell>
          <cell r="P1010">
            <v>35</v>
          </cell>
          <cell r="Q1010">
            <v>36</v>
          </cell>
          <cell r="R1010">
            <v>37</v>
          </cell>
          <cell r="S1010">
            <v>37</v>
          </cell>
          <cell r="T1010">
            <v>38</v>
          </cell>
          <cell r="U1010">
            <v>39</v>
          </cell>
          <cell r="V1010">
            <v>40</v>
          </cell>
          <cell r="W1010">
            <v>41</v>
          </cell>
          <cell r="X1010">
            <v>41</v>
          </cell>
          <cell r="Y1010">
            <v>42</v>
          </cell>
          <cell r="Z1010">
            <v>43</v>
          </cell>
          <cell r="AA1010">
            <v>43</v>
          </cell>
          <cell r="AB1010">
            <v>43</v>
          </cell>
          <cell r="AC1010">
            <v>215</v>
          </cell>
          <cell r="AD1010">
            <v>204</v>
          </cell>
          <cell r="AE1010">
            <v>184</v>
          </cell>
          <cell r="AF1010">
            <v>156</v>
          </cell>
          <cell r="AG1010">
            <v>136</v>
          </cell>
          <cell r="AH1010">
            <v>104</v>
          </cell>
          <cell r="AI1010">
            <v>83</v>
          </cell>
          <cell r="AJ1010">
            <v>67</v>
          </cell>
          <cell r="AK1010">
            <v>51</v>
          </cell>
          <cell r="AL1010">
            <v>39</v>
          </cell>
          <cell r="AM1010">
            <v>30</v>
          </cell>
          <cell r="AN1010">
            <v>17</v>
          </cell>
          <cell r="AO1010">
            <v>15</v>
          </cell>
          <cell r="AP1010">
            <v>94</v>
          </cell>
          <cell r="AQ1010">
            <v>112</v>
          </cell>
          <cell r="AR1010">
            <v>539</v>
          </cell>
          <cell r="AS1010">
            <v>55</v>
          </cell>
        </row>
        <row r="1011">
          <cell r="G1011">
            <v>0</v>
          </cell>
          <cell r="H1011">
            <v>173</v>
          </cell>
          <cell r="I1011">
            <v>4</v>
          </cell>
          <cell r="J1011">
            <v>3</v>
          </cell>
          <cell r="K1011">
            <v>3</v>
          </cell>
          <cell r="L1011">
            <v>3</v>
          </cell>
          <cell r="M1011">
            <v>3</v>
          </cell>
          <cell r="N1011">
            <v>3</v>
          </cell>
          <cell r="O1011">
            <v>3</v>
          </cell>
          <cell r="P1011">
            <v>3</v>
          </cell>
          <cell r="Q1011">
            <v>3</v>
          </cell>
          <cell r="R1011">
            <v>3</v>
          </cell>
          <cell r="S1011">
            <v>3</v>
          </cell>
          <cell r="T1011">
            <v>3</v>
          </cell>
          <cell r="U1011">
            <v>3</v>
          </cell>
          <cell r="V1011">
            <v>3</v>
          </cell>
          <cell r="W1011">
            <v>3</v>
          </cell>
          <cell r="X1011">
            <v>3</v>
          </cell>
          <cell r="Y1011">
            <v>4</v>
          </cell>
          <cell r="Z1011">
            <v>4</v>
          </cell>
          <cell r="AA1011">
            <v>4</v>
          </cell>
          <cell r="AB1011">
            <v>4</v>
          </cell>
          <cell r="AC1011">
            <v>18</v>
          </cell>
          <cell r="AD1011">
            <v>17</v>
          </cell>
          <cell r="AE1011">
            <v>15</v>
          </cell>
          <cell r="AF1011">
            <v>13</v>
          </cell>
          <cell r="AG1011">
            <v>11</v>
          </cell>
          <cell r="AH1011">
            <v>9</v>
          </cell>
          <cell r="AI1011">
            <v>7</v>
          </cell>
          <cell r="AJ1011">
            <v>6</v>
          </cell>
          <cell r="AK1011">
            <v>4</v>
          </cell>
          <cell r="AL1011">
            <v>3</v>
          </cell>
          <cell r="AM1011">
            <v>3</v>
          </cell>
          <cell r="AN1011">
            <v>1</v>
          </cell>
          <cell r="AO1011">
            <v>1</v>
          </cell>
          <cell r="AP1011">
            <v>7</v>
          </cell>
          <cell r="AQ1011">
            <v>10</v>
          </cell>
          <cell r="AR1011">
            <v>45</v>
          </cell>
          <cell r="AS1011">
            <v>9</v>
          </cell>
        </row>
        <row r="1012">
          <cell r="G1012">
            <v>0</v>
          </cell>
          <cell r="H1012">
            <v>8171</v>
          </cell>
          <cell r="I1012">
            <v>165</v>
          </cell>
          <cell r="J1012">
            <v>162</v>
          </cell>
          <cell r="K1012">
            <v>154</v>
          </cell>
          <cell r="L1012">
            <v>157</v>
          </cell>
          <cell r="M1012">
            <v>138</v>
          </cell>
          <cell r="N1012">
            <v>139</v>
          </cell>
          <cell r="O1012">
            <v>137</v>
          </cell>
          <cell r="P1012">
            <v>138</v>
          </cell>
          <cell r="Q1012">
            <v>140</v>
          </cell>
          <cell r="R1012">
            <v>143</v>
          </cell>
          <cell r="S1012">
            <v>146</v>
          </cell>
          <cell r="T1012">
            <v>150</v>
          </cell>
          <cell r="U1012">
            <v>154</v>
          </cell>
          <cell r="V1012">
            <v>157</v>
          </cell>
          <cell r="W1012">
            <v>160</v>
          </cell>
          <cell r="X1012">
            <v>162</v>
          </cell>
          <cell r="Y1012">
            <v>165</v>
          </cell>
          <cell r="Z1012">
            <v>167</v>
          </cell>
          <cell r="AA1012">
            <v>168</v>
          </cell>
          <cell r="AB1012">
            <v>168</v>
          </cell>
          <cell r="AC1012">
            <v>842</v>
          </cell>
          <cell r="AD1012">
            <v>800</v>
          </cell>
          <cell r="AE1012">
            <v>721</v>
          </cell>
          <cell r="AF1012">
            <v>611</v>
          </cell>
          <cell r="AG1012">
            <v>533</v>
          </cell>
          <cell r="AH1012">
            <v>408</v>
          </cell>
          <cell r="AI1012">
            <v>325</v>
          </cell>
          <cell r="AJ1012">
            <v>263</v>
          </cell>
          <cell r="AK1012">
            <v>201</v>
          </cell>
          <cell r="AL1012">
            <v>152</v>
          </cell>
          <cell r="AM1012">
            <v>119</v>
          </cell>
          <cell r="AN1012">
            <v>68</v>
          </cell>
          <cell r="AO1012">
            <v>58</v>
          </cell>
          <cell r="AP1012">
            <v>368</v>
          </cell>
          <cell r="AQ1012">
            <v>440</v>
          </cell>
          <cell r="AR1012">
            <v>2114</v>
          </cell>
          <cell r="AS1012">
            <v>225</v>
          </cell>
        </row>
        <row r="1013">
          <cell r="G1013">
            <v>0</v>
          </cell>
          <cell r="H1013">
            <v>929</v>
          </cell>
          <cell r="I1013">
            <v>19</v>
          </cell>
          <cell r="J1013">
            <v>18</v>
          </cell>
          <cell r="K1013">
            <v>17</v>
          </cell>
          <cell r="L1013">
            <v>18</v>
          </cell>
          <cell r="M1013">
            <v>16</v>
          </cell>
          <cell r="N1013">
            <v>16</v>
          </cell>
          <cell r="O1013">
            <v>16</v>
          </cell>
          <cell r="P1013">
            <v>16</v>
          </cell>
          <cell r="Q1013">
            <v>16</v>
          </cell>
          <cell r="R1013">
            <v>16</v>
          </cell>
          <cell r="S1013">
            <v>17</v>
          </cell>
          <cell r="T1013">
            <v>17</v>
          </cell>
          <cell r="U1013">
            <v>18</v>
          </cell>
          <cell r="V1013">
            <v>18</v>
          </cell>
          <cell r="W1013">
            <v>18</v>
          </cell>
          <cell r="X1013">
            <v>18</v>
          </cell>
          <cell r="Y1013">
            <v>19</v>
          </cell>
          <cell r="Z1013">
            <v>19</v>
          </cell>
          <cell r="AA1013">
            <v>19</v>
          </cell>
          <cell r="AB1013">
            <v>19</v>
          </cell>
          <cell r="AC1013">
            <v>96</v>
          </cell>
          <cell r="AD1013">
            <v>91</v>
          </cell>
          <cell r="AE1013">
            <v>82</v>
          </cell>
          <cell r="AF1013">
            <v>69</v>
          </cell>
          <cell r="AG1013">
            <v>60</v>
          </cell>
          <cell r="AH1013">
            <v>46</v>
          </cell>
          <cell r="AI1013">
            <v>37</v>
          </cell>
          <cell r="AJ1013">
            <v>30</v>
          </cell>
          <cell r="AK1013">
            <v>23</v>
          </cell>
          <cell r="AL1013">
            <v>17</v>
          </cell>
          <cell r="AM1013">
            <v>13</v>
          </cell>
          <cell r="AN1013">
            <v>8</v>
          </cell>
          <cell r="AO1013">
            <v>7</v>
          </cell>
          <cell r="AP1013">
            <v>42</v>
          </cell>
          <cell r="AQ1013">
            <v>50</v>
          </cell>
          <cell r="AR1013">
            <v>240</v>
          </cell>
          <cell r="AS1013">
            <v>24</v>
          </cell>
        </row>
        <row r="1014">
          <cell r="G1014">
            <v>0</v>
          </cell>
          <cell r="H1014">
            <v>9662</v>
          </cell>
          <cell r="I1014">
            <v>126</v>
          </cell>
          <cell r="J1014">
            <v>184</v>
          </cell>
          <cell r="K1014">
            <v>207</v>
          </cell>
          <cell r="L1014">
            <v>213</v>
          </cell>
          <cell r="M1014">
            <v>224</v>
          </cell>
          <cell r="N1014">
            <v>214</v>
          </cell>
          <cell r="O1014">
            <v>192</v>
          </cell>
          <cell r="P1014">
            <v>192</v>
          </cell>
          <cell r="Q1014">
            <v>192</v>
          </cell>
          <cell r="R1014">
            <v>193</v>
          </cell>
          <cell r="S1014">
            <v>193</v>
          </cell>
          <cell r="T1014">
            <v>193</v>
          </cell>
          <cell r="U1014">
            <v>194</v>
          </cell>
          <cell r="V1014">
            <v>196</v>
          </cell>
          <cell r="W1014">
            <v>198</v>
          </cell>
          <cell r="X1014">
            <v>200</v>
          </cell>
          <cell r="Y1014">
            <v>202</v>
          </cell>
          <cell r="Z1014">
            <v>201</v>
          </cell>
          <cell r="AA1014">
            <v>193</v>
          </cell>
          <cell r="AB1014">
            <v>182</v>
          </cell>
          <cell r="AC1014">
            <v>788</v>
          </cell>
          <cell r="AD1014">
            <v>793</v>
          </cell>
          <cell r="AE1014">
            <v>701</v>
          </cell>
          <cell r="AF1014">
            <v>677</v>
          </cell>
          <cell r="AG1014">
            <v>657</v>
          </cell>
          <cell r="AH1014">
            <v>493</v>
          </cell>
          <cell r="AI1014">
            <v>412</v>
          </cell>
          <cell r="AJ1014">
            <v>345</v>
          </cell>
          <cell r="AK1014">
            <v>335</v>
          </cell>
          <cell r="AL1014">
            <v>202</v>
          </cell>
          <cell r="AM1014">
            <v>180</v>
          </cell>
          <cell r="AN1014">
            <v>110</v>
          </cell>
          <cell r="AO1014">
            <v>80</v>
          </cell>
          <cell r="AP1014">
            <v>468</v>
          </cell>
          <cell r="AQ1014">
            <v>518</v>
          </cell>
          <cell r="AR1014">
            <v>2219</v>
          </cell>
          <cell r="AS1014">
            <v>175</v>
          </cell>
        </row>
        <row r="1015">
          <cell r="G1015">
            <v>0</v>
          </cell>
          <cell r="H1015">
            <v>5939</v>
          </cell>
          <cell r="I1015">
            <v>77</v>
          </cell>
          <cell r="J1015">
            <v>113</v>
          </cell>
          <cell r="K1015">
            <v>127</v>
          </cell>
          <cell r="L1015">
            <v>132</v>
          </cell>
          <cell r="M1015">
            <v>137</v>
          </cell>
          <cell r="N1015">
            <v>132</v>
          </cell>
          <cell r="O1015">
            <v>118</v>
          </cell>
          <cell r="P1015">
            <v>118</v>
          </cell>
          <cell r="Q1015">
            <v>118</v>
          </cell>
          <cell r="R1015">
            <v>119</v>
          </cell>
          <cell r="S1015">
            <v>119</v>
          </cell>
          <cell r="T1015">
            <v>119</v>
          </cell>
          <cell r="U1015">
            <v>120</v>
          </cell>
          <cell r="V1015">
            <v>121</v>
          </cell>
          <cell r="W1015">
            <v>122</v>
          </cell>
          <cell r="X1015">
            <v>122</v>
          </cell>
          <cell r="Y1015">
            <v>124</v>
          </cell>
          <cell r="Z1015">
            <v>123</v>
          </cell>
          <cell r="AA1015">
            <v>119</v>
          </cell>
          <cell r="AB1015">
            <v>112</v>
          </cell>
          <cell r="AC1015">
            <v>485</v>
          </cell>
          <cell r="AD1015">
            <v>488</v>
          </cell>
          <cell r="AE1015">
            <v>431</v>
          </cell>
          <cell r="AF1015">
            <v>415</v>
          </cell>
          <cell r="AG1015">
            <v>403</v>
          </cell>
          <cell r="AH1015">
            <v>303</v>
          </cell>
          <cell r="AI1015">
            <v>253</v>
          </cell>
          <cell r="AJ1015">
            <v>212</v>
          </cell>
          <cell r="AK1015">
            <v>206</v>
          </cell>
          <cell r="AL1015">
            <v>124</v>
          </cell>
          <cell r="AM1015">
            <v>110</v>
          </cell>
          <cell r="AN1015">
            <v>68</v>
          </cell>
          <cell r="AO1015">
            <v>49</v>
          </cell>
          <cell r="AP1015">
            <v>288</v>
          </cell>
          <cell r="AQ1015">
            <v>318</v>
          </cell>
          <cell r="AR1015">
            <v>1364</v>
          </cell>
          <cell r="AS1015">
            <v>99</v>
          </cell>
        </row>
        <row r="1016">
          <cell r="G1016">
            <v>0</v>
          </cell>
          <cell r="H1016">
            <v>1295</v>
          </cell>
          <cell r="I1016">
            <v>17</v>
          </cell>
          <cell r="J1016">
            <v>25</v>
          </cell>
          <cell r="K1016">
            <v>28</v>
          </cell>
          <cell r="L1016">
            <v>28</v>
          </cell>
          <cell r="M1016">
            <v>30</v>
          </cell>
          <cell r="N1016">
            <v>29</v>
          </cell>
          <cell r="O1016">
            <v>26</v>
          </cell>
          <cell r="P1016">
            <v>26</v>
          </cell>
          <cell r="Q1016">
            <v>26</v>
          </cell>
          <cell r="R1016">
            <v>26</v>
          </cell>
          <cell r="S1016">
            <v>26</v>
          </cell>
          <cell r="T1016">
            <v>26</v>
          </cell>
          <cell r="U1016">
            <v>26</v>
          </cell>
          <cell r="V1016">
            <v>26</v>
          </cell>
          <cell r="W1016">
            <v>26</v>
          </cell>
          <cell r="X1016">
            <v>27</v>
          </cell>
          <cell r="Y1016">
            <v>27</v>
          </cell>
          <cell r="Z1016">
            <v>27</v>
          </cell>
          <cell r="AA1016">
            <v>26</v>
          </cell>
          <cell r="AB1016">
            <v>24</v>
          </cell>
          <cell r="AC1016">
            <v>105</v>
          </cell>
          <cell r="AD1016">
            <v>106</v>
          </cell>
          <cell r="AE1016">
            <v>94</v>
          </cell>
          <cell r="AF1016">
            <v>91</v>
          </cell>
          <cell r="AG1016">
            <v>88</v>
          </cell>
          <cell r="AH1016">
            <v>66</v>
          </cell>
          <cell r="AI1016">
            <v>55</v>
          </cell>
          <cell r="AJ1016">
            <v>46</v>
          </cell>
          <cell r="AK1016">
            <v>45</v>
          </cell>
          <cell r="AL1016">
            <v>27</v>
          </cell>
          <cell r="AM1016">
            <v>24</v>
          </cell>
          <cell r="AN1016">
            <v>15</v>
          </cell>
          <cell r="AO1016">
            <v>11</v>
          </cell>
          <cell r="AP1016">
            <v>62</v>
          </cell>
          <cell r="AQ1016">
            <v>69</v>
          </cell>
          <cell r="AR1016">
            <v>297</v>
          </cell>
          <cell r="AS1016">
            <v>20</v>
          </cell>
        </row>
        <row r="1017">
          <cell r="G1017">
            <v>0</v>
          </cell>
          <cell r="H1017">
            <v>1962</v>
          </cell>
          <cell r="I1017">
            <v>26</v>
          </cell>
          <cell r="J1017">
            <v>37</v>
          </cell>
          <cell r="K1017">
            <v>42</v>
          </cell>
          <cell r="L1017">
            <v>43</v>
          </cell>
          <cell r="M1017">
            <v>46</v>
          </cell>
          <cell r="N1017">
            <v>43</v>
          </cell>
          <cell r="O1017">
            <v>39</v>
          </cell>
          <cell r="P1017">
            <v>39</v>
          </cell>
          <cell r="Q1017">
            <v>39</v>
          </cell>
          <cell r="R1017">
            <v>39</v>
          </cell>
          <cell r="S1017">
            <v>39</v>
          </cell>
          <cell r="T1017">
            <v>39</v>
          </cell>
          <cell r="U1017">
            <v>39</v>
          </cell>
          <cell r="V1017">
            <v>40</v>
          </cell>
          <cell r="W1017">
            <v>40</v>
          </cell>
          <cell r="X1017">
            <v>41</v>
          </cell>
          <cell r="Y1017">
            <v>41</v>
          </cell>
          <cell r="Z1017">
            <v>41</v>
          </cell>
          <cell r="AA1017">
            <v>39</v>
          </cell>
          <cell r="AB1017">
            <v>37</v>
          </cell>
          <cell r="AC1017">
            <v>160</v>
          </cell>
          <cell r="AD1017">
            <v>161</v>
          </cell>
          <cell r="AE1017">
            <v>142</v>
          </cell>
          <cell r="AF1017">
            <v>138</v>
          </cell>
          <cell r="AG1017">
            <v>134</v>
          </cell>
          <cell r="AH1017">
            <v>100</v>
          </cell>
          <cell r="AI1017">
            <v>84</v>
          </cell>
          <cell r="AJ1017">
            <v>70</v>
          </cell>
          <cell r="AK1017">
            <v>68</v>
          </cell>
          <cell r="AL1017">
            <v>41</v>
          </cell>
          <cell r="AM1017">
            <v>37</v>
          </cell>
          <cell r="AN1017">
            <v>22</v>
          </cell>
          <cell r="AO1017">
            <v>16</v>
          </cell>
          <cell r="AP1017">
            <v>95</v>
          </cell>
          <cell r="AQ1017">
            <v>105</v>
          </cell>
          <cell r="AR1017">
            <v>451</v>
          </cell>
          <cell r="AS1017">
            <v>44</v>
          </cell>
        </row>
        <row r="1018">
          <cell r="G1018">
            <v>0</v>
          </cell>
          <cell r="H1018">
            <v>466</v>
          </cell>
          <cell r="I1018">
            <v>6</v>
          </cell>
          <cell r="J1018">
            <v>9</v>
          </cell>
          <cell r="K1018">
            <v>10</v>
          </cell>
          <cell r="L1018">
            <v>10</v>
          </cell>
          <cell r="M1018">
            <v>11</v>
          </cell>
          <cell r="N1018">
            <v>10</v>
          </cell>
          <cell r="O1018">
            <v>9</v>
          </cell>
          <cell r="P1018">
            <v>9</v>
          </cell>
          <cell r="Q1018">
            <v>9</v>
          </cell>
          <cell r="R1018">
            <v>9</v>
          </cell>
          <cell r="S1018">
            <v>9</v>
          </cell>
          <cell r="T1018">
            <v>9</v>
          </cell>
          <cell r="U1018">
            <v>9</v>
          </cell>
          <cell r="V1018">
            <v>9</v>
          </cell>
          <cell r="W1018">
            <v>10</v>
          </cell>
          <cell r="X1018">
            <v>10</v>
          </cell>
          <cell r="Y1018">
            <v>10</v>
          </cell>
          <cell r="Z1018">
            <v>10</v>
          </cell>
          <cell r="AA1018">
            <v>9</v>
          </cell>
          <cell r="AB1018">
            <v>9</v>
          </cell>
          <cell r="AC1018">
            <v>38</v>
          </cell>
          <cell r="AD1018">
            <v>38</v>
          </cell>
          <cell r="AE1018">
            <v>34</v>
          </cell>
          <cell r="AF1018">
            <v>33</v>
          </cell>
          <cell r="AG1018">
            <v>32</v>
          </cell>
          <cell r="AH1018">
            <v>24</v>
          </cell>
          <cell r="AI1018">
            <v>20</v>
          </cell>
          <cell r="AJ1018">
            <v>17</v>
          </cell>
          <cell r="AK1018">
            <v>16</v>
          </cell>
          <cell r="AL1018">
            <v>10</v>
          </cell>
          <cell r="AM1018">
            <v>9</v>
          </cell>
          <cell r="AN1018">
            <v>5</v>
          </cell>
          <cell r="AO1018">
            <v>4</v>
          </cell>
          <cell r="AP1018">
            <v>22</v>
          </cell>
          <cell r="AQ1018">
            <v>25</v>
          </cell>
          <cell r="AR1018">
            <v>107</v>
          </cell>
          <cell r="AS1018">
            <v>12</v>
          </cell>
        </row>
        <row r="1019">
          <cell r="G1019">
            <v>0</v>
          </cell>
          <cell r="H1019">
            <v>3536</v>
          </cell>
          <cell r="I1019">
            <v>47</v>
          </cell>
          <cell r="J1019">
            <v>40</v>
          </cell>
          <cell r="K1019">
            <v>57</v>
          </cell>
          <cell r="L1019">
            <v>58</v>
          </cell>
          <cell r="M1019">
            <v>42</v>
          </cell>
          <cell r="N1019">
            <v>64</v>
          </cell>
          <cell r="O1019">
            <v>59</v>
          </cell>
          <cell r="P1019">
            <v>62</v>
          </cell>
          <cell r="Q1019">
            <v>66</v>
          </cell>
          <cell r="R1019">
            <v>69</v>
          </cell>
          <cell r="S1019">
            <v>73</v>
          </cell>
          <cell r="T1019">
            <v>78</v>
          </cell>
          <cell r="U1019">
            <v>80</v>
          </cell>
          <cell r="V1019">
            <v>79</v>
          </cell>
          <cell r="W1019">
            <v>77</v>
          </cell>
          <cell r="X1019">
            <v>72</v>
          </cell>
          <cell r="Y1019">
            <v>69</v>
          </cell>
          <cell r="Z1019">
            <v>65</v>
          </cell>
          <cell r="AA1019">
            <v>59</v>
          </cell>
          <cell r="AB1019">
            <v>54</v>
          </cell>
          <cell r="AC1019">
            <v>198</v>
          </cell>
          <cell r="AD1019">
            <v>244</v>
          </cell>
          <cell r="AE1019">
            <v>267</v>
          </cell>
          <cell r="AF1019">
            <v>249</v>
          </cell>
          <cell r="AG1019">
            <v>246</v>
          </cell>
          <cell r="AH1019">
            <v>241</v>
          </cell>
          <cell r="AI1019">
            <v>153</v>
          </cell>
          <cell r="AJ1019">
            <v>150</v>
          </cell>
          <cell r="AK1019">
            <v>127</v>
          </cell>
          <cell r="AL1019">
            <v>141</v>
          </cell>
          <cell r="AM1019">
            <v>103</v>
          </cell>
          <cell r="AN1019">
            <v>86</v>
          </cell>
          <cell r="AO1019">
            <v>61</v>
          </cell>
          <cell r="AP1019">
            <v>186</v>
          </cell>
          <cell r="AQ1019">
            <v>169</v>
          </cell>
          <cell r="AR1019">
            <v>780</v>
          </cell>
          <cell r="AS1019">
            <v>67</v>
          </cell>
        </row>
        <row r="1020">
          <cell r="G1020">
            <v>0</v>
          </cell>
          <cell r="H1020">
            <v>3536</v>
          </cell>
          <cell r="I1020">
            <v>47</v>
          </cell>
          <cell r="J1020">
            <v>40</v>
          </cell>
          <cell r="K1020">
            <v>57</v>
          </cell>
          <cell r="L1020">
            <v>58</v>
          </cell>
          <cell r="M1020">
            <v>42</v>
          </cell>
          <cell r="N1020">
            <v>64</v>
          </cell>
          <cell r="O1020">
            <v>59</v>
          </cell>
          <cell r="P1020">
            <v>62</v>
          </cell>
          <cell r="Q1020">
            <v>66</v>
          </cell>
          <cell r="R1020">
            <v>69</v>
          </cell>
          <cell r="S1020">
            <v>73</v>
          </cell>
          <cell r="T1020">
            <v>78</v>
          </cell>
          <cell r="U1020">
            <v>80</v>
          </cell>
          <cell r="V1020">
            <v>79</v>
          </cell>
          <cell r="W1020">
            <v>77</v>
          </cell>
          <cell r="X1020">
            <v>72</v>
          </cell>
          <cell r="Y1020">
            <v>69</v>
          </cell>
          <cell r="Z1020">
            <v>65</v>
          </cell>
          <cell r="AA1020">
            <v>59</v>
          </cell>
          <cell r="AB1020">
            <v>54</v>
          </cell>
          <cell r="AC1020">
            <v>198</v>
          </cell>
          <cell r="AD1020">
            <v>244</v>
          </cell>
          <cell r="AE1020">
            <v>267</v>
          </cell>
          <cell r="AF1020">
            <v>249</v>
          </cell>
          <cell r="AG1020">
            <v>246</v>
          </cell>
          <cell r="AH1020">
            <v>241</v>
          </cell>
          <cell r="AI1020">
            <v>153</v>
          </cell>
          <cell r="AJ1020">
            <v>150</v>
          </cell>
          <cell r="AK1020">
            <v>127</v>
          </cell>
          <cell r="AL1020">
            <v>141</v>
          </cell>
          <cell r="AM1020">
            <v>103</v>
          </cell>
          <cell r="AN1020">
            <v>86</v>
          </cell>
          <cell r="AO1020">
            <v>61</v>
          </cell>
          <cell r="AP1020">
            <v>186</v>
          </cell>
          <cell r="AQ1020">
            <v>169</v>
          </cell>
          <cell r="AR1020">
            <v>780</v>
          </cell>
          <cell r="AS1020">
            <v>67</v>
          </cell>
        </row>
        <row r="1021">
          <cell r="G1021">
            <v>0</v>
          </cell>
          <cell r="H1021">
            <v>10689</v>
          </cell>
          <cell r="I1021">
            <v>263</v>
          </cell>
          <cell r="J1021">
            <v>253</v>
          </cell>
          <cell r="K1021">
            <v>245</v>
          </cell>
          <cell r="L1021">
            <v>240</v>
          </cell>
          <cell r="M1021">
            <v>238</v>
          </cell>
          <cell r="N1021">
            <v>237</v>
          </cell>
          <cell r="O1021">
            <v>237</v>
          </cell>
          <cell r="P1021">
            <v>238</v>
          </cell>
          <cell r="Q1021">
            <v>240</v>
          </cell>
          <cell r="R1021">
            <v>240</v>
          </cell>
          <cell r="S1021">
            <v>243</v>
          </cell>
          <cell r="T1021">
            <v>247</v>
          </cell>
          <cell r="U1021">
            <v>246</v>
          </cell>
          <cell r="V1021">
            <v>239</v>
          </cell>
          <cell r="W1021">
            <v>228</v>
          </cell>
          <cell r="X1021">
            <v>218</v>
          </cell>
          <cell r="Y1021">
            <v>207</v>
          </cell>
          <cell r="Z1021">
            <v>199</v>
          </cell>
          <cell r="AA1021">
            <v>194</v>
          </cell>
          <cell r="AB1021">
            <v>193</v>
          </cell>
          <cell r="AC1021">
            <v>917</v>
          </cell>
          <cell r="AD1021">
            <v>809</v>
          </cell>
          <cell r="AE1021">
            <v>778</v>
          </cell>
          <cell r="AF1021">
            <v>618</v>
          </cell>
          <cell r="AG1021">
            <v>576</v>
          </cell>
          <cell r="AH1021">
            <v>541</v>
          </cell>
          <cell r="AI1021">
            <v>474</v>
          </cell>
          <cell r="AJ1021">
            <v>391</v>
          </cell>
          <cell r="AK1021">
            <v>278</v>
          </cell>
          <cell r="AL1021">
            <v>246</v>
          </cell>
          <cell r="AM1021">
            <v>207</v>
          </cell>
          <cell r="AN1021">
            <v>120</v>
          </cell>
          <cell r="AO1021">
            <v>89</v>
          </cell>
          <cell r="AP1021">
            <v>577</v>
          </cell>
          <cell r="AQ1021">
            <v>536</v>
          </cell>
          <cell r="AR1021">
            <v>2289</v>
          </cell>
          <cell r="AS1021">
            <v>309</v>
          </cell>
        </row>
        <row r="1022">
          <cell r="G1022">
            <v>0</v>
          </cell>
          <cell r="H1022">
            <v>7064</v>
          </cell>
          <cell r="I1022">
            <v>174</v>
          </cell>
          <cell r="J1022">
            <v>167</v>
          </cell>
          <cell r="K1022">
            <v>162</v>
          </cell>
          <cell r="L1022">
            <v>159</v>
          </cell>
          <cell r="M1022">
            <v>157</v>
          </cell>
          <cell r="N1022">
            <v>157</v>
          </cell>
          <cell r="O1022">
            <v>157</v>
          </cell>
          <cell r="P1022">
            <v>157</v>
          </cell>
          <cell r="Q1022">
            <v>159</v>
          </cell>
          <cell r="R1022">
            <v>159</v>
          </cell>
          <cell r="S1022">
            <v>162</v>
          </cell>
          <cell r="T1022">
            <v>163</v>
          </cell>
          <cell r="U1022">
            <v>163</v>
          </cell>
          <cell r="V1022">
            <v>158</v>
          </cell>
          <cell r="W1022">
            <v>150</v>
          </cell>
          <cell r="X1022">
            <v>144</v>
          </cell>
          <cell r="Y1022">
            <v>137</v>
          </cell>
          <cell r="Z1022">
            <v>131</v>
          </cell>
          <cell r="AA1022">
            <v>128</v>
          </cell>
          <cell r="AB1022">
            <v>127</v>
          </cell>
          <cell r="AC1022">
            <v>607</v>
          </cell>
          <cell r="AD1022">
            <v>535</v>
          </cell>
          <cell r="AE1022">
            <v>514</v>
          </cell>
          <cell r="AF1022">
            <v>409</v>
          </cell>
          <cell r="AG1022">
            <v>380</v>
          </cell>
          <cell r="AH1022">
            <v>357</v>
          </cell>
          <cell r="AI1022">
            <v>313</v>
          </cell>
          <cell r="AJ1022">
            <v>259</v>
          </cell>
          <cell r="AK1022">
            <v>182</v>
          </cell>
          <cell r="AL1022">
            <v>163</v>
          </cell>
          <cell r="AM1022">
            <v>137</v>
          </cell>
          <cell r="AN1022">
            <v>79</v>
          </cell>
          <cell r="AO1022">
            <v>58</v>
          </cell>
          <cell r="AP1022">
            <v>382</v>
          </cell>
          <cell r="AQ1022">
            <v>354</v>
          </cell>
          <cell r="AR1022">
            <v>1513</v>
          </cell>
          <cell r="AS1022">
            <v>190</v>
          </cell>
        </row>
        <row r="1023">
          <cell r="G1023">
            <v>0</v>
          </cell>
          <cell r="H1023">
            <v>1868</v>
          </cell>
          <cell r="I1023">
            <v>46</v>
          </cell>
          <cell r="J1023">
            <v>44</v>
          </cell>
          <cell r="K1023">
            <v>43</v>
          </cell>
          <cell r="L1023">
            <v>42</v>
          </cell>
          <cell r="M1023">
            <v>42</v>
          </cell>
          <cell r="N1023">
            <v>41</v>
          </cell>
          <cell r="O1023">
            <v>41</v>
          </cell>
          <cell r="P1023">
            <v>42</v>
          </cell>
          <cell r="Q1023">
            <v>42</v>
          </cell>
          <cell r="R1023">
            <v>42</v>
          </cell>
          <cell r="S1023">
            <v>42</v>
          </cell>
          <cell r="T1023">
            <v>43</v>
          </cell>
          <cell r="U1023">
            <v>43</v>
          </cell>
          <cell r="V1023">
            <v>42</v>
          </cell>
          <cell r="W1023">
            <v>40</v>
          </cell>
          <cell r="X1023">
            <v>38</v>
          </cell>
          <cell r="Y1023">
            <v>36</v>
          </cell>
          <cell r="Z1023">
            <v>35</v>
          </cell>
          <cell r="AA1023">
            <v>34</v>
          </cell>
          <cell r="AB1023">
            <v>34</v>
          </cell>
          <cell r="AC1023">
            <v>160</v>
          </cell>
          <cell r="AD1023">
            <v>141</v>
          </cell>
          <cell r="AE1023">
            <v>136</v>
          </cell>
          <cell r="AF1023">
            <v>108</v>
          </cell>
          <cell r="AG1023">
            <v>101</v>
          </cell>
          <cell r="AH1023">
            <v>94</v>
          </cell>
          <cell r="AI1023">
            <v>83</v>
          </cell>
          <cell r="AJ1023">
            <v>68</v>
          </cell>
          <cell r="AK1023">
            <v>49</v>
          </cell>
          <cell r="AL1023">
            <v>43</v>
          </cell>
          <cell r="AM1023">
            <v>36</v>
          </cell>
          <cell r="AN1023">
            <v>21</v>
          </cell>
          <cell r="AO1023">
            <v>16</v>
          </cell>
          <cell r="AP1023">
            <v>101</v>
          </cell>
          <cell r="AQ1023">
            <v>94</v>
          </cell>
          <cell r="AR1023">
            <v>400</v>
          </cell>
          <cell r="AS1023">
            <v>63</v>
          </cell>
        </row>
        <row r="1024">
          <cell r="G1024">
            <v>0</v>
          </cell>
          <cell r="H1024">
            <v>329</v>
          </cell>
          <cell r="I1024">
            <v>8</v>
          </cell>
          <cell r="J1024">
            <v>8</v>
          </cell>
          <cell r="K1024">
            <v>8</v>
          </cell>
          <cell r="L1024">
            <v>7</v>
          </cell>
          <cell r="M1024">
            <v>7</v>
          </cell>
          <cell r="N1024">
            <v>7</v>
          </cell>
          <cell r="O1024">
            <v>7</v>
          </cell>
          <cell r="P1024">
            <v>7</v>
          </cell>
          <cell r="Q1024">
            <v>7</v>
          </cell>
          <cell r="R1024">
            <v>7</v>
          </cell>
          <cell r="S1024">
            <v>7</v>
          </cell>
          <cell r="T1024">
            <v>8</v>
          </cell>
          <cell r="U1024">
            <v>8</v>
          </cell>
          <cell r="V1024">
            <v>7</v>
          </cell>
          <cell r="W1024">
            <v>7</v>
          </cell>
          <cell r="X1024">
            <v>7</v>
          </cell>
          <cell r="Y1024">
            <v>6</v>
          </cell>
          <cell r="Z1024">
            <v>6</v>
          </cell>
          <cell r="AA1024">
            <v>6</v>
          </cell>
          <cell r="AB1024">
            <v>6</v>
          </cell>
          <cell r="AC1024">
            <v>28</v>
          </cell>
          <cell r="AD1024">
            <v>25</v>
          </cell>
          <cell r="AE1024">
            <v>24</v>
          </cell>
          <cell r="AF1024">
            <v>19</v>
          </cell>
          <cell r="AG1024">
            <v>18</v>
          </cell>
          <cell r="AH1024">
            <v>17</v>
          </cell>
          <cell r="AI1024">
            <v>15</v>
          </cell>
          <cell r="AJ1024">
            <v>12</v>
          </cell>
          <cell r="AK1024">
            <v>9</v>
          </cell>
          <cell r="AL1024">
            <v>8</v>
          </cell>
          <cell r="AM1024">
            <v>6</v>
          </cell>
          <cell r="AN1024">
            <v>4</v>
          </cell>
          <cell r="AO1024">
            <v>3</v>
          </cell>
          <cell r="AP1024">
            <v>18</v>
          </cell>
          <cell r="AQ1024">
            <v>16</v>
          </cell>
          <cell r="AR1024">
            <v>71</v>
          </cell>
          <cell r="AS1024">
            <v>13</v>
          </cell>
        </row>
        <row r="1025">
          <cell r="G1025">
            <v>0</v>
          </cell>
          <cell r="H1025">
            <v>1064</v>
          </cell>
          <cell r="I1025">
            <v>26</v>
          </cell>
          <cell r="J1025">
            <v>25</v>
          </cell>
          <cell r="K1025">
            <v>24</v>
          </cell>
          <cell r="L1025">
            <v>24</v>
          </cell>
          <cell r="M1025">
            <v>24</v>
          </cell>
          <cell r="N1025">
            <v>24</v>
          </cell>
          <cell r="O1025">
            <v>24</v>
          </cell>
          <cell r="P1025">
            <v>24</v>
          </cell>
          <cell r="Q1025">
            <v>24</v>
          </cell>
          <cell r="R1025">
            <v>24</v>
          </cell>
          <cell r="S1025">
            <v>24</v>
          </cell>
          <cell r="T1025">
            <v>25</v>
          </cell>
          <cell r="U1025">
            <v>24</v>
          </cell>
          <cell r="V1025">
            <v>24</v>
          </cell>
          <cell r="W1025">
            <v>23</v>
          </cell>
          <cell r="X1025">
            <v>22</v>
          </cell>
          <cell r="Y1025">
            <v>21</v>
          </cell>
          <cell r="Z1025">
            <v>20</v>
          </cell>
          <cell r="AA1025">
            <v>19</v>
          </cell>
          <cell r="AB1025">
            <v>19</v>
          </cell>
          <cell r="AC1025">
            <v>91</v>
          </cell>
          <cell r="AD1025">
            <v>80</v>
          </cell>
          <cell r="AE1025">
            <v>77</v>
          </cell>
          <cell r="AF1025">
            <v>61</v>
          </cell>
          <cell r="AG1025">
            <v>57</v>
          </cell>
          <cell r="AH1025">
            <v>54</v>
          </cell>
          <cell r="AI1025">
            <v>47</v>
          </cell>
          <cell r="AJ1025">
            <v>39</v>
          </cell>
          <cell r="AK1025">
            <v>28</v>
          </cell>
          <cell r="AL1025">
            <v>24</v>
          </cell>
          <cell r="AM1025">
            <v>21</v>
          </cell>
          <cell r="AN1025">
            <v>12</v>
          </cell>
          <cell r="AO1025">
            <v>9</v>
          </cell>
          <cell r="AP1025">
            <v>58</v>
          </cell>
          <cell r="AQ1025">
            <v>54</v>
          </cell>
          <cell r="AR1025">
            <v>227</v>
          </cell>
          <cell r="AS1025">
            <v>27</v>
          </cell>
        </row>
        <row r="1026">
          <cell r="G1026">
            <v>0</v>
          </cell>
          <cell r="H1026">
            <v>364</v>
          </cell>
          <cell r="I1026">
            <v>9</v>
          </cell>
          <cell r="J1026">
            <v>9</v>
          </cell>
          <cell r="K1026">
            <v>8</v>
          </cell>
          <cell r="L1026">
            <v>8</v>
          </cell>
          <cell r="M1026">
            <v>8</v>
          </cell>
          <cell r="N1026">
            <v>8</v>
          </cell>
          <cell r="O1026">
            <v>8</v>
          </cell>
          <cell r="P1026">
            <v>8</v>
          </cell>
          <cell r="Q1026">
            <v>8</v>
          </cell>
          <cell r="R1026">
            <v>8</v>
          </cell>
          <cell r="S1026">
            <v>8</v>
          </cell>
          <cell r="T1026">
            <v>8</v>
          </cell>
          <cell r="U1026">
            <v>8</v>
          </cell>
          <cell r="V1026">
            <v>8</v>
          </cell>
          <cell r="W1026">
            <v>8</v>
          </cell>
          <cell r="X1026">
            <v>7</v>
          </cell>
          <cell r="Y1026">
            <v>7</v>
          </cell>
          <cell r="Z1026">
            <v>7</v>
          </cell>
          <cell r="AA1026">
            <v>7</v>
          </cell>
          <cell r="AB1026">
            <v>7</v>
          </cell>
          <cell r="AC1026">
            <v>31</v>
          </cell>
          <cell r="AD1026">
            <v>28</v>
          </cell>
          <cell r="AE1026">
            <v>27</v>
          </cell>
          <cell r="AF1026">
            <v>21</v>
          </cell>
          <cell r="AG1026">
            <v>20</v>
          </cell>
          <cell r="AH1026">
            <v>19</v>
          </cell>
          <cell r="AI1026">
            <v>16</v>
          </cell>
          <cell r="AJ1026">
            <v>13</v>
          </cell>
          <cell r="AK1026">
            <v>10</v>
          </cell>
          <cell r="AL1026">
            <v>8</v>
          </cell>
          <cell r="AM1026">
            <v>7</v>
          </cell>
          <cell r="AN1026">
            <v>4</v>
          </cell>
          <cell r="AO1026">
            <v>3</v>
          </cell>
          <cell r="AP1026">
            <v>19</v>
          </cell>
          <cell r="AQ1026">
            <v>19</v>
          </cell>
          <cell r="AR1026">
            <v>79</v>
          </cell>
          <cell r="AS1026">
            <v>16</v>
          </cell>
        </row>
        <row r="1027">
          <cell r="G1027">
            <v>0</v>
          </cell>
          <cell r="H1027">
            <v>5092</v>
          </cell>
          <cell r="I1027">
            <v>71</v>
          </cell>
          <cell r="J1027">
            <v>79</v>
          </cell>
          <cell r="K1027">
            <v>83</v>
          </cell>
          <cell r="L1027">
            <v>95</v>
          </cell>
          <cell r="M1027">
            <v>84</v>
          </cell>
          <cell r="N1027">
            <v>99</v>
          </cell>
          <cell r="O1027">
            <v>115</v>
          </cell>
          <cell r="P1027">
            <v>117</v>
          </cell>
          <cell r="Q1027">
            <v>118</v>
          </cell>
          <cell r="R1027">
            <v>119</v>
          </cell>
          <cell r="S1027">
            <v>119</v>
          </cell>
          <cell r="T1027">
            <v>119</v>
          </cell>
          <cell r="U1027">
            <v>118</v>
          </cell>
          <cell r="V1027">
            <v>116</v>
          </cell>
          <cell r="W1027">
            <v>112</v>
          </cell>
          <cell r="X1027">
            <v>111</v>
          </cell>
          <cell r="Y1027">
            <v>108</v>
          </cell>
          <cell r="Z1027">
            <v>104</v>
          </cell>
          <cell r="AA1027">
            <v>97</v>
          </cell>
          <cell r="AB1027">
            <v>89</v>
          </cell>
          <cell r="AC1027">
            <v>354</v>
          </cell>
          <cell r="AD1027">
            <v>387</v>
          </cell>
          <cell r="AE1027">
            <v>409</v>
          </cell>
          <cell r="AF1027">
            <v>362</v>
          </cell>
          <cell r="AG1027">
            <v>307</v>
          </cell>
          <cell r="AH1027">
            <v>244</v>
          </cell>
          <cell r="AI1027">
            <v>203</v>
          </cell>
          <cell r="AJ1027">
            <v>207</v>
          </cell>
          <cell r="AK1027">
            <v>173</v>
          </cell>
          <cell r="AL1027">
            <v>141</v>
          </cell>
          <cell r="AM1027">
            <v>107</v>
          </cell>
          <cell r="AN1027">
            <v>65</v>
          </cell>
          <cell r="AO1027">
            <v>60</v>
          </cell>
          <cell r="AP1027">
            <v>280</v>
          </cell>
          <cell r="AQ1027">
            <v>270</v>
          </cell>
          <cell r="AR1027">
            <v>1114</v>
          </cell>
          <cell r="AS1027">
            <v>89</v>
          </cell>
        </row>
        <row r="1028">
          <cell r="G1028">
            <v>0</v>
          </cell>
          <cell r="H1028">
            <v>5092</v>
          </cell>
          <cell r="I1028">
            <v>71</v>
          </cell>
          <cell r="J1028">
            <v>79</v>
          </cell>
          <cell r="K1028">
            <v>83</v>
          </cell>
          <cell r="L1028">
            <v>95</v>
          </cell>
          <cell r="M1028">
            <v>84</v>
          </cell>
          <cell r="N1028">
            <v>99</v>
          </cell>
          <cell r="O1028">
            <v>115</v>
          </cell>
          <cell r="P1028">
            <v>117</v>
          </cell>
          <cell r="Q1028">
            <v>118</v>
          </cell>
          <cell r="R1028">
            <v>119</v>
          </cell>
          <cell r="S1028">
            <v>119</v>
          </cell>
          <cell r="T1028">
            <v>119</v>
          </cell>
          <cell r="U1028">
            <v>118</v>
          </cell>
          <cell r="V1028">
            <v>116</v>
          </cell>
          <cell r="W1028">
            <v>112</v>
          </cell>
          <cell r="X1028">
            <v>111</v>
          </cell>
          <cell r="Y1028">
            <v>108</v>
          </cell>
          <cell r="Z1028">
            <v>104</v>
          </cell>
          <cell r="AA1028">
            <v>97</v>
          </cell>
          <cell r="AB1028">
            <v>89</v>
          </cell>
          <cell r="AC1028">
            <v>354</v>
          </cell>
          <cell r="AD1028">
            <v>387</v>
          </cell>
          <cell r="AE1028">
            <v>409</v>
          </cell>
          <cell r="AF1028">
            <v>362</v>
          </cell>
          <cell r="AG1028">
            <v>307</v>
          </cell>
          <cell r="AH1028">
            <v>244</v>
          </cell>
          <cell r="AI1028">
            <v>203</v>
          </cell>
          <cell r="AJ1028">
            <v>207</v>
          </cell>
          <cell r="AK1028">
            <v>173</v>
          </cell>
          <cell r="AL1028">
            <v>141</v>
          </cell>
          <cell r="AM1028">
            <v>107</v>
          </cell>
          <cell r="AN1028">
            <v>65</v>
          </cell>
          <cell r="AO1028">
            <v>60</v>
          </cell>
          <cell r="AP1028">
            <v>280</v>
          </cell>
          <cell r="AQ1028">
            <v>270</v>
          </cell>
          <cell r="AR1028">
            <v>1114</v>
          </cell>
          <cell r="AS1028">
            <v>89</v>
          </cell>
        </row>
        <row r="1029">
          <cell r="G1029">
            <v>0</v>
          </cell>
          <cell r="H1029">
            <v>80305</v>
          </cell>
          <cell r="I1029">
            <v>1849</v>
          </cell>
          <cell r="J1029">
            <v>2008</v>
          </cell>
          <cell r="K1029">
            <v>1969</v>
          </cell>
          <cell r="L1029">
            <v>2032</v>
          </cell>
          <cell r="M1029">
            <v>2001</v>
          </cell>
          <cell r="N1029">
            <v>2010</v>
          </cell>
          <cell r="O1029">
            <v>1884</v>
          </cell>
          <cell r="P1029">
            <v>1861</v>
          </cell>
          <cell r="Q1029">
            <v>1868</v>
          </cell>
          <cell r="R1029">
            <v>1848</v>
          </cell>
          <cell r="S1029">
            <v>1850</v>
          </cell>
          <cell r="T1029">
            <v>1860</v>
          </cell>
          <cell r="U1029">
            <v>1794</v>
          </cell>
          <cell r="V1029">
            <v>1775</v>
          </cell>
          <cell r="W1029">
            <v>1679</v>
          </cell>
          <cell r="X1029">
            <v>1650</v>
          </cell>
          <cell r="Y1029">
            <v>1600</v>
          </cell>
          <cell r="Z1029">
            <v>1492</v>
          </cell>
          <cell r="AA1029">
            <v>1404</v>
          </cell>
          <cell r="AB1029">
            <v>1396</v>
          </cell>
          <cell r="AC1029">
            <v>6309</v>
          </cell>
          <cell r="AD1029">
            <v>5744</v>
          </cell>
          <cell r="AE1029">
            <v>5364</v>
          </cell>
          <cell r="AF1029">
            <v>4971</v>
          </cell>
          <cell r="AG1029">
            <v>4620</v>
          </cell>
          <cell r="AH1029">
            <v>3801</v>
          </cell>
          <cell r="AI1029">
            <v>3267</v>
          </cell>
          <cell r="AJ1029">
            <v>2776</v>
          </cell>
          <cell r="AK1029">
            <v>2157</v>
          </cell>
          <cell r="AL1029">
            <v>1833</v>
          </cell>
          <cell r="AM1029">
            <v>1447</v>
          </cell>
          <cell r="AN1029">
            <v>1102</v>
          </cell>
          <cell r="AO1029">
            <v>1084</v>
          </cell>
          <cell r="AP1029">
            <v>4300</v>
          </cell>
          <cell r="AQ1029">
            <v>3997</v>
          </cell>
          <cell r="AR1029">
            <v>16637</v>
          </cell>
          <cell r="AS1029">
            <v>2450</v>
          </cell>
        </row>
        <row r="1030">
          <cell r="G1030">
            <v>0</v>
          </cell>
          <cell r="H1030">
            <v>31278</v>
          </cell>
          <cell r="I1030">
            <v>687</v>
          </cell>
          <cell r="J1030">
            <v>733</v>
          </cell>
          <cell r="K1030">
            <v>684</v>
          </cell>
          <cell r="L1030">
            <v>696</v>
          </cell>
          <cell r="M1030">
            <v>674</v>
          </cell>
          <cell r="N1030">
            <v>640</v>
          </cell>
          <cell r="O1030">
            <v>634</v>
          </cell>
          <cell r="P1030">
            <v>639</v>
          </cell>
          <cell r="Q1030">
            <v>642</v>
          </cell>
          <cell r="R1030">
            <v>641</v>
          </cell>
          <cell r="S1030">
            <v>641</v>
          </cell>
          <cell r="T1030">
            <v>638</v>
          </cell>
          <cell r="U1030">
            <v>632</v>
          </cell>
          <cell r="V1030">
            <v>621</v>
          </cell>
          <cell r="W1030">
            <v>607</v>
          </cell>
          <cell r="X1030">
            <v>593</v>
          </cell>
          <cell r="Y1030">
            <v>578</v>
          </cell>
          <cell r="Z1030">
            <v>561</v>
          </cell>
          <cell r="AA1030">
            <v>538</v>
          </cell>
          <cell r="AB1030">
            <v>514</v>
          </cell>
          <cell r="AC1030">
            <v>2300</v>
          </cell>
          <cell r="AD1030">
            <v>2319</v>
          </cell>
          <cell r="AE1030">
            <v>2245</v>
          </cell>
          <cell r="AF1030">
            <v>2119</v>
          </cell>
          <cell r="AG1030">
            <v>2093</v>
          </cell>
          <cell r="AH1030">
            <v>1706</v>
          </cell>
          <cell r="AI1030">
            <v>1430</v>
          </cell>
          <cell r="AJ1030">
            <v>1214</v>
          </cell>
          <cell r="AK1030">
            <v>963</v>
          </cell>
          <cell r="AL1030">
            <v>802</v>
          </cell>
          <cell r="AM1030">
            <v>609</v>
          </cell>
          <cell r="AN1030">
            <v>471</v>
          </cell>
          <cell r="AO1030">
            <v>414</v>
          </cell>
          <cell r="AP1030">
            <v>1507</v>
          </cell>
          <cell r="AQ1030">
            <v>1476</v>
          </cell>
          <cell r="AR1030">
            <v>6902</v>
          </cell>
          <cell r="AS1030">
            <v>810</v>
          </cell>
        </row>
        <row r="1031">
          <cell r="G1031">
            <v>0</v>
          </cell>
          <cell r="H1031">
            <v>19172</v>
          </cell>
          <cell r="I1031">
            <v>420</v>
          </cell>
          <cell r="J1031">
            <v>449</v>
          </cell>
          <cell r="K1031">
            <v>420</v>
          </cell>
          <cell r="L1031">
            <v>427</v>
          </cell>
          <cell r="M1031">
            <v>413</v>
          </cell>
          <cell r="N1031">
            <v>393</v>
          </cell>
          <cell r="O1031">
            <v>388</v>
          </cell>
          <cell r="P1031">
            <v>392</v>
          </cell>
          <cell r="Q1031">
            <v>394</v>
          </cell>
          <cell r="R1031">
            <v>393</v>
          </cell>
          <cell r="S1031">
            <v>393</v>
          </cell>
          <cell r="T1031">
            <v>392</v>
          </cell>
          <cell r="U1031">
            <v>387</v>
          </cell>
          <cell r="V1031">
            <v>380</v>
          </cell>
          <cell r="W1031">
            <v>373</v>
          </cell>
          <cell r="X1031">
            <v>363</v>
          </cell>
          <cell r="Y1031">
            <v>354</v>
          </cell>
          <cell r="Z1031">
            <v>344</v>
          </cell>
          <cell r="AA1031">
            <v>329</v>
          </cell>
          <cell r="AB1031">
            <v>316</v>
          </cell>
          <cell r="AC1031">
            <v>1411</v>
          </cell>
          <cell r="AD1031">
            <v>1422</v>
          </cell>
          <cell r="AE1031">
            <v>1376</v>
          </cell>
          <cell r="AF1031">
            <v>1299</v>
          </cell>
          <cell r="AG1031">
            <v>1282</v>
          </cell>
          <cell r="AH1031">
            <v>1045</v>
          </cell>
          <cell r="AI1031">
            <v>876</v>
          </cell>
          <cell r="AJ1031">
            <v>744</v>
          </cell>
          <cell r="AK1031">
            <v>590</v>
          </cell>
          <cell r="AL1031">
            <v>491</v>
          </cell>
          <cell r="AM1031">
            <v>373</v>
          </cell>
          <cell r="AN1031">
            <v>289</v>
          </cell>
          <cell r="AO1031">
            <v>254</v>
          </cell>
          <cell r="AP1031">
            <v>924</v>
          </cell>
          <cell r="AQ1031">
            <v>904</v>
          </cell>
          <cell r="AR1031">
            <v>4231</v>
          </cell>
          <cell r="AS1031">
            <v>587</v>
          </cell>
        </row>
        <row r="1032">
          <cell r="G1032">
            <v>0</v>
          </cell>
          <cell r="H1032">
            <v>4047</v>
          </cell>
          <cell r="I1032">
            <v>89</v>
          </cell>
          <cell r="J1032">
            <v>95</v>
          </cell>
          <cell r="K1032">
            <v>88</v>
          </cell>
          <cell r="L1032">
            <v>90</v>
          </cell>
          <cell r="M1032">
            <v>87</v>
          </cell>
          <cell r="N1032">
            <v>83</v>
          </cell>
          <cell r="O1032">
            <v>82</v>
          </cell>
          <cell r="P1032">
            <v>83</v>
          </cell>
          <cell r="Q1032">
            <v>83</v>
          </cell>
          <cell r="R1032">
            <v>83</v>
          </cell>
          <cell r="S1032">
            <v>83</v>
          </cell>
          <cell r="T1032">
            <v>82</v>
          </cell>
          <cell r="U1032">
            <v>82</v>
          </cell>
          <cell r="V1032">
            <v>80</v>
          </cell>
          <cell r="W1032">
            <v>78</v>
          </cell>
          <cell r="X1032">
            <v>77</v>
          </cell>
          <cell r="Y1032">
            <v>75</v>
          </cell>
          <cell r="Z1032">
            <v>73</v>
          </cell>
          <cell r="AA1032">
            <v>70</v>
          </cell>
          <cell r="AB1032">
            <v>66</v>
          </cell>
          <cell r="AC1032">
            <v>297</v>
          </cell>
          <cell r="AD1032">
            <v>300</v>
          </cell>
          <cell r="AE1032">
            <v>290</v>
          </cell>
          <cell r="AF1032">
            <v>274</v>
          </cell>
          <cell r="AG1032">
            <v>271</v>
          </cell>
          <cell r="AH1032">
            <v>221</v>
          </cell>
          <cell r="AI1032">
            <v>185</v>
          </cell>
          <cell r="AJ1032">
            <v>157</v>
          </cell>
          <cell r="AK1032">
            <v>125</v>
          </cell>
          <cell r="AL1032">
            <v>104</v>
          </cell>
          <cell r="AM1032">
            <v>79</v>
          </cell>
          <cell r="AN1032">
            <v>61</v>
          </cell>
          <cell r="AO1032">
            <v>54</v>
          </cell>
          <cell r="AP1032">
            <v>194</v>
          </cell>
          <cell r="AQ1032">
            <v>191</v>
          </cell>
          <cell r="AR1032">
            <v>893</v>
          </cell>
          <cell r="AS1032">
            <v>117</v>
          </cell>
        </row>
        <row r="1033">
          <cell r="G1033">
            <v>0</v>
          </cell>
          <cell r="H1033">
            <v>2211</v>
          </cell>
          <cell r="I1033">
            <v>49</v>
          </cell>
          <cell r="J1033">
            <v>52</v>
          </cell>
          <cell r="K1033">
            <v>48</v>
          </cell>
          <cell r="L1033">
            <v>49</v>
          </cell>
          <cell r="M1033">
            <v>48</v>
          </cell>
          <cell r="N1033">
            <v>45</v>
          </cell>
          <cell r="O1033">
            <v>45</v>
          </cell>
          <cell r="P1033">
            <v>45</v>
          </cell>
          <cell r="Q1033">
            <v>45</v>
          </cell>
          <cell r="R1033">
            <v>45</v>
          </cell>
          <cell r="S1033">
            <v>45</v>
          </cell>
          <cell r="T1033">
            <v>45</v>
          </cell>
          <cell r="U1033">
            <v>45</v>
          </cell>
          <cell r="V1033">
            <v>44</v>
          </cell>
          <cell r="W1033">
            <v>43</v>
          </cell>
          <cell r="X1033">
            <v>42</v>
          </cell>
          <cell r="Y1033">
            <v>41</v>
          </cell>
          <cell r="Z1033">
            <v>40</v>
          </cell>
          <cell r="AA1033">
            <v>38</v>
          </cell>
          <cell r="AB1033">
            <v>36</v>
          </cell>
          <cell r="AC1033">
            <v>162</v>
          </cell>
          <cell r="AD1033">
            <v>164</v>
          </cell>
          <cell r="AE1033">
            <v>159</v>
          </cell>
          <cell r="AF1033">
            <v>150</v>
          </cell>
          <cell r="AG1033">
            <v>148</v>
          </cell>
          <cell r="AH1033">
            <v>121</v>
          </cell>
          <cell r="AI1033">
            <v>101</v>
          </cell>
          <cell r="AJ1033">
            <v>86</v>
          </cell>
          <cell r="AK1033">
            <v>68</v>
          </cell>
          <cell r="AL1033">
            <v>57</v>
          </cell>
          <cell r="AM1033">
            <v>43</v>
          </cell>
          <cell r="AN1033">
            <v>33</v>
          </cell>
          <cell r="AO1033">
            <v>29</v>
          </cell>
          <cell r="AP1033">
            <v>107</v>
          </cell>
          <cell r="AQ1033">
            <v>104</v>
          </cell>
          <cell r="AR1033">
            <v>488</v>
          </cell>
          <cell r="AS1033">
            <v>82</v>
          </cell>
        </row>
        <row r="1034">
          <cell r="G1034">
            <v>0</v>
          </cell>
          <cell r="H1034">
            <v>1083</v>
          </cell>
          <cell r="I1034">
            <v>24</v>
          </cell>
          <cell r="J1034">
            <v>25</v>
          </cell>
          <cell r="K1034">
            <v>24</v>
          </cell>
          <cell r="L1034">
            <v>24</v>
          </cell>
          <cell r="M1034">
            <v>23</v>
          </cell>
          <cell r="N1034">
            <v>22</v>
          </cell>
          <cell r="O1034">
            <v>22</v>
          </cell>
          <cell r="P1034">
            <v>22</v>
          </cell>
          <cell r="Q1034">
            <v>22</v>
          </cell>
          <cell r="R1034">
            <v>22</v>
          </cell>
          <cell r="S1034">
            <v>22</v>
          </cell>
          <cell r="T1034">
            <v>22</v>
          </cell>
          <cell r="U1034">
            <v>22</v>
          </cell>
          <cell r="V1034">
            <v>22</v>
          </cell>
          <cell r="W1034">
            <v>21</v>
          </cell>
          <cell r="X1034">
            <v>21</v>
          </cell>
          <cell r="Y1034">
            <v>20</v>
          </cell>
          <cell r="Z1034">
            <v>19</v>
          </cell>
          <cell r="AA1034">
            <v>19</v>
          </cell>
          <cell r="AB1034">
            <v>18</v>
          </cell>
          <cell r="AC1034">
            <v>80</v>
          </cell>
          <cell r="AD1034">
            <v>80</v>
          </cell>
          <cell r="AE1034">
            <v>78</v>
          </cell>
          <cell r="AF1034">
            <v>73</v>
          </cell>
          <cell r="AG1034">
            <v>73</v>
          </cell>
          <cell r="AH1034">
            <v>59</v>
          </cell>
          <cell r="AI1034">
            <v>50</v>
          </cell>
          <cell r="AJ1034">
            <v>42</v>
          </cell>
          <cell r="AK1034">
            <v>33</v>
          </cell>
          <cell r="AL1034">
            <v>28</v>
          </cell>
          <cell r="AM1034">
            <v>21</v>
          </cell>
          <cell r="AN1034">
            <v>16</v>
          </cell>
          <cell r="AO1034">
            <v>14</v>
          </cell>
          <cell r="AP1034">
            <v>52</v>
          </cell>
          <cell r="AQ1034">
            <v>51</v>
          </cell>
          <cell r="AR1034">
            <v>239</v>
          </cell>
          <cell r="AS1034">
            <v>24</v>
          </cell>
        </row>
        <row r="1035">
          <cell r="G1035">
            <v>0</v>
          </cell>
          <cell r="H1035">
            <v>4765</v>
          </cell>
          <cell r="I1035">
            <v>105</v>
          </cell>
          <cell r="J1035">
            <v>112</v>
          </cell>
          <cell r="K1035">
            <v>104</v>
          </cell>
          <cell r="L1035">
            <v>106</v>
          </cell>
          <cell r="M1035">
            <v>103</v>
          </cell>
          <cell r="N1035">
            <v>97</v>
          </cell>
          <cell r="O1035">
            <v>97</v>
          </cell>
          <cell r="P1035">
            <v>97</v>
          </cell>
          <cell r="Q1035">
            <v>98</v>
          </cell>
          <cell r="R1035">
            <v>98</v>
          </cell>
          <cell r="S1035">
            <v>98</v>
          </cell>
          <cell r="T1035">
            <v>97</v>
          </cell>
          <cell r="U1035">
            <v>96</v>
          </cell>
          <cell r="V1035">
            <v>95</v>
          </cell>
          <cell r="W1035">
            <v>92</v>
          </cell>
          <cell r="X1035">
            <v>90</v>
          </cell>
          <cell r="Y1035">
            <v>88</v>
          </cell>
          <cell r="Z1035">
            <v>85</v>
          </cell>
          <cell r="AA1035">
            <v>82</v>
          </cell>
          <cell r="AB1035">
            <v>78</v>
          </cell>
          <cell r="AC1035">
            <v>350</v>
          </cell>
          <cell r="AD1035">
            <v>353</v>
          </cell>
          <cell r="AE1035">
            <v>342</v>
          </cell>
          <cell r="AF1035">
            <v>323</v>
          </cell>
          <cell r="AG1035">
            <v>319</v>
          </cell>
          <cell r="AH1035">
            <v>260</v>
          </cell>
          <cell r="AI1035">
            <v>218</v>
          </cell>
          <cell r="AJ1035">
            <v>185</v>
          </cell>
          <cell r="AK1035">
            <v>147</v>
          </cell>
          <cell r="AL1035">
            <v>122</v>
          </cell>
          <cell r="AM1035">
            <v>93</v>
          </cell>
          <cell r="AN1035">
            <v>72</v>
          </cell>
          <cell r="AO1035">
            <v>63</v>
          </cell>
          <cell r="AP1035">
            <v>229</v>
          </cell>
          <cell r="AQ1035">
            <v>224</v>
          </cell>
          <cell r="AR1035">
            <v>1051</v>
          </cell>
          <cell r="AS1035">
            <v>0</v>
          </cell>
        </row>
        <row r="1036">
          <cell r="G1036">
            <v>0</v>
          </cell>
          <cell r="H1036">
            <v>26049</v>
          </cell>
          <cell r="I1036">
            <v>587</v>
          </cell>
          <cell r="J1036">
            <v>734</v>
          </cell>
          <cell r="K1036">
            <v>711</v>
          </cell>
          <cell r="L1036">
            <v>790</v>
          </cell>
          <cell r="M1036">
            <v>769</v>
          </cell>
          <cell r="N1036">
            <v>828</v>
          </cell>
          <cell r="O1036">
            <v>731</v>
          </cell>
          <cell r="P1036">
            <v>705</v>
          </cell>
          <cell r="Q1036">
            <v>710</v>
          </cell>
          <cell r="R1036">
            <v>693</v>
          </cell>
          <cell r="S1036">
            <v>694</v>
          </cell>
          <cell r="T1036">
            <v>706</v>
          </cell>
          <cell r="U1036">
            <v>653</v>
          </cell>
          <cell r="V1036">
            <v>664</v>
          </cell>
          <cell r="W1036">
            <v>607</v>
          </cell>
          <cell r="X1036">
            <v>617</v>
          </cell>
          <cell r="Y1036">
            <v>606</v>
          </cell>
          <cell r="Z1036">
            <v>538</v>
          </cell>
          <cell r="AA1036">
            <v>491</v>
          </cell>
          <cell r="AB1036">
            <v>524</v>
          </cell>
          <cell r="AC1036">
            <v>2387</v>
          </cell>
          <cell r="AD1036">
            <v>1727</v>
          </cell>
          <cell r="AE1036">
            <v>1480</v>
          </cell>
          <cell r="AF1036">
            <v>1296</v>
          </cell>
          <cell r="AG1036">
            <v>1114</v>
          </cell>
          <cell r="AH1036">
            <v>967</v>
          </cell>
          <cell r="AI1036">
            <v>856</v>
          </cell>
          <cell r="AJ1036">
            <v>727</v>
          </cell>
          <cell r="AK1036">
            <v>520</v>
          </cell>
          <cell r="AL1036">
            <v>465</v>
          </cell>
          <cell r="AM1036">
            <v>405</v>
          </cell>
          <cell r="AN1036">
            <v>323</v>
          </cell>
          <cell r="AO1036">
            <v>424</v>
          </cell>
          <cell r="AP1036">
            <v>1596</v>
          </cell>
          <cell r="AQ1036">
            <v>1471</v>
          </cell>
          <cell r="AR1036">
            <v>4844</v>
          </cell>
          <cell r="AS1036">
            <v>920</v>
          </cell>
        </row>
        <row r="1037">
          <cell r="G1037">
            <v>0</v>
          </cell>
          <cell r="H1037">
            <v>5256</v>
          </cell>
          <cell r="I1037">
            <v>119</v>
          </cell>
          <cell r="J1037">
            <v>149</v>
          </cell>
          <cell r="K1037">
            <v>142</v>
          </cell>
          <cell r="L1037">
            <v>160</v>
          </cell>
          <cell r="M1037">
            <v>154</v>
          </cell>
          <cell r="N1037">
            <v>167</v>
          </cell>
          <cell r="O1037">
            <v>146</v>
          </cell>
          <cell r="P1037">
            <v>142</v>
          </cell>
          <cell r="Q1037">
            <v>141</v>
          </cell>
          <cell r="R1037">
            <v>140</v>
          </cell>
          <cell r="S1037">
            <v>141</v>
          </cell>
          <cell r="T1037">
            <v>142</v>
          </cell>
          <cell r="U1037">
            <v>132</v>
          </cell>
          <cell r="V1037">
            <v>133</v>
          </cell>
          <cell r="W1037">
            <v>122</v>
          </cell>
          <cell r="X1037">
            <v>124</v>
          </cell>
          <cell r="Y1037">
            <v>122</v>
          </cell>
          <cell r="Z1037">
            <v>110</v>
          </cell>
          <cell r="AA1037">
            <v>100</v>
          </cell>
          <cell r="AB1037">
            <v>106</v>
          </cell>
          <cell r="AC1037">
            <v>481</v>
          </cell>
          <cell r="AD1037">
            <v>350</v>
          </cell>
          <cell r="AE1037">
            <v>297</v>
          </cell>
          <cell r="AF1037">
            <v>262</v>
          </cell>
          <cell r="AG1037">
            <v>225</v>
          </cell>
          <cell r="AH1037">
            <v>196</v>
          </cell>
          <cell r="AI1037">
            <v>172</v>
          </cell>
          <cell r="AJ1037">
            <v>147</v>
          </cell>
          <cell r="AK1037">
            <v>104</v>
          </cell>
          <cell r="AL1037">
            <v>95</v>
          </cell>
          <cell r="AM1037">
            <v>83</v>
          </cell>
          <cell r="AN1037">
            <v>66</v>
          </cell>
          <cell r="AO1037">
            <v>86</v>
          </cell>
          <cell r="AP1037">
            <v>322</v>
          </cell>
          <cell r="AQ1037">
            <v>298</v>
          </cell>
          <cell r="AR1037">
            <v>978</v>
          </cell>
          <cell r="AS1037">
            <v>165</v>
          </cell>
        </row>
        <row r="1038">
          <cell r="G1038">
            <v>0</v>
          </cell>
          <cell r="H1038">
            <v>1756</v>
          </cell>
          <cell r="I1038">
            <v>40</v>
          </cell>
          <cell r="J1038">
            <v>49</v>
          </cell>
          <cell r="K1038">
            <v>48</v>
          </cell>
          <cell r="L1038">
            <v>53</v>
          </cell>
          <cell r="M1038">
            <v>52</v>
          </cell>
          <cell r="N1038">
            <v>56</v>
          </cell>
          <cell r="O1038">
            <v>49</v>
          </cell>
          <cell r="P1038">
            <v>47</v>
          </cell>
          <cell r="Q1038">
            <v>48</v>
          </cell>
          <cell r="R1038">
            <v>47</v>
          </cell>
          <cell r="S1038">
            <v>47</v>
          </cell>
          <cell r="T1038">
            <v>48</v>
          </cell>
          <cell r="U1038">
            <v>44</v>
          </cell>
          <cell r="V1038">
            <v>45</v>
          </cell>
          <cell r="W1038">
            <v>41</v>
          </cell>
          <cell r="X1038">
            <v>42</v>
          </cell>
          <cell r="Y1038">
            <v>41</v>
          </cell>
          <cell r="Z1038">
            <v>36</v>
          </cell>
          <cell r="AA1038">
            <v>33</v>
          </cell>
          <cell r="AB1038">
            <v>35</v>
          </cell>
          <cell r="AC1038">
            <v>161</v>
          </cell>
          <cell r="AD1038">
            <v>116</v>
          </cell>
          <cell r="AE1038">
            <v>100</v>
          </cell>
          <cell r="AF1038">
            <v>87</v>
          </cell>
          <cell r="AG1038">
            <v>75</v>
          </cell>
          <cell r="AH1038">
            <v>65</v>
          </cell>
          <cell r="AI1038">
            <v>58</v>
          </cell>
          <cell r="AJ1038">
            <v>49</v>
          </cell>
          <cell r="AK1038">
            <v>35</v>
          </cell>
          <cell r="AL1038">
            <v>31</v>
          </cell>
          <cell r="AM1038">
            <v>27</v>
          </cell>
          <cell r="AN1038">
            <v>22</v>
          </cell>
          <cell r="AO1038">
            <v>29</v>
          </cell>
          <cell r="AP1038">
            <v>108</v>
          </cell>
          <cell r="AQ1038">
            <v>99</v>
          </cell>
          <cell r="AR1038">
            <v>326</v>
          </cell>
          <cell r="AS1038">
            <v>77</v>
          </cell>
        </row>
        <row r="1039">
          <cell r="G1039">
            <v>0</v>
          </cell>
          <cell r="H1039">
            <v>4204</v>
          </cell>
          <cell r="I1039">
            <v>95</v>
          </cell>
          <cell r="J1039">
            <v>118</v>
          </cell>
          <cell r="K1039">
            <v>115</v>
          </cell>
          <cell r="L1039">
            <v>127</v>
          </cell>
          <cell r="M1039">
            <v>124</v>
          </cell>
          <cell r="N1039">
            <v>134</v>
          </cell>
          <cell r="O1039">
            <v>118</v>
          </cell>
          <cell r="P1039">
            <v>114</v>
          </cell>
          <cell r="Q1039">
            <v>115</v>
          </cell>
          <cell r="R1039">
            <v>112</v>
          </cell>
          <cell r="S1039">
            <v>112</v>
          </cell>
          <cell r="T1039">
            <v>114</v>
          </cell>
          <cell r="U1039">
            <v>105</v>
          </cell>
          <cell r="V1039">
            <v>107</v>
          </cell>
          <cell r="W1039">
            <v>98</v>
          </cell>
          <cell r="X1039">
            <v>100</v>
          </cell>
          <cell r="Y1039">
            <v>98</v>
          </cell>
          <cell r="Z1039">
            <v>87</v>
          </cell>
          <cell r="AA1039">
            <v>79</v>
          </cell>
          <cell r="AB1039">
            <v>85</v>
          </cell>
          <cell r="AC1039">
            <v>385</v>
          </cell>
          <cell r="AD1039">
            <v>279</v>
          </cell>
          <cell r="AE1039">
            <v>239</v>
          </cell>
          <cell r="AF1039">
            <v>209</v>
          </cell>
          <cell r="AG1039">
            <v>180</v>
          </cell>
          <cell r="AH1039">
            <v>156</v>
          </cell>
          <cell r="AI1039">
            <v>138</v>
          </cell>
          <cell r="AJ1039">
            <v>117</v>
          </cell>
          <cell r="AK1039">
            <v>84</v>
          </cell>
          <cell r="AL1039">
            <v>75</v>
          </cell>
          <cell r="AM1039">
            <v>65</v>
          </cell>
          <cell r="AN1039">
            <v>52</v>
          </cell>
          <cell r="AO1039">
            <v>68</v>
          </cell>
          <cell r="AP1039">
            <v>257</v>
          </cell>
          <cell r="AQ1039">
            <v>238</v>
          </cell>
          <cell r="AR1039">
            <v>782</v>
          </cell>
          <cell r="AS1039">
            <v>103</v>
          </cell>
        </row>
        <row r="1040">
          <cell r="G1040">
            <v>0</v>
          </cell>
          <cell r="H1040">
            <v>3654</v>
          </cell>
          <cell r="I1040">
            <v>82</v>
          </cell>
          <cell r="J1040">
            <v>103</v>
          </cell>
          <cell r="K1040">
            <v>100</v>
          </cell>
          <cell r="L1040">
            <v>111</v>
          </cell>
          <cell r="M1040">
            <v>108</v>
          </cell>
          <cell r="N1040">
            <v>116</v>
          </cell>
          <cell r="O1040">
            <v>103</v>
          </cell>
          <cell r="P1040">
            <v>99</v>
          </cell>
          <cell r="Q1040">
            <v>100</v>
          </cell>
          <cell r="R1040">
            <v>97</v>
          </cell>
          <cell r="S1040">
            <v>97</v>
          </cell>
          <cell r="T1040">
            <v>99</v>
          </cell>
          <cell r="U1040">
            <v>92</v>
          </cell>
          <cell r="V1040">
            <v>93</v>
          </cell>
          <cell r="W1040">
            <v>85</v>
          </cell>
          <cell r="X1040">
            <v>87</v>
          </cell>
          <cell r="Y1040">
            <v>85</v>
          </cell>
          <cell r="Z1040">
            <v>75</v>
          </cell>
          <cell r="AA1040">
            <v>69</v>
          </cell>
          <cell r="AB1040">
            <v>73</v>
          </cell>
          <cell r="AC1040">
            <v>335</v>
          </cell>
          <cell r="AD1040">
            <v>242</v>
          </cell>
          <cell r="AE1040">
            <v>208</v>
          </cell>
          <cell r="AF1040">
            <v>182</v>
          </cell>
          <cell r="AG1040">
            <v>156</v>
          </cell>
          <cell r="AH1040">
            <v>136</v>
          </cell>
          <cell r="AI1040">
            <v>120</v>
          </cell>
          <cell r="AJ1040">
            <v>102</v>
          </cell>
          <cell r="AK1040">
            <v>73</v>
          </cell>
          <cell r="AL1040">
            <v>65</v>
          </cell>
          <cell r="AM1040">
            <v>57</v>
          </cell>
          <cell r="AN1040">
            <v>45</v>
          </cell>
          <cell r="AO1040">
            <v>59</v>
          </cell>
          <cell r="AP1040">
            <v>224</v>
          </cell>
          <cell r="AQ1040">
            <v>206</v>
          </cell>
          <cell r="AR1040">
            <v>680</v>
          </cell>
          <cell r="AS1040">
            <v>129</v>
          </cell>
        </row>
        <row r="1041">
          <cell r="G1041">
            <v>0</v>
          </cell>
          <cell r="H1041">
            <v>3070</v>
          </cell>
          <cell r="I1041">
            <v>69</v>
          </cell>
          <cell r="J1041">
            <v>86</v>
          </cell>
          <cell r="K1041">
            <v>84</v>
          </cell>
          <cell r="L1041">
            <v>93</v>
          </cell>
          <cell r="M1041">
            <v>91</v>
          </cell>
          <cell r="N1041">
            <v>98</v>
          </cell>
          <cell r="O1041">
            <v>86</v>
          </cell>
          <cell r="P1041">
            <v>83</v>
          </cell>
          <cell r="Q1041">
            <v>84</v>
          </cell>
          <cell r="R1041">
            <v>82</v>
          </cell>
          <cell r="S1041">
            <v>82</v>
          </cell>
          <cell r="T1041">
            <v>83</v>
          </cell>
          <cell r="U1041">
            <v>77</v>
          </cell>
          <cell r="V1041">
            <v>78</v>
          </cell>
          <cell r="W1041">
            <v>72</v>
          </cell>
          <cell r="X1041">
            <v>73</v>
          </cell>
          <cell r="Y1041">
            <v>71</v>
          </cell>
          <cell r="Z1041">
            <v>63</v>
          </cell>
          <cell r="AA1041">
            <v>58</v>
          </cell>
          <cell r="AB1041">
            <v>62</v>
          </cell>
          <cell r="AC1041">
            <v>281</v>
          </cell>
          <cell r="AD1041">
            <v>203</v>
          </cell>
          <cell r="AE1041">
            <v>174</v>
          </cell>
          <cell r="AF1041">
            <v>153</v>
          </cell>
          <cell r="AG1041">
            <v>131</v>
          </cell>
          <cell r="AH1041">
            <v>114</v>
          </cell>
          <cell r="AI1041">
            <v>101</v>
          </cell>
          <cell r="AJ1041">
            <v>86</v>
          </cell>
          <cell r="AK1041">
            <v>61</v>
          </cell>
          <cell r="AL1041">
            <v>55</v>
          </cell>
          <cell r="AM1041">
            <v>48</v>
          </cell>
          <cell r="AN1041">
            <v>38</v>
          </cell>
          <cell r="AO1041">
            <v>50</v>
          </cell>
          <cell r="AP1041">
            <v>188</v>
          </cell>
          <cell r="AQ1041">
            <v>173</v>
          </cell>
          <cell r="AR1041">
            <v>570</v>
          </cell>
          <cell r="AS1041">
            <v>123</v>
          </cell>
        </row>
        <row r="1042">
          <cell r="G1042">
            <v>0</v>
          </cell>
          <cell r="H1042">
            <v>3945</v>
          </cell>
          <cell r="I1042">
            <v>89</v>
          </cell>
          <cell r="J1042">
            <v>111</v>
          </cell>
          <cell r="K1042">
            <v>108</v>
          </cell>
          <cell r="L1042">
            <v>120</v>
          </cell>
          <cell r="M1042">
            <v>116</v>
          </cell>
          <cell r="N1042">
            <v>125</v>
          </cell>
          <cell r="O1042">
            <v>111</v>
          </cell>
          <cell r="P1042">
            <v>107</v>
          </cell>
          <cell r="Q1042">
            <v>108</v>
          </cell>
          <cell r="R1042">
            <v>105</v>
          </cell>
          <cell r="S1042">
            <v>105</v>
          </cell>
          <cell r="T1042">
            <v>107</v>
          </cell>
          <cell r="U1042">
            <v>99</v>
          </cell>
          <cell r="V1042">
            <v>101</v>
          </cell>
          <cell r="W1042">
            <v>92</v>
          </cell>
          <cell r="X1042">
            <v>93</v>
          </cell>
          <cell r="Y1042">
            <v>92</v>
          </cell>
          <cell r="Z1042">
            <v>81</v>
          </cell>
          <cell r="AA1042">
            <v>74</v>
          </cell>
          <cell r="AB1042">
            <v>79</v>
          </cell>
          <cell r="AC1042">
            <v>362</v>
          </cell>
          <cell r="AD1042">
            <v>262</v>
          </cell>
          <cell r="AE1042">
            <v>224</v>
          </cell>
          <cell r="AF1042">
            <v>196</v>
          </cell>
          <cell r="AG1042">
            <v>169</v>
          </cell>
          <cell r="AH1042">
            <v>146</v>
          </cell>
          <cell r="AI1042">
            <v>130</v>
          </cell>
          <cell r="AJ1042">
            <v>110</v>
          </cell>
          <cell r="AK1042">
            <v>79</v>
          </cell>
          <cell r="AL1042">
            <v>70</v>
          </cell>
          <cell r="AM1042">
            <v>61</v>
          </cell>
          <cell r="AN1042">
            <v>49</v>
          </cell>
          <cell r="AO1042">
            <v>64</v>
          </cell>
          <cell r="AP1042">
            <v>242</v>
          </cell>
          <cell r="AQ1042">
            <v>222</v>
          </cell>
          <cell r="AR1042">
            <v>734</v>
          </cell>
          <cell r="AS1042">
            <v>145</v>
          </cell>
        </row>
        <row r="1043">
          <cell r="G1043">
            <v>0</v>
          </cell>
          <cell r="H1043">
            <v>1243</v>
          </cell>
          <cell r="I1043">
            <v>28</v>
          </cell>
          <cell r="J1043">
            <v>35</v>
          </cell>
          <cell r="K1043">
            <v>34</v>
          </cell>
          <cell r="L1043">
            <v>38</v>
          </cell>
          <cell r="M1043">
            <v>37</v>
          </cell>
          <cell r="N1043">
            <v>39</v>
          </cell>
          <cell r="O1043">
            <v>35</v>
          </cell>
          <cell r="P1043">
            <v>34</v>
          </cell>
          <cell r="Q1043">
            <v>34</v>
          </cell>
          <cell r="R1043">
            <v>33</v>
          </cell>
          <cell r="S1043">
            <v>33</v>
          </cell>
          <cell r="T1043">
            <v>34</v>
          </cell>
          <cell r="U1043">
            <v>31</v>
          </cell>
          <cell r="V1043">
            <v>32</v>
          </cell>
          <cell r="W1043">
            <v>29</v>
          </cell>
          <cell r="X1043">
            <v>29</v>
          </cell>
          <cell r="Y1043">
            <v>29</v>
          </cell>
          <cell r="Z1043">
            <v>26</v>
          </cell>
          <cell r="AA1043">
            <v>23</v>
          </cell>
          <cell r="AB1043">
            <v>25</v>
          </cell>
          <cell r="AC1043">
            <v>114</v>
          </cell>
          <cell r="AD1043">
            <v>82</v>
          </cell>
          <cell r="AE1043">
            <v>71</v>
          </cell>
          <cell r="AF1043">
            <v>62</v>
          </cell>
          <cell r="AG1043">
            <v>53</v>
          </cell>
          <cell r="AH1043">
            <v>46</v>
          </cell>
          <cell r="AI1043">
            <v>41</v>
          </cell>
          <cell r="AJ1043">
            <v>35</v>
          </cell>
          <cell r="AK1043">
            <v>25</v>
          </cell>
          <cell r="AL1043">
            <v>22</v>
          </cell>
          <cell r="AM1043">
            <v>19</v>
          </cell>
          <cell r="AN1043">
            <v>15</v>
          </cell>
          <cell r="AO1043">
            <v>20</v>
          </cell>
          <cell r="AP1043">
            <v>76</v>
          </cell>
          <cell r="AQ1043">
            <v>70</v>
          </cell>
          <cell r="AR1043">
            <v>231</v>
          </cell>
          <cell r="AS1043">
            <v>49</v>
          </cell>
        </row>
        <row r="1044">
          <cell r="G1044">
            <v>0</v>
          </cell>
          <cell r="H1044">
            <v>2191</v>
          </cell>
          <cell r="I1044">
            <v>49</v>
          </cell>
          <cell r="J1044">
            <v>62</v>
          </cell>
          <cell r="K1044">
            <v>60</v>
          </cell>
          <cell r="L1044">
            <v>66</v>
          </cell>
          <cell r="M1044">
            <v>65</v>
          </cell>
          <cell r="N1044">
            <v>70</v>
          </cell>
          <cell r="O1044">
            <v>62</v>
          </cell>
          <cell r="P1044">
            <v>59</v>
          </cell>
          <cell r="Q1044">
            <v>60</v>
          </cell>
          <cell r="R1044">
            <v>58</v>
          </cell>
          <cell r="S1044">
            <v>58</v>
          </cell>
          <cell r="T1044">
            <v>59</v>
          </cell>
          <cell r="U1044">
            <v>55</v>
          </cell>
          <cell r="V1044">
            <v>56</v>
          </cell>
          <cell r="W1044">
            <v>51</v>
          </cell>
          <cell r="X1044">
            <v>52</v>
          </cell>
          <cell r="Y1044">
            <v>51</v>
          </cell>
          <cell r="Z1044">
            <v>45</v>
          </cell>
          <cell r="AA1044">
            <v>41</v>
          </cell>
          <cell r="AB1044">
            <v>44</v>
          </cell>
          <cell r="AC1044">
            <v>201</v>
          </cell>
          <cell r="AD1044">
            <v>145</v>
          </cell>
          <cell r="AE1044">
            <v>125</v>
          </cell>
          <cell r="AF1044">
            <v>109</v>
          </cell>
          <cell r="AG1044">
            <v>94</v>
          </cell>
          <cell r="AH1044">
            <v>81</v>
          </cell>
          <cell r="AI1044">
            <v>72</v>
          </cell>
          <cell r="AJ1044">
            <v>61</v>
          </cell>
          <cell r="AK1044">
            <v>44</v>
          </cell>
          <cell r="AL1044">
            <v>39</v>
          </cell>
          <cell r="AM1044">
            <v>34</v>
          </cell>
          <cell r="AN1044">
            <v>27</v>
          </cell>
          <cell r="AO1044">
            <v>36</v>
          </cell>
          <cell r="AP1044">
            <v>134</v>
          </cell>
          <cell r="AQ1044">
            <v>123</v>
          </cell>
          <cell r="AR1044">
            <v>408</v>
          </cell>
          <cell r="AS1044">
            <v>70</v>
          </cell>
        </row>
        <row r="1045"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0</v>
          </cell>
          <cell r="AQ1045">
            <v>0</v>
          </cell>
          <cell r="AR1045">
            <v>0</v>
          </cell>
          <cell r="AS1045">
            <v>0</v>
          </cell>
        </row>
        <row r="1046">
          <cell r="G1046">
            <v>0</v>
          </cell>
          <cell r="H1046">
            <v>730</v>
          </cell>
          <cell r="I1046">
            <v>16</v>
          </cell>
          <cell r="J1046">
            <v>21</v>
          </cell>
          <cell r="K1046">
            <v>20</v>
          </cell>
          <cell r="L1046">
            <v>22</v>
          </cell>
          <cell r="M1046">
            <v>22</v>
          </cell>
          <cell r="N1046">
            <v>23</v>
          </cell>
          <cell r="O1046">
            <v>21</v>
          </cell>
          <cell r="P1046">
            <v>20</v>
          </cell>
          <cell r="Q1046">
            <v>20</v>
          </cell>
          <cell r="R1046">
            <v>19</v>
          </cell>
          <cell r="S1046">
            <v>19</v>
          </cell>
          <cell r="T1046">
            <v>20</v>
          </cell>
          <cell r="U1046">
            <v>18</v>
          </cell>
          <cell r="V1046">
            <v>19</v>
          </cell>
          <cell r="W1046">
            <v>17</v>
          </cell>
          <cell r="X1046">
            <v>17</v>
          </cell>
          <cell r="Y1046">
            <v>17</v>
          </cell>
          <cell r="Z1046">
            <v>15</v>
          </cell>
          <cell r="AA1046">
            <v>14</v>
          </cell>
          <cell r="AB1046">
            <v>15</v>
          </cell>
          <cell r="AC1046">
            <v>67</v>
          </cell>
          <cell r="AD1046">
            <v>48</v>
          </cell>
          <cell r="AE1046">
            <v>42</v>
          </cell>
          <cell r="AF1046">
            <v>36</v>
          </cell>
          <cell r="AG1046">
            <v>31</v>
          </cell>
          <cell r="AH1046">
            <v>27</v>
          </cell>
          <cell r="AI1046">
            <v>24</v>
          </cell>
          <cell r="AJ1046">
            <v>20</v>
          </cell>
          <cell r="AK1046">
            <v>15</v>
          </cell>
          <cell r="AL1046">
            <v>13</v>
          </cell>
          <cell r="AM1046">
            <v>11</v>
          </cell>
          <cell r="AN1046">
            <v>9</v>
          </cell>
          <cell r="AO1046">
            <v>12</v>
          </cell>
          <cell r="AP1046">
            <v>45</v>
          </cell>
          <cell r="AQ1046">
            <v>41</v>
          </cell>
          <cell r="AR1046">
            <v>136</v>
          </cell>
          <cell r="AS1046">
            <v>59</v>
          </cell>
        </row>
        <row r="1047">
          <cell r="G1047">
            <v>0</v>
          </cell>
          <cell r="H1047">
            <v>13984</v>
          </cell>
          <cell r="I1047">
            <v>351</v>
          </cell>
          <cell r="J1047">
            <v>339</v>
          </cell>
          <cell r="K1047">
            <v>325</v>
          </cell>
          <cell r="L1047">
            <v>315</v>
          </cell>
          <cell r="M1047">
            <v>308</v>
          </cell>
          <cell r="N1047">
            <v>303</v>
          </cell>
          <cell r="O1047">
            <v>300</v>
          </cell>
          <cell r="P1047">
            <v>299</v>
          </cell>
          <cell r="Q1047">
            <v>299</v>
          </cell>
          <cell r="R1047">
            <v>298</v>
          </cell>
          <cell r="S1047">
            <v>300</v>
          </cell>
          <cell r="T1047">
            <v>302</v>
          </cell>
          <cell r="U1047">
            <v>300</v>
          </cell>
          <cell r="V1047">
            <v>292</v>
          </cell>
          <cell r="W1047">
            <v>281</v>
          </cell>
          <cell r="X1047">
            <v>269</v>
          </cell>
          <cell r="Y1047">
            <v>258</v>
          </cell>
          <cell r="Z1047">
            <v>248</v>
          </cell>
          <cell r="AA1047">
            <v>239</v>
          </cell>
          <cell r="AB1047">
            <v>231</v>
          </cell>
          <cell r="AC1047">
            <v>1064</v>
          </cell>
          <cell r="AD1047">
            <v>1093</v>
          </cell>
          <cell r="AE1047">
            <v>938</v>
          </cell>
          <cell r="AF1047">
            <v>974</v>
          </cell>
          <cell r="AG1047">
            <v>857</v>
          </cell>
          <cell r="AH1047">
            <v>691</v>
          </cell>
          <cell r="AI1047">
            <v>613</v>
          </cell>
          <cell r="AJ1047">
            <v>485</v>
          </cell>
          <cell r="AK1047">
            <v>446</v>
          </cell>
          <cell r="AL1047">
            <v>352</v>
          </cell>
          <cell r="AM1047">
            <v>268</v>
          </cell>
          <cell r="AN1047">
            <v>185</v>
          </cell>
          <cell r="AO1047">
            <v>161</v>
          </cell>
          <cell r="AP1047">
            <v>708</v>
          </cell>
          <cell r="AQ1047">
            <v>660</v>
          </cell>
          <cell r="AR1047">
            <v>3033</v>
          </cell>
          <cell r="AS1047">
            <v>404</v>
          </cell>
        </row>
        <row r="1048">
          <cell r="G1048">
            <v>0</v>
          </cell>
          <cell r="H1048">
            <v>2629</v>
          </cell>
          <cell r="I1048">
            <v>65</v>
          </cell>
          <cell r="J1048">
            <v>63</v>
          </cell>
          <cell r="K1048">
            <v>61</v>
          </cell>
          <cell r="L1048">
            <v>60</v>
          </cell>
          <cell r="M1048">
            <v>58</v>
          </cell>
          <cell r="N1048">
            <v>57</v>
          </cell>
          <cell r="O1048">
            <v>57</v>
          </cell>
          <cell r="P1048">
            <v>56</v>
          </cell>
          <cell r="Q1048">
            <v>56</v>
          </cell>
          <cell r="R1048">
            <v>56</v>
          </cell>
          <cell r="S1048">
            <v>57</v>
          </cell>
          <cell r="T1048">
            <v>57</v>
          </cell>
          <cell r="U1048">
            <v>57</v>
          </cell>
          <cell r="V1048">
            <v>55</v>
          </cell>
          <cell r="W1048">
            <v>54</v>
          </cell>
          <cell r="X1048">
            <v>50</v>
          </cell>
          <cell r="Y1048">
            <v>49</v>
          </cell>
          <cell r="Z1048">
            <v>46</v>
          </cell>
          <cell r="AA1048">
            <v>45</v>
          </cell>
          <cell r="AB1048">
            <v>43</v>
          </cell>
          <cell r="AC1048">
            <v>200</v>
          </cell>
          <cell r="AD1048">
            <v>206</v>
          </cell>
          <cell r="AE1048">
            <v>177</v>
          </cell>
          <cell r="AF1048">
            <v>183</v>
          </cell>
          <cell r="AG1048">
            <v>161</v>
          </cell>
          <cell r="AH1048">
            <v>129</v>
          </cell>
          <cell r="AI1048">
            <v>115</v>
          </cell>
          <cell r="AJ1048">
            <v>92</v>
          </cell>
          <cell r="AK1048">
            <v>84</v>
          </cell>
          <cell r="AL1048">
            <v>66</v>
          </cell>
          <cell r="AM1048">
            <v>50</v>
          </cell>
          <cell r="AN1048">
            <v>35</v>
          </cell>
          <cell r="AO1048">
            <v>29</v>
          </cell>
          <cell r="AP1048">
            <v>134</v>
          </cell>
          <cell r="AQ1048">
            <v>123</v>
          </cell>
          <cell r="AR1048">
            <v>570</v>
          </cell>
          <cell r="AS1048">
            <v>92</v>
          </cell>
        </row>
        <row r="1049">
          <cell r="G1049">
            <v>0</v>
          </cell>
          <cell r="H1049">
            <v>3787</v>
          </cell>
          <cell r="I1049">
            <v>95</v>
          </cell>
          <cell r="J1049">
            <v>92</v>
          </cell>
          <cell r="K1049">
            <v>88</v>
          </cell>
          <cell r="L1049">
            <v>85</v>
          </cell>
          <cell r="M1049">
            <v>83</v>
          </cell>
          <cell r="N1049">
            <v>82</v>
          </cell>
          <cell r="O1049">
            <v>81</v>
          </cell>
          <cell r="P1049">
            <v>81</v>
          </cell>
          <cell r="Q1049">
            <v>81</v>
          </cell>
          <cell r="R1049">
            <v>81</v>
          </cell>
          <cell r="S1049">
            <v>81</v>
          </cell>
          <cell r="T1049">
            <v>82</v>
          </cell>
          <cell r="U1049">
            <v>81</v>
          </cell>
          <cell r="V1049">
            <v>79</v>
          </cell>
          <cell r="W1049">
            <v>76</v>
          </cell>
          <cell r="X1049">
            <v>73</v>
          </cell>
          <cell r="Y1049">
            <v>70</v>
          </cell>
          <cell r="Z1049">
            <v>67</v>
          </cell>
          <cell r="AA1049">
            <v>65</v>
          </cell>
          <cell r="AB1049">
            <v>63</v>
          </cell>
          <cell r="AC1049">
            <v>288</v>
          </cell>
          <cell r="AD1049">
            <v>296</v>
          </cell>
          <cell r="AE1049">
            <v>254</v>
          </cell>
          <cell r="AF1049">
            <v>264</v>
          </cell>
          <cell r="AG1049">
            <v>232</v>
          </cell>
          <cell r="AH1049">
            <v>187</v>
          </cell>
          <cell r="AI1049">
            <v>166</v>
          </cell>
          <cell r="AJ1049">
            <v>131</v>
          </cell>
          <cell r="AK1049">
            <v>121</v>
          </cell>
          <cell r="AL1049">
            <v>95</v>
          </cell>
          <cell r="AM1049">
            <v>73</v>
          </cell>
          <cell r="AN1049">
            <v>50</v>
          </cell>
          <cell r="AO1049">
            <v>44</v>
          </cell>
          <cell r="AP1049">
            <v>192</v>
          </cell>
          <cell r="AQ1049">
            <v>179</v>
          </cell>
          <cell r="AR1049">
            <v>821</v>
          </cell>
          <cell r="AS1049">
            <v>111</v>
          </cell>
        </row>
        <row r="1050">
          <cell r="G1050">
            <v>0</v>
          </cell>
          <cell r="H1050">
            <v>3699</v>
          </cell>
          <cell r="I1050">
            <v>93</v>
          </cell>
          <cell r="J1050">
            <v>90</v>
          </cell>
          <cell r="K1050">
            <v>86</v>
          </cell>
          <cell r="L1050">
            <v>83</v>
          </cell>
          <cell r="M1050">
            <v>82</v>
          </cell>
          <cell r="N1050">
            <v>80</v>
          </cell>
          <cell r="O1050">
            <v>79</v>
          </cell>
          <cell r="P1050">
            <v>79</v>
          </cell>
          <cell r="Q1050">
            <v>79</v>
          </cell>
          <cell r="R1050">
            <v>79</v>
          </cell>
          <cell r="S1050">
            <v>79</v>
          </cell>
          <cell r="T1050">
            <v>80</v>
          </cell>
          <cell r="U1050">
            <v>79</v>
          </cell>
          <cell r="V1050">
            <v>77</v>
          </cell>
          <cell r="W1050">
            <v>74</v>
          </cell>
          <cell r="X1050">
            <v>71</v>
          </cell>
          <cell r="Y1050">
            <v>68</v>
          </cell>
          <cell r="Z1050">
            <v>66</v>
          </cell>
          <cell r="AA1050">
            <v>63</v>
          </cell>
          <cell r="AB1050">
            <v>61</v>
          </cell>
          <cell r="AC1050">
            <v>282</v>
          </cell>
          <cell r="AD1050">
            <v>289</v>
          </cell>
          <cell r="AE1050">
            <v>248</v>
          </cell>
          <cell r="AF1050">
            <v>258</v>
          </cell>
          <cell r="AG1050">
            <v>227</v>
          </cell>
          <cell r="AH1050">
            <v>183</v>
          </cell>
          <cell r="AI1050">
            <v>162</v>
          </cell>
          <cell r="AJ1050">
            <v>128</v>
          </cell>
          <cell r="AK1050">
            <v>118</v>
          </cell>
          <cell r="AL1050">
            <v>93</v>
          </cell>
          <cell r="AM1050">
            <v>71</v>
          </cell>
          <cell r="AN1050">
            <v>49</v>
          </cell>
          <cell r="AO1050">
            <v>43</v>
          </cell>
          <cell r="AP1050">
            <v>187</v>
          </cell>
          <cell r="AQ1050">
            <v>174</v>
          </cell>
          <cell r="AR1050">
            <v>803</v>
          </cell>
          <cell r="AS1050">
            <v>92</v>
          </cell>
        </row>
        <row r="1051">
          <cell r="G1051">
            <v>0</v>
          </cell>
          <cell r="H1051">
            <v>3210</v>
          </cell>
          <cell r="I1051">
            <v>81</v>
          </cell>
          <cell r="J1051">
            <v>78</v>
          </cell>
          <cell r="K1051">
            <v>75</v>
          </cell>
          <cell r="L1051">
            <v>72</v>
          </cell>
          <cell r="M1051">
            <v>71</v>
          </cell>
          <cell r="N1051">
            <v>70</v>
          </cell>
          <cell r="O1051">
            <v>69</v>
          </cell>
          <cell r="P1051">
            <v>69</v>
          </cell>
          <cell r="Q1051">
            <v>69</v>
          </cell>
          <cell r="R1051">
            <v>68</v>
          </cell>
          <cell r="S1051">
            <v>69</v>
          </cell>
          <cell r="T1051">
            <v>69</v>
          </cell>
          <cell r="U1051">
            <v>69</v>
          </cell>
          <cell r="V1051">
            <v>67</v>
          </cell>
          <cell r="W1051">
            <v>64</v>
          </cell>
          <cell r="X1051">
            <v>62</v>
          </cell>
          <cell r="Y1051">
            <v>59</v>
          </cell>
          <cell r="Z1051">
            <v>57</v>
          </cell>
          <cell r="AA1051">
            <v>55</v>
          </cell>
          <cell r="AB1051">
            <v>53</v>
          </cell>
          <cell r="AC1051">
            <v>244</v>
          </cell>
          <cell r="AD1051">
            <v>251</v>
          </cell>
          <cell r="AE1051">
            <v>215</v>
          </cell>
          <cell r="AF1051">
            <v>223</v>
          </cell>
          <cell r="AG1051">
            <v>197</v>
          </cell>
          <cell r="AH1051">
            <v>159</v>
          </cell>
          <cell r="AI1051">
            <v>141</v>
          </cell>
          <cell r="AJ1051">
            <v>111</v>
          </cell>
          <cell r="AK1051">
            <v>102</v>
          </cell>
          <cell r="AL1051">
            <v>81</v>
          </cell>
          <cell r="AM1051">
            <v>61</v>
          </cell>
          <cell r="AN1051">
            <v>42</v>
          </cell>
          <cell r="AO1051">
            <v>37</v>
          </cell>
          <cell r="AP1051">
            <v>162</v>
          </cell>
          <cell r="AQ1051">
            <v>152</v>
          </cell>
          <cell r="AR1051">
            <v>696</v>
          </cell>
          <cell r="AS1051">
            <v>82</v>
          </cell>
        </row>
        <row r="1052">
          <cell r="G1052">
            <v>0</v>
          </cell>
          <cell r="H1052">
            <v>659</v>
          </cell>
          <cell r="I1052">
            <v>17</v>
          </cell>
          <cell r="J1052">
            <v>16</v>
          </cell>
          <cell r="K1052">
            <v>15</v>
          </cell>
          <cell r="L1052">
            <v>15</v>
          </cell>
          <cell r="M1052">
            <v>14</v>
          </cell>
          <cell r="N1052">
            <v>14</v>
          </cell>
          <cell r="O1052">
            <v>14</v>
          </cell>
          <cell r="P1052">
            <v>14</v>
          </cell>
          <cell r="Q1052">
            <v>14</v>
          </cell>
          <cell r="R1052">
            <v>14</v>
          </cell>
          <cell r="S1052">
            <v>14</v>
          </cell>
          <cell r="T1052">
            <v>14</v>
          </cell>
          <cell r="U1052">
            <v>14</v>
          </cell>
          <cell r="V1052">
            <v>14</v>
          </cell>
          <cell r="W1052">
            <v>13</v>
          </cell>
          <cell r="X1052">
            <v>13</v>
          </cell>
          <cell r="Y1052">
            <v>12</v>
          </cell>
          <cell r="Z1052">
            <v>12</v>
          </cell>
          <cell r="AA1052">
            <v>11</v>
          </cell>
          <cell r="AB1052">
            <v>11</v>
          </cell>
          <cell r="AC1052">
            <v>50</v>
          </cell>
          <cell r="AD1052">
            <v>51</v>
          </cell>
          <cell r="AE1052">
            <v>44</v>
          </cell>
          <cell r="AF1052">
            <v>46</v>
          </cell>
          <cell r="AG1052">
            <v>40</v>
          </cell>
          <cell r="AH1052">
            <v>33</v>
          </cell>
          <cell r="AI1052">
            <v>29</v>
          </cell>
          <cell r="AJ1052">
            <v>23</v>
          </cell>
          <cell r="AK1052">
            <v>21</v>
          </cell>
          <cell r="AL1052">
            <v>17</v>
          </cell>
          <cell r="AM1052">
            <v>13</v>
          </cell>
          <cell r="AN1052">
            <v>9</v>
          </cell>
          <cell r="AO1052">
            <v>8</v>
          </cell>
          <cell r="AP1052">
            <v>33</v>
          </cell>
          <cell r="AQ1052">
            <v>31</v>
          </cell>
          <cell r="AR1052">
            <v>143</v>
          </cell>
          <cell r="AS1052">
            <v>27</v>
          </cell>
        </row>
        <row r="1053">
          <cell r="G1053">
            <v>0</v>
          </cell>
          <cell r="H1053">
            <v>8994</v>
          </cell>
          <cell r="I1053">
            <v>224</v>
          </cell>
          <cell r="J1053">
            <v>202</v>
          </cell>
          <cell r="K1053">
            <v>249</v>
          </cell>
          <cell r="L1053">
            <v>231</v>
          </cell>
          <cell r="M1053">
            <v>250</v>
          </cell>
          <cell r="N1053">
            <v>239</v>
          </cell>
          <cell r="O1053">
            <v>219</v>
          </cell>
          <cell r="P1053">
            <v>218</v>
          </cell>
          <cell r="Q1053">
            <v>217</v>
          </cell>
          <cell r="R1053">
            <v>216</v>
          </cell>
          <cell r="S1053">
            <v>215</v>
          </cell>
          <cell r="T1053">
            <v>214</v>
          </cell>
          <cell r="U1053">
            <v>209</v>
          </cell>
          <cell r="V1053">
            <v>198</v>
          </cell>
          <cell r="W1053">
            <v>184</v>
          </cell>
          <cell r="X1053">
            <v>171</v>
          </cell>
          <cell r="Y1053">
            <v>158</v>
          </cell>
          <cell r="Z1053">
            <v>145</v>
          </cell>
          <cell r="AA1053">
            <v>136</v>
          </cell>
          <cell r="AB1053">
            <v>127</v>
          </cell>
          <cell r="AC1053">
            <v>558</v>
          </cell>
          <cell r="AD1053">
            <v>605</v>
          </cell>
          <cell r="AE1053">
            <v>701</v>
          </cell>
          <cell r="AF1053">
            <v>582</v>
          </cell>
          <cell r="AG1053">
            <v>556</v>
          </cell>
          <cell r="AH1053">
            <v>437</v>
          </cell>
          <cell r="AI1053">
            <v>368</v>
          </cell>
          <cell r="AJ1053">
            <v>350</v>
          </cell>
          <cell r="AK1053">
            <v>228</v>
          </cell>
          <cell r="AL1053">
            <v>214</v>
          </cell>
          <cell r="AM1053">
            <v>165</v>
          </cell>
          <cell r="AN1053">
            <v>123</v>
          </cell>
          <cell r="AO1053">
            <v>85</v>
          </cell>
          <cell r="AP1053">
            <v>490</v>
          </cell>
          <cell r="AQ1053">
            <v>391</v>
          </cell>
          <cell r="AR1053">
            <v>1857</v>
          </cell>
          <cell r="AS1053">
            <v>316</v>
          </cell>
        </row>
        <row r="1054">
          <cell r="G1054">
            <v>0</v>
          </cell>
          <cell r="H1054">
            <v>3432</v>
          </cell>
          <cell r="I1054">
            <v>86</v>
          </cell>
          <cell r="J1054">
            <v>77</v>
          </cell>
          <cell r="K1054">
            <v>95</v>
          </cell>
          <cell r="L1054">
            <v>88</v>
          </cell>
          <cell r="M1054">
            <v>96</v>
          </cell>
          <cell r="N1054">
            <v>92</v>
          </cell>
          <cell r="O1054">
            <v>84</v>
          </cell>
          <cell r="P1054">
            <v>83</v>
          </cell>
          <cell r="Q1054">
            <v>83</v>
          </cell>
          <cell r="R1054">
            <v>83</v>
          </cell>
          <cell r="S1054">
            <v>82</v>
          </cell>
          <cell r="T1054">
            <v>81</v>
          </cell>
          <cell r="U1054">
            <v>79</v>
          </cell>
          <cell r="V1054">
            <v>76</v>
          </cell>
          <cell r="W1054">
            <v>70</v>
          </cell>
          <cell r="X1054">
            <v>65</v>
          </cell>
          <cell r="Y1054">
            <v>61</v>
          </cell>
          <cell r="Z1054">
            <v>56</v>
          </cell>
          <cell r="AA1054">
            <v>52</v>
          </cell>
          <cell r="AB1054">
            <v>48</v>
          </cell>
          <cell r="AC1054">
            <v>211</v>
          </cell>
          <cell r="AD1054">
            <v>230</v>
          </cell>
          <cell r="AE1054">
            <v>267</v>
          </cell>
          <cell r="AF1054">
            <v>222</v>
          </cell>
          <cell r="AG1054">
            <v>213</v>
          </cell>
          <cell r="AH1054">
            <v>166</v>
          </cell>
          <cell r="AI1054">
            <v>141</v>
          </cell>
          <cell r="AJ1054">
            <v>133</v>
          </cell>
          <cell r="AK1054">
            <v>87</v>
          </cell>
          <cell r="AL1054">
            <v>81</v>
          </cell>
          <cell r="AM1054">
            <v>63</v>
          </cell>
          <cell r="AN1054">
            <v>48</v>
          </cell>
          <cell r="AO1054">
            <v>33</v>
          </cell>
          <cell r="AP1054">
            <v>186</v>
          </cell>
          <cell r="AQ1054">
            <v>149</v>
          </cell>
          <cell r="AR1054">
            <v>707</v>
          </cell>
          <cell r="AS1054">
            <v>114</v>
          </cell>
        </row>
        <row r="1055">
          <cell r="G1055">
            <v>0</v>
          </cell>
          <cell r="H1055">
            <v>683</v>
          </cell>
          <cell r="I1055">
            <v>17</v>
          </cell>
          <cell r="J1055">
            <v>15</v>
          </cell>
          <cell r="K1055">
            <v>19</v>
          </cell>
          <cell r="L1055">
            <v>18</v>
          </cell>
          <cell r="M1055">
            <v>19</v>
          </cell>
          <cell r="N1055">
            <v>18</v>
          </cell>
          <cell r="O1055">
            <v>17</v>
          </cell>
          <cell r="P1055">
            <v>17</v>
          </cell>
          <cell r="Q1055">
            <v>17</v>
          </cell>
          <cell r="R1055">
            <v>16</v>
          </cell>
          <cell r="S1055">
            <v>16</v>
          </cell>
          <cell r="T1055">
            <v>16</v>
          </cell>
          <cell r="U1055">
            <v>16</v>
          </cell>
          <cell r="V1055">
            <v>15</v>
          </cell>
          <cell r="W1055">
            <v>14</v>
          </cell>
          <cell r="X1055">
            <v>13</v>
          </cell>
          <cell r="Y1055">
            <v>12</v>
          </cell>
          <cell r="Z1055">
            <v>11</v>
          </cell>
          <cell r="AA1055">
            <v>10</v>
          </cell>
          <cell r="AB1055">
            <v>10</v>
          </cell>
          <cell r="AC1055">
            <v>43</v>
          </cell>
          <cell r="AD1055">
            <v>46</v>
          </cell>
          <cell r="AE1055">
            <v>53</v>
          </cell>
          <cell r="AF1055">
            <v>44</v>
          </cell>
          <cell r="AG1055">
            <v>42</v>
          </cell>
          <cell r="AH1055">
            <v>33</v>
          </cell>
          <cell r="AI1055">
            <v>28</v>
          </cell>
          <cell r="AJ1055">
            <v>27</v>
          </cell>
          <cell r="AK1055">
            <v>17</v>
          </cell>
          <cell r="AL1055">
            <v>16</v>
          </cell>
          <cell r="AM1055">
            <v>13</v>
          </cell>
          <cell r="AN1055">
            <v>9</v>
          </cell>
          <cell r="AO1055">
            <v>6</v>
          </cell>
          <cell r="AP1055">
            <v>37</v>
          </cell>
          <cell r="AQ1055">
            <v>30</v>
          </cell>
          <cell r="AR1055">
            <v>141</v>
          </cell>
          <cell r="AS1055">
            <v>22</v>
          </cell>
        </row>
        <row r="1056">
          <cell r="G1056">
            <v>0</v>
          </cell>
          <cell r="H1056">
            <v>1371</v>
          </cell>
          <cell r="I1056">
            <v>34</v>
          </cell>
          <cell r="J1056">
            <v>31</v>
          </cell>
          <cell r="K1056">
            <v>38</v>
          </cell>
          <cell r="L1056">
            <v>35</v>
          </cell>
          <cell r="M1056">
            <v>38</v>
          </cell>
          <cell r="N1056">
            <v>36</v>
          </cell>
          <cell r="O1056">
            <v>33</v>
          </cell>
          <cell r="P1056">
            <v>33</v>
          </cell>
          <cell r="Q1056">
            <v>33</v>
          </cell>
          <cell r="R1056">
            <v>33</v>
          </cell>
          <cell r="S1056">
            <v>33</v>
          </cell>
          <cell r="T1056">
            <v>33</v>
          </cell>
          <cell r="U1056">
            <v>32</v>
          </cell>
          <cell r="V1056">
            <v>30</v>
          </cell>
          <cell r="W1056">
            <v>28</v>
          </cell>
          <cell r="X1056">
            <v>26</v>
          </cell>
          <cell r="Y1056">
            <v>24</v>
          </cell>
          <cell r="Z1056">
            <v>22</v>
          </cell>
          <cell r="AA1056">
            <v>21</v>
          </cell>
          <cell r="AB1056">
            <v>19</v>
          </cell>
          <cell r="AC1056">
            <v>85</v>
          </cell>
          <cell r="AD1056">
            <v>92</v>
          </cell>
          <cell r="AE1056">
            <v>107</v>
          </cell>
          <cell r="AF1056">
            <v>89</v>
          </cell>
          <cell r="AG1056">
            <v>85</v>
          </cell>
          <cell r="AH1056">
            <v>67</v>
          </cell>
          <cell r="AI1056">
            <v>56</v>
          </cell>
          <cell r="AJ1056">
            <v>53</v>
          </cell>
          <cell r="AK1056">
            <v>35</v>
          </cell>
          <cell r="AL1056">
            <v>33</v>
          </cell>
          <cell r="AM1056">
            <v>25</v>
          </cell>
          <cell r="AN1056">
            <v>19</v>
          </cell>
          <cell r="AO1056">
            <v>13</v>
          </cell>
          <cell r="AP1056">
            <v>75</v>
          </cell>
          <cell r="AQ1056">
            <v>59</v>
          </cell>
          <cell r="AR1056">
            <v>284</v>
          </cell>
          <cell r="AS1056">
            <v>49</v>
          </cell>
        </row>
        <row r="1057">
          <cell r="G1057">
            <v>0</v>
          </cell>
          <cell r="H1057">
            <v>1413</v>
          </cell>
          <cell r="I1057">
            <v>35</v>
          </cell>
          <cell r="J1057">
            <v>32</v>
          </cell>
          <cell r="K1057">
            <v>39</v>
          </cell>
          <cell r="L1057">
            <v>36</v>
          </cell>
          <cell r="M1057">
            <v>39</v>
          </cell>
          <cell r="N1057">
            <v>38</v>
          </cell>
          <cell r="O1057">
            <v>34</v>
          </cell>
          <cell r="P1057">
            <v>34</v>
          </cell>
          <cell r="Q1057">
            <v>34</v>
          </cell>
          <cell r="R1057">
            <v>34</v>
          </cell>
          <cell r="S1057">
            <v>34</v>
          </cell>
          <cell r="T1057">
            <v>34</v>
          </cell>
          <cell r="U1057">
            <v>33</v>
          </cell>
          <cell r="V1057">
            <v>31</v>
          </cell>
          <cell r="W1057">
            <v>29</v>
          </cell>
          <cell r="X1057">
            <v>27</v>
          </cell>
          <cell r="Y1057">
            <v>25</v>
          </cell>
          <cell r="Z1057">
            <v>23</v>
          </cell>
          <cell r="AA1057">
            <v>21</v>
          </cell>
          <cell r="AB1057">
            <v>20</v>
          </cell>
          <cell r="AC1057">
            <v>88</v>
          </cell>
          <cell r="AD1057">
            <v>95</v>
          </cell>
          <cell r="AE1057">
            <v>110</v>
          </cell>
          <cell r="AF1057">
            <v>91</v>
          </cell>
          <cell r="AG1057">
            <v>87</v>
          </cell>
          <cell r="AH1057">
            <v>69</v>
          </cell>
          <cell r="AI1057">
            <v>58</v>
          </cell>
          <cell r="AJ1057">
            <v>55</v>
          </cell>
          <cell r="AK1057">
            <v>36</v>
          </cell>
          <cell r="AL1057">
            <v>34</v>
          </cell>
          <cell r="AM1057">
            <v>26</v>
          </cell>
          <cell r="AN1057">
            <v>19</v>
          </cell>
          <cell r="AO1057">
            <v>13</v>
          </cell>
          <cell r="AP1057">
            <v>77</v>
          </cell>
          <cell r="AQ1057">
            <v>61</v>
          </cell>
          <cell r="AR1057">
            <v>292</v>
          </cell>
          <cell r="AS1057">
            <v>56</v>
          </cell>
        </row>
        <row r="1058">
          <cell r="G1058">
            <v>0</v>
          </cell>
          <cell r="H1058">
            <v>765</v>
          </cell>
          <cell r="I1058">
            <v>19</v>
          </cell>
          <cell r="J1058">
            <v>17</v>
          </cell>
          <cell r="K1058">
            <v>21</v>
          </cell>
          <cell r="L1058">
            <v>20</v>
          </cell>
          <cell r="M1058">
            <v>21</v>
          </cell>
          <cell r="N1058">
            <v>20</v>
          </cell>
          <cell r="O1058">
            <v>19</v>
          </cell>
          <cell r="P1058">
            <v>19</v>
          </cell>
          <cell r="Q1058">
            <v>18</v>
          </cell>
          <cell r="R1058">
            <v>18</v>
          </cell>
          <cell r="S1058">
            <v>18</v>
          </cell>
          <cell r="T1058">
            <v>18</v>
          </cell>
          <cell r="U1058">
            <v>18</v>
          </cell>
          <cell r="V1058">
            <v>17</v>
          </cell>
          <cell r="W1058">
            <v>16</v>
          </cell>
          <cell r="X1058">
            <v>15</v>
          </cell>
          <cell r="Y1058">
            <v>13</v>
          </cell>
          <cell r="Z1058">
            <v>12</v>
          </cell>
          <cell r="AA1058">
            <v>12</v>
          </cell>
          <cell r="AB1058">
            <v>11</v>
          </cell>
          <cell r="AC1058">
            <v>48</v>
          </cell>
          <cell r="AD1058">
            <v>52</v>
          </cell>
          <cell r="AE1058">
            <v>60</v>
          </cell>
          <cell r="AF1058">
            <v>50</v>
          </cell>
          <cell r="AG1058">
            <v>47</v>
          </cell>
          <cell r="AH1058">
            <v>37</v>
          </cell>
          <cell r="AI1058">
            <v>31</v>
          </cell>
          <cell r="AJ1058">
            <v>30</v>
          </cell>
          <cell r="AK1058">
            <v>19</v>
          </cell>
          <cell r="AL1058">
            <v>18</v>
          </cell>
          <cell r="AM1058">
            <v>14</v>
          </cell>
          <cell r="AN1058">
            <v>10</v>
          </cell>
          <cell r="AO1058">
            <v>7</v>
          </cell>
          <cell r="AP1058">
            <v>42</v>
          </cell>
          <cell r="AQ1058">
            <v>33</v>
          </cell>
          <cell r="AR1058">
            <v>159</v>
          </cell>
          <cell r="AS1058">
            <v>31</v>
          </cell>
        </row>
        <row r="1059">
          <cell r="G1059">
            <v>0</v>
          </cell>
          <cell r="H1059">
            <v>1330</v>
          </cell>
          <cell r="I1059">
            <v>33</v>
          </cell>
          <cell r="J1059">
            <v>30</v>
          </cell>
          <cell r="K1059">
            <v>37</v>
          </cell>
          <cell r="L1059">
            <v>34</v>
          </cell>
          <cell r="M1059">
            <v>37</v>
          </cell>
          <cell r="N1059">
            <v>35</v>
          </cell>
          <cell r="O1059">
            <v>32</v>
          </cell>
          <cell r="P1059">
            <v>32</v>
          </cell>
          <cell r="Q1059">
            <v>32</v>
          </cell>
          <cell r="R1059">
            <v>32</v>
          </cell>
          <cell r="S1059">
            <v>32</v>
          </cell>
          <cell r="T1059">
            <v>32</v>
          </cell>
          <cell r="U1059">
            <v>31</v>
          </cell>
          <cell r="V1059">
            <v>29</v>
          </cell>
          <cell r="W1059">
            <v>27</v>
          </cell>
          <cell r="X1059">
            <v>25</v>
          </cell>
          <cell r="Y1059">
            <v>23</v>
          </cell>
          <cell r="Z1059">
            <v>21</v>
          </cell>
          <cell r="AA1059">
            <v>20</v>
          </cell>
          <cell r="AB1059">
            <v>19</v>
          </cell>
          <cell r="AC1059">
            <v>83</v>
          </cell>
          <cell r="AD1059">
            <v>90</v>
          </cell>
          <cell r="AE1059">
            <v>104</v>
          </cell>
          <cell r="AF1059">
            <v>86</v>
          </cell>
          <cell r="AG1059">
            <v>82</v>
          </cell>
          <cell r="AH1059">
            <v>65</v>
          </cell>
          <cell r="AI1059">
            <v>54</v>
          </cell>
          <cell r="AJ1059">
            <v>52</v>
          </cell>
          <cell r="AK1059">
            <v>34</v>
          </cell>
          <cell r="AL1059">
            <v>32</v>
          </cell>
          <cell r="AM1059">
            <v>24</v>
          </cell>
          <cell r="AN1059">
            <v>18</v>
          </cell>
          <cell r="AO1059">
            <v>13</v>
          </cell>
          <cell r="AP1059">
            <v>72</v>
          </cell>
          <cell r="AQ1059">
            <v>57</v>
          </cell>
          <cell r="AR1059">
            <v>275</v>
          </cell>
          <cell r="AS1059">
            <v>44</v>
          </cell>
        </row>
        <row r="1060">
          <cell r="G1060">
            <v>0</v>
          </cell>
          <cell r="H1060">
            <v>94793</v>
          </cell>
          <cell r="I1060">
            <v>1580</v>
          </cell>
          <cell r="J1060">
            <v>1576</v>
          </cell>
          <cell r="K1060">
            <v>1785</v>
          </cell>
          <cell r="L1060">
            <v>1832</v>
          </cell>
          <cell r="M1060">
            <v>1947</v>
          </cell>
          <cell r="N1060">
            <v>1730</v>
          </cell>
          <cell r="O1060">
            <v>2030</v>
          </cell>
          <cell r="P1060">
            <v>2077</v>
          </cell>
          <cell r="Q1060">
            <v>2126</v>
          </cell>
          <cell r="R1060">
            <v>2177</v>
          </cell>
          <cell r="S1060">
            <v>2221</v>
          </cell>
          <cell r="T1060">
            <v>2276</v>
          </cell>
          <cell r="U1060">
            <v>2278</v>
          </cell>
          <cell r="V1060">
            <v>2214</v>
          </cell>
          <cell r="W1060">
            <v>2104</v>
          </cell>
          <cell r="X1060">
            <v>1996</v>
          </cell>
          <cell r="Y1060">
            <v>1885</v>
          </cell>
          <cell r="Z1060">
            <v>1782</v>
          </cell>
          <cell r="AA1060">
            <v>1695</v>
          </cell>
          <cell r="AB1060">
            <v>1628</v>
          </cell>
          <cell r="AC1060">
            <v>7311</v>
          </cell>
          <cell r="AD1060">
            <v>7455</v>
          </cell>
          <cell r="AE1060">
            <v>6975</v>
          </cell>
          <cell r="AF1060">
            <v>6310</v>
          </cell>
          <cell r="AG1060">
            <v>6047</v>
          </cell>
          <cell r="AH1060">
            <v>5041</v>
          </cell>
          <cell r="AI1060">
            <v>4045</v>
          </cell>
          <cell r="AJ1060">
            <v>3349</v>
          </cell>
          <cell r="AK1060">
            <v>2942</v>
          </cell>
          <cell r="AL1060">
            <v>2400</v>
          </cell>
          <cell r="AM1060">
            <v>1742</v>
          </cell>
          <cell r="AN1060">
            <v>1233</v>
          </cell>
          <cell r="AO1060">
            <v>1004</v>
          </cell>
          <cell r="AP1060">
            <v>5325</v>
          </cell>
          <cell r="AQ1060">
            <v>4763</v>
          </cell>
          <cell r="AR1060">
            <v>21135</v>
          </cell>
          <cell r="AS1060">
            <v>1850</v>
          </cell>
        </row>
        <row r="1061">
          <cell r="G1061">
            <v>0</v>
          </cell>
          <cell r="H1061">
            <v>28316</v>
          </cell>
          <cell r="I1061">
            <v>584</v>
          </cell>
          <cell r="J1061">
            <v>533</v>
          </cell>
          <cell r="K1061">
            <v>535</v>
          </cell>
          <cell r="L1061">
            <v>531</v>
          </cell>
          <cell r="M1061">
            <v>574</v>
          </cell>
          <cell r="N1061">
            <v>490</v>
          </cell>
          <cell r="O1061">
            <v>510</v>
          </cell>
          <cell r="P1061">
            <v>523</v>
          </cell>
          <cell r="Q1061">
            <v>539</v>
          </cell>
          <cell r="R1061">
            <v>556</v>
          </cell>
          <cell r="S1061">
            <v>574</v>
          </cell>
          <cell r="T1061">
            <v>596</v>
          </cell>
          <cell r="U1061">
            <v>606</v>
          </cell>
          <cell r="V1061">
            <v>599</v>
          </cell>
          <cell r="W1061">
            <v>581</v>
          </cell>
          <cell r="X1061">
            <v>563</v>
          </cell>
          <cell r="Y1061">
            <v>545</v>
          </cell>
          <cell r="Z1061">
            <v>528</v>
          </cell>
          <cell r="AA1061">
            <v>515</v>
          </cell>
          <cell r="AB1061">
            <v>504</v>
          </cell>
          <cell r="AC1061">
            <v>2353</v>
          </cell>
          <cell r="AD1061">
            <v>2221</v>
          </cell>
          <cell r="AE1061">
            <v>2119</v>
          </cell>
          <cell r="AF1061">
            <v>1853</v>
          </cell>
          <cell r="AG1061">
            <v>1872</v>
          </cell>
          <cell r="AH1061">
            <v>1550</v>
          </cell>
          <cell r="AI1061">
            <v>1255</v>
          </cell>
          <cell r="AJ1061">
            <v>1081</v>
          </cell>
          <cell r="AK1061">
            <v>909</v>
          </cell>
          <cell r="AL1061">
            <v>723</v>
          </cell>
          <cell r="AM1061">
            <v>596</v>
          </cell>
          <cell r="AN1061">
            <v>438</v>
          </cell>
          <cell r="AO1061">
            <v>360</v>
          </cell>
          <cell r="AP1061">
            <v>1419</v>
          </cell>
          <cell r="AQ1061">
            <v>1407</v>
          </cell>
          <cell r="AR1061">
            <v>6463</v>
          </cell>
          <cell r="AS1061">
            <v>591</v>
          </cell>
        </row>
        <row r="1062">
          <cell r="G1062">
            <v>0</v>
          </cell>
          <cell r="H1062">
            <v>22179</v>
          </cell>
          <cell r="I1062">
            <v>457</v>
          </cell>
          <cell r="J1062">
            <v>418</v>
          </cell>
          <cell r="K1062">
            <v>420</v>
          </cell>
          <cell r="L1062">
            <v>416</v>
          </cell>
          <cell r="M1062">
            <v>450</v>
          </cell>
          <cell r="N1062">
            <v>383</v>
          </cell>
          <cell r="O1062">
            <v>400</v>
          </cell>
          <cell r="P1062">
            <v>409</v>
          </cell>
          <cell r="Q1062">
            <v>423</v>
          </cell>
          <cell r="R1062">
            <v>435</v>
          </cell>
          <cell r="S1062">
            <v>450</v>
          </cell>
          <cell r="T1062">
            <v>467</v>
          </cell>
          <cell r="U1062">
            <v>475</v>
          </cell>
          <cell r="V1062">
            <v>469</v>
          </cell>
          <cell r="W1062">
            <v>454</v>
          </cell>
          <cell r="X1062">
            <v>441</v>
          </cell>
          <cell r="Y1062">
            <v>426</v>
          </cell>
          <cell r="Z1062">
            <v>414</v>
          </cell>
          <cell r="AA1062">
            <v>404</v>
          </cell>
          <cell r="AB1062">
            <v>395</v>
          </cell>
          <cell r="AC1062">
            <v>1843</v>
          </cell>
          <cell r="AD1062">
            <v>1740</v>
          </cell>
          <cell r="AE1062">
            <v>1660</v>
          </cell>
          <cell r="AF1062">
            <v>1451</v>
          </cell>
          <cell r="AG1062">
            <v>1466</v>
          </cell>
          <cell r="AH1062">
            <v>1213</v>
          </cell>
          <cell r="AI1062">
            <v>983</v>
          </cell>
          <cell r="AJ1062">
            <v>846</v>
          </cell>
          <cell r="AK1062">
            <v>712</v>
          </cell>
          <cell r="AL1062">
            <v>567</v>
          </cell>
          <cell r="AM1062">
            <v>467</v>
          </cell>
          <cell r="AN1062">
            <v>344</v>
          </cell>
          <cell r="AO1062">
            <v>281</v>
          </cell>
          <cell r="AP1062">
            <v>1111</v>
          </cell>
          <cell r="AQ1062">
            <v>1102</v>
          </cell>
          <cell r="AR1062">
            <v>5061</v>
          </cell>
          <cell r="AS1062">
            <v>529</v>
          </cell>
        </row>
        <row r="1063">
          <cell r="G1063">
            <v>0</v>
          </cell>
          <cell r="H1063">
            <v>285</v>
          </cell>
          <cell r="I1063">
            <v>6</v>
          </cell>
          <cell r="J1063">
            <v>5</v>
          </cell>
          <cell r="K1063">
            <v>5</v>
          </cell>
          <cell r="L1063">
            <v>5</v>
          </cell>
          <cell r="M1063">
            <v>6</v>
          </cell>
          <cell r="N1063">
            <v>5</v>
          </cell>
          <cell r="O1063">
            <v>5</v>
          </cell>
          <cell r="P1063">
            <v>5</v>
          </cell>
          <cell r="Q1063">
            <v>5</v>
          </cell>
          <cell r="R1063">
            <v>6</v>
          </cell>
          <cell r="S1063">
            <v>6</v>
          </cell>
          <cell r="T1063">
            <v>6</v>
          </cell>
          <cell r="U1063">
            <v>6</v>
          </cell>
          <cell r="V1063">
            <v>6</v>
          </cell>
          <cell r="W1063">
            <v>6</v>
          </cell>
          <cell r="X1063">
            <v>6</v>
          </cell>
          <cell r="Y1063">
            <v>6</v>
          </cell>
          <cell r="Z1063">
            <v>5</v>
          </cell>
          <cell r="AA1063">
            <v>5</v>
          </cell>
          <cell r="AB1063">
            <v>5</v>
          </cell>
          <cell r="AC1063">
            <v>24</v>
          </cell>
          <cell r="AD1063">
            <v>22</v>
          </cell>
          <cell r="AE1063">
            <v>21</v>
          </cell>
          <cell r="AF1063">
            <v>19</v>
          </cell>
          <cell r="AG1063">
            <v>19</v>
          </cell>
          <cell r="AH1063">
            <v>16</v>
          </cell>
          <cell r="AI1063">
            <v>13</v>
          </cell>
          <cell r="AJ1063">
            <v>11</v>
          </cell>
          <cell r="AK1063">
            <v>9</v>
          </cell>
          <cell r="AL1063">
            <v>7</v>
          </cell>
          <cell r="AM1063">
            <v>6</v>
          </cell>
          <cell r="AN1063">
            <v>4</v>
          </cell>
          <cell r="AO1063">
            <v>4</v>
          </cell>
          <cell r="AP1063">
            <v>14</v>
          </cell>
          <cell r="AQ1063">
            <v>14</v>
          </cell>
          <cell r="AR1063">
            <v>65</v>
          </cell>
          <cell r="AS1063">
            <v>16</v>
          </cell>
        </row>
        <row r="1064">
          <cell r="G1064">
            <v>0</v>
          </cell>
          <cell r="H1064">
            <v>857</v>
          </cell>
          <cell r="I1064">
            <v>18</v>
          </cell>
          <cell r="J1064">
            <v>16</v>
          </cell>
          <cell r="K1064">
            <v>16</v>
          </cell>
          <cell r="L1064">
            <v>16</v>
          </cell>
          <cell r="M1064">
            <v>17</v>
          </cell>
          <cell r="N1064">
            <v>15</v>
          </cell>
          <cell r="O1064">
            <v>15</v>
          </cell>
          <cell r="P1064">
            <v>16</v>
          </cell>
          <cell r="Q1064">
            <v>16</v>
          </cell>
          <cell r="R1064">
            <v>17</v>
          </cell>
          <cell r="S1064">
            <v>17</v>
          </cell>
          <cell r="T1064">
            <v>18</v>
          </cell>
          <cell r="U1064">
            <v>18</v>
          </cell>
          <cell r="V1064">
            <v>18</v>
          </cell>
          <cell r="W1064">
            <v>18</v>
          </cell>
          <cell r="X1064">
            <v>17</v>
          </cell>
          <cell r="Y1064">
            <v>17</v>
          </cell>
          <cell r="Z1064">
            <v>16</v>
          </cell>
          <cell r="AA1064">
            <v>16</v>
          </cell>
          <cell r="AB1064">
            <v>15</v>
          </cell>
          <cell r="AC1064">
            <v>71</v>
          </cell>
          <cell r="AD1064">
            <v>67</v>
          </cell>
          <cell r="AE1064">
            <v>64</v>
          </cell>
          <cell r="AF1064">
            <v>56</v>
          </cell>
          <cell r="AG1064">
            <v>57</v>
          </cell>
          <cell r="AH1064">
            <v>47</v>
          </cell>
          <cell r="AI1064">
            <v>38</v>
          </cell>
          <cell r="AJ1064">
            <v>33</v>
          </cell>
          <cell r="AK1064">
            <v>28</v>
          </cell>
          <cell r="AL1064">
            <v>22</v>
          </cell>
          <cell r="AM1064">
            <v>18</v>
          </cell>
          <cell r="AN1064">
            <v>13</v>
          </cell>
          <cell r="AO1064">
            <v>11</v>
          </cell>
          <cell r="AP1064">
            <v>43</v>
          </cell>
          <cell r="AQ1064">
            <v>43</v>
          </cell>
          <cell r="AR1064">
            <v>195</v>
          </cell>
          <cell r="AS1064">
            <v>18</v>
          </cell>
        </row>
        <row r="1065">
          <cell r="G1065">
            <v>0</v>
          </cell>
          <cell r="H1065">
            <v>905</v>
          </cell>
          <cell r="I1065">
            <v>19</v>
          </cell>
          <cell r="J1065">
            <v>17</v>
          </cell>
          <cell r="K1065">
            <v>17</v>
          </cell>
          <cell r="L1065">
            <v>17</v>
          </cell>
          <cell r="M1065">
            <v>18</v>
          </cell>
          <cell r="N1065">
            <v>16</v>
          </cell>
          <cell r="O1065">
            <v>16</v>
          </cell>
          <cell r="P1065">
            <v>17</v>
          </cell>
          <cell r="Q1065">
            <v>17</v>
          </cell>
          <cell r="R1065">
            <v>18</v>
          </cell>
          <cell r="S1065">
            <v>18</v>
          </cell>
          <cell r="T1065">
            <v>19</v>
          </cell>
          <cell r="U1065">
            <v>19</v>
          </cell>
          <cell r="V1065">
            <v>19</v>
          </cell>
          <cell r="W1065">
            <v>19</v>
          </cell>
          <cell r="X1065">
            <v>18</v>
          </cell>
          <cell r="Y1065">
            <v>17</v>
          </cell>
          <cell r="Z1065">
            <v>17</v>
          </cell>
          <cell r="AA1065">
            <v>16</v>
          </cell>
          <cell r="AB1065">
            <v>16</v>
          </cell>
          <cell r="AC1065">
            <v>75</v>
          </cell>
          <cell r="AD1065">
            <v>71</v>
          </cell>
          <cell r="AE1065">
            <v>68</v>
          </cell>
          <cell r="AF1065">
            <v>59</v>
          </cell>
          <cell r="AG1065">
            <v>60</v>
          </cell>
          <cell r="AH1065">
            <v>50</v>
          </cell>
          <cell r="AI1065">
            <v>40</v>
          </cell>
          <cell r="AJ1065">
            <v>35</v>
          </cell>
          <cell r="AK1065">
            <v>29</v>
          </cell>
          <cell r="AL1065">
            <v>23</v>
          </cell>
          <cell r="AM1065">
            <v>19</v>
          </cell>
          <cell r="AN1065">
            <v>14</v>
          </cell>
          <cell r="AO1065">
            <v>12</v>
          </cell>
          <cell r="AP1065">
            <v>45</v>
          </cell>
          <cell r="AQ1065">
            <v>45</v>
          </cell>
          <cell r="AR1065">
            <v>207</v>
          </cell>
          <cell r="AS1065">
            <v>28</v>
          </cell>
        </row>
        <row r="1066">
          <cell r="G1066">
            <v>0</v>
          </cell>
          <cell r="H1066">
            <v>4090</v>
          </cell>
          <cell r="I1066">
            <v>84</v>
          </cell>
          <cell r="J1066">
            <v>77</v>
          </cell>
          <cell r="K1066">
            <v>77</v>
          </cell>
          <cell r="L1066">
            <v>77</v>
          </cell>
          <cell r="M1066">
            <v>83</v>
          </cell>
          <cell r="N1066">
            <v>71</v>
          </cell>
          <cell r="O1066">
            <v>74</v>
          </cell>
          <cell r="P1066">
            <v>76</v>
          </cell>
          <cell r="Q1066">
            <v>78</v>
          </cell>
          <cell r="R1066">
            <v>80</v>
          </cell>
          <cell r="S1066">
            <v>83</v>
          </cell>
          <cell r="T1066">
            <v>86</v>
          </cell>
          <cell r="U1066">
            <v>88</v>
          </cell>
          <cell r="V1066">
            <v>87</v>
          </cell>
          <cell r="W1066">
            <v>84</v>
          </cell>
          <cell r="X1066">
            <v>81</v>
          </cell>
          <cell r="Y1066">
            <v>79</v>
          </cell>
          <cell r="Z1066">
            <v>76</v>
          </cell>
          <cell r="AA1066">
            <v>74</v>
          </cell>
          <cell r="AB1066">
            <v>73</v>
          </cell>
          <cell r="AC1066">
            <v>340</v>
          </cell>
          <cell r="AD1066">
            <v>321</v>
          </cell>
          <cell r="AE1066">
            <v>306</v>
          </cell>
          <cell r="AF1066">
            <v>268</v>
          </cell>
          <cell r="AG1066">
            <v>270</v>
          </cell>
          <cell r="AH1066">
            <v>224</v>
          </cell>
          <cell r="AI1066">
            <v>181</v>
          </cell>
          <cell r="AJ1066">
            <v>156</v>
          </cell>
          <cell r="AK1066">
            <v>131</v>
          </cell>
          <cell r="AL1066">
            <v>104</v>
          </cell>
          <cell r="AM1066">
            <v>86</v>
          </cell>
          <cell r="AN1066">
            <v>63</v>
          </cell>
          <cell r="AO1066">
            <v>52</v>
          </cell>
          <cell r="AP1066">
            <v>205</v>
          </cell>
          <cell r="AQ1066">
            <v>203</v>
          </cell>
          <cell r="AR1066">
            <v>934</v>
          </cell>
          <cell r="AS1066">
            <v>0</v>
          </cell>
        </row>
        <row r="1067">
          <cell r="G1067">
            <v>0</v>
          </cell>
          <cell r="H1067">
            <v>3038</v>
          </cell>
          <cell r="I1067">
            <v>34</v>
          </cell>
          <cell r="J1067">
            <v>35</v>
          </cell>
          <cell r="K1067">
            <v>65</v>
          </cell>
          <cell r="L1067">
            <v>64</v>
          </cell>
          <cell r="M1067">
            <v>78</v>
          </cell>
          <cell r="N1067">
            <v>54</v>
          </cell>
          <cell r="O1067">
            <v>77</v>
          </cell>
          <cell r="P1067">
            <v>78</v>
          </cell>
          <cell r="Q1067">
            <v>78</v>
          </cell>
          <cell r="R1067">
            <v>79</v>
          </cell>
          <cell r="S1067">
            <v>80</v>
          </cell>
          <cell r="T1067">
            <v>81</v>
          </cell>
          <cell r="U1067">
            <v>80</v>
          </cell>
          <cell r="V1067">
            <v>77</v>
          </cell>
          <cell r="W1067">
            <v>72</v>
          </cell>
          <cell r="X1067">
            <v>67</v>
          </cell>
          <cell r="Y1067">
            <v>62</v>
          </cell>
          <cell r="Z1067">
            <v>58</v>
          </cell>
          <cell r="AA1067">
            <v>53</v>
          </cell>
          <cell r="AB1067">
            <v>49</v>
          </cell>
          <cell r="AC1067">
            <v>207</v>
          </cell>
          <cell r="AD1067">
            <v>243</v>
          </cell>
          <cell r="AE1067">
            <v>204</v>
          </cell>
          <cell r="AF1067">
            <v>221</v>
          </cell>
          <cell r="AG1067">
            <v>194</v>
          </cell>
          <cell r="AH1067">
            <v>153</v>
          </cell>
          <cell r="AI1067">
            <v>115</v>
          </cell>
          <cell r="AJ1067">
            <v>119</v>
          </cell>
          <cell r="AK1067">
            <v>76</v>
          </cell>
          <cell r="AL1067">
            <v>74</v>
          </cell>
          <cell r="AM1067">
            <v>48</v>
          </cell>
          <cell r="AN1067">
            <v>33</v>
          </cell>
          <cell r="AO1067">
            <v>30</v>
          </cell>
          <cell r="AP1067">
            <v>187</v>
          </cell>
          <cell r="AQ1067">
            <v>153</v>
          </cell>
          <cell r="AR1067">
            <v>660</v>
          </cell>
          <cell r="AS1067">
            <v>47</v>
          </cell>
        </row>
        <row r="1068">
          <cell r="G1068">
            <v>0</v>
          </cell>
          <cell r="H1068">
            <v>1727</v>
          </cell>
          <cell r="I1068">
            <v>19</v>
          </cell>
          <cell r="J1068">
            <v>20</v>
          </cell>
          <cell r="K1068">
            <v>37</v>
          </cell>
          <cell r="L1068">
            <v>36</v>
          </cell>
          <cell r="M1068">
            <v>44</v>
          </cell>
          <cell r="N1068">
            <v>31</v>
          </cell>
          <cell r="O1068">
            <v>44</v>
          </cell>
          <cell r="P1068">
            <v>44</v>
          </cell>
          <cell r="Q1068">
            <v>44</v>
          </cell>
          <cell r="R1068">
            <v>45</v>
          </cell>
          <cell r="S1068">
            <v>46</v>
          </cell>
          <cell r="T1068">
            <v>46</v>
          </cell>
          <cell r="U1068">
            <v>46</v>
          </cell>
          <cell r="V1068">
            <v>44</v>
          </cell>
          <cell r="W1068">
            <v>41</v>
          </cell>
          <cell r="X1068">
            <v>38</v>
          </cell>
          <cell r="Y1068">
            <v>35</v>
          </cell>
          <cell r="Z1068">
            <v>33</v>
          </cell>
          <cell r="AA1068">
            <v>30</v>
          </cell>
          <cell r="AB1068">
            <v>28</v>
          </cell>
          <cell r="AC1068">
            <v>118</v>
          </cell>
          <cell r="AD1068">
            <v>138</v>
          </cell>
          <cell r="AE1068">
            <v>116</v>
          </cell>
          <cell r="AF1068">
            <v>126</v>
          </cell>
          <cell r="AG1068">
            <v>110</v>
          </cell>
          <cell r="AH1068">
            <v>87</v>
          </cell>
          <cell r="AI1068">
            <v>65</v>
          </cell>
          <cell r="AJ1068">
            <v>68</v>
          </cell>
          <cell r="AK1068">
            <v>43</v>
          </cell>
          <cell r="AL1068">
            <v>42</v>
          </cell>
          <cell r="AM1068">
            <v>27</v>
          </cell>
          <cell r="AN1068">
            <v>19</v>
          </cell>
          <cell r="AO1068">
            <v>17</v>
          </cell>
          <cell r="AP1068">
            <v>107</v>
          </cell>
          <cell r="AQ1068">
            <v>87</v>
          </cell>
          <cell r="AR1068">
            <v>375</v>
          </cell>
          <cell r="AS1068">
            <v>22</v>
          </cell>
        </row>
        <row r="1069">
          <cell r="G1069">
            <v>0</v>
          </cell>
          <cell r="H1069">
            <v>1311</v>
          </cell>
          <cell r="I1069">
            <v>15</v>
          </cell>
          <cell r="J1069">
            <v>15</v>
          </cell>
          <cell r="K1069">
            <v>28</v>
          </cell>
          <cell r="L1069">
            <v>28</v>
          </cell>
          <cell r="M1069">
            <v>34</v>
          </cell>
          <cell r="N1069">
            <v>23</v>
          </cell>
          <cell r="O1069">
            <v>33</v>
          </cell>
          <cell r="P1069">
            <v>34</v>
          </cell>
          <cell r="Q1069">
            <v>34</v>
          </cell>
          <cell r="R1069">
            <v>34</v>
          </cell>
          <cell r="S1069">
            <v>34</v>
          </cell>
          <cell r="T1069">
            <v>35</v>
          </cell>
          <cell r="U1069">
            <v>34</v>
          </cell>
          <cell r="V1069">
            <v>33</v>
          </cell>
          <cell r="W1069">
            <v>31</v>
          </cell>
          <cell r="X1069">
            <v>29</v>
          </cell>
          <cell r="Y1069">
            <v>27</v>
          </cell>
          <cell r="Z1069">
            <v>25</v>
          </cell>
          <cell r="AA1069">
            <v>23</v>
          </cell>
          <cell r="AB1069">
            <v>21</v>
          </cell>
          <cell r="AC1069">
            <v>89</v>
          </cell>
          <cell r="AD1069">
            <v>105</v>
          </cell>
          <cell r="AE1069">
            <v>88</v>
          </cell>
          <cell r="AF1069">
            <v>95</v>
          </cell>
          <cell r="AG1069">
            <v>84</v>
          </cell>
          <cell r="AH1069">
            <v>66</v>
          </cell>
          <cell r="AI1069">
            <v>50</v>
          </cell>
          <cell r="AJ1069">
            <v>51</v>
          </cell>
          <cell r="AK1069">
            <v>33</v>
          </cell>
          <cell r="AL1069">
            <v>32</v>
          </cell>
          <cell r="AM1069">
            <v>21</v>
          </cell>
          <cell r="AN1069">
            <v>14</v>
          </cell>
          <cell r="AO1069">
            <v>13</v>
          </cell>
          <cell r="AP1069">
            <v>80</v>
          </cell>
          <cell r="AQ1069">
            <v>66</v>
          </cell>
          <cell r="AR1069">
            <v>285</v>
          </cell>
          <cell r="AS1069">
            <v>25</v>
          </cell>
        </row>
        <row r="1070">
          <cell r="G1070">
            <v>0</v>
          </cell>
          <cell r="H1070">
            <v>8641</v>
          </cell>
          <cell r="I1070">
            <v>167</v>
          </cell>
          <cell r="J1070">
            <v>179</v>
          </cell>
          <cell r="K1070">
            <v>192</v>
          </cell>
          <cell r="L1070">
            <v>183</v>
          </cell>
          <cell r="M1070">
            <v>208</v>
          </cell>
          <cell r="N1070">
            <v>189</v>
          </cell>
          <cell r="O1070">
            <v>234</v>
          </cell>
          <cell r="P1070">
            <v>236</v>
          </cell>
          <cell r="Q1070">
            <v>238</v>
          </cell>
          <cell r="R1070">
            <v>240</v>
          </cell>
          <cell r="S1070">
            <v>240</v>
          </cell>
          <cell r="T1070">
            <v>241</v>
          </cell>
          <cell r="U1070">
            <v>236</v>
          </cell>
          <cell r="V1070">
            <v>224</v>
          </cell>
          <cell r="W1070">
            <v>206</v>
          </cell>
          <cell r="X1070">
            <v>190</v>
          </cell>
          <cell r="Y1070">
            <v>173</v>
          </cell>
          <cell r="Z1070">
            <v>158</v>
          </cell>
          <cell r="AA1070">
            <v>148</v>
          </cell>
          <cell r="AB1070">
            <v>141</v>
          </cell>
          <cell r="AC1070">
            <v>637</v>
          </cell>
          <cell r="AD1070">
            <v>699</v>
          </cell>
          <cell r="AE1070">
            <v>644</v>
          </cell>
          <cell r="AF1070">
            <v>500</v>
          </cell>
          <cell r="AG1070">
            <v>516</v>
          </cell>
          <cell r="AH1070">
            <v>429</v>
          </cell>
          <cell r="AI1070">
            <v>291</v>
          </cell>
          <cell r="AJ1070">
            <v>266</v>
          </cell>
          <cell r="AK1070">
            <v>228</v>
          </cell>
          <cell r="AL1070">
            <v>158</v>
          </cell>
          <cell r="AM1070">
            <v>109</v>
          </cell>
          <cell r="AN1070">
            <v>71</v>
          </cell>
          <cell r="AO1070">
            <v>70</v>
          </cell>
          <cell r="AP1070">
            <v>551</v>
          </cell>
          <cell r="AQ1070">
            <v>429</v>
          </cell>
          <cell r="AR1070">
            <v>1850</v>
          </cell>
          <cell r="AS1070">
            <v>231</v>
          </cell>
        </row>
        <row r="1071">
          <cell r="G1071">
            <v>0</v>
          </cell>
          <cell r="H1071">
            <v>2426</v>
          </cell>
          <cell r="I1071">
            <v>46</v>
          </cell>
          <cell r="J1071">
            <v>50</v>
          </cell>
          <cell r="K1071">
            <v>53</v>
          </cell>
          <cell r="L1071">
            <v>51</v>
          </cell>
          <cell r="M1071">
            <v>57</v>
          </cell>
          <cell r="N1071">
            <v>53</v>
          </cell>
          <cell r="O1071">
            <v>66</v>
          </cell>
          <cell r="P1071">
            <v>67</v>
          </cell>
          <cell r="Q1071">
            <v>67</v>
          </cell>
          <cell r="R1071">
            <v>68</v>
          </cell>
          <cell r="S1071">
            <v>68</v>
          </cell>
          <cell r="T1071">
            <v>68</v>
          </cell>
          <cell r="U1071">
            <v>67</v>
          </cell>
          <cell r="V1071">
            <v>64</v>
          </cell>
          <cell r="W1071">
            <v>58</v>
          </cell>
          <cell r="X1071">
            <v>54</v>
          </cell>
          <cell r="Y1071">
            <v>48</v>
          </cell>
          <cell r="Z1071">
            <v>44</v>
          </cell>
          <cell r="AA1071">
            <v>42</v>
          </cell>
          <cell r="AB1071">
            <v>40</v>
          </cell>
          <cell r="AC1071">
            <v>179</v>
          </cell>
          <cell r="AD1071">
            <v>195</v>
          </cell>
          <cell r="AE1071">
            <v>182</v>
          </cell>
          <cell r="AF1071">
            <v>139</v>
          </cell>
          <cell r="AG1071">
            <v>144</v>
          </cell>
          <cell r="AH1071">
            <v>121</v>
          </cell>
          <cell r="AI1071">
            <v>81</v>
          </cell>
          <cell r="AJ1071">
            <v>76</v>
          </cell>
          <cell r="AK1071">
            <v>63</v>
          </cell>
          <cell r="AL1071">
            <v>44</v>
          </cell>
          <cell r="AM1071">
            <v>30</v>
          </cell>
          <cell r="AN1071">
            <v>21</v>
          </cell>
          <cell r="AO1071">
            <v>20</v>
          </cell>
          <cell r="AP1071">
            <v>156</v>
          </cell>
          <cell r="AQ1071">
            <v>121</v>
          </cell>
          <cell r="AR1071">
            <v>518</v>
          </cell>
          <cell r="AS1071">
            <v>67</v>
          </cell>
        </row>
        <row r="1072">
          <cell r="G1072">
            <v>0</v>
          </cell>
          <cell r="H1072">
            <v>366</v>
          </cell>
          <cell r="I1072">
            <v>7</v>
          </cell>
          <cell r="J1072">
            <v>8</v>
          </cell>
          <cell r="K1072">
            <v>8</v>
          </cell>
          <cell r="L1072">
            <v>8</v>
          </cell>
          <cell r="M1072">
            <v>9</v>
          </cell>
          <cell r="N1072">
            <v>8</v>
          </cell>
          <cell r="O1072">
            <v>10</v>
          </cell>
          <cell r="P1072">
            <v>10</v>
          </cell>
          <cell r="Q1072">
            <v>10</v>
          </cell>
          <cell r="R1072">
            <v>10</v>
          </cell>
          <cell r="S1072">
            <v>10</v>
          </cell>
          <cell r="T1072">
            <v>10</v>
          </cell>
          <cell r="U1072">
            <v>10</v>
          </cell>
          <cell r="V1072">
            <v>9</v>
          </cell>
          <cell r="W1072">
            <v>9</v>
          </cell>
          <cell r="X1072">
            <v>8</v>
          </cell>
          <cell r="Y1072">
            <v>7</v>
          </cell>
          <cell r="Z1072">
            <v>7</v>
          </cell>
          <cell r="AA1072">
            <v>6</v>
          </cell>
          <cell r="AB1072">
            <v>6</v>
          </cell>
          <cell r="AC1072">
            <v>27</v>
          </cell>
          <cell r="AD1072">
            <v>30</v>
          </cell>
          <cell r="AE1072">
            <v>27</v>
          </cell>
          <cell r="AF1072">
            <v>21</v>
          </cell>
          <cell r="AG1072">
            <v>22</v>
          </cell>
          <cell r="AH1072">
            <v>18</v>
          </cell>
          <cell r="AI1072">
            <v>12</v>
          </cell>
          <cell r="AJ1072">
            <v>11</v>
          </cell>
          <cell r="AK1072">
            <v>10</v>
          </cell>
          <cell r="AL1072">
            <v>7</v>
          </cell>
          <cell r="AM1072">
            <v>5</v>
          </cell>
          <cell r="AN1072">
            <v>3</v>
          </cell>
          <cell r="AO1072">
            <v>3</v>
          </cell>
          <cell r="AP1072">
            <v>23</v>
          </cell>
          <cell r="AQ1072">
            <v>18</v>
          </cell>
          <cell r="AR1072">
            <v>78</v>
          </cell>
          <cell r="AS1072">
            <v>6</v>
          </cell>
        </row>
        <row r="1073">
          <cell r="G1073">
            <v>0</v>
          </cell>
          <cell r="H1073">
            <v>1598</v>
          </cell>
          <cell r="I1073">
            <v>31</v>
          </cell>
          <cell r="J1073">
            <v>33</v>
          </cell>
          <cell r="K1073">
            <v>36</v>
          </cell>
          <cell r="L1073">
            <v>34</v>
          </cell>
          <cell r="M1073">
            <v>39</v>
          </cell>
          <cell r="N1073">
            <v>35</v>
          </cell>
          <cell r="O1073">
            <v>43</v>
          </cell>
          <cell r="P1073">
            <v>44</v>
          </cell>
          <cell r="Q1073">
            <v>44</v>
          </cell>
          <cell r="R1073">
            <v>44</v>
          </cell>
          <cell r="S1073">
            <v>44</v>
          </cell>
          <cell r="T1073">
            <v>45</v>
          </cell>
          <cell r="U1073">
            <v>44</v>
          </cell>
          <cell r="V1073">
            <v>41</v>
          </cell>
          <cell r="W1073">
            <v>38</v>
          </cell>
          <cell r="X1073">
            <v>35</v>
          </cell>
          <cell r="Y1073">
            <v>32</v>
          </cell>
          <cell r="Z1073">
            <v>29</v>
          </cell>
          <cell r="AA1073">
            <v>27</v>
          </cell>
          <cell r="AB1073">
            <v>26</v>
          </cell>
          <cell r="AC1073">
            <v>118</v>
          </cell>
          <cell r="AD1073">
            <v>129</v>
          </cell>
          <cell r="AE1073">
            <v>119</v>
          </cell>
          <cell r="AF1073">
            <v>93</v>
          </cell>
          <cell r="AG1073">
            <v>96</v>
          </cell>
          <cell r="AH1073">
            <v>79</v>
          </cell>
          <cell r="AI1073">
            <v>54</v>
          </cell>
          <cell r="AJ1073">
            <v>49</v>
          </cell>
          <cell r="AK1073">
            <v>42</v>
          </cell>
          <cell r="AL1073">
            <v>29</v>
          </cell>
          <cell r="AM1073">
            <v>20</v>
          </cell>
          <cell r="AN1073">
            <v>13</v>
          </cell>
          <cell r="AO1073">
            <v>13</v>
          </cell>
          <cell r="AP1073">
            <v>102</v>
          </cell>
          <cell r="AQ1073">
            <v>79</v>
          </cell>
          <cell r="AR1073">
            <v>342</v>
          </cell>
          <cell r="AS1073">
            <v>49</v>
          </cell>
        </row>
        <row r="1074">
          <cell r="G1074">
            <v>0</v>
          </cell>
          <cell r="H1074">
            <v>1737</v>
          </cell>
          <cell r="I1074">
            <v>34</v>
          </cell>
          <cell r="J1074">
            <v>36</v>
          </cell>
          <cell r="K1074">
            <v>39</v>
          </cell>
          <cell r="L1074">
            <v>37</v>
          </cell>
          <cell r="M1074">
            <v>42</v>
          </cell>
          <cell r="N1074">
            <v>38</v>
          </cell>
          <cell r="O1074">
            <v>47</v>
          </cell>
          <cell r="P1074">
            <v>47</v>
          </cell>
          <cell r="Q1074">
            <v>48</v>
          </cell>
          <cell r="R1074">
            <v>48</v>
          </cell>
          <cell r="S1074">
            <v>48</v>
          </cell>
          <cell r="T1074">
            <v>48</v>
          </cell>
          <cell r="U1074">
            <v>47</v>
          </cell>
          <cell r="V1074">
            <v>45</v>
          </cell>
          <cell r="W1074">
            <v>41</v>
          </cell>
          <cell r="X1074">
            <v>38</v>
          </cell>
          <cell r="Y1074">
            <v>35</v>
          </cell>
          <cell r="Z1074">
            <v>32</v>
          </cell>
          <cell r="AA1074">
            <v>30</v>
          </cell>
          <cell r="AB1074">
            <v>28</v>
          </cell>
          <cell r="AC1074">
            <v>128</v>
          </cell>
          <cell r="AD1074">
            <v>141</v>
          </cell>
          <cell r="AE1074">
            <v>129</v>
          </cell>
          <cell r="AF1074">
            <v>101</v>
          </cell>
          <cell r="AG1074">
            <v>104</v>
          </cell>
          <cell r="AH1074">
            <v>86</v>
          </cell>
          <cell r="AI1074">
            <v>59</v>
          </cell>
          <cell r="AJ1074">
            <v>53</v>
          </cell>
          <cell r="AK1074">
            <v>46</v>
          </cell>
          <cell r="AL1074">
            <v>32</v>
          </cell>
          <cell r="AM1074">
            <v>22</v>
          </cell>
          <cell r="AN1074">
            <v>14</v>
          </cell>
          <cell r="AO1074">
            <v>14</v>
          </cell>
          <cell r="AP1074">
            <v>110</v>
          </cell>
          <cell r="AQ1074">
            <v>86</v>
          </cell>
          <cell r="AR1074">
            <v>372</v>
          </cell>
          <cell r="AS1074">
            <v>45</v>
          </cell>
        </row>
        <row r="1075">
          <cell r="G1075">
            <v>0</v>
          </cell>
          <cell r="H1075">
            <v>1737</v>
          </cell>
          <cell r="I1075">
            <v>34</v>
          </cell>
          <cell r="J1075">
            <v>36</v>
          </cell>
          <cell r="K1075">
            <v>39</v>
          </cell>
          <cell r="L1075">
            <v>37</v>
          </cell>
          <cell r="M1075">
            <v>42</v>
          </cell>
          <cell r="N1075">
            <v>38</v>
          </cell>
          <cell r="O1075">
            <v>47</v>
          </cell>
          <cell r="P1075">
            <v>47</v>
          </cell>
          <cell r="Q1075">
            <v>48</v>
          </cell>
          <cell r="R1075">
            <v>48</v>
          </cell>
          <cell r="S1075">
            <v>48</v>
          </cell>
          <cell r="T1075">
            <v>48</v>
          </cell>
          <cell r="U1075">
            <v>47</v>
          </cell>
          <cell r="V1075">
            <v>45</v>
          </cell>
          <cell r="W1075">
            <v>41</v>
          </cell>
          <cell r="X1075">
            <v>38</v>
          </cell>
          <cell r="Y1075">
            <v>35</v>
          </cell>
          <cell r="Z1075">
            <v>32</v>
          </cell>
          <cell r="AA1075">
            <v>30</v>
          </cell>
          <cell r="AB1075">
            <v>28</v>
          </cell>
          <cell r="AC1075">
            <v>128</v>
          </cell>
          <cell r="AD1075">
            <v>141</v>
          </cell>
          <cell r="AE1075">
            <v>129</v>
          </cell>
          <cell r="AF1075">
            <v>101</v>
          </cell>
          <cell r="AG1075">
            <v>104</v>
          </cell>
          <cell r="AH1075">
            <v>86</v>
          </cell>
          <cell r="AI1075">
            <v>59</v>
          </cell>
          <cell r="AJ1075">
            <v>53</v>
          </cell>
          <cell r="AK1075">
            <v>46</v>
          </cell>
          <cell r="AL1075">
            <v>32</v>
          </cell>
          <cell r="AM1075">
            <v>22</v>
          </cell>
          <cell r="AN1075">
            <v>14</v>
          </cell>
          <cell r="AO1075">
            <v>14</v>
          </cell>
          <cell r="AP1075">
            <v>110</v>
          </cell>
          <cell r="AQ1075">
            <v>86</v>
          </cell>
          <cell r="AR1075">
            <v>372</v>
          </cell>
          <cell r="AS1075">
            <v>48</v>
          </cell>
        </row>
        <row r="1076">
          <cell r="G1076">
            <v>0</v>
          </cell>
          <cell r="H1076">
            <v>777</v>
          </cell>
          <cell r="I1076">
            <v>15</v>
          </cell>
          <cell r="J1076">
            <v>16</v>
          </cell>
          <cell r="K1076">
            <v>17</v>
          </cell>
          <cell r="L1076">
            <v>16</v>
          </cell>
          <cell r="M1076">
            <v>19</v>
          </cell>
          <cell r="N1076">
            <v>17</v>
          </cell>
          <cell r="O1076">
            <v>21</v>
          </cell>
          <cell r="P1076">
            <v>21</v>
          </cell>
          <cell r="Q1076">
            <v>21</v>
          </cell>
          <cell r="R1076">
            <v>22</v>
          </cell>
          <cell r="S1076">
            <v>22</v>
          </cell>
          <cell r="T1076">
            <v>22</v>
          </cell>
          <cell r="U1076">
            <v>21</v>
          </cell>
          <cell r="V1076">
            <v>20</v>
          </cell>
          <cell r="W1076">
            <v>19</v>
          </cell>
          <cell r="X1076">
            <v>17</v>
          </cell>
          <cell r="Y1076">
            <v>16</v>
          </cell>
          <cell r="Z1076">
            <v>14</v>
          </cell>
          <cell r="AA1076">
            <v>13</v>
          </cell>
          <cell r="AB1076">
            <v>13</v>
          </cell>
          <cell r="AC1076">
            <v>57</v>
          </cell>
          <cell r="AD1076">
            <v>63</v>
          </cell>
          <cell r="AE1076">
            <v>58</v>
          </cell>
          <cell r="AF1076">
            <v>45</v>
          </cell>
          <cell r="AG1076">
            <v>46</v>
          </cell>
          <cell r="AH1076">
            <v>39</v>
          </cell>
          <cell r="AI1076">
            <v>26</v>
          </cell>
          <cell r="AJ1076">
            <v>24</v>
          </cell>
          <cell r="AK1076">
            <v>21</v>
          </cell>
          <cell r="AL1076">
            <v>14</v>
          </cell>
          <cell r="AM1076">
            <v>10</v>
          </cell>
          <cell r="AN1076">
            <v>6</v>
          </cell>
          <cell r="AO1076">
            <v>6</v>
          </cell>
          <cell r="AP1076">
            <v>50</v>
          </cell>
          <cell r="AQ1076">
            <v>39</v>
          </cell>
          <cell r="AR1076">
            <v>166</v>
          </cell>
          <cell r="AS1076">
            <v>16</v>
          </cell>
        </row>
        <row r="1077">
          <cell r="G1077">
            <v>0</v>
          </cell>
          <cell r="H1077">
            <v>13322</v>
          </cell>
          <cell r="I1077">
            <v>180</v>
          </cell>
          <cell r="J1077">
            <v>204</v>
          </cell>
          <cell r="K1077">
            <v>236</v>
          </cell>
          <cell r="L1077">
            <v>267</v>
          </cell>
          <cell r="M1077">
            <v>248</v>
          </cell>
          <cell r="N1077">
            <v>246</v>
          </cell>
          <cell r="O1077">
            <v>325</v>
          </cell>
          <cell r="P1077">
            <v>331</v>
          </cell>
          <cell r="Q1077">
            <v>335</v>
          </cell>
          <cell r="R1077">
            <v>338</v>
          </cell>
          <cell r="S1077">
            <v>339</v>
          </cell>
          <cell r="T1077">
            <v>339</v>
          </cell>
          <cell r="U1077">
            <v>334</v>
          </cell>
          <cell r="V1077">
            <v>319</v>
          </cell>
          <cell r="W1077">
            <v>299</v>
          </cell>
          <cell r="X1077">
            <v>279</v>
          </cell>
          <cell r="Y1077">
            <v>258</v>
          </cell>
          <cell r="Z1077">
            <v>241</v>
          </cell>
          <cell r="AA1077">
            <v>231</v>
          </cell>
          <cell r="AB1077">
            <v>227</v>
          </cell>
          <cell r="AC1077">
            <v>1076</v>
          </cell>
          <cell r="AD1077">
            <v>1061</v>
          </cell>
          <cell r="AE1077">
            <v>941</v>
          </cell>
          <cell r="AF1077">
            <v>880</v>
          </cell>
          <cell r="AG1077">
            <v>777</v>
          </cell>
          <cell r="AH1077">
            <v>727</v>
          </cell>
          <cell r="AI1077">
            <v>594</v>
          </cell>
          <cell r="AJ1077">
            <v>451</v>
          </cell>
          <cell r="AK1077">
            <v>410</v>
          </cell>
          <cell r="AL1077">
            <v>322</v>
          </cell>
          <cell r="AM1077">
            <v>232</v>
          </cell>
          <cell r="AN1077">
            <v>157</v>
          </cell>
          <cell r="AO1077">
            <v>118</v>
          </cell>
          <cell r="AP1077">
            <v>782</v>
          </cell>
          <cell r="AQ1077">
            <v>655</v>
          </cell>
          <cell r="AR1077">
            <v>2949</v>
          </cell>
          <cell r="AS1077">
            <v>251</v>
          </cell>
        </row>
        <row r="1078">
          <cell r="G1078">
            <v>0</v>
          </cell>
          <cell r="H1078">
            <v>1910</v>
          </cell>
          <cell r="I1078">
            <v>26</v>
          </cell>
          <cell r="J1078">
            <v>29</v>
          </cell>
          <cell r="K1078">
            <v>34</v>
          </cell>
          <cell r="L1078">
            <v>37</v>
          </cell>
          <cell r="M1078">
            <v>35</v>
          </cell>
          <cell r="N1078">
            <v>37</v>
          </cell>
          <cell r="O1078">
            <v>48</v>
          </cell>
          <cell r="P1078">
            <v>48</v>
          </cell>
          <cell r="Q1078">
            <v>48</v>
          </cell>
          <cell r="R1078">
            <v>50</v>
          </cell>
          <cell r="S1078">
            <v>48</v>
          </cell>
          <cell r="T1078">
            <v>48</v>
          </cell>
          <cell r="U1078">
            <v>47</v>
          </cell>
          <cell r="V1078">
            <v>45</v>
          </cell>
          <cell r="W1078">
            <v>43</v>
          </cell>
          <cell r="X1078">
            <v>41</v>
          </cell>
          <cell r="Y1078">
            <v>38</v>
          </cell>
          <cell r="Z1078">
            <v>36</v>
          </cell>
          <cell r="AA1078">
            <v>34</v>
          </cell>
          <cell r="AB1078">
            <v>31</v>
          </cell>
          <cell r="AC1078">
            <v>153</v>
          </cell>
          <cell r="AD1078">
            <v>153</v>
          </cell>
          <cell r="AE1078">
            <v>133</v>
          </cell>
          <cell r="AF1078">
            <v>126</v>
          </cell>
          <cell r="AG1078">
            <v>110</v>
          </cell>
          <cell r="AH1078">
            <v>103</v>
          </cell>
          <cell r="AI1078">
            <v>86</v>
          </cell>
          <cell r="AJ1078">
            <v>64</v>
          </cell>
          <cell r="AK1078">
            <v>59</v>
          </cell>
          <cell r="AL1078">
            <v>47</v>
          </cell>
          <cell r="AM1078">
            <v>34</v>
          </cell>
          <cell r="AN1078">
            <v>22</v>
          </cell>
          <cell r="AO1078">
            <v>17</v>
          </cell>
          <cell r="AP1078">
            <v>111</v>
          </cell>
          <cell r="AQ1078">
            <v>95</v>
          </cell>
          <cell r="AR1078">
            <v>420</v>
          </cell>
          <cell r="AS1078">
            <v>27</v>
          </cell>
        </row>
        <row r="1079">
          <cell r="G1079">
            <v>0</v>
          </cell>
          <cell r="H1079">
            <v>2027</v>
          </cell>
          <cell r="I1079">
            <v>27</v>
          </cell>
          <cell r="J1079">
            <v>31</v>
          </cell>
          <cell r="K1079">
            <v>36</v>
          </cell>
          <cell r="L1079">
            <v>41</v>
          </cell>
          <cell r="M1079">
            <v>38</v>
          </cell>
          <cell r="N1079">
            <v>37</v>
          </cell>
          <cell r="O1079">
            <v>49</v>
          </cell>
          <cell r="P1079">
            <v>50</v>
          </cell>
          <cell r="Q1079">
            <v>51</v>
          </cell>
          <cell r="R1079">
            <v>51</v>
          </cell>
          <cell r="S1079">
            <v>52</v>
          </cell>
          <cell r="T1079">
            <v>52</v>
          </cell>
          <cell r="U1079">
            <v>51</v>
          </cell>
          <cell r="V1079">
            <v>49</v>
          </cell>
          <cell r="W1079">
            <v>46</v>
          </cell>
          <cell r="X1079">
            <v>42</v>
          </cell>
          <cell r="Y1079">
            <v>39</v>
          </cell>
          <cell r="Z1079">
            <v>37</v>
          </cell>
          <cell r="AA1079">
            <v>35</v>
          </cell>
          <cell r="AB1079">
            <v>35</v>
          </cell>
          <cell r="AC1079">
            <v>164</v>
          </cell>
          <cell r="AD1079">
            <v>161</v>
          </cell>
          <cell r="AE1079">
            <v>143</v>
          </cell>
          <cell r="AF1079">
            <v>134</v>
          </cell>
          <cell r="AG1079">
            <v>118</v>
          </cell>
          <cell r="AH1079">
            <v>111</v>
          </cell>
          <cell r="AI1079">
            <v>90</v>
          </cell>
          <cell r="AJ1079">
            <v>69</v>
          </cell>
          <cell r="AK1079">
            <v>62</v>
          </cell>
          <cell r="AL1079">
            <v>49</v>
          </cell>
          <cell r="AM1079">
            <v>35</v>
          </cell>
          <cell r="AN1079">
            <v>24</v>
          </cell>
          <cell r="AO1079">
            <v>18</v>
          </cell>
          <cell r="AP1079">
            <v>120</v>
          </cell>
          <cell r="AQ1079">
            <v>100</v>
          </cell>
          <cell r="AR1079">
            <v>449</v>
          </cell>
          <cell r="AS1079">
            <v>28</v>
          </cell>
        </row>
        <row r="1080">
          <cell r="G1080">
            <v>0</v>
          </cell>
          <cell r="H1080">
            <v>4231</v>
          </cell>
          <cell r="I1080">
            <v>57</v>
          </cell>
          <cell r="J1080">
            <v>65</v>
          </cell>
          <cell r="K1080">
            <v>75</v>
          </cell>
          <cell r="L1080">
            <v>85</v>
          </cell>
          <cell r="M1080">
            <v>79</v>
          </cell>
          <cell r="N1080">
            <v>78</v>
          </cell>
          <cell r="O1080">
            <v>103</v>
          </cell>
          <cell r="P1080">
            <v>105</v>
          </cell>
          <cell r="Q1080">
            <v>106</v>
          </cell>
          <cell r="R1080">
            <v>107</v>
          </cell>
          <cell r="S1080">
            <v>108</v>
          </cell>
          <cell r="T1080">
            <v>108</v>
          </cell>
          <cell r="U1080">
            <v>106</v>
          </cell>
          <cell r="V1080">
            <v>101</v>
          </cell>
          <cell r="W1080">
            <v>95</v>
          </cell>
          <cell r="X1080">
            <v>89</v>
          </cell>
          <cell r="Y1080">
            <v>82</v>
          </cell>
          <cell r="Z1080">
            <v>76</v>
          </cell>
          <cell r="AA1080">
            <v>73</v>
          </cell>
          <cell r="AB1080">
            <v>72</v>
          </cell>
          <cell r="AC1080">
            <v>342</v>
          </cell>
          <cell r="AD1080">
            <v>337</v>
          </cell>
          <cell r="AE1080">
            <v>299</v>
          </cell>
          <cell r="AF1080">
            <v>279</v>
          </cell>
          <cell r="AG1080">
            <v>247</v>
          </cell>
          <cell r="AH1080">
            <v>231</v>
          </cell>
          <cell r="AI1080">
            <v>189</v>
          </cell>
          <cell r="AJ1080">
            <v>143</v>
          </cell>
          <cell r="AK1080">
            <v>130</v>
          </cell>
          <cell r="AL1080">
            <v>102</v>
          </cell>
          <cell r="AM1080">
            <v>74</v>
          </cell>
          <cell r="AN1080">
            <v>50</v>
          </cell>
          <cell r="AO1080">
            <v>38</v>
          </cell>
          <cell r="AP1080">
            <v>249</v>
          </cell>
          <cell r="AQ1080">
            <v>208</v>
          </cell>
          <cell r="AR1080">
            <v>937</v>
          </cell>
          <cell r="AS1080">
            <v>65</v>
          </cell>
        </row>
        <row r="1081">
          <cell r="G1081">
            <v>0</v>
          </cell>
          <cell r="H1081">
            <v>1040</v>
          </cell>
          <cell r="I1081">
            <v>14</v>
          </cell>
          <cell r="J1081">
            <v>16</v>
          </cell>
          <cell r="K1081">
            <v>18</v>
          </cell>
          <cell r="L1081">
            <v>21</v>
          </cell>
          <cell r="M1081">
            <v>19</v>
          </cell>
          <cell r="N1081">
            <v>19</v>
          </cell>
          <cell r="O1081">
            <v>25</v>
          </cell>
          <cell r="P1081">
            <v>26</v>
          </cell>
          <cell r="Q1081">
            <v>26</v>
          </cell>
          <cell r="R1081">
            <v>26</v>
          </cell>
          <cell r="S1081">
            <v>27</v>
          </cell>
          <cell r="T1081">
            <v>27</v>
          </cell>
          <cell r="U1081">
            <v>26</v>
          </cell>
          <cell r="V1081">
            <v>25</v>
          </cell>
          <cell r="W1081">
            <v>23</v>
          </cell>
          <cell r="X1081">
            <v>22</v>
          </cell>
          <cell r="Y1081">
            <v>20</v>
          </cell>
          <cell r="Z1081">
            <v>19</v>
          </cell>
          <cell r="AA1081">
            <v>18</v>
          </cell>
          <cell r="AB1081">
            <v>18</v>
          </cell>
          <cell r="AC1081">
            <v>84</v>
          </cell>
          <cell r="AD1081">
            <v>83</v>
          </cell>
          <cell r="AE1081">
            <v>74</v>
          </cell>
          <cell r="AF1081">
            <v>69</v>
          </cell>
          <cell r="AG1081">
            <v>61</v>
          </cell>
          <cell r="AH1081">
            <v>57</v>
          </cell>
          <cell r="AI1081">
            <v>46</v>
          </cell>
          <cell r="AJ1081">
            <v>35</v>
          </cell>
          <cell r="AK1081">
            <v>32</v>
          </cell>
          <cell r="AL1081">
            <v>25</v>
          </cell>
          <cell r="AM1081">
            <v>18</v>
          </cell>
          <cell r="AN1081">
            <v>12</v>
          </cell>
          <cell r="AO1081">
            <v>9</v>
          </cell>
          <cell r="AP1081">
            <v>61</v>
          </cell>
          <cell r="AQ1081">
            <v>51</v>
          </cell>
          <cell r="AR1081">
            <v>231</v>
          </cell>
          <cell r="AS1081">
            <v>22</v>
          </cell>
        </row>
        <row r="1082">
          <cell r="G1082">
            <v>0</v>
          </cell>
          <cell r="H1082">
            <v>1159</v>
          </cell>
          <cell r="I1082">
            <v>16</v>
          </cell>
          <cell r="J1082">
            <v>18</v>
          </cell>
          <cell r="K1082">
            <v>21</v>
          </cell>
          <cell r="L1082">
            <v>23</v>
          </cell>
          <cell r="M1082">
            <v>22</v>
          </cell>
          <cell r="N1082">
            <v>21</v>
          </cell>
          <cell r="O1082">
            <v>28</v>
          </cell>
          <cell r="P1082">
            <v>29</v>
          </cell>
          <cell r="Q1082">
            <v>29</v>
          </cell>
          <cell r="R1082">
            <v>29</v>
          </cell>
          <cell r="S1082">
            <v>29</v>
          </cell>
          <cell r="T1082">
            <v>29</v>
          </cell>
          <cell r="U1082">
            <v>29</v>
          </cell>
          <cell r="V1082">
            <v>28</v>
          </cell>
          <cell r="W1082">
            <v>26</v>
          </cell>
          <cell r="X1082">
            <v>24</v>
          </cell>
          <cell r="Y1082">
            <v>22</v>
          </cell>
          <cell r="Z1082">
            <v>21</v>
          </cell>
          <cell r="AA1082">
            <v>20</v>
          </cell>
          <cell r="AB1082">
            <v>20</v>
          </cell>
          <cell r="AC1082">
            <v>94</v>
          </cell>
          <cell r="AD1082">
            <v>92</v>
          </cell>
          <cell r="AE1082">
            <v>82</v>
          </cell>
          <cell r="AF1082">
            <v>77</v>
          </cell>
          <cell r="AG1082">
            <v>68</v>
          </cell>
          <cell r="AH1082">
            <v>63</v>
          </cell>
          <cell r="AI1082">
            <v>52</v>
          </cell>
          <cell r="AJ1082">
            <v>39</v>
          </cell>
          <cell r="AK1082">
            <v>36</v>
          </cell>
          <cell r="AL1082">
            <v>28</v>
          </cell>
          <cell r="AM1082">
            <v>20</v>
          </cell>
          <cell r="AN1082">
            <v>14</v>
          </cell>
          <cell r="AO1082">
            <v>10</v>
          </cell>
          <cell r="AP1082">
            <v>68</v>
          </cell>
          <cell r="AQ1082">
            <v>57</v>
          </cell>
          <cell r="AR1082">
            <v>257</v>
          </cell>
          <cell r="AS1082">
            <v>13</v>
          </cell>
        </row>
        <row r="1083">
          <cell r="G1083">
            <v>0</v>
          </cell>
          <cell r="H1083">
            <v>347</v>
          </cell>
          <cell r="I1083">
            <v>5</v>
          </cell>
          <cell r="J1083">
            <v>5</v>
          </cell>
          <cell r="K1083">
            <v>6</v>
          </cell>
          <cell r="L1083">
            <v>7</v>
          </cell>
          <cell r="M1083">
            <v>6</v>
          </cell>
          <cell r="N1083">
            <v>6</v>
          </cell>
          <cell r="O1083">
            <v>8</v>
          </cell>
          <cell r="P1083">
            <v>9</v>
          </cell>
          <cell r="Q1083">
            <v>9</v>
          </cell>
          <cell r="R1083">
            <v>9</v>
          </cell>
          <cell r="S1083">
            <v>9</v>
          </cell>
          <cell r="T1083">
            <v>9</v>
          </cell>
          <cell r="U1083">
            <v>9</v>
          </cell>
          <cell r="V1083">
            <v>8</v>
          </cell>
          <cell r="W1083">
            <v>8</v>
          </cell>
          <cell r="X1083">
            <v>7</v>
          </cell>
          <cell r="Y1083">
            <v>7</v>
          </cell>
          <cell r="Z1083">
            <v>6</v>
          </cell>
          <cell r="AA1083">
            <v>6</v>
          </cell>
          <cell r="AB1083">
            <v>6</v>
          </cell>
          <cell r="AC1083">
            <v>28</v>
          </cell>
          <cell r="AD1083">
            <v>28</v>
          </cell>
          <cell r="AE1083">
            <v>25</v>
          </cell>
          <cell r="AF1083">
            <v>23</v>
          </cell>
          <cell r="AG1083">
            <v>20</v>
          </cell>
          <cell r="AH1083">
            <v>19</v>
          </cell>
          <cell r="AI1083">
            <v>15</v>
          </cell>
          <cell r="AJ1083">
            <v>12</v>
          </cell>
          <cell r="AK1083">
            <v>11</v>
          </cell>
          <cell r="AL1083">
            <v>8</v>
          </cell>
          <cell r="AM1083">
            <v>6</v>
          </cell>
          <cell r="AN1083">
            <v>4</v>
          </cell>
          <cell r="AO1083">
            <v>3</v>
          </cell>
          <cell r="AP1083">
            <v>21</v>
          </cell>
          <cell r="AQ1083">
            <v>17</v>
          </cell>
          <cell r="AR1083">
            <v>77</v>
          </cell>
          <cell r="AS1083">
            <v>23</v>
          </cell>
        </row>
        <row r="1084">
          <cell r="G1084">
            <v>0</v>
          </cell>
          <cell r="H1084">
            <v>1622</v>
          </cell>
          <cell r="I1084">
            <v>22</v>
          </cell>
          <cell r="J1084">
            <v>25</v>
          </cell>
          <cell r="K1084">
            <v>29</v>
          </cell>
          <cell r="L1084">
            <v>33</v>
          </cell>
          <cell r="M1084">
            <v>30</v>
          </cell>
          <cell r="N1084">
            <v>30</v>
          </cell>
          <cell r="O1084">
            <v>40</v>
          </cell>
          <cell r="P1084">
            <v>40</v>
          </cell>
          <cell r="Q1084">
            <v>41</v>
          </cell>
          <cell r="R1084">
            <v>41</v>
          </cell>
          <cell r="S1084">
            <v>41</v>
          </cell>
          <cell r="T1084">
            <v>41</v>
          </cell>
          <cell r="U1084">
            <v>41</v>
          </cell>
          <cell r="V1084">
            <v>39</v>
          </cell>
          <cell r="W1084">
            <v>36</v>
          </cell>
          <cell r="X1084">
            <v>34</v>
          </cell>
          <cell r="Y1084">
            <v>31</v>
          </cell>
          <cell r="Z1084">
            <v>29</v>
          </cell>
          <cell r="AA1084">
            <v>28</v>
          </cell>
          <cell r="AB1084">
            <v>28</v>
          </cell>
          <cell r="AC1084">
            <v>131</v>
          </cell>
          <cell r="AD1084">
            <v>129</v>
          </cell>
          <cell r="AE1084">
            <v>115</v>
          </cell>
          <cell r="AF1084">
            <v>107</v>
          </cell>
          <cell r="AG1084">
            <v>95</v>
          </cell>
          <cell r="AH1084">
            <v>89</v>
          </cell>
          <cell r="AI1084">
            <v>72</v>
          </cell>
          <cell r="AJ1084">
            <v>55</v>
          </cell>
          <cell r="AK1084">
            <v>50</v>
          </cell>
          <cell r="AL1084">
            <v>39</v>
          </cell>
          <cell r="AM1084">
            <v>28</v>
          </cell>
          <cell r="AN1084">
            <v>19</v>
          </cell>
          <cell r="AO1084">
            <v>14</v>
          </cell>
          <cell r="AP1084">
            <v>95</v>
          </cell>
          <cell r="AQ1084">
            <v>80</v>
          </cell>
          <cell r="AR1084">
            <v>360</v>
          </cell>
          <cell r="AS1084">
            <v>52</v>
          </cell>
        </row>
        <row r="1085">
          <cell r="G1085">
            <v>0</v>
          </cell>
          <cell r="H1085">
            <v>404</v>
          </cell>
          <cell r="I1085">
            <v>5</v>
          </cell>
          <cell r="J1085">
            <v>6</v>
          </cell>
          <cell r="K1085">
            <v>7</v>
          </cell>
          <cell r="L1085">
            <v>8</v>
          </cell>
          <cell r="M1085">
            <v>8</v>
          </cell>
          <cell r="N1085">
            <v>7</v>
          </cell>
          <cell r="O1085">
            <v>10</v>
          </cell>
          <cell r="P1085">
            <v>10</v>
          </cell>
          <cell r="Q1085">
            <v>10</v>
          </cell>
          <cell r="R1085">
            <v>10</v>
          </cell>
          <cell r="S1085">
            <v>10</v>
          </cell>
          <cell r="T1085">
            <v>10</v>
          </cell>
          <cell r="U1085">
            <v>10</v>
          </cell>
          <cell r="V1085">
            <v>10</v>
          </cell>
          <cell r="W1085">
            <v>9</v>
          </cell>
          <cell r="X1085">
            <v>8</v>
          </cell>
          <cell r="Y1085">
            <v>8</v>
          </cell>
          <cell r="Z1085">
            <v>7</v>
          </cell>
          <cell r="AA1085">
            <v>7</v>
          </cell>
          <cell r="AB1085">
            <v>7</v>
          </cell>
          <cell r="AC1085">
            <v>33</v>
          </cell>
          <cell r="AD1085">
            <v>32</v>
          </cell>
          <cell r="AE1085">
            <v>29</v>
          </cell>
          <cell r="AF1085">
            <v>27</v>
          </cell>
          <cell r="AG1085">
            <v>24</v>
          </cell>
          <cell r="AH1085">
            <v>22</v>
          </cell>
          <cell r="AI1085">
            <v>18</v>
          </cell>
          <cell r="AJ1085">
            <v>14</v>
          </cell>
          <cell r="AK1085">
            <v>12</v>
          </cell>
          <cell r="AL1085">
            <v>10</v>
          </cell>
          <cell r="AM1085">
            <v>7</v>
          </cell>
          <cell r="AN1085">
            <v>5</v>
          </cell>
          <cell r="AO1085">
            <v>4</v>
          </cell>
          <cell r="AP1085">
            <v>24</v>
          </cell>
          <cell r="AQ1085">
            <v>20</v>
          </cell>
          <cell r="AR1085">
            <v>90</v>
          </cell>
          <cell r="AS1085">
            <v>10</v>
          </cell>
        </row>
        <row r="1086">
          <cell r="G1086">
            <v>0</v>
          </cell>
          <cell r="H1086">
            <v>582</v>
          </cell>
          <cell r="I1086">
            <v>8</v>
          </cell>
          <cell r="J1086">
            <v>9</v>
          </cell>
          <cell r="K1086">
            <v>10</v>
          </cell>
          <cell r="L1086">
            <v>12</v>
          </cell>
          <cell r="M1086">
            <v>11</v>
          </cell>
          <cell r="N1086">
            <v>11</v>
          </cell>
          <cell r="O1086">
            <v>14</v>
          </cell>
          <cell r="P1086">
            <v>14</v>
          </cell>
          <cell r="Q1086">
            <v>15</v>
          </cell>
          <cell r="R1086">
            <v>15</v>
          </cell>
          <cell r="S1086">
            <v>15</v>
          </cell>
          <cell r="T1086">
            <v>15</v>
          </cell>
          <cell r="U1086">
            <v>15</v>
          </cell>
          <cell r="V1086">
            <v>14</v>
          </cell>
          <cell r="W1086">
            <v>13</v>
          </cell>
          <cell r="X1086">
            <v>12</v>
          </cell>
          <cell r="Y1086">
            <v>11</v>
          </cell>
          <cell r="Z1086">
            <v>10</v>
          </cell>
          <cell r="AA1086">
            <v>10</v>
          </cell>
          <cell r="AB1086">
            <v>10</v>
          </cell>
          <cell r="AC1086">
            <v>47</v>
          </cell>
          <cell r="AD1086">
            <v>46</v>
          </cell>
          <cell r="AE1086">
            <v>41</v>
          </cell>
          <cell r="AF1086">
            <v>38</v>
          </cell>
          <cell r="AG1086">
            <v>34</v>
          </cell>
          <cell r="AH1086">
            <v>32</v>
          </cell>
          <cell r="AI1086">
            <v>26</v>
          </cell>
          <cell r="AJ1086">
            <v>20</v>
          </cell>
          <cell r="AK1086">
            <v>18</v>
          </cell>
          <cell r="AL1086">
            <v>14</v>
          </cell>
          <cell r="AM1086">
            <v>10</v>
          </cell>
          <cell r="AN1086">
            <v>7</v>
          </cell>
          <cell r="AO1086">
            <v>5</v>
          </cell>
          <cell r="AP1086">
            <v>35</v>
          </cell>
          <cell r="AQ1086">
            <v>28</v>
          </cell>
          <cell r="AR1086">
            <v>129</v>
          </cell>
          <cell r="AS1086">
            <v>11</v>
          </cell>
        </row>
        <row r="1087">
          <cell r="G1087">
            <v>0</v>
          </cell>
          <cell r="H1087">
            <v>610</v>
          </cell>
          <cell r="I1087">
            <v>9</v>
          </cell>
          <cell r="J1087">
            <v>4</v>
          </cell>
          <cell r="K1087">
            <v>9</v>
          </cell>
          <cell r="L1087">
            <v>10</v>
          </cell>
          <cell r="M1087">
            <v>13</v>
          </cell>
          <cell r="N1087">
            <v>14</v>
          </cell>
          <cell r="O1087">
            <v>9</v>
          </cell>
          <cell r="P1087">
            <v>9</v>
          </cell>
          <cell r="Q1087">
            <v>10</v>
          </cell>
          <cell r="R1087">
            <v>11</v>
          </cell>
          <cell r="S1087">
            <v>12</v>
          </cell>
          <cell r="T1087">
            <v>13</v>
          </cell>
          <cell r="U1087">
            <v>14</v>
          </cell>
          <cell r="V1087">
            <v>14</v>
          </cell>
          <cell r="W1087">
            <v>14</v>
          </cell>
          <cell r="X1087">
            <v>14</v>
          </cell>
          <cell r="Y1087">
            <v>13</v>
          </cell>
          <cell r="Z1087">
            <v>13</v>
          </cell>
          <cell r="AA1087">
            <v>12</v>
          </cell>
          <cell r="AB1087">
            <v>11</v>
          </cell>
          <cell r="AC1087">
            <v>38</v>
          </cell>
          <cell r="AD1087">
            <v>26</v>
          </cell>
          <cell r="AE1087">
            <v>39</v>
          </cell>
          <cell r="AF1087">
            <v>35</v>
          </cell>
          <cell r="AG1087">
            <v>47</v>
          </cell>
          <cell r="AH1087">
            <v>46</v>
          </cell>
          <cell r="AI1087">
            <v>34</v>
          </cell>
          <cell r="AJ1087">
            <v>29</v>
          </cell>
          <cell r="AK1087">
            <v>16</v>
          </cell>
          <cell r="AL1087">
            <v>29</v>
          </cell>
          <cell r="AM1087">
            <v>15</v>
          </cell>
          <cell r="AN1087">
            <v>14</v>
          </cell>
          <cell r="AO1087">
            <v>14</v>
          </cell>
          <cell r="AP1087">
            <v>32</v>
          </cell>
          <cell r="AQ1087">
            <v>33</v>
          </cell>
          <cell r="AR1087">
            <v>125</v>
          </cell>
          <cell r="AS1087">
            <v>13</v>
          </cell>
        </row>
        <row r="1088">
          <cell r="G1088">
            <v>0</v>
          </cell>
          <cell r="H1088">
            <v>610</v>
          </cell>
          <cell r="I1088">
            <v>9</v>
          </cell>
          <cell r="J1088">
            <v>4</v>
          </cell>
          <cell r="K1088">
            <v>9</v>
          </cell>
          <cell r="L1088">
            <v>10</v>
          </cell>
          <cell r="M1088">
            <v>13</v>
          </cell>
          <cell r="N1088">
            <v>14</v>
          </cell>
          <cell r="O1088">
            <v>9</v>
          </cell>
          <cell r="P1088">
            <v>9</v>
          </cell>
          <cell r="Q1088">
            <v>10</v>
          </cell>
          <cell r="R1088">
            <v>11</v>
          </cell>
          <cell r="S1088">
            <v>12</v>
          </cell>
          <cell r="T1088">
            <v>13</v>
          </cell>
          <cell r="U1088">
            <v>14</v>
          </cell>
          <cell r="V1088">
            <v>14</v>
          </cell>
          <cell r="W1088">
            <v>14</v>
          </cell>
          <cell r="X1088">
            <v>14</v>
          </cell>
          <cell r="Y1088">
            <v>13</v>
          </cell>
          <cell r="Z1088">
            <v>13</v>
          </cell>
          <cell r="AA1088">
            <v>12</v>
          </cell>
          <cell r="AB1088">
            <v>11</v>
          </cell>
          <cell r="AC1088">
            <v>38</v>
          </cell>
          <cell r="AD1088">
            <v>26</v>
          </cell>
          <cell r="AE1088">
            <v>39</v>
          </cell>
          <cell r="AF1088">
            <v>35</v>
          </cell>
          <cell r="AG1088">
            <v>47</v>
          </cell>
          <cell r="AH1088">
            <v>46</v>
          </cell>
          <cell r="AI1088">
            <v>34</v>
          </cell>
          <cell r="AJ1088">
            <v>29</v>
          </cell>
          <cell r="AK1088">
            <v>16</v>
          </cell>
          <cell r="AL1088">
            <v>29</v>
          </cell>
          <cell r="AM1088">
            <v>15</v>
          </cell>
          <cell r="AN1088">
            <v>14</v>
          </cell>
          <cell r="AO1088">
            <v>14</v>
          </cell>
          <cell r="AP1088">
            <v>32</v>
          </cell>
          <cell r="AQ1088">
            <v>33</v>
          </cell>
          <cell r="AR1088">
            <v>125</v>
          </cell>
          <cell r="AS1088">
            <v>13</v>
          </cell>
        </row>
        <row r="1089">
          <cell r="G1089">
            <v>0</v>
          </cell>
          <cell r="H1089">
            <v>2646</v>
          </cell>
          <cell r="I1089">
            <v>61</v>
          </cell>
          <cell r="J1089">
            <v>41</v>
          </cell>
          <cell r="K1089">
            <v>54</v>
          </cell>
          <cell r="L1089">
            <v>60</v>
          </cell>
          <cell r="M1089">
            <v>63</v>
          </cell>
          <cell r="N1089">
            <v>59</v>
          </cell>
          <cell r="O1089">
            <v>37</v>
          </cell>
          <cell r="P1089">
            <v>39</v>
          </cell>
          <cell r="Q1089">
            <v>41</v>
          </cell>
          <cell r="R1089">
            <v>44</v>
          </cell>
          <cell r="S1089">
            <v>48</v>
          </cell>
          <cell r="T1089">
            <v>53</v>
          </cell>
          <cell r="U1089">
            <v>55</v>
          </cell>
          <cell r="V1089">
            <v>55</v>
          </cell>
          <cell r="W1089">
            <v>54</v>
          </cell>
          <cell r="X1089">
            <v>52</v>
          </cell>
          <cell r="Y1089">
            <v>50</v>
          </cell>
          <cell r="Z1089">
            <v>48</v>
          </cell>
          <cell r="AA1089">
            <v>45</v>
          </cell>
          <cell r="AB1089">
            <v>43</v>
          </cell>
          <cell r="AC1089">
            <v>175</v>
          </cell>
          <cell r="AD1089">
            <v>173</v>
          </cell>
          <cell r="AE1089">
            <v>142</v>
          </cell>
          <cell r="AF1089">
            <v>169</v>
          </cell>
          <cell r="AG1089">
            <v>164</v>
          </cell>
          <cell r="AH1089">
            <v>138</v>
          </cell>
          <cell r="AI1089">
            <v>139</v>
          </cell>
          <cell r="AJ1089">
            <v>116</v>
          </cell>
          <cell r="AK1089">
            <v>137</v>
          </cell>
          <cell r="AL1089">
            <v>105</v>
          </cell>
          <cell r="AM1089">
            <v>68</v>
          </cell>
          <cell r="AN1089">
            <v>59</v>
          </cell>
          <cell r="AO1089">
            <v>59</v>
          </cell>
          <cell r="AP1089">
            <v>127</v>
          </cell>
          <cell r="AQ1089">
            <v>126</v>
          </cell>
          <cell r="AR1089">
            <v>519</v>
          </cell>
          <cell r="AS1089">
            <v>44</v>
          </cell>
        </row>
        <row r="1090">
          <cell r="G1090">
            <v>0</v>
          </cell>
          <cell r="H1090">
            <v>2150</v>
          </cell>
          <cell r="I1090">
            <v>50</v>
          </cell>
          <cell r="J1090">
            <v>33</v>
          </cell>
          <cell r="K1090">
            <v>44</v>
          </cell>
          <cell r="L1090">
            <v>49</v>
          </cell>
          <cell r="M1090">
            <v>51</v>
          </cell>
          <cell r="N1090">
            <v>48</v>
          </cell>
          <cell r="O1090">
            <v>30</v>
          </cell>
          <cell r="P1090">
            <v>32</v>
          </cell>
          <cell r="Q1090">
            <v>33</v>
          </cell>
          <cell r="R1090">
            <v>36</v>
          </cell>
          <cell r="S1090">
            <v>39</v>
          </cell>
          <cell r="T1090">
            <v>43</v>
          </cell>
          <cell r="U1090">
            <v>45</v>
          </cell>
          <cell r="V1090">
            <v>45</v>
          </cell>
          <cell r="W1090">
            <v>44</v>
          </cell>
          <cell r="X1090">
            <v>42</v>
          </cell>
          <cell r="Y1090">
            <v>41</v>
          </cell>
          <cell r="Z1090">
            <v>39</v>
          </cell>
          <cell r="AA1090">
            <v>37</v>
          </cell>
          <cell r="AB1090">
            <v>35</v>
          </cell>
          <cell r="AC1090">
            <v>142</v>
          </cell>
          <cell r="AD1090">
            <v>141</v>
          </cell>
          <cell r="AE1090">
            <v>115</v>
          </cell>
          <cell r="AF1090">
            <v>137</v>
          </cell>
          <cell r="AG1090">
            <v>133</v>
          </cell>
          <cell r="AH1090">
            <v>112</v>
          </cell>
          <cell r="AI1090">
            <v>113</v>
          </cell>
          <cell r="AJ1090">
            <v>94</v>
          </cell>
          <cell r="AK1090">
            <v>111</v>
          </cell>
          <cell r="AL1090">
            <v>85</v>
          </cell>
          <cell r="AM1090">
            <v>55</v>
          </cell>
          <cell r="AN1090">
            <v>48</v>
          </cell>
          <cell r="AO1090">
            <v>48</v>
          </cell>
          <cell r="AP1090">
            <v>104</v>
          </cell>
          <cell r="AQ1090">
            <v>103</v>
          </cell>
          <cell r="AR1090">
            <v>421</v>
          </cell>
          <cell r="AS1090">
            <v>34</v>
          </cell>
        </row>
        <row r="1091">
          <cell r="G1091">
            <v>0</v>
          </cell>
          <cell r="H1091">
            <v>496</v>
          </cell>
          <cell r="I1091">
            <v>11</v>
          </cell>
          <cell r="J1091">
            <v>8</v>
          </cell>
          <cell r="K1091">
            <v>10</v>
          </cell>
          <cell r="L1091">
            <v>11</v>
          </cell>
          <cell r="M1091">
            <v>12</v>
          </cell>
          <cell r="N1091">
            <v>11</v>
          </cell>
          <cell r="O1091">
            <v>7</v>
          </cell>
          <cell r="P1091">
            <v>7</v>
          </cell>
          <cell r="Q1091">
            <v>8</v>
          </cell>
          <cell r="R1091">
            <v>8</v>
          </cell>
          <cell r="S1091">
            <v>9</v>
          </cell>
          <cell r="T1091">
            <v>10</v>
          </cell>
          <cell r="U1091">
            <v>10</v>
          </cell>
          <cell r="V1091">
            <v>10</v>
          </cell>
          <cell r="W1091">
            <v>10</v>
          </cell>
          <cell r="X1091">
            <v>10</v>
          </cell>
          <cell r="Y1091">
            <v>9</v>
          </cell>
          <cell r="Z1091">
            <v>9</v>
          </cell>
          <cell r="AA1091">
            <v>8</v>
          </cell>
          <cell r="AB1091">
            <v>8</v>
          </cell>
          <cell r="AC1091">
            <v>33</v>
          </cell>
          <cell r="AD1091">
            <v>32</v>
          </cell>
          <cell r="AE1091">
            <v>27</v>
          </cell>
          <cell r="AF1091">
            <v>32</v>
          </cell>
          <cell r="AG1091">
            <v>31</v>
          </cell>
          <cell r="AH1091">
            <v>26</v>
          </cell>
          <cell r="AI1091">
            <v>26</v>
          </cell>
          <cell r="AJ1091">
            <v>22</v>
          </cell>
          <cell r="AK1091">
            <v>26</v>
          </cell>
          <cell r="AL1091">
            <v>20</v>
          </cell>
          <cell r="AM1091">
            <v>13</v>
          </cell>
          <cell r="AN1091">
            <v>11</v>
          </cell>
          <cell r="AO1091">
            <v>11</v>
          </cell>
          <cell r="AP1091">
            <v>24</v>
          </cell>
          <cell r="AQ1091">
            <v>23</v>
          </cell>
          <cell r="AR1091">
            <v>98</v>
          </cell>
          <cell r="AS1091">
            <v>10</v>
          </cell>
        </row>
        <row r="1092">
          <cell r="G1092">
            <v>0</v>
          </cell>
          <cell r="H1092">
            <v>5287</v>
          </cell>
          <cell r="I1092">
            <v>49</v>
          </cell>
          <cell r="J1092">
            <v>54</v>
          </cell>
          <cell r="K1092">
            <v>118</v>
          </cell>
          <cell r="L1092">
            <v>89</v>
          </cell>
          <cell r="M1092">
            <v>98</v>
          </cell>
          <cell r="N1092">
            <v>87</v>
          </cell>
          <cell r="O1092">
            <v>132</v>
          </cell>
          <cell r="P1092">
            <v>132</v>
          </cell>
          <cell r="Q1092">
            <v>132</v>
          </cell>
          <cell r="R1092">
            <v>132</v>
          </cell>
          <cell r="S1092">
            <v>131</v>
          </cell>
          <cell r="T1092">
            <v>130</v>
          </cell>
          <cell r="U1092">
            <v>128</v>
          </cell>
          <cell r="V1092">
            <v>127</v>
          </cell>
          <cell r="W1092">
            <v>125</v>
          </cell>
          <cell r="X1092">
            <v>123</v>
          </cell>
          <cell r="Y1092">
            <v>122</v>
          </cell>
          <cell r="Z1092">
            <v>118</v>
          </cell>
          <cell r="AA1092">
            <v>112</v>
          </cell>
          <cell r="AB1092">
            <v>105</v>
          </cell>
          <cell r="AC1092">
            <v>441</v>
          </cell>
          <cell r="AD1092">
            <v>462</v>
          </cell>
          <cell r="AE1092">
            <v>398</v>
          </cell>
          <cell r="AF1092">
            <v>344</v>
          </cell>
          <cell r="AG1092">
            <v>331</v>
          </cell>
          <cell r="AH1092">
            <v>295</v>
          </cell>
          <cell r="AI1092">
            <v>206</v>
          </cell>
          <cell r="AJ1092">
            <v>164</v>
          </cell>
          <cell r="AK1092">
            <v>126</v>
          </cell>
          <cell r="AL1092">
            <v>108</v>
          </cell>
          <cell r="AM1092">
            <v>75</v>
          </cell>
          <cell r="AN1092">
            <v>53</v>
          </cell>
          <cell r="AO1092">
            <v>40</v>
          </cell>
          <cell r="AP1092">
            <v>308</v>
          </cell>
          <cell r="AQ1092">
            <v>307</v>
          </cell>
          <cell r="AR1092">
            <v>1226</v>
          </cell>
          <cell r="AS1092">
            <v>97</v>
          </cell>
        </row>
        <row r="1093">
          <cell r="G1093">
            <v>0</v>
          </cell>
          <cell r="H1093">
            <v>1417</v>
          </cell>
          <cell r="I1093">
            <v>13</v>
          </cell>
          <cell r="J1093">
            <v>15</v>
          </cell>
          <cell r="K1093">
            <v>32</v>
          </cell>
          <cell r="L1093">
            <v>24</v>
          </cell>
          <cell r="M1093">
            <v>27</v>
          </cell>
          <cell r="N1093">
            <v>24</v>
          </cell>
          <cell r="O1093">
            <v>35</v>
          </cell>
          <cell r="P1093">
            <v>35</v>
          </cell>
          <cell r="Q1093">
            <v>35</v>
          </cell>
          <cell r="R1093">
            <v>35</v>
          </cell>
          <cell r="S1093">
            <v>35</v>
          </cell>
          <cell r="T1093">
            <v>34</v>
          </cell>
          <cell r="U1093">
            <v>34</v>
          </cell>
          <cell r="V1093">
            <v>34</v>
          </cell>
          <cell r="W1093">
            <v>34</v>
          </cell>
          <cell r="X1093">
            <v>33</v>
          </cell>
          <cell r="Y1093">
            <v>33</v>
          </cell>
          <cell r="Z1093">
            <v>32</v>
          </cell>
          <cell r="AA1093">
            <v>30</v>
          </cell>
          <cell r="AB1093">
            <v>28</v>
          </cell>
          <cell r="AC1093">
            <v>118</v>
          </cell>
          <cell r="AD1093">
            <v>124</v>
          </cell>
          <cell r="AE1093">
            <v>107</v>
          </cell>
          <cell r="AF1093">
            <v>92</v>
          </cell>
          <cell r="AG1093">
            <v>89</v>
          </cell>
          <cell r="AH1093">
            <v>79</v>
          </cell>
          <cell r="AI1093">
            <v>55</v>
          </cell>
          <cell r="AJ1093">
            <v>44</v>
          </cell>
          <cell r="AK1093">
            <v>34</v>
          </cell>
          <cell r="AL1093">
            <v>28</v>
          </cell>
          <cell r="AM1093">
            <v>20</v>
          </cell>
          <cell r="AN1093">
            <v>14</v>
          </cell>
          <cell r="AO1093">
            <v>11</v>
          </cell>
          <cell r="AP1093">
            <v>82</v>
          </cell>
          <cell r="AQ1093">
            <v>83</v>
          </cell>
          <cell r="AR1093">
            <v>329</v>
          </cell>
          <cell r="AS1093">
            <v>38</v>
          </cell>
        </row>
        <row r="1094">
          <cell r="G1094">
            <v>0</v>
          </cell>
          <cell r="H1094">
            <v>1362</v>
          </cell>
          <cell r="I1094">
            <v>13</v>
          </cell>
          <cell r="J1094">
            <v>14</v>
          </cell>
          <cell r="K1094">
            <v>30</v>
          </cell>
          <cell r="L1094">
            <v>23</v>
          </cell>
          <cell r="M1094">
            <v>25</v>
          </cell>
          <cell r="N1094">
            <v>22</v>
          </cell>
          <cell r="O1094">
            <v>34</v>
          </cell>
          <cell r="P1094">
            <v>34</v>
          </cell>
          <cell r="Q1094">
            <v>34</v>
          </cell>
          <cell r="R1094">
            <v>34</v>
          </cell>
          <cell r="S1094">
            <v>34</v>
          </cell>
          <cell r="T1094">
            <v>34</v>
          </cell>
          <cell r="U1094">
            <v>33</v>
          </cell>
          <cell r="V1094">
            <v>33</v>
          </cell>
          <cell r="W1094">
            <v>32</v>
          </cell>
          <cell r="X1094">
            <v>32</v>
          </cell>
          <cell r="Y1094">
            <v>31</v>
          </cell>
          <cell r="Z1094">
            <v>30</v>
          </cell>
          <cell r="AA1094">
            <v>29</v>
          </cell>
          <cell r="AB1094">
            <v>27</v>
          </cell>
          <cell r="AC1094">
            <v>114</v>
          </cell>
          <cell r="AD1094">
            <v>119</v>
          </cell>
          <cell r="AE1094">
            <v>103</v>
          </cell>
          <cell r="AF1094">
            <v>89</v>
          </cell>
          <cell r="AG1094">
            <v>85</v>
          </cell>
          <cell r="AH1094">
            <v>76</v>
          </cell>
          <cell r="AI1094">
            <v>53</v>
          </cell>
          <cell r="AJ1094">
            <v>42</v>
          </cell>
          <cell r="AK1094">
            <v>32</v>
          </cell>
          <cell r="AL1094">
            <v>28</v>
          </cell>
          <cell r="AM1094">
            <v>19</v>
          </cell>
          <cell r="AN1094">
            <v>14</v>
          </cell>
          <cell r="AO1094">
            <v>10</v>
          </cell>
          <cell r="AP1094">
            <v>80</v>
          </cell>
          <cell r="AQ1094">
            <v>79</v>
          </cell>
          <cell r="AR1094">
            <v>316</v>
          </cell>
          <cell r="AS1094">
            <v>14</v>
          </cell>
        </row>
        <row r="1095">
          <cell r="G1095">
            <v>0</v>
          </cell>
          <cell r="H1095">
            <v>1201</v>
          </cell>
          <cell r="I1095">
            <v>11</v>
          </cell>
          <cell r="J1095">
            <v>12</v>
          </cell>
          <cell r="K1095">
            <v>27</v>
          </cell>
          <cell r="L1095">
            <v>20</v>
          </cell>
          <cell r="M1095">
            <v>22</v>
          </cell>
          <cell r="N1095">
            <v>20</v>
          </cell>
          <cell r="O1095">
            <v>30</v>
          </cell>
          <cell r="P1095">
            <v>30</v>
          </cell>
          <cell r="Q1095">
            <v>30</v>
          </cell>
          <cell r="R1095">
            <v>30</v>
          </cell>
          <cell r="S1095">
            <v>30</v>
          </cell>
          <cell r="T1095">
            <v>30</v>
          </cell>
          <cell r="U1095">
            <v>29</v>
          </cell>
          <cell r="V1095">
            <v>29</v>
          </cell>
          <cell r="W1095">
            <v>28</v>
          </cell>
          <cell r="X1095">
            <v>28</v>
          </cell>
          <cell r="Y1095">
            <v>28</v>
          </cell>
          <cell r="Z1095">
            <v>27</v>
          </cell>
          <cell r="AA1095">
            <v>25</v>
          </cell>
          <cell r="AB1095">
            <v>24</v>
          </cell>
          <cell r="AC1095">
            <v>100</v>
          </cell>
          <cell r="AD1095">
            <v>105</v>
          </cell>
          <cell r="AE1095">
            <v>90</v>
          </cell>
          <cell r="AF1095">
            <v>78</v>
          </cell>
          <cell r="AG1095">
            <v>75</v>
          </cell>
          <cell r="AH1095">
            <v>67</v>
          </cell>
          <cell r="AI1095">
            <v>47</v>
          </cell>
          <cell r="AJ1095">
            <v>37</v>
          </cell>
          <cell r="AK1095">
            <v>29</v>
          </cell>
          <cell r="AL1095">
            <v>25</v>
          </cell>
          <cell r="AM1095">
            <v>17</v>
          </cell>
          <cell r="AN1095">
            <v>12</v>
          </cell>
          <cell r="AO1095">
            <v>9</v>
          </cell>
          <cell r="AP1095">
            <v>70</v>
          </cell>
          <cell r="AQ1095">
            <v>70</v>
          </cell>
          <cell r="AR1095">
            <v>278</v>
          </cell>
          <cell r="AS1095">
            <v>20</v>
          </cell>
        </row>
        <row r="1096">
          <cell r="G1096">
            <v>0</v>
          </cell>
          <cell r="H1096">
            <v>1307</v>
          </cell>
          <cell r="I1096">
            <v>12</v>
          </cell>
          <cell r="J1096">
            <v>13</v>
          </cell>
          <cell r="K1096">
            <v>29</v>
          </cell>
          <cell r="L1096">
            <v>22</v>
          </cell>
          <cell r="M1096">
            <v>24</v>
          </cell>
          <cell r="N1096">
            <v>21</v>
          </cell>
          <cell r="O1096">
            <v>33</v>
          </cell>
          <cell r="P1096">
            <v>33</v>
          </cell>
          <cell r="Q1096">
            <v>33</v>
          </cell>
          <cell r="R1096">
            <v>33</v>
          </cell>
          <cell r="S1096">
            <v>32</v>
          </cell>
          <cell r="T1096">
            <v>32</v>
          </cell>
          <cell r="U1096">
            <v>32</v>
          </cell>
          <cell r="V1096">
            <v>31</v>
          </cell>
          <cell r="W1096">
            <v>31</v>
          </cell>
          <cell r="X1096">
            <v>30</v>
          </cell>
          <cell r="Y1096">
            <v>30</v>
          </cell>
          <cell r="Z1096">
            <v>29</v>
          </cell>
          <cell r="AA1096">
            <v>28</v>
          </cell>
          <cell r="AB1096">
            <v>26</v>
          </cell>
          <cell r="AC1096">
            <v>109</v>
          </cell>
          <cell r="AD1096">
            <v>114</v>
          </cell>
          <cell r="AE1096">
            <v>98</v>
          </cell>
          <cell r="AF1096">
            <v>85</v>
          </cell>
          <cell r="AG1096">
            <v>82</v>
          </cell>
          <cell r="AH1096">
            <v>73</v>
          </cell>
          <cell r="AI1096">
            <v>51</v>
          </cell>
          <cell r="AJ1096">
            <v>41</v>
          </cell>
          <cell r="AK1096">
            <v>31</v>
          </cell>
          <cell r="AL1096">
            <v>27</v>
          </cell>
          <cell r="AM1096">
            <v>19</v>
          </cell>
          <cell r="AN1096">
            <v>13</v>
          </cell>
          <cell r="AO1096">
            <v>10</v>
          </cell>
          <cell r="AP1096">
            <v>76</v>
          </cell>
          <cell r="AQ1096">
            <v>76</v>
          </cell>
          <cell r="AR1096">
            <v>303</v>
          </cell>
          <cell r="AS1096">
            <v>25</v>
          </cell>
        </row>
        <row r="1097">
          <cell r="G1097">
            <v>0</v>
          </cell>
          <cell r="H1097">
            <v>6957</v>
          </cell>
          <cell r="I1097">
            <v>105</v>
          </cell>
          <cell r="J1097">
            <v>108</v>
          </cell>
          <cell r="K1097">
            <v>147</v>
          </cell>
          <cell r="L1097">
            <v>166</v>
          </cell>
          <cell r="M1097">
            <v>180</v>
          </cell>
          <cell r="N1097">
            <v>162</v>
          </cell>
          <cell r="O1097">
            <v>155</v>
          </cell>
          <cell r="P1097">
            <v>159</v>
          </cell>
          <cell r="Q1097">
            <v>163</v>
          </cell>
          <cell r="R1097">
            <v>167</v>
          </cell>
          <cell r="S1097">
            <v>169</v>
          </cell>
          <cell r="T1097">
            <v>173</v>
          </cell>
          <cell r="U1097">
            <v>172</v>
          </cell>
          <cell r="V1097">
            <v>166</v>
          </cell>
          <cell r="W1097">
            <v>157</v>
          </cell>
          <cell r="X1097">
            <v>147</v>
          </cell>
          <cell r="Y1097">
            <v>137</v>
          </cell>
          <cell r="Z1097">
            <v>128</v>
          </cell>
          <cell r="AA1097">
            <v>118</v>
          </cell>
          <cell r="AB1097">
            <v>110</v>
          </cell>
          <cell r="AC1097">
            <v>467</v>
          </cell>
          <cell r="AD1097">
            <v>583</v>
          </cell>
          <cell r="AE1097">
            <v>593</v>
          </cell>
          <cell r="AF1097">
            <v>450</v>
          </cell>
          <cell r="AG1097">
            <v>436</v>
          </cell>
          <cell r="AH1097">
            <v>313</v>
          </cell>
          <cell r="AI1097">
            <v>259</v>
          </cell>
          <cell r="AJ1097">
            <v>223</v>
          </cell>
          <cell r="AK1097">
            <v>210</v>
          </cell>
          <cell r="AL1097">
            <v>181</v>
          </cell>
          <cell r="AM1097">
            <v>113</v>
          </cell>
          <cell r="AN1097">
            <v>84</v>
          </cell>
          <cell r="AO1097">
            <v>56</v>
          </cell>
          <cell r="AP1097">
            <v>402</v>
          </cell>
          <cell r="AQ1097">
            <v>339</v>
          </cell>
          <cell r="AR1097">
            <v>1535</v>
          </cell>
          <cell r="AS1097">
            <v>163</v>
          </cell>
        </row>
        <row r="1098">
          <cell r="G1098">
            <v>0</v>
          </cell>
          <cell r="H1098">
            <v>2265</v>
          </cell>
          <cell r="I1098">
            <v>34</v>
          </cell>
          <cell r="J1098">
            <v>35</v>
          </cell>
          <cell r="K1098">
            <v>48</v>
          </cell>
          <cell r="L1098">
            <v>54</v>
          </cell>
          <cell r="M1098">
            <v>59</v>
          </cell>
          <cell r="N1098">
            <v>53</v>
          </cell>
          <cell r="O1098">
            <v>50</v>
          </cell>
          <cell r="P1098">
            <v>52</v>
          </cell>
          <cell r="Q1098">
            <v>53</v>
          </cell>
          <cell r="R1098">
            <v>54</v>
          </cell>
          <cell r="S1098">
            <v>55</v>
          </cell>
          <cell r="T1098">
            <v>56</v>
          </cell>
          <cell r="U1098">
            <v>56</v>
          </cell>
          <cell r="V1098">
            <v>54</v>
          </cell>
          <cell r="W1098">
            <v>51</v>
          </cell>
          <cell r="X1098">
            <v>48</v>
          </cell>
          <cell r="Y1098">
            <v>45</v>
          </cell>
          <cell r="Z1098">
            <v>42</v>
          </cell>
          <cell r="AA1098">
            <v>38</v>
          </cell>
          <cell r="AB1098">
            <v>36</v>
          </cell>
          <cell r="AC1098">
            <v>152</v>
          </cell>
          <cell r="AD1098">
            <v>190</v>
          </cell>
          <cell r="AE1098">
            <v>193</v>
          </cell>
          <cell r="AF1098">
            <v>147</v>
          </cell>
          <cell r="AG1098">
            <v>142</v>
          </cell>
          <cell r="AH1098">
            <v>102</v>
          </cell>
          <cell r="AI1098">
            <v>84</v>
          </cell>
          <cell r="AJ1098">
            <v>73</v>
          </cell>
          <cell r="AK1098">
            <v>68</v>
          </cell>
          <cell r="AL1098">
            <v>59</v>
          </cell>
          <cell r="AM1098">
            <v>37</v>
          </cell>
          <cell r="AN1098">
            <v>27</v>
          </cell>
          <cell r="AO1098">
            <v>18</v>
          </cell>
          <cell r="AP1098">
            <v>131</v>
          </cell>
          <cell r="AQ1098">
            <v>111</v>
          </cell>
          <cell r="AR1098">
            <v>500</v>
          </cell>
          <cell r="AS1098">
            <v>51</v>
          </cell>
        </row>
        <row r="1099">
          <cell r="G1099">
            <v>0</v>
          </cell>
          <cell r="H1099">
            <v>2793</v>
          </cell>
          <cell r="I1099">
            <v>42</v>
          </cell>
          <cell r="J1099">
            <v>44</v>
          </cell>
          <cell r="K1099">
            <v>59</v>
          </cell>
          <cell r="L1099">
            <v>67</v>
          </cell>
          <cell r="M1099">
            <v>72</v>
          </cell>
          <cell r="N1099">
            <v>65</v>
          </cell>
          <cell r="O1099">
            <v>62</v>
          </cell>
          <cell r="P1099">
            <v>64</v>
          </cell>
          <cell r="Q1099">
            <v>65</v>
          </cell>
          <cell r="R1099">
            <v>67</v>
          </cell>
          <cell r="S1099">
            <v>68</v>
          </cell>
          <cell r="T1099">
            <v>69</v>
          </cell>
          <cell r="U1099">
            <v>69</v>
          </cell>
          <cell r="V1099">
            <v>67</v>
          </cell>
          <cell r="W1099">
            <v>63</v>
          </cell>
          <cell r="X1099">
            <v>59</v>
          </cell>
          <cell r="Y1099">
            <v>54</v>
          </cell>
          <cell r="Z1099">
            <v>51</v>
          </cell>
          <cell r="AA1099">
            <v>48</v>
          </cell>
          <cell r="AB1099">
            <v>43</v>
          </cell>
          <cell r="AC1099">
            <v>188</v>
          </cell>
          <cell r="AD1099">
            <v>234</v>
          </cell>
          <cell r="AE1099">
            <v>239</v>
          </cell>
          <cell r="AF1099">
            <v>180</v>
          </cell>
          <cell r="AG1099">
            <v>175</v>
          </cell>
          <cell r="AH1099">
            <v>125</v>
          </cell>
          <cell r="AI1099">
            <v>105</v>
          </cell>
          <cell r="AJ1099">
            <v>90</v>
          </cell>
          <cell r="AK1099">
            <v>85</v>
          </cell>
          <cell r="AL1099">
            <v>72</v>
          </cell>
          <cell r="AM1099">
            <v>45</v>
          </cell>
          <cell r="AN1099">
            <v>34</v>
          </cell>
          <cell r="AO1099">
            <v>23</v>
          </cell>
          <cell r="AP1099">
            <v>161</v>
          </cell>
          <cell r="AQ1099">
            <v>135</v>
          </cell>
          <cell r="AR1099">
            <v>616</v>
          </cell>
          <cell r="AS1099">
            <v>65</v>
          </cell>
        </row>
        <row r="1100">
          <cell r="G1100">
            <v>0</v>
          </cell>
          <cell r="H1100">
            <v>1106</v>
          </cell>
          <cell r="I1100">
            <v>17</v>
          </cell>
          <cell r="J1100">
            <v>17</v>
          </cell>
          <cell r="K1100">
            <v>23</v>
          </cell>
          <cell r="L1100">
            <v>26</v>
          </cell>
          <cell r="M1100">
            <v>29</v>
          </cell>
          <cell r="N1100">
            <v>26</v>
          </cell>
          <cell r="O1100">
            <v>25</v>
          </cell>
          <cell r="P1100">
            <v>25</v>
          </cell>
          <cell r="Q1100">
            <v>26</v>
          </cell>
          <cell r="R1100">
            <v>27</v>
          </cell>
          <cell r="S1100">
            <v>27</v>
          </cell>
          <cell r="T1100">
            <v>28</v>
          </cell>
          <cell r="U1100">
            <v>27</v>
          </cell>
          <cell r="V1100">
            <v>26</v>
          </cell>
          <cell r="W1100">
            <v>25</v>
          </cell>
          <cell r="X1100">
            <v>23</v>
          </cell>
          <cell r="Y1100">
            <v>22</v>
          </cell>
          <cell r="Z1100">
            <v>20</v>
          </cell>
          <cell r="AA1100">
            <v>19</v>
          </cell>
          <cell r="AB1100">
            <v>18</v>
          </cell>
          <cell r="AC1100">
            <v>74</v>
          </cell>
          <cell r="AD1100">
            <v>93</v>
          </cell>
          <cell r="AE1100">
            <v>94</v>
          </cell>
          <cell r="AF1100">
            <v>72</v>
          </cell>
          <cell r="AG1100">
            <v>69</v>
          </cell>
          <cell r="AH1100">
            <v>50</v>
          </cell>
          <cell r="AI1100">
            <v>41</v>
          </cell>
          <cell r="AJ1100">
            <v>35</v>
          </cell>
          <cell r="AK1100">
            <v>33</v>
          </cell>
          <cell r="AL1100">
            <v>29</v>
          </cell>
          <cell r="AM1100">
            <v>18</v>
          </cell>
          <cell r="AN1100">
            <v>13</v>
          </cell>
          <cell r="AO1100">
            <v>9</v>
          </cell>
          <cell r="AP1100">
            <v>64</v>
          </cell>
          <cell r="AQ1100">
            <v>54</v>
          </cell>
          <cell r="AR1100">
            <v>244</v>
          </cell>
          <cell r="AS1100">
            <v>30</v>
          </cell>
        </row>
        <row r="1101">
          <cell r="G1101">
            <v>0</v>
          </cell>
          <cell r="H1101">
            <v>793</v>
          </cell>
          <cell r="I1101">
            <v>12</v>
          </cell>
          <cell r="J1101">
            <v>12</v>
          </cell>
          <cell r="K1101">
            <v>17</v>
          </cell>
          <cell r="L1101">
            <v>19</v>
          </cell>
          <cell r="M1101">
            <v>20</v>
          </cell>
          <cell r="N1101">
            <v>18</v>
          </cell>
          <cell r="O1101">
            <v>18</v>
          </cell>
          <cell r="P1101">
            <v>18</v>
          </cell>
          <cell r="Q1101">
            <v>19</v>
          </cell>
          <cell r="R1101">
            <v>19</v>
          </cell>
          <cell r="S1101">
            <v>19</v>
          </cell>
          <cell r="T1101">
            <v>20</v>
          </cell>
          <cell r="U1101">
            <v>20</v>
          </cell>
          <cell r="V1101">
            <v>19</v>
          </cell>
          <cell r="W1101">
            <v>18</v>
          </cell>
          <cell r="X1101">
            <v>17</v>
          </cell>
          <cell r="Y1101">
            <v>16</v>
          </cell>
          <cell r="Z1101">
            <v>15</v>
          </cell>
          <cell r="AA1101">
            <v>13</v>
          </cell>
          <cell r="AB1101">
            <v>13</v>
          </cell>
          <cell r="AC1101">
            <v>53</v>
          </cell>
          <cell r="AD1101">
            <v>66</v>
          </cell>
          <cell r="AE1101">
            <v>67</v>
          </cell>
          <cell r="AF1101">
            <v>51</v>
          </cell>
          <cell r="AG1101">
            <v>50</v>
          </cell>
          <cell r="AH1101">
            <v>36</v>
          </cell>
          <cell r="AI1101">
            <v>29</v>
          </cell>
          <cell r="AJ1101">
            <v>25</v>
          </cell>
          <cell r="AK1101">
            <v>24</v>
          </cell>
          <cell r="AL1101">
            <v>21</v>
          </cell>
          <cell r="AM1101">
            <v>13</v>
          </cell>
          <cell r="AN1101">
            <v>10</v>
          </cell>
          <cell r="AO1101">
            <v>6</v>
          </cell>
          <cell r="AP1101">
            <v>46</v>
          </cell>
          <cell r="AQ1101">
            <v>39</v>
          </cell>
          <cell r="AR1101">
            <v>174</v>
          </cell>
          <cell r="AS1101">
            <v>17</v>
          </cell>
        </row>
        <row r="1102">
          <cell r="G1102">
            <v>0</v>
          </cell>
          <cell r="H1102">
            <v>9914</v>
          </cell>
          <cell r="I1102">
            <v>112</v>
          </cell>
          <cell r="J1102">
            <v>155</v>
          </cell>
          <cell r="K1102">
            <v>176</v>
          </cell>
          <cell r="L1102">
            <v>183</v>
          </cell>
          <cell r="M1102">
            <v>197</v>
          </cell>
          <cell r="N1102">
            <v>166</v>
          </cell>
          <cell r="O1102">
            <v>173</v>
          </cell>
          <cell r="P1102">
            <v>187</v>
          </cell>
          <cell r="Q1102">
            <v>203</v>
          </cell>
          <cell r="R1102">
            <v>220</v>
          </cell>
          <cell r="S1102">
            <v>237</v>
          </cell>
          <cell r="T1102">
            <v>257</v>
          </cell>
          <cell r="U1102">
            <v>266</v>
          </cell>
          <cell r="V1102">
            <v>257</v>
          </cell>
          <cell r="W1102">
            <v>237</v>
          </cell>
          <cell r="X1102">
            <v>218</v>
          </cell>
          <cell r="Y1102">
            <v>198</v>
          </cell>
          <cell r="Z1102">
            <v>181</v>
          </cell>
          <cell r="AA1102">
            <v>169</v>
          </cell>
          <cell r="AB1102">
            <v>161</v>
          </cell>
          <cell r="AC1102">
            <v>700</v>
          </cell>
          <cell r="AD1102">
            <v>711</v>
          </cell>
          <cell r="AE1102">
            <v>728</v>
          </cell>
          <cell r="AF1102">
            <v>756</v>
          </cell>
          <cell r="AG1102">
            <v>685</v>
          </cell>
          <cell r="AH1102">
            <v>523</v>
          </cell>
          <cell r="AI1102">
            <v>450</v>
          </cell>
          <cell r="AJ1102">
            <v>381</v>
          </cell>
          <cell r="AK1102">
            <v>309</v>
          </cell>
          <cell r="AL1102">
            <v>286</v>
          </cell>
          <cell r="AM1102">
            <v>205</v>
          </cell>
          <cell r="AN1102">
            <v>129</v>
          </cell>
          <cell r="AO1102">
            <v>98</v>
          </cell>
          <cell r="AP1102">
            <v>602</v>
          </cell>
          <cell r="AQ1102">
            <v>491</v>
          </cell>
          <cell r="AR1102">
            <v>2216</v>
          </cell>
          <cell r="AS1102">
            <v>142</v>
          </cell>
        </row>
        <row r="1103">
          <cell r="G1103">
            <v>0</v>
          </cell>
          <cell r="H1103">
            <v>1691</v>
          </cell>
          <cell r="I1103">
            <v>19</v>
          </cell>
          <cell r="J1103">
            <v>26</v>
          </cell>
          <cell r="K1103">
            <v>30</v>
          </cell>
          <cell r="L1103">
            <v>31</v>
          </cell>
          <cell r="M1103">
            <v>34</v>
          </cell>
          <cell r="N1103">
            <v>28</v>
          </cell>
          <cell r="O1103">
            <v>30</v>
          </cell>
          <cell r="P1103">
            <v>32</v>
          </cell>
          <cell r="Q1103">
            <v>35</v>
          </cell>
          <cell r="R1103">
            <v>38</v>
          </cell>
          <cell r="S1103">
            <v>40</v>
          </cell>
          <cell r="T1103">
            <v>44</v>
          </cell>
          <cell r="U1103">
            <v>45</v>
          </cell>
          <cell r="V1103">
            <v>44</v>
          </cell>
          <cell r="W1103">
            <v>40</v>
          </cell>
          <cell r="X1103">
            <v>37</v>
          </cell>
          <cell r="Y1103">
            <v>34</v>
          </cell>
          <cell r="Z1103">
            <v>31</v>
          </cell>
          <cell r="AA1103">
            <v>29</v>
          </cell>
          <cell r="AB1103">
            <v>27</v>
          </cell>
          <cell r="AC1103">
            <v>119</v>
          </cell>
          <cell r="AD1103">
            <v>121</v>
          </cell>
          <cell r="AE1103">
            <v>124</v>
          </cell>
          <cell r="AF1103">
            <v>129</v>
          </cell>
          <cell r="AG1103">
            <v>117</v>
          </cell>
          <cell r="AH1103">
            <v>89</v>
          </cell>
          <cell r="AI1103">
            <v>77</v>
          </cell>
          <cell r="AJ1103">
            <v>65</v>
          </cell>
          <cell r="AK1103">
            <v>53</v>
          </cell>
          <cell r="AL1103">
            <v>49</v>
          </cell>
          <cell r="AM1103">
            <v>35</v>
          </cell>
          <cell r="AN1103">
            <v>22</v>
          </cell>
          <cell r="AO1103">
            <v>17</v>
          </cell>
          <cell r="AP1103">
            <v>102</v>
          </cell>
          <cell r="AQ1103">
            <v>84</v>
          </cell>
          <cell r="AR1103">
            <v>377</v>
          </cell>
          <cell r="AS1103">
            <v>32</v>
          </cell>
        </row>
        <row r="1104">
          <cell r="G1104">
            <v>0</v>
          </cell>
          <cell r="H1104">
            <v>2216</v>
          </cell>
          <cell r="I1104">
            <v>25</v>
          </cell>
          <cell r="J1104">
            <v>35</v>
          </cell>
          <cell r="K1104">
            <v>39</v>
          </cell>
          <cell r="L1104">
            <v>41</v>
          </cell>
          <cell r="M1104">
            <v>44</v>
          </cell>
          <cell r="N1104">
            <v>37</v>
          </cell>
          <cell r="O1104">
            <v>39</v>
          </cell>
          <cell r="P1104">
            <v>41</v>
          </cell>
          <cell r="Q1104">
            <v>45</v>
          </cell>
          <cell r="R1104">
            <v>49</v>
          </cell>
          <cell r="S1104">
            <v>53</v>
          </cell>
          <cell r="T1104">
            <v>58</v>
          </cell>
          <cell r="U1104">
            <v>60</v>
          </cell>
          <cell r="V1104">
            <v>58</v>
          </cell>
          <cell r="W1104">
            <v>53</v>
          </cell>
          <cell r="X1104">
            <v>49</v>
          </cell>
          <cell r="Y1104">
            <v>45</v>
          </cell>
          <cell r="Z1104">
            <v>40</v>
          </cell>
          <cell r="AA1104">
            <v>37</v>
          </cell>
          <cell r="AB1104">
            <v>37</v>
          </cell>
          <cell r="AC1104">
            <v>157</v>
          </cell>
          <cell r="AD1104">
            <v>158</v>
          </cell>
          <cell r="AE1104">
            <v>163</v>
          </cell>
          <cell r="AF1104">
            <v>169</v>
          </cell>
          <cell r="AG1104">
            <v>153</v>
          </cell>
          <cell r="AH1104">
            <v>117</v>
          </cell>
          <cell r="AI1104">
            <v>100</v>
          </cell>
          <cell r="AJ1104">
            <v>85</v>
          </cell>
          <cell r="AK1104">
            <v>70</v>
          </cell>
          <cell r="AL1104">
            <v>63</v>
          </cell>
          <cell r="AM1104">
            <v>46</v>
          </cell>
          <cell r="AN1104">
            <v>29</v>
          </cell>
          <cell r="AO1104">
            <v>21</v>
          </cell>
          <cell r="AP1104">
            <v>135</v>
          </cell>
          <cell r="AQ1104">
            <v>110</v>
          </cell>
          <cell r="AR1104">
            <v>495</v>
          </cell>
          <cell r="AS1104">
            <v>25</v>
          </cell>
        </row>
        <row r="1105">
          <cell r="G1105">
            <v>0</v>
          </cell>
          <cell r="H1105">
            <v>1516</v>
          </cell>
          <cell r="I1105">
            <v>17</v>
          </cell>
          <cell r="J1105">
            <v>24</v>
          </cell>
          <cell r="K1105">
            <v>27</v>
          </cell>
          <cell r="L1105">
            <v>28</v>
          </cell>
          <cell r="M1105">
            <v>30</v>
          </cell>
          <cell r="N1105">
            <v>25</v>
          </cell>
          <cell r="O1105">
            <v>26</v>
          </cell>
          <cell r="P1105">
            <v>29</v>
          </cell>
          <cell r="Q1105">
            <v>31</v>
          </cell>
          <cell r="R1105">
            <v>34</v>
          </cell>
          <cell r="S1105">
            <v>36</v>
          </cell>
          <cell r="T1105">
            <v>39</v>
          </cell>
          <cell r="U1105">
            <v>41</v>
          </cell>
          <cell r="V1105">
            <v>39</v>
          </cell>
          <cell r="W1105">
            <v>36</v>
          </cell>
          <cell r="X1105">
            <v>33</v>
          </cell>
          <cell r="Y1105">
            <v>30</v>
          </cell>
          <cell r="Z1105">
            <v>28</v>
          </cell>
          <cell r="AA1105">
            <v>26</v>
          </cell>
          <cell r="AB1105">
            <v>25</v>
          </cell>
          <cell r="AC1105">
            <v>107</v>
          </cell>
          <cell r="AD1105">
            <v>109</v>
          </cell>
          <cell r="AE1105">
            <v>111</v>
          </cell>
          <cell r="AF1105">
            <v>116</v>
          </cell>
          <cell r="AG1105">
            <v>105</v>
          </cell>
          <cell r="AH1105">
            <v>80</v>
          </cell>
          <cell r="AI1105">
            <v>69</v>
          </cell>
          <cell r="AJ1105">
            <v>58</v>
          </cell>
          <cell r="AK1105">
            <v>47</v>
          </cell>
          <cell r="AL1105">
            <v>44</v>
          </cell>
          <cell r="AM1105">
            <v>31</v>
          </cell>
          <cell r="AN1105">
            <v>20</v>
          </cell>
          <cell r="AO1105">
            <v>15</v>
          </cell>
          <cell r="AP1105">
            <v>92</v>
          </cell>
          <cell r="AQ1105">
            <v>75</v>
          </cell>
          <cell r="AR1105">
            <v>339</v>
          </cell>
          <cell r="AS1105">
            <v>16</v>
          </cell>
        </row>
        <row r="1106">
          <cell r="G1106">
            <v>0</v>
          </cell>
          <cell r="H1106">
            <v>875</v>
          </cell>
          <cell r="I1106">
            <v>10</v>
          </cell>
          <cell r="J1106">
            <v>14</v>
          </cell>
          <cell r="K1106">
            <v>16</v>
          </cell>
          <cell r="L1106">
            <v>16</v>
          </cell>
          <cell r="M1106">
            <v>17</v>
          </cell>
          <cell r="N1106">
            <v>15</v>
          </cell>
          <cell r="O1106">
            <v>15</v>
          </cell>
          <cell r="P1106">
            <v>17</v>
          </cell>
          <cell r="Q1106">
            <v>18</v>
          </cell>
          <cell r="R1106">
            <v>19</v>
          </cell>
          <cell r="S1106">
            <v>21</v>
          </cell>
          <cell r="T1106">
            <v>23</v>
          </cell>
          <cell r="U1106">
            <v>23</v>
          </cell>
          <cell r="V1106">
            <v>23</v>
          </cell>
          <cell r="W1106">
            <v>21</v>
          </cell>
          <cell r="X1106">
            <v>19</v>
          </cell>
          <cell r="Y1106">
            <v>17</v>
          </cell>
          <cell r="Z1106">
            <v>16</v>
          </cell>
          <cell r="AA1106">
            <v>15</v>
          </cell>
          <cell r="AB1106">
            <v>14</v>
          </cell>
          <cell r="AC1106">
            <v>62</v>
          </cell>
          <cell r="AD1106">
            <v>63</v>
          </cell>
          <cell r="AE1106">
            <v>64</v>
          </cell>
          <cell r="AF1106">
            <v>67</v>
          </cell>
          <cell r="AG1106">
            <v>60</v>
          </cell>
          <cell r="AH1106">
            <v>46</v>
          </cell>
          <cell r="AI1106">
            <v>40</v>
          </cell>
          <cell r="AJ1106">
            <v>34</v>
          </cell>
          <cell r="AK1106">
            <v>27</v>
          </cell>
          <cell r="AL1106">
            <v>25</v>
          </cell>
          <cell r="AM1106">
            <v>18</v>
          </cell>
          <cell r="AN1106">
            <v>11</v>
          </cell>
          <cell r="AO1106">
            <v>9</v>
          </cell>
          <cell r="AP1106">
            <v>53</v>
          </cell>
          <cell r="AQ1106">
            <v>43</v>
          </cell>
          <cell r="AR1106">
            <v>195</v>
          </cell>
          <cell r="AS1106">
            <v>16</v>
          </cell>
        </row>
        <row r="1107">
          <cell r="G1107">
            <v>0</v>
          </cell>
          <cell r="H1107">
            <v>1168</v>
          </cell>
          <cell r="I1107">
            <v>13</v>
          </cell>
          <cell r="J1107">
            <v>18</v>
          </cell>
          <cell r="K1107">
            <v>21</v>
          </cell>
          <cell r="L1107">
            <v>22</v>
          </cell>
          <cell r="M1107">
            <v>23</v>
          </cell>
          <cell r="N1107">
            <v>20</v>
          </cell>
          <cell r="O1107">
            <v>20</v>
          </cell>
          <cell r="P1107">
            <v>22</v>
          </cell>
          <cell r="Q1107">
            <v>24</v>
          </cell>
          <cell r="R1107">
            <v>26</v>
          </cell>
          <cell r="S1107">
            <v>28</v>
          </cell>
          <cell r="T1107">
            <v>30</v>
          </cell>
          <cell r="U1107">
            <v>31</v>
          </cell>
          <cell r="V1107">
            <v>30</v>
          </cell>
          <cell r="W1107">
            <v>28</v>
          </cell>
          <cell r="X1107">
            <v>26</v>
          </cell>
          <cell r="Y1107">
            <v>23</v>
          </cell>
          <cell r="Z1107">
            <v>21</v>
          </cell>
          <cell r="AA1107">
            <v>20</v>
          </cell>
          <cell r="AB1107">
            <v>19</v>
          </cell>
          <cell r="AC1107">
            <v>82</v>
          </cell>
          <cell r="AD1107">
            <v>84</v>
          </cell>
          <cell r="AE1107">
            <v>86</v>
          </cell>
          <cell r="AF1107">
            <v>89</v>
          </cell>
          <cell r="AG1107">
            <v>81</v>
          </cell>
          <cell r="AH1107">
            <v>62</v>
          </cell>
          <cell r="AI1107">
            <v>53</v>
          </cell>
          <cell r="AJ1107">
            <v>45</v>
          </cell>
          <cell r="AK1107">
            <v>36</v>
          </cell>
          <cell r="AL1107">
            <v>34</v>
          </cell>
          <cell r="AM1107">
            <v>24</v>
          </cell>
          <cell r="AN1107">
            <v>15</v>
          </cell>
          <cell r="AO1107">
            <v>12</v>
          </cell>
          <cell r="AP1107">
            <v>71</v>
          </cell>
          <cell r="AQ1107">
            <v>58</v>
          </cell>
          <cell r="AR1107">
            <v>261</v>
          </cell>
          <cell r="AS1107">
            <v>28</v>
          </cell>
        </row>
        <row r="1108">
          <cell r="G1108">
            <v>0</v>
          </cell>
          <cell r="H1108">
            <v>1864</v>
          </cell>
          <cell r="I1108">
            <v>21</v>
          </cell>
          <cell r="J1108">
            <v>29</v>
          </cell>
          <cell r="K1108">
            <v>33</v>
          </cell>
          <cell r="L1108">
            <v>34</v>
          </cell>
          <cell r="M1108">
            <v>37</v>
          </cell>
          <cell r="N1108">
            <v>31</v>
          </cell>
          <cell r="O1108">
            <v>33</v>
          </cell>
          <cell r="P1108">
            <v>35</v>
          </cell>
          <cell r="Q1108">
            <v>38</v>
          </cell>
          <cell r="R1108">
            <v>41</v>
          </cell>
          <cell r="S1108">
            <v>45</v>
          </cell>
          <cell r="T1108">
            <v>48</v>
          </cell>
          <cell r="U1108">
            <v>50</v>
          </cell>
          <cell r="V1108">
            <v>48</v>
          </cell>
          <cell r="W1108">
            <v>45</v>
          </cell>
          <cell r="X1108">
            <v>41</v>
          </cell>
          <cell r="Y1108">
            <v>37</v>
          </cell>
          <cell r="Z1108">
            <v>34</v>
          </cell>
          <cell r="AA1108">
            <v>32</v>
          </cell>
          <cell r="AB1108">
            <v>30</v>
          </cell>
          <cell r="AC1108">
            <v>132</v>
          </cell>
          <cell r="AD1108">
            <v>134</v>
          </cell>
          <cell r="AE1108">
            <v>137</v>
          </cell>
          <cell r="AF1108">
            <v>142</v>
          </cell>
          <cell r="AG1108">
            <v>129</v>
          </cell>
          <cell r="AH1108">
            <v>98</v>
          </cell>
          <cell r="AI1108">
            <v>85</v>
          </cell>
          <cell r="AJ1108">
            <v>72</v>
          </cell>
          <cell r="AK1108">
            <v>58</v>
          </cell>
          <cell r="AL1108">
            <v>54</v>
          </cell>
          <cell r="AM1108">
            <v>39</v>
          </cell>
          <cell r="AN1108">
            <v>24</v>
          </cell>
          <cell r="AO1108">
            <v>18</v>
          </cell>
          <cell r="AP1108">
            <v>113</v>
          </cell>
          <cell r="AQ1108">
            <v>92</v>
          </cell>
          <cell r="AR1108">
            <v>417</v>
          </cell>
          <cell r="AS1108">
            <v>22</v>
          </cell>
        </row>
        <row r="1109">
          <cell r="G1109">
            <v>0</v>
          </cell>
          <cell r="H1109">
            <v>584</v>
          </cell>
          <cell r="I1109">
            <v>7</v>
          </cell>
          <cell r="J1109">
            <v>9</v>
          </cell>
          <cell r="K1109">
            <v>10</v>
          </cell>
          <cell r="L1109">
            <v>11</v>
          </cell>
          <cell r="M1109">
            <v>12</v>
          </cell>
          <cell r="N1109">
            <v>10</v>
          </cell>
          <cell r="O1109">
            <v>10</v>
          </cell>
          <cell r="P1109">
            <v>11</v>
          </cell>
          <cell r="Q1109">
            <v>12</v>
          </cell>
          <cell r="R1109">
            <v>13</v>
          </cell>
          <cell r="S1109">
            <v>14</v>
          </cell>
          <cell r="T1109">
            <v>15</v>
          </cell>
          <cell r="U1109">
            <v>16</v>
          </cell>
          <cell r="V1109">
            <v>15</v>
          </cell>
          <cell r="W1109">
            <v>14</v>
          </cell>
          <cell r="X1109">
            <v>13</v>
          </cell>
          <cell r="Y1109">
            <v>12</v>
          </cell>
          <cell r="Z1109">
            <v>11</v>
          </cell>
          <cell r="AA1109">
            <v>10</v>
          </cell>
          <cell r="AB1109">
            <v>9</v>
          </cell>
          <cell r="AC1109">
            <v>41</v>
          </cell>
          <cell r="AD1109">
            <v>42</v>
          </cell>
          <cell r="AE1109">
            <v>43</v>
          </cell>
          <cell r="AF1109">
            <v>44</v>
          </cell>
          <cell r="AG1109">
            <v>40</v>
          </cell>
          <cell r="AH1109">
            <v>31</v>
          </cell>
          <cell r="AI1109">
            <v>26</v>
          </cell>
          <cell r="AJ1109">
            <v>22</v>
          </cell>
          <cell r="AK1109">
            <v>18</v>
          </cell>
          <cell r="AL1109">
            <v>17</v>
          </cell>
          <cell r="AM1109">
            <v>12</v>
          </cell>
          <cell r="AN1109">
            <v>8</v>
          </cell>
          <cell r="AO1109">
            <v>6</v>
          </cell>
          <cell r="AP1109">
            <v>36</v>
          </cell>
          <cell r="AQ1109">
            <v>29</v>
          </cell>
          <cell r="AR1109">
            <v>130</v>
          </cell>
          <cell r="AS1109">
            <v>3</v>
          </cell>
        </row>
        <row r="1110">
          <cell r="G1110">
            <v>0</v>
          </cell>
          <cell r="H1110">
            <v>5941</v>
          </cell>
          <cell r="I1110">
            <v>78</v>
          </cell>
          <cell r="J1110">
            <v>113</v>
          </cell>
          <cell r="K1110">
            <v>83</v>
          </cell>
          <cell r="L1110">
            <v>102</v>
          </cell>
          <cell r="M1110">
            <v>127</v>
          </cell>
          <cell r="N1110">
            <v>114</v>
          </cell>
          <cell r="O1110">
            <v>140</v>
          </cell>
          <cell r="P1110">
            <v>141</v>
          </cell>
          <cell r="Q1110">
            <v>140</v>
          </cell>
          <cell r="R1110">
            <v>139</v>
          </cell>
          <cell r="S1110">
            <v>138</v>
          </cell>
          <cell r="T1110">
            <v>136</v>
          </cell>
          <cell r="U1110">
            <v>132</v>
          </cell>
          <cell r="V1110">
            <v>128</v>
          </cell>
          <cell r="W1110">
            <v>123</v>
          </cell>
          <cell r="X1110">
            <v>118</v>
          </cell>
          <cell r="Y1110">
            <v>113</v>
          </cell>
          <cell r="Z1110">
            <v>107</v>
          </cell>
          <cell r="AA1110">
            <v>101</v>
          </cell>
          <cell r="AB1110">
            <v>95</v>
          </cell>
          <cell r="AC1110">
            <v>417</v>
          </cell>
          <cell r="AD1110">
            <v>464</v>
          </cell>
          <cell r="AE1110">
            <v>414</v>
          </cell>
          <cell r="AF1110">
            <v>408</v>
          </cell>
          <cell r="AG1110">
            <v>368</v>
          </cell>
          <cell r="AH1110">
            <v>353</v>
          </cell>
          <cell r="AI1110">
            <v>254</v>
          </cell>
          <cell r="AJ1110">
            <v>212</v>
          </cell>
          <cell r="AK1110">
            <v>217</v>
          </cell>
          <cell r="AL1110">
            <v>180</v>
          </cell>
          <cell r="AM1110">
            <v>116</v>
          </cell>
          <cell r="AN1110">
            <v>91</v>
          </cell>
          <cell r="AO1110">
            <v>79</v>
          </cell>
          <cell r="AP1110">
            <v>315</v>
          </cell>
          <cell r="AQ1110">
            <v>283</v>
          </cell>
          <cell r="AR1110">
            <v>1309</v>
          </cell>
          <cell r="AS1110">
            <v>117</v>
          </cell>
        </row>
        <row r="1111">
          <cell r="G1111">
            <v>0</v>
          </cell>
          <cell r="H1111">
            <v>3183</v>
          </cell>
          <cell r="I1111">
            <v>42</v>
          </cell>
          <cell r="J1111">
            <v>61</v>
          </cell>
          <cell r="K1111">
            <v>44</v>
          </cell>
          <cell r="L1111">
            <v>54</v>
          </cell>
          <cell r="M1111">
            <v>68</v>
          </cell>
          <cell r="N1111">
            <v>61</v>
          </cell>
          <cell r="O1111">
            <v>75</v>
          </cell>
          <cell r="P1111">
            <v>75</v>
          </cell>
          <cell r="Q1111">
            <v>75</v>
          </cell>
          <cell r="R1111">
            <v>75</v>
          </cell>
          <cell r="S1111">
            <v>74</v>
          </cell>
          <cell r="T1111">
            <v>73</v>
          </cell>
          <cell r="U1111">
            <v>71</v>
          </cell>
          <cell r="V1111">
            <v>68</v>
          </cell>
          <cell r="W1111">
            <v>66</v>
          </cell>
          <cell r="X1111">
            <v>64</v>
          </cell>
          <cell r="Y1111">
            <v>61</v>
          </cell>
          <cell r="Z1111">
            <v>57</v>
          </cell>
          <cell r="AA1111">
            <v>54</v>
          </cell>
          <cell r="AB1111">
            <v>51</v>
          </cell>
          <cell r="AC1111">
            <v>224</v>
          </cell>
          <cell r="AD1111">
            <v>248</v>
          </cell>
          <cell r="AE1111">
            <v>222</v>
          </cell>
          <cell r="AF1111">
            <v>219</v>
          </cell>
          <cell r="AG1111">
            <v>197</v>
          </cell>
          <cell r="AH1111">
            <v>189</v>
          </cell>
          <cell r="AI1111">
            <v>136</v>
          </cell>
          <cell r="AJ1111">
            <v>113</v>
          </cell>
          <cell r="AK1111">
            <v>116</v>
          </cell>
          <cell r="AL1111">
            <v>96</v>
          </cell>
          <cell r="AM1111">
            <v>62</v>
          </cell>
          <cell r="AN1111">
            <v>49</v>
          </cell>
          <cell r="AO1111">
            <v>43</v>
          </cell>
          <cell r="AP1111">
            <v>169</v>
          </cell>
          <cell r="AQ1111">
            <v>152</v>
          </cell>
          <cell r="AR1111">
            <v>701</v>
          </cell>
          <cell r="AS1111">
            <v>74</v>
          </cell>
        </row>
        <row r="1112">
          <cell r="G1112">
            <v>0</v>
          </cell>
          <cell r="H1112">
            <v>1838</v>
          </cell>
          <cell r="I1112">
            <v>24</v>
          </cell>
          <cell r="J1112">
            <v>35</v>
          </cell>
          <cell r="K1112">
            <v>26</v>
          </cell>
          <cell r="L1112">
            <v>32</v>
          </cell>
          <cell r="M1112">
            <v>39</v>
          </cell>
          <cell r="N1112">
            <v>35</v>
          </cell>
          <cell r="O1112">
            <v>43</v>
          </cell>
          <cell r="P1112">
            <v>44</v>
          </cell>
          <cell r="Q1112">
            <v>43</v>
          </cell>
          <cell r="R1112">
            <v>43</v>
          </cell>
          <cell r="S1112">
            <v>43</v>
          </cell>
          <cell r="T1112">
            <v>42</v>
          </cell>
          <cell r="U1112">
            <v>41</v>
          </cell>
          <cell r="V1112">
            <v>40</v>
          </cell>
          <cell r="W1112">
            <v>38</v>
          </cell>
          <cell r="X1112">
            <v>36</v>
          </cell>
          <cell r="Y1112">
            <v>35</v>
          </cell>
          <cell r="Z1112">
            <v>33</v>
          </cell>
          <cell r="AA1112">
            <v>31</v>
          </cell>
          <cell r="AB1112">
            <v>29</v>
          </cell>
          <cell r="AC1112">
            <v>129</v>
          </cell>
          <cell r="AD1112">
            <v>144</v>
          </cell>
          <cell r="AE1112">
            <v>128</v>
          </cell>
          <cell r="AF1112">
            <v>126</v>
          </cell>
          <cell r="AG1112">
            <v>114</v>
          </cell>
          <cell r="AH1112">
            <v>109</v>
          </cell>
          <cell r="AI1112">
            <v>79</v>
          </cell>
          <cell r="AJ1112">
            <v>66</v>
          </cell>
          <cell r="AK1112">
            <v>67</v>
          </cell>
          <cell r="AL1112">
            <v>56</v>
          </cell>
          <cell r="AM1112">
            <v>36</v>
          </cell>
          <cell r="AN1112">
            <v>28</v>
          </cell>
          <cell r="AO1112">
            <v>24</v>
          </cell>
          <cell r="AP1112">
            <v>98</v>
          </cell>
          <cell r="AQ1112">
            <v>87</v>
          </cell>
          <cell r="AR1112">
            <v>405</v>
          </cell>
          <cell r="AS1112">
            <v>32</v>
          </cell>
        </row>
        <row r="1113">
          <cell r="G1113">
            <v>0</v>
          </cell>
          <cell r="H1113">
            <v>920</v>
          </cell>
          <cell r="I1113">
            <v>12</v>
          </cell>
          <cell r="J1113">
            <v>17</v>
          </cell>
          <cell r="K1113">
            <v>13</v>
          </cell>
          <cell r="L1113">
            <v>16</v>
          </cell>
          <cell r="M1113">
            <v>20</v>
          </cell>
          <cell r="N1113">
            <v>18</v>
          </cell>
          <cell r="O1113">
            <v>22</v>
          </cell>
          <cell r="P1113">
            <v>22</v>
          </cell>
          <cell r="Q1113">
            <v>22</v>
          </cell>
          <cell r="R1113">
            <v>21</v>
          </cell>
          <cell r="S1113">
            <v>21</v>
          </cell>
          <cell r="T1113">
            <v>21</v>
          </cell>
          <cell r="U1113">
            <v>20</v>
          </cell>
          <cell r="V1113">
            <v>20</v>
          </cell>
          <cell r="W1113">
            <v>19</v>
          </cell>
          <cell r="X1113">
            <v>18</v>
          </cell>
          <cell r="Y1113">
            <v>17</v>
          </cell>
          <cell r="Z1113">
            <v>17</v>
          </cell>
          <cell r="AA1113">
            <v>16</v>
          </cell>
          <cell r="AB1113">
            <v>15</v>
          </cell>
          <cell r="AC1113">
            <v>64</v>
          </cell>
          <cell r="AD1113">
            <v>72</v>
          </cell>
          <cell r="AE1113">
            <v>64</v>
          </cell>
          <cell r="AF1113">
            <v>63</v>
          </cell>
          <cell r="AG1113">
            <v>57</v>
          </cell>
          <cell r="AH1113">
            <v>55</v>
          </cell>
          <cell r="AI1113">
            <v>39</v>
          </cell>
          <cell r="AJ1113">
            <v>33</v>
          </cell>
          <cell r="AK1113">
            <v>34</v>
          </cell>
          <cell r="AL1113">
            <v>28</v>
          </cell>
          <cell r="AM1113">
            <v>18</v>
          </cell>
          <cell r="AN1113">
            <v>14</v>
          </cell>
          <cell r="AO1113">
            <v>12</v>
          </cell>
          <cell r="AP1113">
            <v>48</v>
          </cell>
          <cell r="AQ1113">
            <v>44</v>
          </cell>
          <cell r="AR1113">
            <v>203</v>
          </cell>
          <cell r="AS1113">
            <v>11</v>
          </cell>
        </row>
        <row r="1114">
          <cell r="G1114">
            <v>0</v>
          </cell>
          <cell r="H1114">
            <v>1341</v>
          </cell>
          <cell r="I1114">
            <v>15</v>
          </cell>
          <cell r="J1114">
            <v>16</v>
          </cell>
          <cell r="K1114">
            <v>9</v>
          </cell>
          <cell r="L1114">
            <v>19</v>
          </cell>
          <cell r="M1114">
            <v>14</v>
          </cell>
          <cell r="N1114">
            <v>19</v>
          </cell>
          <cell r="O1114">
            <v>30</v>
          </cell>
          <cell r="P1114">
            <v>31</v>
          </cell>
          <cell r="Q1114">
            <v>33</v>
          </cell>
          <cell r="R1114">
            <v>34</v>
          </cell>
          <cell r="S1114">
            <v>35</v>
          </cell>
          <cell r="T1114">
            <v>37</v>
          </cell>
          <cell r="U1114">
            <v>37</v>
          </cell>
          <cell r="V1114">
            <v>36</v>
          </cell>
          <cell r="W1114">
            <v>33</v>
          </cell>
          <cell r="X1114">
            <v>30</v>
          </cell>
          <cell r="Y1114">
            <v>28</v>
          </cell>
          <cell r="Z1114">
            <v>25</v>
          </cell>
          <cell r="AA1114">
            <v>23</v>
          </cell>
          <cell r="AB1114">
            <v>22</v>
          </cell>
          <cell r="AC1114">
            <v>85</v>
          </cell>
          <cell r="AD1114">
            <v>96</v>
          </cell>
          <cell r="AE1114">
            <v>102</v>
          </cell>
          <cell r="AF1114">
            <v>106</v>
          </cell>
          <cell r="AG1114">
            <v>98</v>
          </cell>
          <cell r="AH1114">
            <v>88</v>
          </cell>
          <cell r="AI1114">
            <v>51</v>
          </cell>
          <cell r="AJ1114">
            <v>39</v>
          </cell>
          <cell r="AK1114">
            <v>36</v>
          </cell>
          <cell r="AL1114">
            <v>47</v>
          </cell>
          <cell r="AM1114">
            <v>30</v>
          </cell>
          <cell r="AN1114">
            <v>21</v>
          </cell>
          <cell r="AO1114">
            <v>16</v>
          </cell>
          <cell r="AP1114">
            <v>85</v>
          </cell>
          <cell r="AQ1114">
            <v>68</v>
          </cell>
          <cell r="AR1114">
            <v>311</v>
          </cell>
          <cell r="AS1114">
            <v>19</v>
          </cell>
        </row>
        <row r="1115">
          <cell r="G1115">
            <v>0</v>
          </cell>
          <cell r="H1115">
            <v>1341</v>
          </cell>
          <cell r="I1115">
            <v>15</v>
          </cell>
          <cell r="J1115">
            <v>16</v>
          </cell>
          <cell r="K1115">
            <v>9</v>
          </cell>
          <cell r="L1115">
            <v>19</v>
          </cell>
          <cell r="M1115">
            <v>14</v>
          </cell>
          <cell r="N1115">
            <v>19</v>
          </cell>
          <cell r="O1115">
            <v>30</v>
          </cell>
          <cell r="P1115">
            <v>31</v>
          </cell>
          <cell r="Q1115">
            <v>33</v>
          </cell>
          <cell r="R1115">
            <v>34</v>
          </cell>
          <cell r="S1115">
            <v>35</v>
          </cell>
          <cell r="T1115">
            <v>37</v>
          </cell>
          <cell r="U1115">
            <v>37</v>
          </cell>
          <cell r="V1115">
            <v>36</v>
          </cell>
          <cell r="W1115">
            <v>33</v>
          </cell>
          <cell r="X1115">
            <v>30</v>
          </cell>
          <cell r="Y1115">
            <v>28</v>
          </cell>
          <cell r="Z1115">
            <v>25</v>
          </cell>
          <cell r="AA1115">
            <v>23</v>
          </cell>
          <cell r="AB1115">
            <v>22</v>
          </cell>
          <cell r="AC1115">
            <v>85</v>
          </cell>
          <cell r="AD1115">
            <v>96</v>
          </cell>
          <cell r="AE1115">
            <v>102</v>
          </cell>
          <cell r="AF1115">
            <v>106</v>
          </cell>
          <cell r="AG1115">
            <v>98</v>
          </cell>
          <cell r="AH1115">
            <v>88</v>
          </cell>
          <cell r="AI1115">
            <v>51</v>
          </cell>
          <cell r="AJ1115">
            <v>39</v>
          </cell>
          <cell r="AK1115">
            <v>36</v>
          </cell>
          <cell r="AL1115">
            <v>47</v>
          </cell>
          <cell r="AM1115">
            <v>30</v>
          </cell>
          <cell r="AN1115">
            <v>21</v>
          </cell>
          <cell r="AO1115">
            <v>16</v>
          </cell>
          <cell r="AP1115">
            <v>85</v>
          </cell>
          <cell r="AQ1115">
            <v>68</v>
          </cell>
          <cell r="AR1115">
            <v>311</v>
          </cell>
          <cell r="AS1115">
            <v>19</v>
          </cell>
        </row>
        <row r="1116">
          <cell r="G1116">
            <v>0</v>
          </cell>
          <cell r="H1116">
            <v>8780</v>
          </cell>
          <cell r="I1116">
            <v>186</v>
          </cell>
          <cell r="J1116">
            <v>134</v>
          </cell>
          <cell r="K1116">
            <v>161</v>
          </cell>
          <cell r="L1116">
            <v>158</v>
          </cell>
          <cell r="M1116">
            <v>147</v>
          </cell>
          <cell r="N1116">
            <v>130</v>
          </cell>
          <cell r="O1116">
            <v>208</v>
          </cell>
          <cell r="P1116">
            <v>211</v>
          </cell>
          <cell r="Q1116">
            <v>214</v>
          </cell>
          <cell r="R1116">
            <v>217</v>
          </cell>
          <cell r="S1116">
            <v>218</v>
          </cell>
          <cell r="T1116">
            <v>220</v>
          </cell>
          <cell r="U1116">
            <v>218</v>
          </cell>
          <cell r="V1116">
            <v>212</v>
          </cell>
          <cell r="W1116">
            <v>203</v>
          </cell>
          <cell r="X1116">
            <v>195</v>
          </cell>
          <cell r="Y1116">
            <v>186</v>
          </cell>
          <cell r="Z1116">
            <v>177</v>
          </cell>
          <cell r="AA1116">
            <v>168</v>
          </cell>
          <cell r="AB1116">
            <v>160</v>
          </cell>
          <cell r="AC1116">
            <v>715</v>
          </cell>
          <cell r="AD1116">
            <v>716</v>
          </cell>
          <cell r="AE1116">
            <v>651</v>
          </cell>
          <cell r="AF1116">
            <v>588</v>
          </cell>
          <cell r="AG1116">
            <v>559</v>
          </cell>
          <cell r="AH1116">
            <v>426</v>
          </cell>
          <cell r="AI1116">
            <v>397</v>
          </cell>
          <cell r="AJ1116">
            <v>268</v>
          </cell>
          <cell r="AK1116">
            <v>268</v>
          </cell>
          <cell r="AL1116">
            <v>187</v>
          </cell>
          <cell r="AM1116">
            <v>135</v>
          </cell>
          <cell r="AN1116">
            <v>83</v>
          </cell>
          <cell r="AO1116">
            <v>64</v>
          </cell>
          <cell r="AP1116">
            <v>514</v>
          </cell>
          <cell r="AQ1116">
            <v>470</v>
          </cell>
          <cell r="AR1116">
            <v>1974</v>
          </cell>
          <cell r="AS1116">
            <v>135</v>
          </cell>
        </row>
        <row r="1117">
          <cell r="G1117">
            <v>0</v>
          </cell>
          <cell r="H1117">
            <v>4072</v>
          </cell>
          <cell r="I1117">
            <v>87</v>
          </cell>
          <cell r="J1117">
            <v>62</v>
          </cell>
          <cell r="K1117">
            <v>74</v>
          </cell>
          <cell r="L1117">
            <v>74</v>
          </cell>
          <cell r="M1117">
            <v>68</v>
          </cell>
          <cell r="N1117">
            <v>60</v>
          </cell>
          <cell r="O1117">
            <v>96</v>
          </cell>
          <cell r="P1117">
            <v>98</v>
          </cell>
          <cell r="Q1117">
            <v>99</v>
          </cell>
          <cell r="R1117">
            <v>101</v>
          </cell>
          <cell r="S1117">
            <v>101</v>
          </cell>
          <cell r="T1117">
            <v>102</v>
          </cell>
          <cell r="U1117">
            <v>101</v>
          </cell>
          <cell r="V1117">
            <v>99</v>
          </cell>
          <cell r="W1117">
            <v>94</v>
          </cell>
          <cell r="X1117">
            <v>91</v>
          </cell>
          <cell r="Y1117">
            <v>87</v>
          </cell>
          <cell r="Z1117">
            <v>82</v>
          </cell>
          <cell r="AA1117">
            <v>78</v>
          </cell>
          <cell r="AB1117">
            <v>74</v>
          </cell>
          <cell r="AC1117">
            <v>331</v>
          </cell>
          <cell r="AD1117">
            <v>332</v>
          </cell>
          <cell r="AE1117">
            <v>302</v>
          </cell>
          <cell r="AF1117">
            <v>273</v>
          </cell>
          <cell r="AG1117">
            <v>259</v>
          </cell>
          <cell r="AH1117">
            <v>197</v>
          </cell>
          <cell r="AI1117">
            <v>184</v>
          </cell>
          <cell r="AJ1117">
            <v>124</v>
          </cell>
          <cell r="AK1117">
            <v>124</v>
          </cell>
          <cell r="AL1117">
            <v>86</v>
          </cell>
          <cell r="AM1117">
            <v>63</v>
          </cell>
          <cell r="AN1117">
            <v>39</v>
          </cell>
          <cell r="AO1117">
            <v>30</v>
          </cell>
          <cell r="AP1117">
            <v>239</v>
          </cell>
          <cell r="AQ1117">
            <v>218</v>
          </cell>
          <cell r="AR1117">
            <v>915</v>
          </cell>
          <cell r="AS1117">
            <v>60</v>
          </cell>
        </row>
        <row r="1118">
          <cell r="G1118">
            <v>0</v>
          </cell>
          <cell r="H1118">
            <v>3070</v>
          </cell>
          <cell r="I1118">
            <v>56</v>
          </cell>
          <cell r="J1118">
            <v>47</v>
          </cell>
          <cell r="K1118">
            <v>57</v>
          </cell>
          <cell r="L1118">
            <v>55</v>
          </cell>
          <cell r="M1118">
            <v>52</v>
          </cell>
          <cell r="N1118">
            <v>46</v>
          </cell>
          <cell r="O1118">
            <v>73</v>
          </cell>
          <cell r="P1118">
            <v>74</v>
          </cell>
          <cell r="Q1118">
            <v>75</v>
          </cell>
          <cell r="R1118">
            <v>76</v>
          </cell>
          <cell r="S1118">
            <v>77</v>
          </cell>
          <cell r="T1118">
            <v>77</v>
          </cell>
          <cell r="U1118">
            <v>77</v>
          </cell>
          <cell r="V1118">
            <v>74</v>
          </cell>
          <cell r="W1118">
            <v>71</v>
          </cell>
          <cell r="X1118">
            <v>68</v>
          </cell>
          <cell r="Y1118">
            <v>65</v>
          </cell>
          <cell r="Z1118">
            <v>62</v>
          </cell>
          <cell r="AA1118">
            <v>59</v>
          </cell>
          <cell r="AB1118">
            <v>56</v>
          </cell>
          <cell r="AC1118">
            <v>251</v>
          </cell>
          <cell r="AD1118">
            <v>251</v>
          </cell>
          <cell r="AE1118">
            <v>228</v>
          </cell>
          <cell r="AF1118">
            <v>206</v>
          </cell>
          <cell r="AG1118">
            <v>196</v>
          </cell>
          <cell r="AH1118">
            <v>150</v>
          </cell>
          <cell r="AI1118">
            <v>139</v>
          </cell>
          <cell r="AJ1118">
            <v>94</v>
          </cell>
          <cell r="AK1118">
            <v>94</v>
          </cell>
          <cell r="AL1118">
            <v>66</v>
          </cell>
          <cell r="AM1118">
            <v>47</v>
          </cell>
          <cell r="AN1118">
            <v>29</v>
          </cell>
          <cell r="AO1118">
            <v>22</v>
          </cell>
          <cell r="AP1118">
            <v>180</v>
          </cell>
          <cell r="AQ1118">
            <v>164</v>
          </cell>
          <cell r="AR1118">
            <v>692</v>
          </cell>
          <cell r="AS1118">
            <v>50</v>
          </cell>
        </row>
        <row r="1119">
          <cell r="G1119">
            <v>0</v>
          </cell>
          <cell r="H1119">
            <v>1638</v>
          </cell>
          <cell r="I1119">
            <v>43</v>
          </cell>
          <cell r="J1119">
            <v>25</v>
          </cell>
          <cell r="K1119">
            <v>30</v>
          </cell>
          <cell r="L1119">
            <v>29</v>
          </cell>
          <cell r="M1119">
            <v>27</v>
          </cell>
          <cell r="N1119">
            <v>24</v>
          </cell>
          <cell r="O1119">
            <v>39</v>
          </cell>
          <cell r="P1119">
            <v>39</v>
          </cell>
          <cell r="Q1119">
            <v>40</v>
          </cell>
          <cell r="R1119">
            <v>40</v>
          </cell>
          <cell r="S1119">
            <v>40</v>
          </cell>
          <cell r="T1119">
            <v>41</v>
          </cell>
          <cell r="U1119">
            <v>40</v>
          </cell>
          <cell r="V1119">
            <v>39</v>
          </cell>
          <cell r="W1119">
            <v>38</v>
          </cell>
          <cell r="X1119">
            <v>36</v>
          </cell>
          <cell r="Y1119">
            <v>34</v>
          </cell>
          <cell r="Z1119">
            <v>33</v>
          </cell>
          <cell r="AA1119">
            <v>31</v>
          </cell>
          <cell r="AB1119">
            <v>30</v>
          </cell>
          <cell r="AC1119">
            <v>133</v>
          </cell>
          <cell r="AD1119">
            <v>133</v>
          </cell>
          <cell r="AE1119">
            <v>121</v>
          </cell>
          <cell r="AF1119">
            <v>109</v>
          </cell>
          <cell r="AG1119">
            <v>104</v>
          </cell>
          <cell r="AH1119">
            <v>79</v>
          </cell>
          <cell r="AI1119">
            <v>74</v>
          </cell>
          <cell r="AJ1119">
            <v>50</v>
          </cell>
          <cell r="AK1119">
            <v>50</v>
          </cell>
          <cell r="AL1119">
            <v>35</v>
          </cell>
          <cell r="AM1119">
            <v>25</v>
          </cell>
          <cell r="AN1119">
            <v>15</v>
          </cell>
          <cell r="AO1119">
            <v>12</v>
          </cell>
          <cell r="AP1119">
            <v>95</v>
          </cell>
          <cell r="AQ1119">
            <v>87</v>
          </cell>
          <cell r="AR1119">
            <v>367</v>
          </cell>
          <cell r="AS1119">
            <v>25</v>
          </cell>
        </row>
        <row r="1120">
          <cell r="G1120">
            <v>0</v>
          </cell>
          <cell r="H1120">
            <v>31561</v>
          </cell>
          <cell r="I1120">
            <v>367</v>
          </cell>
          <cell r="J1120">
            <v>452</v>
          </cell>
          <cell r="K1120">
            <v>492</v>
          </cell>
          <cell r="L1120">
            <v>505</v>
          </cell>
          <cell r="M1120">
            <v>520</v>
          </cell>
          <cell r="N1120">
            <v>513</v>
          </cell>
          <cell r="O1120">
            <v>558</v>
          </cell>
          <cell r="P1120">
            <v>567</v>
          </cell>
          <cell r="Q1120">
            <v>571</v>
          </cell>
          <cell r="R1120">
            <v>577</v>
          </cell>
          <cell r="S1120">
            <v>583</v>
          </cell>
          <cell r="T1120">
            <v>594</v>
          </cell>
          <cell r="U1120">
            <v>590</v>
          </cell>
          <cell r="V1120">
            <v>577</v>
          </cell>
          <cell r="W1120">
            <v>564</v>
          </cell>
          <cell r="X1120">
            <v>541</v>
          </cell>
          <cell r="Y1120">
            <v>524</v>
          </cell>
          <cell r="Z1120">
            <v>508</v>
          </cell>
          <cell r="AA1120">
            <v>497</v>
          </cell>
          <cell r="AB1120">
            <v>482</v>
          </cell>
          <cell r="AC1120">
            <v>2310</v>
          </cell>
          <cell r="AD1120">
            <v>2329</v>
          </cell>
          <cell r="AE1120">
            <v>2590</v>
          </cell>
          <cell r="AF1120">
            <v>2330</v>
          </cell>
          <cell r="AG1120">
            <v>2207</v>
          </cell>
          <cell r="AH1120">
            <v>2064</v>
          </cell>
          <cell r="AI1120">
            <v>1768</v>
          </cell>
          <cell r="AJ1120">
            <v>1379</v>
          </cell>
          <cell r="AK1120">
            <v>1145</v>
          </cell>
          <cell r="AL1120">
            <v>1004</v>
          </cell>
          <cell r="AM1120">
            <v>764</v>
          </cell>
          <cell r="AN1120">
            <v>585</v>
          </cell>
          <cell r="AO1120">
            <v>504</v>
          </cell>
          <cell r="AP1120">
            <v>1396</v>
          </cell>
          <cell r="AQ1120">
            <v>1353</v>
          </cell>
          <cell r="AR1120">
            <v>7468</v>
          </cell>
          <cell r="AS1120">
            <v>573</v>
          </cell>
        </row>
        <row r="1121">
          <cell r="G1121">
            <v>0</v>
          </cell>
          <cell r="H1121">
            <v>8418</v>
          </cell>
          <cell r="I1121">
            <v>108</v>
          </cell>
          <cell r="J1121">
            <v>134</v>
          </cell>
          <cell r="K1121">
            <v>166</v>
          </cell>
          <cell r="L1121">
            <v>143</v>
          </cell>
          <cell r="M1121">
            <v>149</v>
          </cell>
          <cell r="N1121">
            <v>154</v>
          </cell>
          <cell r="O1121">
            <v>160</v>
          </cell>
          <cell r="P1121">
            <v>160</v>
          </cell>
          <cell r="Q1121">
            <v>158</v>
          </cell>
          <cell r="R1121">
            <v>158</v>
          </cell>
          <cell r="S1121">
            <v>156</v>
          </cell>
          <cell r="T1121">
            <v>155</v>
          </cell>
          <cell r="U1121">
            <v>153</v>
          </cell>
          <cell r="V1121">
            <v>151</v>
          </cell>
          <cell r="W1121">
            <v>150</v>
          </cell>
          <cell r="X1121">
            <v>148</v>
          </cell>
          <cell r="Y1121">
            <v>147</v>
          </cell>
          <cell r="Z1121">
            <v>145</v>
          </cell>
          <cell r="AA1121">
            <v>142</v>
          </cell>
          <cell r="AB1121">
            <v>137</v>
          </cell>
          <cell r="AC1121">
            <v>658</v>
          </cell>
          <cell r="AD1121">
            <v>674</v>
          </cell>
          <cell r="AE1121">
            <v>657</v>
          </cell>
          <cell r="AF1121">
            <v>571</v>
          </cell>
          <cell r="AG1121">
            <v>591</v>
          </cell>
          <cell r="AH1121">
            <v>490</v>
          </cell>
          <cell r="AI1121">
            <v>456</v>
          </cell>
          <cell r="AJ1121">
            <v>360</v>
          </cell>
          <cell r="AK1121">
            <v>283</v>
          </cell>
          <cell r="AL1121">
            <v>229</v>
          </cell>
          <cell r="AM1121">
            <v>181</v>
          </cell>
          <cell r="AN1121">
            <v>165</v>
          </cell>
          <cell r="AO1121">
            <v>129</v>
          </cell>
          <cell r="AP1121">
            <v>367</v>
          </cell>
          <cell r="AQ1121">
            <v>381</v>
          </cell>
          <cell r="AR1121">
            <v>1966</v>
          </cell>
          <cell r="AS1121">
            <v>180</v>
          </cell>
        </row>
        <row r="1122">
          <cell r="G1122">
            <v>0</v>
          </cell>
          <cell r="H1122">
            <v>4132</v>
          </cell>
          <cell r="I1122">
            <v>53</v>
          </cell>
          <cell r="J1122">
            <v>65</v>
          </cell>
          <cell r="K1122">
            <v>81</v>
          </cell>
          <cell r="L1122">
            <v>70</v>
          </cell>
          <cell r="M1122">
            <v>73</v>
          </cell>
          <cell r="N1122">
            <v>76</v>
          </cell>
          <cell r="O1122">
            <v>79</v>
          </cell>
          <cell r="P1122">
            <v>79</v>
          </cell>
          <cell r="Q1122">
            <v>78</v>
          </cell>
          <cell r="R1122">
            <v>78</v>
          </cell>
          <cell r="S1122">
            <v>76</v>
          </cell>
          <cell r="T1122">
            <v>77</v>
          </cell>
          <cell r="U1122">
            <v>76</v>
          </cell>
          <cell r="V1122">
            <v>75</v>
          </cell>
          <cell r="W1122">
            <v>74</v>
          </cell>
          <cell r="X1122">
            <v>72</v>
          </cell>
          <cell r="Y1122">
            <v>71</v>
          </cell>
          <cell r="Z1122">
            <v>72</v>
          </cell>
          <cell r="AA1122">
            <v>70</v>
          </cell>
          <cell r="AB1122">
            <v>67</v>
          </cell>
          <cell r="AC1122">
            <v>323</v>
          </cell>
          <cell r="AD1122">
            <v>332</v>
          </cell>
          <cell r="AE1122">
            <v>322</v>
          </cell>
          <cell r="AF1122">
            <v>280</v>
          </cell>
          <cell r="AG1122">
            <v>291</v>
          </cell>
          <cell r="AH1122">
            <v>240</v>
          </cell>
          <cell r="AI1122">
            <v>224</v>
          </cell>
          <cell r="AJ1122">
            <v>176</v>
          </cell>
          <cell r="AK1122">
            <v>139</v>
          </cell>
          <cell r="AL1122">
            <v>112</v>
          </cell>
          <cell r="AM1122">
            <v>88</v>
          </cell>
          <cell r="AN1122">
            <v>80</v>
          </cell>
          <cell r="AO1122">
            <v>63</v>
          </cell>
          <cell r="AP1122">
            <v>181</v>
          </cell>
          <cell r="AQ1122">
            <v>187</v>
          </cell>
          <cell r="AR1122">
            <v>966</v>
          </cell>
          <cell r="AS1122">
            <v>119</v>
          </cell>
        </row>
        <row r="1123">
          <cell r="G1123">
            <v>0</v>
          </cell>
          <cell r="H1123">
            <v>1867</v>
          </cell>
          <cell r="I1123">
            <v>24</v>
          </cell>
          <cell r="J1123">
            <v>30</v>
          </cell>
          <cell r="K1123">
            <v>37</v>
          </cell>
          <cell r="L1123">
            <v>32</v>
          </cell>
          <cell r="M1123">
            <v>33</v>
          </cell>
          <cell r="N1123">
            <v>34</v>
          </cell>
          <cell r="O1123">
            <v>35</v>
          </cell>
          <cell r="P1123">
            <v>35</v>
          </cell>
          <cell r="Q1123">
            <v>35</v>
          </cell>
          <cell r="R1123">
            <v>35</v>
          </cell>
          <cell r="S1123">
            <v>35</v>
          </cell>
          <cell r="T1123">
            <v>34</v>
          </cell>
          <cell r="U1123">
            <v>34</v>
          </cell>
          <cell r="V1123">
            <v>33</v>
          </cell>
          <cell r="W1123">
            <v>33</v>
          </cell>
          <cell r="X1123">
            <v>33</v>
          </cell>
          <cell r="Y1123">
            <v>33</v>
          </cell>
          <cell r="Z1123">
            <v>32</v>
          </cell>
          <cell r="AA1123">
            <v>31</v>
          </cell>
          <cell r="AB1123">
            <v>30</v>
          </cell>
          <cell r="AC1123">
            <v>146</v>
          </cell>
          <cell r="AD1123">
            <v>149</v>
          </cell>
          <cell r="AE1123">
            <v>146</v>
          </cell>
          <cell r="AF1123">
            <v>127</v>
          </cell>
          <cell r="AG1123">
            <v>131</v>
          </cell>
          <cell r="AH1123">
            <v>109</v>
          </cell>
          <cell r="AI1123">
            <v>101</v>
          </cell>
          <cell r="AJ1123">
            <v>80</v>
          </cell>
          <cell r="AK1123">
            <v>63</v>
          </cell>
          <cell r="AL1123">
            <v>51</v>
          </cell>
          <cell r="AM1123">
            <v>40</v>
          </cell>
          <cell r="AN1123">
            <v>37</v>
          </cell>
          <cell r="AO1123">
            <v>29</v>
          </cell>
          <cell r="AP1123">
            <v>81</v>
          </cell>
          <cell r="AQ1123">
            <v>84</v>
          </cell>
          <cell r="AR1123">
            <v>436</v>
          </cell>
          <cell r="AS1123">
            <v>29</v>
          </cell>
        </row>
        <row r="1124">
          <cell r="G1124">
            <v>0</v>
          </cell>
          <cell r="H1124">
            <v>355</v>
          </cell>
          <cell r="I1124">
            <v>5</v>
          </cell>
          <cell r="J1124">
            <v>6</v>
          </cell>
          <cell r="K1124">
            <v>7</v>
          </cell>
          <cell r="L1124">
            <v>6</v>
          </cell>
          <cell r="M1124">
            <v>6</v>
          </cell>
          <cell r="N1124">
            <v>6</v>
          </cell>
          <cell r="O1124">
            <v>7</v>
          </cell>
          <cell r="P1124">
            <v>7</v>
          </cell>
          <cell r="Q1124">
            <v>7</v>
          </cell>
          <cell r="R1124">
            <v>7</v>
          </cell>
          <cell r="S1124">
            <v>7</v>
          </cell>
          <cell r="T1124">
            <v>6</v>
          </cell>
          <cell r="U1124">
            <v>6</v>
          </cell>
          <cell r="V1124">
            <v>6</v>
          </cell>
          <cell r="W1124">
            <v>6</v>
          </cell>
          <cell r="X1124">
            <v>6</v>
          </cell>
          <cell r="Y1124">
            <v>6</v>
          </cell>
          <cell r="Z1124">
            <v>6</v>
          </cell>
          <cell r="AA1124">
            <v>6</v>
          </cell>
          <cell r="AB1124">
            <v>6</v>
          </cell>
          <cell r="AC1124">
            <v>28</v>
          </cell>
          <cell r="AD1124">
            <v>28</v>
          </cell>
          <cell r="AE1124">
            <v>28</v>
          </cell>
          <cell r="AF1124">
            <v>24</v>
          </cell>
          <cell r="AG1124">
            <v>25</v>
          </cell>
          <cell r="AH1124">
            <v>21</v>
          </cell>
          <cell r="AI1124">
            <v>19</v>
          </cell>
          <cell r="AJ1124">
            <v>15</v>
          </cell>
          <cell r="AK1124">
            <v>12</v>
          </cell>
          <cell r="AL1124">
            <v>10</v>
          </cell>
          <cell r="AM1124">
            <v>8</v>
          </cell>
          <cell r="AN1124">
            <v>7</v>
          </cell>
          <cell r="AO1124">
            <v>5</v>
          </cell>
          <cell r="AP1124">
            <v>15</v>
          </cell>
          <cell r="AQ1124">
            <v>16</v>
          </cell>
          <cell r="AR1124">
            <v>83</v>
          </cell>
          <cell r="AS1124">
            <v>5</v>
          </cell>
        </row>
        <row r="1125">
          <cell r="G1125">
            <v>0</v>
          </cell>
          <cell r="H1125">
            <v>503</v>
          </cell>
          <cell r="I1125">
            <v>6</v>
          </cell>
          <cell r="J1125">
            <v>8</v>
          </cell>
          <cell r="K1125">
            <v>10</v>
          </cell>
          <cell r="L1125">
            <v>9</v>
          </cell>
          <cell r="M1125">
            <v>9</v>
          </cell>
          <cell r="N1125">
            <v>9</v>
          </cell>
          <cell r="O1125">
            <v>10</v>
          </cell>
          <cell r="P1125">
            <v>10</v>
          </cell>
          <cell r="Q1125">
            <v>9</v>
          </cell>
          <cell r="R1125">
            <v>9</v>
          </cell>
          <cell r="S1125">
            <v>9</v>
          </cell>
          <cell r="T1125">
            <v>9</v>
          </cell>
          <cell r="U1125">
            <v>9</v>
          </cell>
          <cell r="V1125">
            <v>9</v>
          </cell>
          <cell r="W1125">
            <v>9</v>
          </cell>
          <cell r="X1125">
            <v>9</v>
          </cell>
          <cell r="Y1125">
            <v>9</v>
          </cell>
          <cell r="Z1125">
            <v>9</v>
          </cell>
          <cell r="AA1125">
            <v>9</v>
          </cell>
          <cell r="AB1125">
            <v>8</v>
          </cell>
          <cell r="AC1125">
            <v>39</v>
          </cell>
          <cell r="AD1125">
            <v>40</v>
          </cell>
          <cell r="AE1125">
            <v>39</v>
          </cell>
          <cell r="AF1125">
            <v>34</v>
          </cell>
          <cell r="AG1125">
            <v>35</v>
          </cell>
          <cell r="AH1125">
            <v>29</v>
          </cell>
          <cell r="AI1125">
            <v>27</v>
          </cell>
          <cell r="AJ1125">
            <v>22</v>
          </cell>
          <cell r="AK1125">
            <v>17</v>
          </cell>
          <cell r="AL1125">
            <v>14</v>
          </cell>
          <cell r="AM1125">
            <v>11</v>
          </cell>
          <cell r="AN1125">
            <v>10</v>
          </cell>
          <cell r="AO1125">
            <v>8</v>
          </cell>
          <cell r="AP1125">
            <v>22</v>
          </cell>
          <cell r="AQ1125">
            <v>23</v>
          </cell>
          <cell r="AR1125">
            <v>117</v>
          </cell>
          <cell r="AS1125">
            <v>11</v>
          </cell>
        </row>
        <row r="1126">
          <cell r="G1126">
            <v>0</v>
          </cell>
          <cell r="H1126">
            <v>959</v>
          </cell>
          <cell r="I1126">
            <v>12</v>
          </cell>
          <cell r="J1126">
            <v>15</v>
          </cell>
          <cell r="K1126">
            <v>19</v>
          </cell>
          <cell r="L1126">
            <v>16</v>
          </cell>
          <cell r="M1126">
            <v>17</v>
          </cell>
          <cell r="N1126">
            <v>18</v>
          </cell>
          <cell r="O1126">
            <v>18</v>
          </cell>
          <cell r="P1126">
            <v>18</v>
          </cell>
          <cell r="Q1126">
            <v>18</v>
          </cell>
          <cell r="R1126">
            <v>18</v>
          </cell>
          <cell r="S1126">
            <v>18</v>
          </cell>
          <cell r="T1126">
            <v>18</v>
          </cell>
          <cell r="U1126">
            <v>17</v>
          </cell>
          <cell r="V1126">
            <v>17</v>
          </cell>
          <cell r="W1126">
            <v>17</v>
          </cell>
          <cell r="X1126">
            <v>17</v>
          </cell>
          <cell r="Y1126">
            <v>17</v>
          </cell>
          <cell r="Z1126">
            <v>16</v>
          </cell>
          <cell r="AA1126">
            <v>16</v>
          </cell>
          <cell r="AB1126">
            <v>16</v>
          </cell>
          <cell r="AC1126">
            <v>75</v>
          </cell>
          <cell r="AD1126">
            <v>77</v>
          </cell>
          <cell r="AE1126">
            <v>75</v>
          </cell>
          <cell r="AF1126">
            <v>65</v>
          </cell>
          <cell r="AG1126">
            <v>67</v>
          </cell>
          <cell r="AH1126">
            <v>56</v>
          </cell>
          <cell r="AI1126">
            <v>52</v>
          </cell>
          <cell r="AJ1126">
            <v>41</v>
          </cell>
          <cell r="AK1126">
            <v>32</v>
          </cell>
          <cell r="AL1126">
            <v>26</v>
          </cell>
          <cell r="AM1126">
            <v>21</v>
          </cell>
          <cell r="AN1126">
            <v>19</v>
          </cell>
          <cell r="AO1126">
            <v>15</v>
          </cell>
          <cell r="AP1126">
            <v>42</v>
          </cell>
          <cell r="AQ1126">
            <v>43</v>
          </cell>
          <cell r="AR1126">
            <v>224</v>
          </cell>
          <cell r="AS1126">
            <v>16</v>
          </cell>
        </row>
        <row r="1127">
          <cell r="G1127">
            <v>0</v>
          </cell>
          <cell r="H1127">
            <v>602</v>
          </cell>
          <cell r="I1127">
            <v>8</v>
          </cell>
          <cell r="J1127">
            <v>10</v>
          </cell>
          <cell r="K1127">
            <v>12</v>
          </cell>
          <cell r="L1127">
            <v>10</v>
          </cell>
          <cell r="M1127">
            <v>11</v>
          </cell>
          <cell r="N1127">
            <v>11</v>
          </cell>
          <cell r="O1127">
            <v>11</v>
          </cell>
          <cell r="P1127">
            <v>11</v>
          </cell>
          <cell r="Q1127">
            <v>11</v>
          </cell>
          <cell r="R1127">
            <v>11</v>
          </cell>
          <cell r="S1127">
            <v>11</v>
          </cell>
          <cell r="T1127">
            <v>11</v>
          </cell>
          <cell r="U1127">
            <v>11</v>
          </cell>
          <cell r="V1127">
            <v>11</v>
          </cell>
          <cell r="W1127">
            <v>11</v>
          </cell>
          <cell r="X1127">
            <v>11</v>
          </cell>
          <cell r="Y1127">
            <v>11</v>
          </cell>
          <cell r="Z1127">
            <v>10</v>
          </cell>
          <cell r="AA1127">
            <v>10</v>
          </cell>
          <cell r="AB1127">
            <v>10</v>
          </cell>
          <cell r="AC1127">
            <v>47</v>
          </cell>
          <cell r="AD1127">
            <v>48</v>
          </cell>
          <cell r="AE1127">
            <v>47</v>
          </cell>
          <cell r="AF1127">
            <v>41</v>
          </cell>
          <cell r="AG1127">
            <v>42</v>
          </cell>
          <cell r="AH1127">
            <v>35</v>
          </cell>
          <cell r="AI1127">
            <v>33</v>
          </cell>
          <cell r="AJ1127">
            <v>26</v>
          </cell>
          <cell r="AK1127">
            <v>20</v>
          </cell>
          <cell r="AL1127">
            <v>16</v>
          </cell>
          <cell r="AM1127">
            <v>13</v>
          </cell>
          <cell r="AN1127">
            <v>12</v>
          </cell>
          <cell r="AO1127">
            <v>9</v>
          </cell>
          <cell r="AP1127">
            <v>26</v>
          </cell>
          <cell r="AQ1127">
            <v>28</v>
          </cell>
          <cell r="AR1127">
            <v>140</v>
          </cell>
          <cell r="AS1127">
            <v>0</v>
          </cell>
        </row>
        <row r="1128">
          <cell r="G1128">
            <v>0</v>
          </cell>
          <cell r="H1128">
            <v>2981</v>
          </cell>
          <cell r="I1128">
            <v>63</v>
          </cell>
          <cell r="J1128">
            <v>67</v>
          </cell>
          <cell r="K1128">
            <v>68</v>
          </cell>
          <cell r="L1128">
            <v>73</v>
          </cell>
          <cell r="M1128">
            <v>83</v>
          </cell>
          <cell r="N1128">
            <v>80</v>
          </cell>
          <cell r="O1128">
            <v>41</v>
          </cell>
          <cell r="P1128">
            <v>43</v>
          </cell>
          <cell r="Q1128">
            <v>43</v>
          </cell>
          <cell r="R1128">
            <v>43</v>
          </cell>
          <cell r="S1128">
            <v>45</v>
          </cell>
          <cell r="T1128">
            <v>47</v>
          </cell>
          <cell r="U1128">
            <v>47</v>
          </cell>
          <cell r="V1128">
            <v>47</v>
          </cell>
          <cell r="W1128">
            <v>47</v>
          </cell>
          <cell r="X1128">
            <v>47</v>
          </cell>
          <cell r="Y1128">
            <v>47</v>
          </cell>
          <cell r="Z1128">
            <v>47</v>
          </cell>
          <cell r="AA1128">
            <v>44</v>
          </cell>
          <cell r="AB1128">
            <v>40</v>
          </cell>
          <cell r="AC1128">
            <v>183</v>
          </cell>
          <cell r="AD1128">
            <v>203</v>
          </cell>
          <cell r="AE1128">
            <v>221</v>
          </cell>
          <cell r="AF1128">
            <v>231</v>
          </cell>
          <cell r="AG1128">
            <v>204</v>
          </cell>
          <cell r="AH1128">
            <v>223</v>
          </cell>
          <cell r="AI1128">
            <v>168</v>
          </cell>
          <cell r="AJ1128">
            <v>131</v>
          </cell>
          <cell r="AK1128">
            <v>109</v>
          </cell>
          <cell r="AL1128">
            <v>92</v>
          </cell>
          <cell r="AM1128">
            <v>63</v>
          </cell>
          <cell r="AN1128">
            <v>43</v>
          </cell>
          <cell r="AO1128">
            <v>48</v>
          </cell>
          <cell r="AP1128">
            <v>112</v>
          </cell>
          <cell r="AQ1128">
            <v>119</v>
          </cell>
          <cell r="AR1128">
            <v>683</v>
          </cell>
          <cell r="AS1128">
            <v>90</v>
          </cell>
        </row>
        <row r="1129">
          <cell r="G1129">
            <v>0</v>
          </cell>
          <cell r="H1129">
            <v>2232</v>
          </cell>
          <cell r="I1129">
            <v>47</v>
          </cell>
          <cell r="J1129">
            <v>50</v>
          </cell>
          <cell r="K1129">
            <v>51</v>
          </cell>
          <cell r="L1129">
            <v>55</v>
          </cell>
          <cell r="M1129">
            <v>62</v>
          </cell>
          <cell r="N1129">
            <v>60</v>
          </cell>
          <cell r="O1129">
            <v>31</v>
          </cell>
          <cell r="P1129">
            <v>32</v>
          </cell>
          <cell r="Q1129">
            <v>32</v>
          </cell>
          <cell r="R1129">
            <v>32</v>
          </cell>
          <cell r="S1129">
            <v>34</v>
          </cell>
          <cell r="T1129">
            <v>35</v>
          </cell>
          <cell r="U1129">
            <v>35</v>
          </cell>
          <cell r="V1129">
            <v>35</v>
          </cell>
          <cell r="W1129">
            <v>35</v>
          </cell>
          <cell r="X1129">
            <v>35</v>
          </cell>
          <cell r="Y1129">
            <v>35</v>
          </cell>
          <cell r="Z1129">
            <v>35</v>
          </cell>
          <cell r="AA1129">
            <v>33</v>
          </cell>
          <cell r="AB1129">
            <v>30</v>
          </cell>
          <cell r="AC1129">
            <v>137</v>
          </cell>
          <cell r="AD1129">
            <v>152</v>
          </cell>
          <cell r="AE1129">
            <v>166</v>
          </cell>
          <cell r="AF1129">
            <v>173</v>
          </cell>
          <cell r="AG1129">
            <v>153</v>
          </cell>
          <cell r="AH1129">
            <v>167</v>
          </cell>
          <cell r="AI1129">
            <v>126</v>
          </cell>
          <cell r="AJ1129">
            <v>98</v>
          </cell>
          <cell r="AK1129">
            <v>82</v>
          </cell>
          <cell r="AL1129">
            <v>69</v>
          </cell>
          <cell r="AM1129">
            <v>47</v>
          </cell>
          <cell r="AN1129">
            <v>32</v>
          </cell>
          <cell r="AO1129">
            <v>36</v>
          </cell>
          <cell r="AP1129">
            <v>84</v>
          </cell>
          <cell r="AQ1129">
            <v>89</v>
          </cell>
          <cell r="AR1129">
            <v>512</v>
          </cell>
          <cell r="AS1129">
            <v>61</v>
          </cell>
        </row>
        <row r="1130">
          <cell r="G1130">
            <v>0</v>
          </cell>
          <cell r="H1130">
            <v>749</v>
          </cell>
          <cell r="I1130">
            <v>16</v>
          </cell>
          <cell r="J1130">
            <v>17</v>
          </cell>
          <cell r="K1130">
            <v>17</v>
          </cell>
          <cell r="L1130">
            <v>18</v>
          </cell>
          <cell r="M1130">
            <v>21</v>
          </cell>
          <cell r="N1130">
            <v>20</v>
          </cell>
          <cell r="O1130">
            <v>10</v>
          </cell>
          <cell r="P1130">
            <v>11</v>
          </cell>
          <cell r="Q1130">
            <v>11</v>
          </cell>
          <cell r="R1130">
            <v>11</v>
          </cell>
          <cell r="S1130">
            <v>11</v>
          </cell>
          <cell r="T1130">
            <v>12</v>
          </cell>
          <cell r="U1130">
            <v>12</v>
          </cell>
          <cell r="V1130">
            <v>12</v>
          </cell>
          <cell r="W1130">
            <v>12</v>
          </cell>
          <cell r="X1130">
            <v>12</v>
          </cell>
          <cell r="Y1130">
            <v>12</v>
          </cell>
          <cell r="Z1130">
            <v>12</v>
          </cell>
          <cell r="AA1130">
            <v>11</v>
          </cell>
          <cell r="AB1130">
            <v>10</v>
          </cell>
          <cell r="AC1130">
            <v>46</v>
          </cell>
          <cell r="AD1130">
            <v>51</v>
          </cell>
          <cell r="AE1130">
            <v>55</v>
          </cell>
          <cell r="AF1130">
            <v>58</v>
          </cell>
          <cell r="AG1130">
            <v>51</v>
          </cell>
          <cell r="AH1130">
            <v>56</v>
          </cell>
          <cell r="AI1130">
            <v>42</v>
          </cell>
          <cell r="AJ1130">
            <v>33</v>
          </cell>
          <cell r="AK1130">
            <v>27</v>
          </cell>
          <cell r="AL1130">
            <v>23</v>
          </cell>
          <cell r="AM1130">
            <v>16</v>
          </cell>
          <cell r="AN1130">
            <v>11</v>
          </cell>
          <cell r="AO1130">
            <v>12</v>
          </cell>
          <cell r="AP1130">
            <v>28</v>
          </cell>
          <cell r="AQ1130">
            <v>30</v>
          </cell>
          <cell r="AR1130">
            <v>171</v>
          </cell>
          <cell r="AS1130">
            <v>29</v>
          </cell>
        </row>
        <row r="1131">
          <cell r="G1131">
            <v>0</v>
          </cell>
          <cell r="H1131">
            <v>1454</v>
          </cell>
          <cell r="I1131">
            <v>15</v>
          </cell>
          <cell r="J1131">
            <v>20</v>
          </cell>
          <cell r="K1131">
            <v>29</v>
          </cell>
          <cell r="L1131">
            <v>22</v>
          </cell>
          <cell r="M1131">
            <v>19</v>
          </cell>
          <cell r="N1131">
            <v>25</v>
          </cell>
          <cell r="O1131">
            <v>26</v>
          </cell>
          <cell r="P1131">
            <v>27</v>
          </cell>
          <cell r="Q1131">
            <v>27</v>
          </cell>
          <cell r="R1131">
            <v>27</v>
          </cell>
          <cell r="S1131">
            <v>28</v>
          </cell>
          <cell r="T1131">
            <v>29</v>
          </cell>
          <cell r="U1131">
            <v>29</v>
          </cell>
          <cell r="V1131">
            <v>29</v>
          </cell>
          <cell r="W1131">
            <v>28</v>
          </cell>
          <cell r="X1131">
            <v>27</v>
          </cell>
          <cell r="Y1131">
            <v>26</v>
          </cell>
          <cell r="Z1131">
            <v>25</v>
          </cell>
          <cell r="AA1131">
            <v>24</v>
          </cell>
          <cell r="AB1131">
            <v>22</v>
          </cell>
          <cell r="AC1131">
            <v>93</v>
          </cell>
          <cell r="AD1131">
            <v>96</v>
          </cell>
          <cell r="AE1131">
            <v>106</v>
          </cell>
          <cell r="AF1131">
            <v>102</v>
          </cell>
          <cell r="AG1131">
            <v>106</v>
          </cell>
          <cell r="AH1131">
            <v>97</v>
          </cell>
          <cell r="AI1131">
            <v>78</v>
          </cell>
          <cell r="AJ1131">
            <v>70</v>
          </cell>
          <cell r="AK1131">
            <v>50</v>
          </cell>
          <cell r="AL1131">
            <v>64</v>
          </cell>
          <cell r="AM1131">
            <v>36</v>
          </cell>
          <cell r="AN1131">
            <v>32</v>
          </cell>
          <cell r="AO1131">
            <v>20</v>
          </cell>
          <cell r="AP1131">
            <v>69</v>
          </cell>
          <cell r="AQ1131">
            <v>66</v>
          </cell>
          <cell r="AR1131">
            <v>324</v>
          </cell>
          <cell r="AS1131">
            <v>22</v>
          </cell>
        </row>
        <row r="1132">
          <cell r="G1132">
            <v>0</v>
          </cell>
          <cell r="H1132">
            <v>1347</v>
          </cell>
          <cell r="I1132">
            <v>14</v>
          </cell>
          <cell r="J1132">
            <v>19</v>
          </cell>
          <cell r="K1132">
            <v>27</v>
          </cell>
          <cell r="L1132">
            <v>20</v>
          </cell>
          <cell r="M1132">
            <v>18</v>
          </cell>
          <cell r="N1132">
            <v>23</v>
          </cell>
          <cell r="O1132">
            <v>24</v>
          </cell>
          <cell r="P1132">
            <v>25</v>
          </cell>
          <cell r="Q1132">
            <v>25</v>
          </cell>
          <cell r="R1132">
            <v>25</v>
          </cell>
          <cell r="S1132">
            <v>26</v>
          </cell>
          <cell r="T1132">
            <v>27</v>
          </cell>
          <cell r="U1132">
            <v>27</v>
          </cell>
          <cell r="V1132">
            <v>27</v>
          </cell>
          <cell r="W1132">
            <v>26</v>
          </cell>
          <cell r="X1132">
            <v>25</v>
          </cell>
          <cell r="Y1132">
            <v>24</v>
          </cell>
          <cell r="Z1132">
            <v>23</v>
          </cell>
          <cell r="AA1132">
            <v>22</v>
          </cell>
          <cell r="AB1132">
            <v>20</v>
          </cell>
          <cell r="AC1132">
            <v>86</v>
          </cell>
          <cell r="AD1132">
            <v>89</v>
          </cell>
          <cell r="AE1132">
            <v>98</v>
          </cell>
          <cell r="AF1132">
            <v>95</v>
          </cell>
          <cell r="AG1132">
            <v>98</v>
          </cell>
          <cell r="AH1132">
            <v>90</v>
          </cell>
          <cell r="AI1132">
            <v>72</v>
          </cell>
          <cell r="AJ1132">
            <v>65</v>
          </cell>
          <cell r="AK1132">
            <v>46</v>
          </cell>
          <cell r="AL1132">
            <v>59</v>
          </cell>
          <cell r="AM1132">
            <v>33</v>
          </cell>
          <cell r="AN1132">
            <v>30</v>
          </cell>
          <cell r="AO1132">
            <v>19</v>
          </cell>
          <cell r="AP1132">
            <v>64</v>
          </cell>
          <cell r="AQ1132">
            <v>60</v>
          </cell>
          <cell r="AR1132">
            <v>300</v>
          </cell>
          <cell r="AS1132">
            <v>15</v>
          </cell>
        </row>
        <row r="1133">
          <cell r="G1133">
            <v>0</v>
          </cell>
          <cell r="H1133">
            <v>107</v>
          </cell>
          <cell r="I1133">
            <v>1</v>
          </cell>
          <cell r="J1133">
            <v>1</v>
          </cell>
          <cell r="K1133">
            <v>2</v>
          </cell>
          <cell r="L1133">
            <v>2</v>
          </cell>
          <cell r="M1133">
            <v>1</v>
          </cell>
          <cell r="N1133">
            <v>2</v>
          </cell>
          <cell r="O1133">
            <v>2</v>
          </cell>
          <cell r="P1133">
            <v>2</v>
          </cell>
          <cell r="Q1133">
            <v>2</v>
          </cell>
          <cell r="R1133">
            <v>2</v>
          </cell>
          <cell r="S1133">
            <v>2</v>
          </cell>
          <cell r="T1133">
            <v>2</v>
          </cell>
          <cell r="U1133">
            <v>2</v>
          </cell>
          <cell r="V1133">
            <v>2</v>
          </cell>
          <cell r="W1133">
            <v>2</v>
          </cell>
          <cell r="X1133">
            <v>2</v>
          </cell>
          <cell r="Y1133">
            <v>2</v>
          </cell>
          <cell r="Z1133">
            <v>2</v>
          </cell>
          <cell r="AA1133">
            <v>2</v>
          </cell>
          <cell r="AB1133">
            <v>2</v>
          </cell>
          <cell r="AC1133">
            <v>7</v>
          </cell>
          <cell r="AD1133">
            <v>7</v>
          </cell>
          <cell r="AE1133">
            <v>8</v>
          </cell>
          <cell r="AF1133">
            <v>7</v>
          </cell>
          <cell r="AG1133">
            <v>8</v>
          </cell>
          <cell r="AH1133">
            <v>7</v>
          </cell>
          <cell r="AI1133">
            <v>6</v>
          </cell>
          <cell r="AJ1133">
            <v>5</v>
          </cell>
          <cell r="AK1133">
            <v>4</v>
          </cell>
          <cell r="AL1133">
            <v>5</v>
          </cell>
          <cell r="AM1133">
            <v>3</v>
          </cell>
          <cell r="AN1133">
            <v>2</v>
          </cell>
          <cell r="AO1133">
            <v>1</v>
          </cell>
          <cell r="AP1133">
            <v>5</v>
          </cell>
          <cell r="AQ1133">
            <v>5</v>
          </cell>
          <cell r="AR1133">
            <v>24</v>
          </cell>
          <cell r="AS1133">
            <v>7</v>
          </cell>
        </row>
        <row r="1134">
          <cell r="G1134">
            <v>0</v>
          </cell>
          <cell r="H1134">
            <v>3026</v>
          </cell>
          <cell r="I1134">
            <v>39</v>
          </cell>
          <cell r="J1134">
            <v>47</v>
          </cell>
          <cell r="K1134">
            <v>45</v>
          </cell>
          <cell r="L1134">
            <v>54</v>
          </cell>
          <cell r="M1134">
            <v>47</v>
          </cell>
          <cell r="N1134">
            <v>56</v>
          </cell>
          <cell r="O1134">
            <v>72</v>
          </cell>
          <cell r="P1134">
            <v>71</v>
          </cell>
          <cell r="Q1134">
            <v>69</v>
          </cell>
          <cell r="R1134">
            <v>67</v>
          </cell>
          <cell r="S1134">
            <v>64</v>
          </cell>
          <cell r="T1134">
            <v>62</v>
          </cell>
          <cell r="U1134">
            <v>58</v>
          </cell>
          <cell r="V1134">
            <v>55</v>
          </cell>
          <cell r="W1134">
            <v>52</v>
          </cell>
          <cell r="X1134">
            <v>48</v>
          </cell>
          <cell r="Y1134">
            <v>45</v>
          </cell>
          <cell r="Z1134">
            <v>42</v>
          </cell>
          <cell r="AA1134">
            <v>43</v>
          </cell>
          <cell r="AB1134">
            <v>45</v>
          </cell>
          <cell r="AC1134">
            <v>239</v>
          </cell>
          <cell r="AD1134">
            <v>201</v>
          </cell>
          <cell r="AE1134">
            <v>276</v>
          </cell>
          <cell r="AF1134">
            <v>206</v>
          </cell>
          <cell r="AG1134">
            <v>208</v>
          </cell>
          <cell r="AH1134">
            <v>136</v>
          </cell>
          <cell r="AI1134">
            <v>144</v>
          </cell>
          <cell r="AJ1134">
            <v>111</v>
          </cell>
          <cell r="AK1134">
            <v>121</v>
          </cell>
          <cell r="AL1134">
            <v>104</v>
          </cell>
          <cell r="AM1134">
            <v>81</v>
          </cell>
          <cell r="AN1134">
            <v>59</v>
          </cell>
          <cell r="AO1134">
            <v>59</v>
          </cell>
          <cell r="AP1134">
            <v>140</v>
          </cell>
          <cell r="AQ1134">
            <v>118</v>
          </cell>
          <cell r="AR1134">
            <v>684</v>
          </cell>
          <cell r="AS1134">
            <v>68</v>
          </cell>
        </row>
        <row r="1135">
          <cell r="G1135">
            <v>0</v>
          </cell>
          <cell r="H1135">
            <v>900</v>
          </cell>
          <cell r="I1135">
            <v>12</v>
          </cell>
          <cell r="J1135">
            <v>14</v>
          </cell>
          <cell r="K1135">
            <v>13</v>
          </cell>
          <cell r="L1135">
            <v>16</v>
          </cell>
          <cell r="M1135">
            <v>14</v>
          </cell>
          <cell r="N1135">
            <v>17</v>
          </cell>
          <cell r="O1135">
            <v>21</v>
          </cell>
          <cell r="P1135">
            <v>21</v>
          </cell>
          <cell r="Q1135">
            <v>21</v>
          </cell>
          <cell r="R1135">
            <v>20</v>
          </cell>
          <cell r="S1135">
            <v>19</v>
          </cell>
          <cell r="T1135">
            <v>18</v>
          </cell>
          <cell r="U1135">
            <v>17</v>
          </cell>
          <cell r="V1135">
            <v>16</v>
          </cell>
          <cell r="W1135">
            <v>15</v>
          </cell>
          <cell r="X1135">
            <v>14</v>
          </cell>
          <cell r="Y1135">
            <v>13</v>
          </cell>
          <cell r="Z1135">
            <v>13</v>
          </cell>
          <cell r="AA1135">
            <v>13</v>
          </cell>
          <cell r="AB1135">
            <v>13</v>
          </cell>
          <cell r="AC1135">
            <v>71</v>
          </cell>
          <cell r="AD1135">
            <v>60</v>
          </cell>
          <cell r="AE1135">
            <v>82</v>
          </cell>
          <cell r="AF1135">
            <v>61</v>
          </cell>
          <cell r="AG1135">
            <v>62</v>
          </cell>
          <cell r="AH1135">
            <v>41</v>
          </cell>
          <cell r="AI1135">
            <v>43</v>
          </cell>
          <cell r="AJ1135">
            <v>33</v>
          </cell>
          <cell r="AK1135">
            <v>36</v>
          </cell>
          <cell r="AL1135">
            <v>31</v>
          </cell>
          <cell r="AM1135">
            <v>24</v>
          </cell>
          <cell r="AN1135">
            <v>18</v>
          </cell>
          <cell r="AO1135">
            <v>18</v>
          </cell>
          <cell r="AP1135">
            <v>41</v>
          </cell>
          <cell r="AQ1135">
            <v>35</v>
          </cell>
          <cell r="AR1135">
            <v>204</v>
          </cell>
          <cell r="AS1135">
            <v>32</v>
          </cell>
        </row>
        <row r="1136">
          <cell r="G1136">
            <v>0</v>
          </cell>
          <cell r="H1136">
            <v>2126</v>
          </cell>
          <cell r="I1136">
            <v>27</v>
          </cell>
          <cell r="J1136">
            <v>33</v>
          </cell>
          <cell r="K1136">
            <v>32</v>
          </cell>
          <cell r="L1136">
            <v>38</v>
          </cell>
          <cell r="M1136">
            <v>33</v>
          </cell>
          <cell r="N1136">
            <v>39</v>
          </cell>
          <cell r="O1136">
            <v>51</v>
          </cell>
          <cell r="P1136">
            <v>50</v>
          </cell>
          <cell r="Q1136">
            <v>48</v>
          </cell>
          <cell r="R1136">
            <v>47</v>
          </cell>
          <cell r="S1136">
            <v>45</v>
          </cell>
          <cell r="T1136">
            <v>44</v>
          </cell>
          <cell r="U1136">
            <v>41</v>
          </cell>
          <cell r="V1136">
            <v>39</v>
          </cell>
          <cell r="W1136">
            <v>37</v>
          </cell>
          <cell r="X1136">
            <v>34</v>
          </cell>
          <cell r="Y1136">
            <v>32</v>
          </cell>
          <cell r="Z1136">
            <v>29</v>
          </cell>
          <cell r="AA1136">
            <v>30</v>
          </cell>
          <cell r="AB1136">
            <v>32</v>
          </cell>
          <cell r="AC1136">
            <v>168</v>
          </cell>
          <cell r="AD1136">
            <v>141</v>
          </cell>
          <cell r="AE1136">
            <v>194</v>
          </cell>
          <cell r="AF1136">
            <v>145</v>
          </cell>
          <cell r="AG1136">
            <v>146</v>
          </cell>
          <cell r="AH1136">
            <v>95</v>
          </cell>
          <cell r="AI1136">
            <v>101</v>
          </cell>
          <cell r="AJ1136">
            <v>78</v>
          </cell>
          <cell r="AK1136">
            <v>85</v>
          </cell>
          <cell r="AL1136">
            <v>73</v>
          </cell>
          <cell r="AM1136">
            <v>57</v>
          </cell>
          <cell r="AN1136">
            <v>41</v>
          </cell>
          <cell r="AO1136">
            <v>41</v>
          </cell>
          <cell r="AP1136">
            <v>99</v>
          </cell>
          <cell r="AQ1136">
            <v>83</v>
          </cell>
          <cell r="AR1136">
            <v>480</v>
          </cell>
          <cell r="AS1136">
            <v>36</v>
          </cell>
        </row>
        <row r="1137">
          <cell r="G1137">
            <v>0</v>
          </cell>
          <cell r="H1137">
            <v>3764</v>
          </cell>
          <cell r="I1137">
            <v>41</v>
          </cell>
          <cell r="J1137">
            <v>53</v>
          </cell>
          <cell r="K1137">
            <v>58</v>
          </cell>
          <cell r="L1137">
            <v>58</v>
          </cell>
          <cell r="M1137">
            <v>58</v>
          </cell>
          <cell r="N1137">
            <v>60</v>
          </cell>
          <cell r="O1137">
            <v>66</v>
          </cell>
          <cell r="P1137">
            <v>69</v>
          </cell>
          <cell r="Q1137">
            <v>72</v>
          </cell>
          <cell r="R1137">
            <v>75</v>
          </cell>
          <cell r="S1137">
            <v>79</v>
          </cell>
          <cell r="T1137">
            <v>84</v>
          </cell>
          <cell r="U1137">
            <v>85</v>
          </cell>
          <cell r="V1137">
            <v>81</v>
          </cell>
          <cell r="W1137">
            <v>77</v>
          </cell>
          <cell r="X1137">
            <v>72</v>
          </cell>
          <cell r="Y1137">
            <v>67</v>
          </cell>
          <cell r="Z1137">
            <v>64</v>
          </cell>
          <cell r="AA1137">
            <v>60</v>
          </cell>
          <cell r="AB1137">
            <v>55</v>
          </cell>
          <cell r="AC1137">
            <v>241</v>
          </cell>
          <cell r="AD1137">
            <v>262</v>
          </cell>
          <cell r="AE1137">
            <v>344</v>
          </cell>
          <cell r="AF1137">
            <v>290</v>
          </cell>
          <cell r="AG1137">
            <v>252</v>
          </cell>
          <cell r="AH1137">
            <v>235</v>
          </cell>
          <cell r="AI1137">
            <v>215</v>
          </cell>
          <cell r="AJ1137">
            <v>122</v>
          </cell>
          <cell r="AK1137">
            <v>135</v>
          </cell>
          <cell r="AL1137">
            <v>125</v>
          </cell>
          <cell r="AM1137">
            <v>90</v>
          </cell>
          <cell r="AN1137">
            <v>70</v>
          </cell>
          <cell r="AO1137">
            <v>49</v>
          </cell>
          <cell r="AP1137">
            <v>195</v>
          </cell>
          <cell r="AQ1137">
            <v>169</v>
          </cell>
          <cell r="AR1137">
            <v>877</v>
          </cell>
          <cell r="AS1137">
            <v>69</v>
          </cell>
        </row>
        <row r="1138">
          <cell r="G1138">
            <v>0</v>
          </cell>
          <cell r="H1138">
            <v>1299</v>
          </cell>
          <cell r="I1138">
            <v>14</v>
          </cell>
          <cell r="J1138">
            <v>18</v>
          </cell>
          <cell r="K1138">
            <v>20</v>
          </cell>
          <cell r="L1138">
            <v>20</v>
          </cell>
          <cell r="M1138">
            <v>20</v>
          </cell>
          <cell r="N1138">
            <v>21</v>
          </cell>
          <cell r="O1138">
            <v>23</v>
          </cell>
          <cell r="P1138">
            <v>24</v>
          </cell>
          <cell r="Q1138">
            <v>25</v>
          </cell>
          <cell r="R1138">
            <v>26</v>
          </cell>
          <cell r="S1138">
            <v>27</v>
          </cell>
          <cell r="T1138">
            <v>29</v>
          </cell>
          <cell r="U1138">
            <v>29</v>
          </cell>
          <cell r="V1138">
            <v>28</v>
          </cell>
          <cell r="W1138">
            <v>27</v>
          </cell>
          <cell r="X1138">
            <v>25</v>
          </cell>
          <cell r="Y1138">
            <v>23</v>
          </cell>
          <cell r="Z1138">
            <v>22</v>
          </cell>
          <cell r="AA1138">
            <v>21</v>
          </cell>
          <cell r="AB1138">
            <v>19</v>
          </cell>
          <cell r="AC1138">
            <v>83</v>
          </cell>
          <cell r="AD1138">
            <v>90</v>
          </cell>
          <cell r="AE1138">
            <v>119</v>
          </cell>
          <cell r="AF1138">
            <v>100</v>
          </cell>
          <cell r="AG1138">
            <v>87</v>
          </cell>
          <cell r="AH1138">
            <v>81</v>
          </cell>
          <cell r="AI1138">
            <v>74</v>
          </cell>
          <cell r="AJ1138">
            <v>42</v>
          </cell>
          <cell r="AK1138">
            <v>47</v>
          </cell>
          <cell r="AL1138">
            <v>43</v>
          </cell>
          <cell r="AM1138">
            <v>31</v>
          </cell>
          <cell r="AN1138">
            <v>24</v>
          </cell>
          <cell r="AO1138">
            <v>17</v>
          </cell>
          <cell r="AP1138">
            <v>67</v>
          </cell>
          <cell r="AQ1138">
            <v>58</v>
          </cell>
          <cell r="AR1138">
            <v>302</v>
          </cell>
          <cell r="AS1138">
            <v>22</v>
          </cell>
        </row>
        <row r="1139">
          <cell r="G1139">
            <v>0</v>
          </cell>
          <cell r="H1139">
            <v>1624</v>
          </cell>
          <cell r="I1139">
            <v>18</v>
          </cell>
          <cell r="J1139">
            <v>23</v>
          </cell>
          <cell r="K1139">
            <v>25</v>
          </cell>
          <cell r="L1139">
            <v>25</v>
          </cell>
          <cell r="M1139">
            <v>25</v>
          </cell>
          <cell r="N1139">
            <v>26</v>
          </cell>
          <cell r="O1139">
            <v>28</v>
          </cell>
          <cell r="P1139">
            <v>30</v>
          </cell>
          <cell r="Q1139">
            <v>31</v>
          </cell>
          <cell r="R1139">
            <v>32</v>
          </cell>
          <cell r="S1139">
            <v>34</v>
          </cell>
          <cell r="T1139">
            <v>36</v>
          </cell>
          <cell r="U1139">
            <v>37</v>
          </cell>
          <cell r="V1139">
            <v>35</v>
          </cell>
          <cell r="W1139">
            <v>33</v>
          </cell>
          <cell r="X1139">
            <v>31</v>
          </cell>
          <cell r="Y1139">
            <v>29</v>
          </cell>
          <cell r="Z1139">
            <v>28</v>
          </cell>
          <cell r="AA1139">
            <v>26</v>
          </cell>
          <cell r="AB1139">
            <v>24</v>
          </cell>
          <cell r="AC1139">
            <v>104</v>
          </cell>
          <cell r="AD1139">
            <v>113</v>
          </cell>
          <cell r="AE1139">
            <v>148</v>
          </cell>
          <cell r="AF1139">
            <v>125</v>
          </cell>
          <cell r="AG1139">
            <v>109</v>
          </cell>
          <cell r="AH1139">
            <v>101</v>
          </cell>
          <cell r="AI1139">
            <v>93</v>
          </cell>
          <cell r="AJ1139">
            <v>53</v>
          </cell>
          <cell r="AK1139">
            <v>58</v>
          </cell>
          <cell r="AL1139">
            <v>54</v>
          </cell>
          <cell r="AM1139">
            <v>39</v>
          </cell>
          <cell r="AN1139">
            <v>30</v>
          </cell>
          <cell r="AO1139">
            <v>21</v>
          </cell>
          <cell r="AP1139">
            <v>84</v>
          </cell>
          <cell r="AQ1139">
            <v>73</v>
          </cell>
          <cell r="AR1139">
            <v>378</v>
          </cell>
          <cell r="AS1139">
            <v>37</v>
          </cell>
        </row>
        <row r="1140">
          <cell r="G1140">
            <v>0</v>
          </cell>
          <cell r="H1140">
            <v>841</v>
          </cell>
          <cell r="I1140">
            <v>9</v>
          </cell>
          <cell r="J1140">
            <v>12</v>
          </cell>
          <cell r="K1140">
            <v>13</v>
          </cell>
          <cell r="L1140">
            <v>13</v>
          </cell>
          <cell r="M1140">
            <v>13</v>
          </cell>
          <cell r="N1140">
            <v>13</v>
          </cell>
          <cell r="O1140">
            <v>15</v>
          </cell>
          <cell r="P1140">
            <v>15</v>
          </cell>
          <cell r="Q1140">
            <v>16</v>
          </cell>
          <cell r="R1140">
            <v>17</v>
          </cell>
          <cell r="S1140">
            <v>18</v>
          </cell>
          <cell r="T1140">
            <v>19</v>
          </cell>
          <cell r="U1140">
            <v>19</v>
          </cell>
          <cell r="V1140">
            <v>18</v>
          </cell>
          <cell r="W1140">
            <v>17</v>
          </cell>
          <cell r="X1140">
            <v>16</v>
          </cell>
          <cell r="Y1140">
            <v>15</v>
          </cell>
          <cell r="Z1140">
            <v>14</v>
          </cell>
          <cell r="AA1140">
            <v>13</v>
          </cell>
          <cell r="AB1140">
            <v>12</v>
          </cell>
          <cell r="AC1140">
            <v>54</v>
          </cell>
          <cell r="AD1140">
            <v>59</v>
          </cell>
          <cell r="AE1140">
            <v>77</v>
          </cell>
          <cell r="AF1140">
            <v>65</v>
          </cell>
          <cell r="AG1140">
            <v>56</v>
          </cell>
          <cell r="AH1140">
            <v>53</v>
          </cell>
          <cell r="AI1140">
            <v>48</v>
          </cell>
          <cell r="AJ1140">
            <v>27</v>
          </cell>
          <cell r="AK1140">
            <v>30</v>
          </cell>
          <cell r="AL1140">
            <v>28</v>
          </cell>
          <cell r="AM1140">
            <v>20</v>
          </cell>
          <cell r="AN1140">
            <v>16</v>
          </cell>
          <cell r="AO1140">
            <v>11</v>
          </cell>
          <cell r="AP1140">
            <v>44</v>
          </cell>
          <cell r="AQ1140">
            <v>37</v>
          </cell>
          <cell r="AR1140">
            <v>197</v>
          </cell>
          <cell r="AS1140">
            <v>10</v>
          </cell>
        </row>
        <row r="1141"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  <cell r="AP1141">
            <v>0</v>
          </cell>
          <cell r="AQ1141">
            <v>0</v>
          </cell>
          <cell r="AR1141">
            <v>0</v>
          </cell>
          <cell r="AS1141">
            <v>0</v>
          </cell>
        </row>
        <row r="1142">
          <cell r="G1142">
            <v>0</v>
          </cell>
          <cell r="H1142">
            <v>1041</v>
          </cell>
          <cell r="I1142">
            <v>25</v>
          </cell>
          <cell r="J1142">
            <v>19</v>
          </cell>
          <cell r="K1142">
            <v>16</v>
          </cell>
          <cell r="L1142">
            <v>20</v>
          </cell>
          <cell r="M1142">
            <v>17</v>
          </cell>
          <cell r="N1142">
            <v>19</v>
          </cell>
          <cell r="O1142">
            <v>20</v>
          </cell>
          <cell r="P1142">
            <v>21</v>
          </cell>
          <cell r="Q1142">
            <v>21</v>
          </cell>
          <cell r="R1142">
            <v>23</v>
          </cell>
          <cell r="S1142">
            <v>23</v>
          </cell>
          <cell r="T1142">
            <v>24</v>
          </cell>
          <cell r="U1142">
            <v>24</v>
          </cell>
          <cell r="V1142">
            <v>23</v>
          </cell>
          <cell r="W1142">
            <v>22</v>
          </cell>
          <cell r="X1142">
            <v>19</v>
          </cell>
          <cell r="Y1142">
            <v>17</v>
          </cell>
          <cell r="Z1142">
            <v>16</v>
          </cell>
          <cell r="AA1142">
            <v>16</v>
          </cell>
          <cell r="AB1142">
            <v>16</v>
          </cell>
          <cell r="AC1142">
            <v>77</v>
          </cell>
          <cell r="AD1142">
            <v>71</v>
          </cell>
          <cell r="AE1142">
            <v>89</v>
          </cell>
          <cell r="AF1142">
            <v>72</v>
          </cell>
          <cell r="AG1142">
            <v>65</v>
          </cell>
          <cell r="AH1142">
            <v>62</v>
          </cell>
          <cell r="AI1142">
            <v>41</v>
          </cell>
          <cell r="AJ1142">
            <v>33</v>
          </cell>
          <cell r="AK1142">
            <v>33</v>
          </cell>
          <cell r="AL1142">
            <v>35</v>
          </cell>
          <cell r="AM1142">
            <v>20</v>
          </cell>
          <cell r="AN1142">
            <v>26</v>
          </cell>
          <cell r="AO1142">
            <v>16</v>
          </cell>
          <cell r="AP1142">
            <v>56</v>
          </cell>
          <cell r="AQ1142">
            <v>45</v>
          </cell>
          <cell r="AR1142">
            <v>235</v>
          </cell>
          <cell r="AS1142">
            <v>27</v>
          </cell>
        </row>
        <row r="1143">
          <cell r="G1143">
            <v>0</v>
          </cell>
          <cell r="H1143">
            <v>1041</v>
          </cell>
          <cell r="I1143">
            <v>25</v>
          </cell>
          <cell r="J1143">
            <v>19</v>
          </cell>
          <cell r="K1143">
            <v>16</v>
          </cell>
          <cell r="L1143">
            <v>20</v>
          </cell>
          <cell r="M1143">
            <v>17</v>
          </cell>
          <cell r="N1143">
            <v>19</v>
          </cell>
          <cell r="O1143">
            <v>20</v>
          </cell>
          <cell r="P1143">
            <v>21</v>
          </cell>
          <cell r="Q1143">
            <v>21</v>
          </cell>
          <cell r="R1143">
            <v>23</v>
          </cell>
          <cell r="S1143">
            <v>23</v>
          </cell>
          <cell r="T1143">
            <v>24</v>
          </cell>
          <cell r="U1143">
            <v>24</v>
          </cell>
          <cell r="V1143">
            <v>23</v>
          </cell>
          <cell r="W1143">
            <v>22</v>
          </cell>
          <cell r="X1143">
            <v>19</v>
          </cell>
          <cell r="Y1143">
            <v>17</v>
          </cell>
          <cell r="Z1143">
            <v>16</v>
          </cell>
          <cell r="AA1143">
            <v>16</v>
          </cell>
          <cell r="AB1143">
            <v>16</v>
          </cell>
          <cell r="AC1143">
            <v>77</v>
          </cell>
          <cell r="AD1143">
            <v>71</v>
          </cell>
          <cell r="AE1143">
            <v>89</v>
          </cell>
          <cell r="AF1143">
            <v>72</v>
          </cell>
          <cell r="AG1143">
            <v>65</v>
          </cell>
          <cell r="AH1143">
            <v>62</v>
          </cell>
          <cell r="AI1143">
            <v>41</v>
          </cell>
          <cell r="AJ1143">
            <v>33</v>
          </cell>
          <cell r="AK1143">
            <v>33</v>
          </cell>
          <cell r="AL1143">
            <v>35</v>
          </cell>
          <cell r="AM1143">
            <v>20</v>
          </cell>
          <cell r="AN1143">
            <v>26</v>
          </cell>
          <cell r="AO1143">
            <v>16</v>
          </cell>
          <cell r="AP1143">
            <v>56</v>
          </cell>
          <cell r="AQ1143">
            <v>45</v>
          </cell>
          <cell r="AR1143">
            <v>235</v>
          </cell>
          <cell r="AS1143">
            <v>27</v>
          </cell>
        </row>
        <row r="1144">
          <cell r="G1144">
            <v>0</v>
          </cell>
          <cell r="H1144">
            <v>2993</v>
          </cell>
          <cell r="I1144">
            <v>11</v>
          </cell>
          <cell r="J1144">
            <v>8</v>
          </cell>
          <cell r="K1144">
            <v>11</v>
          </cell>
          <cell r="L1144">
            <v>14</v>
          </cell>
          <cell r="M1144">
            <v>15</v>
          </cell>
          <cell r="N1144">
            <v>14</v>
          </cell>
          <cell r="O1144">
            <v>57</v>
          </cell>
          <cell r="P1144">
            <v>58</v>
          </cell>
          <cell r="Q1144">
            <v>60</v>
          </cell>
          <cell r="R1144">
            <v>61</v>
          </cell>
          <cell r="S1144">
            <v>62</v>
          </cell>
          <cell r="T1144">
            <v>64</v>
          </cell>
          <cell r="U1144">
            <v>63</v>
          </cell>
          <cell r="V1144">
            <v>60</v>
          </cell>
          <cell r="W1144">
            <v>56</v>
          </cell>
          <cell r="X1144">
            <v>51</v>
          </cell>
          <cell r="Y1144">
            <v>47</v>
          </cell>
          <cell r="Z1144">
            <v>43</v>
          </cell>
          <cell r="AA1144">
            <v>43</v>
          </cell>
          <cell r="AB1144">
            <v>44</v>
          </cell>
          <cell r="AC1144">
            <v>229</v>
          </cell>
          <cell r="AD1144">
            <v>228</v>
          </cell>
          <cell r="AE1144">
            <v>264</v>
          </cell>
          <cell r="AF1144">
            <v>232</v>
          </cell>
          <cell r="AG1144">
            <v>231</v>
          </cell>
          <cell r="AH1144">
            <v>211</v>
          </cell>
          <cell r="AI1144">
            <v>193</v>
          </cell>
          <cell r="AJ1144">
            <v>150</v>
          </cell>
          <cell r="AK1144">
            <v>106</v>
          </cell>
          <cell r="AL1144">
            <v>113</v>
          </cell>
          <cell r="AM1144">
            <v>84</v>
          </cell>
          <cell r="AN1144">
            <v>65</v>
          </cell>
          <cell r="AO1144">
            <v>45</v>
          </cell>
          <cell r="AP1144">
            <v>146</v>
          </cell>
          <cell r="AQ1144">
            <v>121</v>
          </cell>
          <cell r="AR1144">
            <v>753</v>
          </cell>
          <cell r="AS1144">
            <v>21</v>
          </cell>
        </row>
        <row r="1145">
          <cell r="G1145">
            <v>0</v>
          </cell>
          <cell r="H1145">
            <v>2993</v>
          </cell>
          <cell r="I1145">
            <v>11</v>
          </cell>
          <cell r="J1145">
            <v>8</v>
          </cell>
          <cell r="K1145">
            <v>11</v>
          </cell>
          <cell r="L1145">
            <v>14</v>
          </cell>
          <cell r="M1145">
            <v>15</v>
          </cell>
          <cell r="N1145">
            <v>14</v>
          </cell>
          <cell r="O1145">
            <v>57</v>
          </cell>
          <cell r="P1145">
            <v>58</v>
          </cell>
          <cell r="Q1145">
            <v>60</v>
          </cell>
          <cell r="R1145">
            <v>61</v>
          </cell>
          <cell r="S1145">
            <v>62</v>
          </cell>
          <cell r="T1145">
            <v>64</v>
          </cell>
          <cell r="U1145">
            <v>63</v>
          </cell>
          <cell r="V1145">
            <v>60</v>
          </cell>
          <cell r="W1145">
            <v>56</v>
          </cell>
          <cell r="X1145">
            <v>51</v>
          </cell>
          <cell r="Y1145">
            <v>47</v>
          </cell>
          <cell r="Z1145">
            <v>43</v>
          </cell>
          <cell r="AA1145">
            <v>43</v>
          </cell>
          <cell r="AB1145">
            <v>44</v>
          </cell>
          <cell r="AC1145">
            <v>229</v>
          </cell>
          <cell r="AD1145">
            <v>228</v>
          </cell>
          <cell r="AE1145">
            <v>264</v>
          </cell>
          <cell r="AF1145">
            <v>232</v>
          </cell>
          <cell r="AG1145">
            <v>231</v>
          </cell>
          <cell r="AH1145">
            <v>211</v>
          </cell>
          <cell r="AI1145">
            <v>193</v>
          </cell>
          <cell r="AJ1145">
            <v>150</v>
          </cell>
          <cell r="AK1145">
            <v>106</v>
          </cell>
          <cell r="AL1145">
            <v>113</v>
          </cell>
          <cell r="AM1145">
            <v>84</v>
          </cell>
          <cell r="AN1145">
            <v>65</v>
          </cell>
          <cell r="AO1145">
            <v>45</v>
          </cell>
          <cell r="AP1145">
            <v>146</v>
          </cell>
          <cell r="AQ1145">
            <v>121</v>
          </cell>
          <cell r="AR1145">
            <v>753</v>
          </cell>
          <cell r="AS1145">
            <v>21</v>
          </cell>
        </row>
        <row r="1146">
          <cell r="G1146">
            <v>0</v>
          </cell>
          <cell r="H1146">
            <v>7884</v>
          </cell>
          <cell r="I1146">
            <v>65</v>
          </cell>
          <cell r="J1146">
            <v>104</v>
          </cell>
          <cell r="K1146">
            <v>99</v>
          </cell>
          <cell r="L1146">
            <v>121</v>
          </cell>
          <cell r="M1146">
            <v>132</v>
          </cell>
          <cell r="N1146">
            <v>105</v>
          </cell>
          <cell r="O1146">
            <v>116</v>
          </cell>
          <cell r="P1146">
            <v>118</v>
          </cell>
          <cell r="Q1146">
            <v>121</v>
          </cell>
          <cell r="R1146">
            <v>123</v>
          </cell>
          <cell r="S1146">
            <v>126</v>
          </cell>
          <cell r="T1146">
            <v>129</v>
          </cell>
          <cell r="U1146">
            <v>131</v>
          </cell>
          <cell r="V1146">
            <v>131</v>
          </cell>
          <cell r="W1146">
            <v>132</v>
          </cell>
          <cell r="X1146">
            <v>129</v>
          </cell>
          <cell r="Y1146">
            <v>128</v>
          </cell>
          <cell r="Z1146">
            <v>126</v>
          </cell>
          <cell r="AA1146">
            <v>125</v>
          </cell>
          <cell r="AB1146">
            <v>123</v>
          </cell>
          <cell r="AC1146">
            <v>590</v>
          </cell>
          <cell r="AD1146">
            <v>594</v>
          </cell>
          <cell r="AE1146">
            <v>633</v>
          </cell>
          <cell r="AF1146">
            <v>626</v>
          </cell>
          <cell r="AG1146">
            <v>550</v>
          </cell>
          <cell r="AH1146">
            <v>610</v>
          </cell>
          <cell r="AI1146">
            <v>473</v>
          </cell>
          <cell r="AJ1146">
            <v>402</v>
          </cell>
          <cell r="AK1146">
            <v>308</v>
          </cell>
          <cell r="AL1146">
            <v>242</v>
          </cell>
          <cell r="AM1146">
            <v>209</v>
          </cell>
          <cell r="AN1146">
            <v>125</v>
          </cell>
          <cell r="AO1146">
            <v>138</v>
          </cell>
          <cell r="AP1146">
            <v>312</v>
          </cell>
          <cell r="AQ1146">
            <v>334</v>
          </cell>
          <cell r="AR1146">
            <v>1946</v>
          </cell>
          <cell r="AS1146">
            <v>96</v>
          </cell>
        </row>
        <row r="1147">
          <cell r="G1147">
            <v>0</v>
          </cell>
          <cell r="H1147">
            <v>4454</v>
          </cell>
          <cell r="I1147">
            <v>37</v>
          </cell>
          <cell r="J1147">
            <v>58</v>
          </cell>
          <cell r="K1147">
            <v>56</v>
          </cell>
          <cell r="L1147">
            <v>68</v>
          </cell>
          <cell r="M1147">
            <v>74</v>
          </cell>
          <cell r="N1147">
            <v>59</v>
          </cell>
          <cell r="O1147">
            <v>66</v>
          </cell>
          <cell r="P1147">
            <v>67</v>
          </cell>
          <cell r="Q1147">
            <v>68</v>
          </cell>
          <cell r="R1147">
            <v>70</v>
          </cell>
          <cell r="S1147">
            <v>71</v>
          </cell>
          <cell r="T1147">
            <v>73</v>
          </cell>
          <cell r="U1147">
            <v>74</v>
          </cell>
          <cell r="V1147">
            <v>74</v>
          </cell>
          <cell r="W1147">
            <v>74</v>
          </cell>
          <cell r="X1147">
            <v>73</v>
          </cell>
          <cell r="Y1147">
            <v>72</v>
          </cell>
          <cell r="Z1147">
            <v>71</v>
          </cell>
          <cell r="AA1147">
            <v>71</v>
          </cell>
          <cell r="AB1147">
            <v>70</v>
          </cell>
          <cell r="AC1147">
            <v>334</v>
          </cell>
          <cell r="AD1147">
            <v>336</v>
          </cell>
          <cell r="AE1147">
            <v>358</v>
          </cell>
          <cell r="AF1147">
            <v>354</v>
          </cell>
          <cell r="AG1147">
            <v>310</v>
          </cell>
          <cell r="AH1147">
            <v>345</v>
          </cell>
          <cell r="AI1147">
            <v>267</v>
          </cell>
          <cell r="AJ1147">
            <v>227</v>
          </cell>
          <cell r="AK1147">
            <v>174</v>
          </cell>
          <cell r="AL1147">
            <v>137</v>
          </cell>
          <cell r="AM1147">
            <v>118</v>
          </cell>
          <cell r="AN1147">
            <v>71</v>
          </cell>
          <cell r="AO1147">
            <v>77</v>
          </cell>
          <cell r="AP1147">
            <v>176</v>
          </cell>
          <cell r="AQ1147">
            <v>189</v>
          </cell>
          <cell r="AR1147">
            <v>1100</v>
          </cell>
          <cell r="AS1147">
            <v>62</v>
          </cell>
        </row>
        <row r="1148">
          <cell r="G1148">
            <v>0</v>
          </cell>
          <cell r="H1148">
            <v>1116</v>
          </cell>
          <cell r="I1148">
            <v>9</v>
          </cell>
          <cell r="J1148">
            <v>15</v>
          </cell>
          <cell r="K1148">
            <v>14</v>
          </cell>
          <cell r="L1148">
            <v>17</v>
          </cell>
          <cell r="M1148">
            <v>19</v>
          </cell>
          <cell r="N1148">
            <v>15</v>
          </cell>
          <cell r="O1148">
            <v>16</v>
          </cell>
          <cell r="P1148">
            <v>17</v>
          </cell>
          <cell r="Q1148">
            <v>17</v>
          </cell>
          <cell r="R1148">
            <v>17</v>
          </cell>
          <cell r="S1148">
            <v>18</v>
          </cell>
          <cell r="T1148">
            <v>18</v>
          </cell>
          <cell r="U1148">
            <v>19</v>
          </cell>
          <cell r="V1148">
            <v>19</v>
          </cell>
          <cell r="W1148">
            <v>19</v>
          </cell>
          <cell r="X1148">
            <v>18</v>
          </cell>
          <cell r="Y1148">
            <v>18</v>
          </cell>
          <cell r="Z1148">
            <v>18</v>
          </cell>
          <cell r="AA1148">
            <v>18</v>
          </cell>
          <cell r="AB1148">
            <v>17</v>
          </cell>
          <cell r="AC1148">
            <v>83</v>
          </cell>
          <cell r="AD1148">
            <v>84</v>
          </cell>
          <cell r="AE1148">
            <v>89</v>
          </cell>
          <cell r="AF1148">
            <v>88</v>
          </cell>
          <cell r="AG1148">
            <v>78</v>
          </cell>
          <cell r="AH1148">
            <v>86</v>
          </cell>
          <cell r="AI1148">
            <v>67</v>
          </cell>
          <cell r="AJ1148">
            <v>57</v>
          </cell>
          <cell r="AK1148">
            <v>44</v>
          </cell>
          <cell r="AL1148">
            <v>34</v>
          </cell>
          <cell r="AM1148">
            <v>30</v>
          </cell>
          <cell r="AN1148">
            <v>18</v>
          </cell>
          <cell r="AO1148">
            <v>20</v>
          </cell>
          <cell r="AP1148">
            <v>45</v>
          </cell>
          <cell r="AQ1148">
            <v>47</v>
          </cell>
          <cell r="AR1148">
            <v>274</v>
          </cell>
          <cell r="AS1148">
            <v>8</v>
          </cell>
        </row>
        <row r="1149">
          <cell r="G1149">
            <v>0</v>
          </cell>
          <cell r="H1149">
            <v>1028</v>
          </cell>
          <cell r="I1149">
            <v>8</v>
          </cell>
          <cell r="J1149">
            <v>14</v>
          </cell>
          <cell r="K1149">
            <v>13</v>
          </cell>
          <cell r="L1149">
            <v>16</v>
          </cell>
          <cell r="M1149">
            <v>17</v>
          </cell>
          <cell r="N1149">
            <v>14</v>
          </cell>
          <cell r="O1149">
            <v>15</v>
          </cell>
          <cell r="P1149">
            <v>15</v>
          </cell>
          <cell r="Q1149">
            <v>16</v>
          </cell>
          <cell r="R1149">
            <v>16</v>
          </cell>
          <cell r="S1149">
            <v>16</v>
          </cell>
          <cell r="T1149">
            <v>17</v>
          </cell>
          <cell r="U1149">
            <v>17</v>
          </cell>
          <cell r="V1149">
            <v>17</v>
          </cell>
          <cell r="W1149">
            <v>17</v>
          </cell>
          <cell r="X1149">
            <v>17</v>
          </cell>
          <cell r="Y1149">
            <v>17</v>
          </cell>
          <cell r="Z1149">
            <v>16</v>
          </cell>
          <cell r="AA1149">
            <v>16</v>
          </cell>
          <cell r="AB1149">
            <v>16</v>
          </cell>
          <cell r="AC1149">
            <v>77</v>
          </cell>
          <cell r="AD1149">
            <v>77</v>
          </cell>
          <cell r="AE1149">
            <v>83</v>
          </cell>
          <cell r="AF1149">
            <v>82</v>
          </cell>
          <cell r="AG1149">
            <v>72</v>
          </cell>
          <cell r="AH1149">
            <v>80</v>
          </cell>
          <cell r="AI1149">
            <v>62</v>
          </cell>
          <cell r="AJ1149">
            <v>52</v>
          </cell>
          <cell r="AK1149">
            <v>40</v>
          </cell>
          <cell r="AL1149">
            <v>32</v>
          </cell>
          <cell r="AM1149">
            <v>27</v>
          </cell>
          <cell r="AN1149">
            <v>16</v>
          </cell>
          <cell r="AO1149">
            <v>18</v>
          </cell>
          <cell r="AP1149">
            <v>40</v>
          </cell>
          <cell r="AQ1149">
            <v>43</v>
          </cell>
          <cell r="AR1149">
            <v>254</v>
          </cell>
          <cell r="AS1149">
            <v>11</v>
          </cell>
        </row>
        <row r="1150">
          <cell r="G1150">
            <v>0</v>
          </cell>
          <cell r="H1150">
            <v>1286</v>
          </cell>
          <cell r="I1150">
            <v>11</v>
          </cell>
          <cell r="J1150">
            <v>17</v>
          </cell>
          <cell r="K1150">
            <v>16</v>
          </cell>
          <cell r="L1150">
            <v>20</v>
          </cell>
          <cell r="M1150">
            <v>22</v>
          </cell>
          <cell r="N1150">
            <v>17</v>
          </cell>
          <cell r="O1150">
            <v>19</v>
          </cell>
          <cell r="P1150">
            <v>19</v>
          </cell>
          <cell r="Q1150">
            <v>20</v>
          </cell>
          <cell r="R1150">
            <v>20</v>
          </cell>
          <cell r="S1150">
            <v>21</v>
          </cell>
          <cell r="T1150">
            <v>21</v>
          </cell>
          <cell r="U1150">
            <v>21</v>
          </cell>
          <cell r="V1150">
            <v>21</v>
          </cell>
          <cell r="W1150">
            <v>22</v>
          </cell>
          <cell r="X1150">
            <v>21</v>
          </cell>
          <cell r="Y1150">
            <v>21</v>
          </cell>
          <cell r="Z1150">
            <v>21</v>
          </cell>
          <cell r="AA1150">
            <v>20</v>
          </cell>
          <cell r="AB1150">
            <v>20</v>
          </cell>
          <cell r="AC1150">
            <v>96</v>
          </cell>
          <cell r="AD1150">
            <v>97</v>
          </cell>
          <cell r="AE1150">
            <v>103</v>
          </cell>
          <cell r="AF1150">
            <v>102</v>
          </cell>
          <cell r="AG1150">
            <v>90</v>
          </cell>
          <cell r="AH1150">
            <v>99</v>
          </cell>
          <cell r="AI1150">
            <v>77</v>
          </cell>
          <cell r="AJ1150">
            <v>66</v>
          </cell>
          <cell r="AK1150">
            <v>50</v>
          </cell>
          <cell r="AL1150">
            <v>39</v>
          </cell>
          <cell r="AM1150">
            <v>34</v>
          </cell>
          <cell r="AN1150">
            <v>20</v>
          </cell>
          <cell r="AO1150">
            <v>23</v>
          </cell>
          <cell r="AP1150">
            <v>51</v>
          </cell>
          <cell r="AQ1150">
            <v>55</v>
          </cell>
          <cell r="AR1150">
            <v>317</v>
          </cell>
          <cell r="AS1150">
            <v>15</v>
          </cell>
        </row>
        <row r="1151"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</row>
        <row r="1152">
          <cell r="G1152">
            <v>0</v>
          </cell>
          <cell r="H1152">
            <v>53361</v>
          </cell>
          <cell r="I1152">
            <v>1062</v>
          </cell>
          <cell r="J1152">
            <v>1006</v>
          </cell>
          <cell r="K1152">
            <v>1010</v>
          </cell>
          <cell r="L1152">
            <v>1108</v>
          </cell>
          <cell r="M1152">
            <v>1061</v>
          </cell>
          <cell r="N1152">
            <v>1031</v>
          </cell>
          <cell r="O1152">
            <v>1084</v>
          </cell>
          <cell r="P1152">
            <v>1090</v>
          </cell>
          <cell r="Q1152">
            <v>1114</v>
          </cell>
          <cell r="R1152">
            <v>1109</v>
          </cell>
          <cell r="S1152">
            <v>1121</v>
          </cell>
          <cell r="T1152">
            <v>1143</v>
          </cell>
          <cell r="U1152">
            <v>1123</v>
          </cell>
          <cell r="V1152">
            <v>1082</v>
          </cell>
          <cell r="W1152">
            <v>1062</v>
          </cell>
          <cell r="X1152">
            <v>1006</v>
          </cell>
          <cell r="Y1152">
            <v>967</v>
          </cell>
          <cell r="Z1152">
            <v>940</v>
          </cell>
          <cell r="AA1152">
            <v>917</v>
          </cell>
          <cell r="AB1152">
            <v>873</v>
          </cell>
          <cell r="AC1152">
            <v>4126</v>
          </cell>
          <cell r="AD1152">
            <v>4046</v>
          </cell>
          <cell r="AE1152">
            <v>3958</v>
          </cell>
          <cell r="AF1152">
            <v>3507</v>
          </cell>
          <cell r="AG1152">
            <v>3384</v>
          </cell>
          <cell r="AH1152">
            <v>2974</v>
          </cell>
          <cell r="AI1152">
            <v>2514</v>
          </cell>
          <cell r="AJ1152">
            <v>2049</v>
          </cell>
          <cell r="AK1152">
            <v>1685</v>
          </cell>
          <cell r="AL1152">
            <v>1354</v>
          </cell>
          <cell r="AM1152">
            <v>1132</v>
          </cell>
          <cell r="AN1152">
            <v>861</v>
          </cell>
          <cell r="AO1152">
            <v>862</v>
          </cell>
          <cell r="AP1152">
            <v>2655</v>
          </cell>
          <cell r="AQ1152">
            <v>2493</v>
          </cell>
          <cell r="AR1152">
            <v>11877</v>
          </cell>
          <cell r="AS1152">
            <v>1468</v>
          </cell>
        </row>
        <row r="1153">
          <cell r="G1153">
            <v>0</v>
          </cell>
          <cell r="H1153">
            <v>20048</v>
          </cell>
          <cell r="I1153">
            <v>324</v>
          </cell>
          <cell r="J1153">
            <v>363</v>
          </cell>
          <cell r="K1153">
            <v>373</v>
          </cell>
          <cell r="L1153">
            <v>385</v>
          </cell>
          <cell r="M1153">
            <v>375</v>
          </cell>
          <cell r="N1153">
            <v>351</v>
          </cell>
          <cell r="O1153">
            <v>383</v>
          </cell>
          <cell r="P1153">
            <v>376</v>
          </cell>
          <cell r="Q1153">
            <v>387</v>
          </cell>
          <cell r="R1153">
            <v>369</v>
          </cell>
          <cell r="S1153">
            <v>369</v>
          </cell>
          <cell r="T1153">
            <v>377</v>
          </cell>
          <cell r="U1153">
            <v>357</v>
          </cell>
          <cell r="V1153">
            <v>333</v>
          </cell>
          <cell r="W1153">
            <v>346</v>
          </cell>
          <cell r="X1153">
            <v>319</v>
          </cell>
          <cell r="Y1153">
            <v>310</v>
          </cell>
          <cell r="Z1153">
            <v>318</v>
          </cell>
          <cell r="AA1153">
            <v>328</v>
          </cell>
          <cell r="AB1153">
            <v>319</v>
          </cell>
          <cell r="AC1153">
            <v>1724</v>
          </cell>
          <cell r="AD1153">
            <v>1489</v>
          </cell>
          <cell r="AE1153">
            <v>1408</v>
          </cell>
          <cell r="AF1153">
            <v>1328</v>
          </cell>
          <cell r="AG1153">
            <v>1277</v>
          </cell>
          <cell r="AH1153">
            <v>1164</v>
          </cell>
          <cell r="AI1153">
            <v>1053</v>
          </cell>
          <cell r="AJ1153">
            <v>828</v>
          </cell>
          <cell r="AK1153">
            <v>627</v>
          </cell>
          <cell r="AL1153">
            <v>574</v>
          </cell>
          <cell r="AM1153">
            <v>530</v>
          </cell>
          <cell r="AN1153">
            <v>442</v>
          </cell>
          <cell r="AO1153">
            <v>542</v>
          </cell>
          <cell r="AP1153">
            <v>855</v>
          </cell>
          <cell r="AQ1153">
            <v>845</v>
          </cell>
          <cell r="AR1153">
            <v>4531</v>
          </cell>
          <cell r="AS1153">
            <v>488</v>
          </cell>
        </row>
        <row r="1154">
          <cell r="G1154">
            <v>0</v>
          </cell>
          <cell r="H1154">
            <v>12796</v>
          </cell>
          <cell r="I1154">
            <v>207</v>
          </cell>
          <cell r="J1154">
            <v>232</v>
          </cell>
          <cell r="K1154">
            <v>237</v>
          </cell>
          <cell r="L1154">
            <v>245</v>
          </cell>
          <cell r="M1154">
            <v>239</v>
          </cell>
          <cell r="N1154">
            <v>224</v>
          </cell>
          <cell r="O1154">
            <v>245</v>
          </cell>
          <cell r="P1154">
            <v>240</v>
          </cell>
          <cell r="Q1154">
            <v>246</v>
          </cell>
          <cell r="R1154">
            <v>237</v>
          </cell>
          <cell r="S1154">
            <v>237</v>
          </cell>
          <cell r="T1154">
            <v>241</v>
          </cell>
          <cell r="U1154">
            <v>228</v>
          </cell>
          <cell r="V1154">
            <v>213</v>
          </cell>
          <cell r="W1154">
            <v>220</v>
          </cell>
          <cell r="X1154">
            <v>204</v>
          </cell>
          <cell r="Y1154">
            <v>198</v>
          </cell>
          <cell r="Z1154">
            <v>203</v>
          </cell>
          <cell r="AA1154">
            <v>210</v>
          </cell>
          <cell r="AB1154">
            <v>204</v>
          </cell>
          <cell r="AC1154">
            <v>1101</v>
          </cell>
          <cell r="AD1154">
            <v>951</v>
          </cell>
          <cell r="AE1154">
            <v>898</v>
          </cell>
          <cell r="AF1154">
            <v>847</v>
          </cell>
          <cell r="AG1154">
            <v>814</v>
          </cell>
          <cell r="AH1154">
            <v>742</v>
          </cell>
          <cell r="AI1154">
            <v>672</v>
          </cell>
          <cell r="AJ1154">
            <v>528</v>
          </cell>
          <cell r="AK1154">
            <v>399</v>
          </cell>
          <cell r="AL1154">
            <v>366</v>
          </cell>
          <cell r="AM1154">
            <v>338</v>
          </cell>
          <cell r="AN1154">
            <v>283</v>
          </cell>
          <cell r="AO1154">
            <v>347</v>
          </cell>
          <cell r="AP1154">
            <v>547</v>
          </cell>
          <cell r="AQ1154">
            <v>540</v>
          </cell>
          <cell r="AR1154">
            <v>2891</v>
          </cell>
          <cell r="AS1154">
            <v>358</v>
          </cell>
        </row>
        <row r="1155">
          <cell r="G1155">
            <v>0</v>
          </cell>
          <cell r="H1155">
            <v>2413</v>
          </cell>
          <cell r="I1155">
            <v>39</v>
          </cell>
          <cell r="J1155">
            <v>44</v>
          </cell>
          <cell r="K1155">
            <v>45</v>
          </cell>
          <cell r="L1155">
            <v>46</v>
          </cell>
          <cell r="M1155">
            <v>45</v>
          </cell>
          <cell r="N1155">
            <v>42</v>
          </cell>
          <cell r="O1155">
            <v>46</v>
          </cell>
          <cell r="P1155">
            <v>45</v>
          </cell>
          <cell r="Q1155">
            <v>47</v>
          </cell>
          <cell r="R1155">
            <v>44</v>
          </cell>
          <cell r="S1155">
            <v>44</v>
          </cell>
          <cell r="T1155">
            <v>45</v>
          </cell>
          <cell r="U1155">
            <v>43</v>
          </cell>
          <cell r="V1155">
            <v>40</v>
          </cell>
          <cell r="W1155">
            <v>42</v>
          </cell>
          <cell r="X1155">
            <v>38</v>
          </cell>
          <cell r="Y1155">
            <v>37</v>
          </cell>
          <cell r="Z1155">
            <v>38</v>
          </cell>
          <cell r="AA1155">
            <v>40</v>
          </cell>
          <cell r="AB1155">
            <v>38</v>
          </cell>
          <cell r="AC1155">
            <v>208</v>
          </cell>
          <cell r="AD1155">
            <v>179</v>
          </cell>
          <cell r="AE1155">
            <v>170</v>
          </cell>
          <cell r="AF1155">
            <v>160</v>
          </cell>
          <cell r="AG1155">
            <v>154</v>
          </cell>
          <cell r="AH1155">
            <v>140</v>
          </cell>
          <cell r="AI1155">
            <v>127</v>
          </cell>
          <cell r="AJ1155">
            <v>100</v>
          </cell>
          <cell r="AK1155">
            <v>76</v>
          </cell>
          <cell r="AL1155">
            <v>69</v>
          </cell>
          <cell r="AM1155">
            <v>64</v>
          </cell>
          <cell r="AN1155">
            <v>53</v>
          </cell>
          <cell r="AO1155">
            <v>65</v>
          </cell>
          <cell r="AP1155">
            <v>103</v>
          </cell>
          <cell r="AQ1155">
            <v>101</v>
          </cell>
          <cell r="AR1155">
            <v>546</v>
          </cell>
          <cell r="AS1155">
            <v>54</v>
          </cell>
        </row>
        <row r="1156">
          <cell r="G1156">
            <v>0</v>
          </cell>
          <cell r="H1156">
            <v>514</v>
          </cell>
          <cell r="I1156">
            <v>8</v>
          </cell>
          <cell r="J1156">
            <v>9</v>
          </cell>
          <cell r="K1156">
            <v>10</v>
          </cell>
          <cell r="L1156">
            <v>10</v>
          </cell>
          <cell r="M1156">
            <v>10</v>
          </cell>
          <cell r="N1156">
            <v>9</v>
          </cell>
          <cell r="O1156">
            <v>10</v>
          </cell>
          <cell r="P1156">
            <v>10</v>
          </cell>
          <cell r="Q1156">
            <v>10</v>
          </cell>
          <cell r="R1156">
            <v>9</v>
          </cell>
          <cell r="S1156">
            <v>9</v>
          </cell>
          <cell r="T1156">
            <v>10</v>
          </cell>
          <cell r="U1156">
            <v>9</v>
          </cell>
          <cell r="V1156">
            <v>9</v>
          </cell>
          <cell r="W1156">
            <v>9</v>
          </cell>
          <cell r="X1156">
            <v>8</v>
          </cell>
          <cell r="Y1156">
            <v>8</v>
          </cell>
          <cell r="Z1156">
            <v>8</v>
          </cell>
          <cell r="AA1156">
            <v>8</v>
          </cell>
          <cell r="AB1156">
            <v>8</v>
          </cell>
          <cell r="AC1156">
            <v>44</v>
          </cell>
          <cell r="AD1156">
            <v>38</v>
          </cell>
          <cell r="AE1156">
            <v>36</v>
          </cell>
          <cell r="AF1156">
            <v>34</v>
          </cell>
          <cell r="AG1156">
            <v>33</v>
          </cell>
          <cell r="AH1156">
            <v>30</v>
          </cell>
          <cell r="AI1156">
            <v>27</v>
          </cell>
          <cell r="AJ1156">
            <v>21</v>
          </cell>
          <cell r="AK1156">
            <v>16</v>
          </cell>
          <cell r="AL1156">
            <v>15</v>
          </cell>
          <cell r="AM1156">
            <v>14</v>
          </cell>
          <cell r="AN1156">
            <v>11</v>
          </cell>
          <cell r="AO1156">
            <v>14</v>
          </cell>
          <cell r="AP1156">
            <v>22</v>
          </cell>
          <cell r="AQ1156">
            <v>21</v>
          </cell>
          <cell r="AR1156">
            <v>116</v>
          </cell>
          <cell r="AS1156">
            <v>12</v>
          </cell>
        </row>
        <row r="1157">
          <cell r="G1157">
            <v>0</v>
          </cell>
          <cell r="H1157">
            <v>1595</v>
          </cell>
          <cell r="I1157">
            <v>26</v>
          </cell>
          <cell r="J1157">
            <v>29</v>
          </cell>
          <cell r="K1157">
            <v>30</v>
          </cell>
          <cell r="L1157">
            <v>31</v>
          </cell>
          <cell r="M1157">
            <v>30</v>
          </cell>
          <cell r="N1157">
            <v>28</v>
          </cell>
          <cell r="O1157">
            <v>30</v>
          </cell>
          <cell r="P1157">
            <v>30</v>
          </cell>
          <cell r="Q1157">
            <v>31</v>
          </cell>
          <cell r="R1157">
            <v>29</v>
          </cell>
          <cell r="S1157">
            <v>29</v>
          </cell>
          <cell r="T1157">
            <v>30</v>
          </cell>
          <cell r="U1157">
            <v>28</v>
          </cell>
          <cell r="V1157">
            <v>26</v>
          </cell>
          <cell r="W1157">
            <v>28</v>
          </cell>
          <cell r="X1157">
            <v>25</v>
          </cell>
          <cell r="Y1157">
            <v>25</v>
          </cell>
          <cell r="Z1157">
            <v>25</v>
          </cell>
          <cell r="AA1157">
            <v>26</v>
          </cell>
          <cell r="AB1157">
            <v>25</v>
          </cell>
          <cell r="AC1157">
            <v>137</v>
          </cell>
          <cell r="AD1157">
            <v>118</v>
          </cell>
          <cell r="AE1157">
            <v>112</v>
          </cell>
          <cell r="AF1157">
            <v>106</v>
          </cell>
          <cell r="AG1157">
            <v>102</v>
          </cell>
          <cell r="AH1157">
            <v>93</v>
          </cell>
          <cell r="AI1157">
            <v>84</v>
          </cell>
          <cell r="AJ1157">
            <v>66</v>
          </cell>
          <cell r="AK1157">
            <v>50</v>
          </cell>
          <cell r="AL1157">
            <v>46</v>
          </cell>
          <cell r="AM1157">
            <v>42</v>
          </cell>
          <cell r="AN1157">
            <v>35</v>
          </cell>
          <cell r="AO1157">
            <v>43</v>
          </cell>
          <cell r="AP1157">
            <v>68</v>
          </cell>
          <cell r="AQ1157">
            <v>67</v>
          </cell>
          <cell r="AR1157">
            <v>361</v>
          </cell>
          <cell r="AS1157">
            <v>32</v>
          </cell>
        </row>
        <row r="1158">
          <cell r="G1158">
            <v>0</v>
          </cell>
          <cell r="H1158">
            <v>1237</v>
          </cell>
          <cell r="I1158">
            <v>20</v>
          </cell>
          <cell r="J1158">
            <v>22</v>
          </cell>
          <cell r="K1158">
            <v>23</v>
          </cell>
          <cell r="L1158">
            <v>24</v>
          </cell>
          <cell r="M1158">
            <v>23</v>
          </cell>
          <cell r="N1158">
            <v>22</v>
          </cell>
          <cell r="O1158">
            <v>24</v>
          </cell>
          <cell r="P1158">
            <v>23</v>
          </cell>
          <cell r="Q1158">
            <v>24</v>
          </cell>
          <cell r="R1158">
            <v>23</v>
          </cell>
          <cell r="S1158">
            <v>23</v>
          </cell>
          <cell r="T1158">
            <v>23</v>
          </cell>
          <cell r="U1158">
            <v>22</v>
          </cell>
          <cell r="V1158">
            <v>20</v>
          </cell>
          <cell r="W1158">
            <v>21</v>
          </cell>
          <cell r="X1158">
            <v>20</v>
          </cell>
          <cell r="Y1158">
            <v>19</v>
          </cell>
          <cell r="Z1158">
            <v>20</v>
          </cell>
          <cell r="AA1158">
            <v>20</v>
          </cell>
          <cell r="AB1158">
            <v>20</v>
          </cell>
          <cell r="AC1158">
            <v>106</v>
          </cell>
          <cell r="AD1158">
            <v>92</v>
          </cell>
          <cell r="AE1158">
            <v>87</v>
          </cell>
          <cell r="AF1158">
            <v>82</v>
          </cell>
          <cell r="AG1158">
            <v>79</v>
          </cell>
          <cell r="AH1158">
            <v>72</v>
          </cell>
          <cell r="AI1158">
            <v>65</v>
          </cell>
          <cell r="AJ1158">
            <v>51</v>
          </cell>
          <cell r="AK1158">
            <v>39</v>
          </cell>
          <cell r="AL1158">
            <v>35</v>
          </cell>
          <cell r="AM1158">
            <v>33</v>
          </cell>
          <cell r="AN1158">
            <v>27</v>
          </cell>
          <cell r="AO1158">
            <v>33</v>
          </cell>
          <cell r="AP1158">
            <v>52</v>
          </cell>
          <cell r="AQ1158">
            <v>52</v>
          </cell>
          <cell r="AR1158">
            <v>280</v>
          </cell>
          <cell r="AS1158">
            <v>32</v>
          </cell>
        </row>
        <row r="1159">
          <cell r="G1159">
            <v>0</v>
          </cell>
          <cell r="H1159">
            <v>1493</v>
          </cell>
          <cell r="I1159">
            <v>24</v>
          </cell>
          <cell r="J1159">
            <v>27</v>
          </cell>
          <cell r="K1159">
            <v>28</v>
          </cell>
          <cell r="L1159">
            <v>29</v>
          </cell>
          <cell r="M1159">
            <v>28</v>
          </cell>
          <cell r="N1159">
            <v>26</v>
          </cell>
          <cell r="O1159">
            <v>28</v>
          </cell>
          <cell r="P1159">
            <v>28</v>
          </cell>
          <cell r="Q1159">
            <v>29</v>
          </cell>
          <cell r="R1159">
            <v>27</v>
          </cell>
          <cell r="S1159">
            <v>27</v>
          </cell>
          <cell r="T1159">
            <v>28</v>
          </cell>
          <cell r="U1159">
            <v>27</v>
          </cell>
          <cell r="V1159">
            <v>25</v>
          </cell>
          <cell r="W1159">
            <v>26</v>
          </cell>
          <cell r="X1159">
            <v>24</v>
          </cell>
          <cell r="Y1159">
            <v>23</v>
          </cell>
          <cell r="Z1159">
            <v>24</v>
          </cell>
          <cell r="AA1159">
            <v>24</v>
          </cell>
          <cell r="AB1159">
            <v>24</v>
          </cell>
          <cell r="AC1159">
            <v>128</v>
          </cell>
          <cell r="AD1159">
            <v>111</v>
          </cell>
          <cell r="AE1159">
            <v>105</v>
          </cell>
          <cell r="AF1159">
            <v>99</v>
          </cell>
          <cell r="AG1159">
            <v>95</v>
          </cell>
          <cell r="AH1159">
            <v>87</v>
          </cell>
          <cell r="AI1159">
            <v>78</v>
          </cell>
          <cell r="AJ1159">
            <v>62</v>
          </cell>
          <cell r="AK1159">
            <v>47</v>
          </cell>
          <cell r="AL1159">
            <v>43</v>
          </cell>
          <cell r="AM1159">
            <v>39</v>
          </cell>
          <cell r="AN1159">
            <v>33</v>
          </cell>
          <cell r="AO1159">
            <v>40</v>
          </cell>
          <cell r="AP1159">
            <v>64</v>
          </cell>
          <cell r="AQ1159">
            <v>63</v>
          </cell>
          <cell r="AR1159">
            <v>338</v>
          </cell>
          <cell r="AS1159">
            <v>0</v>
          </cell>
        </row>
        <row r="1160">
          <cell r="G1160">
            <v>0</v>
          </cell>
          <cell r="H1160">
            <v>3364</v>
          </cell>
          <cell r="I1160">
            <v>66</v>
          </cell>
          <cell r="J1160">
            <v>64</v>
          </cell>
          <cell r="K1160">
            <v>64</v>
          </cell>
          <cell r="L1160">
            <v>71</v>
          </cell>
          <cell r="M1160">
            <v>78</v>
          </cell>
          <cell r="N1160">
            <v>62</v>
          </cell>
          <cell r="O1160">
            <v>69</v>
          </cell>
          <cell r="P1160">
            <v>70</v>
          </cell>
          <cell r="Q1160">
            <v>70</v>
          </cell>
          <cell r="R1160">
            <v>70</v>
          </cell>
          <cell r="S1160">
            <v>69</v>
          </cell>
          <cell r="T1160">
            <v>69</v>
          </cell>
          <cell r="U1160">
            <v>67</v>
          </cell>
          <cell r="V1160">
            <v>64</v>
          </cell>
          <cell r="W1160">
            <v>61</v>
          </cell>
          <cell r="X1160">
            <v>57</v>
          </cell>
          <cell r="Y1160">
            <v>53</v>
          </cell>
          <cell r="Z1160">
            <v>49</v>
          </cell>
          <cell r="AA1160">
            <v>46</v>
          </cell>
          <cell r="AB1160">
            <v>44</v>
          </cell>
          <cell r="AC1160">
            <v>201</v>
          </cell>
          <cell r="AD1160">
            <v>251</v>
          </cell>
          <cell r="AE1160">
            <v>258</v>
          </cell>
          <cell r="AF1160">
            <v>235</v>
          </cell>
          <cell r="AG1160">
            <v>205</v>
          </cell>
          <cell r="AH1160">
            <v>182</v>
          </cell>
          <cell r="AI1160">
            <v>180</v>
          </cell>
          <cell r="AJ1160">
            <v>145</v>
          </cell>
          <cell r="AK1160">
            <v>130</v>
          </cell>
          <cell r="AL1160">
            <v>98</v>
          </cell>
          <cell r="AM1160">
            <v>92</v>
          </cell>
          <cell r="AN1160">
            <v>69</v>
          </cell>
          <cell r="AO1160">
            <v>55</v>
          </cell>
          <cell r="AP1160">
            <v>158</v>
          </cell>
          <cell r="AQ1160">
            <v>132</v>
          </cell>
          <cell r="AR1160">
            <v>719</v>
          </cell>
          <cell r="AS1160">
            <v>91</v>
          </cell>
        </row>
        <row r="1161">
          <cell r="G1161">
            <v>0</v>
          </cell>
          <cell r="H1161">
            <v>1760</v>
          </cell>
          <cell r="I1161">
            <v>34</v>
          </cell>
          <cell r="J1161">
            <v>34</v>
          </cell>
          <cell r="K1161">
            <v>34</v>
          </cell>
          <cell r="L1161">
            <v>37</v>
          </cell>
          <cell r="M1161">
            <v>40</v>
          </cell>
          <cell r="N1161">
            <v>32</v>
          </cell>
          <cell r="O1161">
            <v>37</v>
          </cell>
          <cell r="P1161">
            <v>36</v>
          </cell>
          <cell r="Q1161">
            <v>36</v>
          </cell>
          <cell r="R1161">
            <v>36</v>
          </cell>
          <cell r="S1161">
            <v>37</v>
          </cell>
          <cell r="T1161">
            <v>37</v>
          </cell>
          <cell r="U1161">
            <v>35</v>
          </cell>
          <cell r="V1161">
            <v>34</v>
          </cell>
          <cell r="W1161">
            <v>31</v>
          </cell>
          <cell r="X1161">
            <v>29</v>
          </cell>
          <cell r="Y1161">
            <v>27</v>
          </cell>
          <cell r="Z1161">
            <v>25</v>
          </cell>
          <cell r="AA1161">
            <v>24</v>
          </cell>
          <cell r="AB1161">
            <v>24</v>
          </cell>
          <cell r="AC1161">
            <v>105</v>
          </cell>
          <cell r="AD1161">
            <v>131</v>
          </cell>
          <cell r="AE1161">
            <v>136</v>
          </cell>
          <cell r="AF1161">
            <v>123</v>
          </cell>
          <cell r="AG1161">
            <v>107</v>
          </cell>
          <cell r="AH1161">
            <v>96</v>
          </cell>
          <cell r="AI1161">
            <v>94</v>
          </cell>
          <cell r="AJ1161">
            <v>75</v>
          </cell>
          <cell r="AK1161">
            <v>68</v>
          </cell>
          <cell r="AL1161">
            <v>52</v>
          </cell>
          <cell r="AM1161">
            <v>48</v>
          </cell>
          <cell r="AN1161">
            <v>37</v>
          </cell>
          <cell r="AO1161">
            <v>29</v>
          </cell>
          <cell r="AP1161">
            <v>84</v>
          </cell>
          <cell r="AQ1161">
            <v>68</v>
          </cell>
          <cell r="AR1161">
            <v>377</v>
          </cell>
          <cell r="AS1161">
            <v>49</v>
          </cell>
        </row>
        <row r="1162">
          <cell r="G1162">
            <v>0</v>
          </cell>
          <cell r="H1162">
            <v>802</v>
          </cell>
          <cell r="I1162">
            <v>16</v>
          </cell>
          <cell r="J1162">
            <v>15</v>
          </cell>
          <cell r="K1162">
            <v>15</v>
          </cell>
          <cell r="L1162">
            <v>17</v>
          </cell>
          <cell r="M1162">
            <v>19</v>
          </cell>
          <cell r="N1162">
            <v>15</v>
          </cell>
          <cell r="O1162">
            <v>16</v>
          </cell>
          <cell r="P1162">
            <v>17</v>
          </cell>
          <cell r="Q1162">
            <v>17</v>
          </cell>
          <cell r="R1162">
            <v>17</v>
          </cell>
          <cell r="S1162">
            <v>16</v>
          </cell>
          <cell r="T1162">
            <v>16</v>
          </cell>
          <cell r="U1162">
            <v>16</v>
          </cell>
          <cell r="V1162">
            <v>15</v>
          </cell>
          <cell r="W1162">
            <v>15</v>
          </cell>
          <cell r="X1162">
            <v>14</v>
          </cell>
          <cell r="Y1162">
            <v>13</v>
          </cell>
          <cell r="Z1162">
            <v>12</v>
          </cell>
          <cell r="AA1162">
            <v>11</v>
          </cell>
          <cell r="AB1162">
            <v>10</v>
          </cell>
          <cell r="AC1162">
            <v>48</v>
          </cell>
          <cell r="AD1162">
            <v>60</v>
          </cell>
          <cell r="AE1162">
            <v>61</v>
          </cell>
          <cell r="AF1162">
            <v>56</v>
          </cell>
          <cell r="AG1162">
            <v>49</v>
          </cell>
          <cell r="AH1162">
            <v>43</v>
          </cell>
          <cell r="AI1162">
            <v>43</v>
          </cell>
          <cell r="AJ1162">
            <v>35</v>
          </cell>
          <cell r="AK1162">
            <v>31</v>
          </cell>
          <cell r="AL1162">
            <v>23</v>
          </cell>
          <cell r="AM1162">
            <v>22</v>
          </cell>
          <cell r="AN1162">
            <v>16</v>
          </cell>
          <cell r="AO1162">
            <v>13</v>
          </cell>
          <cell r="AP1162">
            <v>37</v>
          </cell>
          <cell r="AQ1162">
            <v>32</v>
          </cell>
          <cell r="AR1162">
            <v>171</v>
          </cell>
          <cell r="AS1162">
            <v>13</v>
          </cell>
        </row>
        <row r="1163">
          <cell r="G1163">
            <v>0</v>
          </cell>
          <cell r="H1163">
            <v>802</v>
          </cell>
          <cell r="I1163">
            <v>16</v>
          </cell>
          <cell r="J1163">
            <v>15</v>
          </cell>
          <cell r="K1163">
            <v>15</v>
          </cell>
          <cell r="L1163">
            <v>17</v>
          </cell>
          <cell r="M1163">
            <v>19</v>
          </cell>
          <cell r="N1163">
            <v>15</v>
          </cell>
          <cell r="O1163">
            <v>16</v>
          </cell>
          <cell r="P1163">
            <v>17</v>
          </cell>
          <cell r="Q1163">
            <v>17</v>
          </cell>
          <cell r="R1163">
            <v>17</v>
          </cell>
          <cell r="S1163">
            <v>16</v>
          </cell>
          <cell r="T1163">
            <v>16</v>
          </cell>
          <cell r="U1163">
            <v>16</v>
          </cell>
          <cell r="V1163">
            <v>15</v>
          </cell>
          <cell r="W1163">
            <v>15</v>
          </cell>
          <cell r="X1163">
            <v>14</v>
          </cell>
          <cell r="Y1163">
            <v>13</v>
          </cell>
          <cell r="Z1163">
            <v>12</v>
          </cell>
          <cell r="AA1163">
            <v>11</v>
          </cell>
          <cell r="AB1163">
            <v>10</v>
          </cell>
          <cell r="AC1163">
            <v>48</v>
          </cell>
          <cell r="AD1163">
            <v>60</v>
          </cell>
          <cell r="AE1163">
            <v>61</v>
          </cell>
          <cell r="AF1163">
            <v>56</v>
          </cell>
          <cell r="AG1163">
            <v>49</v>
          </cell>
          <cell r="AH1163">
            <v>43</v>
          </cell>
          <cell r="AI1163">
            <v>43</v>
          </cell>
          <cell r="AJ1163">
            <v>35</v>
          </cell>
          <cell r="AK1163">
            <v>31</v>
          </cell>
          <cell r="AL1163">
            <v>23</v>
          </cell>
          <cell r="AM1163">
            <v>22</v>
          </cell>
          <cell r="AN1163">
            <v>16</v>
          </cell>
          <cell r="AO1163">
            <v>13</v>
          </cell>
          <cell r="AP1163">
            <v>37</v>
          </cell>
          <cell r="AQ1163">
            <v>32</v>
          </cell>
          <cell r="AR1163">
            <v>171</v>
          </cell>
          <cell r="AS1163">
            <v>29</v>
          </cell>
        </row>
        <row r="1164">
          <cell r="G1164">
            <v>0</v>
          </cell>
          <cell r="H1164">
            <v>2395</v>
          </cell>
          <cell r="I1164">
            <v>66</v>
          </cell>
          <cell r="J1164">
            <v>45</v>
          </cell>
          <cell r="K1164">
            <v>45</v>
          </cell>
          <cell r="L1164">
            <v>50</v>
          </cell>
          <cell r="M1164">
            <v>62</v>
          </cell>
          <cell r="N1164">
            <v>52</v>
          </cell>
          <cell r="O1164">
            <v>41</v>
          </cell>
          <cell r="P1164">
            <v>41</v>
          </cell>
          <cell r="Q1164">
            <v>42</v>
          </cell>
          <cell r="R1164">
            <v>43</v>
          </cell>
          <cell r="S1164">
            <v>44</v>
          </cell>
          <cell r="T1164">
            <v>44</v>
          </cell>
          <cell r="U1164">
            <v>44</v>
          </cell>
          <cell r="V1164">
            <v>44</v>
          </cell>
          <cell r="W1164">
            <v>42</v>
          </cell>
          <cell r="X1164">
            <v>41</v>
          </cell>
          <cell r="Y1164">
            <v>40</v>
          </cell>
          <cell r="Z1164">
            <v>38</v>
          </cell>
          <cell r="AA1164">
            <v>36</v>
          </cell>
          <cell r="AB1164">
            <v>32</v>
          </cell>
          <cell r="AC1164">
            <v>140</v>
          </cell>
          <cell r="AD1164">
            <v>171</v>
          </cell>
          <cell r="AE1164">
            <v>181</v>
          </cell>
          <cell r="AF1164">
            <v>167</v>
          </cell>
          <cell r="AG1164">
            <v>176</v>
          </cell>
          <cell r="AH1164">
            <v>131</v>
          </cell>
          <cell r="AI1164">
            <v>138</v>
          </cell>
          <cell r="AJ1164">
            <v>99</v>
          </cell>
          <cell r="AK1164">
            <v>90</v>
          </cell>
          <cell r="AL1164">
            <v>83</v>
          </cell>
          <cell r="AM1164">
            <v>47</v>
          </cell>
          <cell r="AN1164">
            <v>41</v>
          </cell>
          <cell r="AO1164">
            <v>39</v>
          </cell>
          <cell r="AP1164">
            <v>105</v>
          </cell>
          <cell r="AQ1164">
            <v>99</v>
          </cell>
          <cell r="AR1164">
            <v>522</v>
          </cell>
          <cell r="AS1164">
            <v>63</v>
          </cell>
        </row>
        <row r="1165">
          <cell r="G1165">
            <v>0</v>
          </cell>
          <cell r="H1165">
            <v>2395</v>
          </cell>
          <cell r="I1165">
            <v>66</v>
          </cell>
          <cell r="J1165">
            <v>45</v>
          </cell>
          <cell r="K1165">
            <v>45</v>
          </cell>
          <cell r="L1165">
            <v>50</v>
          </cell>
          <cell r="M1165">
            <v>62</v>
          </cell>
          <cell r="N1165">
            <v>52</v>
          </cell>
          <cell r="O1165">
            <v>41</v>
          </cell>
          <cell r="P1165">
            <v>41</v>
          </cell>
          <cell r="Q1165">
            <v>42</v>
          </cell>
          <cell r="R1165">
            <v>43</v>
          </cell>
          <cell r="S1165">
            <v>44</v>
          </cell>
          <cell r="T1165">
            <v>44</v>
          </cell>
          <cell r="U1165">
            <v>44</v>
          </cell>
          <cell r="V1165">
            <v>44</v>
          </cell>
          <cell r="W1165">
            <v>42</v>
          </cell>
          <cell r="X1165">
            <v>41</v>
          </cell>
          <cell r="Y1165">
            <v>40</v>
          </cell>
          <cell r="Z1165">
            <v>38</v>
          </cell>
          <cell r="AA1165">
            <v>36</v>
          </cell>
          <cell r="AB1165">
            <v>32</v>
          </cell>
          <cell r="AC1165">
            <v>140</v>
          </cell>
          <cell r="AD1165">
            <v>171</v>
          </cell>
          <cell r="AE1165">
            <v>181</v>
          </cell>
          <cell r="AF1165">
            <v>167</v>
          </cell>
          <cell r="AG1165">
            <v>176</v>
          </cell>
          <cell r="AH1165">
            <v>131</v>
          </cell>
          <cell r="AI1165">
            <v>138</v>
          </cell>
          <cell r="AJ1165">
            <v>99</v>
          </cell>
          <cell r="AK1165">
            <v>90</v>
          </cell>
          <cell r="AL1165">
            <v>83</v>
          </cell>
          <cell r="AM1165">
            <v>47</v>
          </cell>
          <cell r="AN1165">
            <v>41</v>
          </cell>
          <cell r="AO1165">
            <v>39</v>
          </cell>
          <cell r="AP1165">
            <v>105</v>
          </cell>
          <cell r="AQ1165">
            <v>99</v>
          </cell>
          <cell r="AR1165">
            <v>522</v>
          </cell>
          <cell r="AS1165">
            <v>63</v>
          </cell>
        </row>
        <row r="1166">
          <cell r="G1166">
            <v>0</v>
          </cell>
          <cell r="H1166">
            <v>6590</v>
          </cell>
          <cell r="I1166">
            <v>86</v>
          </cell>
          <cell r="J1166">
            <v>92</v>
          </cell>
          <cell r="K1166">
            <v>87</v>
          </cell>
          <cell r="L1166">
            <v>105</v>
          </cell>
          <cell r="M1166">
            <v>92</v>
          </cell>
          <cell r="N1166">
            <v>115</v>
          </cell>
          <cell r="O1166">
            <v>115</v>
          </cell>
          <cell r="P1166">
            <v>121</v>
          </cell>
          <cell r="Q1166">
            <v>128</v>
          </cell>
          <cell r="R1166">
            <v>135</v>
          </cell>
          <cell r="S1166">
            <v>145</v>
          </cell>
          <cell r="T1166">
            <v>156</v>
          </cell>
          <cell r="U1166">
            <v>161</v>
          </cell>
          <cell r="V1166">
            <v>158</v>
          </cell>
          <cell r="W1166">
            <v>148</v>
          </cell>
          <cell r="X1166">
            <v>140</v>
          </cell>
          <cell r="Y1166">
            <v>132</v>
          </cell>
          <cell r="Z1166">
            <v>123</v>
          </cell>
          <cell r="AA1166">
            <v>114</v>
          </cell>
          <cell r="AB1166">
            <v>105</v>
          </cell>
          <cell r="AC1166">
            <v>422</v>
          </cell>
          <cell r="AD1166">
            <v>445</v>
          </cell>
          <cell r="AE1166">
            <v>497</v>
          </cell>
          <cell r="AF1166">
            <v>464</v>
          </cell>
          <cell r="AG1166">
            <v>477</v>
          </cell>
          <cell r="AH1166">
            <v>386</v>
          </cell>
          <cell r="AI1166">
            <v>345</v>
          </cell>
          <cell r="AJ1166">
            <v>272</v>
          </cell>
          <cell r="AK1166">
            <v>262</v>
          </cell>
          <cell r="AL1166">
            <v>187</v>
          </cell>
          <cell r="AM1166">
            <v>163</v>
          </cell>
          <cell r="AN1166">
            <v>121</v>
          </cell>
          <cell r="AO1166">
            <v>91</v>
          </cell>
          <cell r="AP1166">
            <v>369</v>
          </cell>
          <cell r="AQ1166">
            <v>325</v>
          </cell>
          <cell r="AR1166">
            <v>1453</v>
          </cell>
          <cell r="AS1166">
            <v>133</v>
          </cell>
        </row>
        <row r="1167">
          <cell r="G1167">
            <v>0</v>
          </cell>
          <cell r="H1167">
            <v>1595</v>
          </cell>
          <cell r="I1167">
            <v>21</v>
          </cell>
          <cell r="J1167">
            <v>22</v>
          </cell>
          <cell r="K1167">
            <v>21</v>
          </cell>
          <cell r="L1167">
            <v>25</v>
          </cell>
          <cell r="M1167">
            <v>22</v>
          </cell>
          <cell r="N1167">
            <v>28</v>
          </cell>
          <cell r="O1167">
            <v>28</v>
          </cell>
          <cell r="P1167">
            <v>29</v>
          </cell>
          <cell r="Q1167">
            <v>31</v>
          </cell>
          <cell r="R1167">
            <v>33</v>
          </cell>
          <cell r="S1167">
            <v>36</v>
          </cell>
          <cell r="T1167">
            <v>38</v>
          </cell>
          <cell r="U1167">
            <v>39</v>
          </cell>
          <cell r="V1167">
            <v>37</v>
          </cell>
          <cell r="W1167">
            <v>35</v>
          </cell>
          <cell r="X1167">
            <v>33</v>
          </cell>
          <cell r="Y1167">
            <v>32</v>
          </cell>
          <cell r="Z1167">
            <v>29</v>
          </cell>
          <cell r="AA1167">
            <v>28</v>
          </cell>
          <cell r="AB1167">
            <v>26</v>
          </cell>
          <cell r="AC1167">
            <v>103</v>
          </cell>
          <cell r="AD1167">
            <v>108</v>
          </cell>
          <cell r="AE1167">
            <v>121</v>
          </cell>
          <cell r="AF1167">
            <v>112</v>
          </cell>
          <cell r="AG1167">
            <v>116</v>
          </cell>
          <cell r="AH1167">
            <v>93</v>
          </cell>
          <cell r="AI1167">
            <v>83</v>
          </cell>
          <cell r="AJ1167">
            <v>66</v>
          </cell>
          <cell r="AK1167">
            <v>64</v>
          </cell>
          <cell r="AL1167">
            <v>45</v>
          </cell>
          <cell r="AM1167">
            <v>39</v>
          </cell>
          <cell r="AN1167">
            <v>30</v>
          </cell>
          <cell r="AO1167">
            <v>22</v>
          </cell>
          <cell r="AP1167">
            <v>89</v>
          </cell>
          <cell r="AQ1167">
            <v>78</v>
          </cell>
          <cell r="AR1167">
            <v>353</v>
          </cell>
          <cell r="AS1167">
            <v>35</v>
          </cell>
        </row>
        <row r="1168">
          <cell r="G1168">
            <v>0</v>
          </cell>
          <cell r="H1168">
            <v>2151</v>
          </cell>
          <cell r="I1168">
            <v>28</v>
          </cell>
          <cell r="J1168">
            <v>30</v>
          </cell>
          <cell r="K1168">
            <v>29</v>
          </cell>
          <cell r="L1168">
            <v>35</v>
          </cell>
          <cell r="M1168">
            <v>30</v>
          </cell>
          <cell r="N1168">
            <v>37</v>
          </cell>
          <cell r="O1168">
            <v>37</v>
          </cell>
          <cell r="P1168">
            <v>40</v>
          </cell>
          <cell r="Q1168">
            <v>42</v>
          </cell>
          <cell r="R1168">
            <v>44</v>
          </cell>
          <cell r="S1168">
            <v>47</v>
          </cell>
          <cell r="T1168">
            <v>51</v>
          </cell>
          <cell r="U1168">
            <v>53</v>
          </cell>
          <cell r="V1168">
            <v>52</v>
          </cell>
          <cell r="W1168">
            <v>48</v>
          </cell>
          <cell r="X1168">
            <v>46</v>
          </cell>
          <cell r="Y1168">
            <v>43</v>
          </cell>
          <cell r="Z1168">
            <v>40</v>
          </cell>
          <cell r="AA1168">
            <v>37</v>
          </cell>
          <cell r="AB1168">
            <v>34</v>
          </cell>
          <cell r="AC1168">
            <v>138</v>
          </cell>
          <cell r="AD1168">
            <v>145</v>
          </cell>
          <cell r="AE1168">
            <v>162</v>
          </cell>
          <cell r="AF1168">
            <v>151</v>
          </cell>
          <cell r="AG1168">
            <v>156</v>
          </cell>
          <cell r="AH1168">
            <v>126</v>
          </cell>
          <cell r="AI1168">
            <v>113</v>
          </cell>
          <cell r="AJ1168">
            <v>89</v>
          </cell>
          <cell r="AK1168">
            <v>85</v>
          </cell>
          <cell r="AL1168">
            <v>61</v>
          </cell>
          <cell r="AM1168">
            <v>53</v>
          </cell>
          <cell r="AN1168">
            <v>39</v>
          </cell>
          <cell r="AO1168">
            <v>30</v>
          </cell>
          <cell r="AP1168">
            <v>120</v>
          </cell>
          <cell r="AQ1168">
            <v>106</v>
          </cell>
          <cell r="AR1168">
            <v>474</v>
          </cell>
          <cell r="AS1168">
            <v>33</v>
          </cell>
        </row>
        <row r="1169">
          <cell r="G1169">
            <v>0</v>
          </cell>
          <cell r="H1169">
            <v>695</v>
          </cell>
          <cell r="I1169">
            <v>9</v>
          </cell>
          <cell r="J1169">
            <v>10</v>
          </cell>
          <cell r="K1169">
            <v>9</v>
          </cell>
          <cell r="L1169">
            <v>11</v>
          </cell>
          <cell r="M1169">
            <v>10</v>
          </cell>
          <cell r="N1169">
            <v>12</v>
          </cell>
          <cell r="O1169">
            <v>12</v>
          </cell>
          <cell r="P1169">
            <v>13</v>
          </cell>
          <cell r="Q1169">
            <v>13</v>
          </cell>
          <cell r="R1169">
            <v>14</v>
          </cell>
          <cell r="S1169">
            <v>15</v>
          </cell>
          <cell r="T1169">
            <v>16</v>
          </cell>
          <cell r="U1169">
            <v>17</v>
          </cell>
          <cell r="V1169">
            <v>17</v>
          </cell>
          <cell r="W1169">
            <v>16</v>
          </cell>
          <cell r="X1169">
            <v>15</v>
          </cell>
          <cell r="Y1169">
            <v>14</v>
          </cell>
          <cell r="Z1169">
            <v>13</v>
          </cell>
          <cell r="AA1169">
            <v>12</v>
          </cell>
          <cell r="AB1169">
            <v>11</v>
          </cell>
          <cell r="AC1169">
            <v>44</v>
          </cell>
          <cell r="AD1169">
            <v>47</v>
          </cell>
          <cell r="AE1169">
            <v>52</v>
          </cell>
          <cell r="AF1169">
            <v>49</v>
          </cell>
          <cell r="AG1169">
            <v>50</v>
          </cell>
          <cell r="AH1169">
            <v>41</v>
          </cell>
          <cell r="AI1169">
            <v>36</v>
          </cell>
          <cell r="AJ1169">
            <v>29</v>
          </cell>
          <cell r="AK1169">
            <v>28</v>
          </cell>
          <cell r="AL1169">
            <v>20</v>
          </cell>
          <cell r="AM1169">
            <v>17</v>
          </cell>
          <cell r="AN1169">
            <v>13</v>
          </cell>
          <cell r="AO1169">
            <v>10</v>
          </cell>
          <cell r="AP1169">
            <v>39</v>
          </cell>
          <cell r="AQ1169">
            <v>34</v>
          </cell>
          <cell r="AR1169">
            <v>153</v>
          </cell>
          <cell r="AS1169">
            <v>14</v>
          </cell>
        </row>
        <row r="1170">
          <cell r="G1170">
            <v>0</v>
          </cell>
          <cell r="H1170">
            <v>1315</v>
          </cell>
          <cell r="I1170">
            <v>17</v>
          </cell>
          <cell r="J1170">
            <v>18</v>
          </cell>
          <cell r="K1170">
            <v>17</v>
          </cell>
          <cell r="L1170">
            <v>21</v>
          </cell>
          <cell r="M1170">
            <v>18</v>
          </cell>
          <cell r="N1170">
            <v>23</v>
          </cell>
          <cell r="O1170">
            <v>23</v>
          </cell>
          <cell r="P1170">
            <v>24</v>
          </cell>
          <cell r="Q1170">
            <v>26</v>
          </cell>
          <cell r="R1170">
            <v>27</v>
          </cell>
          <cell r="S1170">
            <v>29</v>
          </cell>
          <cell r="T1170">
            <v>31</v>
          </cell>
          <cell r="U1170">
            <v>32</v>
          </cell>
          <cell r="V1170">
            <v>32</v>
          </cell>
          <cell r="W1170">
            <v>30</v>
          </cell>
          <cell r="X1170">
            <v>28</v>
          </cell>
          <cell r="Y1170">
            <v>26</v>
          </cell>
          <cell r="Z1170">
            <v>25</v>
          </cell>
          <cell r="AA1170">
            <v>23</v>
          </cell>
          <cell r="AB1170">
            <v>21</v>
          </cell>
          <cell r="AC1170">
            <v>84</v>
          </cell>
          <cell r="AD1170">
            <v>89</v>
          </cell>
          <cell r="AE1170">
            <v>99</v>
          </cell>
          <cell r="AF1170">
            <v>93</v>
          </cell>
          <cell r="AG1170">
            <v>95</v>
          </cell>
          <cell r="AH1170">
            <v>77</v>
          </cell>
          <cell r="AI1170">
            <v>69</v>
          </cell>
          <cell r="AJ1170">
            <v>54</v>
          </cell>
          <cell r="AK1170">
            <v>52</v>
          </cell>
          <cell r="AL1170">
            <v>37</v>
          </cell>
          <cell r="AM1170">
            <v>33</v>
          </cell>
          <cell r="AN1170">
            <v>24</v>
          </cell>
          <cell r="AO1170">
            <v>18</v>
          </cell>
          <cell r="AP1170">
            <v>74</v>
          </cell>
          <cell r="AQ1170">
            <v>65</v>
          </cell>
          <cell r="AR1170">
            <v>290</v>
          </cell>
          <cell r="AS1170">
            <v>31</v>
          </cell>
        </row>
        <row r="1171">
          <cell r="G1171">
            <v>0</v>
          </cell>
          <cell r="H1171">
            <v>834</v>
          </cell>
          <cell r="I1171">
            <v>11</v>
          </cell>
          <cell r="J1171">
            <v>12</v>
          </cell>
          <cell r="K1171">
            <v>11</v>
          </cell>
          <cell r="L1171">
            <v>13</v>
          </cell>
          <cell r="M1171">
            <v>12</v>
          </cell>
          <cell r="N1171">
            <v>15</v>
          </cell>
          <cell r="O1171">
            <v>15</v>
          </cell>
          <cell r="P1171">
            <v>15</v>
          </cell>
          <cell r="Q1171">
            <v>16</v>
          </cell>
          <cell r="R1171">
            <v>17</v>
          </cell>
          <cell r="S1171">
            <v>18</v>
          </cell>
          <cell r="T1171">
            <v>20</v>
          </cell>
          <cell r="U1171">
            <v>20</v>
          </cell>
          <cell r="V1171">
            <v>20</v>
          </cell>
          <cell r="W1171">
            <v>19</v>
          </cell>
          <cell r="X1171">
            <v>18</v>
          </cell>
          <cell r="Y1171">
            <v>17</v>
          </cell>
          <cell r="Z1171">
            <v>16</v>
          </cell>
          <cell r="AA1171">
            <v>14</v>
          </cell>
          <cell r="AB1171">
            <v>13</v>
          </cell>
          <cell r="AC1171">
            <v>53</v>
          </cell>
          <cell r="AD1171">
            <v>56</v>
          </cell>
          <cell r="AE1171">
            <v>63</v>
          </cell>
          <cell r="AF1171">
            <v>59</v>
          </cell>
          <cell r="AG1171">
            <v>60</v>
          </cell>
          <cell r="AH1171">
            <v>49</v>
          </cell>
          <cell r="AI1171">
            <v>44</v>
          </cell>
          <cell r="AJ1171">
            <v>34</v>
          </cell>
          <cell r="AK1171">
            <v>33</v>
          </cell>
          <cell r="AL1171">
            <v>24</v>
          </cell>
          <cell r="AM1171">
            <v>21</v>
          </cell>
          <cell r="AN1171">
            <v>15</v>
          </cell>
          <cell r="AO1171">
            <v>11</v>
          </cell>
          <cell r="AP1171">
            <v>47</v>
          </cell>
          <cell r="AQ1171">
            <v>41</v>
          </cell>
          <cell r="AR1171">
            <v>184</v>
          </cell>
          <cell r="AS1171">
            <v>20</v>
          </cell>
        </row>
        <row r="1172">
          <cell r="G1172">
            <v>0</v>
          </cell>
          <cell r="H1172">
            <v>1735</v>
          </cell>
          <cell r="I1172">
            <v>33</v>
          </cell>
          <cell r="J1172">
            <v>30</v>
          </cell>
          <cell r="K1172">
            <v>32</v>
          </cell>
          <cell r="L1172">
            <v>29</v>
          </cell>
          <cell r="M1172">
            <v>28</v>
          </cell>
          <cell r="N1172">
            <v>44</v>
          </cell>
          <cell r="O1172">
            <v>22</v>
          </cell>
          <cell r="P1172">
            <v>23</v>
          </cell>
          <cell r="Q1172">
            <v>23</v>
          </cell>
          <cell r="R1172">
            <v>24</v>
          </cell>
          <cell r="S1172">
            <v>25</v>
          </cell>
          <cell r="T1172">
            <v>27</v>
          </cell>
          <cell r="U1172">
            <v>28</v>
          </cell>
          <cell r="V1172">
            <v>28</v>
          </cell>
          <cell r="W1172">
            <v>27</v>
          </cell>
          <cell r="X1172">
            <v>27</v>
          </cell>
          <cell r="Y1172">
            <v>27</v>
          </cell>
          <cell r="Z1172">
            <v>26</v>
          </cell>
          <cell r="AA1172">
            <v>26</v>
          </cell>
          <cell r="AB1172">
            <v>26</v>
          </cell>
          <cell r="AC1172">
            <v>122</v>
          </cell>
          <cell r="AD1172">
            <v>125</v>
          </cell>
          <cell r="AE1172">
            <v>128</v>
          </cell>
          <cell r="AF1172">
            <v>94</v>
          </cell>
          <cell r="AG1172">
            <v>112</v>
          </cell>
          <cell r="AH1172">
            <v>105</v>
          </cell>
          <cell r="AI1172">
            <v>112</v>
          </cell>
          <cell r="AJ1172">
            <v>95</v>
          </cell>
          <cell r="AK1172">
            <v>83</v>
          </cell>
          <cell r="AL1172">
            <v>61</v>
          </cell>
          <cell r="AM1172">
            <v>67</v>
          </cell>
          <cell r="AN1172">
            <v>39</v>
          </cell>
          <cell r="AO1172">
            <v>37</v>
          </cell>
          <cell r="AP1172">
            <v>65</v>
          </cell>
          <cell r="AQ1172">
            <v>70</v>
          </cell>
          <cell r="AR1172">
            <v>370</v>
          </cell>
          <cell r="AS1172">
            <v>40</v>
          </cell>
        </row>
        <row r="1173">
          <cell r="G1173">
            <v>0</v>
          </cell>
          <cell r="H1173">
            <v>1735</v>
          </cell>
          <cell r="I1173">
            <v>33</v>
          </cell>
          <cell r="J1173">
            <v>30</v>
          </cell>
          <cell r="K1173">
            <v>32</v>
          </cell>
          <cell r="L1173">
            <v>29</v>
          </cell>
          <cell r="M1173">
            <v>28</v>
          </cell>
          <cell r="N1173">
            <v>44</v>
          </cell>
          <cell r="O1173">
            <v>22</v>
          </cell>
          <cell r="P1173">
            <v>23</v>
          </cell>
          <cell r="Q1173">
            <v>23</v>
          </cell>
          <cell r="R1173">
            <v>24</v>
          </cell>
          <cell r="S1173">
            <v>25</v>
          </cell>
          <cell r="T1173">
            <v>27</v>
          </cell>
          <cell r="U1173">
            <v>28</v>
          </cell>
          <cell r="V1173">
            <v>28</v>
          </cell>
          <cell r="W1173">
            <v>27</v>
          </cell>
          <cell r="X1173">
            <v>27</v>
          </cell>
          <cell r="Y1173">
            <v>27</v>
          </cell>
          <cell r="Z1173">
            <v>26</v>
          </cell>
          <cell r="AA1173">
            <v>26</v>
          </cell>
          <cell r="AB1173">
            <v>26</v>
          </cell>
          <cell r="AC1173">
            <v>122</v>
          </cell>
          <cell r="AD1173">
            <v>125</v>
          </cell>
          <cell r="AE1173">
            <v>128</v>
          </cell>
          <cell r="AF1173">
            <v>94</v>
          </cell>
          <cell r="AG1173">
            <v>112</v>
          </cell>
          <cell r="AH1173">
            <v>105</v>
          </cell>
          <cell r="AI1173">
            <v>112</v>
          </cell>
          <cell r="AJ1173">
            <v>95</v>
          </cell>
          <cell r="AK1173">
            <v>83</v>
          </cell>
          <cell r="AL1173">
            <v>61</v>
          </cell>
          <cell r="AM1173">
            <v>67</v>
          </cell>
          <cell r="AN1173">
            <v>39</v>
          </cell>
          <cell r="AO1173">
            <v>37</v>
          </cell>
          <cell r="AP1173">
            <v>65</v>
          </cell>
          <cell r="AQ1173">
            <v>70</v>
          </cell>
          <cell r="AR1173">
            <v>370</v>
          </cell>
          <cell r="AS1173">
            <v>40</v>
          </cell>
        </row>
        <row r="1174">
          <cell r="G1174">
            <v>0</v>
          </cell>
          <cell r="H1174">
            <v>3946</v>
          </cell>
          <cell r="I1174">
            <v>66</v>
          </cell>
          <cell r="J1174">
            <v>58</v>
          </cell>
          <cell r="K1174">
            <v>85</v>
          </cell>
          <cell r="L1174">
            <v>81</v>
          </cell>
          <cell r="M1174">
            <v>68</v>
          </cell>
          <cell r="N1174">
            <v>67</v>
          </cell>
          <cell r="O1174">
            <v>81</v>
          </cell>
          <cell r="P1174">
            <v>81</v>
          </cell>
          <cell r="Q1174">
            <v>82</v>
          </cell>
          <cell r="R1174">
            <v>83</v>
          </cell>
          <cell r="S1174">
            <v>84</v>
          </cell>
          <cell r="T1174">
            <v>85</v>
          </cell>
          <cell r="U1174">
            <v>85</v>
          </cell>
          <cell r="V1174">
            <v>83</v>
          </cell>
          <cell r="W1174">
            <v>79</v>
          </cell>
          <cell r="X1174">
            <v>77</v>
          </cell>
          <cell r="Y1174">
            <v>74</v>
          </cell>
          <cell r="Z1174">
            <v>70</v>
          </cell>
          <cell r="AA1174">
            <v>66</v>
          </cell>
          <cell r="AB1174">
            <v>62</v>
          </cell>
          <cell r="AC1174">
            <v>261</v>
          </cell>
          <cell r="AD1174">
            <v>265</v>
          </cell>
          <cell r="AE1174">
            <v>309</v>
          </cell>
          <cell r="AF1174">
            <v>244</v>
          </cell>
          <cell r="AG1174">
            <v>239</v>
          </cell>
          <cell r="AH1174">
            <v>243</v>
          </cell>
          <cell r="AI1174">
            <v>191</v>
          </cell>
          <cell r="AJ1174">
            <v>194</v>
          </cell>
          <cell r="AK1174">
            <v>152</v>
          </cell>
          <cell r="AL1174">
            <v>141</v>
          </cell>
          <cell r="AM1174">
            <v>89</v>
          </cell>
          <cell r="AN1174">
            <v>62</v>
          </cell>
          <cell r="AO1174">
            <v>39</v>
          </cell>
          <cell r="AP1174">
            <v>200</v>
          </cell>
          <cell r="AQ1174">
            <v>185</v>
          </cell>
          <cell r="AR1174">
            <v>843</v>
          </cell>
          <cell r="AS1174">
            <v>72</v>
          </cell>
        </row>
        <row r="1175">
          <cell r="G1175">
            <v>0</v>
          </cell>
          <cell r="H1175">
            <v>3946</v>
          </cell>
          <cell r="I1175">
            <v>66</v>
          </cell>
          <cell r="J1175">
            <v>58</v>
          </cell>
          <cell r="K1175">
            <v>85</v>
          </cell>
          <cell r="L1175">
            <v>81</v>
          </cell>
          <cell r="M1175">
            <v>68</v>
          </cell>
          <cell r="N1175">
            <v>67</v>
          </cell>
          <cell r="O1175">
            <v>81</v>
          </cell>
          <cell r="P1175">
            <v>81</v>
          </cell>
          <cell r="Q1175">
            <v>82</v>
          </cell>
          <cell r="R1175">
            <v>83</v>
          </cell>
          <cell r="S1175">
            <v>84</v>
          </cell>
          <cell r="T1175">
            <v>85</v>
          </cell>
          <cell r="U1175">
            <v>85</v>
          </cell>
          <cell r="V1175">
            <v>83</v>
          </cell>
          <cell r="W1175">
            <v>79</v>
          </cell>
          <cell r="X1175">
            <v>77</v>
          </cell>
          <cell r="Y1175">
            <v>74</v>
          </cell>
          <cell r="Z1175">
            <v>70</v>
          </cell>
          <cell r="AA1175">
            <v>66</v>
          </cell>
          <cell r="AB1175">
            <v>62</v>
          </cell>
          <cell r="AC1175">
            <v>261</v>
          </cell>
          <cell r="AD1175">
            <v>265</v>
          </cell>
          <cell r="AE1175">
            <v>309</v>
          </cell>
          <cell r="AF1175">
            <v>244</v>
          </cell>
          <cell r="AG1175">
            <v>239</v>
          </cell>
          <cell r="AH1175">
            <v>243</v>
          </cell>
          <cell r="AI1175">
            <v>191</v>
          </cell>
          <cell r="AJ1175">
            <v>194</v>
          </cell>
          <cell r="AK1175">
            <v>152</v>
          </cell>
          <cell r="AL1175">
            <v>141</v>
          </cell>
          <cell r="AM1175">
            <v>89</v>
          </cell>
          <cell r="AN1175">
            <v>62</v>
          </cell>
          <cell r="AO1175">
            <v>39</v>
          </cell>
          <cell r="AP1175">
            <v>200</v>
          </cell>
          <cell r="AQ1175">
            <v>185</v>
          </cell>
          <cell r="AR1175">
            <v>843</v>
          </cell>
          <cell r="AS1175">
            <v>72</v>
          </cell>
        </row>
        <row r="1176">
          <cell r="G1176">
            <v>0</v>
          </cell>
          <cell r="H1176">
            <v>15283</v>
          </cell>
          <cell r="I1176">
            <v>421</v>
          </cell>
          <cell r="J1176">
            <v>354</v>
          </cell>
          <cell r="K1176">
            <v>324</v>
          </cell>
          <cell r="L1176">
            <v>387</v>
          </cell>
          <cell r="M1176">
            <v>358</v>
          </cell>
          <cell r="N1176">
            <v>340</v>
          </cell>
          <cell r="O1176">
            <v>373</v>
          </cell>
          <cell r="P1176">
            <v>378</v>
          </cell>
          <cell r="Q1176">
            <v>382</v>
          </cell>
          <cell r="R1176">
            <v>385</v>
          </cell>
          <cell r="S1176">
            <v>385</v>
          </cell>
          <cell r="T1176">
            <v>385</v>
          </cell>
          <cell r="U1176">
            <v>381</v>
          </cell>
          <cell r="V1176">
            <v>372</v>
          </cell>
          <cell r="W1176">
            <v>359</v>
          </cell>
          <cell r="X1176">
            <v>345</v>
          </cell>
          <cell r="Y1176">
            <v>331</v>
          </cell>
          <cell r="Z1176">
            <v>316</v>
          </cell>
          <cell r="AA1176">
            <v>301</v>
          </cell>
          <cell r="AB1176">
            <v>285</v>
          </cell>
          <cell r="AC1176">
            <v>1256</v>
          </cell>
          <cell r="AD1176">
            <v>1300</v>
          </cell>
          <cell r="AE1176">
            <v>1177</v>
          </cell>
          <cell r="AF1176">
            <v>975</v>
          </cell>
          <cell r="AG1176">
            <v>898</v>
          </cell>
          <cell r="AH1176">
            <v>763</v>
          </cell>
          <cell r="AI1176">
            <v>495</v>
          </cell>
          <cell r="AJ1176">
            <v>416</v>
          </cell>
          <cell r="AK1176">
            <v>341</v>
          </cell>
          <cell r="AL1176">
            <v>210</v>
          </cell>
          <cell r="AM1176">
            <v>144</v>
          </cell>
          <cell r="AN1176">
            <v>87</v>
          </cell>
          <cell r="AO1176">
            <v>59</v>
          </cell>
          <cell r="AP1176">
            <v>903</v>
          </cell>
          <cell r="AQ1176">
            <v>836</v>
          </cell>
          <cell r="AR1176">
            <v>3439</v>
          </cell>
          <cell r="AS1176">
            <v>581</v>
          </cell>
        </row>
        <row r="1177">
          <cell r="G1177">
            <v>0</v>
          </cell>
          <cell r="H1177">
            <v>4970</v>
          </cell>
          <cell r="I1177">
            <v>136</v>
          </cell>
          <cell r="J1177">
            <v>114</v>
          </cell>
          <cell r="K1177">
            <v>105</v>
          </cell>
          <cell r="L1177">
            <v>126</v>
          </cell>
          <cell r="M1177">
            <v>116</v>
          </cell>
          <cell r="N1177">
            <v>112</v>
          </cell>
          <cell r="O1177">
            <v>121</v>
          </cell>
          <cell r="P1177">
            <v>123</v>
          </cell>
          <cell r="Q1177">
            <v>126</v>
          </cell>
          <cell r="R1177">
            <v>125</v>
          </cell>
          <cell r="S1177">
            <v>125</v>
          </cell>
          <cell r="T1177">
            <v>125</v>
          </cell>
          <cell r="U1177">
            <v>125</v>
          </cell>
          <cell r="V1177">
            <v>120</v>
          </cell>
          <cell r="W1177">
            <v>116</v>
          </cell>
          <cell r="X1177">
            <v>113</v>
          </cell>
          <cell r="Y1177">
            <v>107</v>
          </cell>
          <cell r="Z1177">
            <v>103</v>
          </cell>
          <cell r="AA1177">
            <v>98</v>
          </cell>
          <cell r="AB1177">
            <v>93</v>
          </cell>
          <cell r="AC1177">
            <v>408</v>
          </cell>
          <cell r="AD1177">
            <v>423</v>
          </cell>
          <cell r="AE1177">
            <v>384</v>
          </cell>
          <cell r="AF1177">
            <v>317</v>
          </cell>
          <cell r="AG1177">
            <v>292</v>
          </cell>
          <cell r="AH1177">
            <v>247</v>
          </cell>
          <cell r="AI1177">
            <v>162</v>
          </cell>
          <cell r="AJ1177">
            <v>136</v>
          </cell>
          <cell r="AK1177">
            <v>110</v>
          </cell>
          <cell r="AL1177">
            <v>69</v>
          </cell>
          <cell r="AM1177">
            <v>47</v>
          </cell>
          <cell r="AN1177">
            <v>27</v>
          </cell>
          <cell r="AO1177">
            <v>19</v>
          </cell>
          <cell r="AP1177">
            <v>293</v>
          </cell>
          <cell r="AQ1177">
            <v>272</v>
          </cell>
          <cell r="AR1177">
            <v>1118</v>
          </cell>
          <cell r="AS1177">
            <v>198</v>
          </cell>
        </row>
        <row r="1178">
          <cell r="G1178">
            <v>0</v>
          </cell>
          <cell r="H1178">
            <v>500</v>
          </cell>
          <cell r="I1178">
            <v>14</v>
          </cell>
          <cell r="J1178">
            <v>12</v>
          </cell>
          <cell r="K1178">
            <v>11</v>
          </cell>
          <cell r="L1178">
            <v>13</v>
          </cell>
          <cell r="M1178">
            <v>12</v>
          </cell>
          <cell r="N1178">
            <v>11</v>
          </cell>
          <cell r="O1178">
            <v>12</v>
          </cell>
          <cell r="P1178">
            <v>12</v>
          </cell>
          <cell r="Q1178">
            <v>12</v>
          </cell>
          <cell r="R1178">
            <v>13</v>
          </cell>
          <cell r="S1178">
            <v>13</v>
          </cell>
          <cell r="T1178">
            <v>13</v>
          </cell>
          <cell r="U1178">
            <v>12</v>
          </cell>
          <cell r="V1178">
            <v>12</v>
          </cell>
          <cell r="W1178">
            <v>12</v>
          </cell>
          <cell r="X1178">
            <v>11</v>
          </cell>
          <cell r="Y1178">
            <v>11</v>
          </cell>
          <cell r="Z1178">
            <v>10</v>
          </cell>
          <cell r="AA1178">
            <v>10</v>
          </cell>
          <cell r="AB1178">
            <v>9</v>
          </cell>
          <cell r="AC1178">
            <v>41</v>
          </cell>
          <cell r="AD1178">
            <v>42</v>
          </cell>
          <cell r="AE1178">
            <v>38</v>
          </cell>
          <cell r="AF1178">
            <v>32</v>
          </cell>
          <cell r="AG1178">
            <v>29</v>
          </cell>
          <cell r="AH1178">
            <v>25</v>
          </cell>
          <cell r="AI1178">
            <v>16</v>
          </cell>
          <cell r="AJ1178">
            <v>14</v>
          </cell>
          <cell r="AK1178">
            <v>11</v>
          </cell>
          <cell r="AL1178">
            <v>7</v>
          </cell>
          <cell r="AM1178">
            <v>5</v>
          </cell>
          <cell r="AN1178">
            <v>3</v>
          </cell>
          <cell r="AO1178">
            <v>2</v>
          </cell>
          <cell r="AP1178">
            <v>30</v>
          </cell>
          <cell r="AQ1178">
            <v>27</v>
          </cell>
          <cell r="AR1178">
            <v>112</v>
          </cell>
          <cell r="AS1178">
            <v>13</v>
          </cell>
        </row>
        <row r="1179">
          <cell r="G1179">
            <v>0</v>
          </cell>
          <cell r="H1179">
            <v>2940</v>
          </cell>
          <cell r="I1179">
            <v>81</v>
          </cell>
          <cell r="J1179">
            <v>68</v>
          </cell>
          <cell r="K1179">
            <v>62</v>
          </cell>
          <cell r="L1179">
            <v>74</v>
          </cell>
          <cell r="M1179">
            <v>69</v>
          </cell>
          <cell r="N1179">
            <v>65</v>
          </cell>
          <cell r="O1179">
            <v>72</v>
          </cell>
          <cell r="P1179">
            <v>73</v>
          </cell>
          <cell r="Q1179">
            <v>73</v>
          </cell>
          <cell r="R1179">
            <v>74</v>
          </cell>
          <cell r="S1179">
            <v>74</v>
          </cell>
          <cell r="T1179">
            <v>74</v>
          </cell>
          <cell r="U1179">
            <v>73</v>
          </cell>
          <cell r="V1179">
            <v>72</v>
          </cell>
          <cell r="W1179">
            <v>69</v>
          </cell>
          <cell r="X1179">
            <v>66</v>
          </cell>
          <cell r="Y1179">
            <v>64</v>
          </cell>
          <cell r="Z1179">
            <v>61</v>
          </cell>
          <cell r="AA1179">
            <v>58</v>
          </cell>
          <cell r="AB1179">
            <v>55</v>
          </cell>
          <cell r="AC1179">
            <v>242</v>
          </cell>
          <cell r="AD1179">
            <v>250</v>
          </cell>
          <cell r="AE1179">
            <v>226</v>
          </cell>
          <cell r="AF1179">
            <v>188</v>
          </cell>
          <cell r="AG1179">
            <v>173</v>
          </cell>
          <cell r="AH1179">
            <v>147</v>
          </cell>
          <cell r="AI1179">
            <v>95</v>
          </cell>
          <cell r="AJ1179">
            <v>80</v>
          </cell>
          <cell r="AK1179">
            <v>66</v>
          </cell>
          <cell r="AL1179">
            <v>40</v>
          </cell>
          <cell r="AM1179">
            <v>28</v>
          </cell>
          <cell r="AN1179">
            <v>17</v>
          </cell>
          <cell r="AO1179">
            <v>11</v>
          </cell>
          <cell r="AP1179">
            <v>174</v>
          </cell>
          <cell r="AQ1179">
            <v>161</v>
          </cell>
          <cell r="AR1179">
            <v>662</v>
          </cell>
          <cell r="AS1179">
            <v>121</v>
          </cell>
        </row>
        <row r="1180">
          <cell r="G1180">
            <v>0</v>
          </cell>
          <cell r="H1180">
            <v>3618</v>
          </cell>
          <cell r="I1180">
            <v>100</v>
          </cell>
          <cell r="J1180">
            <v>84</v>
          </cell>
          <cell r="K1180">
            <v>77</v>
          </cell>
          <cell r="L1180">
            <v>92</v>
          </cell>
          <cell r="M1180">
            <v>85</v>
          </cell>
          <cell r="N1180">
            <v>80</v>
          </cell>
          <cell r="O1180">
            <v>88</v>
          </cell>
          <cell r="P1180">
            <v>89</v>
          </cell>
          <cell r="Q1180">
            <v>90</v>
          </cell>
          <cell r="R1180">
            <v>91</v>
          </cell>
          <cell r="S1180">
            <v>91</v>
          </cell>
          <cell r="T1180">
            <v>91</v>
          </cell>
          <cell r="U1180">
            <v>90</v>
          </cell>
          <cell r="V1180">
            <v>88</v>
          </cell>
          <cell r="W1180">
            <v>85</v>
          </cell>
          <cell r="X1180">
            <v>82</v>
          </cell>
          <cell r="Y1180">
            <v>78</v>
          </cell>
          <cell r="Z1180">
            <v>75</v>
          </cell>
          <cell r="AA1180">
            <v>71</v>
          </cell>
          <cell r="AB1180">
            <v>67</v>
          </cell>
          <cell r="AC1180">
            <v>297</v>
          </cell>
          <cell r="AD1180">
            <v>308</v>
          </cell>
          <cell r="AE1180">
            <v>279</v>
          </cell>
          <cell r="AF1180">
            <v>231</v>
          </cell>
          <cell r="AG1180">
            <v>213</v>
          </cell>
          <cell r="AH1180">
            <v>181</v>
          </cell>
          <cell r="AI1180">
            <v>117</v>
          </cell>
          <cell r="AJ1180">
            <v>98</v>
          </cell>
          <cell r="AK1180">
            <v>81</v>
          </cell>
          <cell r="AL1180">
            <v>50</v>
          </cell>
          <cell r="AM1180">
            <v>34</v>
          </cell>
          <cell r="AN1180">
            <v>21</v>
          </cell>
          <cell r="AO1180">
            <v>14</v>
          </cell>
          <cell r="AP1180">
            <v>214</v>
          </cell>
          <cell r="AQ1180">
            <v>198</v>
          </cell>
          <cell r="AR1180">
            <v>815</v>
          </cell>
          <cell r="AS1180">
            <v>146</v>
          </cell>
        </row>
        <row r="1181">
          <cell r="G1181">
            <v>0</v>
          </cell>
          <cell r="H1181">
            <v>2576</v>
          </cell>
          <cell r="I1181">
            <v>71</v>
          </cell>
          <cell r="J1181">
            <v>60</v>
          </cell>
          <cell r="K1181">
            <v>55</v>
          </cell>
          <cell r="L1181">
            <v>65</v>
          </cell>
          <cell r="M1181">
            <v>60</v>
          </cell>
          <cell r="N1181">
            <v>57</v>
          </cell>
          <cell r="O1181">
            <v>63</v>
          </cell>
          <cell r="P1181">
            <v>64</v>
          </cell>
          <cell r="Q1181">
            <v>64</v>
          </cell>
          <cell r="R1181">
            <v>65</v>
          </cell>
          <cell r="S1181">
            <v>65</v>
          </cell>
          <cell r="T1181">
            <v>65</v>
          </cell>
          <cell r="U1181">
            <v>64</v>
          </cell>
          <cell r="V1181">
            <v>63</v>
          </cell>
          <cell r="W1181">
            <v>61</v>
          </cell>
          <cell r="X1181">
            <v>58</v>
          </cell>
          <cell r="Y1181">
            <v>56</v>
          </cell>
          <cell r="Z1181">
            <v>53</v>
          </cell>
          <cell r="AA1181">
            <v>51</v>
          </cell>
          <cell r="AB1181">
            <v>48</v>
          </cell>
          <cell r="AC1181">
            <v>212</v>
          </cell>
          <cell r="AD1181">
            <v>219</v>
          </cell>
          <cell r="AE1181">
            <v>198</v>
          </cell>
          <cell r="AF1181">
            <v>164</v>
          </cell>
          <cell r="AG1181">
            <v>151</v>
          </cell>
          <cell r="AH1181">
            <v>129</v>
          </cell>
          <cell r="AI1181">
            <v>83</v>
          </cell>
          <cell r="AJ1181">
            <v>70</v>
          </cell>
          <cell r="AK1181">
            <v>58</v>
          </cell>
          <cell r="AL1181">
            <v>35</v>
          </cell>
          <cell r="AM1181">
            <v>24</v>
          </cell>
          <cell r="AN1181">
            <v>15</v>
          </cell>
          <cell r="AO1181">
            <v>10</v>
          </cell>
          <cell r="AP1181">
            <v>153</v>
          </cell>
          <cell r="AQ1181">
            <v>141</v>
          </cell>
          <cell r="AR1181">
            <v>579</v>
          </cell>
          <cell r="AS1181">
            <v>63</v>
          </cell>
        </row>
        <row r="1182">
          <cell r="G1182">
            <v>0</v>
          </cell>
          <cell r="H1182">
            <v>679</v>
          </cell>
          <cell r="I1182">
            <v>19</v>
          </cell>
          <cell r="J1182">
            <v>16</v>
          </cell>
          <cell r="K1182">
            <v>14</v>
          </cell>
          <cell r="L1182">
            <v>17</v>
          </cell>
          <cell r="M1182">
            <v>16</v>
          </cell>
          <cell r="N1182">
            <v>15</v>
          </cell>
          <cell r="O1182">
            <v>17</v>
          </cell>
          <cell r="P1182">
            <v>17</v>
          </cell>
          <cell r="Q1182">
            <v>17</v>
          </cell>
          <cell r="R1182">
            <v>17</v>
          </cell>
          <cell r="S1182">
            <v>17</v>
          </cell>
          <cell r="T1182">
            <v>17</v>
          </cell>
          <cell r="U1182">
            <v>17</v>
          </cell>
          <cell r="V1182">
            <v>17</v>
          </cell>
          <cell r="W1182">
            <v>16</v>
          </cell>
          <cell r="X1182">
            <v>15</v>
          </cell>
          <cell r="Y1182">
            <v>15</v>
          </cell>
          <cell r="Z1182">
            <v>14</v>
          </cell>
          <cell r="AA1182">
            <v>13</v>
          </cell>
          <cell r="AB1182">
            <v>13</v>
          </cell>
          <cell r="AC1182">
            <v>56</v>
          </cell>
          <cell r="AD1182">
            <v>58</v>
          </cell>
          <cell r="AE1182">
            <v>52</v>
          </cell>
          <cell r="AF1182">
            <v>43</v>
          </cell>
          <cell r="AG1182">
            <v>40</v>
          </cell>
          <cell r="AH1182">
            <v>34</v>
          </cell>
          <cell r="AI1182">
            <v>22</v>
          </cell>
          <cell r="AJ1182">
            <v>18</v>
          </cell>
          <cell r="AK1182">
            <v>15</v>
          </cell>
          <cell r="AL1182">
            <v>9</v>
          </cell>
          <cell r="AM1182">
            <v>6</v>
          </cell>
          <cell r="AN1182">
            <v>4</v>
          </cell>
          <cell r="AO1182">
            <v>3</v>
          </cell>
          <cell r="AP1182">
            <v>40</v>
          </cell>
          <cell r="AQ1182">
            <v>37</v>
          </cell>
          <cell r="AR1182">
            <v>153</v>
          </cell>
          <cell r="AS1182">
            <v>40</v>
          </cell>
        </row>
        <row r="1183">
          <cell r="G1183">
            <v>0</v>
          </cell>
          <cell r="H1183">
            <v>49856</v>
          </cell>
          <cell r="I1183">
            <v>594</v>
          </cell>
          <cell r="J1183">
            <v>689</v>
          </cell>
          <cell r="K1183">
            <v>757</v>
          </cell>
          <cell r="L1183">
            <v>796</v>
          </cell>
          <cell r="M1183">
            <v>752</v>
          </cell>
          <cell r="N1183">
            <v>833</v>
          </cell>
          <cell r="O1183">
            <v>847</v>
          </cell>
          <cell r="P1183">
            <v>835</v>
          </cell>
          <cell r="Q1183">
            <v>885</v>
          </cell>
          <cell r="R1183">
            <v>916</v>
          </cell>
          <cell r="S1183">
            <v>873</v>
          </cell>
          <cell r="T1183">
            <v>979</v>
          </cell>
          <cell r="U1183">
            <v>964</v>
          </cell>
          <cell r="V1183">
            <v>935</v>
          </cell>
          <cell r="W1183">
            <v>924</v>
          </cell>
          <cell r="X1183">
            <v>903</v>
          </cell>
          <cell r="Y1183">
            <v>894</v>
          </cell>
          <cell r="Z1183">
            <v>844</v>
          </cell>
          <cell r="AA1183">
            <v>808</v>
          </cell>
          <cell r="AB1183">
            <v>789</v>
          </cell>
          <cell r="AC1183">
            <v>3588</v>
          </cell>
          <cell r="AD1183">
            <v>3722</v>
          </cell>
          <cell r="AE1183">
            <v>3783</v>
          </cell>
          <cell r="AF1183">
            <v>3643</v>
          </cell>
          <cell r="AG1183">
            <v>3448</v>
          </cell>
          <cell r="AH1183">
            <v>3156</v>
          </cell>
          <cell r="AI1183">
            <v>2595</v>
          </cell>
          <cell r="AJ1183">
            <v>2158</v>
          </cell>
          <cell r="AK1183">
            <v>1844</v>
          </cell>
          <cell r="AL1183">
            <v>1669</v>
          </cell>
          <cell r="AM1183">
            <v>1318</v>
          </cell>
          <cell r="AN1183">
            <v>987</v>
          </cell>
          <cell r="AO1183">
            <v>1128</v>
          </cell>
          <cell r="AP1183">
            <v>2244</v>
          </cell>
          <cell r="AQ1183">
            <v>2246</v>
          </cell>
          <cell r="AR1183">
            <v>11524</v>
          </cell>
          <cell r="AS1183">
            <v>889</v>
          </cell>
        </row>
        <row r="1184">
          <cell r="G1184">
            <v>0</v>
          </cell>
          <cell r="H1184">
            <v>12980</v>
          </cell>
          <cell r="I1184">
            <v>165</v>
          </cell>
          <cell r="J1184">
            <v>188</v>
          </cell>
          <cell r="K1184">
            <v>204</v>
          </cell>
          <cell r="L1184">
            <v>209</v>
          </cell>
          <cell r="M1184">
            <v>190</v>
          </cell>
          <cell r="N1184">
            <v>212</v>
          </cell>
          <cell r="O1184">
            <v>215</v>
          </cell>
          <cell r="P1184">
            <v>187</v>
          </cell>
          <cell r="Q1184">
            <v>212</v>
          </cell>
          <cell r="R1184">
            <v>242</v>
          </cell>
          <cell r="S1184">
            <v>193</v>
          </cell>
          <cell r="T1184">
            <v>265</v>
          </cell>
          <cell r="U1184">
            <v>250</v>
          </cell>
          <cell r="V1184">
            <v>227</v>
          </cell>
          <cell r="W1184">
            <v>228</v>
          </cell>
          <cell r="X1184">
            <v>221</v>
          </cell>
          <cell r="Y1184">
            <v>236</v>
          </cell>
          <cell r="Z1184">
            <v>214</v>
          </cell>
          <cell r="AA1184">
            <v>205</v>
          </cell>
          <cell r="AB1184">
            <v>206</v>
          </cell>
          <cell r="AC1184">
            <v>995</v>
          </cell>
          <cell r="AD1184">
            <v>847</v>
          </cell>
          <cell r="AE1184">
            <v>847</v>
          </cell>
          <cell r="AF1184">
            <v>827</v>
          </cell>
          <cell r="AG1184">
            <v>852</v>
          </cell>
          <cell r="AH1184">
            <v>829</v>
          </cell>
          <cell r="AI1184">
            <v>669</v>
          </cell>
          <cell r="AJ1184">
            <v>572</v>
          </cell>
          <cell r="AK1184">
            <v>518</v>
          </cell>
          <cell r="AL1184">
            <v>433</v>
          </cell>
          <cell r="AM1184">
            <v>423</v>
          </cell>
          <cell r="AN1184">
            <v>349</v>
          </cell>
          <cell r="AO1184">
            <v>550</v>
          </cell>
          <cell r="AP1184">
            <v>558</v>
          </cell>
          <cell r="AQ1184">
            <v>573</v>
          </cell>
          <cell r="AR1184">
            <v>2806</v>
          </cell>
          <cell r="AS1184">
            <v>280</v>
          </cell>
        </row>
        <row r="1185">
          <cell r="G1185">
            <v>0</v>
          </cell>
          <cell r="H1185">
            <v>6374</v>
          </cell>
          <cell r="I1185">
            <v>80</v>
          </cell>
          <cell r="J1185">
            <v>92</v>
          </cell>
          <cell r="K1185">
            <v>99</v>
          </cell>
          <cell r="L1185">
            <v>101</v>
          </cell>
          <cell r="M1185">
            <v>94</v>
          </cell>
          <cell r="N1185">
            <v>104</v>
          </cell>
          <cell r="O1185">
            <v>106</v>
          </cell>
          <cell r="P1185">
            <v>92</v>
          </cell>
          <cell r="Q1185">
            <v>104</v>
          </cell>
          <cell r="R1185">
            <v>117</v>
          </cell>
          <cell r="S1185">
            <v>97</v>
          </cell>
          <cell r="T1185">
            <v>131</v>
          </cell>
          <cell r="U1185">
            <v>125</v>
          </cell>
          <cell r="V1185">
            <v>112</v>
          </cell>
          <cell r="W1185">
            <v>113</v>
          </cell>
          <cell r="X1185">
            <v>108</v>
          </cell>
          <cell r="Y1185">
            <v>115</v>
          </cell>
          <cell r="Z1185">
            <v>106</v>
          </cell>
          <cell r="AA1185">
            <v>100</v>
          </cell>
          <cell r="AB1185">
            <v>100</v>
          </cell>
          <cell r="AC1185">
            <v>488</v>
          </cell>
          <cell r="AD1185">
            <v>415</v>
          </cell>
          <cell r="AE1185">
            <v>415</v>
          </cell>
          <cell r="AF1185">
            <v>405</v>
          </cell>
          <cell r="AG1185">
            <v>420</v>
          </cell>
          <cell r="AH1185">
            <v>407</v>
          </cell>
          <cell r="AI1185">
            <v>329</v>
          </cell>
          <cell r="AJ1185">
            <v>281</v>
          </cell>
          <cell r="AK1185">
            <v>255</v>
          </cell>
          <cell r="AL1185">
            <v>212</v>
          </cell>
          <cell r="AM1185">
            <v>210</v>
          </cell>
          <cell r="AN1185">
            <v>172</v>
          </cell>
          <cell r="AO1185">
            <v>269</v>
          </cell>
          <cell r="AP1185">
            <v>277</v>
          </cell>
          <cell r="AQ1185">
            <v>280</v>
          </cell>
          <cell r="AR1185">
            <v>1377</v>
          </cell>
          <cell r="AS1185">
            <v>135</v>
          </cell>
        </row>
        <row r="1186">
          <cell r="G1186">
            <v>0</v>
          </cell>
          <cell r="H1186">
            <v>231</v>
          </cell>
          <cell r="I1186">
            <v>3</v>
          </cell>
          <cell r="J1186">
            <v>3</v>
          </cell>
          <cell r="K1186">
            <v>4</v>
          </cell>
          <cell r="L1186">
            <v>4</v>
          </cell>
          <cell r="M1186">
            <v>3</v>
          </cell>
          <cell r="N1186">
            <v>4</v>
          </cell>
          <cell r="O1186">
            <v>4</v>
          </cell>
          <cell r="P1186">
            <v>3</v>
          </cell>
          <cell r="Q1186">
            <v>4</v>
          </cell>
          <cell r="R1186">
            <v>4</v>
          </cell>
          <cell r="S1186">
            <v>3</v>
          </cell>
          <cell r="T1186">
            <v>5</v>
          </cell>
          <cell r="U1186">
            <v>4</v>
          </cell>
          <cell r="V1186">
            <v>4</v>
          </cell>
          <cell r="W1186">
            <v>4</v>
          </cell>
          <cell r="X1186">
            <v>4</v>
          </cell>
          <cell r="Y1186">
            <v>4</v>
          </cell>
          <cell r="Z1186">
            <v>4</v>
          </cell>
          <cell r="AA1186">
            <v>4</v>
          </cell>
          <cell r="AB1186">
            <v>4</v>
          </cell>
          <cell r="AC1186">
            <v>18</v>
          </cell>
          <cell r="AD1186">
            <v>15</v>
          </cell>
          <cell r="AE1186">
            <v>15</v>
          </cell>
          <cell r="AF1186">
            <v>15</v>
          </cell>
          <cell r="AG1186">
            <v>15</v>
          </cell>
          <cell r="AH1186">
            <v>15</v>
          </cell>
          <cell r="AI1186">
            <v>12</v>
          </cell>
          <cell r="AJ1186">
            <v>10</v>
          </cell>
          <cell r="AK1186">
            <v>9</v>
          </cell>
          <cell r="AL1186">
            <v>8</v>
          </cell>
          <cell r="AM1186">
            <v>7</v>
          </cell>
          <cell r="AN1186">
            <v>6</v>
          </cell>
          <cell r="AO1186">
            <v>10</v>
          </cell>
          <cell r="AP1186">
            <v>10</v>
          </cell>
          <cell r="AQ1186">
            <v>11</v>
          </cell>
          <cell r="AR1186">
            <v>50</v>
          </cell>
          <cell r="AS1186">
            <v>16</v>
          </cell>
        </row>
        <row r="1187">
          <cell r="G1187">
            <v>0</v>
          </cell>
          <cell r="H1187">
            <v>686</v>
          </cell>
          <cell r="I1187">
            <v>9</v>
          </cell>
          <cell r="J1187">
            <v>10</v>
          </cell>
          <cell r="K1187">
            <v>11</v>
          </cell>
          <cell r="L1187">
            <v>11</v>
          </cell>
          <cell r="M1187">
            <v>10</v>
          </cell>
          <cell r="N1187">
            <v>11</v>
          </cell>
          <cell r="O1187">
            <v>11</v>
          </cell>
          <cell r="P1187">
            <v>10</v>
          </cell>
          <cell r="Q1187">
            <v>11</v>
          </cell>
          <cell r="R1187">
            <v>13</v>
          </cell>
          <cell r="S1187">
            <v>10</v>
          </cell>
          <cell r="T1187">
            <v>14</v>
          </cell>
          <cell r="U1187">
            <v>13</v>
          </cell>
          <cell r="V1187">
            <v>12</v>
          </cell>
          <cell r="W1187">
            <v>12</v>
          </cell>
          <cell r="X1187">
            <v>12</v>
          </cell>
          <cell r="Y1187">
            <v>13</v>
          </cell>
          <cell r="Z1187">
            <v>11</v>
          </cell>
          <cell r="AA1187">
            <v>11</v>
          </cell>
          <cell r="AB1187">
            <v>11</v>
          </cell>
          <cell r="AC1187">
            <v>53</v>
          </cell>
          <cell r="AD1187">
            <v>45</v>
          </cell>
          <cell r="AE1187">
            <v>45</v>
          </cell>
          <cell r="AF1187">
            <v>44</v>
          </cell>
          <cell r="AG1187">
            <v>45</v>
          </cell>
          <cell r="AH1187">
            <v>44</v>
          </cell>
          <cell r="AI1187">
            <v>35</v>
          </cell>
          <cell r="AJ1187">
            <v>30</v>
          </cell>
          <cell r="AK1187">
            <v>27</v>
          </cell>
          <cell r="AL1187">
            <v>23</v>
          </cell>
          <cell r="AM1187">
            <v>22</v>
          </cell>
          <cell r="AN1187">
            <v>18</v>
          </cell>
          <cell r="AO1187">
            <v>29</v>
          </cell>
          <cell r="AP1187">
            <v>29</v>
          </cell>
          <cell r="AQ1187">
            <v>31</v>
          </cell>
          <cell r="AR1187">
            <v>149</v>
          </cell>
          <cell r="AS1187">
            <v>27</v>
          </cell>
        </row>
        <row r="1188">
          <cell r="G1188">
            <v>0</v>
          </cell>
          <cell r="H1188">
            <v>231</v>
          </cell>
          <cell r="I1188">
            <v>3</v>
          </cell>
          <cell r="J1188">
            <v>3</v>
          </cell>
          <cell r="K1188">
            <v>4</v>
          </cell>
          <cell r="L1188">
            <v>4</v>
          </cell>
          <cell r="M1188">
            <v>3</v>
          </cell>
          <cell r="N1188">
            <v>4</v>
          </cell>
          <cell r="O1188">
            <v>4</v>
          </cell>
          <cell r="P1188">
            <v>3</v>
          </cell>
          <cell r="Q1188">
            <v>4</v>
          </cell>
          <cell r="R1188">
            <v>4</v>
          </cell>
          <cell r="S1188">
            <v>3</v>
          </cell>
          <cell r="T1188">
            <v>5</v>
          </cell>
          <cell r="U1188">
            <v>4</v>
          </cell>
          <cell r="V1188">
            <v>4</v>
          </cell>
          <cell r="W1188">
            <v>4</v>
          </cell>
          <cell r="X1188">
            <v>4</v>
          </cell>
          <cell r="Y1188">
            <v>4</v>
          </cell>
          <cell r="Z1188">
            <v>4</v>
          </cell>
          <cell r="AA1188">
            <v>4</v>
          </cell>
          <cell r="AB1188">
            <v>4</v>
          </cell>
          <cell r="AC1188">
            <v>18</v>
          </cell>
          <cell r="AD1188">
            <v>15</v>
          </cell>
          <cell r="AE1188">
            <v>15</v>
          </cell>
          <cell r="AF1188">
            <v>15</v>
          </cell>
          <cell r="AG1188">
            <v>15</v>
          </cell>
          <cell r="AH1188">
            <v>15</v>
          </cell>
          <cell r="AI1188">
            <v>12</v>
          </cell>
          <cell r="AJ1188">
            <v>10</v>
          </cell>
          <cell r="AK1188">
            <v>9</v>
          </cell>
          <cell r="AL1188">
            <v>8</v>
          </cell>
          <cell r="AM1188">
            <v>7</v>
          </cell>
          <cell r="AN1188">
            <v>6</v>
          </cell>
          <cell r="AO1188">
            <v>10</v>
          </cell>
          <cell r="AP1188">
            <v>10</v>
          </cell>
          <cell r="AQ1188">
            <v>11</v>
          </cell>
          <cell r="AR1188">
            <v>50</v>
          </cell>
          <cell r="AS1188">
            <v>7</v>
          </cell>
        </row>
        <row r="1189">
          <cell r="G1189">
            <v>0</v>
          </cell>
          <cell r="H1189">
            <v>735</v>
          </cell>
          <cell r="I1189">
            <v>9</v>
          </cell>
          <cell r="J1189">
            <v>11</v>
          </cell>
          <cell r="K1189">
            <v>12</v>
          </cell>
          <cell r="L1189">
            <v>12</v>
          </cell>
          <cell r="M1189">
            <v>11</v>
          </cell>
          <cell r="N1189">
            <v>12</v>
          </cell>
          <cell r="O1189">
            <v>12</v>
          </cell>
          <cell r="P1189">
            <v>11</v>
          </cell>
          <cell r="Q1189">
            <v>12</v>
          </cell>
          <cell r="R1189">
            <v>14</v>
          </cell>
          <cell r="S1189">
            <v>11</v>
          </cell>
          <cell r="T1189">
            <v>15</v>
          </cell>
          <cell r="U1189">
            <v>14</v>
          </cell>
          <cell r="V1189">
            <v>13</v>
          </cell>
          <cell r="W1189">
            <v>13</v>
          </cell>
          <cell r="X1189">
            <v>12</v>
          </cell>
          <cell r="Y1189">
            <v>13</v>
          </cell>
          <cell r="Z1189">
            <v>12</v>
          </cell>
          <cell r="AA1189">
            <v>12</v>
          </cell>
          <cell r="AB1189">
            <v>12</v>
          </cell>
          <cell r="AC1189">
            <v>56</v>
          </cell>
          <cell r="AD1189">
            <v>48</v>
          </cell>
          <cell r="AE1189">
            <v>48</v>
          </cell>
          <cell r="AF1189">
            <v>47</v>
          </cell>
          <cell r="AG1189">
            <v>48</v>
          </cell>
          <cell r="AH1189">
            <v>47</v>
          </cell>
          <cell r="AI1189">
            <v>38</v>
          </cell>
          <cell r="AJ1189">
            <v>32</v>
          </cell>
          <cell r="AK1189">
            <v>29</v>
          </cell>
          <cell r="AL1189">
            <v>24</v>
          </cell>
          <cell r="AM1189">
            <v>24</v>
          </cell>
          <cell r="AN1189">
            <v>20</v>
          </cell>
          <cell r="AO1189">
            <v>31</v>
          </cell>
          <cell r="AP1189">
            <v>32</v>
          </cell>
          <cell r="AQ1189">
            <v>32</v>
          </cell>
          <cell r="AR1189">
            <v>159</v>
          </cell>
          <cell r="AS1189">
            <v>13</v>
          </cell>
        </row>
        <row r="1190">
          <cell r="G1190">
            <v>0</v>
          </cell>
          <cell r="H1190">
            <v>686</v>
          </cell>
          <cell r="I1190">
            <v>9</v>
          </cell>
          <cell r="J1190">
            <v>10</v>
          </cell>
          <cell r="K1190">
            <v>11</v>
          </cell>
          <cell r="L1190">
            <v>11</v>
          </cell>
          <cell r="M1190">
            <v>10</v>
          </cell>
          <cell r="N1190">
            <v>11</v>
          </cell>
          <cell r="O1190">
            <v>11</v>
          </cell>
          <cell r="P1190">
            <v>10</v>
          </cell>
          <cell r="Q1190">
            <v>11</v>
          </cell>
          <cell r="R1190">
            <v>13</v>
          </cell>
          <cell r="S1190">
            <v>10</v>
          </cell>
          <cell r="T1190">
            <v>14</v>
          </cell>
          <cell r="U1190">
            <v>13</v>
          </cell>
          <cell r="V1190">
            <v>12</v>
          </cell>
          <cell r="W1190">
            <v>12</v>
          </cell>
          <cell r="X1190">
            <v>12</v>
          </cell>
          <cell r="Y1190">
            <v>13</v>
          </cell>
          <cell r="Z1190">
            <v>11</v>
          </cell>
          <cell r="AA1190">
            <v>11</v>
          </cell>
          <cell r="AB1190">
            <v>11</v>
          </cell>
          <cell r="AC1190">
            <v>53</v>
          </cell>
          <cell r="AD1190">
            <v>45</v>
          </cell>
          <cell r="AE1190">
            <v>45</v>
          </cell>
          <cell r="AF1190">
            <v>44</v>
          </cell>
          <cell r="AG1190">
            <v>45</v>
          </cell>
          <cell r="AH1190">
            <v>44</v>
          </cell>
          <cell r="AI1190">
            <v>35</v>
          </cell>
          <cell r="AJ1190">
            <v>30</v>
          </cell>
          <cell r="AK1190">
            <v>27</v>
          </cell>
          <cell r="AL1190">
            <v>23</v>
          </cell>
          <cell r="AM1190">
            <v>22</v>
          </cell>
          <cell r="AN1190">
            <v>18</v>
          </cell>
          <cell r="AO1190">
            <v>29</v>
          </cell>
          <cell r="AP1190">
            <v>29</v>
          </cell>
          <cell r="AQ1190">
            <v>31</v>
          </cell>
          <cell r="AR1190">
            <v>149</v>
          </cell>
          <cell r="AS1190">
            <v>14</v>
          </cell>
        </row>
        <row r="1191">
          <cell r="G1191">
            <v>0</v>
          </cell>
          <cell r="H1191">
            <v>365</v>
          </cell>
          <cell r="I1191">
            <v>5</v>
          </cell>
          <cell r="J1191">
            <v>5</v>
          </cell>
          <cell r="K1191">
            <v>6</v>
          </cell>
          <cell r="L1191">
            <v>6</v>
          </cell>
          <cell r="M1191">
            <v>5</v>
          </cell>
          <cell r="N1191">
            <v>6</v>
          </cell>
          <cell r="O1191">
            <v>6</v>
          </cell>
          <cell r="P1191">
            <v>5</v>
          </cell>
          <cell r="Q1191">
            <v>6</v>
          </cell>
          <cell r="R1191">
            <v>7</v>
          </cell>
          <cell r="S1191">
            <v>5</v>
          </cell>
          <cell r="T1191">
            <v>7</v>
          </cell>
          <cell r="U1191">
            <v>7</v>
          </cell>
          <cell r="V1191">
            <v>6</v>
          </cell>
          <cell r="W1191">
            <v>6</v>
          </cell>
          <cell r="X1191">
            <v>6</v>
          </cell>
          <cell r="Y1191">
            <v>7</v>
          </cell>
          <cell r="Z1191">
            <v>6</v>
          </cell>
          <cell r="AA1191">
            <v>6</v>
          </cell>
          <cell r="AB1191">
            <v>6</v>
          </cell>
          <cell r="AC1191">
            <v>28</v>
          </cell>
          <cell r="AD1191">
            <v>24</v>
          </cell>
          <cell r="AE1191">
            <v>24</v>
          </cell>
          <cell r="AF1191">
            <v>23</v>
          </cell>
          <cell r="AG1191">
            <v>24</v>
          </cell>
          <cell r="AH1191">
            <v>23</v>
          </cell>
          <cell r="AI1191">
            <v>19</v>
          </cell>
          <cell r="AJ1191">
            <v>16</v>
          </cell>
          <cell r="AK1191">
            <v>15</v>
          </cell>
          <cell r="AL1191">
            <v>12</v>
          </cell>
          <cell r="AM1191">
            <v>12</v>
          </cell>
          <cell r="AN1191">
            <v>10</v>
          </cell>
          <cell r="AO1191">
            <v>16</v>
          </cell>
          <cell r="AP1191">
            <v>15</v>
          </cell>
          <cell r="AQ1191">
            <v>16</v>
          </cell>
          <cell r="AR1191">
            <v>79</v>
          </cell>
          <cell r="AS1191">
            <v>5</v>
          </cell>
        </row>
        <row r="1192">
          <cell r="G1192">
            <v>0</v>
          </cell>
          <cell r="H1192">
            <v>1421</v>
          </cell>
          <cell r="I1192">
            <v>18</v>
          </cell>
          <cell r="J1192">
            <v>21</v>
          </cell>
          <cell r="K1192">
            <v>22</v>
          </cell>
          <cell r="L1192">
            <v>23</v>
          </cell>
          <cell r="M1192">
            <v>21</v>
          </cell>
          <cell r="N1192">
            <v>23</v>
          </cell>
          <cell r="O1192">
            <v>24</v>
          </cell>
          <cell r="P1192">
            <v>20</v>
          </cell>
          <cell r="Q1192">
            <v>23</v>
          </cell>
          <cell r="R1192">
            <v>27</v>
          </cell>
          <cell r="S1192">
            <v>21</v>
          </cell>
          <cell r="T1192">
            <v>29</v>
          </cell>
          <cell r="U1192">
            <v>27</v>
          </cell>
          <cell r="V1192">
            <v>25</v>
          </cell>
          <cell r="W1192">
            <v>25</v>
          </cell>
          <cell r="X1192">
            <v>24</v>
          </cell>
          <cell r="Y1192">
            <v>26</v>
          </cell>
          <cell r="Z1192">
            <v>23</v>
          </cell>
          <cell r="AA1192">
            <v>22</v>
          </cell>
          <cell r="AB1192">
            <v>23</v>
          </cell>
          <cell r="AC1192">
            <v>109</v>
          </cell>
          <cell r="AD1192">
            <v>93</v>
          </cell>
          <cell r="AE1192">
            <v>93</v>
          </cell>
          <cell r="AF1192">
            <v>91</v>
          </cell>
          <cell r="AG1192">
            <v>93</v>
          </cell>
          <cell r="AH1192">
            <v>91</v>
          </cell>
          <cell r="AI1192">
            <v>73</v>
          </cell>
          <cell r="AJ1192">
            <v>63</v>
          </cell>
          <cell r="AK1192">
            <v>57</v>
          </cell>
          <cell r="AL1192">
            <v>47</v>
          </cell>
          <cell r="AM1192">
            <v>46</v>
          </cell>
          <cell r="AN1192">
            <v>38</v>
          </cell>
          <cell r="AO1192">
            <v>60</v>
          </cell>
          <cell r="AP1192">
            <v>61</v>
          </cell>
          <cell r="AQ1192">
            <v>63</v>
          </cell>
          <cell r="AR1192">
            <v>308</v>
          </cell>
          <cell r="AS1192">
            <v>40</v>
          </cell>
        </row>
        <row r="1193">
          <cell r="G1193">
            <v>0</v>
          </cell>
          <cell r="H1193">
            <v>1100</v>
          </cell>
          <cell r="I1193">
            <v>14</v>
          </cell>
          <cell r="J1193">
            <v>16</v>
          </cell>
          <cell r="K1193">
            <v>17</v>
          </cell>
          <cell r="L1193">
            <v>18</v>
          </cell>
          <cell r="M1193">
            <v>16</v>
          </cell>
          <cell r="N1193">
            <v>18</v>
          </cell>
          <cell r="O1193">
            <v>18</v>
          </cell>
          <cell r="P1193">
            <v>16</v>
          </cell>
          <cell r="Q1193">
            <v>18</v>
          </cell>
          <cell r="R1193">
            <v>21</v>
          </cell>
          <cell r="S1193">
            <v>16</v>
          </cell>
          <cell r="T1193">
            <v>22</v>
          </cell>
          <cell r="U1193">
            <v>21</v>
          </cell>
          <cell r="V1193">
            <v>19</v>
          </cell>
          <cell r="W1193">
            <v>19</v>
          </cell>
          <cell r="X1193">
            <v>19</v>
          </cell>
          <cell r="Y1193">
            <v>20</v>
          </cell>
          <cell r="Z1193">
            <v>18</v>
          </cell>
          <cell r="AA1193">
            <v>17</v>
          </cell>
          <cell r="AB1193">
            <v>17</v>
          </cell>
          <cell r="AC1193">
            <v>84</v>
          </cell>
          <cell r="AD1193">
            <v>72</v>
          </cell>
          <cell r="AE1193">
            <v>72</v>
          </cell>
          <cell r="AF1193">
            <v>70</v>
          </cell>
          <cell r="AG1193">
            <v>72</v>
          </cell>
          <cell r="AH1193">
            <v>70</v>
          </cell>
          <cell r="AI1193">
            <v>57</v>
          </cell>
          <cell r="AJ1193">
            <v>49</v>
          </cell>
          <cell r="AK1193">
            <v>44</v>
          </cell>
          <cell r="AL1193">
            <v>37</v>
          </cell>
          <cell r="AM1193">
            <v>36</v>
          </cell>
          <cell r="AN1193">
            <v>30</v>
          </cell>
          <cell r="AO1193">
            <v>47</v>
          </cell>
          <cell r="AP1193">
            <v>47</v>
          </cell>
          <cell r="AQ1193">
            <v>48</v>
          </cell>
          <cell r="AR1193">
            <v>238</v>
          </cell>
          <cell r="AS1193">
            <v>20</v>
          </cell>
        </row>
        <row r="1194">
          <cell r="G1194">
            <v>0</v>
          </cell>
          <cell r="H1194">
            <v>51</v>
          </cell>
          <cell r="I1194">
            <v>1</v>
          </cell>
          <cell r="J1194">
            <v>1</v>
          </cell>
          <cell r="K1194">
            <v>1</v>
          </cell>
          <cell r="L1194">
            <v>1</v>
          </cell>
          <cell r="M1194">
            <v>1</v>
          </cell>
          <cell r="N1194">
            <v>1</v>
          </cell>
          <cell r="O1194">
            <v>1</v>
          </cell>
          <cell r="P1194">
            <v>1</v>
          </cell>
          <cell r="Q1194">
            <v>1</v>
          </cell>
          <cell r="R1194">
            <v>1</v>
          </cell>
          <cell r="S1194">
            <v>1</v>
          </cell>
          <cell r="T1194">
            <v>1</v>
          </cell>
          <cell r="U1194">
            <v>1</v>
          </cell>
          <cell r="V1194">
            <v>1</v>
          </cell>
          <cell r="W1194">
            <v>1</v>
          </cell>
          <cell r="X1194">
            <v>1</v>
          </cell>
          <cell r="Y1194">
            <v>1</v>
          </cell>
          <cell r="Z1194">
            <v>1</v>
          </cell>
          <cell r="AA1194">
            <v>1</v>
          </cell>
          <cell r="AB1194">
            <v>1</v>
          </cell>
          <cell r="AC1194">
            <v>4</v>
          </cell>
          <cell r="AD1194">
            <v>3</v>
          </cell>
          <cell r="AE1194">
            <v>3</v>
          </cell>
          <cell r="AF1194">
            <v>3</v>
          </cell>
          <cell r="AG1194">
            <v>3</v>
          </cell>
          <cell r="AH1194">
            <v>3</v>
          </cell>
          <cell r="AI1194">
            <v>2</v>
          </cell>
          <cell r="AJ1194">
            <v>2</v>
          </cell>
          <cell r="AK1194">
            <v>2</v>
          </cell>
          <cell r="AL1194">
            <v>2</v>
          </cell>
          <cell r="AM1194">
            <v>1</v>
          </cell>
          <cell r="AN1194">
            <v>1</v>
          </cell>
          <cell r="AO1194">
            <v>2</v>
          </cell>
          <cell r="AP1194">
            <v>2</v>
          </cell>
          <cell r="AQ1194">
            <v>3</v>
          </cell>
          <cell r="AR1194">
            <v>10</v>
          </cell>
          <cell r="AS1194">
            <v>3</v>
          </cell>
        </row>
        <row r="1195">
          <cell r="G1195">
            <v>0</v>
          </cell>
          <cell r="H1195">
            <v>1100</v>
          </cell>
          <cell r="I1195">
            <v>14</v>
          </cell>
          <cell r="J1195">
            <v>16</v>
          </cell>
          <cell r="K1195">
            <v>17</v>
          </cell>
          <cell r="L1195">
            <v>18</v>
          </cell>
          <cell r="M1195">
            <v>16</v>
          </cell>
          <cell r="N1195">
            <v>18</v>
          </cell>
          <cell r="O1195">
            <v>18</v>
          </cell>
          <cell r="P1195">
            <v>16</v>
          </cell>
          <cell r="Q1195">
            <v>18</v>
          </cell>
          <cell r="R1195">
            <v>21</v>
          </cell>
          <cell r="S1195">
            <v>16</v>
          </cell>
          <cell r="T1195">
            <v>22</v>
          </cell>
          <cell r="U1195">
            <v>21</v>
          </cell>
          <cell r="V1195">
            <v>19</v>
          </cell>
          <cell r="W1195">
            <v>19</v>
          </cell>
          <cell r="X1195">
            <v>19</v>
          </cell>
          <cell r="Y1195">
            <v>20</v>
          </cell>
          <cell r="Z1195">
            <v>18</v>
          </cell>
          <cell r="AA1195">
            <v>17</v>
          </cell>
          <cell r="AB1195">
            <v>17</v>
          </cell>
          <cell r="AC1195">
            <v>84</v>
          </cell>
          <cell r="AD1195">
            <v>72</v>
          </cell>
          <cell r="AE1195">
            <v>72</v>
          </cell>
          <cell r="AF1195">
            <v>70</v>
          </cell>
          <cell r="AG1195">
            <v>72</v>
          </cell>
          <cell r="AH1195">
            <v>70</v>
          </cell>
          <cell r="AI1195">
            <v>57</v>
          </cell>
          <cell r="AJ1195">
            <v>49</v>
          </cell>
          <cell r="AK1195">
            <v>44</v>
          </cell>
          <cell r="AL1195">
            <v>37</v>
          </cell>
          <cell r="AM1195">
            <v>36</v>
          </cell>
          <cell r="AN1195">
            <v>30</v>
          </cell>
          <cell r="AO1195">
            <v>47</v>
          </cell>
          <cell r="AP1195">
            <v>47</v>
          </cell>
          <cell r="AQ1195">
            <v>48</v>
          </cell>
          <cell r="AR1195">
            <v>238</v>
          </cell>
          <cell r="AS1195">
            <v>0</v>
          </cell>
        </row>
        <row r="1196">
          <cell r="G1196">
            <v>0</v>
          </cell>
          <cell r="H1196">
            <v>1481</v>
          </cell>
          <cell r="I1196">
            <v>12</v>
          </cell>
          <cell r="J1196">
            <v>22</v>
          </cell>
          <cell r="K1196">
            <v>17</v>
          </cell>
          <cell r="L1196">
            <v>18</v>
          </cell>
          <cell r="M1196">
            <v>23</v>
          </cell>
          <cell r="N1196">
            <v>22</v>
          </cell>
          <cell r="O1196">
            <v>21</v>
          </cell>
          <cell r="P1196">
            <v>22</v>
          </cell>
          <cell r="Q1196">
            <v>23</v>
          </cell>
          <cell r="R1196">
            <v>25</v>
          </cell>
          <cell r="S1196">
            <v>27</v>
          </cell>
          <cell r="T1196">
            <v>29</v>
          </cell>
          <cell r="U1196">
            <v>30</v>
          </cell>
          <cell r="V1196">
            <v>29</v>
          </cell>
          <cell r="W1196">
            <v>27</v>
          </cell>
          <cell r="X1196">
            <v>27</v>
          </cell>
          <cell r="Y1196">
            <v>26</v>
          </cell>
          <cell r="Z1196">
            <v>24</v>
          </cell>
          <cell r="AA1196">
            <v>23</v>
          </cell>
          <cell r="AB1196">
            <v>21</v>
          </cell>
          <cell r="AC1196">
            <v>90</v>
          </cell>
          <cell r="AD1196">
            <v>92</v>
          </cell>
          <cell r="AE1196">
            <v>111</v>
          </cell>
          <cell r="AF1196">
            <v>108</v>
          </cell>
          <cell r="AG1196">
            <v>103</v>
          </cell>
          <cell r="AH1196">
            <v>103</v>
          </cell>
          <cell r="AI1196">
            <v>90</v>
          </cell>
          <cell r="AJ1196">
            <v>76</v>
          </cell>
          <cell r="AK1196">
            <v>71</v>
          </cell>
          <cell r="AL1196">
            <v>62</v>
          </cell>
          <cell r="AM1196">
            <v>41</v>
          </cell>
          <cell r="AN1196">
            <v>33</v>
          </cell>
          <cell r="AO1196">
            <v>33</v>
          </cell>
          <cell r="AP1196">
            <v>68</v>
          </cell>
          <cell r="AQ1196">
            <v>64</v>
          </cell>
          <cell r="AR1196">
            <v>328</v>
          </cell>
          <cell r="AS1196">
            <v>18</v>
          </cell>
        </row>
        <row r="1197">
          <cell r="G1197">
            <v>0</v>
          </cell>
          <cell r="H1197">
            <v>591</v>
          </cell>
          <cell r="I1197">
            <v>5</v>
          </cell>
          <cell r="J1197">
            <v>9</v>
          </cell>
          <cell r="K1197">
            <v>7</v>
          </cell>
          <cell r="L1197">
            <v>7</v>
          </cell>
          <cell r="M1197">
            <v>9</v>
          </cell>
          <cell r="N1197">
            <v>9</v>
          </cell>
          <cell r="O1197">
            <v>8</v>
          </cell>
          <cell r="P1197">
            <v>9</v>
          </cell>
          <cell r="Q1197">
            <v>9</v>
          </cell>
          <cell r="R1197">
            <v>10</v>
          </cell>
          <cell r="S1197">
            <v>11</v>
          </cell>
          <cell r="T1197">
            <v>12</v>
          </cell>
          <cell r="U1197">
            <v>12</v>
          </cell>
          <cell r="V1197">
            <v>12</v>
          </cell>
          <cell r="W1197">
            <v>11</v>
          </cell>
          <cell r="X1197">
            <v>11</v>
          </cell>
          <cell r="Y1197">
            <v>10</v>
          </cell>
          <cell r="Z1197">
            <v>10</v>
          </cell>
          <cell r="AA1197">
            <v>9</v>
          </cell>
          <cell r="AB1197">
            <v>8</v>
          </cell>
          <cell r="AC1197">
            <v>36</v>
          </cell>
          <cell r="AD1197">
            <v>37</v>
          </cell>
          <cell r="AE1197">
            <v>44</v>
          </cell>
          <cell r="AF1197">
            <v>43</v>
          </cell>
          <cell r="AG1197">
            <v>41</v>
          </cell>
          <cell r="AH1197">
            <v>41</v>
          </cell>
          <cell r="AI1197">
            <v>36</v>
          </cell>
          <cell r="AJ1197">
            <v>30</v>
          </cell>
          <cell r="AK1197">
            <v>28</v>
          </cell>
          <cell r="AL1197">
            <v>25</v>
          </cell>
          <cell r="AM1197">
            <v>16</v>
          </cell>
          <cell r="AN1197">
            <v>13</v>
          </cell>
          <cell r="AO1197">
            <v>13</v>
          </cell>
          <cell r="AP1197">
            <v>28</v>
          </cell>
          <cell r="AQ1197">
            <v>25</v>
          </cell>
          <cell r="AR1197">
            <v>131</v>
          </cell>
          <cell r="AS1197">
            <v>14</v>
          </cell>
        </row>
        <row r="1198">
          <cell r="G1198">
            <v>0</v>
          </cell>
          <cell r="H1198">
            <v>890</v>
          </cell>
          <cell r="I1198">
            <v>7</v>
          </cell>
          <cell r="J1198">
            <v>13</v>
          </cell>
          <cell r="K1198">
            <v>10</v>
          </cell>
          <cell r="L1198">
            <v>11</v>
          </cell>
          <cell r="M1198">
            <v>14</v>
          </cell>
          <cell r="N1198">
            <v>13</v>
          </cell>
          <cell r="O1198">
            <v>13</v>
          </cell>
          <cell r="P1198">
            <v>13</v>
          </cell>
          <cell r="Q1198">
            <v>14</v>
          </cell>
          <cell r="R1198">
            <v>15</v>
          </cell>
          <cell r="S1198">
            <v>16</v>
          </cell>
          <cell r="T1198">
            <v>17</v>
          </cell>
          <cell r="U1198">
            <v>18</v>
          </cell>
          <cell r="V1198">
            <v>17</v>
          </cell>
          <cell r="W1198">
            <v>16</v>
          </cell>
          <cell r="X1198">
            <v>16</v>
          </cell>
          <cell r="Y1198">
            <v>16</v>
          </cell>
          <cell r="Z1198">
            <v>14</v>
          </cell>
          <cell r="AA1198">
            <v>14</v>
          </cell>
          <cell r="AB1198">
            <v>13</v>
          </cell>
          <cell r="AC1198">
            <v>54</v>
          </cell>
          <cell r="AD1198">
            <v>55</v>
          </cell>
          <cell r="AE1198">
            <v>67</v>
          </cell>
          <cell r="AF1198">
            <v>65</v>
          </cell>
          <cell r="AG1198">
            <v>62</v>
          </cell>
          <cell r="AH1198">
            <v>62</v>
          </cell>
          <cell r="AI1198">
            <v>54</v>
          </cell>
          <cell r="AJ1198">
            <v>46</v>
          </cell>
          <cell r="AK1198">
            <v>43</v>
          </cell>
          <cell r="AL1198">
            <v>37</v>
          </cell>
          <cell r="AM1198">
            <v>25</v>
          </cell>
          <cell r="AN1198">
            <v>20</v>
          </cell>
          <cell r="AO1198">
            <v>20</v>
          </cell>
          <cell r="AP1198">
            <v>40</v>
          </cell>
          <cell r="AQ1198">
            <v>39</v>
          </cell>
          <cell r="AR1198">
            <v>197</v>
          </cell>
          <cell r="AS1198">
            <v>4</v>
          </cell>
        </row>
        <row r="1199">
          <cell r="G1199">
            <v>0</v>
          </cell>
          <cell r="H1199">
            <v>4420</v>
          </cell>
          <cell r="I1199">
            <v>56</v>
          </cell>
          <cell r="J1199">
            <v>57</v>
          </cell>
          <cell r="K1199">
            <v>76</v>
          </cell>
          <cell r="L1199">
            <v>70</v>
          </cell>
          <cell r="M1199">
            <v>75</v>
          </cell>
          <cell r="N1199">
            <v>79</v>
          </cell>
          <cell r="O1199">
            <v>80</v>
          </cell>
          <cell r="P1199">
            <v>84</v>
          </cell>
          <cell r="Q1199">
            <v>88</v>
          </cell>
          <cell r="R1199">
            <v>91</v>
          </cell>
          <cell r="S1199">
            <v>95</v>
          </cell>
          <cell r="T1199">
            <v>99</v>
          </cell>
          <cell r="U1199">
            <v>101</v>
          </cell>
          <cell r="V1199">
            <v>100</v>
          </cell>
          <cell r="W1199">
            <v>96</v>
          </cell>
          <cell r="X1199">
            <v>92</v>
          </cell>
          <cell r="Y1199">
            <v>88</v>
          </cell>
          <cell r="Z1199">
            <v>84</v>
          </cell>
          <cell r="AA1199">
            <v>79</v>
          </cell>
          <cell r="AB1199">
            <v>73</v>
          </cell>
          <cell r="AC1199">
            <v>313</v>
          </cell>
          <cell r="AD1199">
            <v>317</v>
          </cell>
          <cell r="AE1199">
            <v>318</v>
          </cell>
          <cell r="AF1199">
            <v>347</v>
          </cell>
          <cell r="AG1199">
            <v>291</v>
          </cell>
          <cell r="AH1199">
            <v>271</v>
          </cell>
          <cell r="AI1199">
            <v>221</v>
          </cell>
          <cell r="AJ1199">
            <v>182</v>
          </cell>
          <cell r="AK1199">
            <v>136</v>
          </cell>
          <cell r="AL1199">
            <v>126</v>
          </cell>
          <cell r="AM1199">
            <v>96</v>
          </cell>
          <cell r="AN1199">
            <v>72</v>
          </cell>
          <cell r="AO1199">
            <v>67</v>
          </cell>
          <cell r="AP1199">
            <v>236</v>
          </cell>
          <cell r="AQ1199">
            <v>220</v>
          </cell>
          <cell r="AR1199">
            <v>1003</v>
          </cell>
          <cell r="AS1199">
            <v>56</v>
          </cell>
        </row>
        <row r="1200">
          <cell r="G1200">
            <v>0</v>
          </cell>
          <cell r="H1200">
            <v>2776</v>
          </cell>
          <cell r="I1200">
            <v>35</v>
          </cell>
          <cell r="J1200">
            <v>36</v>
          </cell>
          <cell r="K1200">
            <v>48</v>
          </cell>
          <cell r="L1200">
            <v>44</v>
          </cell>
          <cell r="M1200">
            <v>47</v>
          </cell>
          <cell r="N1200">
            <v>50</v>
          </cell>
          <cell r="O1200">
            <v>50</v>
          </cell>
          <cell r="P1200">
            <v>53</v>
          </cell>
          <cell r="Q1200">
            <v>55</v>
          </cell>
          <cell r="R1200">
            <v>57</v>
          </cell>
          <cell r="S1200">
            <v>60</v>
          </cell>
          <cell r="T1200">
            <v>63</v>
          </cell>
          <cell r="U1200">
            <v>63</v>
          </cell>
          <cell r="V1200">
            <v>63</v>
          </cell>
          <cell r="W1200">
            <v>61</v>
          </cell>
          <cell r="X1200">
            <v>58</v>
          </cell>
          <cell r="Y1200">
            <v>55</v>
          </cell>
          <cell r="Z1200">
            <v>53</v>
          </cell>
          <cell r="AA1200">
            <v>50</v>
          </cell>
          <cell r="AB1200">
            <v>46</v>
          </cell>
          <cell r="AC1200">
            <v>196</v>
          </cell>
          <cell r="AD1200">
            <v>198</v>
          </cell>
          <cell r="AE1200">
            <v>199</v>
          </cell>
          <cell r="AF1200">
            <v>218</v>
          </cell>
          <cell r="AG1200">
            <v>183</v>
          </cell>
          <cell r="AH1200">
            <v>170</v>
          </cell>
          <cell r="AI1200">
            <v>139</v>
          </cell>
          <cell r="AJ1200">
            <v>114</v>
          </cell>
          <cell r="AK1200">
            <v>85</v>
          </cell>
          <cell r="AL1200">
            <v>79</v>
          </cell>
          <cell r="AM1200">
            <v>61</v>
          </cell>
          <cell r="AN1200">
            <v>45</v>
          </cell>
          <cell r="AO1200">
            <v>42</v>
          </cell>
          <cell r="AP1200">
            <v>149</v>
          </cell>
          <cell r="AQ1200">
            <v>139</v>
          </cell>
          <cell r="AR1200">
            <v>629</v>
          </cell>
          <cell r="AS1200">
            <v>36</v>
          </cell>
        </row>
        <row r="1201">
          <cell r="G1201">
            <v>0</v>
          </cell>
          <cell r="H1201">
            <v>1582</v>
          </cell>
          <cell r="I1201">
            <v>20</v>
          </cell>
          <cell r="J1201">
            <v>20</v>
          </cell>
          <cell r="K1201">
            <v>27</v>
          </cell>
          <cell r="L1201">
            <v>25</v>
          </cell>
          <cell r="M1201">
            <v>27</v>
          </cell>
          <cell r="N1201">
            <v>28</v>
          </cell>
          <cell r="O1201">
            <v>29</v>
          </cell>
          <cell r="P1201">
            <v>30</v>
          </cell>
          <cell r="Q1201">
            <v>32</v>
          </cell>
          <cell r="R1201">
            <v>33</v>
          </cell>
          <cell r="S1201">
            <v>34</v>
          </cell>
          <cell r="T1201">
            <v>35</v>
          </cell>
          <cell r="U1201">
            <v>36</v>
          </cell>
          <cell r="V1201">
            <v>36</v>
          </cell>
          <cell r="W1201">
            <v>34</v>
          </cell>
          <cell r="X1201">
            <v>33</v>
          </cell>
          <cell r="Y1201">
            <v>32</v>
          </cell>
          <cell r="Z1201">
            <v>30</v>
          </cell>
          <cell r="AA1201">
            <v>28</v>
          </cell>
          <cell r="AB1201">
            <v>26</v>
          </cell>
          <cell r="AC1201">
            <v>112</v>
          </cell>
          <cell r="AD1201">
            <v>114</v>
          </cell>
          <cell r="AE1201">
            <v>114</v>
          </cell>
          <cell r="AF1201">
            <v>124</v>
          </cell>
          <cell r="AG1201">
            <v>104</v>
          </cell>
          <cell r="AH1201">
            <v>97</v>
          </cell>
          <cell r="AI1201">
            <v>79</v>
          </cell>
          <cell r="AJ1201">
            <v>65</v>
          </cell>
          <cell r="AK1201">
            <v>49</v>
          </cell>
          <cell r="AL1201">
            <v>45</v>
          </cell>
          <cell r="AM1201">
            <v>34</v>
          </cell>
          <cell r="AN1201">
            <v>26</v>
          </cell>
          <cell r="AO1201">
            <v>24</v>
          </cell>
          <cell r="AP1201">
            <v>84</v>
          </cell>
          <cell r="AQ1201">
            <v>79</v>
          </cell>
          <cell r="AR1201">
            <v>359</v>
          </cell>
          <cell r="AS1201">
            <v>18</v>
          </cell>
        </row>
        <row r="1202">
          <cell r="G1202">
            <v>0</v>
          </cell>
          <cell r="H1202">
            <v>62</v>
          </cell>
          <cell r="I1202">
            <v>1</v>
          </cell>
          <cell r="J1202">
            <v>1</v>
          </cell>
          <cell r="K1202">
            <v>1</v>
          </cell>
          <cell r="L1202">
            <v>1</v>
          </cell>
          <cell r="M1202">
            <v>1</v>
          </cell>
          <cell r="N1202">
            <v>1</v>
          </cell>
          <cell r="O1202">
            <v>1</v>
          </cell>
          <cell r="P1202">
            <v>1</v>
          </cell>
          <cell r="Q1202">
            <v>1</v>
          </cell>
          <cell r="R1202">
            <v>1</v>
          </cell>
          <cell r="S1202">
            <v>1</v>
          </cell>
          <cell r="T1202">
            <v>1</v>
          </cell>
          <cell r="U1202">
            <v>2</v>
          </cell>
          <cell r="V1202">
            <v>1</v>
          </cell>
          <cell r="W1202">
            <v>1</v>
          </cell>
          <cell r="X1202">
            <v>1</v>
          </cell>
          <cell r="Y1202">
            <v>1</v>
          </cell>
          <cell r="Z1202">
            <v>1</v>
          </cell>
          <cell r="AA1202">
            <v>1</v>
          </cell>
          <cell r="AB1202">
            <v>1</v>
          </cell>
          <cell r="AC1202">
            <v>5</v>
          </cell>
          <cell r="AD1202">
            <v>5</v>
          </cell>
          <cell r="AE1202">
            <v>5</v>
          </cell>
          <cell r="AF1202">
            <v>5</v>
          </cell>
          <cell r="AG1202">
            <v>4</v>
          </cell>
          <cell r="AH1202">
            <v>4</v>
          </cell>
          <cell r="AI1202">
            <v>3</v>
          </cell>
          <cell r="AJ1202">
            <v>3</v>
          </cell>
          <cell r="AK1202">
            <v>2</v>
          </cell>
          <cell r="AL1202">
            <v>2</v>
          </cell>
          <cell r="AM1202">
            <v>1</v>
          </cell>
          <cell r="AN1202">
            <v>1</v>
          </cell>
          <cell r="AO1202">
            <v>1</v>
          </cell>
          <cell r="AP1202">
            <v>3</v>
          </cell>
          <cell r="AQ1202">
            <v>3</v>
          </cell>
          <cell r="AR1202">
            <v>15</v>
          </cell>
          <cell r="AS1202">
            <v>2</v>
          </cell>
        </row>
        <row r="1203">
          <cell r="G1203">
            <v>0</v>
          </cell>
          <cell r="H1203">
            <v>3453</v>
          </cell>
          <cell r="I1203">
            <v>51</v>
          </cell>
          <cell r="J1203">
            <v>44</v>
          </cell>
          <cell r="K1203">
            <v>53</v>
          </cell>
          <cell r="L1203">
            <v>70</v>
          </cell>
          <cell r="M1203">
            <v>67</v>
          </cell>
          <cell r="N1203">
            <v>68</v>
          </cell>
          <cell r="O1203">
            <v>62</v>
          </cell>
          <cell r="P1203">
            <v>63</v>
          </cell>
          <cell r="Q1203">
            <v>64</v>
          </cell>
          <cell r="R1203">
            <v>66</v>
          </cell>
          <cell r="S1203">
            <v>67</v>
          </cell>
          <cell r="T1203">
            <v>69</v>
          </cell>
          <cell r="U1203">
            <v>70</v>
          </cell>
          <cell r="V1203">
            <v>69</v>
          </cell>
          <cell r="W1203">
            <v>68</v>
          </cell>
          <cell r="X1203">
            <v>64</v>
          </cell>
          <cell r="Y1203">
            <v>62</v>
          </cell>
          <cell r="Z1203">
            <v>60</v>
          </cell>
          <cell r="AA1203">
            <v>58</v>
          </cell>
          <cell r="AB1203">
            <v>58</v>
          </cell>
          <cell r="AC1203">
            <v>272</v>
          </cell>
          <cell r="AD1203">
            <v>330</v>
          </cell>
          <cell r="AE1203">
            <v>332</v>
          </cell>
          <cell r="AF1203">
            <v>271</v>
          </cell>
          <cell r="AG1203">
            <v>220</v>
          </cell>
          <cell r="AH1203">
            <v>205</v>
          </cell>
          <cell r="AI1203">
            <v>167</v>
          </cell>
          <cell r="AJ1203">
            <v>140</v>
          </cell>
          <cell r="AK1203">
            <v>90</v>
          </cell>
          <cell r="AL1203">
            <v>67</v>
          </cell>
          <cell r="AM1203">
            <v>49</v>
          </cell>
          <cell r="AN1203">
            <v>25</v>
          </cell>
          <cell r="AO1203">
            <v>32</v>
          </cell>
          <cell r="AP1203">
            <v>165</v>
          </cell>
          <cell r="AQ1203">
            <v>160</v>
          </cell>
          <cell r="AR1203">
            <v>880</v>
          </cell>
          <cell r="AS1203">
            <v>85</v>
          </cell>
        </row>
        <row r="1204">
          <cell r="G1204">
            <v>0</v>
          </cell>
          <cell r="H1204">
            <v>2122</v>
          </cell>
          <cell r="I1204">
            <v>31</v>
          </cell>
          <cell r="J1204">
            <v>27</v>
          </cell>
          <cell r="K1204">
            <v>33</v>
          </cell>
          <cell r="L1204">
            <v>43</v>
          </cell>
          <cell r="M1204">
            <v>41</v>
          </cell>
          <cell r="N1204">
            <v>42</v>
          </cell>
          <cell r="O1204">
            <v>38</v>
          </cell>
          <cell r="P1204">
            <v>39</v>
          </cell>
          <cell r="Q1204">
            <v>39</v>
          </cell>
          <cell r="R1204">
            <v>41</v>
          </cell>
          <cell r="S1204">
            <v>41</v>
          </cell>
          <cell r="T1204">
            <v>42</v>
          </cell>
          <cell r="U1204">
            <v>43</v>
          </cell>
          <cell r="V1204">
            <v>42</v>
          </cell>
          <cell r="W1204">
            <v>42</v>
          </cell>
          <cell r="X1204">
            <v>39</v>
          </cell>
          <cell r="Y1204">
            <v>38</v>
          </cell>
          <cell r="Z1204">
            <v>37</v>
          </cell>
          <cell r="AA1204">
            <v>36</v>
          </cell>
          <cell r="AB1204">
            <v>36</v>
          </cell>
          <cell r="AC1204">
            <v>167</v>
          </cell>
          <cell r="AD1204">
            <v>203</v>
          </cell>
          <cell r="AE1204">
            <v>204</v>
          </cell>
          <cell r="AF1204">
            <v>167</v>
          </cell>
          <cell r="AG1204">
            <v>135</v>
          </cell>
          <cell r="AH1204">
            <v>126</v>
          </cell>
          <cell r="AI1204">
            <v>103</v>
          </cell>
          <cell r="AJ1204">
            <v>86</v>
          </cell>
          <cell r="AK1204">
            <v>55</v>
          </cell>
          <cell r="AL1204">
            <v>41</v>
          </cell>
          <cell r="AM1204">
            <v>30</v>
          </cell>
          <cell r="AN1204">
            <v>15</v>
          </cell>
          <cell r="AO1204">
            <v>20</v>
          </cell>
          <cell r="AP1204">
            <v>101</v>
          </cell>
          <cell r="AQ1204">
            <v>99</v>
          </cell>
          <cell r="AR1204">
            <v>541</v>
          </cell>
          <cell r="AS1204">
            <v>60</v>
          </cell>
        </row>
        <row r="1205">
          <cell r="G1205">
            <v>0</v>
          </cell>
          <cell r="H1205">
            <v>1331</v>
          </cell>
          <cell r="I1205">
            <v>20</v>
          </cell>
          <cell r="J1205">
            <v>17</v>
          </cell>
          <cell r="K1205">
            <v>20</v>
          </cell>
          <cell r="L1205">
            <v>27</v>
          </cell>
          <cell r="M1205">
            <v>26</v>
          </cell>
          <cell r="N1205">
            <v>26</v>
          </cell>
          <cell r="O1205">
            <v>24</v>
          </cell>
          <cell r="P1205">
            <v>24</v>
          </cell>
          <cell r="Q1205">
            <v>25</v>
          </cell>
          <cell r="R1205">
            <v>25</v>
          </cell>
          <cell r="S1205">
            <v>26</v>
          </cell>
          <cell r="T1205">
            <v>27</v>
          </cell>
          <cell r="U1205">
            <v>27</v>
          </cell>
          <cell r="V1205">
            <v>27</v>
          </cell>
          <cell r="W1205">
            <v>26</v>
          </cell>
          <cell r="X1205">
            <v>25</v>
          </cell>
          <cell r="Y1205">
            <v>24</v>
          </cell>
          <cell r="Z1205">
            <v>23</v>
          </cell>
          <cell r="AA1205">
            <v>22</v>
          </cell>
          <cell r="AB1205">
            <v>22</v>
          </cell>
          <cell r="AC1205">
            <v>105</v>
          </cell>
          <cell r="AD1205">
            <v>127</v>
          </cell>
          <cell r="AE1205">
            <v>128</v>
          </cell>
          <cell r="AF1205">
            <v>104</v>
          </cell>
          <cell r="AG1205">
            <v>85</v>
          </cell>
          <cell r="AH1205">
            <v>79</v>
          </cell>
          <cell r="AI1205">
            <v>64</v>
          </cell>
          <cell r="AJ1205">
            <v>54</v>
          </cell>
          <cell r="AK1205">
            <v>35</v>
          </cell>
          <cell r="AL1205">
            <v>26</v>
          </cell>
          <cell r="AM1205">
            <v>19</v>
          </cell>
          <cell r="AN1205">
            <v>10</v>
          </cell>
          <cell r="AO1205">
            <v>12</v>
          </cell>
          <cell r="AP1205">
            <v>64</v>
          </cell>
          <cell r="AQ1205">
            <v>61</v>
          </cell>
          <cell r="AR1205">
            <v>339</v>
          </cell>
          <cell r="AS1205">
            <v>25</v>
          </cell>
        </row>
        <row r="1206">
          <cell r="G1206">
            <v>0</v>
          </cell>
          <cell r="H1206">
            <v>548</v>
          </cell>
          <cell r="I1206">
            <v>16</v>
          </cell>
          <cell r="J1206">
            <v>20</v>
          </cell>
          <cell r="K1206">
            <v>26</v>
          </cell>
          <cell r="L1206">
            <v>24</v>
          </cell>
          <cell r="M1206">
            <v>26</v>
          </cell>
          <cell r="N1206">
            <v>29</v>
          </cell>
          <cell r="O1206">
            <v>7</v>
          </cell>
          <cell r="P1206">
            <v>7</v>
          </cell>
          <cell r="Q1206">
            <v>7</v>
          </cell>
          <cell r="R1206">
            <v>7</v>
          </cell>
          <cell r="S1206">
            <v>7</v>
          </cell>
          <cell r="T1206">
            <v>7</v>
          </cell>
          <cell r="U1206">
            <v>7</v>
          </cell>
          <cell r="V1206">
            <v>7</v>
          </cell>
          <cell r="W1206">
            <v>7</v>
          </cell>
          <cell r="X1206">
            <v>7</v>
          </cell>
          <cell r="Y1206">
            <v>7</v>
          </cell>
          <cell r="Z1206">
            <v>7</v>
          </cell>
          <cell r="AA1206">
            <v>7</v>
          </cell>
          <cell r="AB1206">
            <v>7</v>
          </cell>
          <cell r="AC1206">
            <v>31</v>
          </cell>
          <cell r="AD1206">
            <v>33</v>
          </cell>
          <cell r="AE1206">
            <v>36</v>
          </cell>
          <cell r="AF1206">
            <v>34</v>
          </cell>
          <cell r="AG1206">
            <v>36</v>
          </cell>
          <cell r="AH1206">
            <v>30</v>
          </cell>
          <cell r="AI1206">
            <v>26</v>
          </cell>
          <cell r="AJ1206">
            <v>21</v>
          </cell>
          <cell r="AK1206">
            <v>15</v>
          </cell>
          <cell r="AL1206">
            <v>18</v>
          </cell>
          <cell r="AM1206">
            <v>13</v>
          </cell>
          <cell r="AN1206">
            <v>10</v>
          </cell>
          <cell r="AO1206">
            <v>6</v>
          </cell>
          <cell r="AP1206">
            <v>17</v>
          </cell>
          <cell r="AQ1206">
            <v>19</v>
          </cell>
          <cell r="AR1206">
            <v>108</v>
          </cell>
          <cell r="AS1206">
            <v>12</v>
          </cell>
        </row>
        <row r="1207"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P1207">
            <v>0</v>
          </cell>
          <cell r="AQ1207">
            <v>0</v>
          </cell>
          <cell r="AR1207">
            <v>0</v>
          </cell>
          <cell r="AS1207">
            <v>0</v>
          </cell>
        </row>
        <row r="1208">
          <cell r="G1208">
            <v>0</v>
          </cell>
          <cell r="H1208">
            <v>548</v>
          </cell>
          <cell r="I1208">
            <v>16</v>
          </cell>
          <cell r="J1208">
            <v>20</v>
          </cell>
          <cell r="K1208">
            <v>26</v>
          </cell>
          <cell r="L1208">
            <v>24</v>
          </cell>
          <cell r="M1208">
            <v>26</v>
          </cell>
          <cell r="N1208">
            <v>29</v>
          </cell>
          <cell r="O1208">
            <v>7</v>
          </cell>
          <cell r="P1208">
            <v>7</v>
          </cell>
          <cell r="Q1208">
            <v>7</v>
          </cell>
          <cell r="R1208">
            <v>7</v>
          </cell>
          <cell r="S1208">
            <v>7</v>
          </cell>
          <cell r="T1208">
            <v>7</v>
          </cell>
          <cell r="U1208">
            <v>7</v>
          </cell>
          <cell r="V1208">
            <v>7</v>
          </cell>
          <cell r="W1208">
            <v>7</v>
          </cell>
          <cell r="X1208">
            <v>7</v>
          </cell>
          <cell r="Y1208">
            <v>7</v>
          </cell>
          <cell r="Z1208">
            <v>7</v>
          </cell>
          <cell r="AA1208">
            <v>7</v>
          </cell>
          <cell r="AB1208">
            <v>7</v>
          </cell>
          <cell r="AC1208">
            <v>31</v>
          </cell>
          <cell r="AD1208">
            <v>33</v>
          </cell>
          <cell r="AE1208">
            <v>36</v>
          </cell>
          <cell r="AF1208">
            <v>34</v>
          </cell>
          <cell r="AG1208">
            <v>36</v>
          </cell>
          <cell r="AH1208">
            <v>30</v>
          </cell>
          <cell r="AI1208">
            <v>26</v>
          </cell>
          <cell r="AJ1208">
            <v>21</v>
          </cell>
          <cell r="AK1208">
            <v>15</v>
          </cell>
          <cell r="AL1208">
            <v>18</v>
          </cell>
          <cell r="AM1208">
            <v>13</v>
          </cell>
          <cell r="AN1208">
            <v>10</v>
          </cell>
          <cell r="AO1208">
            <v>6</v>
          </cell>
          <cell r="AP1208">
            <v>17</v>
          </cell>
          <cell r="AQ1208">
            <v>19</v>
          </cell>
          <cell r="AR1208">
            <v>108</v>
          </cell>
          <cell r="AS1208">
            <v>12</v>
          </cell>
        </row>
        <row r="1209">
          <cell r="G1209">
            <v>0</v>
          </cell>
          <cell r="H1209">
            <v>2201</v>
          </cell>
          <cell r="I1209">
            <v>25</v>
          </cell>
          <cell r="J1209">
            <v>35</v>
          </cell>
          <cell r="K1209">
            <v>33</v>
          </cell>
          <cell r="L1209">
            <v>23</v>
          </cell>
          <cell r="M1209">
            <v>31</v>
          </cell>
          <cell r="N1209">
            <v>38</v>
          </cell>
          <cell r="O1209">
            <v>35</v>
          </cell>
          <cell r="P1209">
            <v>36</v>
          </cell>
          <cell r="Q1209">
            <v>36</v>
          </cell>
          <cell r="R1209">
            <v>37</v>
          </cell>
          <cell r="S1209">
            <v>38</v>
          </cell>
          <cell r="T1209">
            <v>39</v>
          </cell>
          <cell r="U1209">
            <v>39</v>
          </cell>
          <cell r="V1209">
            <v>38</v>
          </cell>
          <cell r="W1209">
            <v>36</v>
          </cell>
          <cell r="X1209">
            <v>34</v>
          </cell>
          <cell r="Y1209">
            <v>32</v>
          </cell>
          <cell r="Z1209">
            <v>30</v>
          </cell>
          <cell r="AA1209">
            <v>28</v>
          </cell>
          <cell r="AB1209">
            <v>27</v>
          </cell>
          <cell r="AC1209">
            <v>119</v>
          </cell>
          <cell r="AD1209">
            <v>148</v>
          </cell>
          <cell r="AE1209">
            <v>182</v>
          </cell>
          <cell r="AF1209">
            <v>160</v>
          </cell>
          <cell r="AG1209">
            <v>181</v>
          </cell>
          <cell r="AH1209">
            <v>170</v>
          </cell>
          <cell r="AI1209">
            <v>127</v>
          </cell>
          <cell r="AJ1209">
            <v>98</v>
          </cell>
          <cell r="AK1209">
            <v>81</v>
          </cell>
          <cell r="AL1209">
            <v>99</v>
          </cell>
          <cell r="AM1209">
            <v>77</v>
          </cell>
          <cell r="AN1209">
            <v>49</v>
          </cell>
          <cell r="AO1209">
            <v>40</v>
          </cell>
          <cell r="AP1209">
            <v>91</v>
          </cell>
          <cell r="AQ1209">
            <v>80</v>
          </cell>
          <cell r="AR1209">
            <v>518</v>
          </cell>
          <cell r="AS1209">
            <v>34</v>
          </cell>
        </row>
        <row r="1210">
          <cell r="G1210">
            <v>0</v>
          </cell>
          <cell r="H1210">
            <v>2201</v>
          </cell>
          <cell r="I1210">
            <v>25</v>
          </cell>
          <cell r="J1210">
            <v>35</v>
          </cell>
          <cell r="K1210">
            <v>33</v>
          </cell>
          <cell r="L1210">
            <v>23</v>
          </cell>
          <cell r="M1210">
            <v>31</v>
          </cell>
          <cell r="N1210">
            <v>38</v>
          </cell>
          <cell r="O1210">
            <v>35</v>
          </cell>
          <cell r="P1210">
            <v>36</v>
          </cell>
          <cell r="Q1210">
            <v>36</v>
          </cell>
          <cell r="R1210">
            <v>37</v>
          </cell>
          <cell r="S1210">
            <v>38</v>
          </cell>
          <cell r="T1210">
            <v>39</v>
          </cell>
          <cell r="U1210">
            <v>39</v>
          </cell>
          <cell r="V1210">
            <v>38</v>
          </cell>
          <cell r="W1210">
            <v>36</v>
          </cell>
          <cell r="X1210">
            <v>34</v>
          </cell>
          <cell r="Y1210">
            <v>32</v>
          </cell>
          <cell r="Z1210">
            <v>30</v>
          </cell>
          <cell r="AA1210">
            <v>28</v>
          </cell>
          <cell r="AB1210">
            <v>27</v>
          </cell>
          <cell r="AC1210">
            <v>119</v>
          </cell>
          <cell r="AD1210">
            <v>148</v>
          </cell>
          <cell r="AE1210">
            <v>182</v>
          </cell>
          <cell r="AF1210">
            <v>160</v>
          </cell>
          <cell r="AG1210">
            <v>181</v>
          </cell>
          <cell r="AH1210">
            <v>170</v>
          </cell>
          <cell r="AI1210">
            <v>127</v>
          </cell>
          <cell r="AJ1210">
            <v>98</v>
          </cell>
          <cell r="AK1210">
            <v>81</v>
          </cell>
          <cell r="AL1210">
            <v>99</v>
          </cell>
          <cell r="AM1210">
            <v>77</v>
          </cell>
          <cell r="AN1210">
            <v>49</v>
          </cell>
          <cell r="AO1210">
            <v>40</v>
          </cell>
          <cell r="AP1210">
            <v>91</v>
          </cell>
          <cell r="AQ1210">
            <v>80</v>
          </cell>
          <cell r="AR1210">
            <v>518</v>
          </cell>
          <cell r="AS1210">
            <v>34</v>
          </cell>
        </row>
        <row r="1211">
          <cell r="G1211">
            <v>0</v>
          </cell>
          <cell r="H1211">
            <v>5920</v>
          </cell>
          <cell r="I1211">
            <v>71</v>
          </cell>
          <cell r="J1211">
            <v>85</v>
          </cell>
          <cell r="K1211">
            <v>83</v>
          </cell>
          <cell r="L1211">
            <v>97</v>
          </cell>
          <cell r="M1211">
            <v>76</v>
          </cell>
          <cell r="N1211">
            <v>84</v>
          </cell>
          <cell r="O1211">
            <v>108</v>
          </cell>
          <cell r="P1211">
            <v>109</v>
          </cell>
          <cell r="Q1211">
            <v>109</v>
          </cell>
          <cell r="R1211">
            <v>109</v>
          </cell>
          <cell r="S1211">
            <v>110</v>
          </cell>
          <cell r="T1211">
            <v>110</v>
          </cell>
          <cell r="U1211">
            <v>110</v>
          </cell>
          <cell r="V1211">
            <v>111</v>
          </cell>
          <cell r="W1211">
            <v>111</v>
          </cell>
          <cell r="X1211">
            <v>113</v>
          </cell>
          <cell r="Y1211">
            <v>114</v>
          </cell>
          <cell r="Z1211">
            <v>114</v>
          </cell>
          <cell r="AA1211">
            <v>110</v>
          </cell>
          <cell r="AB1211">
            <v>104</v>
          </cell>
          <cell r="AC1211">
            <v>457</v>
          </cell>
          <cell r="AD1211">
            <v>449</v>
          </cell>
          <cell r="AE1211">
            <v>449</v>
          </cell>
          <cell r="AF1211">
            <v>461</v>
          </cell>
          <cell r="AG1211">
            <v>412</v>
          </cell>
          <cell r="AH1211">
            <v>357</v>
          </cell>
          <cell r="AI1211">
            <v>297</v>
          </cell>
          <cell r="AJ1211">
            <v>266</v>
          </cell>
          <cell r="AK1211">
            <v>215</v>
          </cell>
          <cell r="AL1211">
            <v>195</v>
          </cell>
          <cell r="AM1211">
            <v>140</v>
          </cell>
          <cell r="AN1211">
            <v>100</v>
          </cell>
          <cell r="AO1211">
            <v>84</v>
          </cell>
          <cell r="AP1211">
            <v>265</v>
          </cell>
          <cell r="AQ1211">
            <v>294</v>
          </cell>
          <cell r="AR1211">
            <v>1396</v>
          </cell>
          <cell r="AS1211">
            <v>99</v>
          </cell>
        </row>
        <row r="1212">
          <cell r="G1212">
            <v>0</v>
          </cell>
          <cell r="H1212">
            <v>2818</v>
          </cell>
          <cell r="I1212">
            <v>33</v>
          </cell>
          <cell r="J1212">
            <v>40</v>
          </cell>
          <cell r="K1212">
            <v>39</v>
          </cell>
          <cell r="L1212">
            <v>45</v>
          </cell>
          <cell r="M1212">
            <v>37</v>
          </cell>
          <cell r="N1212">
            <v>40</v>
          </cell>
          <cell r="O1212">
            <v>53</v>
          </cell>
          <cell r="P1212">
            <v>53</v>
          </cell>
          <cell r="Q1212">
            <v>53</v>
          </cell>
          <cell r="R1212">
            <v>53</v>
          </cell>
          <cell r="S1212">
            <v>51</v>
          </cell>
          <cell r="T1212">
            <v>51</v>
          </cell>
          <cell r="U1212">
            <v>51</v>
          </cell>
          <cell r="V1212">
            <v>52</v>
          </cell>
          <cell r="W1212">
            <v>52</v>
          </cell>
          <cell r="X1212">
            <v>54</v>
          </cell>
          <cell r="Y1212">
            <v>54</v>
          </cell>
          <cell r="Z1212">
            <v>54</v>
          </cell>
          <cell r="AA1212">
            <v>51</v>
          </cell>
          <cell r="AB1212">
            <v>50</v>
          </cell>
          <cell r="AC1212">
            <v>219</v>
          </cell>
          <cell r="AD1212">
            <v>213</v>
          </cell>
          <cell r="AE1212">
            <v>213</v>
          </cell>
          <cell r="AF1212">
            <v>221</v>
          </cell>
          <cell r="AG1212">
            <v>197</v>
          </cell>
          <cell r="AH1212">
            <v>171</v>
          </cell>
          <cell r="AI1212">
            <v>142</v>
          </cell>
          <cell r="AJ1212">
            <v>128</v>
          </cell>
          <cell r="AK1212">
            <v>102</v>
          </cell>
          <cell r="AL1212">
            <v>94</v>
          </cell>
          <cell r="AM1212">
            <v>65</v>
          </cell>
          <cell r="AN1212">
            <v>47</v>
          </cell>
          <cell r="AO1212">
            <v>40</v>
          </cell>
          <cell r="AP1212">
            <v>123</v>
          </cell>
          <cell r="AQ1212">
            <v>139</v>
          </cell>
          <cell r="AR1212">
            <v>666</v>
          </cell>
          <cell r="AS1212">
            <v>60</v>
          </cell>
        </row>
        <row r="1213">
          <cell r="G1213">
            <v>0</v>
          </cell>
          <cell r="H1213">
            <v>407</v>
          </cell>
          <cell r="I1213">
            <v>5</v>
          </cell>
          <cell r="J1213">
            <v>6</v>
          </cell>
          <cell r="K1213">
            <v>6</v>
          </cell>
          <cell r="L1213">
            <v>7</v>
          </cell>
          <cell r="M1213">
            <v>5</v>
          </cell>
          <cell r="N1213">
            <v>6</v>
          </cell>
          <cell r="O1213">
            <v>7</v>
          </cell>
          <cell r="P1213">
            <v>7</v>
          </cell>
          <cell r="Q1213">
            <v>7</v>
          </cell>
          <cell r="R1213">
            <v>7</v>
          </cell>
          <cell r="S1213">
            <v>8</v>
          </cell>
          <cell r="T1213">
            <v>8</v>
          </cell>
          <cell r="U1213">
            <v>8</v>
          </cell>
          <cell r="V1213">
            <v>8</v>
          </cell>
          <cell r="W1213">
            <v>8</v>
          </cell>
          <cell r="X1213">
            <v>8</v>
          </cell>
          <cell r="Y1213">
            <v>8</v>
          </cell>
          <cell r="Z1213">
            <v>8</v>
          </cell>
          <cell r="AA1213">
            <v>8</v>
          </cell>
          <cell r="AB1213">
            <v>7</v>
          </cell>
          <cell r="AC1213">
            <v>31</v>
          </cell>
          <cell r="AD1213">
            <v>31</v>
          </cell>
          <cell r="AE1213">
            <v>31</v>
          </cell>
          <cell r="AF1213">
            <v>31</v>
          </cell>
          <cell r="AG1213">
            <v>28</v>
          </cell>
          <cell r="AH1213">
            <v>24</v>
          </cell>
          <cell r="AI1213">
            <v>20</v>
          </cell>
          <cell r="AJ1213">
            <v>18</v>
          </cell>
          <cell r="AK1213">
            <v>15</v>
          </cell>
          <cell r="AL1213">
            <v>13</v>
          </cell>
          <cell r="AM1213">
            <v>10</v>
          </cell>
          <cell r="AN1213">
            <v>7</v>
          </cell>
          <cell r="AO1213">
            <v>6</v>
          </cell>
          <cell r="AP1213">
            <v>19</v>
          </cell>
          <cell r="AQ1213">
            <v>21</v>
          </cell>
          <cell r="AR1213">
            <v>95</v>
          </cell>
          <cell r="AS1213">
            <v>4</v>
          </cell>
        </row>
        <row r="1214">
          <cell r="G1214">
            <v>0</v>
          </cell>
          <cell r="H1214">
            <v>407</v>
          </cell>
          <cell r="I1214">
            <v>5</v>
          </cell>
          <cell r="J1214">
            <v>6</v>
          </cell>
          <cell r="K1214">
            <v>6</v>
          </cell>
          <cell r="L1214">
            <v>7</v>
          </cell>
          <cell r="M1214">
            <v>5</v>
          </cell>
          <cell r="N1214">
            <v>6</v>
          </cell>
          <cell r="O1214">
            <v>7</v>
          </cell>
          <cell r="P1214">
            <v>7</v>
          </cell>
          <cell r="Q1214">
            <v>7</v>
          </cell>
          <cell r="R1214">
            <v>7</v>
          </cell>
          <cell r="S1214">
            <v>8</v>
          </cell>
          <cell r="T1214">
            <v>8</v>
          </cell>
          <cell r="U1214">
            <v>8</v>
          </cell>
          <cell r="V1214">
            <v>8</v>
          </cell>
          <cell r="W1214">
            <v>8</v>
          </cell>
          <cell r="X1214">
            <v>8</v>
          </cell>
          <cell r="Y1214">
            <v>8</v>
          </cell>
          <cell r="Z1214">
            <v>8</v>
          </cell>
          <cell r="AA1214">
            <v>8</v>
          </cell>
          <cell r="AB1214">
            <v>7</v>
          </cell>
          <cell r="AC1214">
            <v>31</v>
          </cell>
          <cell r="AD1214">
            <v>31</v>
          </cell>
          <cell r="AE1214">
            <v>31</v>
          </cell>
          <cell r="AF1214">
            <v>31</v>
          </cell>
          <cell r="AG1214">
            <v>28</v>
          </cell>
          <cell r="AH1214">
            <v>24</v>
          </cell>
          <cell r="AI1214">
            <v>20</v>
          </cell>
          <cell r="AJ1214">
            <v>18</v>
          </cell>
          <cell r="AK1214">
            <v>15</v>
          </cell>
          <cell r="AL1214">
            <v>13</v>
          </cell>
          <cell r="AM1214">
            <v>10</v>
          </cell>
          <cell r="AN1214">
            <v>7</v>
          </cell>
          <cell r="AO1214">
            <v>6</v>
          </cell>
          <cell r="AP1214">
            <v>19</v>
          </cell>
          <cell r="AQ1214">
            <v>21</v>
          </cell>
          <cell r="AR1214">
            <v>95</v>
          </cell>
          <cell r="AS1214">
            <v>5</v>
          </cell>
        </row>
        <row r="1215">
          <cell r="G1215">
            <v>0</v>
          </cell>
          <cell r="H1215">
            <v>407</v>
          </cell>
          <cell r="I1215">
            <v>5</v>
          </cell>
          <cell r="J1215">
            <v>6</v>
          </cell>
          <cell r="K1215">
            <v>6</v>
          </cell>
          <cell r="L1215">
            <v>7</v>
          </cell>
          <cell r="M1215">
            <v>5</v>
          </cell>
          <cell r="N1215">
            <v>6</v>
          </cell>
          <cell r="O1215">
            <v>7</v>
          </cell>
          <cell r="P1215">
            <v>7</v>
          </cell>
          <cell r="Q1215">
            <v>7</v>
          </cell>
          <cell r="R1215">
            <v>7</v>
          </cell>
          <cell r="S1215">
            <v>8</v>
          </cell>
          <cell r="T1215">
            <v>8</v>
          </cell>
          <cell r="U1215">
            <v>8</v>
          </cell>
          <cell r="V1215">
            <v>8</v>
          </cell>
          <cell r="W1215">
            <v>8</v>
          </cell>
          <cell r="X1215">
            <v>8</v>
          </cell>
          <cell r="Y1215">
            <v>8</v>
          </cell>
          <cell r="Z1215">
            <v>8</v>
          </cell>
          <cell r="AA1215">
            <v>8</v>
          </cell>
          <cell r="AB1215">
            <v>7</v>
          </cell>
          <cell r="AC1215">
            <v>31</v>
          </cell>
          <cell r="AD1215">
            <v>31</v>
          </cell>
          <cell r="AE1215">
            <v>31</v>
          </cell>
          <cell r="AF1215">
            <v>31</v>
          </cell>
          <cell r="AG1215">
            <v>28</v>
          </cell>
          <cell r="AH1215">
            <v>24</v>
          </cell>
          <cell r="AI1215">
            <v>20</v>
          </cell>
          <cell r="AJ1215">
            <v>18</v>
          </cell>
          <cell r="AK1215">
            <v>15</v>
          </cell>
          <cell r="AL1215">
            <v>13</v>
          </cell>
          <cell r="AM1215">
            <v>10</v>
          </cell>
          <cell r="AN1215">
            <v>7</v>
          </cell>
          <cell r="AO1215">
            <v>6</v>
          </cell>
          <cell r="AP1215">
            <v>19</v>
          </cell>
          <cell r="AQ1215">
            <v>21</v>
          </cell>
          <cell r="AR1215">
            <v>95</v>
          </cell>
          <cell r="AS1215">
            <v>7</v>
          </cell>
        </row>
        <row r="1216">
          <cell r="G1216">
            <v>0</v>
          </cell>
          <cell r="H1216">
            <v>807</v>
          </cell>
          <cell r="I1216">
            <v>10</v>
          </cell>
          <cell r="J1216">
            <v>12</v>
          </cell>
          <cell r="K1216">
            <v>11</v>
          </cell>
          <cell r="L1216">
            <v>13</v>
          </cell>
          <cell r="M1216">
            <v>10</v>
          </cell>
          <cell r="N1216">
            <v>11</v>
          </cell>
          <cell r="O1216">
            <v>15</v>
          </cell>
          <cell r="P1216">
            <v>15</v>
          </cell>
          <cell r="Q1216">
            <v>15</v>
          </cell>
          <cell r="R1216">
            <v>15</v>
          </cell>
          <cell r="S1216">
            <v>15</v>
          </cell>
          <cell r="T1216">
            <v>15</v>
          </cell>
          <cell r="U1216">
            <v>15</v>
          </cell>
          <cell r="V1216">
            <v>15</v>
          </cell>
          <cell r="W1216">
            <v>15</v>
          </cell>
          <cell r="X1216">
            <v>15</v>
          </cell>
          <cell r="Y1216">
            <v>16</v>
          </cell>
          <cell r="Z1216">
            <v>16</v>
          </cell>
          <cell r="AA1216">
            <v>15</v>
          </cell>
          <cell r="AB1216">
            <v>14</v>
          </cell>
          <cell r="AC1216">
            <v>62</v>
          </cell>
          <cell r="AD1216">
            <v>61</v>
          </cell>
          <cell r="AE1216">
            <v>61</v>
          </cell>
          <cell r="AF1216">
            <v>63</v>
          </cell>
          <cell r="AG1216">
            <v>56</v>
          </cell>
          <cell r="AH1216">
            <v>49</v>
          </cell>
          <cell r="AI1216">
            <v>41</v>
          </cell>
          <cell r="AJ1216">
            <v>36</v>
          </cell>
          <cell r="AK1216">
            <v>29</v>
          </cell>
          <cell r="AL1216">
            <v>27</v>
          </cell>
          <cell r="AM1216">
            <v>19</v>
          </cell>
          <cell r="AN1216">
            <v>14</v>
          </cell>
          <cell r="AO1216">
            <v>11</v>
          </cell>
          <cell r="AP1216">
            <v>36</v>
          </cell>
          <cell r="AQ1216">
            <v>40</v>
          </cell>
          <cell r="AR1216">
            <v>190</v>
          </cell>
          <cell r="AS1216">
            <v>5</v>
          </cell>
        </row>
        <row r="1217">
          <cell r="G1217">
            <v>0</v>
          </cell>
          <cell r="H1217">
            <v>1011</v>
          </cell>
          <cell r="I1217">
            <v>12</v>
          </cell>
          <cell r="J1217">
            <v>14</v>
          </cell>
          <cell r="K1217">
            <v>14</v>
          </cell>
          <cell r="L1217">
            <v>17</v>
          </cell>
          <cell r="M1217">
            <v>13</v>
          </cell>
          <cell r="N1217">
            <v>14</v>
          </cell>
          <cell r="O1217">
            <v>18</v>
          </cell>
          <cell r="P1217">
            <v>19</v>
          </cell>
          <cell r="Q1217">
            <v>19</v>
          </cell>
          <cell r="R1217">
            <v>19</v>
          </cell>
          <cell r="S1217">
            <v>19</v>
          </cell>
          <cell r="T1217">
            <v>19</v>
          </cell>
          <cell r="U1217">
            <v>19</v>
          </cell>
          <cell r="V1217">
            <v>19</v>
          </cell>
          <cell r="W1217">
            <v>19</v>
          </cell>
          <cell r="X1217">
            <v>19</v>
          </cell>
          <cell r="Y1217">
            <v>19</v>
          </cell>
          <cell r="Z1217">
            <v>19</v>
          </cell>
          <cell r="AA1217">
            <v>19</v>
          </cell>
          <cell r="AB1217">
            <v>18</v>
          </cell>
          <cell r="AC1217">
            <v>78</v>
          </cell>
          <cell r="AD1217">
            <v>77</v>
          </cell>
          <cell r="AE1217">
            <v>77</v>
          </cell>
          <cell r="AF1217">
            <v>79</v>
          </cell>
          <cell r="AG1217">
            <v>70</v>
          </cell>
          <cell r="AH1217">
            <v>61</v>
          </cell>
          <cell r="AI1217">
            <v>51</v>
          </cell>
          <cell r="AJ1217">
            <v>45</v>
          </cell>
          <cell r="AK1217">
            <v>37</v>
          </cell>
          <cell r="AL1217">
            <v>33</v>
          </cell>
          <cell r="AM1217">
            <v>24</v>
          </cell>
          <cell r="AN1217">
            <v>17</v>
          </cell>
          <cell r="AO1217">
            <v>14</v>
          </cell>
          <cell r="AP1217">
            <v>46</v>
          </cell>
          <cell r="AQ1217">
            <v>50</v>
          </cell>
          <cell r="AR1217">
            <v>239</v>
          </cell>
          <cell r="AS1217">
            <v>12</v>
          </cell>
        </row>
        <row r="1218">
          <cell r="G1218">
            <v>0</v>
          </cell>
          <cell r="H1218">
            <v>63</v>
          </cell>
          <cell r="I1218">
            <v>1</v>
          </cell>
          <cell r="J1218">
            <v>1</v>
          </cell>
          <cell r="K1218">
            <v>1</v>
          </cell>
          <cell r="L1218">
            <v>1</v>
          </cell>
          <cell r="M1218">
            <v>1</v>
          </cell>
          <cell r="N1218">
            <v>1</v>
          </cell>
          <cell r="O1218">
            <v>1</v>
          </cell>
          <cell r="P1218">
            <v>1</v>
          </cell>
          <cell r="Q1218">
            <v>1</v>
          </cell>
          <cell r="R1218">
            <v>1</v>
          </cell>
          <cell r="S1218">
            <v>1</v>
          </cell>
          <cell r="T1218">
            <v>1</v>
          </cell>
          <cell r="U1218">
            <v>1</v>
          </cell>
          <cell r="V1218">
            <v>1</v>
          </cell>
          <cell r="W1218">
            <v>1</v>
          </cell>
          <cell r="X1218">
            <v>1</v>
          </cell>
          <cell r="Y1218">
            <v>1</v>
          </cell>
          <cell r="Z1218">
            <v>1</v>
          </cell>
          <cell r="AA1218">
            <v>1</v>
          </cell>
          <cell r="AB1218">
            <v>1</v>
          </cell>
          <cell r="AC1218">
            <v>5</v>
          </cell>
          <cell r="AD1218">
            <v>5</v>
          </cell>
          <cell r="AE1218">
            <v>5</v>
          </cell>
          <cell r="AF1218">
            <v>5</v>
          </cell>
          <cell r="AG1218">
            <v>5</v>
          </cell>
          <cell r="AH1218">
            <v>4</v>
          </cell>
          <cell r="AI1218">
            <v>3</v>
          </cell>
          <cell r="AJ1218">
            <v>3</v>
          </cell>
          <cell r="AK1218">
            <v>2</v>
          </cell>
          <cell r="AL1218">
            <v>2</v>
          </cell>
          <cell r="AM1218">
            <v>2</v>
          </cell>
          <cell r="AN1218">
            <v>1</v>
          </cell>
          <cell r="AO1218">
            <v>1</v>
          </cell>
          <cell r="AP1218">
            <v>2</v>
          </cell>
          <cell r="AQ1218">
            <v>3</v>
          </cell>
          <cell r="AR1218">
            <v>16</v>
          </cell>
          <cell r="AS1218">
            <v>6</v>
          </cell>
        </row>
        <row r="1219">
          <cell r="G1219">
            <v>0</v>
          </cell>
          <cell r="H1219">
            <v>1497</v>
          </cell>
          <cell r="I1219">
            <v>10</v>
          </cell>
          <cell r="J1219">
            <v>13</v>
          </cell>
          <cell r="K1219">
            <v>20</v>
          </cell>
          <cell r="L1219">
            <v>21</v>
          </cell>
          <cell r="M1219">
            <v>13</v>
          </cell>
          <cell r="N1219">
            <v>22</v>
          </cell>
          <cell r="O1219">
            <v>26</v>
          </cell>
          <cell r="P1219">
            <v>26</v>
          </cell>
          <cell r="Q1219">
            <v>26</v>
          </cell>
          <cell r="R1219">
            <v>24</v>
          </cell>
          <cell r="S1219">
            <v>25</v>
          </cell>
          <cell r="T1219">
            <v>24</v>
          </cell>
          <cell r="U1219">
            <v>24</v>
          </cell>
          <cell r="V1219">
            <v>25</v>
          </cell>
          <cell r="W1219">
            <v>25</v>
          </cell>
          <cell r="X1219">
            <v>26</v>
          </cell>
          <cell r="Y1219">
            <v>27</v>
          </cell>
          <cell r="Z1219">
            <v>27</v>
          </cell>
          <cell r="AA1219">
            <v>25</v>
          </cell>
          <cell r="AB1219">
            <v>23</v>
          </cell>
          <cell r="AC1219">
            <v>90</v>
          </cell>
          <cell r="AD1219">
            <v>135</v>
          </cell>
          <cell r="AE1219">
            <v>129</v>
          </cell>
          <cell r="AF1219">
            <v>125</v>
          </cell>
          <cell r="AG1219">
            <v>107</v>
          </cell>
          <cell r="AH1219">
            <v>85</v>
          </cell>
          <cell r="AI1219">
            <v>76</v>
          </cell>
          <cell r="AJ1219">
            <v>82</v>
          </cell>
          <cell r="AK1219">
            <v>58</v>
          </cell>
          <cell r="AL1219">
            <v>76</v>
          </cell>
          <cell r="AM1219">
            <v>38</v>
          </cell>
          <cell r="AN1219">
            <v>20</v>
          </cell>
          <cell r="AO1219">
            <v>24</v>
          </cell>
          <cell r="AP1219">
            <v>59</v>
          </cell>
          <cell r="AQ1219">
            <v>68</v>
          </cell>
          <cell r="AR1219">
            <v>362</v>
          </cell>
          <cell r="AS1219">
            <v>12</v>
          </cell>
        </row>
        <row r="1220">
          <cell r="G1220">
            <v>0</v>
          </cell>
          <cell r="H1220">
            <v>911</v>
          </cell>
          <cell r="I1220">
            <v>6</v>
          </cell>
          <cell r="J1220">
            <v>8</v>
          </cell>
          <cell r="K1220">
            <v>12</v>
          </cell>
          <cell r="L1220">
            <v>13</v>
          </cell>
          <cell r="M1220">
            <v>8</v>
          </cell>
          <cell r="N1220">
            <v>13</v>
          </cell>
          <cell r="O1220">
            <v>16</v>
          </cell>
          <cell r="P1220">
            <v>16</v>
          </cell>
          <cell r="Q1220">
            <v>16</v>
          </cell>
          <cell r="R1220">
            <v>15</v>
          </cell>
          <cell r="S1220">
            <v>15</v>
          </cell>
          <cell r="T1220">
            <v>15</v>
          </cell>
          <cell r="U1220">
            <v>15</v>
          </cell>
          <cell r="V1220">
            <v>15</v>
          </cell>
          <cell r="W1220">
            <v>15</v>
          </cell>
          <cell r="X1220">
            <v>16</v>
          </cell>
          <cell r="Y1220">
            <v>16</v>
          </cell>
          <cell r="Z1220">
            <v>16</v>
          </cell>
          <cell r="AA1220">
            <v>15</v>
          </cell>
          <cell r="AB1220">
            <v>14</v>
          </cell>
          <cell r="AC1220">
            <v>55</v>
          </cell>
          <cell r="AD1220">
            <v>82</v>
          </cell>
          <cell r="AE1220">
            <v>79</v>
          </cell>
          <cell r="AF1220">
            <v>76</v>
          </cell>
          <cell r="AG1220">
            <v>65</v>
          </cell>
          <cell r="AH1220">
            <v>52</v>
          </cell>
          <cell r="AI1220">
            <v>46</v>
          </cell>
          <cell r="AJ1220">
            <v>50</v>
          </cell>
          <cell r="AK1220">
            <v>35</v>
          </cell>
          <cell r="AL1220">
            <v>46</v>
          </cell>
          <cell r="AM1220">
            <v>23</v>
          </cell>
          <cell r="AN1220">
            <v>12</v>
          </cell>
          <cell r="AO1220">
            <v>15</v>
          </cell>
          <cell r="AP1220">
            <v>36</v>
          </cell>
          <cell r="AQ1220">
            <v>41</v>
          </cell>
          <cell r="AR1220">
            <v>221</v>
          </cell>
          <cell r="AS1220">
            <v>11</v>
          </cell>
        </row>
        <row r="1221">
          <cell r="G1221">
            <v>0</v>
          </cell>
          <cell r="H1221">
            <v>586</v>
          </cell>
          <cell r="I1221">
            <v>4</v>
          </cell>
          <cell r="J1221">
            <v>5</v>
          </cell>
          <cell r="K1221">
            <v>8</v>
          </cell>
          <cell r="L1221">
            <v>8</v>
          </cell>
          <cell r="M1221">
            <v>5</v>
          </cell>
          <cell r="N1221">
            <v>9</v>
          </cell>
          <cell r="O1221">
            <v>10</v>
          </cell>
          <cell r="P1221">
            <v>10</v>
          </cell>
          <cell r="Q1221">
            <v>10</v>
          </cell>
          <cell r="R1221">
            <v>9</v>
          </cell>
          <cell r="S1221">
            <v>10</v>
          </cell>
          <cell r="T1221">
            <v>9</v>
          </cell>
          <cell r="U1221">
            <v>9</v>
          </cell>
          <cell r="V1221">
            <v>10</v>
          </cell>
          <cell r="W1221">
            <v>10</v>
          </cell>
          <cell r="X1221">
            <v>10</v>
          </cell>
          <cell r="Y1221">
            <v>11</v>
          </cell>
          <cell r="Z1221">
            <v>11</v>
          </cell>
          <cell r="AA1221">
            <v>10</v>
          </cell>
          <cell r="AB1221">
            <v>9</v>
          </cell>
          <cell r="AC1221">
            <v>35</v>
          </cell>
          <cell r="AD1221">
            <v>53</v>
          </cell>
          <cell r="AE1221">
            <v>50</v>
          </cell>
          <cell r="AF1221">
            <v>49</v>
          </cell>
          <cell r="AG1221">
            <v>42</v>
          </cell>
          <cell r="AH1221">
            <v>33</v>
          </cell>
          <cell r="AI1221">
            <v>30</v>
          </cell>
          <cell r="AJ1221">
            <v>32</v>
          </cell>
          <cell r="AK1221">
            <v>23</v>
          </cell>
          <cell r="AL1221">
            <v>30</v>
          </cell>
          <cell r="AM1221">
            <v>15</v>
          </cell>
          <cell r="AN1221">
            <v>8</v>
          </cell>
          <cell r="AO1221">
            <v>9</v>
          </cell>
          <cell r="AP1221">
            <v>23</v>
          </cell>
          <cell r="AQ1221">
            <v>27</v>
          </cell>
          <cell r="AR1221">
            <v>141</v>
          </cell>
          <cell r="AS1221">
            <v>1</v>
          </cell>
        </row>
        <row r="1222">
          <cell r="G1222">
            <v>0</v>
          </cell>
          <cell r="H1222">
            <v>3955</v>
          </cell>
          <cell r="I1222">
            <v>46</v>
          </cell>
          <cell r="J1222">
            <v>58</v>
          </cell>
          <cell r="K1222">
            <v>46</v>
          </cell>
          <cell r="L1222">
            <v>55</v>
          </cell>
          <cell r="M1222">
            <v>49</v>
          </cell>
          <cell r="N1222">
            <v>59</v>
          </cell>
          <cell r="O1222">
            <v>75</v>
          </cell>
          <cell r="P1222">
            <v>76</v>
          </cell>
          <cell r="Q1222">
            <v>77</v>
          </cell>
          <cell r="R1222">
            <v>78</v>
          </cell>
          <cell r="S1222">
            <v>78</v>
          </cell>
          <cell r="T1222">
            <v>78</v>
          </cell>
          <cell r="U1222">
            <v>77</v>
          </cell>
          <cell r="V1222">
            <v>74</v>
          </cell>
          <cell r="W1222">
            <v>70</v>
          </cell>
          <cell r="X1222">
            <v>67</v>
          </cell>
          <cell r="Y1222">
            <v>63</v>
          </cell>
          <cell r="Z1222">
            <v>59</v>
          </cell>
          <cell r="AA1222">
            <v>54</v>
          </cell>
          <cell r="AB1222">
            <v>50</v>
          </cell>
          <cell r="AC1222">
            <v>207</v>
          </cell>
          <cell r="AD1222">
            <v>287</v>
          </cell>
          <cell r="AE1222">
            <v>288</v>
          </cell>
          <cell r="AF1222">
            <v>272</v>
          </cell>
          <cell r="AG1222">
            <v>264</v>
          </cell>
          <cell r="AH1222">
            <v>246</v>
          </cell>
          <cell r="AI1222">
            <v>236</v>
          </cell>
          <cell r="AJ1222">
            <v>186</v>
          </cell>
          <cell r="AK1222">
            <v>198</v>
          </cell>
          <cell r="AL1222">
            <v>162</v>
          </cell>
          <cell r="AM1222">
            <v>130</v>
          </cell>
          <cell r="AN1222">
            <v>96</v>
          </cell>
          <cell r="AO1222">
            <v>94</v>
          </cell>
          <cell r="AP1222">
            <v>181</v>
          </cell>
          <cell r="AQ1222">
            <v>155</v>
          </cell>
          <cell r="AR1222">
            <v>845</v>
          </cell>
          <cell r="AS1222">
            <v>69</v>
          </cell>
        </row>
        <row r="1223">
          <cell r="G1223">
            <v>0</v>
          </cell>
          <cell r="H1223">
            <v>1657</v>
          </cell>
          <cell r="I1223">
            <v>19</v>
          </cell>
          <cell r="J1223">
            <v>24</v>
          </cell>
          <cell r="K1223">
            <v>19</v>
          </cell>
          <cell r="L1223">
            <v>22</v>
          </cell>
          <cell r="M1223">
            <v>20</v>
          </cell>
          <cell r="N1223">
            <v>25</v>
          </cell>
          <cell r="O1223">
            <v>31</v>
          </cell>
          <cell r="P1223">
            <v>32</v>
          </cell>
          <cell r="Q1223">
            <v>32</v>
          </cell>
          <cell r="R1223">
            <v>33</v>
          </cell>
          <cell r="S1223">
            <v>33</v>
          </cell>
          <cell r="T1223">
            <v>33</v>
          </cell>
          <cell r="U1223">
            <v>32</v>
          </cell>
          <cell r="V1223">
            <v>31</v>
          </cell>
          <cell r="W1223">
            <v>30</v>
          </cell>
          <cell r="X1223">
            <v>28</v>
          </cell>
          <cell r="Y1223">
            <v>27</v>
          </cell>
          <cell r="Z1223">
            <v>25</v>
          </cell>
          <cell r="AA1223">
            <v>23</v>
          </cell>
          <cell r="AB1223">
            <v>21</v>
          </cell>
          <cell r="AC1223">
            <v>87</v>
          </cell>
          <cell r="AD1223">
            <v>120</v>
          </cell>
          <cell r="AE1223">
            <v>121</v>
          </cell>
          <cell r="AF1223">
            <v>114</v>
          </cell>
          <cell r="AG1223">
            <v>112</v>
          </cell>
          <cell r="AH1223">
            <v>103</v>
          </cell>
          <cell r="AI1223">
            <v>98</v>
          </cell>
          <cell r="AJ1223">
            <v>77</v>
          </cell>
          <cell r="AK1223">
            <v>83</v>
          </cell>
          <cell r="AL1223">
            <v>68</v>
          </cell>
          <cell r="AM1223">
            <v>54</v>
          </cell>
          <cell r="AN1223">
            <v>40</v>
          </cell>
          <cell r="AO1223">
            <v>40</v>
          </cell>
          <cell r="AP1223">
            <v>76</v>
          </cell>
          <cell r="AQ1223">
            <v>66</v>
          </cell>
          <cell r="AR1223">
            <v>355</v>
          </cell>
          <cell r="AS1223">
            <v>30</v>
          </cell>
        </row>
        <row r="1224">
          <cell r="G1224">
            <v>0</v>
          </cell>
          <cell r="H1224">
            <v>400</v>
          </cell>
          <cell r="I1224">
            <v>5</v>
          </cell>
          <cell r="J1224">
            <v>6</v>
          </cell>
          <cell r="K1224">
            <v>5</v>
          </cell>
          <cell r="L1224">
            <v>6</v>
          </cell>
          <cell r="M1224">
            <v>5</v>
          </cell>
          <cell r="N1224">
            <v>6</v>
          </cell>
          <cell r="O1224">
            <v>8</v>
          </cell>
          <cell r="P1224">
            <v>8</v>
          </cell>
          <cell r="Q1224">
            <v>8</v>
          </cell>
          <cell r="R1224">
            <v>8</v>
          </cell>
          <cell r="S1224">
            <v>8</v>
          </cell>
          <cell r="T1224">
            <v>8</v>
          </cell>
          <cell r="U1224">
            <v>8</v>
          </cell>
          <cell r="V1224">
            <v>7</v>
          </cell>
          <cell r="W1224">
            <v>7</v>
          </cell>
          <cell r="X1224">
            <v>7</v>
          </cell>
          <cell r="Y1224">
            <v>6</v>
          </cell>
          <cell r="Z1224">
            <v>6</v>
          </cell>
          <cell r="AA1224">
            <v>5</v>
          </cell>
          <cell r="AB1224">
            <v>5</v>
          </cell>
          <cell r="AC1224">
            <v>21</v>
          </cell>
          <cell r="AD1224">
            <v>29</v>
          </cell>
          <cell r="AE1224">
            <v>29</v>
          </cell>
          <cell r="AF1224">
            <v>27</v>
          </cell>
          <cell r="AG1224">
            <v>26</v>
          </cell>
          <cell r="AH1224">
            <v>25</v>
          </cell>
          <cell r="AI1224">
            <v>24</v>
          </cell>
          <cell r="AJ1224">
            <v>19</v>
          </cell>
          <cell r="AK1224">
            <v>20</v>
          </cell>
          <cell r="AL1224">
            <v>16</v>
          </cell>
          <cell r="AM1224">
            <v>13</v>
          </cell>
          <cell r="AN1224">
            <v>10</v>
          </cell>
          <cell r="AO1224">
            <v>9</v>
          </cell>
          <cell r="AP1224">
            <v>18</v>
          </cell>
          <cell r="AQ1224">
            <v>15</v>
          </cell>
          <cell r="AR1224">
            <v>85</v>
          </cell>
          <cell r="AS1224">
            <v>8</v>
          </cell>
        </row>
        <row r="1225">
          <cell r="G1225">
            <v>0</v>
          </cell>
          <cell r="H1225">
            <v>630</v>
          </cell>
          <cell r="I1225">
            <v>7</v>
          </cell>
          <cell r="J1225">
            <v>9</v>
          </cell>
          <cell r="K1225">
            <v>7</v>
          </cell>
          <cell r="L1225">
            <v>9</v>
          </cell>
          <cell r="M1225">
            <v>8</v>
          </cell>
          <cell r="N1225">
            <v>9</v>
          </cell>
          <cell r="O1225">
            <v>12</v>
          </cell>
          <cell r="P1225">
            <v>12</v>
          </cell>
          <cell r="Q1225">
            <v>12</v>
          </cell>
          <cell r="R1225">
            <v>12</v>
          </cell>
          <cell r="S1225">
            <v>12</v>
          </cell>
          <cell r="T1225">
            <v>12</v>
          </cell>
          <cell r="U1225">
            <v>12</v>
          </cell>
          <cell r="V1225">
            <v>12</v>
          </cell>
          <cell r="W1225">
            <v>11</v>
          </cell>
          <cell r="X1225">
            <v>11</v>
          </cell>
          <cell r="Y1225">
            <v>10</v>
          </cell>
          <cell r="Z1225">
            <v>9</v>
          </cell>
          <cell r="AA1225">
            <v>9</v>
          </cell>
          <cell r="AB1225">
            <v>8</v>
          </cell>
          <cell r="AC1225">
            <v>33</v>
          </cell>
          <cell r="AD1225">
            <v>46</v>
          </cell>
          <cell r="AE1225">
            <v>46</v>
          </cell>
          <cell r="AF1225">
            <v>44</v>
          </cell>
          <cell r="AG1225">
            <v>42</v>
          </cell>
          <cell r="AH1225">
            <v>39</v>
          </cell>
          <cell r="AI1225">
            <v>38</v>
          </cell>
          <cell r="AJ1225">
            <v>30</v>
          </cell>
          <cell r="AK1225">
            <v>32</v>
          </cell>
          <cell r="AL1225">
            <v>26</v>
          </cell>
          <cell r="AM1225">
            <v>21</v>
          </cell>
          <cell r="AN1225">
            <v>15</v>
          </cell>
          <cell r="AO1225">
            <v>15</v>
          </cell>
          <cell r="AP1225">
            <v>28</v>
          </cell>
          <cell r="AQ1225">
            <v>25</v>
          </cell>
          <cell r="AR1225">
            <v>135</v>
          </cell>
          <cell r="AS1225">
            <v>8</v>
          </cell>
        </row>
        <row r="1226">
          <cell r="G1226">
            <v>0</v>
          </cell>
          <cell r="H1226">
            <v>1268</v>
          </cell>
          <cell r="I1226">
            <v>15</v>
          </cell>
          <cell r="J1226">
            <v>19</v>
          </cell>
          <cell r="K1226">
            <v>15</v>
          </cell>
          <cell r="L1226">
            <v>18</v>
          </cell>
          <cell r="M1226">
            <v>16</v>
          </cell>
          <cell r="N1226">
            <v>19</v>
          </cell>
          <cell r="O1226">
            <v>24</v>
          </cell>
          <cell r="P1226">
            <v>24</v>
          </cell>
          <cell r="Q1226">
            <v>25</v>
          </cell>
          <cell r="R1226">
            <v>25</v>
          </cell>
          <cell r="S1226">
            <v>25</v>
          </cell>
          <cell r="T1226">
            <v>25</v>
          </cell>
          <cell r="U1226">
            <v>25</v>
          </cell>
          <cell r="V1226">
            <v>24</v>
          </cell>
          <cell r="W1226">
            <v>22</v>
          </cell>
          <cell r="X1226">
            <v>21</v>
          </cell>
          <cell r="Y1226">
            <v>20</v>
          </cell>
          <cell r="Z1226">
            <v>19</v>
          </cell>
          <cell r="AA1226">
            <v>17</v>
          </cell>
          <cell r="AB1226">
            <v>16</v>
          </cell>
          <cell r="AC1226">
            <v>66</v>
          </cell>
          <cell r="AD1226">
            <v>92</v>
          </cell>
          <cell r="AE1226">
            <v>92</v>
          </cell>
          <cell r="AF1226">
            <v>87</v>
          </cell>
          <cell r="AG1226">
            <v>84</v>
          </cell>
          <cell r="AH1226">
            <v>79</v>
          </cell>
          <cell r="AI1226">
            <v>76</v>
          </cell>
          <cell r="AJ1226">
            <v>60</v>
          </cell>
          <cell r="AK1226">
            <v>63</v>
          </cell>
          <cell r="AL1226">
            <v>52</v>
          </cell>
          <cell r="AM1226">
            <v>42</v>
          </cell>
          <cell r="AN1226">
            <v>31</v>
          </cell>
          <cell r="AO1226">
            <v>30</v>
          </cell>
          <cell r="AP1226">
            <v>58</v>
          </cell>
          <cell r="AQ1226">
            <v>49</v>
          </cell>
          <cell r="AR1226">
            <v>270</v>
          </cell>
          <cell r="AS1226">
            <v>23</v>
          </cell>
        </row>
        <row r="1227">
          <cell r="G1227">
            <v>0</v>
          </cell>
          <cell r="H1227">
            <v>2299</v>
          </cell>
          <cell r="I1227">
            <v>23</v>
          </cell>
          <cell r="J1227">
            <v>38</v>
          </cell>
          <cell r="K1227">
            <v>29</v>
          </cell>
          <cell r="L1227">
            <v>37</v>
          </cell>
          <cell r="M1227">
            <v>31</v>
          </cell>
          <cell r="N1227">
            <v>50</v>
          </cell>
          <cell r="O1227">
            <v>35</v>
          </cell>
          <cell r="P1227">
            <v>37</v>
          </cell>
          <cell r="Q1227">
            <v>38</v>
          </cell>
          <cell r="R1227">
            <v>40</v>
          </cell>
          <cell r="S1227">
            <v>42</v>
          </cell>
          <cell r="T1227">
            <v>44</v>
          </cell>
          <cell r="U1227">
            <v>45</v>
          </cell>
          <cell r="V1227">
            <v>45</v>
          </cell>
          <cell r="W1227">
            <v>43</v>
          </cell>
          <cell r="X1227">
            <v>41</v>
          </cell>
          <cell r="Y1227">
            <v>40</v>
          </cell>
          <cell r="Z1227">
            <v>38</v>
          </cell>
          <cell r="AA1227">
            <v>36</v>
          </cell>
          <cell r="AB1227">
            <v>35</v>
          </cell>
          <cell r="AC1227">
            <v>150</v>
          </cell>
          <cell r="AD1227">
            <v>176</v>
          </cell>
          <cell r="AE1227">
            <v>176</v>
          </cell>
          <cell r="AF1227">
            <v>172</v>
          </cell>
          <cell r="AG1227">
            <v>160</v>
          </cell>
          <cell r="AH1227">
            <v>131</v>
          </cell>
          <cell r="AI1227">
            <v>130</v>
          </cell>
          <cell r="AJ1227">
            <v>92</v>
          </cell>
          <cell r="AK1227">
            <v>89</v>
          </cell>
          <cell r="AL1227">
            <v>103</v>
          </cell>
          <cell r="AM1227">
            <v>71</v>
          </cell>
          <cell r="AN1227">
            <v>41</v>
          </cell>
          <cell r="AO1227">
            <v>41</v>
          </cell>
          <cell r="AP1227">
            <v>105</v>
          </cell>
          <cell r="AQ1227">
            <v>101</v>
          </cell>
          <cell r="AR1227">
            <v>521</v>
          </cell>
          <cell r="AS1227">
            <v>31</v>
          </cell>
        </row>
        <row r="1228">
          <cell r="G1228">
            <v>0</v>
          </cell>
          <cell r="H1228">
            <v>289</v>
          </cell>
          <cell r="I1228">
            <v>3</v>
          </cell>
          <cell r="J1228">
            <v>5</v>
          </cell>
          <cell r="K1228">
            <v>4</v>
          </cell>
          <cell r="L1228">
            <v>5</v>
          </cell>
          <cell r="M1228">
            <v>4</v>
          </cell>
          <cell r="N1228">
            <v>7</v>
          </cell>
          <cell r="O1228">
            <v>4</v>
          </cell>
          <cell r="P1228">
            <v>5</v>
          </cell>
          <cell r="Q1228">
            <v>5</v>
          </cell>
          <cell r="R1228">
            <v>4</v>
          </cell>
          <cell r="S1228">
            <v>5</v>
          </cell>
          <cell r="T1228">
            <v>6</v>
          </cell>
          <cell r="U1228">
            <v>6</v>
          </cell>
          <cell r="V1228">
            <v>6</v>
          </cell>
          <cell r="W1228">
            <v>5</v>
          </cell>
          <cell r="X1228">
            <v>5</v>
          </cell>
          <cell r="Y1228">
            <v>4</v>
          </cell>
          <cell r="Z1228">
            <v>5</v>
          </cell>
          <cell r="AA1228">
            <v>4</v>
          </cell>
          <cell r="AB1228">
            <v>4</v>
          </cell>
          <cell r="AC1228">
            <v>19</v>
          </cell>
          <cell r="AD1228">
            <v>22</v>
          </cell>
          <cell r="AE1228">
            <v>22</v>
          </cell>
          <cell r="AF1228">
            <v>22</v>
          </cell>
          <cell r="AG1228">
            <v>20</v>
          </cell>
          <cell r="AH1228">
            <v>16</v>
          </cell>
          <cell r="AI1228">
            <v>17</v>
          </cell>
          <cell r="AJ1228">
            <v>12</v>
          </cell>
          <cell r="AK1228">
            <v>11</v>
          </cell>
          <cell r="AL1228">
            <v>13</v>
          </cell>
          <cell r="AM1228">
            <v>9</v>
          </cell>
          <cell r="AN1228">
            <v>5</v>
          </cell>
          <cell r="AO1228">
            <v>5</v>
          </cell>
          <cell r="AP1228">
            <v>13</v>
          </cell>
          <cell r="AQ1228">
            <v>12</v>
          </cell>
          <cell r="AR1228">
            <v>65</v>
          </cell>
          <cell r="AS1228">
            <v>8</v>
          </cell>
        </row>
        <row r="1229">
          <cell r="G1229">
            <v>0</v>
          </cell>
          <cell r="H1229">
            <v>1579</v>
          </cell>
          <cell r="I1229">
            <v>16</v>
          </cell>
          <cell r="J1229">
            <v>26</v>
          </cell>
          <cell r="K1229">
            <v>20</v>
          </cell>
          <cell r="L1229">
            <v>25</v>
          </cell>
          <cell r="M1229">
            <v>21</v>
          </cell>
          <cell r="N1229">
            <v>34</v>
          </cell>
          <cell r="O1229">
            <v>24</v>
          </cell>
          <cell r="P1229">
            <v>25</v>
          </cell>
          <cell r="Q1229">
            <v>26</v>
          </cell>
          <cell r="R1229">
            <v>28</v>
          </cell>
          <cell r="S1229">
            <v>29</v>
          </cell>
          <cell r="T1229">
            <v>30</v>
          </cell>
          <cell r="U1229">
            <v>31</v>
          </cell>
          <cell r="V1229">
            <v>31</v>
          </cell>
          <cell r="W1229">
            <v>30</v>
          </cell>
          <cell r="X1229">
            <v>28</v>
          </cell>
          <cell r="Y1229">
            <v>28</v>
          </cell>
          <cell r="Z1229">
            <v>26</v>
          </cell>
          <cell r="AA1229">
            <v>25</v>
          </cell>
          <cell r="AB1229">
            <v>24</v>
          </cell>
          <cell r="AC1229">
            <v>103</v>
          </cell>
          <cell r="AD1229">
            <v>121</v>
          </cell>
          <cell r="AE1229">
            <v>121</v>
          </cell>
          <cell r="AF1229">
            <v>118</v>
          </cell>
          <cell r="AG1229">
            <v>110</v>
          </cell>
          <cell r="AH1229">
            <v>90</v>
          </cell>
          <cell r="AI1229">
            <v>89</v>
          </cell>
          <cell r="AJ1229">
            <v>63</v>
          </cell>
          <cell r="AK1229">
            <v>61</v>
          </cell>
          <cell r="AL1229">
            <v>71</v>
          </cell>
          <cell r="AM1229">
            <v>49</v>
          </cell>
          <cell r="AN1229">
            <v>28</v>
          </cell>
          <cell r="AO1229">
            <v>28</v>
          </cell>
          <cell r="AP1229">
            <v>72</v>
          </cell>
          <cell r="AQ1229">
            <v>69</v>
          </cell>
          <cell r="AR1229">
            <v>358</v>
          </cell>
          <cell r="AS1229">
            <v>16</v>
          </cell>
        </row>
        <row r="1230">
          <cell r="G1230">
            <v>0</v>
          </cell>
          <cell r="H1230">
            <v>431</v>
          </cell>
          <cell r="I1230">
            <v>4</v>
          </cell>
          <cell r="J1230">
            <v>7</v>
          </cell>
          <cell r="K1230">
            <v>5</v>
          </cell>
          <cell r="L1230">
            <v>7</v>
          </cell>
          <cell r="M1230">
            <v>6</v>
          </cell>
          <cell r="N1230">
            <v>9</v>
          </cell>
          <cell r="O1230">
            <v>7</v>
          </cell>
          <cell r="P1230">
            <v>7</v>
          </cell>
          <cell r="Q1230">
            <v>7</v>
          </cell>
          <cell r="R1230">
            <v>8</v>
          </cell>
          <cell r="S1230">
            <v>8</v>
          </cell>
          <cell r="T1230">
            <v>8</v>
          </cell>
          <cell r="U1230">
            <v>8</v>
          </cell>
          <cell r="V1230">
            <v>8</v>
          </cell>
          <cell r="W1230">
            <v>8</v>
          </cell>
          <cell r="X1230">
            <v>8</v>
          </cell>
          <cell r="Y1230">
            <v>8</v>
          </cell>
          <cell r="Z1230">
            <v>7</v>
          </cell>
          <cell r="AA1230">
            <v>7</v>
          </cell>
          <cell r="AB1230">
            <v>7</v>
          </cell>
          <cell r="AC1230">
            <v>28</v>
          </cell>
          <cell r="AD1230">
            <v>33</v>
          </cell>
          <cell r="AE1230">
            <v>33</v>
          </cell>
          <cell r="AF1230">
            <v>32</v>
          </cell>
          <cell r="AG1230">
            <v>30</v>
          </cell>
          <cell r="AH1230">
            <v>25</v>
          </cell>
          <cell r="AI1230">
            <v>24</v>
          </cell>
          <cell r="AJ1230">
            <v>17</v>
          </cell>
          <cell r="AK1230">
            <v>17</v>
          </cell>
          <cell r="AL1230">
            <v>19</v>
          </cell>
          <cell r="AM1230">
            <v>13</v>
          </cell>
          <cell r="AN1230">
            <v>8</v>
          </cell>
          <cell r="AO1230">
            <v>8</v>
          </cell>
          <cell r="AP1230">
            <v>19</v>
          </cell>
          <cell r="AQ1230">
            <v>20</v>
          </cell>
          <cell r="AR1230">
            <v>98</v>
          </cell>
          <cell r="AS1230">
            <v>7</v>
          </cell>
        </row>
        <row r="1231">
          <cell r="G1231">
            <v>0</v>
          </cell>
          <cell r="H1231">
            <v>4427</v>
          </cell>
          <cell r="I1231">
            <v>39</v>
          </cell>
          <cell r="J1231">
            <v>52</v>
          </cell>
          <cell r="K1231">
            <v>79</v>
          </cell>
          <cell r="L1231">
            <v>67</v>
          </cell>
          <cell r="M1231">
            <v>64</v>
          </cell>
          <cell r="N1231">
            <v>69</v>
          </cell>
          <cell r="O1231">
            <v>72</v>
          </cell>
          <cell r="P1231">
            <v>74</v>
          </cell>
          <cell r="Q1231">
            <v>76</v>
          </cell>
          <cell r="R1231">
            <v>78</v>
          </cell>
          <cell r="S1231">
            <v>80</v>
          </cell>
          <cell r="T1231">
            <v>82</v>
          </cell>
          <cell r="U1231">
            <v>84</v>
          </cell>
          <cell r="V1231">
            <v>84</v>
          </cell>
          <cell r="W1231">
            <v>84</v>
          </cell>
          <cell r="X1231">
            <v>83</v>
          </cell>
          <cell r="Y1231">
            <v>83</v>
          </cell>
          <cell r="Z1231">
            <v>81</v>
          </cell>
          <cell r="AA1231">
            <v>79</v>
          </cell>
          <cell r="AB1231">
            <v>77</v>
          </cell>
          <cell r="AC1231">
            <v>359</v>
          </cell>
          <cell r="AD1231">
            <v>397</v>
          </cell>
          <cell r="AE1231">
            <v>371</v>
          </cell>
          <cell r="AF1231">
            <v>345</v>
          </cell>
          <cell r="AG1231">
            <v>310</v>
          </cell>
          <cell r="AH1231">
            <v>293</v>
          </cell>
          <cell r="AI1231">
            <v>212</v>
          </cell>
          <cell r="AJ1231">
            <v>179</v>
          </cell>
          <cell r="AK1231">
            <v>146</v>
          </cell>
          <cell r="AL1231">
            <v>115</v>
          </cell>
          <cell r="AM1231">
            <v>97</v>
          </cell>
          <cell r="AN1231">
            <v>70</v>
          </cell>
          <cell r="AO1231">
            <v>46</v>
          </cell>
          <cell r="AP1231">
            <v>199</v>
          </cell>
          <cell r="AQ1231">
            <v>214</v>
          </cell>
          <cell r="AR1231">
            <v>1121</v>
          </cell>
          <cell r="AS1231">
            <v>69</v>
          </cell>
        </row>
        <row r="1232">
          <cell r="G1232">
            <v>0</v>
          </cell>
          <cell r="H1232">
            <v>1908</v>
          </cell>
          <cell r="I1232">
            <v>17</v>
          </cell>
          <cell r="J1232">
            <v>22</v>
          </cell>
          <cell r="K1232">
            <v>35</v>
          </cell>
          <cell r="L1232">
            <v>29</v>
          </cell>
          <cell r="M1232">
            <v>27</v>
          </cell>
          <cell r="N1232">
            <v>30</v>
          </cell>
          <cell r="O1232">
            <v>31</v>
          </cell>
          <cell r="P1232">
            <v>33</v>
          </cell>
          <cell r="Q1232">
            <v>33</v>
          </cell>
          <cell r="R1232">
            <v>34</v>
          </cell>
          <cell r="S1232">
            <v>35</v>
          </cell>
          <cell r="T1232">
            <v>35</v>
          </cell>
          <cell r="U1232">
            <v>36</v>
          </cell>
          <cell r="V1232">
            <v>36</v>
          </cell>
          <cell r="W1232">
            <v>36</v>
          </cell>
          <cell r="X1232">
            <v>36</v>
          </cell>
          <cell r="Y1232">
            <v>36</v>
          </cell>
          <cell r="Z1232">
            <v>34</v>
          </cell>
          <cell r="AA1232">
            <v>35</v>
          </cell>
          <cell r="AB1232">
            <v>33</v>
          </cell>
          <cell r="AC1232">
            <v>154</v>
          </cell>
          <cell r="AD1232">
            <v>170</v>
          </cell>
          <cell r="AE1232">
            <v>160</v>
          </cell>
          <cell r="AF1232">
            <v>149</v>
          </cell>
          <cell r="AG1232">
            <v>134</v>
          </cell>
          <cell r="AH1232">
            <v>126</v>
          </cell>
          <cell r="AI1232">
            <v>91</v>
          </cell>
          <cell r="AJ1232">
            <v>78</v>
          </cell>
          <cell r="AK1232">
            <v>64</v>
          </cell>
          <cell r="AL1232">
            <v>49</v>
          </cell>
          <cell r="AM1232">
            <v>42</v>
          </cell>
          <cell r="AN1232">
            <v>29</v>
          </cell>
          <cell r="AO1232">
            <v>19</v>
          </cell>
          <cell r="AP1232">
            <v>85</v>
          </cell>
          <cell r="AQ1232">
            <v>92</v>
          </cell>
          <cell r="AR1232">
            <v>482</v>
          </cell>
          <cell r="AS1232">
            <v>24</v>
          </cell>
        </row>
        <row r="1233">
          <cell r="G1233">
            <v>0</v>
          </cell>
          <cell r="H1233">
            <v>922</v>
          </cell>
          <cell r="I1233">
            <v>8</v>
          </cell>
          <cell r="J1233">
            <v>11</v>
          </cell>
          <cell r="K1233">
            <v>16</v>
          </cell>
          <cell r="L1233">
            <v>14</v>
          </cell>
          <cell r="M1233">
            <v>13</v>
          </cell>
          <cell r="N1233">
            <v>14</v>
          </cell>
          <cell r="O1233">
            <v>15</v>
          </cell>
          <cell r="P1233">
            <v>15</v>
          </cell>
          <cell r="Q1233">
            <v>16</v>
          </cell>
          <cell r="R1233">
            <v>16</v>
          </cell>
          <cell r="S1233">
            <v>17</v>
          </cell>
          <cell r="T1233">
            <v>17</v>
          </cell>
          <cell r="U1233">
            <v>18</v>
          </cell>
          <cell r="V1233">
            <v>18</v>
          </cell>
          <cell r="W1233">
            <v>18</v>
          </cell>
          <cell r="X1233">
            <v>17</v>
          </cell>
          <cell r="Y1233">
            <v>17</v>
          </cell>
          <cell r="Z1233">
            <v>17</v>
          </cell>
          <cell r="AA1233">
            <v>16</v>
          </cell>
          <cell r="AB1233">
            <v>16</v>
          </cell>
          <cell r="AC1233">
            <v>75</v>
          </cell>
          <cell r="AD1233">
            <v>83</v>
          </cell>
          <cell r="AE1233">
            <v>77</v>
          </cell>
          <cell r="AF1233">
            <v>72</v>
          </cell>
          <cell r="AG1233">
            <v>65</v>
          </cell>
          <cell r="AH1233">
            <v>61</v>
          </cell>
          <cell r="AI1233">
            <v>44</v>
          </cell>
          <cell r="AJ1233">
            <v>37</v>
          </cell>
          <cell r="AK1233">
            <v>30</v>
          </cell>
          <cell r="AL1233">
            <v>24</v>
          </cell>
          <cell r="AM1233">
            <v>20</v>
          </cell>
          <cell r="AN1233">
            <v>15</v>
          </cell>
          <cell r="AO1233">
            <v>10</v>
          </cell>
          <cell r="AP1233">
            <v>42</v>
          </cell>
          <cell r="AQ1233">
            <v>44</v>
          </cell>
          <cell r="AR1233">
            <v>234</v>
          </cell>
          <cell r="AS1233">
            <v>15</v>
          </cell>
        </row>
        <row r="1234">
          <cell r="G1234">
            <v>0</v>
          </cell>
          <cell r="H1234">
            <v>798</v>
          </cell>
          <cell r="I1234">
            <v>7</v>
          </cell>
          <cell r="J1234">
            <v>9</v>
          </cell>
          <cell r="K1234">
            <v>14</v>
          </cell>
          <cell r="L1234">
            <v>12</v>
          </cell>
          <cell r="M1234">
            <v>12</v>
          </cell>
          <cell r="N1234">
            <v>12</v>
          </cell>
          <cell r="O1234">
            <v>13</v>
          </cell>
          <cell r="P1234">
            <v>13</v>
          </cell>
          <cell r="Q1234">
            <v>14</v>
          </cell>
          <cell r="R1234">
            <v>14</v>
          </cell>
          <cell r="S1234">
            <v>14</v>
          </cell>
          <cell r="T1234">
            <v>15</v>
          </cell>
          <cell r="U1234">
            <v>15</v>
          </cell>
          <cell r="V1234">
            <v>15</v>
          </cell>
          <cell r="W1234">
            <v>15</v>
          </cell>
          <cell r="X1234">
            <v>15</v>
          </cell>
          <cell r="Y1234">
            <v>15</v>
          </cell>
          <cell r="Z1234">
            <v>15</v>
          </cell>
          <cell r="AA1234">
            <v>14</v>
          </cell>
          <cell r="AB1234">
            <v>14</v>
          </cell>
          <cell r="AC1234">
            <v>65</v>
          </cell>
          <cell r="AD1234">
            <v>72</v>
          </cell>
          <cell r="AE1234">
            <v>67</v>
          </cell>
          <cell r="AF1234">
            <v>62</v>
          </cell>
          <cell r="AG1234">
            <v>56</v>
          </cell>
          <cell r="AH1234">
            <v>53</v>
          </cell>
          <cell r="AI1234">
            <v>38</v>
          </cell>
          <cell r="AJ1234">
            <v>32</v>
          </cell>
          <cell r="AK1234">
            <v>26</v>
          </cell>
          <cell r="AL1234">
            <v>21</v>
          </cell>
          <cell r="AM1234">
            <v>18</v>
          </cell>
          <cell r="AN1234">
            <v>13</v>
          </cell>
          <cell r="AO1234">
            <v>8</v>
          </cell>
          <cell r="AP1234">
            <v>36</v>
          </cell>
          <cell r="AQ1234">
            <v>39</v>
          </cell>
          <cell r="AR1234">
            <v>203</v>
          </cell>
          <cell r="AS1234">
            <v>11</v>
          </cell>
        </row>
        <row r="1235">
          <cell r="G1235">
            <v>0</v>
          </cell>
          <cell r="H1235">
            <v>491</v>
          </cell>
          <cell r="I1235">
            <v>4</v>
          </cell>
          <cell r="J1235">
            <v>6</v>
          </cell>
          <cell r="K1235">
            <v>9</v>
          </cell>
          <cell r="L1235">
            <v>7</v>
          </cell>
          <cell r="M1235">
            <v>7</v>
          </cell>
          <cell r="N1235">
            <v>8</v>
          </cell>
          <cell r="O1235">
            <v>8</v>
          </cell>
          <cell r="P1235">
            <v>8</v>
          </cell>
          <cell r="Q1235">
            <v>8</v>
          </cell>
          <cell r="R1235">
            <v>9</v>
          </cell>
          <cell r="S1235">
            <v>9</v>
          </cell>
          <cell r="T1235">
            <v>9</v>
          </cell>
          <cell r="U1235">
            <v>9</v>
          </cell>
          <cell r="V1235">
            <v>9</v>
          </cell>
          <cell r="W1235">
            <v>9</v>
          </cell>
          <cell r="X1235">
            <v>9</v>
          </cell>
          <cell r="Y1235">
            <v>9</v>
          </cell>
          <cell r="Z1235">
            <v>9</v>
          </cell>
          <cell r="AA1235">
            <v>9</v>
          </cell>
          <cell r="AB1235">
            <v>9</v>
          </cell>
          <cell r="AC1235">
            <v>40</v>
          </cell>
          <cell r="AD1235">
            <v>44</v>
          </cell>
          <cell r="AE1235">
            <v>41</v>
          </cell>
          <cell r="AF1235">
            <v>38</v>
          </cell>
          <cell r="AG1235">
            <v>34</v>
          </cell>
          <cell r="AH1235">
            <v>33</v>
          </cell>
          <cell r="AI1235">
            <v>24</v>
          </cell>
          <cell r="AJ1235">
            <v>20</v>
          </cell>
          <cell r="AK1235">
            <v>16</v>
          </cell>
          <cell r="AL1235">
            <v>13</v>
          </cell>
          <cell r="AM1235">
            <v>11</v>
          </cell>
          <cell r="AN1235">
            <v>8</v>
          </cell>
          <cell r="AO1235">
            <v>5</v>
          </cell>
          <cell r="AP1235">
            <v>22</v>
          </cell>
          <cell r="AQ1235">
            <v>24</v>
          </cell>
          <cell r="AR1235">
            <v>124</v>
          </cell>
          <cell r="AS1235">
            <v>5</v>
          </cell>
        </row>
        <row r="1236">
          <cell r="G1236">
            <v>0</v>
          </cell>
          <cell r="H1236">
            <v>247</v>
          </cell>
          <cell r="I1236">
            <v>2</v>
          </cell>
          <cell r="J1236">
            <v>3</v>
          </cell>
          <cell r="K1236">
            <v>4</v>
          </cell>
          <cell r="L1236">
            <v>4</v>
          </cell>
          <cell r="M1236">
            <v>4</v>
          </cell>
          <cell r="N1236">
            <v>4</v>
          </cell>
          <cell r="O1236">
            <v>4</v>
          </cell>
          <cell r="P1236">
            <v>4</v>
          </cell>
          <cell r="Q1236">
            <v>4</v>
          </cell>
          <cell r="R1236">
            <v>4</v>
          </cell>
          <cell r="S1236">
            <v>4</v>
          </cell>
          <cell r="T1236">
            <v>5</v>
          </cell>
          <cell r="U1236">
            <v>5</v>
          </cell>
          <cell r="V1236">
            <v>5</v>
          </cell>
          <cell r="W1236">
            <v>5</v>
          </cell>
          <cell r="X1236">
            <v>5</v>
          </cell>
          <cell r="Y1236">
            <v>5</v>
          </cell>
          <cell r="Z1236">
            <v>5</v>
          </cell>
          <cell r="AA1236">
            <v>4</v>
          </cell>
          <cell r="AB1236">
            <v>4</v>
          </cell>
          <cell r="AC1236">
            <v>20</v>
          </cell>
          <cell r="AD1236">
            <v>22</v>
          </cell>
          <cell r="AE1236">
            <v>21</v>
          </cell>
          <cell r="AF1236">
            <v>19</v>
          </cell>
          <cell r="AG1236">
            <v>17</v>
          </cell>
          <cell r="AH1236">
            <v>16</v>
          </cell>
          <cell r="AI1236">
            <v>12</v>
          </cell>
          <cell r="AJ1236">
            <v>10</v>
          </cell>
          <cell r="AK1236">
            <v>8</v>
          </cell>
          <cell r="AL1236">
            <v>6</v>
          </cell>
          <cell r="AM1236">
            <v>5</v>
          </cell>
          <cell r="AN1236">
            <v>4</v>
          </cell>
          <cell r="AO1236">
            <v>3</v>
          </cell>
          <cell r="AP1236">
            <v>12</v>
          </cell>
          <cell r="AQ1236">
            <v>12</v>
          </cell>
          <cell r="AR1236">
            <v>62</v>
          </cell>
          <cell r="AS1236">
            <v>9</v>
          </cell>
        </row>
        <row r="1237">
          <cell r="G1237">
            <v>0</v>
          </cell>
          <cell r="H1237">
            <v>61</v>
          </cell>
          <cell r="I1237">
            <v>1</v>
          </cell>
          <cell r="J1237">
            <v>1</v>
          </cell>
          <cell r="K1237">
            <v>1</v>
          </cell>
          <cell r="L1237">
            <v>1</v>
          </cell>
          <cell r="M1237">
            <v>1</v>
          </cell>
          <cell r="N1237">
            <v>1</v>
          </cell>
          <cell r="O1237">
            <v>1</v>
          </cell>
          <cell r="P1237">
            <v>1</v>
          </cell>
          <cell r="Q1237">
            <v>1</v>
          </cell>
          <cell r="R1237">
            <v>1</v>
          </cell>
          <cell r="S1237">
            <v>1</v>
          </cell>
          <cell r="T1237">
            <v>1</v>
          </cell>
          <cell r="U1237">
            <v>1</v>
          </cell>
          <cell r="V1237">
            <v>1</v>
          </cell>
          <cell r="W1237">
            <v>1</v>
          </cell>
          <cell r="X1237">
            <v>1</v>
          </cell>
          <cell r="Y1237">
            <v>1</v>
          </cell>
          <cell r="Z1237">
            <v>1</v>
          </cell>
          <cell r="AA1237">
            <v>1</v>
          </cell>
          <cell r="AB1237">
            <v>1</v>
          </cell>
          <cell r="AC1237">
            <v>5</v>
          </cell>
          <cell r="AD1237">
            <v>6</v>
          </cell>
          <cell r="AE1237">
            <v>5</v>
          </cell>
          <cell r="AF1237">
            <v>5</v>
          </cell>
          <cell r="AG1237">
            <v>4</v>
          </cell>
          <cell r="AH1237">
            <v>4</v>
          </cell>
          <cell r="AI1237">
            <v>3</v>
          </cell>
          <cell r="AJ1237">
            <v>2</v>
          </cell>
          <cell r="AK1237">
            <v>2</v>
          </cell>
          <cell r="AL1237">
            <v>2</v>
          </cell>
          <cell r="AM1237">
            <v>1</v>
          </cell>
          <cell r="AN1237">
            <v>1</v>
          </cell>
          <cell r="AO1237">
            <v>1</v>
          </cell>
          <cell r="AP1237">
            <v>2</v>
          </cell>
          <cell r="AQ1237">
            <v>3</v>
          </cell>
          <cell r="AR1237">
            <v>16</v>
          </cell>
          <cell r="AS1237">
            <v>5</v>
          </cell>
        </row>
        <row r="1238">
          <cell r="G1238">
            <v>0</v>
          </cell>
          <cell r="H1238">
            <v>3178</v>
          </cell>
          <cell r="I1238">
            <v>43</v>
          </cell>
          <cell r="J1238">
            <v>38</v>
          </cell>
          <cell r="K1238">
            <v>52</v>
          </cell>
          <cell r="L1238">
            <v>59</v>
          </cell>
          <cell r="M1238">
            <v>44</v>
          </cell>
          <cell r="N1238">
            <v>53</v>
          </cell>
          <cell r="O1238">
            <v>50</v>
          </cell>
          <cell r="P1238">
            <v>52</v>
          </cell>
          <cell r="Q1238">
            <v>65</v>
          </cell>
          <cell r="R1238">
            <v>52</v>
          </cell>
          <cell r="S1238">
            <v>42</v>
          </cell>
          <cell r="T1238">
            <v>61</v>
          </cell>
          <cell r="U1238">
            <v>53</v>
          </cell>
          <cell r="V1238">
            <v>53</v>
          </cell>
          <cell r="W1238">
            <v>59</v>
          </cell>
          <cell r="X1238">
            <v>59</v>
          </cell>
          <cell r="Y1238">
            <v>49</v>
          </cell>
          <cell r="Z1238">
            <v>42</v>
          </cell>
          <cell r="AA1238">
            <v>43</v>
          </cell>
          <cell r="AB1238">
            <v>52</v>
          </cell>
          <cell r="AC1238">
            <v>264</v>
          </cell>
          <cell r="AD1238">
            <v>222</v>
          </cell>
          <cell r="AE1238">
            <v>263</v>
          </cell>
          <cell r="AF1238">
            <v>255</v>
          </cell>
          <cell r="AG1238">
            <v>249</v>
          </cell>
          <cell r="AH1238">
            <v>211</v>
          </cell>
          <cell r="AI1238">
            <v>164</v>
          </cell>
          <cell r="AJ1238">
            <v>123</v>
          </cell>
          <cell r="AK1238">
            <v>107</v>
          </cell>
          <cell r="AL1238">
            <v>96</v>
          </cell>
          <cell r="AM1238">
            <v>75</v>
          </cell>
          <cell r="AN1238">
            <v>63</v>
          </cell>
          <cell r="AO1238">
            <v>65</v>
          </cell>
          <cell r="AP1238">
            <v>129</v>
          </cell>
          <cell r="AQ1238">
            <v>130</v>
          </cell>
          <cell r="AR1238">
            <v>791</v>
          </cell>
          <cell r="AS1238">
            <v>60</v>
          </cell>
        </row>
        <row r="1239">
          <cell r="G1239">
            <v>0</v>
          </cell>
          <cell r="H1239">
            <v>2785</v>
          </cell>
          <cell r="I1239">
            <v>38</v>
          </cell>
          <cell r="J1239">
            <v>33</v>
          </cell>
          <cell r="K1239">
            <v>46</v>
          </cell>
          <cell r="L1239">
            <v>52</v>
          </cell>
          <cell r="M1239">
            <v>39</v>
          </cell>
          <cell r="N1239">
            <v>47</v>
          </cell>
          <cell r="O1239">
            <v>44</v>
          </cell>
          <cell r="P1239">
            <v>46</v>
          </cell>
          <cell r="Q1239">
            <v>56</v>
          </cell>
          <cell r="R1239">
            <v>46</v>
          </cell>
          <cell r="S1239">
            <v>37</v>
          </cell>
          <cell r="T1239">
            <v>53</v>
          </cell>
          <cell r="U1239">
            <v>47</v>
          </cell>
          <cell r="V1239">
            <v>47</v>
          </cell>
          <cell r="W1239">
            <v>52</v>
          </cell>
          <cell r="X1239">
            <v>52</v>
          </cell>
          <cell r="Y1239">
            <v>43</v>
          </cell>
          <cell r="Z1239">
            <v>37</v>
          </cell>
          <cell r="AA1239">
            <v>38</v>
          </cell>
          <cell r="AB1239">
            <v>46</v>
          </cell>
          <cell r="AC1239">
            <v>231</v>
          </cell>
          <cell r="AD1239">
            <v>194</v>
          </cell>
          <cell r="AE1239">
            <v>230</v>
          </cell>
          <cell r="AF1239">
            <v>223</v>
          </cell>
          <cell r="AG1239">
            <v>218</v>
          </cell>
          <cell r="AH1239">
            <v>185</v>
          </cell>
          <cell r="AI1239">
            <v>144</v>
          </cell>
          <cell r="AJ1239">
            <v>108</v>
          </cell>
          <cell r="AK1239">
            <v>93</v>
          </cell>
          <cell r="AL1239">
            <v>84</v>
          </cell>
          <cell r="AM1239">
            <v>65</v>
          </cell>
          <cell r="AN1239">
            <v>55</v>
          </cell>
          <cell r="AO1239">
            <v>56</v>
          </cell>
          <cell r="AP1239">
            <v>113</v>
          </cell>
          <cell r="AQ1239">
            <v>114</v>
          </cell>
          <cell r="AR1239">
            <v>692</v>
          </cell>
          <cell r="AS1239">
            <v>52</v>
          </cell>
        </row>
        <row r="1240">
          <cell r="G1240">
            <v>0</v>
          </cell>
          <cell r="H1240">
            <v>316</v>
          </cell>
          <cell r="I1240">
            <v>4</v>
          </cell>
          <cell r="J1240">
            <v>4</v>
          </cell>
          <cell r="K1240">
            <v>5</v>
          </cell>
          <cell r="L1240">
            <v>6</v>
          </cell>
          <cell r="M1240">
            <v>4</v>
          </cell>
          <cell r="N1240">
            <v>5</v>
          </cell>
          <cell r="O1240">
            <v>5</v>
          </cell>
          <cell r="P1240">
            <v>5</v>
          </cell>
          <cell r="Q1240">
            <v>7</v>
          </cell>
          <cell r="R1240">
            <v>5</v>
          </cell>
          <cell r="S1240">
            <v>4</v>
          </cell>
          <cell r="T1240">
            <v>6</v>
          </cell>
          <cell r="U1240">
            <v>5</v>
          </cell>
          <cell r="V1240">
            <v>5</v>
          </cell>
          <cell r="W1240">
            <v>6</v>
          </cell>
          <cell r="X1240">
            <v>6</v>
          </cell>
          <cell r="Y1240">
            <v>5</v>
          </cell>
          <cell r="Z1240">
            <v>4</v>
          </cell>
          <cell r="AA1240">
            <v>4</v>
          </cell>
          <cell r="AB1240">
            <v>5</v>
          </cell>
          <cell r="AC1240">
            <v>26</v>
          </cell>
          <cell r="AD1240">
            <v>22</v>
          </cell>
          <cell r="AE1240">
            <v>26</v>
          </cell>
          <cell r="AF1240">
            <v>26</v>
          </cell>
          <cell r="AG1240">
            <v>25</v>
          </cell>
          <cell r="AH1240">
            <v>21</v>
          </cell>
          <cell r="AI1240">
            <v>16</v>
          </cell>
          <cell r="AJ1240">
            <v>12</v>
          </cell>
          <cell r="AK1240">
            <v>11</v>
          </cell>
          <cell r="AL1240">
            <v>10</v>
          </cell>
          <cell r="AM1240">
            <v>8</v>
          </cell>
          <cell r="AN1240">
            <v>6</v>
          </cell>
          <cell r="AO1240">
            <v>7</v>
          </cell>
          <cell r="AP1240">
            <v>12</v>
          </cell>
          <cell r="AQ1240">
            <v>13</v>
          </cell>
          <cell r="AR1240">
            <v>79</v>
          </cell>
          <cell r="AS1240">
            <v>5</v>
          </cell>
        </row>
        <row r="1241">
          <cell r="G1241">
            <v>0</v>
          </cell>
          <cell r="H1241">
            <v>77</v>
          </cell>
          <cell r="I1241">
            <v>1</v>
          </cell>
          <cell r="J1241">
            <v>1</v>
          </cell>
          <cell r="K1241">
            <v>1</v>
          </cell>
          <cell r="L1241">
            <v>1</v>
          </cell>
          <cell r="M1241">
            <v>1</v>
          </cell>
          <cell r="N1241">
            <v>1</v>
          </cell>
          <cell r="O1241">
            <v>1</v>
          </cell>
          <cell r="P1241">
            <v>1</v>
          </cell>
          <cell r="Q1241">
            <v>2</v>
          </cell>
          <cell r="R1241">
            <v>1</v>
          </cell>
          <cell r="S1241">
            <v>1</v>
          </cell>
          <cell r="T1241">
            <v>2</v>
          </cell>
          <cell r="U1241">
            <v>1</v>
          </cell>
          <cell r="V1241">
            <v>1</v>
          </cell>
          <cell r="W1241">
            <v>1</v>
          </cell>
          <cell r="X1241">
            <v>1</v>
          </cell>
          <cell r="Y1241">
            <v>1</v>
          </cell>
          <cell r="Z1241">
            <v>1</v>
          </cell>
          <cell r="AA1241">
            <v>1</v>
          </cell>
          <cell r="AB1241">
            <v>1</v>
          </cell>
          <cell r="AC1241">
            <v>7</v>
          </cell>
          <cell r="AD1241">
            <v>6</v>
          </cell>
          <cell r="AE1241">
            <v>7</v>
          </cell>
          <cell r="AF1241">
            <v>6</v>
          </cell>
          <cell r="AG1241">
            <v>6</v>
          </cell>
          <cell r="AH1241">
            <v>5</v>
          </cell>
          <cell r="AI1241">
            <v>4</v>
          </cell>
          <cell r="AJ1241">
            <v>3</v>
          </cell>
          <cell r="AK1241">
            <v>3</v>
          </cell>
          <cell r="AL1241">
            <v>2</v>
          </cell>
          <cell r="AM1241">
            <v>2</v>
          </cell>
          <cell r="AN1241">
            <v>2</v>
          </cell>
          <cell r="AO1241">
            <v>2</v>
          </cell>
          <cell r="AP1241">
            <v>3</v>
          </cell>
          <cell r="AQ1241">
            <v>3</v>
          </cell>
          <cell r="AR1241">
            <v>20</v>
          </cell>
          <cell r="AS1241">
            <v>3</v>
          </cell>
        </row>
        <row r="1242">
          <cell r="G1242">
            <v>0</v>
          </cell>
          <cell r="H1242">
            <v>3497</v>
          </cell>
          <cell r="I1242">
            <v>37</v>
          </cell>
          <cell r="J1242">
            <v>39</v>
          </cell>
          <cell r="K1242">
            <v>39</v>
          </cell>
          <cell r="L1242">
            <v>46</v>
          </cell>
          <cell r="M1242">
            <v>63</v>
          </cell>
          <cell r="N1242">
            <v>48</v>
          </cell>
          <cell r="O1242">
            <v>61</v>
          </cell>
          <cell r="P1242">
            <v>62</v>
          </cell>
          <cell r="Q1242">
            <v>64</v>
          </cell>
          <cell r="R1242">
            <v>67</v>
          </cell>
          <cell r="S1242">
            <v>69</v>
          </cell>
          <cell r="T1242">
            <v>72</v>
          </cell>
          <cell r="U1242">
            <v>74</v>
          </cell>
          <cell r="V1242">
            <v>73</v>
          </cell>
          <cell r="W1242">
            <v>70</v>
          </cell>
          <cell r="X1242">
            <v>69</v>
          </cell>
          <cell r="Y1242">
            <v>67</v>
          </cell>
          <cell r="Z1242">
            <v>64</v>
          </cell>
          <cell r="AA1242">
            <v>61</v>
          </cell>
          <cell r="AB1242">
            <v>56</v>
          </cell>
          <cell r="AC1242">
            <v>241</v>
          </cell>
          <cell r="AD1242">
            <v>289</v>
          </cell>
          <cell r="AE1242">
            <v>281</v>
          </cell>
          <cell r="AF1242">
            <v>266</v>
          </cell>
          <cell r="AG1242">
            <v>263</v>
          </cell>
          <cell r="AH1242">
            <v>225</v>
          </cell>
          <cell r="AI1242">
            <v>180</v>
          </cell>
          <cell r="AJ1242">
            <v>141</v>
          </cell>
          <cell r="AK1242">
            <v>120</v>
          </cell>
          <cell r="AL1242">
            <v>117</v>
          </cell>
          <cell r="AM1242">
            <v>68</v>
          </cell>
          <cell r="AN1242">
            <v>59</v>
          </cell>
          <cell r="AO1242">
            <v>46</v>
          </cell>
          <cell r="AP1242">
            <v>172</v>
          </cell>
          <cell r="AQ1242">
            <v>168</v>
          </cell>
          <cell r="AR1242">
            <v>845</v>
          </cell>
          <cell r="AS1242">
            <v>64</v>
          </cell>
        </row>
        <row r="1243">
          <cell r="G1243">
            <v>0</v>
          </cell>
          <cell r="H1243">
            <v>2120</v>
          </cell>
          <cell r="I1243">
            <v>22</v>
          </cell>
          <cell r="J1243">
            <v>24</v>
          </cell>
          <cell r="K1243">
            <v>24</v>
          </cell>
          <cell r="L1243">
            <v>28</v>
          </cell>
          <cell r="M1243">
            <v>38</v>
          </cell>
          <cell r="N1243">
            <v>29</v>
          </cell>
          <cell r="O1243">
            <v>37</v>
          </cell>
          <cell r="P1243">
            <v>38</v>
          </cell>
          <cell r="Q1243">
            <v>39</v>
          </cell>
          <cell r="R1243">
            <v>41</v>
          </cell>
          <cell r="S1243">
            <v>42</v>
          </cell>
          <cell r="T1243">
            <v>44</v>
          </cell>
          <cell r="U1243">
            <v>45</v>
          </cell>
          <cell r="V1243">
            <v>44</v>
          </cell>
          <cell r="W1243">
            <v>42</v>
          </cell>
          <cell r="X1243">
            <v>42</v>
          </cell>
          <cell r="Y1243">
            <v>41</v>
          </cell>
          <cell r="Z1243">
            <v>39</v>
          </cell>
          <cell r="AA1243">
            <v>37</v>
          </cell>
          <cell r="AB1243">
            <v>34</v>
          </cell>
          <cell r="AC1243">
            <v>146</v>
          </cell>
          <cell r="AD1243">
            <v>175</v>
          </cell>
          <cell r="AE1243">
            <v>170</v>
          </cell>
          <cell r="AF1243">
            <v>161</v>
          </cell>
          <cell r="AG1243">
            <v>159</v>
          </cell>
          <cell r="AH1243">
            <v>136</v>
          </cell>
          <cell r="AI1243">
            <v>109</v>
          </cell>
          <cell r="AJ1243">
            <v>85</v>
          </cell>
          <cell r="AK1243">
            <v>73</v>
          </cell>
          <cell r="AL1243">
            <v>71</v>
          </cell>
          <cell r="AM1243">
            <v>41</v>
          </cell>
          <cell r="AN1243">
            <v>36</v>
          </cell>
          <cell r="AO1243">
            <v>28</v>
          </cell>
          <cell r="AP1243">
            <v>104</v>
          </cell>
          <cell r="AQ1243">
            <v>102</v>
          </cell>
          <cell r="AR1243">
            <v>511</v>
          </cell>
          <cell r="AS1243">
            <v>39</v>
          </cell>
        </row>
        <row r="1244">
          <cell r="G1244">
            <v>0</v>
          </cell>
          <cell r="H1244">
            <v>1377</v>
          </cell>
          <cell r="I1244">
            <v>15</v>
          </cell>
          <cell r="J1244">
            <v>15</v>
          </cell>
          <cell r="K1244">
            <v>15</v>
          </cell>
          <cell r="L1244">
            <v>18</v>
          </cell>
          <cell r="M1244">
            <v>25</v>
          </cell>
          <cell r="N1244">
            <v>19</v>
          </cell>
          <cell r="O1244">
            <v>24</v>
          </cell>
          <cell r="P1244">
            <v>24</v>
          </cell>
          <cell r="Q1244">
            <v>25</v>
          </cell>
          <cell r="R1244">
            <v>26</v>
          </cell>
          <cell r="S1244">
            <v>27</v>
          </cell>
          <cell r="T1244">
            <v>28</v>
          </cell>
          <cell r="U1244">
            <v>29</v>
          </cell>
          <cell r="V1244">
            <v>29</v>
          </cell>
          <cell r="W1244">
            <v>28</v>
          </cell>
          <cell r="X1244">
            <v>27</v>
          </cell>
          <cell r="Y1244">
            <v>26</v>
          </cell>
          <cell r="Z1244">
            <v>25</v>
          </cell>
          <cell r="AA1244">
            <v>24</v>
          </cell>
          <cell r="AB1244">
            <v>22</v>
          </cell>
          <cell r="AC1244">
            <v>95</v>
          </cell>
          <cell r="AD1244">
            <v>114</v>
          </cell>
          <cell r="AE1244">
            <v>111</v>
          </cell>
          <cell r="AF1244">
            <v>105</v>
          </cell>
          <cell r="AG1244">
            <v>104</v>
          </cell>
          <cell r="AH1244">
            <v>89</v>
          </cell>
          <cell r="AI1244">
            <v>71</v>
          </cell>
          <cell r="AJ1244">
            <v>56</v>
          </cell>
          <cell r="AK1244">
            <v>47</v>
          </cell>
          <cell r="AL1244">
            <v>46</v>
          </cell>
          <cell r="AM1244">
            <v>27</v>
          </cell>
          <cell r="AN1244">
            <v>23</v>
          </cell>
          <cell r="AO1244">
            <v>18</v>
          </cell>
          <cell r="AP1244">
            <v>68</v>
          </cell>
          <cell r="AQ1244">
            <v>66</v>
          </cell>
          <cell r="AR1244">
            <v>334</v>
          </cell>
          <cell r="AS1244">
            <v>25</v>
          </cell>
        </row>
        <row r="1245">
          <cell r="G1245">
            <v>0</v>
          </cell>
          <cell r="H1245">
            <v>23198</v>
          </cell>
          <cell r="I1245">
            <v>433</v>
          </cell>
          <cell r="J1245">
            <v>430</v>
          </cell>
          <cell r="K1245">
            <v>448</v>
          </cell>
          <cell r="L1245">
            <v>430</v>
          </cell>
          <cell r="M1245">
            <v>416</v>
          </cell>
          <cell r="N1245">
            <v>471</v>
          </cell>
          <cell r="O1245">
            <v>424</v>
          </cell>
          <cell r="P1245">
            <v>430</v>
          </cell>
          <cell r="Q1245">
            <v>441</v>
          </cell>
          <cell r="R1245">
            <v>453</v>
          </cell>
          <cell r="S1245">
            <v>468</v>
          </cell>
          <cell r="T1245">
            <v>488</v>
          </cell>
          <cell r="U1245">
            <v>497</v>
          </cell>
          <cell r="V1245">
            <v>491</v>
          </cell>
          <cell r="W1245">
            <v>476</v>
          </cell>
          <cell r="X1245">
            <v>461</v>
          </cell>
          <cell r="Y1245">
            <v>449</v>
          </cell>
          <cell r="Z1245">
            <v>434</v>
          </cell>
          <cell r="AA1245">
            <v>414</v>
          </cell>
          <cell r="AB1245">
            <v>398</v>
          </cell>
          <cell r="AC1245">
            <v>1777</v>
          </cell>
          <cell r="AD1245">
            <v>1795</v>
          </cell>
          <cell r="AE1245">
            <v>1799</v>
          </cell>
          <cell r="AF1245">
            <v>1695</v>
          </cell>
          <cell r="AG1245">
            <v>1485</v>
          </cell>
          <cell r="AH1245">
            <v>1306</v>
          </cell>
          <cell r="AI1245">
            <v>998</v>
          </cell>
          <cell r="AJ1245">
            <v>862</v>
          </cell>
          <cell r="AK1245">
            <v>774</v>
          </cell>
          <cell r="AL1245">
            <v>630</v>
          </cell>
          <cell r="AM1245">
            <v>499</v>
          </cell>
          <cell r="AN1245">
            <v>362</v>
          </cell>
          <cell r="AO1245">
            <v>264</v>
          </cell>
          <cell r="AP1245">
            <v>1162</v>
          </cell>
          <cell r="AQ1245">
            <v>1143</v>
          </cell>
          <cell r="AR1245">
            <v>5323</v>
          </cell>
          <cell r="AS1245">
            <v>496</v>
          </cell>
        </row>
        <row r="1246">
          <cell r="G1246">
            <v>0</v>
          </cell>
          <cell r="H1246">
            <v>13507</v>
          </cell>
          <cell r="I1246">
            <v>246</v>
          </cell>
          <cell r="J1246">
            <v>253</v>
          </cell>
          <cell r="K1246">
            <v>257</v>
          </cell>
          <cell r="L1246">
            <v>256</v>
          </cell>
          <cell r="M1246">
            <v>245</v>
          </cell>
          <cell r="N1246">
            <v>266</v>
          </cell>
          <cell r="O1246">
            <v>243</v>
          </cell>
          <cell r="P1246">
            <v>246</v>
          </cell>
          <cell r="Q1246">
            <v>251</v>
          </cell>
          <cell r="R1246">
            <v>258</v>
          </cell>
          <cell r="S1246">
            <v>268</v>
          </cell>
          <cell r="T1246">
            <v>280</v>
          </cell>
          <cell r="U1246">
            <v>285</v>
          </cell>
          <cell r="V1246">
            <v>281</v>
          </cell>
          <cell r="W1246">
            <v>271</v>
          </cell>
          <cell r="X1246">
            <v>262</v>
          </cell>
          <cell r="Y1246">
            <v>253</v>
          </cell>
          <cell r="Z1246">
            <v>243</v>
          </cell>
          <cell r="AA1246">
            <v>233</v>
          </cell>
          <cell r="AB1246">
            <v>223</v>
          </cell>
          <cell r="AC1246">
            <v>1008</v>
          </cell>
          <cell r="AD1246">
            <v>1070</v>
          </cell>
          <cell r="AE1246">
            <v>1040</v>
          </cell>
          <cell r="AF1246">
            <v>1042</v>
          </cell>
          <cell r="AG1246">
            <v>835</v>
          </cell>
          <cell r="AH1246">
            <v>759</v>
          </cell>
          <cell r="AI1246">
            <v>591</v>
          </cell>
          <cell r="AJ1246">
            <v>512</v>
          </cell>
          <cell r="AK1246">
            <v>451</v>
          </cell>
          <cell r="AL1246">
            <v>389</v>
          </cell>
          <cell r="AM1246">
            <v>318</v>
          </cell>
          <cell r="AN1246">
            <v>220</v>
          </cell>
          <cell r="AO1246">
            <v>152</v>
          </cell>
          <cell r="AP1246">
            <v>665</v>
          </cell>
          <cell r="AQ1246">
            <v>643</v>
          </cell>
          <cell r="AR1246">
            <v>3107</v>
          </cell>
          <cell r="AS1246">
            <v>302</v>
          </cell>
        </row>
        <row r="1247">
          <cell r="G1247">
            <v>0</v>
          </cell>
          <cell r="H1247">
            <v>6337</v>
          </cell>
          <cell r="I1247">
            <v>116</v>
          </cell>
          <cell r="J1247">
            <v>119</v>
          </cell>
          <cell r="K1247">
            <v>119</v>
          </cell>
          <cell r="L1247">
            <v>119</v>
          </cell>
          <cell r="M1247">
            <v>116</v>
          </cell>
          <cell r="N1247">
            <v>124</v>
          </cell>
          <cell r="O1247">
            <v>114</v>
          </cell>
          <cell r="P1247">
            <v>116</v>
          </cell>
          <cell r="Q1247">
            <v>118</v>
          </cell>
          <cell r="R1247">
            <v>120</v>
          </cell>
          <cell r="S1247">
            <v>126</v>
          </cell>
          <cell r="T1247">
            <v>132</v>
          </cell>
          <cell r="U1247">
            <v>133</v>
          </cell>
          <cell r="V1247">
            <v>132</v>
          </cell>
          <cell r="W1247">
            <v>127</v>
          </cell>
          <cell r="X1247">
            <v>124</v>
          </cell>
          <cell r="Y1247">
            <v>119</v>
          </cell>
          <cell r="Z1247">
            <v>114</v>
          </cell>
          <cell r="AA1247">
            <v>110</v>
          </cell>
          <cell r="AB1247">
            <v>104</v>
          </cell>
          <cell r="AC1247">
            <v>472</v>
          </cell>
          <cell r="AD1247">
            <v>502</v>
          </cell>
          <cell r="AE1247">
            <v>488</v>
          </cell>
          <cell r="AF1247">
            <v>490</v>
          </cell>
          <cell r="AG1247">
            <v>391</v>
          </cell>
          <cell r="AH1247">
            <v>356</v>
          </cell>
          <cell r="AI1247">
            <v>278</v>
          </cell>
          <cell r="AJ1247">
            <v>240</v>
          </cell>
          <cell r="AK1247">
            <v>211</v>
          </cell>
          <cell r="AL1247">
            <v>183</v>
          </cell>
          <cell r="AM1247">
            <v>149</v>
          </cell>
          <cell r="AN1247">
            <v>103</v>
          </cell>
          <cell r="AO1247">
            <v>72</v>
          </cell>
          <cell r="AP1247">
            <v>312</v>
          </cell>
          <cell r="AQ1247">
            <v>303</v>
          </cell>
          <cell r="AR1247">
            <v>1457</v>
          </cell>
          <cell r="AS1247">
            <v>161</v>
          </cell>
        </row>
        <row r="1248">
          <cell r="G1248">
            <v>0</v>
          </cell>
          <cell r="H1248">
            <v>1871</v>
          </cell>
          <cell r="I1248">
            <v>34</v>
          </cell>
          <cell r="J1248">
            <v>35</v>
          </cell>
          <cell r="K1248">
            <v>36</v>
          </cell>
          <cell r="L1248">
            <v>35</v>
          </cell>
          <cell r="M1248">
            <v>34</v>
          </cell>
          <cell r="N1248">
            <v>37</v>
          </cell>
          <cell r="O1248">
            <v>34</v>
          </cell>
          <cell r="P1248">
            <v>34</v>
          </cell>
          <cell r="Q1248">
            <v>35</v>
          </cell>
          <cell r="R1248">
            <v>36</v>
          </cell>
          <cell r="S1248">
            <v>37</v>
          </cell>
          <cell r="T1248">
            <v>39</v>
          </cell>
          <cell r="U1248">
            <v>39</v>
          </cell>
          <cell r="V1248">
            <v>39</v>
          </cell>
          <cell r="W1248">
            <v>38</v>
          </cell>
          <cell r="X1248">
            <v>36</v>
          </cell>
          <cell r="Y1248">
            <v>35</v>
          </cell>
          <cell r="Z1248">
            <v>34</v>
          </cell>
          <cell r="AA1248">
            <v>32</v>
          </cell>
          <cell r="AB1248">
            <v>31</v>
          </cell>
          <cell r="AC1248">
            <v>140</v>
          </cell>
          <cell r="AD1248">
            <v>148</v>
          </cell>
          <cell r="AE1248">
            <v>144</v>
          </cell>
          <cell r="AF1248">
            <v>144</v>
          </cell>
          <cell r="AG1248">
            <v>116</v>
          </cell>
          <cell r="AH1248">
            <v>105</v>
          </cell>
          <cell r="AI1248">
            <v>82</v>
          </cell>
          <cell r="AJ1248">
            <v>71</v>
          </cell>
          <cell r="AK1248">
            <v>62</v>
          </cell>
          <cell r="AL1248">
            <v>54</v>
          </cell>
          <cell r="AM1248">
            <v>44</v>
          </cell>
          <cell r="AN1248">
            <v>30</v>
          </cell>
          <cell r="AO1248">
            <v>21</v>
          </cell>
          <cell r="AP1248">
            <v>92</v>
          </cell>
          <cell r="AQ1248">
            <v>89</v>
          </cell>
          <cell r="AR1248">
            <v>430</v>
          </cell>
          <cell r="AS1248">
            <v>38</v>
          </cell>
        </row>
        <row r="1249">
          <cell r="G1249">
            <v>0</v>
          </cell>
          <cell r="H1249">
            <v>1403</v>
          </cell>
          <cell r="I1249">
            <v>26</v>
          </cell>
          <cell r="J1249">
            <v>26</v>
          </cell>
          <cell r="K1249">
            <v>27</v>
          </cell>
          <cell r="L1249">
            <v>27</v>
          </cell>
          <cell r="M1249">
            <v>25</v>
          </cell>
          <cell r="N1249">
            <v>28</v>
          </cell>
          <cell r="O1249">
            <v>25</v>
          </cell>
          <cell r="P1249">
            <v>26</v>
          </cell>
          <cell r="Q1249">
            <v>26</v>
          </cell>
          <cell r="R1249">
            <v>27</v>
          </cell>
          <cell r="S1249">
            <v>28</v>
          </cell>
          <cell r="T1249">
            <v>29</v>
          </cell>
          <cell r="U1249">
            <v>30</v>
          </cell>
          <cell r="V1249">
            <v>29</v>
          </cell>
          <cell r="W1249">
            <v>28</v>
          </cell>
          <cell r="X1249">
            <v>27</v>
          </cell>
          <cell r="Y1249">
            <v>26</v>
          </cell>
          <cell r="Z1249">
            <v>25</v>
          </cell>
          <cell r="AA1249">
            <v>24</v>
          </cell>
          <cell r="AB1249">
            <v>23</v>
          </cell>
          <cell r="AC1249">
            <v>105</v>
          </cell>
          <cell r="AD1249">
            <v>111</v>
          </cell>
          <cell r="AE1249">
            <v>108</v>
          </cell>
          <cell r="AF1249">
            <v>108</v>
          </cell>
          <cell r="AG1249">
            <v>87</v>
          </cell>
          <cell r="AH1249">
            <v>79</v>
          </cell>
          <cell r="AI1249">
            <v>61</v>
          </cell>
          <cell r="AJ1249">
            <v>53</v>
          </cell>
          <cell r="AK1249">
            <v>47</v>
          </cell>
          <cell r="AL1249">
            <v>40</v>
          </cell>
          <cell r="AM1249">
            <v>33</v>
          </cell>
          <cell r="AN1249">
            <v>23</v>
          </cell>
          <cell r="AO1249">
            <v>16</v>
          </cell>
          <cell r="AP1249">
            <v>69</v>
          </cell>
          <cell r="AQ1249">
            <v>66</v>
          </cell>
          <cell r="AR1249">
            <v>323</v>
          </cell>
          <cell r="AS1249">
            <v>52</v>
          </cell>
        </row>
        <row r="1250">
          <cell r="G1250">
            <v>0</v>
          </cell>
          <cell r="H1250">
            <v>1610</v>
          </cell>
          <cell r="I1250">
            <v>29</v>
          </cell>
          <cell r="J1250">
            <v>30</v>
          </cell>
          <cell r="K1250">
            <v>31</v>
          </cell>
          <cell r="L1250">
            <v>31</v>
          </cell>
          <cell r="M1250">
            <v>29</v>
          </cell>
          <cell r="N1250">
            <v>32</v>
          </cell>
          <cell r="O1250">
            <v>29</v>
          </cell>
          <cell r="P1250">
            <v>29</v>
          </cell>
          <cell r="Q1250">
            <v>30</v>
          </cell>
          <cell r="R1250">
            <v>31</v>
          </cell>
          <cell r="S1250">
            <v>32</v>
          </cell>
          <cell r="T1250">
            <v>33</v>
          </cell>
          <cell r="U1250">
            <v>34</v>
          </cell>
          <cell r="V1250">
            <v>34</v>
          </cell>
          <cell r="W1250">
            <v>32</v>
          </cell>
          <cell r="X1250">
            <v>31</v>
          </cell>
          <cell r="Y1250">
            <v>30</v>
          </cell>
          <cell r="Z1250">
            <v>29</v>
          </cell>
          <cell r="AA1250">
            <v>28</v>
          </cell>
          <cell r="AB1250">
            <v>27</v>
          </cell>
          <cell r="AC1250">
            <v>120</v>
          </cell>
          <cell r="AD1250">
            <v>128</v>
          </cell>
          <cell r="AE1250">
            <v>124</v>
          </cell>
          <cell r="AF1250">
            <v>124</v>
          </cell>
          <cell r="AG1250">
            <v>100</v>
          </cell>
          <cell r="AH1250">
            <v>90</v>
          </cell>
          <cell r="AI1250">
            <v>70</v>
          </cell>
          <cell r="AJ1250">
            <v>61</v>
          </cell>
          <cell r="AK1250">
            <v>54</v>
          </cell>
          <cell r="AL1250">
            <v>46</v>
          </cell>
          <cell r="AM1250">
            <v>38</v>
          </cell>
          <cell r="AN1250">
            <v>26</v>
          </cell>
          <cell r="AO1250">
            <v>18</v>
          </cell>
          <cell r="AP1250">
            <v>79</v>
          </cell>
          <cell r="AQ1250">
            <v>77</v>
          </cell>
          <cell r="AR1250">
            <v>370</v>
          </cell>
          <cell r="AS1250">
            <v>31</v>
          </cell>
        </row>
        <row r="1251">
          <cell r="G1251">
            <v>0</v>
          </cell>
          <cell r="H1251">
            <v>832</v>
          </cell>
          <cell r="I1251">
            <v>15</v>
          </cell>
          <cell r="J1251">
            <v>16</v>
          </cell>
          <cell r="K1251">
            <v>16</v>
          </cell>
          <cell r="L1251">
            <v>16</v>
          </cell>
          <cell r="M1251">
            <v>15</v>
          </cell>
          <cell r="N1251">
            <v>16</v>
          </cell>
          <cell r="O1251">
            <v>15</v>
          </cell>
          <cell r="P1251">
            <v>15</v>
          </cell>
          <cell r="Q1251">
            <v>15</v>
          </cell>
          <cell r="R1251">
            <v>16</v>
          </cell>
          <cell r="S1251">
            <v>16</v>
          </cell>
          <cell r="T1251">
            <v>17</v>
          </cell>
          <cell r="U1251">
            <v>18</v>
          </cell>
          <cell r="V1251">
            <v>17</v>
          </cell>
          <cell r="W1251">
            <v>17</v>
          </cell>
          <cell r="X1251">
            <v>16</v>
          </cell>
          <cell r="Y1251">
            <v>16</v>
          </cell>
          <cell r="Z1251">
            <v>15</v>
          </cell>
          <cell r="AA1251">
            <v>14</v>
          </cell>
          <cell r="AB1251">
            <v>14</v>
          </cell>
          <cell r="AC1251">
            <v>62</v>
          </cell>
          <cell r="AD1251">
            <v>66</v>
          </cell>
          <cell r="AE1251">
            <v>64</v>
          </cell>
          <cell r="AF1251">
            <v>64</v>
          </cell>
          <cell r="AG1251">
            <v>51</v>
          </cell>
          <cell r="AH1251">
            <v>47</v>
          </cell>
          <cell r="AI1251">
            <v>36</v>
          </cell>
          <cell r="AJ1251">
            <v>32</v>
          </cell>
          <cell r="AK1251">
            <v>28</v>
          </cell>
          <cell r="AL1251">
            <v>24</v>
          </cell>
          <cell r="AM1251">
            <v>20</v>
          </cell>
          <cell r="AN1251">
            <v>14</v>
          </cell>
          <cell r="AO1251">
            <v>9</v>
          </cell>
          <cell r="AP1251">
            <v>41</v>
          </cell>
          <cell r="AQ1251">
            <v>40</v>
          </cell>
          <cell r="AR1251">
            <v>191</v>
          </cell>
          <cell r="AS1251">
            <v>20</v>
          </cell>
        </row>
        <row r="1252">
          <cell r="G1252">
            <v>0</v>
          </cell>
          <cell r="H1252">
            <v>1454</v>
          </cell>
          <cell r="I1252">
            <v>26</v>
          </cell>
          <cell r="J1252">
            <v>27</v>
          </cell>
          <cell r="K1252">
            <v>28</v>
          </cell>
          <cell r="L1252">
            <v>28</v>
          </cell>
          <cell r="M1252">
            <v>26</v>
          </cell>
          <cell r="N1252">
            <v>29</v>
          </cell>
          <cell r="O1252">
            <v>26</v>
          </cell>
          <cell r="P1252">
            <v>26</v>
          </cell>
          <cell r="Q1252">
            <v>27</v>
          </cell>
          <cell r="R1252">
            <v>28</v>
          </cell>
          <cell r="S1252">
            <v>29</v>
          </cell>
          <cell r="T1252">
            <v>30</v>
          </cell>
          <cell r="U1252">
            <v>31</v>
          </cell>
          <cell r="V1252">
            <v>30</v>
          </cell>
          <cell r="W1252">
            <v>29</v>
          </cell>
          <cell r="X1252">
            <v>28</v>
          </cell>
          <cell r="Y1252">
            <v>27</v>
          </cell>
          <cell r="Z1252">
            <v>26</v>
          </cell>
          <cell r="AA1252">
            <v>25</v>
          </cell>
          <cell r="AB1252">
            <v>24</v>
          </cell>
          <cell r="AC1252">
            <v>109</v>
          </cell>
          <cell r="AD1252">
            <v>115</v>
          </cell>
          <cell r="AE1252">
            <v>112</v>
          </cell>
          <cell r="AF1252">
            <v>112</v>
          </cell>
          <cell r="AG1252">
            <v>90</v>
          </cell>
          <cell r="AH1252">
            <v>82</v>
          </cell>
          <cell r="AI1252">
            <v>64</v>
          </cell>
          <cell r="AJ1252">
            <v>55</v>
          </cell>
          <cell r="AK1252">
            <v>49</v>
          </cell>
          <cell r="AL1252">
            <v>42</v>
          </cell>
          <cell r="AM1252">
            <v>34</v>
          </cell>
          <cell r="AN1252">
            <v>24</v>
          </cell>
          <cell r="AO1252">
            <v>16</v>
          </cell>
          <cell r="AP1252">
            <v>72</v>
          </cell>
          <cell r="AQ1252">
            <v>69</v>
          </cell>
          <cell r="AR1252">
            <v>335</v>
          </cell>
          <cell r="AS1252">
            <v>0</v>
          </cell>
        </row>
        <row r="1253">
          <cell r="G1253">
            <v>0</v>
          </cell>
          <cell r="H1253">
            <v>4840</v>
          </cell>
          <cell r="I1253">
            <v>110</v>
          </cell>
          <cell r="J1253">
            <v>101</v>
          </cell>
          <cell r="K1253">
            <v>95</v>
          </cell>
          <cell r="L1253">
            <v>91</v>
          </cell>
          <cell r="M1253">
            <v>90</v>
          </cell>
          <cell r="N1253">
            <v>89</v>
          </cell>
          <cell r="O1253">
            <v>90</v>
          </cell>
          <cell r="P1253">
            <v>92</v>
          </cell>
          <cell r="Q1253">
            <v>95</v>
          </cell>
          <cell r="R1253">
            <v>99</v>
          </cell>
          <cell r="S1253">
            <v>102</v>
          </cell>
          <cell r="T1253">
            <v>106</v>
          </cell>
          <cell r="U1253">
            <v>109</v>
          </cell>
          <cell r="V1253">
            <v>108</v>
          </cell>
          <cell r="W1253">
            <v>107</v>
          </cell>
          <cell r="X1253">
            <v>104</v>
          </cell>
          <cell r="Y1253">
            <v>102</v>
          </cell>
          <cell r="Z1253">
            <v>99</v>
          </cell>
          <cell r="AA1253">
            <v>93</v>
          </cell>
          <cell r="AB1253">
            <v>87</v>
          </cell>
          <cell r="AC1253">
            <v>361</v>
          </cell>
          <cell r="AD1253">
            <v>355</v>
          </cell>
          <cell r="AE1253">
            <v>375</v>
          </cell>
          <cell r="AF1253">
            <v>323</v>
          </cell>
          <cell r="AG1253">
            <v>349</v>
          </cell>
          <cell r="AH1253">
            <v>273</v>
          </cell>
          <cell r="AI1253">
            <v>193</v>
          </cell>
          <cell r="AJ1253">
            <v>160</v>
          </cell>
          <cell r="AK1253">
            <v>148</v>
          </cell>
          <cell r="AL1253">
            <v>120</v>
          </cell>
          <cell r="AM1253">
            <v>94</v>
          </cell>
          <cell r="AN1253">
            <v>66</v>
          </cell>
          <cell r="AO1253">
            <v>54</v>
          </cell>
          <cell r="AP1253">
            <v>255</v>
          </cell>
          <cell r="AQ1253">
            <v>257</v>
          </cell>
          <cell r="AR1253">
            <v>1099</v>
          </cell>
          <cell r="AS1253">
            <v>79</v>
          </cell>
        </row>
        <row r="1254">
          <cell r="G1254">
            <v>0</v>
          </cell>
          <cell r="H1254">
            <v>1228</v>
          </cell>
          <cell r="I1254">
            <v>28</v>
          </cell>
          <cell r="J1254">
            <v>25</v>
          </cell>
          <cell r="K1254">
            <v>24</v>
          </cell>
          <cell r="L1254">
            <v>23</v>
          </cell>
          <cell r="M1254">
            <v>23</v>
          </cell>
          <cell r="N1254">
            <v>22</v>
          </cell>
          <cell r="O1254">
            <v>23</v>
          </cell>
          <cell r="P1254">
            <v>23</v>
          </cell>
          <cell r="Q1254">
            <v>24</v>
          </cell>
          <cell r="R1254">
            <v>25</v>
          </cell>
          <cell r="S1254">
            <v>26</v>
          </cell>
          <cell r="T1254">
            <v>27</v>
          </cell>
          <cell r="U1254">
            <v>28</v>
          </cell>
          <cell r="V1254">
            <v>27</v>
          </cell>
          <cell r="W1254">
            <v>27</v>
          </cell>
          <cell r="X1254">
            <v>26</v>
          </cell>
          <cell r="Y1254">
            <v>26</v>
          </cell>
          <cell r="Z1254">
            <v>25</v>
          </cell>
          <cell r="AA1254">
            <v>24</v>
          </cell>
          <cell r="AB1254">
            <v>22</v>
          </cell>
          <cell r="AC1254">
            <v>92</v>
          </cell>
          <cell r="AD1254">
            <v>90</v>
          </cell>
          <cell r="AE1254">
            <v>95</v>
          </cell>
          <cell r="AF1254">
            <v>82</v>
          </cell>
          <cell r="AG1254">
            <v>89</v>
          </cell>
          <cell r="AH1254">
            <v>69</v>
          </cell>
          <cell r="AI1254">
            <v>49</v>
          </cell>
          <cell r="AJ1254">
            <v>41</v>
          </cell>
          <cell r="AK1254">
            <v>38</v>
          </cell>
          <cell r="AL1254">
            <v>30</v>
          </cell>
          <cell r="AM1254">
            <v>24</v>
          </cell>
          <cell r="AN1254">
            <v>17</v>
          </cell>
          <cell r="AO1254">
            <v>14</v>
          </cell>
          <cell r="AP1254">
            <v>65</v>
          </cell>
          <cell r="AQ1254">
            <v>65</v>
          </cell>
          <cell r="AR1254">
            <v>279</v>
          </cell>
          <cell r="AS1254">
            <v>27</v>
          </cell>
        </row>
        <row r="1255">
          <cell r="G1255">
            <v>0</v>
          </cell>
          <cell r="H1255">
            <v>2816</v>
          </cell>
          <cell r="I1255">
            <v>64</v>
          </cell>
          <cell r="J1255">
            <v>59</v>
          </cell>
          <cell r="K1255">
            <v>55</v>
          </cell>
          <cell r="L1255">
            <v>53</v>
          </cell>
          <cell r="M1255">
            <v>52</v>
          </cell>
          <cell r="N1255">
            <v>52</v>
          </cell>
          <cell r="O1255">
            <v>52</v>
          </cell>
          <cell r="P1255">
            <v>54</v>
          </cell>
          <cell r="Q1255">
            <v>55</v>
          </cell>
          <cell r="R1255">
            <v>58</v>
          </cell>
          <cell r="S1255">
            <v>59</v>
          </cell>
          <cell r="T1255">
            <v>62</v>
          </cell>
          <cell r="U1255">
            <v>63</v>
          </cell>
          <cell r="V1255">
            <v>63</v>
          </cell>
          <cell r="W1255">
            <v>62</v>
          </cell>
          <cell r="X1255">
            <v>61</v>
          </cell>
          <cell r="Y1255">
            <v>59</v>
          </cell>
          <cell r="Z1255">
            <v>58</v>
          </cell>
          <cell r="AA1255">
            <v>54</v>
          </cell>
          <cell r="AB1255">
            <v>51</v>
          </cell>
          <cell r="AC1255">
            <v>210</v>
          </cell>
          <cell r="AD1255">
            <v>207</v>
          </cell>
          <cell r="AE1255">
            <v>218</v>
          </cell>
          <cell r="AF1255">
            <v>188</v>
          </cell>
          <cell r="AG1255">
            <v>203</v>
          </cell>
          <cell r="AH1255">
            <v>159</v>
          </cell>
          <cell r="AI1255">
            <v>112</v>
          </cell>
          <cell r="AJ1255">
            <v>93</v>
          </cell>
          <cell r="AK1255">
            <v>86</v>
          </cell>
          <cell r="AL1255">
            <v>70</v>
          </cell>
          <cell r="AM1255">
            <v>55</v>
          </cell>
          <cell r="AN1255">
            <v>38</v>
          </cell>
          <cell r="AO1255">
            <v>31</v>
          </cell>
          <cell r="AP1255">
            <v>148</v>
          </cell>
          <cell r="AQ1255">
            <v>150</v>
          </cell>
          <cell r="AR1255">
            <v>640</v>
          </cell>
          <cell r="AS1255">
            <v>27</v>
          </cell>
        </row>
        <row r="1256">
          <cell r="G1256">
            <v>0</v>
          </cell>
          <cell r="H1256">
            <v>796</v>
          </cell>
          <cell r="I1256">
            <v>18</v>
          </cell>
          <cell r="J1256">
            <v>17</v>
          </cell>
          <cell r="K1256">
            <v>16</v>
          </cell>
          <cell r="L1256">
            <v>15</v>
          </cell>
          <cell r="M1256">
            <v>15</v>
          </cell>
          <cell r="N1256">
            <v>15</v>
          </cell>
          <cell r="O1256">
            <v>15</v>
          </cell>
          <cell r="P1256">
            <v>15</v>
          </cell>
          <cell r="Q1256">
            <v>16</v>
          </cell>
          <cell r="R1256">
            <v>16</v>
          </cell>
          <cell r="S1256">
            <v>17</v>
          </cell>
          <cell r="T1256">
            <v>17</v>
          </cell>
          <cell r="U1256">
            <v>18</v>
          </cell>
          <cell r="V1256">
            <v>18</v>
          </cell>
          <cell r="W1256">
            <v>18</v>
          </cell>
          <cell r="X1256">
            <v>17</v>
          </cell>
          <cell r="Y1256">
            <v>17</v>
          </cell>
          <cell r="Z1256">
            <v>16</v>
          </cell>
          <cell r="AA1256">
            <v>15</v>
          </cell>
          <cell r="AB1256">
            <v>14</v>
          </cell>
          <cell r="AC1256">
            <v>59</v>
          </cell>
          <cell r="AD1256">
            <v>58</v>
          </cell>
          <cell r="AE1256">
            <v>62</v>
          </cell>
          <cell r="AF1256">
            <v>53</v>
          </cell>
          <cell r="AG1256">
            <v>57</v>
          </cell>
          <cell r="AH1256">
            <v>45</v>
          </cell>
          <cell r="AI1256">
            <v>32</v>
          </cell>
          <cell r="AJ1256">
            <v>26</v>
          </cell>
          <cell r="AK1256">
            <v>24</v>
          </cell>
          <cell r="AL1256">
            <v>20</v>
          </cell>
          <cell r="AM1256">
            <v>15</v>
          </cell>
          <cell r="AN1256">
            <v>11</v>
          </cell>
          <cell r="AO1256">
            <v>9</v>
          </cell>
          <cell r="AP1256">
            <v>42</v>
          </cell>
          <cell r="AQ1256">
            <v>42</v>
          </cell>
          <cell r="AR1256">
            <v>180</v>
          </cell>
          <cell r="AS1256">
            <v>25</v>
          </cell>
        </row>
        <row r="1257">
          <cell r="G1257">
            <v>0</v>
          </cell>
          <cell r="H1257">
            <v>1258</v>
          </cell>
          <cell r="I1257">
            <v>8</v>
          </cell>
          <cell r="J1257">
            <v>14</v>
          </cell>
          <cell r="K1257">
            <v>26</v>
          </cell>
          <cell r="L1257">
            <v>16</v>
          </cell>
          <cell r="M1257">
            <v>16</v>
          </cell>
          <cell r="N1257">
            <v>22</v>
          </cell>
          <cell r="O1257">
            <v>18</v>
          </cell>
          <cell r="P1257">
            <v>18</v>
          </cell>
          <cell r="Q1257">
            <v>20</v>
          </cell>
          <cell r="R1257">
            <v>20</v>
          </cell>
          <cell r="S1257">
            <v>20</v>
          </cell>
          <cell r="T1257">
            <v>22</v>
          </cell>
          <cell r="U1257">
            <v>22</v>
          </cell>
          <cell r="V1257">
            <v>22</v>
          </cell>
          <cell r="W1257">
            <v>20</v>
          </cell>
          <cell r="X1257">
            <v>18</v>
          </cell>
          <cell r="Y1257">
            <v>18</v>
          </cell>
          <cell r="Z1257">
            <v>18</v>
          </cell>
          <cell r="AA1257">
            <v>18</v>
          </cell>
          <cell r="AB1257">
            <v>22</v>
          </cell>
          <cell r="AC1257">
            <v>126</v>
          </cell>
          <cell r="AD1257">
            <v>98</v>
          </cell>
          <cell r="AE1257">
            <v>102</v>
          </cell>
          <cell r="AF1257">
            <v>68</v>
          </cell>
          <cell r="AG1257">
            <v>84</v>
          </cell>
          <cell r="AH1257">
            <v>80</v>
          </cell>
          <cell r="AI1257">
            <v>68</v>
          </cell>
          <cell r="AJ1257">
            <v>66</v>
          </cell>
          <cell r="AK1257">
            <v>70</v>
          </cell>
          <cell r="AL1257">
            <v>38</v>
          </cell>
          <cell r="AM1257">
            <v>32</v>
          </cell>
          <cell r="AN1257">
            <v>26</v>
          </cell>
          <cell r="AO1257">
            <v>22</v>
          </cell>
          <cell r="AP1257">
            <v>51</v>
          </cell>
          <cell r="AQ1257">
            <v>50</v>
          </cell>
          <cell r="AR1257">
            <v>301</v>
          </cell>
          <cell r="AS1257">
            <v>18</v>
          </cell>
        </row>
        <row r="1258">
          <cell r="G1258">
            <v>0</v>
          </cell>
          <cell r="H1258">
            <v>629</v>
          </cell>
          <cell r="I1258">
            <v>4</v>
          </cell>
          <cell r="J1258">
            <v>7</v>
          </cell>
          <cell r="K1258">
            <v>13</v>
          </cell>
          <cell r="L1258">
            <v>8</v>
          </cell>
          <cell r="M1258">
            <v>8</v>
          </cell>
          <cell r="N1258">
            <v>11</v>
          </cell>
          <cell r="O1258">
            <v>9</v>
          </cell>
          <cell r="P1258">
            <v>9</v>
          </cell>
          <cell r="Q1258">
            <v>10</v>
          </cell>
          <cell r="R1258">
            <v>10</v>
          </cell>
          <cell r="S1258">
            <v>10</v>
          </cell>
          <cell r="T1258">
            <v>11</v>
          </cell>
          <cell r="U1258">
            <v>11</v>
          </cell>
          <cell r="V1258">
            <v>11</v>
          </cell>
          <cell r="W1258">
            <v>10</v>
          </cell>
          <cell r="X1258">
            <v>9</v>
          </cell>
          <cell r="Y1258">
            <v>9</v>
          </cell>
          <cell r="Z1258">
            <v>9</v>
          </cell>
          <cell r="AA1258">
            <v>9</v>
          </cell>
          <cell r="AB1258">
            <v>11</v>
          </cell>
          <cell r="AC1258">
            <v>63</v>
          </cell>
          <cell r="AD1258">
            <v>49</v>
          </cell>
          <cell r="AE1258">
            <v>51</v>
          </cell>
          <cell r="AF1258">
            <v>34</v>
          </cell>
          <cell r="AG1258">
            <v>42</v>
          </cell>
          <cell r="AH1258">
            <v>40</v>
          </cell>
          <cell r="AI1258">
            <v>34</v>
          </cell>
          <cell r="AJ1258">
            <v>33</v>
          </cell>
          <cell r="AK1258">
            <v>35</v>
          </cell>
          <cell r="AL1258">
            <v>19</v>
          </cell>
          <cell r="AM1258">
            <v>16</v>
          </cell>
          <cell r="AN1258">
            <v>13</v>
          </cell>
          <cell r="AO1258">
            <v>11</v>
          </cell>
          <cell r="AP1258">
            <v>25</v>
          </cell>
          <cell r="AQ1258">
            <v>25</v>
          </cell>
          <cell r="AR1258">
            <v>151</v>
          </cell>
          <cell r="AS1258">
            <v>7</v>
          </cell>
        </row>
        <row r="1259">
          <cell r="G1259">
            <v>0</v>
          </cell>
          <cell r="H1259">
            <v>629</v>
          </cell>
          <cell r="I1259">
            <v>4</v>
          </cell>
          <cell r="J1259">
            <v>7</v>
          </cell>
          <cell r="K1259">
            <v>13</v>
          </cell>
          <cell r="L1259">
            <v>8</v>
          </cell>
          <cell r="M1259">
            <v>8</v>
          </cell>
          <cell r="N1259">
            <v>11</v>
          </cell>
          <cell r="O1259">
            <v>9</v>
          </cell>
          <cell r="P1259">
            <v>9</v>
          </cell>
          <cell r="Q1259">
            <v>10</v>
          </cell>
          <cell r="R1259">
            <v>10</v>
          </cell>
          <cell r="S1259">
            <v>10</v>
          </cell>
          <cell r="T1259">
            <v>11</v>
          </cell>
          <cell r="U1259">
            <v>11</v>
          </cell>
          <cell r="V1259">
            <v>11</v>
          </cell>
          <cell r="W1259">
            <v>10</v>
          </cell>
          <cell r="X1259">
            <v>9</v>
          </cell>
          <cell r="Y1259">
            <v>9</v>
          </cell>
          <cell r="Z1259">
            <v>9</v>
          </cell>
          <cell r="AA1259">
            <v>9</v>
          </cell>
          <cell r="AB1259">
            <v>11</v>
          </cell>
          <cell r="AC1259">
            <v>63</v>
          </cell>
          <cell r="AD1259">
            <v>49</v>
          </cell>
          <cell r="AE1259">
            <v>51</v>
          </cell>
          <cell r="AF1259">
            <v>34</v>
          </cell>
          <cell r="AG1259">
            <v>42</v>
          </cell>
          <cell r="AH1259">
            <v>40</v>
          </cell>
          <cell r="AI1259">
            <v>34</v>
          </cell>
          <cell r="AJ1259">
            <v>33</v>
          </cell>
          <cell r="AK1259">
            <v>35</v>
          </cell>
          <cell r="AL1259">
            <v>19</v>
          </cell>
          <cell r="AM1259">
            <v>16</v>
          </cell>
          <cell r="AN1259">
            <v>13</v>
          </cell>
          <cell r="AO1259">
            <v>11</v>
          </cell>
          <cell r="AP1259">
            <v>25</v>
          </cell>
          <cell r="AQ1259">
            <v>25</v>
          </cell>
          <cell r="AR1259">
            <v>151</v>
          </cell>
          <cell r="AS1259">
            <v>11</v>
          </cell>
        </row>
        <row r="1260">
          <cell r="G1260">
            <v>0</v>
          </cell>
          <cell r="H1260">
            <v>3593</v>
          </cell>
          <cell r="I1260">
            <v>69</v>
          </cell>
          <cell r="J1260">
            <v>62</v>
          </cell>
          <cell r="K1260">
            <v>70</v>
          </cell>
          <cell r="L1260">
            <v>67</v>
          </cell>
          <cell r="M1260">
            <v>65</v>
          </cell>
          <cell r="N1260">
            <v>94</v>
          </cell>
          <cell r="O1260">
            <v>73</v>
          </cell>
          <cell r="P1260">
            <v>74</v>
          </cell>
          <cell r="Q1260">
            <v>75</v>
          </cell>
          <cell r="R1260">
            <v>76</v>
          </cell>
          <cell r="S1260">
            <v>78</v>
          </cell>
          <cell r="T1260">
            <v>80</v>
          </cell>
          <cell r="U1260">
            <v>81</v>
          </cell>
          <cell r="V1260">
            <v>80</v>
          </cell>
          <cell r="W1260">
            <v>78</v>
          </cell>
          <cell r="X1260">
            <v>77</v>
          </cell>
          <cell r="Y1260">
            <v>76</v>
          </cell>
          <cell r="Z1260">
            <v>74</v>
          </cell>
          <cell r="AA1260">
            <v>70</v>
          </cell>
          <cell r="AB1260">
            <v>66</v>
          </cell>
          <cell r="AC1260">
            <v>282</v>
          </cell>
          <cell r="AD1260">
            <v>272</v>
          </cell>
          <cell r="AE1260">
            <v>282</v>
          </cell>
          <cell r="AF1260">
            <v>262</v>
          </cell>
          <cell r="AG1260">
            <v>217</v>
          </cell>
          <cell r="AH1260">
            <v>194</v>
          </cell>
          <cell r="AI1260">
            <v>146</v>
          </cell>
          <cell r="AJ1260">
            <v>124</v>
          </cell>
          <cell r="AK1260">
            <v>105</v>
          </cell>
          <cell r="AL1260">
            <v>83</v>
          </cell>
          <cell r="AM1260">
            <v>55</v>
          </cell>
          <cell r="AN1260">
            <v>50</v>
          </cell>
          <cell r="AO1260">
            <v>36</v>
          </cell>
          <cell r="AP1260">
            <v>191</v>
          </cell>
          <cell r="AQ1260">
            <v>192</v>
          </cell>
          <cell r="AR1260">
            <v>815</v>
          </cell>
          <cell r="AS1260">
            <v>97</v>
          </cell>
        </row>
        <row r="1261">
          <cell r="G1261">
            <v>0</v>
          </cell>
          <cell r="H1261">
            <v>840</v>
          </cell>
          <cell r="I1261">
            <v>16</v>
          </cell>
          <cell r="J1261">
            <v>15</v>
          </cell>
          <cell r="K1261">
            <v>16</v>
          </cell>
          <cell r="L1261">
            <v>16</v>
          </cell>
          <cell r="M1261">
            <v>16</v>
          </cell>
          <cell r="N1261">
            <v>22</v>
          </cell>
          <cell r="O1261">
            <v>17</v>
          </cell>
          <cell r="P1261">
            <v>18</v>
          </cell>
          <cell r="Q1261">
            <v>17</v>
          </cell>
          <cell r="R1261">
            <v>18</v>
          </cell>
          <cell r="S1261">
            <v>18</v>
          </cell>
          <cell r="T1261">
            <v>18</v>
          </cell>
          <cell r="U1261">
            <v>19</v>
          </cell>
          <cell r="V1261">
            <v>18</v>
          </cell>
          <cell r="W1261">
            <v>18</v>
          </cell>
          <cell r="X1261">
            <v>19</v>
          </cell>
          <cell r="Y1261">
            <v>18</v>
          </cell>
          <cell r="Z1261">
            <v>18</v>
          </cell>
          <cell r="AA1261">
            <v>16</v>
          </cell>
          <cell r="AB1261">
            <v>15</v>
          </cell>
          <cell r="AC1261">
            <v>66</v>
          </cell>
          <cell r="AD1261">
            <v>63</v>
          </cell>
          <cell r="AE1261">
            <v>66</v>
          </cell>
          <cell r="AF1261">
            <v>61</v>
          </cell>
          <cell r="AG1261">
            <v>50</v>
          </cell>
          <cell r="AH1261">
            <v>45</v>
          </cell>
          <cell r="AI1261">
            <v>34</v>
          </cell>
          <cell r="AJ1261">
            <v>29</v>
          </cell>
          <cell r="AK1261">
            <v>25</v>
          </cell>
          <cell r="AL1261">
            <v>19</v>
          </cell>
          <cell r="AM1261">
            <v>13</v>
          </cell>
          <cell r="AN1261">
            <v>12</v>
          </cell>
          <cell r="AO1261">
            <v>9</v>
          </cell>
          <cell r="AP1261">
            <v>44</v>
          </cell>
          <cell r="AQ1261">
            <v>46</v>
          </cell>
          <cell r="AR1261">
            <v>190</v>
          </cell>
          <cell r="AS1261">
            <v>27</v>
          </cell>
        </row>
        <row r="1262">
          <cell r="G1262">
            <v>0</v>
          </cell>
          <cell r="H1262">
            <v>1517</v>
          </cell>
          <cell r="I1262">
            <v>29</v>
          </cell>
          <cell r="J1262">
            <v>26</v>
          </cell>
          <cell r="K1262">
            <v>30</v>
          </cell>
          <cell r="L1262">
            <v>28</v>
          </cell>
          <cell r="M1262">
            <v>27</v>
          </cell>
          <cell r="N1262">
            <v>40</v>
          </cell>
          <cell r="O1262">
            <v>31</v>
          </cell>
          <cell r="P1262">
            <v>31</v>
          </cell>
          <cell r="Q1262">
            <v>32</v>
          </cell>
          <cell r="R1262">
            <v>32</v>
          </cell>
          <cell r="S1262">
            <v>33</v>
          </cell>
          <cell r="T1262">
            <v>34</v>
          </cell>
          <cell r="U1262">
            <v>34</v>
          </cell>
          <cell r="V1262">
            <v>34</v>
          </cell>
          <cell r="W1262">
            <v>33</v>
          </cell>
          <cell r="X1262">
            <v>32</v>
          </cell>
          <cell r="Y1262">
            <v>32</v>
          </cell>
          <cell r="Z1262">
            <v>31</v>
          </cell>
          <cell r="AA1262">
            <v>30</v>
          </cell>
          <cell r="AB1262">
            <v>28</v>
          </cell>
          <cell r="AC1262">
            <v>119</v>
          </cell>
          <cell r="AD1262">
            <v>115</v>
          </cell>
          <cell r="AE1262">
            <v>119</v>
          </cell>
          <cell r="AF1262">
            <v>111</v>
          </cell>
          <cell r="AG1262">
            <v>92</v>
          </cell>
          <cell r="AH1262">
            <v>82</v>
          </cell>
          <cell r="AI1262">
            <v>62</v>
          </cell>
          <cell r="AJ1262">
            <v>52</v>
          </cell>
          <cell r="AK1262">
            <v>44</v>
          </cell>
          <cell r="AL1262">
            <v>35</v>
          </cell>
          <cell r="AM1262">
            <v>23</v>
          </cell>
          <cell r="AN1262">
            <v>21</v>
          </cell>
          <cell r="AO1262">
            <v>15</v>
          </cell>
          <cell r="AP1262">
            <v>81</v>
          </cell>
          <cell r="AQ1262">
            <v>81</v>
          </cell>
          <cell r="AR1262">
            <v>345</v>
          </cell>
          <cell r="AS1262">
            <v>43</v>
          </cell>
        </row>
        <row r="1263">
          <cell r="G1263">
            <v>0</v>
          </cell>
          <cell r="H1263">
            <v>1236</v>
          </cell>
          <cell r="I1263">
            <v>24</v>
          </cell>
          <cell r="J1263">
            <v>21</v>
          </cell>
          <cell r="K1263">
            <v>24</v>
          </cell>
          <cell r="L1263">
            <v>23</v>
          </cell>
          <cell r="M1263">
            <v>22</v>
          </cell>
          <cell r="N1263">
            <v>32</v>
          </cell>
          <cell r="O1263">
            <v>25</v>
          </cell>
          <cell r="P1263">
            <v>25</v>
          </cell>
          <cell r="Q1263">
            <v>26</v>
          </cell>
          <cell r="R1263">
            <v>26</v>
          </cell>
          <cell r="S1263">
            <v>27</v>
          </cell>
          <cell r="T1263">
            <v>28</v>
          </cell>
          <cell r="U1263">
            <v>28</v>
          </cell>
          <cell r="V1263">
            <v>28</v>
          </cell>
          <cell r="W1263">
            <v>27</v>
          </cell>
          <cell r="X1263">
            <v>26</v>
          </cell>
          <cell r="Y1263">
            <v>26</v>
          </cell>
          <cell r="Z1263">
            <v>25</v>
          </cell>
          <cell r="AA1263">
            <v>24</v>
          </cell>
          <cell r="AB1263">
            <v>23</v>
          </cell>
          <cell r="AC1263">
            <v>97</v>
          </cell>
          <cell r="AD1263">
            <v>94</v>
          </cell>
          <cell r="AE1263">
            <v>97</v>
          </cell>
          <cell r="AF1263">
            <v>90</v>
          </cell>
          <cell r="AG1263">
            <v>75</v>
          </cell>
          <cell r="AH1263">
            <v>67</v>
          </cell>
          <cell r="AI1263">
            <v>50</v>
          </cell>
          <cell r="AJ1263">
            <v>43</v>
          </cell>
          <cell r="AK1263">
            <v>36</v>
          </cell>
          <cell r="AL1263">
            <v>29</v>
          </cell>
          <cell r="AM1263">
            <v>19</v>
          </cell>
          <cell r="AN1263">
            <v>17</v>
          </cell>
          <cell r="AO1263">
            <v>12</v>
          </cell>
          <cell r="AP1263">
            <v>66</v>
          </cell>
          <cell r="AQ1263">
            <v>66</v>
          </cell>
          <cell r="AR1263">
            <v>281</v>
          </cell>
          <cell r="AS1263">
            <v>27</v>
          </cell>
        </row>
        <row r="1264">
          <cell r="G1264">
            <v>0</v>
          </cell>
          <cell r="H1264">
            <v>305354</v>
          </cell>
          <cell r="I1264">
            <v>4310</v>
          </cell>
          <cell r="J1264">
            <v>4561</v>
          </cell>
          <cell r="K1264">
            <v>4989</v>
          </cell>
          <cell r="L1264">
            <v>4974</v>
          </cell>
          <cell r="M1264">
            <v>4845</v>
          </cell>
          <cell r="N1264">
            <v>4995</v>
          </cell>
          <cell r="O1264">
            <v>5630</v>
          </cell>
          <cell r="P1264">
            <v>5914</v>
          </cell>
          <cell r="Q1264">
            <v>5901</v>
          </cell>
          <cell r="R1264">
            <v>5930</v>
          </cell>
          <cell r="S1264">
            <v>6013</v>
          </cell>
          <cell r="T1264">
            <v>6259</v>
          </cell>
          <cell r="U1264">
            <v>6152</v>
          </cell>
          <cell r="V1264">
            <v>5994</v>
          </cell>
          <cell r="W1264">
            <v>5872</v>
          </cell>
          <cell r="X1264">
            <v>5780</v>
          </cell>
          <cell r="Y1264">
            <v>6038</v>
          </cell>
          <cell r="Z1264">
            <v>5618</v>
          </cell>
          <cell r="AA1264">
            <v>5507</v>
          </cell>
          <cell r="AB1264">
            <v>5434</v>
          </cell>
          <cell r="AC1264">
            <v>25572</v>
          </cell>
          <cell r="AD1264">
            <v>24078</v>
          </cell>
          <cell r="AE1264">
            <v>23679</v>
          </cell>
          <cell r="AF1264">
            <v>22278</v>
          </cell>
          <cell r="AG1264">
            <v>19701</v>
          </cell>
          <cell r="AH1264">
            <v>17370</v>
          </cell>
          <cell r="AI1264">
            <v>14448</v>
          </cell>
          <cell r="AJ1264">
            <v>11981</v>
          </cell>
          <cell r="AK1264">
            <v>9944</v>
          </cell>
          <cell r="AL1264">
            <v>7973</v>
          </cell>
          <cell r="AM1264">
            <v>6663</v>
          </cell>
          <cell r="AN1264">
            <v>5075</v>
          </cell>
          <cell r="AO1264">
            <v>5876</v>
          </cell>
          <cell r="AP1264">
            <v>14086</v>
          </cell>
          <cell r="AQ1264">
            <v>12900</v>
          </cell>
          <cell r="AR1264">
            <v>61240</v>
          </cell>
          <cell r="AS1264">
            <v>5680</v>
          </cell>
        </row>
        <row r="1265">
          <cell r="G1265">
            <v>0</v>
          </cell>
          <cell r="H1265">
            <v>162120</v>
          </cell>
          <cell r="I1265">
            <v>2407</v>
          </cell>
          <cell r="J1265">
            <v>2516</v>
          </cell>
          <cell r="K1265">
            <v>2716</v>
          </cell>
          <cell r="L1265">
            <v>2748</v>
          </cell>
          <cell r="M1265">
            <v>2715</v>
          </cell>
          <cell r="N1265">
            <v>2764</v>
          </cell>
          <cell r="O1265">
            <v>3042</v>
          </cell>
          <cell r="P1265">
            <v>3232</v>
          </cell>
          <cell r="Q1265">
            <v>3173</v>
          </cell>
          <cell r="R1265">
            <v>3226</v>
          </cell>
          <cell r="S1265">
            <v>3261</v>
          </cell>
          <cell r="T1265">
            <v>3320</v>
          </cell>
          <cell r="U1265">
            <v>3279</v>
          </cell>
          <cell r="V1265">
            <v>3286</v>
          </cell>
          <cell r="W1265">
            <v>3221</v>
          </cell>
          <cell r="X1265">
            <v>3221</v>
          </cell>
          <cell r="Y1265">
            <v>3300</v>
          </cell>
          <cell r="Z1265">
            <v>3062</v>
          </cell>
          <cell r="AA1265">
            <v>2946</v>
          </cell>
          <cell r="AB1265">
            <v>2842</v>
          </cell>
          <cell r="AC1265">
            <v>12920</v>
          </cell>
          <cell r="AD1265">
            <v>12479</v>
          </cell>
          <cell r="AE1265">
            <v>12213</v>
          </cell>
          <cell r="AF1265">
            <v>11985</v>
          </cell>
          <cell r="AG1265">
            <v>10531</v>
          </cell>
          <cell r="AH1265">
            <v>9358</v>
          </cell>
          <cell r="AI1265">
            <v>7560</v>
          </cell>
          <cell r="AJ1265">
            <v>6422</v>
          </cell>
          <cell r="AK1265">
            <v>5332</v>
          </cell>
          <cell r="AL1265">
            <v>4148</v>
          </cell>
          <cell r="AM1265">
            <v>3530</v>
          </cell>
          <cell r="AN1265">
            <v>2551</v>
          </cell>
          <cell r="AO1265">
            <v>2814</v>
          </cell>
          <cell r="AP1265">
            <v>7676</v>
          </cell>
          <cell r="AQ1265">
            <v>6989</v>
          </cell>
          <cell r="AR1265">
            <v>32209</v>
          </cell>
          <cell r="AS1265">
            <v>3166</v>
          </cell>
        </row>
        <row r="1266">
          <cell r="G1266">
            <v>0</v>
          </cell>
          <cell r="H1266">
            <v>49939</v>
          </cell>
          <cell r="I1266">
            <v>984</v>
          </cell>
          <cell r="J1266">
            <v>943</v>
          </cell>
          <cell r="K1266">
            <v>1055</v>
          </cell>
          <cell r="L1266">
            <v>927</v>
          </cell>
          <cell r="M1266">
            <v>859</v>
          </cell>
          <cell r="N1266">
            <v>924</v>
          </cell>
          <cell r="O1266">
            <v>853</v>
          </cell>
          <cell r="P1266">
            <v>869</v>
          </cell>
          <cell r="Q1266">
            <v>884</v>
          </cell>
          <cell r="R1266">
            <v>898</v>
          </cell>
          <cell r="S1266">
            <v>907</v>
          </cell>
          <cell r="T1266">
            <v>914</v>
          </cell>
          <cell r="U1266">
            <v>922</v>
          </cell>
          <cell r="V1266">
            <v>933</v>
          </cell>
          <cell r="W1266">
            <v>945</v>
          </cell>
          <cell r="X1266">
            <v>955</v>
          </cell>
          <cell r="Y1266">
            <v>968</v>
          </cell>
          <cell r="Z1266">
            <v>962</v>
          </cell>
          <cell r="AA1266">
            <v>927</v>
          </cell>
          <cell r="AB1266">
            <v>876</v>
          </cell>
          <cell r="AC1266">
            <v>3866</v>
          </cell>
          <cell r="AD1266">
            <v>4212</v>
          </cell>
          <cell r="AE1266">
            <v>4069</v>
          </cell>
          <cell r="AF1266">
            <v>4006</v>
          </cell>
          <cell r="AG1266">
            <v>3372</v>
          </cell>
          <cell r="AH1266">
            <v>2913</v>
          </cell>
          <cell r="AI1266">
            <v>2129</v>
          </cell>
          <cell r="AJ1266">
            <v>1831</v>
          </cell>
          <cell r="AK1266">
            <v>1570</v>
          </cell>
          <cell r="AL1266">
            <v>1163</v>
          </cell>
          <cell r="AM1266">
            <v>973</v>
          </cell>
          <cell r="AN1266">
            <v>667</v>
          </cell>
          <cell r="AO1266">
            <v>663</v>
          </cell>
          <cell r="AP1266">
            <v>1917</v>
          </cell>
          <cell r="AQ1266">
            <v>1862</v>
          </cell>
          <cell r="AR1266">
            <v>9153</v>
          </cell>
          <cell r="AS1266">
            <v>1062</v>
          </cell>
        </row>
        <row r="1267">
          <cell r="G1267">
            <v>0</v>
          </cell>
          <cell r="H1267">
            <v>11828</v>
          </cell>
          <cell r="I1267">
            <v>273</v>
          </cell>
          <cell r="J1267">
            <v>268</v>
          </cell>
          <cell r="K1267">
            <v>239</v>
          </cell>
          <cell r="L1267">
            <v>211</v>
          </cell>
          <cell r="M1267">
            <v>194</v>
          </cell>
          <cell r="N1267">
            <v>192</v>
          </cell>
          <cell r="O1267">
            <v>190</v>
          </cell>
          <cell r="P1267">
            <v>191</v>
          </cell>
          <cell r="Q1267">
            <v>204</v>
          </cell>
          <cell r="R1267">
            <v>203</v>
          </cell>
          <cell r="S1267">
            <v>190</v>
          </cell>
          <cell r="T1267">
            <v>206</v>
          </cell>
          <cell r="U1267">
            <v>185</v>
          </cell>
          <cell r="V1267">
            <v>210</v>
          </cell>
          <cell r="W1267">
            <v>255</v>
          </cell>
          <cell r="X1267">
            <v>218</v>
          </cell>
          <cell r="Y1267">
            <v>157</v>
          </cell>
          <cell r="Z1267">
            <v>145</v>
          </cell>
          <cell r="AA1267">
            <v>192</v>
          </cell>
          <cell r="AB1267">
            <v>215</v>
          </cell>
          <cell r="AC1267">
            <v>1161</v>
          </cell>
          <cell r="AD1267">
            <v>1207</v>
          </cell>
          <cell r="AE1267">
            <v>1007</v>
          </cell>
          <cell r="AF1267">
            <v>960</v>
          </cell>
          <cell r="AG1267">
            <v>764</v>
          </cell>
          <cell r="AH1267">
            <v>633</v>
          </cell>
          <cell r="AI1267">
            <v>443</v>
          </cell>
          <cell r="AJ1267">
            <v>393</v>
          </cell>
          <cell r="AK1267">
            <v>340</v>
          </cell>
          <cell r="AL1267">
            <v>268</v>
          </cell>
          <cell r="AM1267">
            <v>204</v>
          </cell>
          <cell r="AN1267">
            <v>138</v>
          </cell>
          <cell r="AO1267">
            <v>172</v>
          </cell>
          <cell r="AP1267">
            <v>513</v>
          </cell>
          <cell r="AQ1267">
            <v>445</v>
          </cell>
          <cell r="AR1267">
            <v>2809</v>
          </cell>
          <cell r="AS1267">
            <v>312</v>
          </cell>
        </row>
        <row r="1268">
          <cell r="G1268">
            <v>0</v>
          </cell>
          <cell r="H1268">
            <v>5328</v>
          </cell>
          <cell r="I1268">
            <v>113</v>
          </cell>
          <cell r="J1268">
            <v>110</v>
          </cell>
          <cell r="K1268">
            <v>143</v>
          </cell>
          <cell r="L1268">
            <v>112</v>
          </cell>
          <cell r="M1268">
            <v>115</v>
          </cell>
          <cell r="N1268">
            <v>101</v>
          </cell>
          <cell r="O1268">
            <v>93</v>
          </cell>
          <cell r="P1268">
            <v>108</v>
          </cell>
          <cell r="Q1268">
            <v>115</v>
          </cell>
          <cell r="R1268">
            <v>115</v>
          </cell>
          <cell r="S1268">
            <v>114</v>
          </cell>
          <cell r="T1268">
            <v>108</v>
          </cell>
          <cell r="U1268">
            <v>113</v>
          </cell>
          <cell r="V1268">
            <v>101</v>
          </cell>
          <cell r="W1268">
            <v>81</v>
          </cell>
          <cell r="X1268">
            <v>96</v>
          </cell>
          <cell r="Y1268">
            <v>100</v>
          </cell>
          <cell r="Z1268">
            <v>92</v>
          </cell>
          <cell r="AA1268">
            <v>104</v>
          </cell>
          <cell r="AB1268">
            <v>122</v>
          </cell>
          <cell r="AC1268">
            <v>593</v>
          </cell>
          <cell r="AD1268">
            <v>572</v>
          </cell>
          <cell r="AE1268">
            <v>407</v>
          </cell>
          <cell r="AF1268">
            <v>346</v>
          </cell>
          <cell r="AG1268">
            <v>258</v>
          </cell>
          <cell r="AH1268">
            <v>251</v>
          </cell>
          <cell r="AI1268">
            <v>193</v>
          </cell>
          <cell r="AJ1268">
            <v>144</v>
          </cell>
          <cell r="AK1268">
            <v>133</v>
          </cell>
          <cell r="AL1268">
            <v>102</v>
          </cell>
          <cell r="AM1268">
            <v>71</v>
          </cell>
          <cell r="AN1268">
            <v>49</v>
          </cell>
          <cell r="AO1268">
            <v>53</v>
          </cell>
          <cell r="AP1268">
            <v>253</v>
          </cell>
          <cell r="AQ1268">
            <v>247</v>
          </cell>
          <cell r="AR1268">
            <v>1189</v>
          </cell>
          <cell r="AS1268">
            <v>140</v>
          </cell>
        </row>
        <row r="1269">
          <cell r="G1269">
            <v>0</v>
          </cell>
          <cell r="H1269">
            <v>1457</v>
          </cell>
          <cell r="I1269">
            <v>28</v>
          </cell>
          <cell r="J1269">
            <v>23</v>
          </cell>
          <cell r="K1269">
            <v>26</v>
          </cell>
          <cell r="L1269">
            <v>23</v>
          </cell>
          <cell r="M1269">
            <v>17</v>
          </cell>
          <cell r="N1269">
            <v>23</v>
          </cell>
          <cell r="O1269">
            <v>17</v>
          </cell>
          <cell r="P1269">
            <v>26</v>
          </cell>
          <cell r="Q1269">
            <v>20</v>
          </cell>
          <cell r="R1269">
            <v>15</v>
          </cell>
          <cell r="S1269">
            <v>18</v>
          </cell>
          <cell r="T1269">
            <v>28</v>
          </cell>
          <cell r="U1269">
            <v>27</v>
          </cell>
          <cell r="V1269">
            <v>28</v>
          </cell>
          <cell r="W1269">
            <v>17</v>
          </cell>
          <cell r="X1269">
            <v>19</v>
          </cell>
          <cell r="Y1269">
            <v>36</v>
          </cell>
          <cell r="Z1269">
            <v>41</v>
          </cell>
          <cell r="AA1269">
            <v>27</v>
          </cell>
          <cell r="AB1269">
            <v>28</v>
          </cell>
          <cell r="AC1269">
            <v>101</v>
          </cell>
          <cell r="AD1269">
            <v>96</v>
          </cell>
          <cell r="AE1269">
            <v>93</v>
          </cell>
          <cell r="AF1269">
            <v>107</v>
          </cell>
          <cell r="AG1269">
            <v>115</v>
          </cell>
          <cell r="AH1269">
            <v>121</v>
          </cell>
          <cell r="AI1269">
            <v>78</v>
          </cell>
          <cell r="AJ1269">
            <v>76</v>
          </cell>
          <cell r="AK1269">
            <v>45</v>
          </cell>
          <cell r="AL1269">
            <v>31</v>
          </cell>
          <cell r="AM1269">
            <v>43</v>
          </cell>
          <cell r="AN1269">
            <v>28</v>
          </cell>
          <cell r="AO1269">
            <v>36</v>
          </cell>
          <cell r="AP1269">
            <v>58</v>
          </cell>
          <cell r="AQ1269">
            <v>72</v>
          </cell>
          <cell r="AR1269">
            <v>310</v>
          </cell>
          <cell r="AS1269">
            <v>36</v>
          </cell>
        </row>
        <row r="1270">
          <cell r="G1270">
            <v>0</v>
          </cell>
          <cell r="H1270">
            <v>917</v>
          </cell>
          <cell r="I1270">
            <v>20</v>
          </cell>
          <cell r="J1270">
            <v>18</v>
          </cell>
          <cell r="K1270">
            <v>12</v>
          </cell>
          <cell r="L1270">
            <v>16</v>
          </cell>
          <cell r="M1270">
            <v>12</v>
          </cell>
          <cell r="N1270">
            <v>19</v>
          </cell>
          <cell r="O1270">
            <v>15</v>
          </cell>
          <cell r="P1270">
            <v>18</v>
          </cell>
          <cell r="Q1270">
            <v>18</v>
          </cell>
          <cell r="R1270">
            <v>17</v>
          </cell>
          <cell r="S1270">
            <v>13</v>
          </cell>
          <cell r="T1270">
            <v>14</v>
          </cell>
          <cell r="U1270">
            <v>23</v>
          </cell>
          <cell r="V1270">
            <v>21</v>
          </cell>
          <cell r="W1270">
            <v>20</v>
          </cell>
          <cell r="X1270">
            <v>23</v>
          </cell>
          <cell r="Y1270">
            <v>17</v>
          </cell>
          <cell r="Z1270">
            <v>21</v>
          </cell>
          <cell r="AA1270">
            <v>13</v>
          </cell>
          <cell r="AB1270">
            <v>22</v>
          </cell>
          <cell r="AC1270">
            <v>50</v>
          </cell>
          <cell r="AD1270">
            <v>47</v>
          </cell>
          <cell r="AE1270">
            <v>68</v>
          </cell>
          <cell r="AF1270">
            <v>65</v>
          </cell>
          <cell r="AG1270">
            <v>85</v>
          </cell>
          <cell r="AH1270">
            <v>59</v>
          </cell>
          <cell r="AI1270">
            <v>42</v>
          </cell>
          <cell r="AJ1270">
            <v>31</v>
          </cell>
          <cell r="AK1270">
            <v>34</v>
          </cell>
          <cell r="AL1270">
            <v>27</v>
          </cell>
          <cell r="AM1270">
            <v>18</v>
          </cell>
          <cell r="AN1270">
            <v>23</v>
          </cell>
          <cell r="AO1270">
            <v>16</v>
          </cell>
          <cell r="AP1270">
            <v>45</v>
          </cell>
          <cell r="AQ1270">
            <v>46</v>
          </cell>
          <cell r="AR1270">
            <v>183</v>
          </cell>
          <cell r="AS1270">
            <v>26</v>
          </cell>
        </row>
        <row r="1271">
          <cell r="G1271">
            <v>0</v>
          </cell>
          <cell r="H1271">
            <v>1171</v>
          </cell>
          <cell r="I1271">
            <v>22</v>
          </cell>
          <cell r="J1271">
            <v>23</v>
          </cell>
          <cell r="K1271">
            <v>20</v>
          </cell>
          <cell r="L1271">
            <v>28</v>
          </cell>
          <cell r="M1271">
            <v>18</v>
          </cell>
          <cell r="N1271">
            <v>32</v>
          </cell>
          <cell r="O1271">
            <v>22</v>
          </cell>
          <cell r="P1271">
            <v>20</v>
          </cell>
          <cell r="Q1271">
            <v>28</v>
          </cell>
          <cell r="R1271">
            <v>22</v>
          </cell>
          <cell r="S1271">
            <v>14</v>
          </cell>
          <cell r="T1271">
            <v>15</v>
          </cell>
          <cell r="U1271">
            <v>21</v>
          </cell>
          <cell r="V1271">
            <v>18</v>
          </cell>
          <cell r="W1271">
            <v>20</v>
          </cell>
          <cell r="X1271">
            <v>12</v>
          </cell>
          <cell r="Y1271">
            <v>18</v>
          </cell>
          <cell r="Z1271">
            <v>26</v>
          </cell>
          <cell r="AA1271">
            <v>18</v>
          </cell>
          <cell r="AB1271">
            <v>20</v>
          </cell>
          <cell r="AC1271">
            <v>87</v>
          </cell>
          <cell r="AD1271">
            <v>80</v>
          </cell>
          <cell r="AE1271">
            <v>98</v>
          </cell>
          <cell r="AF1271">
            <v>111</v>
          </cell>
          <cell r="AG1271">
            <v>90</v>
          </cell>
          <cell r="AH1271">
            <v>78</v>
          </cell>
          <cell r="AI1271">
            <v>43</v>
          </cell>
          <cell r="AJ1271">
            <v>41</v>
          </cell>
          <cell r="AK1271">
            <v>37</v>
          </cell>
          <cell r="AL1271">
            <v>30</v>
          </cell>
          <cell r="AM1271">
            <v>23</v>
          </cell>
          <cell r="AN1271">
            <v>20</v>
          </cell>
          <cell r="AO1271">
            <v>16</v>
          </cell>
          <cell r="AP1271">
            <v>43</v>
          </cell>
          <cell r="AQ1271">
            <v>45</v>
          </cell>
          <cell r="AR1271">
            <v>267</v>
          </cell>
          <cell r="AS1271">
            <v>28</v>
          </cell>
        </row>
        <row r="1272">
          <cell r="G1272">
            <v>0</v>
          </cell>
          <cell r="H1272">
            <v>591</v>
          </cell>
          <cell r="I1272">
            <v>10</v>
          </cell>
          <cell r="J1272">
            <v>12</v>
          </cell>
          <cell r="K1272">
            <v>6</v>
          </cell>
          <cell r="L1272">
            <v>8</v>
          </cell>
          <cell r="M1272">
            <v>15</v>
          </cell>
          <cell r="N1272">
            <v>9</v>
          </cell>
          <cell r="O1272">
            <v>12</v>
          </cell>
          <cell r="P1272">
            <v>11</v>
          </cell>
          <cell r="Q1272">
            <v>8</v>
          </cell>
          <cell r="R1272">
            <v>9</v>
          </cell>
          <cell r="S1272">
            <v>13</v>
          </cell>
          <cell r="T1272">
            <v>7</v>
          </cell>
          <cell r="U1272">
            <v>7</v>
          </cell>
          <cell r="V1272">
            <v>13</v>
          </cell>
          <cell r="W1272">
            <v>8</v>
          </cell>
          <cell r="X1272">
            <v>10</v>
          </cell>
          <cell r="Y1272">
            <v>14</v>
          </cell>
          <cell r="Z1272">
            <v>15</v>
          </cell>
          <cell r="AA1272">
            <v>20</v>
          </cell>
          <cell r="AB1272">
            <v>15</v>
          </cell>
          <cell r="AC1272">
            <v>39</v>
          </cell>
          <cell r="AD1272">
            <v>53</v>
          </cell>
          <cell r="AE1272">
            <v>48</v>
          </cell>
          <cell r="AF1272">
            <v>39</v>
          </cell>
          <cell r="AG1272">
            <v>25</v>
          </cell>
          <cell r="AH1272">
            <v>41</v>
          </cell>
          <cell r="AI1272">
            <v>25</v>
          </cell>
          <cell r="AJ1272">
            <v>18</v>
          </cell>
          <cell r="AK1272">
            <v>28</v>
          </cell>
          <cell r="AL1272">
            <v>15</v>
          </cell>
          <cell r="AM1272">
            <v>15</v>
          </cell>
          <cell r="AN1272">
            <v>16</v>
          </cell>
          <cell r="AO1272">
            <v>7</v>
          </cell>
          <cell r="AP1272">
            <v>24</v>
          </cell>
          <cell r="AQ1272">
            <v>36</v>
          </cell>
          <cell r="AR1272">
            <v>120</v>
          </cell>
          <cell r="AS1272">
            <v>14</v>
          </cell>
        </row>
        <row r="1273">
          <cell r="G1273">
            <v>0</v>
          </cell>
          <cell r="H1273">
            <v>1652</v>
          </cell>
          <cell r="I1273">
            <v>35</v>
          </cell>
          <cell r="J1273">
            <v>33</v>
          </cell>
          <cell r="K1273">
            <v>31</v>
          </cell>
          <cell r="L1273">
            <v>34</v>
          </cell>
          <cell r="M1273">
            <v>39</v>
          </cell>
          <cell r="N1273">
            <v>38</v>
          </cell>
          <cell r="O1273">
            <v>37</v>
          </cell>
          <cell r="P1273">
            <v>28</v>
          </cell>
          <cell r="Q1273">
            <v>28</v>
          </cell>
          <cell r="R1273">
            <v>43</v>
          </cell>
          <cell r="S1273">
            <v>28</v>
          </cell>
          <cell r="T1273">
            <v>31</v>
          </cell>
          <cell r="U1273">
            <v>42</v>
          </cell>
          <cell r="V1273">
            <v>29</v>
          </cell>
          <cell r="W1273">
            <v>36</v>
          </cell>
          <cell r="X1273">
            <v>30</v>
          </cell>
          <cell r="Y1273">
            <v>32</v>
          </cell>
          <cell r="Z1273">
            <v>29</v>
          </cell>
          <cell r="AA1273">
            <v>42</v>
          </cell>
          <cell r="AB1273">
            <v>27</v>
          </cell>
          <cell r="AC1273">
            <v>105</v>
          </cell>
          <cell r="AD1273">
            <v>100</v>
          </cell>
          <cell r="AE1273">
            <v>104</v>
          </cell>
          <cell r="AF1273">
            <v>115</v>
          </cell>
          <cell r="AG1273">
            <v>99</v>
          </cell>
          <cell r="AH1273">
            <v>105</v>
          </cell>
          <cell r="AI1273">
            <v>90</v>
          </cell>
          <cell r="AJ1273">
            <v>54</v>
          </cell>
          <cell r="AK1273">
            <v>56</v>
          </cell>
          <cell r="AL1273">
            <v>45</v>
          </cell>
          <cell r="AM1273">
            <v>44</v>
          </cell>
          <cell r="AN1273">
            <v>33</v>
          </cell>
          <cell r="AO1273">
            <v>30</v>
          </cell>
          <cell r="AP1273">
            <v>81</v>
          </cell>
          <cell r="AQ1273">
            <v>77</v>
          </cell>
          <cell r="AR1273">
            <v>308</v>
          </cell>
          <cell r="AS1273">
            <v>45</v>
          </cell>
        </row>
        <row r="1274">
          <cell r="G1274">
            <v>0</v>
          </cell>
          <cell r="H1274">
            <v>1175</v>
          </cell>
          <cell r="I1274">
            <v>34</v>
          </cell>
          <cell r="J1274">
            <v>28</v>
          </cell>
          <cell r="K1274">
            <v>35</v>
          </cell>
          <cell r="L1274">
            <v>23</v>
          </cell>
          <cell r="M1274">
            <v>22</v>
          </cell>
          <cell r="N1274">
            <v>26</v>
          </cell>
          <cell r="O1274">
            <v>32</v>
          </cell>
          <cell r="P1274">
            <v>17</v>
          </cell>
          <cell r="Q1274">
            <v>28</v>
          </cell>
          <cell r="R1274">
            <v>18</v>
          </cell>
          <cell r="S1274">
            <v>25</v>
          </cell>
          <cell r="T1274">
            <v>29</v>
          </cell>
          <cell r="U1274">
            <v>31</v>
          </cell>
          <cell r="V1274">
            <v>18</v>
          </cell>
          <cell r="W1274">
            <v>12</v>
          </cell>
          <cell r="X1274">
            <v>18</v>
          </cell>
          <cell r="Y1274">
            <v>15</v>
          </cell>
          <cell r="Z1274">
            <v>34</v>
          </cell>
          <cell r="AA1274">
            <v>19</v>
          </cell>
          <cell r="AB1274">
            <v>12</v>
          </cell>
          <cell r="AC1274">
            <v>71</v>
          </cell>
          <cell r="AD1274">
            <v>85</v>
          </cell>
          <cell r="AE1274">
            <v>78</v>
          </cell>
          <cell r="AF1274">
            <v>81</v>
          </cell>
          <cell r="AG1274">
            <v>92</v>
          </cell>
          <cell r="AH1274">
            <v>75</v>
          </cell>
          <cell r="AI1274">
            <v>55</v>
          </cell>
          <cell r="AJ1274">
            <v>51</v>
          </cell>
          <cell r="AK1274">
            <v>34</v>
          </cell>
          <cell r="AL1274">
            <v>24</v>
          </cell>
          <cell r="AM1274">
            <v>21</v>
          </cell>
          <cell r="AN1274">
            <v>15</v>
          </cell>
          <cell r="AO1274">
            <v>17</v>
          </cell>
          <cell r="AP1274">
            <v>56</v>
          </cell>
          <cell r="AQ1274">
            <v>47</v>
          </cell>
          <cell r="AR1274">
            <v>236</v>
          </cell>
          <cell r="AS1274">
            <v>43</v>
          </cell>
        </row>
        <row r="1275">
          <cell r="G1275">
            <v>0</v>
          </cell>
          <cell r="H1275">
            <v>332</v>
          </cell>
          <cell r="I1275">
            <v>5</v>
          </cell>
          <cell r="J1275">
            <v>4</v>
          </cell>
          <cell r="K1275">
            <v>5</v>
          </cell>
          <cell r="L1275">
            <v>7</v>
          </cell>
          <cell r="M1275">
            <v>8</v>
          </cell>
          <cell r="N1275">
            <v>9</v>
          </cell>
          <cell r="O1275">
            <v>8</v>
          </cell>
          <cell r="P1275">
            <v>7</v>
          </cell>
          <cell r="Q1275">
            <v>7</v>
          </cell>
          <cell r="R1275">
            <v>4</v>
          </cell>
          <cell r="S1275">
            <v>5</v>
          </cell>
          <cell r="T1275">
            <v>9</v>
          </cell>
          <cell r="U1275">
            <v>7</v>
          </cell>
          <cell r="V1275">
            <v>6</v>
          </cell>
          <cell r="W1275">
            <v>11</v>
          </cell>
          <cell r="X1275">
            <v>3</v>
          </cell>
          <cell r="Y1275">
            <v>10</v>
          </cell>
          <cell r="Z1275">
            <v>1</v>
          </cell>
          <cell r="AA1275">
            <v>9</v>
          </cell>
          <cell r="AB1275">
            <v>4</v>
          </cell>
          <cell r="AC1275">
            <v>24</v>
          </cell>
          <cell r="AD1275">
            <v>29</v>
          </cell>
          <cell r="AE1275">
            <v>24</v>
          </cell>
          <cell r="AF1275">
            <v>24</v>
          </cell>
          <cell r="AG1275">
            <v>21</v>
          </cell>
          <cell r="AH1275">
            <v>16</v>
          </cell>
          <cell r="AI1275">
            <v>15</v>
          </cell>
          <cell r="AJ1275">
            <v>18</v>
          </cell>
          <cell r="AK1275">
            <v>19</v>
          </cell>
          <cell r="AL1275">
            <v>5</v>
          </cell>
          <cell r="AM1275">
            <v>4</v>
          </cell>
          <cell r="AN1275">
            <v>2</v>
          </cell>
          <cell r="AO1275">
            <v>2</v>
          </cell>
          <cell r="AP1275">
            <v>19</v>
          </cell>
          <cell r="AQ1275">
            <v>13</v>
          </cell>
          <cell r="AR1275">
            <v>68</v>
          </cell>
          <cell r="AS1275">
            <v>6</v>
          </cell>
        </row>
        <row r="1276">
          <cell r="G1276">
            <v>0</v>
          </cell>
          <cell r="H1276">
            <v>1620</v>
          </cell>
          <cell r="I1276">
            <v>19</v>
          </cell>
          <cell r="J1276">
            <v>15</v>
          </cell>
          <cell r="K1276">
            <v>32</v>
          </cell>
          <cell r="L1276">
            <v>33</v>
          </cell>
          <cell r="M1276">
            <v>26</v>
          </cell>
          <cell r="N1276">
            <v>26</v>
          </cell>
          <cell r="O1276">
            <v>22</v>
          </cell>
          <cell r="P1276">
            <v>27</v>
          </cell>
          <cell r="Q1276">
            <v>16</v>
          </cell>
          <cell r="R1276">
            <v>31</v>
          </cell>
          <cell r="S1276">
            <v>24</v>
          </cell>
          <cell r="T1276">
            <v>28</v>
          </cell>
          <cell r="U1276">
            <v>25</v>
          </cell>
          <cell r="V1276">
            <v>32</v>
          </cell>
          <cell r="W1276">
            <v>31</v>
          </cell>
          <cell r="X1276">
            <v>39</v>
          </cell>
          <cell r="Y1276">
            <v>31</v>
          </cell>
          <cell r="Z1276">
            <v>28</v>
          </cell>
          <cell r="AA1276">
            <v>31</v>
          </cell>
          <cell r="AB1276">
            <v>17</v>
          </cell>
          <cell r="AC1276">
            <v>79</v>
          </cell>
          <cell r="AD1276">
            <v>113</v>
          </cell>
          <cell r="AE1276">
            <v>134</v>
          </cell>
          <cell r="AF1276">
            <v>120</v>
          </cell>
          <cell r="AG1276">
            <v>141</v>
          </cell>
          <cell r="AH1276">
            <v>123</v>
          </cell>
          <cell r="AI1276">
            <v>81</v>
          </cell>
          <cell r="AJ1276">
            <v>75</v>
          </cell>
          <cell r="AK1276">
            <v>50</v>
          </cell>
          <cell r="AL1276">
            <v>52</v>
          </cell>
          <cell r="AM1276">
            <v>46</v>
          </cell>
          <cell r="AN1276">
            <v>38</v>
          </cell>
          <cell r="AO1276">
            <v>35</v>
          </cell>
          <cell r="AP1276">
            <v>69</v>
          </cell>
          <cell r="AQ1276">
            <v>70</v>
          </cell>
          <cell r="AR1276">
            <v>348</v>
          </cell>
          <cell r="AS1276">
            <v>24</v>
          </cell>
        </row>
        <row r="1277">
          <cell r="G1277">
            <v>0</v>
          </cell>
          <cell r="H1277">
            <v>332</v>
          </cell>
          <cell r="I1277">
            <v>6</v>
          </cell>
          <cell r="J1277">
            <v>5</v>
          </cell>
          <cell r="K1277">
            <v>11</v>
          </cell>
          <cell r="L1277">
            <v>6</v>
          </cell>
          <cell r="M1277">
            <v>5</v>
          </cell>
          <cell r="N1277">
            <v>9</v>
          </cell>
          <cell r="O1277">
            <v>4</v>
          </cell>
          <cell r="P1277">
            <v>7</v>
          </cell>
          <cell r="Q1277">
            <v>7</v>
          </cell>
          <cell r="R1277">
            <v>4</v>
          </cell>
          <cell r="S1277">
            <v>5</v>
          </cell>
          <cell r="T1277">
            <v>9</v>
          </cell>
          <cell r="U1277">
            <v>7</v>
          </cell>
          <cell r="V1277">
            <v>6</v>
          </cell>
          <cell r="W1277">
            <v>11</v>
          </cell>
          <cell r="X1277">
            <v>3</v>
          </cell>
          <cell r="Y1277">
            <v>10</v>
          </cell>
          <cell r="Z1277">
            <v>1</v>
          </cell>
          <cell r="AA1277">
            <v>9</v>
          </cell>
          <cell r="AB1277">
            <v>4</v>
          </cell>
          <cell r="AC1277">
            <v>24</v>
          </cell>
          <cell r="AD1277">
            <v>29</v>
          </cell>
          <cell r="AE1277">
            <v>24</v>
          </cell>
          <cell r="AF1277">
            <v>24</v>
          </cell>
          <cell r="AG1277">
            <v>21</v>
          </cell>
          <cell r="AH1277">
            <v>16</v>
          </cell>
          <cell r="AI1277">
            <v>15</v>
          </cell>
          <cell r="AJ1277">
            <v>18</v>
          </cell>
          <cell r="AK1277">
            <v>19</v>
          </cell>
          <cell r="AL1277">
            <v>5</v>
          </cell>
          <cell r="AM1277">
            <v>4</v>
          </cell>
          <cell r="AN1277">
            <v>2</v>
          </cell>
          <cell r="AO1277">
            <v>2</v>
          </cell>
          <cell r="AP1277">
            <v>19</v>
          </cell>
          <cell r="AQ1277">
            <v>13</v>
          </cell>
          <cell r="AR1277">
            <v>68</v>
          </cell>
          <cell r="AS1277">
            <v>8</v>
          </cell>
        </row>
        <row r="1278">
          <cell r="G1278">
            <v>0</v>
          </cell>
          <cell r="H1278">
            <v>884</v>
          </cell>
          <cell r="I1278">
            <v>12</v>
          </cell>
          <cell r="J1278">
            <v>18</v>
          </cell>
          <cell r="K1278">
            <v>20</v>
          </cell>
          <cell r="L1278">
            <v>16</v>
          </cell>
          <cell r="M1278">
            <v>9</v>
          </cell>
          <cell r="N1278">
            <v>10</v>
          </cell>
          <cell r="O1278">
            <v>10</v>
          </cell>
          <cell r="P1278">
            <v>22</v>
          </cell>
          <cell r="Q1278">
            <v>14</v>
          </cell>
          <cell r="R1278">
            <v>21</v>
          </cell>
          <cell r="S1278">
            <v>16</v>
          </cell>
          <cell r="T1278">
            <v>15</v>
          </cell>
          <cell r="U1278">
            <v>13</v>
          </cell>
          <cell r="V1278">
            <v>13</v>
          </cell>
          <cell r="W1278">
            <v>11</v>
          </cell>
          <cell r="X1278">
            <v>19</v>
          </cell>
          <cell r="Y1278">
            <v>24</v>
          </cell>
          <cell r="Z1278">
            <v>13</v>
          </cell>
          <cell r="AA1278">
            <v>12</v>
          </cell>
          <cell r="AB1278">
            <v>11</v>
          </cell>
          <cell r="AC1278">
            <v>57</v>
          </cell>
          <cell r="AD1278">
            <v>54</v>
          </cell>
          <cell r="AE1278">
            <v>74</v>
          </cell>
          <cell r="AF1278">
            <v>74</v>
          </cell>
          <cell r="AG1278">
            <v>63</v>
          </cell>
          <cell r="AH1278">
            <v>64</v>
          </cell>
          <cell r="AI1278">
            <v>41</v>
          </cell>
          <cell r="AJ1278">
            <v>44</v>
          </cell>
          <cell r="AK1278">
            <v>20</v>
          </cell>
          <cell r="AL1278">
            <v>35</v>
          </cell>
          <cell r="AM1278">
            <v>22</v>
          </cell>
          <cell r="AN1278">
            <v>15</v>
          </cell>
          <cell r="AO1278">
            <v>22</v>
          </cell>
          <cell r="AP1278">
            <v>33</v>
          </cell>
          <cell r="AQ1278">
            <v>38</v>
          </cell>
          <cell r="AR1278">
            <v>189</v>
          </cell>
          <cell r="AS1278">
            <v>17</v>
          </cell>
        </row>
        <row r="1279">
          <cell r="G1279">
            <v>0</v>
          </cell>
          <cell r="H1279">
            <v>726</v>
          </cell>
          <cell r="I1279">
            <v>15</v>
          </cell>
          <cell r="J1279">
            <v>13</v>
          </cell>
          <cell r="K1279">
            <v>17</v>
          </cell>
          <cell r="L1279">
            <v>7</v>
          </cell>
          <cell r="M1279">
            <v>15</v>
          </cell>
          <cell r="N1279">
            <v>19</v>
          </cell>
          <cell r="O1279">
            <v>11</v>
          </cell>
          <cell r="P1279">
            <v>13</v>
          </cell>
          <cell r="Q1279">
            <v>3</v>
          </cell>
          <cell r="R1279">
            <v>15</v>
          </cell>
          <cell r="S1279">
            <v>19</v>
          </cell>
          <cell r="T1279">
            <v>11</v>
          </cell>
          <cell r="U1279">
            <v>6</v>
          </cell>
          <cell r="V1279">
            <v>10</v>
          </cell>
          <cell r="W1279">
            <v>10</v>
          </cell>
          <cell r="X1279">
            <v>8</v>
          </cell>
          <cell r="Y1279">
            <v>8</v>
          </cell>
          <cell r="Z1279">
            <v>6</v>
          </cell>
          <cell r="AA1279">
            <v>9</v>
          </cell>
          <cell r="AB1279">
            <v>15</v>
          </cell>
          <cell r="AC1279">
            <v>34</v>
          </cell>
          <cell r="AD1279">
            <v>64</v>
          </cell>
          <cell r="AE1279">
            <v>51</v>
          </cell>
          <cell r="AF1279">
            <v>94</v>
          </cell>
          <cell r="AG1279">
            <v>51</v>
          </cell>
          <cell r="AH1279">
            <v>38</v>
          </cell>
          <cell r="AI1279">
            <v>39</v>
          </cell>
          <cell r="AJ1279">
            <v>31</v>
          </cell>
          <cell r="AK1279">
            <v>31</v>
          </cell>
          <cell r="AL1279">
            <v>19</v>
          </cell>
          <cell r="AM1279">
            <v>18</v>
          </cell>
          <cell r="AN1279">
            <v>16</v>
          </cell>
          <cell r="AO1279">
            <v>10</v>
          </cell>
          <cell r="AP1279">
            <v>27</v>
          </cell>
          <cell r="AQ1279">
            <v>22</v>
          </cell>
          <cell r="AR1279">
            <v>163</v>
          </cell>
          <cell r="AS1279">
            <v>21</v>
          </cell>
        </row>
        <row r="1280">
          <cell r="G1280">
            <v>0</v>
          </cell>
          <cell r="H1280">
            <v>1551</v>
          </cell>
          <cell r="I1280">
            <v>25</v>
          </cell>
          <cell r="J1280">
            <v>26</v>
          </cell>
          <cell r="K1280">
            <v>34</v>
          </cell>
          <cell r="L1280">
            <v>25</v>
          </cell>
          <cell r="M1280">
            <v>29</v>
          </cell>
          <cell r="N1280">
            <v>31</v>
          </cell>
          <cell r="O1280">
            <v>23</v>
          </cell>
          <cell r="P1280">
            <v>28</v>
          </cell>
          <cell r="Q1280">
            <v>27</v>
          </cell>
          <cell r="R1280">
            <v>26</v>
          </cell>
          <cell r="S1280">
            <v>34</v>
          </cell>
          <cell r="T1280">
            <v>26</v>
          </cell>
          <cell r="U1280">
            <v>27</v>
          </cell>
          <cell r="V1280">
            <v>37</v>
          </cell>
          <cell r="W1280">
            <v>21</v>
          </cell>
          <cell r="X1280">
            <v>26</v>
          </cell>
          <cell r="Y1280">
            <v>35</v>
          </cell>
          <cell r="Z1280">
            <v>29</v>
          </cell>
          <cell r="AA1280">
            <v>27</v>
          </cell>
          <cell r="AB1280">
            <v>21</v>
          </cell>
          <cell r="AC1280">
            <v>89</v>
          </cell>
          <cell r="AD1280">
            <v>95</v>
          </cell>
          <cell r="AE1280">
            <v>154</v>
          </cell>
          <cell r="AF1280">
            <v>118</v>
          </cell>
          <cell r="AG1280">
            <v>107</v>
          </cell>
          <cell r="AH1280">
            <v>99</v>
          </cell>
          <cell r="AI1280">
            <v>85</v>
          </cell>
          <cell r="AJ1280">
            <v>59</v>
          </cell>
          <cell r="AK1280">
            <v>48</v>
          </cell>
          <cell r="AL1280">
            <v>43</v>
          </cell>
          <cell r="AM1280">
            <v>42</v>
          </cell>
          <cell r="AN1280">
            <v>30</v>
          </cell>
          <cell r="AO1280">
            <v>25</v>
          </cell>
          <cell r="AP1280">
            <v>71</v>
          </cell>
          <cell r="AQ1280">
            <v>66</v>
          </cell>
          <cell r="AR1280">
            <v>324</v>
          </cell>
          <cell r="AS1280">
            <v>32</v>
          </cell>
        </row>
        <row r="1281">
          <cell r="G1281">
            <v>0</v>
          </cell>
          <cell r="H1281">
            <v>632</v>
          </cell>
          <cell r="I1281">
            <v>12</v>
          </cell>
          <cell r="J1281">
            <v>13</v>
          </cell>
          <cell r="K1281">
            <v>22</v>
          </cell>
          <cell r="L1281">
            <v>12</v>
          </cell>
          <cell r="M1281">
            <v>9</v>
          </cell>
          <cell r="N1281">
            <v>14</v>
          </cell>
          <cell r="O1281">
            <v>11</v>
          </cell>
          <cell r="P1281">
            <v>12</v>
          </cell>
          <cell r="Q1281">
            <v>13</v>
          </cell>
          <cell r="R1281">
            <v>17</v>
          </cell>
          <cell r="S1281">
            <v>11</v>
          </cell>
          <cell r="T1281">
            <v>9</v>
          </cell>
          <cell r="U1281">
            <v>8</v>
          </cell>
          <cell r="V1281">
            <v>11</v>
          </cell>
          <cell r="W1281">
            <v>12</v>
          </cell>
          <cell r="X1281">
            <v>15</v>
          </cell>
          <cell r="Y1281">
            <v>10</v>
          </cell>
          <cell r="Z1281">
            <v>15</v>
          </cell>
          <cell r="AA1281">
            <v>9</v>
          </cell>
          <cell r="AB1281">
            <v>5</v>
          </cell>
          <cell r="AC1281">
            <v>33</v>
          </cell>
          <cell r="AD1281">
            <v>47</v>
          </cell>
          <cell r="AE1281">
            <v>57</v>
          </cell>
          <cell r="AF1281">
            <v>74</v>
          </cell>
          <cell r="AG1281">
            <v>44</v>
          </cell>
          <cell r="AH1281">
            <v>35</v>
          </cell>
          <cell r="AI1281">
            <v>36</v>
          </cell>
          <cell r="AJ1281">
            <v>18</v>
          </cell>
          <cell r="AK1281">
            <v>17</v>
          </cell>
          <cell r="AL1281">
            <v>9</v>
          </cell>
          <cell r="AM1281">
            <v>14</v>
          </cell>
          <cell r="AN1281">
            <v>6</v>
          </cell>
          <cell r="AO1281">
            <v>2</v>
          </cell>
          <cell r="AP1281">
            <v>25</v>
          </cell>
          <cell r="AQ1281">
            <v>26</v>
          </cell>
          <cell r="AR1281">
            <v>142</v>
          </cell>
          <cell r="AS1281">
            <v>17</v>
          </cell>
        </row>
        <row r="1282">
          <cell r="G1282">
            <v>0</v>
          </cell>
          <cell r="H1282">
            <v>521</v>
          </cell>
          <cell r="I1282">
            <v>18</v>
          </cell>
          <cell r="J1282">
            <v>17</v>
          </cell>
          <cell r="K1282">
            <v>16</v>
          </cell>
          <cell r="L1282">
            <v>21</v>
          </cell>
          <cell r="M1282">
            <v>11</v>
          </cell>
          <cell r="N1282">
            <v>17</v>
          </cell>
          <cell r="O1282">
            <v>18</v>
          </cell>
          <cell r="P1282">
            <v>9</v>
          </cell>
          <cell r="Q1282">
            <v>9</v>
          </cell>
          <cell r="R1282">
            <v>11</v>
          </cell>
          <cell r="S1282">
            <v>11</v>
          </cell>
          <cell r="T1282">
            <v>9</v>
          </cell>
          <cell r="U1282">
            <v>8</v>
          </cell>
          <cell r="V1282">
            <v>6</v>
          </cell>
          <cell r="W1282">
            <v>5</v>
          </cell>
          <cell r="X1282">
            <v>4</v>
          </cell>
          <cell r="Y1282">
            <v>12</v>
          </cell>
          <cell r="Z1282">
            <v>9</v>
          </cell>
          <cell r="AA1282">
            <v>7</v>
          </cell>
          <cell r="AB1282">
            <v>7</v>
          </cell>
          <cell r="AC1282">
            <v>39</v>
          </cell>
          <cell r="AD1282">
            <v>64</v>
          </cell>
          <cell r="AE1282">
            <v>42</v>
          </cell>
          <cell r="AF1282">
            <v>34</v>
          </cell>
          <cell r="AG1282">
            <v>33</v>
          </cell>
          <cell r="AH1282">
            <v>18</v>
          </cell>
          <cell r="AI1282">
            <v>17</v>
          </cell>
          <cell r="AJ1282">
            <v>18</v>
          </cell>
          <cell r="AK1282">
            <v>9</v>
          </cell>
          <cell r="AL1282">
            <v>13</v>
          </cell>
          <cell r="AM1282">
            <v>4</v>
          </cell>
          <cell r="AN1282">
            <v>2</v>
          </cell>
          <cell r="AO1282">
            <v>3</v>
          </cell>
          <cell r="AP1282">
            <v>19</v>
          </cell>
          <cell r="AQ1282">
            <v>19</v>
          </cell>
          <cell r="AR1282">
            <v>113</v>
          </cell>
          <cell r="AS1282">
            <v>23</v>
          </cell>
        </row>
        <row r="1283">
          <cell r="G1283">
            <v>0</v>
          </cell>
          <cell r="H1283">
            <v>566</v>
          </cell>
          <cell r="I1283">
            <v>9</v>
          </cell>
          <cell r="J1283">
            <v>10</v>
          </cell>
          <cell r="K1283">
            <v>21</v>
          </cell>
          <cell r="L1283">
            <v>14</v>
          </cell>
          <cell r="M1283">
            <v>6</v>
          </cell>
          <cell r="N1283">
            <v>9</v>
          </cell>
          <cell r="O1283">
            <v>12</v>
          </cell>
          <cell r="P1283">
            <v>10</v>
          </cell>
          <cell r="Q1283">
            <v>8</v>
          </cell>
          <cell r="R1283">
            <v>10</v>
          </cell>
          <cell r="S1283">
            <v>11</v>
          </cell>
          <cell r="T1283">
            <v>7</v>
          </cell>
          <cell r="U1283">
            <v>9</v>
          </cell>
          <cell r="V1283">
            <v>12</v>
          </cell>
          <cell r="W1283">
            <v>7</v>
          </cell>
          <cell r="X1283">
            <v>8</v>
          </cell>
          <cell r="Y1283">
            <v>6</v>
          </cell>
          <cell r="Z1283">
            <v>12</v>
          </cell>
          <cell r="AA1283">
            <v>8</v>
          </cell>
          <cell r="AB1283">
            <v>13</v>
          </cell>
          <cell r="AC1283">
            <v>44</v>
          </cell>
          <cell r="AD1283">
            <v>56</v>
          </cell>
          <cell r="AE1283">
            <v>45</v>
          </cell>
          <cell r="AF1283">
            <v>45</v>
          </cell>
          <cell r="AG1283">
            <v>33</v>
          </cell>
          <cell r="AH1283">
            <v>30</v>
          </cell>
          <cell r="AI1283">
            <v>34</v>
          </cell>
          <cell r="AJ1283">
            <v>18</v>
          </cell>
          <cell r="AK1283">
            <v>22</v>
          </cell>
          <cell r="AL1283">
            <v>14</v>
          </cell>
          <cell r="AM1283">
            <v>8</v>
          </cell>
          <cell r="AN1283">
            <v>5</v>
          </cell>
          <cell r="AO1283">
            <v>10</v>
          </cell>
          <cell r="AP1283">
            <v>23</v>
          </cell>
          <cell r="AQ1283">
            <v>23</v>
          </cell>
          <cell r="AR1283">
            <v>124</v>
          </cell>
          <cell r="AS1283">
            <v>14</v>
          </cell>
        </row>
        <row r="1284">
          <cell r="G1284">
            <v>0</v>
          </cell>
          <cell r="H1284">
            <v>1090</v>
          </cell>
          <cell r="I1284">
            <v>17</v>
          </cell>
          <cell r="J1284">
            <v>15</v>
          </cell>
          <cell r="K1284">
            <v>22</v>
          </cell>
          <cell r="L1284">
            <v>13</v>
          </cell>
          <cell r="M1284">
            <v>19</v>
          </cell>
          <cell r="N1284">
            <v>27</v>
          </cell>
          <cell r="O1284">
            <v>15</v>
          </cell>
          <cell r="P1284">
            <v>20</v>
          </cell>
          <cell r="Q1284">
            <v>13</v>
          </cell>
          <cell r="R1284">
            <v>17</v>
          </cell>
          <cell r="S1284">
            <v>20</v>
          </cell>
          <cell r="T1284">
            <v>11</v>
          </cell>
          <cell r="U1284">
            <v>18</v>
          </cell>
          <cell r="V1284">
            <v>22</v>
          </cell>
          <cell r="W1284">
            <v>20</v>
          </cell>
          <cell r="X1284">
            <v>16</v>
          </cell>
          <cell r="Y1284">
            <v>21</v>
          </cell>
          <cell r="Z1284">
            <v>25</v>
          </cell>
          <cell r="AA1284">
            <v>22</v>
          </cell>
          <cell r="AB1284">
            <v>22</v>
          </cell>
          <cell r="AC1284">
            <v>61</v>
          </cell>
          <cell r="AD1284">
            <v>69</v>
          </cell>
          <cell r="AE1284">
            <v>80</v>
          </cell>
          <cell r="AF1284">
            <v>87</v>
          </cell>
          <cell r="AG1284">
            <v>90</v>
          </cell>
          <cell r="AH1284">
            <v>80</v>
          </cell>
          <cell r="AI1284">
            <v>45</v>
          </cell>
          <cell r="AJ1284">
            <v>59</v>
          </cell>
          <cell r="AK1284">
            <v>44</v>
          </cell>
          <cell r="AL1284">
            <v>28</v>
          </cell>
          <cell r="AM1284">
            <v>30</v>
          </cell>
          <cell r="AN1284">
            <v>19</v>
          </cell>
          <cell r="AO1284">
            <v>23</v>
          </cell>
          <cell r="AP1284">
            <v>45</v>
          </cell>
          <cell r="AQ1284">
            <v>51</v>
          </cell>
          <cell r="AR1284">
            <v>229</v>
          </cell>
          <cell r="AS1284">
            <v>22</v>
          </cell>
        </row>
        <row r="1285">
          <cell r="G1285">
            <v>0</v>
          </cell>
          <cell r="H1285">
            <v>880</v>
          </cell>
          <cell r="I1285">
            <v>13</v>
          </cell>
          <cell r="J1285">
            <v>15</v>
          </cell>
          <cell r="K1285">
            <v>19</v>
          </cell>
          <cell r="L1285">
            <v>19</v>
          </cell>
          <cell r="M1285">
            <v>15</v>
          </cell>
          <cell r="N1285">
            <v>17</v>
          </cell>
          <cell r="O1285">
            <v>17</v>
          </cell>
          <cell r="P1285">
            <v>13</v>
          </cell>
          <cell r="Q1285">
            <v>18</v>
          </cell>
          <cell r="R1285">
            <v>12</v>
          </cell>
          <cell r="S1285">
            <v>12</v>
          </cell>
          <cell r="T1285">
            <v>15</v>
          </cell>
          <cell r="U1285">
            <v>18</v>
          </cell>
          <cell r="V1285">
            <v>18</v>
          </cell>
          <cell r="W1285">
            <v>19</v>
          </cell>
          <cell r="X1285">
            <v>22</v>
          </cell>
          <cell r="Y1285">
            <v>22</v>
          </cell>
          <cell r="Z1285">
            <v>18</v>
          </cell>
          <cell r="AA1285">
            <v>13</v>
          </cell>
          <cell r="AB1285">
            <v>15</v>
          </cell>
          <cell r="AC1285">
            <v>55</v>
          </cell>
          <cell r="AD1285">
            <v>40</v>
          </cell>
          <cell r="AE1285">
            <v>62</v>
          </cell>
          <cell r="AF1285">
            <v>63</v>
          </cell>
          <cell r="AG1285">
            <v>66</v>
          </cell>
          <cell r="AH1285">
            <v>51</v>
          </cell>
          <cell r="AI1285">
            <v>46</v>
          </cell>
          <cell r="AJ1285">
            <v>47</v>
          </cell>
          <cell r="AK1285">
            <v>45</v>
          </cell>
          <cell r="AL1285">
            <v>19</v>
          </cell>
          <cell r="AM1285">
            <v>27</v>
          </cell>
          <cell r="AN1285">
            <v>13</v>
          </cell>
          <cell r="AO1285">
            <v>16</v>
          </cell>
          <cell r="AP1285">
            <v>40</v>
          </cell>
          <cell r="AQ1285">
            <v>43</v>
          </cell>
          <cell r="AR1285">
            <v>165</v>
          </cell>
          <cell r="AS1285">
            <v>18</v>
          </cell>
        </row>
        <row r="1286">
          <cell r="G1286">
            <v>0</v>
          </cell>
          <cell r="H1286">
            <v>517</v>
          </cell>
          <cell r="I1286">
            <v>7</v>
          </cell>
          <cell r="J1286">
            <v>9</v>
          </cell>
          <cell r="K1286">
            <v>19</v>
          </cell>
          <cell r="L1286">
            <v>9</v>
          </cell>
          <cell r="M1286">
            <v>10</v>
          </cell>
          <cell r="N1286">
            <v>8</v>
          </cell>
          <cell r="O1286">
            <v>11</v>
          </cell>
          <cell r="P1286">
            <v>12</v>
          </cell>
          <cell r="Q1286">
            <v>9</v>
          </cell>
          <cell r="R1286">
            <v>11</v>
          </cell>
          <cell r="S1286">
            <v>11</v>
          </cell>
          <cell r="T1286">
            <v>10</v>
          </cell>
          <cell r="U1286">
            <v>14</v>
          </cell>
          <cell r="V1286">
            <v>17</v>
          </cell>
          <cell r="W1286">
            <v>10</v>
          </cell>
          <cell r="X1286">
            <v>11</v>
          </cell>
          <cell r="Y1286">
            <v>14</v>
          </cell>
          <cell r="Z1286">
            <v>6</v>
          </cell>
          <cell r="AA1286">
            <v>9</v>
          </cell>
          <cell r="AB1286">
            <v>7</v>
          </cell>
          <cell r="AC1286">
            <v>36</v>
          </cell>
          <cell r="AD1286">
            <v>33</v>
          </cell>
          <cell r="AE1286">
            <v>47</v>
          </cell>
          <cell r="AF1286">
            <v>50</v>
          </cell>
          <cell r="AG1286">
            <v>32</v>
          </cell>
          <cell r="AH1286">
            <v>21</v>
          </cell>
          <cell r="AI1286">
            <v>22</v>
          </cell>
          <cell r="AJ1286">
            <v>18</v>
          </cell>
          <cell r="AK1286">
            <v>19</v>
          </cell>
          <cell r="AL1286">
            <v>9</v>
          </cell>
          <cell r="AM1286">
            <v>5</v>
          </cell>
          <cell r="AN1286">
            <v>6</v>
          </cell>
          <cell r="AO1286">
            <v>5</v>
          </cell>
          <cell r="AP1286">
            <v>30</v>
          </cell>
          <cell r="AQ1286">
            <v>23</v>
          </cell>
          <cell r="AR1286">
            <v>107</v>
          </cell>
          <cell r="AS1286">
            <v>10</v>
          </cell>
        </row>
        <row r="1287">
          <cell r="G1287">
            <v>0</v>
          </cell>
          <cell r="H1287">
            <v>796</v>
          </cell>
          <cell r="I1287">
            <v>10</v>
          </cell>
          <cell r="J1287">
            <v>11</v>
          </cell>
          <cell r="K1287">
            <v>21</v>
          </cell>
          <cell r="L1287">
            <v>17</v>
          </cell>
          <cell r="M1287">
            <v>18</v>
          </cell>
          <cell r="N1287">
            <v>13</v>
          </cell>
          <cell r="O1287">
            <v>17</v>
          </cell>
          <cell r="P1287">
            <v>13</v>
          </cell>
          <cell r="Q1287">
            <v>14</v>
          </cell>
          <cell r="R1287">
            <v>8</v>
          </cell>
          <cell r="S1287">
            <v>16</v>
          </cell>
          <cell r="T1287">
            <v>24</v>
          </cell>
          <cell r="U1287">
            <v>14</v>
          </cell>
          <cell r="V1287">
            <v>17</v>
          </cell>
          <cell r="W1287">
            <v>20</v>
          </cell>
          <cell r="X1287">
            <v>20</v>
          </cell>
          <cell r="Y1287">
            <v>15</v>
          </cell>
          <cell r="Z1287">
            <v>26</v>
          </cell>
          <cell r="AA1287">
            <v>20</v>
          </cell>
          <cell r="AB1287">
            <v>18</v>
          </cell>
          <cell r="AC1287">
            <v>52</v>
          </cell>
          <cell r="AD1287">
            <v>43</v>
          </cell>
          <cell r="AE1287">
            <v>51</v>
          </cell>
          <cell r="AF1287">
            <v>57</v>
          </cell>
          <cell r="AG1287">
            <v>65</v>
          </cell>
          <cell r="AH1287">
            <v>51</v>
          </cell>
          <cell r="AI1287">
            <v>32</v>
          </cell>
          <cell r="AJ1287">
            <v>25</v>
          </cell>
          <cell r="AK1287">
            <v>26</v>
          </cell>
          <cell r="AL1287">
            <v>23</v>
          </cell>
          <cell r="AM1287">
            <v>12</v>
          </cell>
          <cell r="AN1287">
            <v>11</v>
          </cell>
          <cell r="AO1287">
            <v>16</v>
          </cell>
          <cell r="AP1287">
            <v>45</v>
          </cell>
          <cell r="AQ1287">
            <v>48</v>
          </cell>
          <cell r="AR1287">
            <v>156</v>
          </cell>
          <cell r="AS1287">
            <v>14</v>
          </cell>
        </row>
        <row r="1288">
          <cell r="G1288">
            <v>0</v>
          </cell>
          <cell r="H1288">
            <v>1417</v>
          </cell>
          <cell r="I1288">
            <v>27</v>
          </cell>
          <cell r="J1288">
            <v>28</v>
          </cell>
          <cell r="K1288">
            <v>37</v>
          </cell>
          <cell r="L1288">
            <v>27</v>
          </cell>
          <cell r="M1288">
            <v>18</v>
          </cell>
          <cell r="N1288">
            <v>25</v>
          </cell>
          <cell r="O1288">
            <v>20</v>
          </cell>
          <cell r="P1288">
            <v>23</v>
          </cell>
          <cell r="Q1288">
            <v>29</v>
          </cell>
          <cell r="R1288">
            <v>21</v>
          </cell>
          <cell r="S1288">
            <v>28</v>
          </cell>
          <cell r="T1288">
            <v>21</v>
          </cell>
          <cell r="U1288">
            <v>31</v>
          </cell>
          <cell r="V1288">
            <v>27</v>
          </cell>
          <cell r="W1288">
            <v>26</v>
          </cell>
          <cell r="X1288">
            <v>29</v>
          </cell>
          <cell r="Y1288">
            <v>35</v>
          </cell>
          <cell r="Z1288">
            <v>19</v>
          </cell>
          <cell r="AA1288">
            <v>27</v>
          </cell>
          <cell r="AB1288">
            <v>23</v>
          </cell>
          <cell r="AC1288">
            <v>99</v>
          </cell>
          <cell r="AD1288">
            <v>95</v>
          </cell>
          <cell r="AE1288">
            <v>112</v>
          </cell>
          <cell r="AF1288">
            <v>131</v>
          </cell>
          <cell r="AG1288">
            <v>106</v>
          </cell>
          <cell r="AH1288">
            <v>61</v>
          </cell>
          <cell r="AI1288">
            <v>62</v>
          </cell>
          <cell r="AJ1288">
            <v>53</v>
          </cell>
          <cell r="AK1288">
            <v>50</v>
          </cell>
          <cell r="AL1288">
            <v>40</v>
          </cell>
          <cell r="AM1288">
            <v>34</v>
          </cell>
          <cell r="AN1288">
            <v>30</v>
          </cell>
          <cell r="AO1288">
            <v>23</v>
          </cell>
          <cell r="AP1288">
            <v>65</v>
          </cell>
          <cell r="AQ1288">
            <v>64</v>
          </cell>
          <cell r="AR1288">
            <v>296</v>
          </cell>
          <cell r="AS1288">
            <v>34</v>
          </cell>
        </row>
        <row r="1289">
          <cell r="G1289">
            <v>0</v>
          </cell>
          <cell r="H1289">
            <v>671</v>
          </cell>
          <cell r="I1289">
            <v>16</v>
          </cell>
          <cell r="J1289">
            <v>13</v>
          </cell>
          <cell r="K1289">
            <v>14</v>
          </cell>
          <cell r="L1289">
            <v>14</v>
          </cell>
          <cell r="M1289">
            <v>9</v>
          </cell>
          <cell r="N1289">
            <v>13</v>
          </cell>
          <cell r="O1289">
            <v>12</v>
          </cell>
          <cell r="P1289">
            <v>13</v>
          </cell>
          <cell r="Q1289">
            <v>12</v>
          </cell>
          <cell r="R1289">
            <v>9</v>
          </cell>
          <cell r="S1289">
            <v>14</v>
          </cell>
          <cell r="T1289">
            <v>10</v>
          </cell>
          <cell r="U1289">
            <v>14</v>
          </cell>
          <cell r="V1289">
            <v>19</v>
          </cell>
          <cell r="W1289">
            <v>14</v>
          </cell>
          <cell r="X1289">
            <v>19</v>
          </cell>
          <cell r="Y1289">
            <v>17</v>
          </cell>
          <cell r="Z1289">
            <v>15</v>
          </cell>
          <cell r="AA1289">
            <v>18</v>
          </cell>
          <cell r="AB1289">
            <v>10</v>
          </cell>
          <cell r="AC1289">
            <v>28</v>
          </cell>
          <cell r="AD1289">
            <v>52</v>
          </cell>
          <cell r="AE1289">
            <v>65</v>
          </cell>
          <cell r="AF1289">
            <v>48</v>
          </cell>
          <cell r="AG1289">
            <v>43</v>
          </cell>
          <cell r="AH1289">
            <v>34</v>
          </cell>
          <cell r="AI1289">
            <v>24</v>
          </cell>
          <cell r="AJ1289">
            <v>21</v>
          </cell>
          <cell r="AK1289">
            <v>34</v>
          </cell>
          <cell r="AL1289">
            <v>14</v>
          </cell>
          <cell r="AM1289">
            <v>23</v>
          </cell>
          <cell r="AN1289">
            <v>6</v>
          </cell>
          <cell r="AO1289">
            <v>4</v>
          </cell>
          <cell r="AP1289">
            <v>35</v>
          </cell>
          <cell r="AQ1289">
            <v>38</v>
          </cell>
          <cell r="AR1289">
            <v>132</v>
          </cell>
          <cell r="AS1289">
            <v>22</v>
          </cell>
        </row>
        <row r="1290">
          <cell r="G1290">
            <v>0</v>
          </cell>
          <cell r="H1290">
            <v>1163</v>
          </cell>
          <cell r="I1290">
            <v>20</v>
          </cell>
          <cell r="J1290">
            <v>21</v>
          </cell>
          <cell r="K1290">
            <v>21</v>
          </cell>
          <cell r="L1290">
            <v>23</v>
          </cell>
          <cell r="M1290">
            <v>22</v>
          </cell>
          <cell r="N1290">
            <v>13</v>
          </cell>
          <cell r="O1290">
            <v>24</v>
          </cell>
          <cell r="P1290">
            <v>16</v>
          </cell>
          <cell r="Q1290">
            <v>19</v>
          </cell>
          <cell r="R1290">
            <v>20</v>
          </cell>
          <cell r="S1290">
            <v>18</v>
          </cell>
          <cell r="T1290">
            <v>26</v>
          </cell>
          <cell r="U1290">
            <v>27</v>
          </cell>
          <cell r="V1290">
            <v>11</v>
          </cell>
          <cell r="W1290">
            <v>29</v>
          </cell>
          <cell r="X1290">
            <v>24</v>
          </cell>
          <cell r="Y1290">
            <v>18</v>
          </cell>
          <cell r="Z1290">
            <v>32</v>
          </cell>
          <cell r="AA1290">
            <v>16</v>
          </cell>
          <cell r="AB1290">
            <v>13</v>
          </cell>
          <cell r="AC1290">
            <v>76</v>
          </cell>
          <cell r="AD1290">
            <v>70</v>
          </cell>
          <cell r="AE1290">
            <v>86</v>
          </cell>
          <cell r="AF1290">
            <v>82</v>
          </cell>
          <cell r="AG1290">
            <v>73</v>
          </cell>
          <cell r="AH1290">
            <v>67</v>
          </cell>
          <cell r="AI1290">
            <v>76</v>
          </cell>
          <cell r="AJ1290">
            <v>60</v>
          </cell>
          <cell r="AK1290">
            <v>42</v>
          </cell>
          <cell r="AL1290">
            <v>33</v>
          </cell>
          <cell r="AM1290">
            <v>36</v>
          </cell>
          <cell r="AN1290">
            <v>23</v>
          </cell>
          <cell r="AO1290">
            <v>26</v>
          </cell>
          <cell r="AP1290">
            <v>54</v>
          </cell>
          <cell r="AQ1290">
            <v>49</v>
          </cell>
          <cell r="AR1290">
            <v>222</v>
          </cell>
          <cell r="AS1290">
            <v>26</v>
          </cell>
        </row>
        <row r="1291">
          <cell r="G1291">
            <v>0</v>
          </cell>
          <cell r="H1291">
            <v>549</v>
          </cell>
          <cell r="I1291">
            <v>10</v>
          </cell>
          <cell r="J1291">
            <v>10</v>
          </cell>
          <cell r="K1291">
            <v>9</v>
          </cell>
          <cell r="L1291">
            <v>15</v>
          </cell>
          <cell r="M1291">
            <v>9</v>
          </cell>
          <cell r="N1291">
            <v>11</v>
          </cell>
          <cell r="O1291">
            <v>8</v>
          </cell>
          <cell r="P1291">
            <v>5</v>
          </cell>
          <cell r="Q1291">
            <v>10</v>
          </cell>
          <cell r="R1291">
            <v>8</v>
          </cell>
          <cell r="S1291">
            <v>6</v>
          </cell>
          <cell r="T1291">
            <v>17</v>
          </cell>
          <cell r="U1291">
            <v>13</v>
          </cell>
          <cell r="V1291">
            <v>13</v>
          </cell>
          <cell r="W1291">
            <v>12</v>
          </cell>
          <cell r="X1291">
            <v>14</v>
          </cell>
          <cell r="Y1291">
            <v>14</v>
          </cell>
          <cell r="Z1291">
            <v>19</v>
          </cell>
          <cell r="AA1291">
            <v>20</v>
          </cell>
          <cell r="AB1291">
            <v>10</v>
          </cell>
          <cell r="AC1291">
            <v>57</v>
          </cell>
          <cell r="AD1291">
            <v>42</v>
          </cell>
          <cell r="AE1291">
            <v>53</v>
          </cell>
          <cell r="AF1291">
            <v>36</v>
          </cell>
          <cell r="AG1291">
            <v>21</v>
          </cell>
          <cell r="AH1291">
            <v>40</v>
          </cell>
          <cell r="AI1291">
            <v>18</v>
          </cell>
          <cell r="AJ1291">
            <v>18</v>
          </cell>
          <cell r="AK1291">
            <v>11</v>
          </cell>
          <cell r="AL1291">
            <v>8</v>
          </cell>
          <cell r="AM1291">
            <v>5</v>
          </cell>
          <cell r="AN1291">
            <v>4</v>
          </cell>
          <cell r="AO1291">
            <v>3</v>
          </cell>
          <cell r="AP1291">
            <v>30</v>
          </cell>
          <cell r="AQ1291">
            <v>37</v>
          </cell>
          <cell r="AR1291">
            <v>122</v>
          </cell>
          <cell r="AS1291">
            <v>14</v>
          </cell>
        </row>
        <row r="1292">
          <cell r="G1292">
            <v>0</v>
          </cell>
          <cell r="H1292">
            <v>288</v>
          </cell>
          <cell r="I1292">
            <v>6</v>
          </cell>
          <cell r="J1292">
            <v>9</v>
          </cell>
          <cell r="K1292">
            <v>5</v>
          </cell>
          <cell r="L1292">
            <v>5</v>
          </cell>
          <cell r="M1292">
            <v>6</v>
          </cell>
          <cell r="N1292">
            <v>7</v>
          </cell>
          <cell r="O1292">
            <v>5</v>
          </cell>
          <cell r="P1292">
            <v>6</v>
          </cell>
          <cell r="Q1292">
            <v>7</v>
          </cell>
          <cell r="R1292">
            <v>4</v>
          </cell>
          <cell r="S1292">
            <v>5</v>
          </cell>
          <cell r="T1292">
            <v>2</v>
          </cell>
          <cell r="U1292">
            <v>0</v>
          </cell>
          <cell r="V1292">
            <v>9</v>
          </cell>
          <cell r="W1292">
            <v>2</v>
          </cell>
          <cell r="X1292">
            <v>11</v>
          </cell>
          <cell r="Y1292">
            <v>6</v>
          </cell>
          <cell r="Z1292">
            <v>6</v>
          </cell>
          <cell r="AA1292">
            <v>3</v>
          </cell>
          <cell r="AB1292">
            <v>2</v>
          </cell>
          <cell r="AC1292">
            <v>17</v>
          </cell>
          <cell r="AD1292">
            <v>17</v>
          </cell>
          <cell r="AE1292">
            <v>32</v>
          </cell>
          <cell r="AF1292">
            <v>24</v>
          </cell>
          <cell r="AG1292">
            <v>19</v>
          </cell>
          <cell r="AH1292">
            <v>22</v>
          </cell>
          <cell r="AI1292">
            <v>15</v>
          </cell>
          <cell r="AJ1292">
            <v>9</v>
          </cell>
          <cell r="AK1292">
            <v>8</v>
          </cell>
          <cell r="AL1292">
            <v>6</v>
          </cell>
          <cell r="AM1292">
            <v>7</v>
          </cell>
          <cell r="AN1292">
            <v>3</v>
          </cell>
          <cell r="AO1292">
            <v>3</v>
          </cell>
          <cell r="AP1292">
            <v>9</v>
          </cell>
          <cell r="AQ1292">
            <v>13</v>
          </cell>
          <cell r="AR1292">
            <v>64</v>
          </cell>
          <cell r="AS1292">
            <v>7</v>
          </cell>
        </row>
        <row r="1293">
          <cell r="G1293">
            <v>0</v>
          </cell>
          <cell r="H1293">
            <v>442</v>
          </cell>
          <cell r="I1293">
            <v>12</v>
          </cell>
          <cell r="J1293">
            <v>9</v>
          </cell>
          <cell r="K1293">
            <v>5</v>
          </cell>
          <cell r="L1293">
            <v>12</v>
          </cell>
          <cell r="M1293">
            <v>11</v>
          </cell>
          <cell r="N1293">
            <v>9</v>
          </cell>
          <cell r="O1293">
            <v>9</v>
          </cell>
          <cell r="P1293">
            <v>7</v>
          </cell>
          <cell r="Q1293">
            <v>7</v>
          </cell>
          <cell r="R1293">
            <v>4</v>
          </cell>
          <cell r="S1293">
            <v>7</v>
          </cell>
          <cell r="T1293">
            <v>13</v>
          </cell>
          <cell r="U1293">
            <v>8</v>
          </cell>
          <cell r="V1293">
            <v>2</v>
          </cell>
          <cell r="W1293">
            <v>6</v>
          </cell>
          <cell r="X1293">
            <v>5</v>
          </cell>
          <cell r="Y1293">
            <v>7</v>
          </cell>
          <cell r="Z1293">
            <v>10</v>
          </cell>
          <cell r="AA1293">
            <v>5</v>
          </cell>
          <cell r="AB1293">
            <v>7</v>
          </cell>
          <cell r="AC1293">
            <v>29</v>
          </cell>
          <cell r="AD1293">
            <v>47</v>
          </cell>
          <cell r="AE1293">
            <v>36</v>
          </cell>
          <cell r="AF1293">
            <v>32</v>
          </cell>
          <cell r="AG1293">
            <v>36</v>
          </cell>
          <cell r="AH1293">
            <v>24</v>
          </cell>
          <cell r="AI1293">
            <v>24</v>
          </cell>
          <cell r="AJ1293">
            <v>16</v>
          </cell>
          <cell r="AK1293">
            <v>11</v>
          </cell>
          <cell r="AL1293">
            <v>14</v>
          </cell>
          <cell r="AM1293">
            <v>7</v>
          </cell>
          <cell r="AN1293">
            <v>7</v>
          </cell>
          <cell r="AO1293">
            <v>4</v>
          </cell>
          <cell r="AP1293">
            <v>18</v>
          </cell>
          <cell r="AQ1293">
            <v>16</v>
          </cell>
          <cell r="AR1293">
            <v>100</v>
          </cell>
          <cell r="AS1293">
            <v>17</v>
          </cell>
        </row>
        <row r="1294">
          <cell r="G1294">
            <v>0</v>
          </cell>
          <cell r="H1294">
            <v>436</v>
          </cell>
          <cell r="I1294">
            <v>5</v>
          </cell>
          <cell r="J1294">
            <v>4</v>
          </cell>
          <cell r="K1294">
            <v>5</v>
          </cell>
          <cell r="L1294">
            <v>7</v>
          </cell>
          <cell r="M1294">
            <v>6</v>
          </cell>
          <cell r="N1294">
            <v>8</v>
          </cell>
          <cell r="O1294">
            <v>6</v>
          </cell>
          <cell r="P1294">
            <v>7</v>
          </cell>
          <cell r="Q1294">
            <v>4</v>
          </cell>
          <cell r="R1294">
            <v>12</v>
          </cell>
          <cell r="S1294">
            <v>10</v>
          </cell>
          <cell r="T1294">
            <v>9</v>
          </cell>
          <cell r="U1294">
            <v>14</v>
          </cell>
          <cell r="V1294">
            <v>7</v>
          </cell>
          <cell r="W1294">
            <v>7</v>
          </cell>
          <cell r="X1294">
            <v>14</v>
          </cell>
          <cell r="Y1294">
            <v>12</v>
          </cell>
          <cell r="Z1294">
            <v>10</v>
          </cell>
          <cell r="AA1294">
            <v>9</v>
          </cell>
          <cell r="AB1294">
            <v>2</v>
          </cell>
          <cell r="AC1294">
            <v>25</v>
          </cell>
          <cell r="AD1294">
            <v>30</v>
          </cell>
          <cell r="AE1294">
            <v>32</v>
          </cell>
          <cell r="AF1294">
            <v>63</v>
          </cell>
          <cell r="AG1294">
            <v>27</v>
          </cell>
          <cell r="AH1294">
            <v>29</v>
          </cell>
          <cell r="AI1294">
            <v>15</v>
          </cell>
          <cell r="AJ1294">
            <v>22</v>
          </cell>
          <cell r="AK1294">
            <v>9</v>
          </cell>
          <cell r="AL1294">
            <v>5</v>
          </cell>
          <cell r="AM1294">
            <v>8</v>
          </cell>
          <cell r="AN1294">
            <v>6</v>
          </cell>
          <cell r="AO1294">
            <v>7</v>
          </cell>
          <cell r="AP1294">
            <v>23</v>
          </cell>
          <cell r="AQ1294">
            <v>23</v>
          </cell>
          <cell r="AR1294">
            <v>101</v>
          </cell>
          <cell r="AS1294">
            <v>6</v>
          </cell>
        </row>
        <row r="1295">
          <cell r="G1295">
            <v>0</v>
          </cell>
          <cell r="H1295">
            <v>1562</v>
          </cell>
          <cell r="I1295">
            <v>35</v>
          </cell>
          <cell r="J1295">
            <v>27</v>
          </cell>
          <cell r="K1295">
            <v>41</v>
          </cell>
          <cell r="L1295">
            <v>35</v>
          </cell>
          <cell r="M1295">
            <v>31</v>
          </cell>
          <cell r="N1295">
            <v>45</v>
          </cell>
          <cell r="O1295">
            <v>40</v>
          </cell>
          <cell r="P1295">
            <v>40</v>
          </cell>
          <cell r="Q1295">
            <v>39</v>
          </cell>
          <cell r="R1295">
            <v>43</v>
          </cell>
          <cell r="S1295">
            <v>43</v>
          </cell>
          <cell r="T1295">
            <v>41</v>
          </cell>
          <cell r="U1295">
            <v>38</v>
          </cell>
          <cell r="V1295">
            <v>37</v>
          </cell>
          <cell r="W1295">
            <v>49</v>
          </cell>
          <cell r="X1295">
            <v>42</v>
          </cell>
          <cell r="Y1295">
            <v>53</v>
          </cell>
          <cell r="Z1295">
            <v>47</v>
          </cell>
          <cell r="AA1295">
            <v>28</v>
          </cell>
          <cell r="AB1295">
            <v>32</v>
          </cell>
          <cell r="AC1295">
            <v>100</v>
          </cell>
          <cell r="AD1295">
            <v>92</v>
          </cell>
          <cell r="AE1295">
            <v>124</v>
          </cell>
          <cell r="AF1295">
            <v>89</v>
          </cell>
          <cell r="AG1295">
            <v>92</v>
          </cell>
          <cell r="AH1295">
            <v>72</v>
          </cell>
          <cell r="AI1295">
            <v>42</v>
          </cell>
          <cell r="AJ1295">
            <v>43</v>
          </cell>
          <cell r="AK1295">
            <v>34</v>
          </cell>
          <cell r="AL1295">
            <v>35</v>
          </cell>
          <cell r="AM1295">
            <v>27</v>
          </cell>
          <cell r="AN1295">
            <v>18</v>
          </cell>
          <cell r="AO1295">
            <v>8</v>
          </cell>
          <cell r="AP1295">
            <v>102</v>
          </cell>
          <cell r="AQ1295">
            <v>97</v>
          </cell>
          <cell r="AR1295">
            <v>279</v>
          </cell>
          <cell r="AS1295">
            <v>45</v>
          </cell>
        </row>
        <row r="1296">
          <cell r="G1296">
            <v>0</v>
          </cell>
          <cell r="H1296">
            <v>257</v>
          </cell>
          <cell r="I1296">
            <v>3</v>
          </cell>
          <cell r="J1296">
            <v>4</v>
          </cell>
          <cell r="K1296">
            <v>1</v>
          </cell>
          <cell r="L1296">
            <v>5</v>
          </cell>
          <cell r="M1296">
            <v>3</v>
          </cell>
          <cell r="N1296">
            <v>1</v>
          </cell>
          <cell r="O1296">
            <v>3</v>
          </cell>
          <cell r="P1296">
            <v>1</v>
          </cell>
          <cell r="Q1296">
            <v>4</v>
          </cell>
          <cell r="R1296">
            <v>3</v>
          </cell>
          <cell r="S1296">
            <v>5</v>
          </cell>
          <cell r="T1296">
            <v>5</v>
          </cell>
          <cell r="U1296">
            <v>6</v>
          </cell>
          <cell r="V1296">
            <v>4</v>
          </cell>
          <cell r="W1296">
            <v>2</v>
          </cell>
          <cell r="X1296">
            <v>4</v>
          </cell>
          <cell r="Y1296">
            <v>6</v>
          </cell>
          <cell r="Z1296">
            <v>13</v>
          </cell>
          <cell r="AA1296">
            <v>3</v>
          </cell>
          <cell r="AB1296">
            <v>2</v>
          </cell>
          <cell r="AC1296">
            <v>16</v>
          </cell>
          <cell r="AD1296">
            <v>14</v>
          </cell>
          <cell r="AE1296">
            <v>32</v>
          </cell>
          <cell r="AF1296">
            <v>26</v>
          </cell>
          <cell r="AG1296">
            <v>24</v>
          </cell>
          <cell r="AH1296">
            <v>19</v>
          </cell>
          <cell r="AI1296">
            <v>10</v>
          </cell>
          <cell r="AJ1296">
            <v>10</v>
          </cell>
          <cell r="AK1296">
            <v>5</v>
          </cell>
          <cell r="AL1296">
            <v>8</v>
          </cell>
          <cell r="AM1296">
            <v>9</v>
          </cell>
          <cell r="AN1296">
            <v>4</v>
          </cell>
          <cell r="AO1296">
            <v>2</v>
          </cell>
          <cell r="AP1296">
            <v>11</v>
          </cell>
          <cell r="AQ1296">
            <v>13</v>
          </cell>
          <cell r="AR1296">
            <v>64</v>
          </cell>
          <cell r="AS1296">
            <v>4</v>
          </cell>
        </row>
        <row r="1297">
          <cell r="G1297">
            <v>0</v>
          </cell>
          <cell r="H1297">
            <v>734</v>
          </cell>
          <cell r="I1297">
            <v>12</v>
          </cell>
          <cell r="J1297">
            <v>6</v>
          </cell>
          <cell r="K1297">
            <v>14</v>
          </cell>
          <cell r="L1297">
            <v>8</v>
          </cell>
          <cell r="M1297">
            <v>9</v>
          </cell>
          <cell r="N1297">
            <v>15</v>
          </cell>
          <cell r="O1297">
            <v>11</v>
          </cell>
          <cell r="P1297">
            <v>12</v>
          </cell>
          <cell r="Q1297">
            <v>10</v>
          </cell>
          <cell r="R1297">
            <v>8</v>
          </cell>
          <cell r="S1297">
            <v>17</v>
          </cell>
          <cell r="T1297">
            <v>11</v>
          </cell>
          <cell r="U1297">
            <v>9</v>
          </cell>
          <cell r="V1297">
            <v>11</v>
          </cell>
          <cell r="W1297">
            <v>18</v>
          </cell>
          <cell r="X1297">
            <v>8</v>
          </cell>
          <cell r="Y1297">
            <v>24</v>
          </cell>
          <cell r="Z1297">
            <v>21</v>
          </cell>
          <cell r="AA1297">
            <v>19</v>
          </cell>
          <cell r="AB1297">
            <v>16</v>
          </cell>
          <cell r="AC1297">
            <v>50</v>
          </cell>
          <cell r="AD1297">
            <v>47</v>
          </cell>
          <cell r="AE1297">
            <v>63</v>
          </cell>
          <cell r="AF1297">
            <v>57</v>
          </cell>
          <cell r="AG1297">
            <v>49</v>
          </cell>
          <cell r="AH1297">
            <v>51</v>
          </cell>
          <cell r="AI1297">
            <v>43</v>
          </cell>
          <cell r="AJ1297">
            <v>32</v>
          </cell>
          <cell r="AK1297">
            <v>26</v>
          </cell>
          <cell r="AL1297">
            <v>17</v>
          </cell>
          <cell r="AM1297">
            <v>16</v>
          </cell>
          <cell r="AN1297">
            <v>8</v>
          </cell>
          <cell r="AO1297">
            <v>16</v>
          </cell>
          <cell r="AP1297">
            <v>32</v>
          </cell>
          <cell r="AQ1297">
            <v>42</v>
          </cell>
          <cell r="AR1297">
            <v>155</v>
          </cell>
          <cell r="AS1297">
            <v>17</v>
          </cell>
        </row>
        <row r="1298">
          <cell r="G1298">
            <v>0</v>
          </cell>
          <cell r="H1298">
            <v>7854</v>
          </cell>
          <cell r="I1298">
            <v>135</v>
          </cell>
          <cell r="J1298">
            <v>126</v>
          </cell>
          <cell r="K1298">
            <v>132</v>
          </cell>
          <cell r="L1298">
            <v>122</v>
          </cell>
          <cell r="M1298">
            <v>123</v>
          </cell>
          <cell r="N1298">
            <v>128</v>
          </cell>
          <cell r="O1298">
            <v>118</v>
          </cell>
          <cell r="P1298">
            <v>127</v>
          </cell>
          <cell r="Q1298">
            <v>136</v>
          </cell>
          <cell r="R1298">
            <v>137</v>
          </cell>
          <cell r="S1298">
            <v>144</v>
          </cell>
          <cell r="T1298">
            <v>138</v>
          </cell>
          <cell r="U1298">
            <v>139</v>
          </cell>
          <cell r="V1298">
            <v>148</v>
          </cell>
          <cell r="W1298">
            <v>143</v>
          </cell>
          <cell r="X1298">
            <v>165</v>
          </cell>
          <cell r="Y1298">
            <v>169</v>
          </cell>
          <cell r="Z1298">
            <v>178</v>
          </cell>
          <cell r="AA1298">
            <v>159</v>
          </cell>
          <cell r="AB1298">
            <v>139</v>
          </cell>
          <cell r="AC1298">
            <v>535</v>
          </cell>
          <cell r="AD1298">
            <v>730</v>
          </cell>
          <cell r="AE1298">
            <v>686</v>
          </cell>
          <cell r="AF1298">
            <v>730</v>
          </cell>
          <cell r="AG1298">
            <v>587</v>
          </cell>
          <cell r="AH1298">
            <v>489</v>
          </cell>
          <cell r="AI1298">
            <v>323</v>
          </cell>
          <cell r="AJ1298">
            <v>291</v>
          </cell>
          <cell r="AK1298">
            <v>264</v>
          </cell>
          <cell r="AL1298">
            <v>167</v>
          </cell>
          <cell r="AM1298">
            <v>126</v>
          </cell>
          <cell r="AN1298">
            <v>71</v>
          </cell>
          <cell r="AO1298">
            <v>49</v>
          </cell>
          <cell r="AP1298">
            <v>0</v>
          </cell>
          <cell r="AQ1298">
            <v>0</v>
          </cell>
          <cell r="AR1298">
            <v>0</v>
          </cell>
          <cell r="AS1298">
            <v>0</v>
          </cell>
        </row>
        <row r="1299">
          <cell r="G1299">
            <v>0</v>
          </cell>
          <cell r="H1299">
            <v>3415</v>
          </cell>
          <cell r="I1299">
            <v>47</v>
          </cell>
          <cell r="J1299">
            <v>47</v>
          </cell>
          <cell r="K1299">
            <v>60</v>
          </cell>
          <cell r="L1299">
            <v>44</v>
          </cell>
          <cell r="M1299">
            <v>54</v>
          </cell>
          <cell r="N1299">
            <v>35</v>
          </cell>
          <cell r="O1299">
            <v>54</v>
          </cell>
          <cell r="P1299">
            <v>77</v>
          </cell>
          <cell r="Q1299">
            <v>61</v>
          </cell>
          <cell r="R1299">
            <v>70</v>
          </cell>
          <cell r="S1299">
            <v>68</v>
          </cell>
          <cell r="T1299">
            <v>82</v>
          </cell>
          <cell r="U1299">
            <v>83</v>
          </cell>
          <cell r="V1299">
            <v>79</v>
          </cell>
          <cell r="W1299">
            <v>85</v>
          </cell>
          <cell r="X1299">
            <v>95</v>
          </cell>
          <cell r="Y1299">
            <v>88</v>
          </cell>
          <cell r="Z1299">
            <v>87</v>
          </cell>
          <cell r="AA1299">
            <v>73</v>
          </cell>
          <cell r="AB1299">
            <v>69</v>
          </cell>
          <cell r="AC1299">
            <v>297</v>
          </cell>
          <cell r="AD1299">
            <v>196</v>
          </cell>
          <cell r="AE1299">
            <v>197</v>
          </cell>
          <cell r="AF1299">
            <v>197</v>
          </cell>
          <cell r="AG1299">
            <v>216</v>
          </cell>
          <cell r="AH1299">
            <v>199</v>
          </cell>
          <cell r="AI1299">
            <v>165</v>
          </cell>
          <cell r="AJ1299">
            <v>136</v>
          </cell>
          <cell r="AK1299">
            <v>106</v>
          </cell>
          <cell r="AL1299">
            <v>85</v>
          </cell>
          <cell r="AM1299">
            <v>84</v>
          </cell>
          <cell r="AN1299">
            <v>59</v>
          </cell>
          <cell r="AO1299">
            <v>120</v>
          </cell>
          <cell r="AP1299">
            <v>195</v>
          </cell>
          <cell r="AQ1299">
            <v>198</v>
          </cell>
          <cell r="AR1299">
            <v>639</v>
          </cell>
          <cell r="AS1299">
            <v>66</v>
          </cell>
        </row>
        <row r="1300">
          <cell r="G1300">
            <v>0</v>
          </cell>
          <cell r="H1300">
            <v>1024</v>
          </cell>
          <cell r="I1300">
            <v>15</v>
          </cell>
          <cell r="J1300">
            <v>15</v>
          </cell>
          <cell r="K1300">
            <v>11</v>
          </cell>
          <cell r="L1300">
            <v>11</v>
          </cell>
          <cell r="M1300">
            <v>14</v>
          </cell>
          <cell r="N1300">
            <v>11</v>
          </cell>
          <cell r="O1300">
            <v>17</v>
          </cell>
          <cell r="P1300">
            <v>20</v>
          </cell>
          <cell r="Q1300">
            <v>12</v>
          </cell>
          <cell r="R1300">
            <v>15</v>
          </cell>
          <cell r="S1300">
            <v>24</v>
          </cell>
          <cell r="T1300">
            <v>20</v>
          </cell>
          <cell r="U1300">
            <v>23</v>
          </cell>
          <cell r="V1300">
            <v>19</v>
          </cell>
          <cell r="W1300">
            <v>20</v>
          </cell>
          <cell r="X1300">
            <v>33</v>
          </cell>
          <cell r="Y1300">
            <v>27</v>
          </cell>
          <cell r="Z1300">
            <v>26</v>
          </cell>
          <cell r="AA1300">
            <v>25</v>
          </cell>
          <cell r="AB1300">
            <v>18</v>
          </cell>
          <cell r="AC1300">
            <v>87</v>
          </cell>
          <cell r="AD1300">
            <v>51</v>
          </cell>
          <cell r="AE1300">
            <v>62</v>
          </cell>
          <cell r="AF1300">
            <v>57</v>
          </cell>
          <cell r="AG1300">
            <v>68</v>
          </cell>
          <cell r="AH1300">
            <v>59</v>
          </cell>
          <cell r="AI1300">
            <v>59</v>
          </cell>
          <cell r="AJ1300">
            <v>37</v>
          </cell>
          <cell r="AK1300">
            <v>40</v>
          </cell>
          <cell r="AL1300">
            <v>30</v>
          </cell>
          <cell r="AM1300">
            <v>26</v>
          </cell>
          <cell r="AN1300">
            <v>22</v>
          </cell>
          <cell r="AO1300">
            <v>50</v>
          </cell>
          <cell r="AP1300">
            <v>52</v>
          </cell>
          <cell r="AQ1300">
            <v>62</v>
          </cell>
          <cell r="AR1300">
            <v>188</v>
          </cell>
          <cell r="AS1300">
            <v>20</v>
          </cell>
        </row>
        <row r="1301">
          <cell r="G1301">
            <v>0</v>
          </cell>
          <cell r="H1301">
            <v>1007</v>
          </cell>
          <cell r="I1301">
            <v>14</v>
          </cell>
          <cell r="J1301">
            <v>14</v>
          </cell>
          <cell r="K1301">
            <v>16</v>
          </cell>
          <cell r="L1301">
            <v>11</v>
          </cell>
          <cell r="M1301">
            <v>14</v>
          </cell>
          <cell r="N1301">
            <v>7</v>
          </cell>
          <cell r="O1301">
            <v>10</v>
          </cell>
          <cell r="P1301">
            <v>24</v>
          </cell>
          <cell r="Q1301">
            <v>21</v>
          </cell>
          <cell r="R1301">
            <v>21</v>
          </cell>
          <cell r="S1301">
            <v>20</v>
          </cell>
          <cell r="T1301">
            <v>25</v>
          </cell>
          <cell r="U1301">
            <v>26</v>
          </cell>
          <cell r="V1301">
            <v>22</v>
          </cell>
          <cell r="W1301">
            <v>25</v>
          </cell>
          <cell r="X1301">
            <v>26</v>
          </cell>
          <cell r="Y1301">
            <v>28</v>
          </cell>
          <cell r="Z1301">
            <v>24</v>
          </cell>
          <cell r="AA1301">
            <v>18</v>
          </cell>
          <cell r="AB1301">
            <v>22</v>
          </cell>
          <cell r="AC1301">
            <v>81</v>
          </cell>
          <cell r="AD1301">
            <v>61</v>
          </cell>
          <cell r="AE1301">
            <v>57</v>
          </cell>
          <cell r="AF1301">
            <v>59</v>
          </cell>
          <cell r="AG1301">
            <v>71</v>
          </cell>
          <cell r="AH1301">
            <v>64</v>
          </cell>
          <cell r="AI1301">
            <v>40</v>
          </cell>
          <cell r="AJ1301">
            <v>39</v>
          </cell>
          <cell r="AK1301">
            <v>36</v>
          </cell>
          <cell r="AL1301">
            <v>27</v>
          </cell>
          <cell r="AM1301">
            <v>30</v>
          </cell>
          <cell r="AN1301">
            <v>18</v>
          </cell>
          <cell r="AO1301">
            <v>36</v>
          </cell>
          <cell r="AP1301">
            <v>58</v>
          </cell>
          <cell r="AQ1301">
            <v>57</v>
          </cell>
          <cell r="AR1301">
            <v>193</v>
          </cell>
          <cell r="AS1301">
            <v>20</v>
          </cell>
        </row>
        <row r="1302">
          <cell r="G1302">
            <v>0</v>
          </cell>
          <cell r="H1302">
            <v>906</v>
          </cell>
          <cell r="I1302">
            <v>10</v>
          </cell>
          <cell r="J1302">
            <v>8</v>
          </cell>
          <cell r="K1302">
            <v>23</v>
          </cell>
          <cell r="L1302">
            <v>14</v>
          </cell>
          <cell r="M1302">
            <v>19</v>
          </cell>
          <cell r="N1302">
            <v>8</v>
          </cell>
          <cell r="O1302">
            <v>15</v>
          </cell>
          <cell r="P1302">
            <v>21</v>
          </cell>
          <cell r="Q1302">
            <v>19</v>
          </cell>
          <cell r="R1302">
            <v>23</v>
          </cell>
          <cell r="S1302">
            <v>22</v>
          </cell>
          <cell r="T1302">
            <v>22</v>
          </cell>
          <cell r="U1302">
            <v>28</v>
          </cell>
          <cell r="V1302">
            <v>26</v>
          </cell>
          <cell r="W1302">
            <v>28</v>
          </cell>
          <cell r="X1302">
            <v>28</v>
          </cell>
          <cell r="Y1302">
            <v>23</v>
          </cell>
          <cell r="Z1302">
            <v>22</v>
          </cell>
          <cell r="AA1302">
            <v>18</v>
          </cell>
          <cell r="AB1302">
            <v>17</v>
          </cell>
          <cell r="AC1302">
            <v>76</v>
          </cell>
          <cell r="AD1302">
            <v>53</v>
          </cell>
          <cell r="AE1302">
            <v>55</v>
          </cell>
          <cell r="AF1302">
            <v>57</v>
          </cell>
          <cell r="AG1302">
            <v>55</v>
          </cell>
          <cell r="AH1302">
            <v>50</v>
          </cell>
          <cell r="AI1302">
            <v>39</v>
          </cell>
          <cell r="AJ1302">
            <v>38</v>
          </cell>
          <cell r="AK1302">
            <v>24</v>
          </cell>
          <cell r="AL1302">
            <v>21</v>
          </cell>
          <cell r="AM1302">
            <v>16</v>
          </cell>
          <cell r="AN1302">
            <v>8</v>
          </cell>
          <cell r="AO1302">
            <v>20</v>
          </cell>
          <cell r="AP1302">
            <v>62</v>
          </cell>
          <cell r="AQ1302">
            <v>52</v>
          </cell>
          <cell r="AR1302">
            <v>170</v>
          </cell>
          <cell r="AS1302">
            <v>13</v>
          </cell>
        </row>
        <row r="1303">
          <cell r="G1303">
            <v>0</v>
          </cell>
          <cell r="H1303">
            <v>478</v>
          </cell>
          <cell r="I1303">
            <v>8</v>
          </cell>
          <cell r="J1303">
            <v>10</v>
          </cell>
          <cell r="K1303">
            <v>10</v>
          </cell>
          <cell r="L1303">
            <v>8</v>
          </cell>
          <cell r="M1303">
            <v>7</v>
          </cell>
          <cell r="N1303">
            <v>9</v>
          </cell>
          <cell r="O1303">
            <v>12</v>
          </cell>
          <cell r="P1303">
            <v>12</v>
          </cell>
          <cell r="Q1303">
            <v>9</v>
          </cell>
          <cell r="R1303">
            <v>11</v>
          </cell>
          <cell r="S1303">
            <v>2</v>
          </cell>
          <cell r="T1303">
            <v>15</v>
          </cell>
          <cell r="U1303">
            <v>6</v>
          </cell>
          <cell r="V1303">
            <v>12</v>
          </cell>
          <cell r="W1303">
            <v>12</v>
          </cell>
          <cell r="X1303">
            <v>8</v>
          </cell>
          <cell r="Y1303">
            <v>10</v>
          </cell>
          <cell r="Z1303">
            <v>15</v>
          </cell>
          <cell r="AA1303">
            <v>12</v>
          </cell>
          <cell r="AB1303">
            <v>12</v>
          </cell>
          <cell r="AC1303">
            <v>53</v>
          </cell>
          <cell r="AD1303">
            <v>31</v>
          </cell>
          <cell r="AE1303">
            <v>23</v>
          </cell>
          <cell r="AF1303">
            <v>24</v>
          </cell>
          <cell r="AG1303">
            <v>22</v>
          </cell>
          <cell r="AH1303">
            <v>26</v>
          </cell>
          <cell r="AI1303">
            <v>27</v>
          </cell>
          <cell r="AJ1303">
            <v>22</v>
          </cell>
          <cell r="AK1303">
            <v>6</v>
          </cell>
          <cell r="AL1303">
            <v>7</v>
          </cell>
          <cell r="AM1303">
            <v>12</v>
          </cell>
          <cell r="AN1303">
            <v>11</v>
          </cell>
          <cell r="AO1303">
            <v>14</v>
          </cell>
          <cell r="AP1303">
            <v>23</v>
          </cell>
          <cell r="AQ1303">
            <v>27</v>
          </cell>
          <cell r="AR1303">
            <v>88</v>
          </cell>
          <cell r="AS1303">
            <v>13</v>
          </cell>
        </row>
        <row r="1304">
          <cell r="G1304">
            <v>0</v>
          </cell>
          <cell r="H1304">
            <v>4016</v>
          </cell>
          <cell r="I1304">
            <v>55</v>
          </cell>
          <cell r="J1304">
            <v>68</v>
          </cell>
          <cell r="K1304">
            <v>73</v>
          </cell>
          <cell r="L1304">
            <v>80</v>
          </cell>
          <cell r="M1304">
            <v>82</v>
          </cell>
          <cell r="N1304">
            <v>64</v>
          </cell>
          <cell r="O1304">
            <v>87</v>
          </cell>
          <cell r="P1304">
            <v>88</v>
          </cell>
          <cell r="Q1304">
            <v>89</v>
          </cell>
          <cell r="R1304">
            <v>89</v>
          </cell>
          <cell r="S1304">
            <v>91</v>
          </cell>
          <cell r="T1304">
            <v>92</v>
          </cell>
          <cell r="U1304">
            <v>92</v>
          </cell>
          <cell r="V1304">
            <v>90</v>
          </cell>
          <cell r="W1304">
            <v>86</v>
          </cell>
          <cell r="X1304">
            <v>83</v>
          </cell>
          <cell r="Y1304">
            <v>80</v>
          </cell>
          <cell r="Z1304">
            <v>77</v>
          </cell>
          <cell r="AA1304">
            <v>73</v>
          </cell>
          <cell r="AB1304">
            <v>69</v>
          </cell>
          <cell r="AC1304">
            <v>303</v>
          </cell>
          <cell r="AD1304">
            <v>358</v>
          </cell>
          <cell r="AE1304">
            <v>315</v>
          </cell>
          <cell r="AF1304">
            <v>286</v>
          </cell>
          <cell r="AG1304">
            <v>255</v>
          </cell>
          <cell r="AH1304">
            <v>212</v>
          </cell>
          <cell r="AI1304">
            <v>182</v>
          </cell>
          <cell r="AJ1304">
            <v>163</v>
          </cell>
          <cell r="AK1304">
            <v>113</v>
          </cell>
          <cell r="AL1304">
            <v>92</v>
          </cell>
          <cell r="AM1304">
            <v>54</v>
          </cell>
          <cell r="AN1304">
            <v>37</v>
          </cell>
          <cell r="AO1304">
            <v>38</v>
          </cell>
          <cell r="AP1304">
            <v>222</v>
          </cell>
          <cell r="AQ1304">
            <v>183</v>
          </cell>
          <cell r="AR1304">
            <v>848</v>
          </cell>
          <cell r="AS1304">
            <v>74</v>
          </cell>
        </row>
        <row r="1305">
          <cell r="G1305">
            <v>0</v>
          </cell>
          <cell r="H1305">
            <v>1322</v>
          </cell>
          <cell r="I1305">
            <v>18</v>
          </cell>
          <cell r="J1305">
            <v>26</v>
          </cell>
          <cell r="K1305">
            <v>22</v>
          </cell>
          <cell r="L1305">
            <v>28</v>
          </cell>
          <cell r="M1305">
            <v>30</v>
          </cell>
          <cell r="N1305">
            <v>15</v>
          </cell>
          <cell r="O1305">
            <v>31</v>
          </cell>
          <cell r="P1305">
            <v>33</v>
          </cell>
          <cell r="Q1305">
            <v>40</v>
          </cell>
          <cell r="R1305">
            <v>31</v>
          </cell>
          <cell r="S1305">
            <v>29</v>
          </cell>
          <cell r="T1305">
            <v>32</v>
          </cell>
          <cell r="U1305">
            <v>24</v>
          </cell>
          <cell r="V1305">
            <v>32</v>
          </cell>
          <cell r="W1305">
            <v>23</v>
          </cell>
          <cell r="X1305">
            <v>29</v>
          </cell>
          <cell r="Y1305">
            <v>26</v>
          </cell>
          <cell r="Z1305">
            <v>26</v>
          </cell>
          <cell r="AA1305">
            <v>23</v>
          </cell>
          <cell r="AB1305">
            <v>25</v>
          </cell>
          <cell r="AC1305">
            <v>87</v>
          </cell>
          <cell r="AD1305">
            <v>116</v>
          </cell>
          <cell r="AE1305">
            <v>104</v>
          </cell>
          <cell r="AF1305">
            <v>100</v>
          </cell>
          <cell r="AG1305">
            <v>74</v>
          </cell>
          <cell r="AH1305">
            <v>60</v>
          </cell>
          <cell r="AI1305">
            <v>65</v>
          </cell>
          <cell r="AJ1305">
            <v>43</v>
          </cell>
          <cell r="AK1305">
            <v>37</v>
          </cell>
          <cell r="AL1305">
            <v>36</v>
          </cell>
          <cell r="AM1305">
            <v>20</v>
          </cell>
          <cell r="AN1305">
            <v>16</v>
          </cell>
          <cell r="AO1305">
            <v>21</v>
          </cell>
          <cell r="AP1305">
            <v>69</v>
          </cell>
          <cell r="AQ1305">
            <v>62</v>
          </cell>
          <cell r="AR1305">
            <v>265</v>
          </cell>
          <cell r="AS1305">
            <v>24</v>
          </cell>
        </row>
        <row r="1306">
          <cell r="G1306">
            <v>0</v>
          </cell>
          <cell r="H1306">
            <v>987</v>
          </cell>
          <cell r="I1306">
            <v>19</v>
          </cell>
          <cell r="J1306">
            <v>17</v>
          </cell>
          <cell r="K1306">
            <v>16</v>
          </cell>
          <cell r="L1306">
            <v>17</v>
          </cell>
          <cell r="M1306">
            <v>17</v>
          </cell>
          <cell r="N1306">
            <v>15</v>
          </cell>
          <cell r="O1306">
            <v>23</v>
          </cell>
          <cell r="P1306">
            <v>16</v>
          </cell>
          <cell r="Q1306">
            <v>26</v>
          </cell>
          <cell r="R1306">
            <v>16</v>
          </cell>
          <cell r="S1306">
            <v>21</v>
          </cell>
          <cell r="T1306">
            <v>22</v>
          </cell>
          <cell r="U1306">
            <v>22</v>
          </cell>
          <cell r="V1306">
            <v>18</v>
          </cell>
          <cell r="W1306">
            <v>23</v>
          </cell>
          <cell r="X1306">
            <v>27</v>
          </cell>
          <cell r="Y1306">
            <v>16</v>
          </cell>
          <cell r="Z1306">
            <v>19</v>
          </cell>
          <cell r="AA1306">
            <v>12</v>
          </cell>
          <cell r="AB1306">
            <v>16</v>
          </cell>
          <cell r="AC1306">
            <v>74</v>
          </cell>
          <cell r="AD1306">
            <v>98</v>
          </cell>
          <cell r="AE1306">
            <v>82</v>
          </cell>
          <cell r="AF1306">
            <v>70</v>
          </cell>
          <cell r="AG1306">
            <v>67</v>
          </cell>
          <cell r="AH1306">
            <v>55</v>
          </cell>
          <cell r="AI1306">
            <v>44</v>
          </cell>
          <cell r="AJ1306">
            <v>39</v>
          </cell>
          <cell r="AK1306">
            <v>27</v>
          </cell>
          <cell r="AL1306">
            <v>23</v>
          </cell>
          <cell r="AM1306">
            <v>15</v>
          </cell>
          <cell r="AN1306">
            <v>10</v>
          </cell>
          <cell r="AO1306">
            <v>5</v>
          </cell>
          <cell r="AP1306">
            <v>52</v>
          </cell>
          <cell r="AQ1306">
            <v>43</v>
          </cell>
          <cell r="AR1306">
            <v>219</v>
          </cell>
          <cell r="AS1306">
            <v>26</v>
          </cell>
        </row>
        <row r="1307">
          <cell r="G1307">
            <v>0</v>
          </cell>
          <cell r="H1307">
            <v>660</v>
          </cell>
          <cell r="I1307">
            <v>10</v>
          </cell>
          <cell r="J1307">
            <v>11</v>
          </cell>
          <cell r="K1307">
            <v>11</v>
          </cell>
          <cell r="L1307">
            <v>13</v>
          </cell>
          <cell r="M1307">
            <v>12</v>
          </cell>
          <cell r="N1307">
            <v>8</v>
          </cell>
          <cell r="O1307">
            <v>13</v>
          </cell>
          <cell r="P1307">
            <v>16</v>
          </cell>
          <cell r="Q1307">
            <v>9</v>
          </cell>
          <cell r="R1307">
            <v>11</v>
          </cell>
          <cell r="S1307">
            <v>13</v>
          </cell>
          <cell r="T1307">
            <v>20</v>
          </cell>
          <cell r="U1307">
            <v>17</v>
          </cell>
          <cell r="V1307">
            <v>18</v>
          </cell>
          <cell r="W1307">
            <v>16</v>
          </cell>
          <cell r="X1307">
            <v>11</v>
          </cell>
          <cell r="Y1307">
            <v>15</v>
          </cell>
          <cell r="Z1307">
            <v>13</v>
          </cell>
          <cell r="AA1307">
            <v>16</v>
          </cell>
          <cell r="AB1307">
            <v>12</v>
          </cell>
          <cell r="AC1307">
            <v>57</v>
          </cell>
          <cell r="AD1307">
            <v>55</v>
          </cell>
          <cell r="AE1307">
            <v>51</v>
          </cell>
          <cell r="AF1307">
            <v>34</v>
          </cell>
          <cell r="AG1307">
            <v>47</v>
          </cell>
          <cell r="AH1307">
            <v>43</v>
          </cell>
          <cell r="AI1307">
            <v>28</v>
          </cell>
          <cell r="AJ1307">
            <v>37</v>
          </cell>
          <cell r="AK1307">
            <v>16</v>
          </cell>
          <cell r="AL1307">
            <v>10</v>
          </cell>
          <cell r="AM1307">
            <v>6</v>
          </cell>
          <cell r="AN1307">
            <v>4</v>
          </cell>
          <cell r="AO1307">
            <v>7</v>
          </cell>
          <cell r="AP1307">
            <v>41</v>
          </cell>
          <cell r="AQ1307">
            <v>32</v>
          </cell>
          <cell r="AR1307">
            <v>141</v>
          </cell>
          <cell r="AS1307">
            <v>13</v>
          </cell>
        </row>
        <row r="1308">
          <cell r="G1308">
            <v>0</v>
          </cell>
          <cell r="H1308">
            <v>672</v>
          </cell>
          <cell r="I1308">
            <v>5</v>
          </cell>
          <cell r="J1308">
            <v>8</v>
          </cell>
          <cell r="K1308">
            <v>15</v>
          </cell>
          <cell r="L1308">
            <v>12</v>
          </cell>
          <cell r="M1308">
            <v>16</v>
          </cell>
          <cell r="N1308">
            <v>16</v>
          </cell>
          <cell r="O1308">
            <v>16</v>
          </cell>
          <cell r="P1308">
            <v>13</v>
          </cell>
          <cell r="Q1308">
            <v>11</v>
          </cell>
          <cell r="R1308">
            <v>22</v>
          </cell>
          <cell r="S1308">
            <v>20</v>
          </cell>
          <cell r="T1308">
            <v>14</v>
          </cell>
          <cell r="U1308">
            <v>18</v>
          </cell>
          <cell r="V1308">
            <v>16</v>
          </cell>
          <cell r="W1308">
            <v>13</v>
          </cell>
          <cell r="X1308">
            <v>12</v>
          </cell>
          <cell r="Y1308">
            <v>17</v>
          </cell>
          <cell r="Z1308">
            <v>13</v>
          </cell>
          <cell r="AA1308">
            <v>17</v>
          </cell>
          <cell r="AB1308">
            <v>12</v>
          </cell>
          <cell r="AC1308">
            <v>43</v>
          </cell>
          <cell r="AD1308">
            <v>49</v>
          </cell>
          <cell r="AE1308">
            <v>47</v>
          </cell>
          <cell r="AF1308">
            <v>57</v>
          </cell>
          <cell r="AG1308">
            <v>45</v>
          </cell>
          <cell r="AH1308">
            <v>35</v>
          </cell>
          <cell r="AI1308">
            <v>30</v>
          </cell>
          <cell r="AJ1308">
            <v>28</v>
          </cell>
          <cell r="AK1308">
            <v>22</v>
          </cell>
          <cell r="AL1308">
            <v>11</v>
          </cell>
          <cell r="AM1308">
            <v>9</v>
          </cell>
          <cell r="AN1308">
            <v>6</v>
          </cell>
          <cell r="AO1308">
            <v>4</v>
          </cell>
          <cell r="AP1308">
            <v>40</v>
          </cell>
          <cell r="AQ1308">
            <v>34</v>
          </cell>
          <cell r="AR1308">
            <v>135</v>
          </cell>
          <cell r="AS1308">
            <v>7</v>
          </cell>
        </row>
        <row r="1309">
          <cell r="G1309">
            <v>0</v>
          </cell>
          <cell r="H1309">
            <v>375</v>
          </cell>
          <cell r="I1309">
            <v>3</v>
          </cell>
          <cell r="J1309">
            <v>6</v>
          </cell>
          <cell r="K1309">
            <v>9</v>
          </cell>
          <cell r="L1309">
            <v>10</v>
          </cell>
          <cell r="M1309">
            <v>7</v>
          </cell>
          <cell r="N1309">
            <v>10</v>
          </cell>
          <cell r="O1309">
            <v>4</v>
          </cell>
          <cell r="P1309">
            <v>10</v>
          </cell>
          <cell r="Q1309">
            <v>3</v>
          </cell>
          <cell r="R1309">
            <v>9</v>
          </cell>
          <cell r="S1309">
            <v>8</v>
          </cell>
          <cell r="T1309">
            <v>4</v>
          </cell>
          <cell r="U1309">
            <v>11</v>
          </cell>
          <cell r="V1309">
            <v>6</v>
          </cell>
          <cell r="W1309">
            <v>11</v>
          </cell>
          <cell r="X1309">
            <v>4</v>
          </cell>
          <cell r="Y1309">
            <v>6</v>
          </cell>
          <cell r="Z1309">
            <v>6</v>
          </cell>
          <cell r="AA1309">
            <v>5</v>
          </cell>
          <cell r="AB1309">
            <v>4</v>
          </cell>
          <cell r="AC1309">
            <v>42</v>
          </cell>
          <cell r="AD1309">
            <v>40</v>
          </cell>
          <cell r="AE1309">
            <v>31</v>
          </cell>
          <cell r="AF1309">
            <v>25</v>
          </cell>
          <cell r="AG1309">
            <v>22</v>
          </cell>
          <cell r="AH1309">
            <v>19</v>
          </cell>
          <cell r="AI1309">
            <v>15</v>
          </cell>
          <cell r="AJ1309">
            <v>16</v>
          </cell>
          <cell r="AK1309">
            <v>11</v>
          </cell>
          <cell r="AL1309">
            <v>12</v>
          </cell>
          <cell r="AM1309">
            <v>4</v>
          </cell>
          <cell r="AN1309">
            <v>1</v>
          </cell>
          <cell r="AO1309">
            <v>1</v>
          </cell>
          <cell r="AP1309">
            <v>20</v>
          </cell>
          <cell r="AQ1309">
            <v>12</v>
          </cell>
          <cell r="AR1309">
            <v>88</v>
          </cell>
          <cell r="AS1309">
            <v>4</v>
          </cell>
        </row>
        <row r="1310">
          <cell r="G1310">
            <v>0</v>
          </cell>
          <cell r="H1310">
            <v>4547</v>
          </cell>
          <cell r="I1310">
            <v>57</v>
          </cell>
          <cell r="J1310">
            <v>48</v>
          </cell>
          <cell r="K1310">
            <v>55</v>
          </cell>
          <cell r="L1310">
            <v>69</v>
          </cell>
          <cell r="M1310">
            <v>65</v>
          </cell>
          <cell r="N1310">
            <v>51</v>
          </cell>
          <cell r="O1310">
            <v>85</v>
          </cell>
          <cell r="P1310">
            <v>89</v>
          </cell>
          <cell r="Q1310">
            <v>93</v>
          </cell>
          <cell r="R1310">
            <v>97</v>
          </cell>
          <cell r="S1310">
            <v>102</v>
          </cell>
          <cell r="T1310">
            <v>107</v>
          </cell>
          <cell r="U1310">
            <v>109</v>
          </cell>
          <cell r="V1310">
            <v>106</v>
          </cell>
          <cell r="W1310">
            <v>100</v>
          </cell>
          <cell r="X1310">
            <v>93</v>
          </cell>
          <cell r="Y1310">
            <v>86</v>
          </cell>
          <cell r="Z1310">
            <v>81</v>
          </cell>
          <cell r="AA1310">
            <v>77</v>
          </cell>
          <cell r="AB1310">
            <v>76</v>
          </cell>
          <cell r="AC1310">
            <v>354</v>
          </cell>
          <cell r="AD1310">
            <v>351</v>
          </cell>
          <cell r="AE1310">
            <v>361</v>
          </cell>
          <cell r="AF1310">
            <v>357</v>
          </cell>
          <cell r="AG1310">
            <v>303</v>
          </cell>
          <cell r="AH1310">
            <v>263</v>
          </cell>
          <cell r="AI1310">
            <v>200</v>
          </cell>
          <cell r="AJ1310">
            <v>209</v>
          </cell>
          <cell r="AK1310">
            <v>156</v>
          </cell>
          <cell r="AL1310">
            <v>118</v>
          </cell>
          <cell r="AM1310">
            <v>104</v>
          </cell>
          <cell r="AN1310">
            <v>66</v>
          </cell>
          <cell r="AO1310">
            <v>59</v>
          </cell>
          <cell r="AP1310">
            <v>257</v>
          </cell>
          <cell r="AQ1310">
            <v>199</v>
          </cell>
          <cell r="AR1310">
            <v>975</v>
          </cell>
          <cell r="AS1310">
            <v>81</v>
          </cell>
        </row>
        <row r="1311">
          <cell r="G1311">
            <v>0</v>
          </cell>
          <cell r="H1311">
            <v>1499</v>
          </cell>
          <cell r="I1311">
            <v>18</v>
          </cell>
          <cell r="J1311">
            <v>15</v>
          </cell>
          <cell r="K1311">
            <v>18</v>
          </cell>
          <cell r="L1311">
            <v>22</v>
          </cell>
          <cell r="M1311">
            <v>26</v>
          </cell>
          <cell r="N1311">
            <v>18</v>
          </cell>
          <cell r="O1311">
            <v>23</v>
          </cell>
          <cell r="P1311">
            <v>29</v>
          </cell>
          <cell r="Q1311">
            <v>37</v>
          </cell>
          <cell r="R1311">
            <v>21</v>
          </cell>
          <cell r="S1311">
            <v>32</v>
          </cell>
          <cell r="T1311">
            <v>29</v>
          </cell>
          <cell r="U1311">
            <v>36</v>
          </cell>
          <cell r="V1311">
            <v>38</v>
          </cell>
          <cell r="W1311">
            <v>30</v>
          </cell>
          <cell r="X1311">
            <v>28</v>
          </cell>
          <cell r="Y1311">
            <v>31</v>
          </cell>
          <cell r="Z1311">
            <v>21</v>
          </cell>
          <cell r="AA1311">
            <v>21</v>
          </cell>
          <cell r="AB1311">
            <v>28</v>
          </cell>
          <cell r="AC1311">
            <v>125</v>
          </cell>
          <cell r="AD1311">
            <v>104</v>
          </cell>
          <cell r="AE1311">
            <v>112</v>
          </cell>
          <cell r="AF1311">
            <v>112</v>
          </cell>
          <cell r="AG1311">
            <v>96</v>
          </cell>
          <cell r="AH1311">
            <v>101</v>
          </cell>
          <cell r="AI1311">
            <v>60</v>
          </cell>
          <cell r="AJ1311">
            <v>72</v>
          </cell>
          <cell r="AK1311">
            <v>54</v>
          </cell>
          <cell r="AL1311">
            <v>50</v>
          </cell>
          <cell r="AM1311">
            <v>42</v>
          </cell>
          <cell r="AN1311">
            <v>27</v>
          </cell>
          <cell r="AO1311">
            <v>23</v>
          </cell>
          <cell r="AP1311">
            <v>81</v>
          </cell>
          <cell r="AQ1311">
            <v>62</v>
          </cell>
          <cell r="AR1311">
            <v>319</v>
          </cell>
          <cell r="AS1311">
            <v>24</v>
          </cell>
        </row>
        <row r="1312">
          <cell r="G1312">
            <v>0</v>
          </cell>
          <cell r="H1312">
            <v>563</v>
          </cell>
          <cell r="I1312">
            <v>3</v>
          </cell>
          <cell r="J1312">
            <v>5</v>
          </cell>
          <cell r="K1312">
            <v>3</v>
          </cell>
          <cell r="L1312">
            <v>10</v>
          </cell>
          <cell r="M1312">
            <v>6</v>
          </cell>
          <cell r="N1312">
            <v>7</v>
          </cell>
          <cell r="O1312">
            <v>13</v>
          </cell>
          <cell r="P1312">
            <v>9</v>
          </cell>
          <cell r="Q1312">
            <v>7</v>
          </cell>
          <cell r="R1312">
            <v>10</v>
          </cell>
          <cell r="S1312">
            <v>16</v>
          </cell>
          <cell r="T1312">
            <v>13</v>
          </cell>
          <cell r="U1312">
            <v>12</v>
          </cell>
          <cell r="V1312">
            <v>7</v>
          </cell>
          <cell r="W1312">
            <v>13</v>
          </cell>
          <cell r="X1312">
            <v>10</v>
          </cell>
          <cell r="Y1312">
            <v>11</v>
          </cell>
          <cell r="Z1312">
            <v>18</v>
          </cell>
          <cell r="AA1312">
            <v>5</v>
          </cell>
          <cell r="AB1312">
            <v>6</v>
          </cell>
          <cell r="AC1312">
            <v>37</v>
          </cell>
          <cell r="AD1312">
            <v>54</v>
          </cell>
          <cell r="AE1312">
            <v>54</v>
          </cell>
          <cell r="AF1312">
            <v>40</v>
          </cell>
          <cell r="AG1312">
            <v>40</v>
          </cell>
          <cell r="AH1312">
            <v>30</v>
          </cell>
          <cell r="AI1312">
            <v>23</v>
          </cell>
          <cell r="AJ1312">
            <v>34</v>
          </cell>
          <cell r="AK1312">
            <v>18</v>
          </cell>
          <cell r="AL1312">
            <v>18</v>
          </cell>
          <cell r="AM1312">
            <v>14</v>
          </cell>
          <cell r="AN1312">
            <v>10</v>
          </cell>
          <cell r="AO1312">
            <v>7</v>
          </cell>
          <cell r="AP1312">
            <v>30</v>
          </cell>
          <cell r="AQ1312">
            <v>24</v>
          </cell>
          <cell r="AR1312">
            <v>125</v>
          </cell>
          <cell r="AS1312">
            <v>5</v>
          </cell>
        </row>
        <row r="1313">
          <cell r="G1313">
            <v>0</v>
          </cell>
          <cell r="H1313">
            <v>591</v>
          </cell>
          <cell r="I1313">
            <v>7</v>
          </cell>
          <cell r="J1313">
            <v>10</v>
          </cell>
          <cell r="K1313">
            <v>10</v>
          </cell>
          <cell r="L1313">
            <v>9</v>
          </cell>
          <cell r="M1313">
            <v>11</v>
          </cell>
          <cell r="N1313">
            <v>7</v>
          </cell>
          <cell r="O1313">
            <v>7</v>
          </cell>
          <cell r="P1313">
            <v>11</v>
          </cell>
          <cell r="Q1313">
            <v>11</v>
          </cell>
          <cell r="R1313">
            <v>16</v>
          </cell>
          <cell r="S1313">
            <v>13</v>
          </cell>
          <cell r="T1313">
            <v>16</v>
          </cell>
          <cell r="U1313">
            <v>8</v>
          </cell>
          <cell r="V1313">
            <v>15</v>
          </cell>
          <cell r="W1313">
            <v>23</v>
          </cell>
          <cell r="X1313">
            <v>14</v>
          </cell>
          <cell r="Y1313">
            <v>13</v>
          </cell>
          <cell r="Z1313">
            <v>14</v>
          </cell>
          <cell r="AA1313">
            <v>10</v>
          </cell>
          <cell r="AB1313">
            <v>14</v>
          </cell>
          <cell r="AC1313">
            <v>46</v>
          </cell>
          <cell r="AD1313">
            <v>36</v>
          </cell>
          <cell r="AE1313">
            <v>37</v>
          </cell>
          <cell r="AF1313">
            <v>37</v>
          </cell>
          <cell r="AG1313">
            <v>43</v>
          </cell>
          <cell r="AH1313">
            <v>35</v>
          </cell>
          <cell r="AI1313">
            <v>36</v>
          </cell>
          <cell r="AJ1313">
            <v>29</v>
          </cell>
          <cell r="AK1313">
            <v>16</v>
          </cell>
          <cell r="AL1313">
            <v>7</v>
          </cell>
          <cell r="AM1313">
            <v>14</v>
          </cell>
          <cell r="AN1313">
            <v>8</v>
          </cell>
          <cell r="AO1313">
            <v>8</v>
          </cell>
          <cell r="AP1313">
            <v>37</v>
          </cell>
          <cell r="AQ1313">
            <v>31</v>
          </cell>
          <cell r="AR1313">
            <v>115</v>
          </cell>
          <cell r="AS1313">
            <v>13</v>
          </cell>
        </row>
        <row r="1314">
          <cell r="G1314">
            <v>0</v>
          </cell>
          <cell r="H1314">
            <v>1026</v>
          </cell>
          <cell r="I1314">
            <v>16</v>
          </cell>
          <cell r="J1314">
            <v>6</v>
          </cell>
          <cell r="K1314">
            <v>14</v>
          </cell>
          <cell r="L1314">
            <v>21</v>
          </cell>
          <cell r="M1314">
            <v>13</v>
          </cell>
          <cell r="N1314">
            <v>11</v>
          </cell>
          <cell r="O1314">
            <v>21</v>
          </cell>
          <cell r="P1314">
            <v>20</v>
          </cell>
          <cell r="Q1314">
            <v>24</v>
          </cell>
          <cell r="R1314">
            <v>30</v>
          </cell>
          <cell r="S1314">
            <v>26</v>
          </cell>
          <cell r="T1314">
            <v>23</v>
          </cell>
          <cell r="U1314">
            <v>28</v>
          </cell>
          <cell r="V1314">
            <v>27</v>
          </cell>
          <cell r="W1314">
            <v>20</v>
          </cell>
          <cell r="X1314">
            <v>29</v>
          </cell>
          <cell r="Y1314">
            <v>15</v>
          </cell>
          <cell r="Z1314">
            <v>17</v>
          </cell>
          <cell r="AA1314">
            <v>21</v>
          </cell>
          <cell r="AB1314">
            <v>16</v>
          </cell>
          <cell r="AC1314">
            <v>56</v>
          </cell>
          <cell r="AD1314">
            <v>96</v>
          </cell>
          <cell r="AE1314">
            <v>86</v>
          </cell>
          <cell r="AF1314">
            <v>85</v>
          </cell>
          <cell r="AG1314">
            <v>77</v>
          </cell>
          <cell r="AH1314">
            <v>54</v>
          </cell>
          <cell r="AI1314">
            <v>42</v>
          </cell>
          <cell r="AJ1314">
            <v>33</v>
          </cell>
          <cell r="AK1314">
            <v>39</v>
          </cell>
          <cell r="AL1314">
            <v>20</v>
          </cell>
          <cell r="AM1314">
            <v>17</v>
          </cell>
          <cell r="AN1314">
            <v>12</v>
          </cell>
          <cell r="AO1314">
            <v>11</v>
          </cell>
          <cell r="AP1314">
            <v>61</v>
          </cell>
          <cell r="AQ1314">
            <v>47</v>
          </cell>
          <cell r="AR1314">
            <v>222</v>
          </cell>
          <cell r="AS1314">
            <v>21</v>
          </cell>
        </row>
        <row r="1315">
          <cell r="G1315">
            <v>0</v>
          </cell>
          <cell r="H1315">
            <v>510</v>
          </cell>
          <cell r="I1315">
            <v>10</v>
          </cell>
          <cell r="J1315">
            <v>10</v>
          </cell>
          <cell r="K1315">
            <v>7</v>
          </cell>
          <cell r="L1315">
            <v>3</v>
          </cell>
          <cell r="M1315">
            <v>8</v>
          </cell>
          <cell r="N1315">
            <v>4</v>
          </cell>
          <cell r="O1315">
            <v>14</v>
          </cell>
          <cell r="P1315">
            <v>13</v>
          </cell>
          <cell r="Q1315">
            <v>8</v>
          </cell>
          <cell r="R1315">
            <v>15</v>
          </cell>
          <cell r="S1315">
            <v>5</v>
          </cell>
          <cell r="T1315">
            <v>21</v>
          </cell>
          <cell r="U1315">
            <v>17</v>
          </cell>
          <cell r="V1315">
            <v>14</v>
          </cell>
          <cell r="W1315">
            <v>11</v>
          </cell>
          <cell r="X1315">
            <v>7</v>
          </cell>
          <cell r="Y1315">
            <v>7</v>
          </cell>
          <cell r="Z1315">
            <v>9</v>
          </cell>
          <cell r="AA1315">
            <v>16</v>
          </cell>
          <cell r="AB1315">
            <v>8</v>
          </cell>
          <cell r="AC1315">
            <v>40</v>
          </cell>
          <cell r="AD1315">
            <v>28</v>
          </cell>
          <cell r="AE1315">
            <v>38</v>
          </cell>
          <cell r="AF1315">
            <v>55</v>
          </cell>
          <cell r="AG1315">
            <v>23</v>
          </cell>
          <cell r="AH1315">
            <v>29</v>
          </cell>
          <cell r="AI1315">
            <v>23</v>
          </cell>
          <cell r="AJ1315">
            <v>15</v>
          </cell>
          <cell r="AK1315">
            <v>20</v>
          </cell>
          <cell r="AL1315">
            <v>11</v>
          </cell>
          <cell r="AM1315">
            <v>10</v>
          </cell>
          <cell r="AN1315">
            <v>5</v>
          </cell>
          <cell r="AO1315">
            <v>6</v>
          </cell>
          <cell r="AP1315">
            <v>33</v>
          </cell>
          <cell r="AQ1315">
            <v>23</v>
          </cell>
          <cell r="AR1315">
            <v>104</v>
          </cell>
          <cell r="AS1315">
            <v>13</v>
          </cell>
        </row>
        <row r="1316">
          <cell r="G1316">
            <v>0</v>
          </cell>
          <cell r="H1316">
            <v>358</v>
          </cell>
          <cell r="I1316">
            <v>3</v>
          </cell>
          <cell r="J1316">
            <v>2</v>
          </cell>
          <cell r="K1316">
            <v>3</v>
          </cell>
          <cell r="L1316">
            <v>4</v>
          </cell>
          <cell r="M1316">
            <v>1</v>
          </cell>
          <cell r="N1316">
            <v>4</v>
          </cell>
          <cell r="O1316">
            <v>7</v>
          </cell>
          <cell r="P1316">
            <v>7</v>
          </cell>
          <cell r="Q1316">
            <v>6</v>
          </cell>
          <cell r="R1316">
            <v>5</v>
          </cell>
          <cell r="S1316">
            <v>10</v>
          </cell>
          <cell r="T1316">
            <v>5</v>
          </cell>
          <cell r="U1316">
            <v>8</v>
          </cell>
          <cell r="V1316">
            <v>5</v>
          </cell>
          <cell r="W1316">
            <v>3</v>
          </cell>
          <cell r="X1316">
            <v>5</v>
          </cell>
          <cell r="Y1316">
            <v>9</v>
          </cell>
          <cell r="Z1316">
            <v>2</v>
          </cell>
          <cell r="AA1316">
            <v>4</v>
          </cell>
          <cell r="AB1316">
            <v>4</v>
          </cell>
          <cell r="AC1316">
            <v>50</v>
          </cell>
          <cell r="AD1316">
            <v>33</v>
          </cell>
          <cell r="AE1316">
            <v>34</v>
          </cell>
          <cell r="AF1316">
            <v>28</v>
          </cell>
          <cell r="AG1316">
            <v>24</v>
          </cell>
          <cell r="AH1316">
            <v>14</v>
          </cell>
          <cell r="AI1316">
            <v>16</v>
          </cell>
          <cell r="AJ1316">
            <v>26</v>
          </cell>
          <cell r="AK1316">
            <v>9</v>
          </cell>
          <cell r="AL1316">
            <v>12</v>
          </cell>
          <cell r="AM1316">
            <v>7</v>
          </cell>
          <cell r="AN1316">
            <v>4</v>
          </cell>
          <cell r="AO1316">
            <v>4</v>
          </cell>
          <cell r="AP1316">
            <v>15</v>
          </cell>
          <cell r="AQ1316">
            <v>12</v>
          </cell>
          <cell r="AR1316">
            <v>90</v>
          </cell>
          <cell r="AS1316">
            <v>5</v>
          </cell>
        </row>
        <row r="1317">
          <cell r="G1317">
            <v>0</v>
          </cell>
          <cell r="H1317">
            <v>3014</v>
          </cell>
          <cell r="I1317">
            <v>47</v>
          </cell>
          <cell r="J1317">
            <v>49</v>
          </cell>
          <cell r="K1317">
            <v>48</v>
          </cell>
          <cell r="L1317">
            <v>47</v>
          </cell>
          <cell r="M1317">
            <v>56</v>
          </cell>
          <cell r="N1317">
            <v>65</v>
          </cell>
          <cell r="O1317">
            <v>67</v>
          </cell>
          <cell r="P1317">
            <v>74</v>
          </cell>
          <cell r="Q1317">
            <v>79</v>
          </cell>
          <cell r="R1317">
            <v>54</v>
          </cell>
          <cell r="S1317">
            <v>71</v>
          </cell>
          <cell r="T1317">
            <v>60</v>
          </cell>
          <cell r="U1317">
            <v>78</v>
          </cell>
          <cell r="V1317">
            <v>67</v>
          </cell>
          <cell r="W1317">
            <v>68</v>
          </cell>
          <cell r="X1317">
            <v>84</v>
          </cell>
          <cell r="Y1317">
            <v>73</v>
          </cell>
          <cell r="Z1317">
            <v>70</v>
          </cell>
          <cell r="AA1317">
            <v>59</v>
          </cell>
          <cell r="AB1317">
            <v>66</v>
          </cell>
          <cell r="AC1317">
            <v>287</v>
          </cell>
          <cell r="AD1317">
            <v>219</v>
          </cell>
          <cell r="AE1317">
            <v>199</v>
          </cell>
          <cell r="AF1317">
            <v>216</v>
          </cell>
          <cell r="AG1317">
            <v>175</v>
          </cell>
          <cell r="AH1317">
            <v>135</v>
          </cell>
          <cell r="AI1317">
            <v>110</v>
          </cell>
          <cell r="AJ1317">
            <v>98</v>
          </cell>
          <cell r="AK1317">
            <v>83</v>
          </cell>
          <cell r="AL1317">
            <v>62</v>
          </cell>
          <cell r="AM1317">
            <v>65</v>
          </cell>
          <cell r="AN1317">
            <v>40</v>
          </cell>
          <cell r="AO1317">
            <v>43</v>
          </cell>
          <cell r="AP1317">
            <v>169</v>
          </cell>
          <cell r="AQ1317">
            <v>169</v>
          </cell>
          <cell r="AR1317">
            <v>603</v>
          </cell>
          <cell r="AS1317">
            <v>61</v>
          </cell>
        </row>
        <row r="1318">
          <cell r="G1318">
            <v>0</v>
          </cell>
          <cell r="H1318">
            <v>1230</v>
          </cell>
          <cell r="I1318">
            <v>18</v>
          </cell>
          <cell r="J1318">
            <v>14</v>
          </cell>
          <cell r="K1318">
            <v>17</v>
          </cell>
          <cell r="L1318">
            <v>16</v>
          </cell>
          <cell r="M1318">
            <v>21</v>
          </cell>
          <cell r="N1318">
            <v>25</v>
          </cell>
          <cell r="O1318">
            <v>23</v>
          </cell>
          <cell r="P1318">
            <v>30</v>
          </cell>
          <cell r="Q1318">
            <v>32</v>
          </cell>
          <cell r="R1318">
            <v>23</v>
          </cell>
          <cell r="S1318">
            <v>24</v>
          </cell>
          <cell r="T1318">
            <v>29</v>
          </cell>
          <cell r="U1318">
            <v>27</v>
          </cell>
          <cell r="V1318">
            <v>24</v>
          </cell>
          <cell r="W1318">
            <v>28</v>
          </cell>
          <cell r="X1318">
            <v>32</v>
          </cell>
          <cell r="Y1318">
            <v>26</v>
          </cell>
          <cell r="Z1318">
            <v>29</v>
          </cell>
          <cell r="AA1318">
            <v>25</v>
          </cell>
          <cell r="AB1318">
            <v>24</v>
          </cell>
          <cell r="AC1318">
            <v>109</v>
          </cell>
          <cell r="AD1318">
            <v>88</v>
          </cell>
          <cell r="AE1318">
            <v>71</v>
          </cell>
          <cell r="AF1318">
            <v>94</v>
          </cell>
          <cell r="AG1318">
            <v>80</v>
          </cell>
          <cell r="AH1318">
            <v>68</v>
          </cell>
          <cell r="AI1318">
            <v>52</v>
          </cell>
          <cell r="AJ1318">
            <v>47</v>
          </cell>
          <cell r="AK1318">
            <v>30</v>
          </cell>
          <cell r="AL1318">
            <v>27</v>
          </cell>
          <cell r="AM1318">
            <v>29</v>
          </cell>
          <cell r="AN1318">
            <v>17</v>
          </cell>
          <cell r="AO1318">
            <v>31</v>
          </cell>
          <cell r="AP1318">
            <v>65</v>
          </cell>
          <cell r="AQ1318">
            <v>65</v>
          </cell>
          <cell r="AR1318">
            <v>250</v>
          </cell>
          <cell r="AS1318">
            <v>23</v>
          </cell>
        </row>
        <row r="1319">
          <cell r="G1319">
            <v>0</v>
          </cell>
          <cell r="H1319">
            <v>636</v>
          </cell>
          <cell r="I1319">
            <v>14</v>
          </cell>
          <cell r="J1319">
            <v>13</v>
          </cell>
          <cell r="K1319">
            <v>5</v>
          </cell>
          <cell r="L1319">
            <v>6</v>
          </cell>
          <cell r="M1319">
            <v>12</v>
          </cell>
          <cell r="N1319">
            <v>10</v>
          </cell>
          <cell r="O1319">
            <v>10</v>
          </cell>
          <cell r="P1319">
            <v>17</v>
          </cell>
          <cell r="Q1319">
            <v>10</v>
          </cell>
          <cell r="R1319">
            <v>9</v>
          </cell>
          <cell r="S1319">
            <v>16</v>
          </cell>
          <cell r="T1319">
            <v>7</v>
          </cell>
          <cell r="U1319">
            <v>13</v>
          </cell>
          <cell r="V1319">
            <v>12</v>
          </cell>
          <cell r="W1319">
            <v>16</v>
          </cell>
          <cell r="X1319">
            <v>16</v>
          </cell>
          <cell r="Y1319">
            <v>20</v>
          </cell>
          <cell r="Z1319">
            <v>15</v>
          </cell>
          <cell r="AA1319">
            <v>8</v>
          </cell>
          <cell r="AB1319">
            <v>8</v>
          </cell>
          <cell r="AC1319">
            <v>53</v>
          </cell>
          <cell r="AD1319">
            <v>54</v>
          </cell>
          <cell r="AE1319">
            <v>48</v>
          </cell>
          <cell r="AF1319">
            <v>61</v>
          </cell>
          <cell r="AG1319">
            <v>29</v>
          </cell>
          <cell r="AH1319">
            <v>25</v>
          </cell>
          <cell r="AI1319">
            <v>27</v>
          </cell>
          <cell r="AJ1319">
            <v>20</v>
          </cell>
          <cell r="AK1319">
            <v>25</v>
          </cell>
          <cell r="AL1319">
            <v>19</v>
          </cell>
          <cell r="AM1319">
            <v>20</v>
          </cell>
          <cell r="AN1319">
            <v>14</v>
          </cell>
          <cell r="AO1319">
            <v>4</v>
          </cell>
          <cell r="AP1319">
            <v>31</v>
          </cell>
          <cell r="AQ1319">
            <v>32</v>
          </cell>
          <cell r="AR1319">
            <v>132</v>
          </cell>
          <cell r="AS1319">
            <v>18</v>
          </cell>
        </row>
        <row r="1320">
          <cell r="G1320">
            <v>0</v>
          </cell>
          <cell r="H1320">
            <v>793</v>
          </cell>
          <cell r="I1320">
            <v>13</v>
          </cell>
          <cell r="J1320">
            <v>15</v>
          </cell>
          <cell r="K1320">
            <v>21</v>
          </cell>
          <cell r="L1320">
            <v>16</v>
          </cell>
          <cell r="M1320">
            <v>17</v>
          </cell>
          <cell r="N1320">
            <v>24</v>
          </cell>
          <cell r="O1320">
            <v>27</v>
          </cell>
          <cell r="P1320">
            <v>18</v>
          </cell>
          <cell r="Q1320">
            <v>28</v>
          </cell>
          <cell r="R1320">
            <v>15</v>
          </cell>
          <cell r="S1320">
            <v>22</v>
          </cell>
          <cell r="T1320">
            <v>17</v>
          </cell>
          <cell r="U1320">
            <v>28</v>
          </cell>
          <cell r="V1320">
            <v>25</v>
          </cell>
          <cell r="W1320">
            <v>16</v>
          </cell>
          <cell r="X1320">
            <v>26</v>
          </cell>
          <cell r="Y1320">
            <v>16</v>
          </cell>
          <cell r="Z1320">
            <v>16</v>
          </cell>
          <cell r="AA1320">
            <v>19</v>
          </cell>
          <cell r="AB1320">
            <v>22</v>
          </cell>
          <cell r="AC1320">
            <v>68</v>
          </cell>
          <cell r="AD1320">
            <v>52</v>
          </cell>
          <cell r="AE1320">
            <v>57</v>
          </cell>
          <cell r="AF1320">
            <v>42</v>
          </cell>
          <cell r="AG1320">
            <v>53</v>
          </cell>
          <cell r="AH1320">
            <v>24</v>
          </cell>
          <cell r="AI1320">
            <v>19</v>
          </cell>
          <cell r="AJ1320">
            <v>24</v>
          </cell>
          <cell r="AK1320">
            <v>19</v>
          </cell>
          <cell r="AL1320">
            <v>13</v>
          </cell>
          <cell r="AM1320">
            <v>11</v>
          </cell>
          <cell r="AN1320">
            <v>7</v>
          </cell>
          <cell r="AO1320">
            <v>3</v>
          </cell>
          <cell r="AP1320">
            <v>53</v>
          </cell>
          <cell r="AQ1320">
            <v>48</v>
          </cell>
          <cell r="AR1320">
            <v>145</v>
          </cell>
          <cell r="AS1320">
            <v>17</v>
          </cell>
        </row>
        <row r="1321">
          <cell r="G1321">
            <v>0</v>
          </cell>
          <cell r="H1321">
            <v>355</v>
          </cell>
          <cell r="I1321">
            <v>2</v>
          </cell>
          <cell r="J1321">
            <v>7</v>
          </cell>
          <cell r="K1321">
            <v>5</v>
          </cell>
          <cell r="L1321">
            <v>9</v>
          </cell>
          <cell r="M1321">
            <v>6</v>
          </cell>
          <cell r="N1321">
            <v>6</v>
          </cell>
          <cell r="O1321">
            <v>7</v>
          </cell>
          <cell r="P1321">
            <v>9</v>
          </cell>
          <cell r="Q1321">
            <v>9</v>
          </cell>
          <cell r="R1321">
            <v>7</v>
          </cell>
          <cell r="S1321">
            <v>9</v>
          </cell>
          <cell r="T1321">
            <v>7</v>
          </cell>
          <cell r="U1321">
            <v>10</v>
          </cell>
          <cell r="V1321">
            <v>6</v>
          </cell>
          <cell r="W1321">
            <v>8</v>
          </cell>
          <cell r="X1321">
            <v>10</v>
          </cell>
          <cell r="Y1321">
            <v>11</v>
          </cell>
          <cell r="Z1321">
            <v>10</v>
          </cell>
          <cell r="AA1321">
            <v>7</v>
          </cell>
          <cell r="AB1321">
            <v>12</v>
          </cell>
          <cell r="AC1321">
            <v>57</v>
          </cell>
          <cell r="AD1321">
            <v>25</v>
          </cell>
          <cell r="AE1321">
            <v>23</v>
          </cell>
          <cell r="AF1321">
            <v>19</v>
          </cell>
          <cell r="AG1321">
            <v>13</v>
          </cell>
          <cell r="AH1321">
            <v>18</v>
          </cell>
          <cell r="AI1321">
            <v>12</v>
          </cell>
          <cell r="AJ1321">
            <v>7</v>
          </cell>
          <cell r="AK1321">
            <v>9</v>
          </cell>
          <cell r="AL1321">
            <v>3</v>
          </cell>
          <cell r="AM1321">
            <v>5</v>
          </cell>
          <cell r="AN1321">
            <v>2</v>
          </cell>
          <cell r="AO1321">
            <v>5</v>
          </cell>
          <cell r="AP1321">
            <v>20</v>
          </cell>
          <cell r="AQ1321">
            <v>24</v>
          </cell>
          <cell r="AR1321">
            <v>76</v>
          </cell>
          <cell r="AS1321">
            <v>3</v>
          </cell>
        </row>
        <row r="1322">
          <cell r="G1322">
            <v>0</v>
          </cell>
          <cell r="H1322">
            <v>2608</v>
          </cell>
          <cell r="I1322">
            <v>36</v>
          </cell>
          <cell r="J1322">
            <v>35</v>
          </cell>
          <cell r="K1322">
            <v>56</v>
          </cell>
          <cell r="L1322">
            <v>53</v>
          </cell>
          <cell r="M1322">
            <v>54</v>
          </cell>
          <cell r="N1322">
            <v>56</v>
          </cell>
          <cell r="O1322">
            <v>72</v>
          </cell>
          <cell r="P1322">
            <v>72</v>
          </cell>
          <cell r="Q1322">
            <v>71</v>
          </cell>
          <cell r="R1322">
            <v>70</v>
          </cell>
          <cell r="S1322">
            <v>68</v>
          </cell>
          <cell r="T1322">
            <v>65</v>
          </cell>
          <cell r="U1322">
            <v>62</v>
          </cell>
          <cell r="V1322">
            <v>59</v>
          </cell>
          <cell r="W1322">
            <v>57</v>
          </cell>
          <cell r="X1322">
            <v>53</v>
          </cell>
          <cell r="Y1322">
            <v>49</v>
          </cell>
          <cell r="Z1322">
            <v>46</v>
          </cell>
          <cell r="AA1322">
            <v>43</v>
          </cell>
          <cell r="AB1322">
            <v>40</v>
          </cell>
          <cell r="AC1322">
            <v>178</v>
          </cell>
          <cell r="AD1322">
            <v>216</v>
          </cell>
          <cell r="AE1322">
            <v>222</v>
          </cell>
          <cell r="AF1322">
            <v>192</v>
          </cell>
          <cell r="AG1322">
            <v>163</v>
          </cell>
          <cell r="AH1322">
            <v>127</v>
          </cell>
          <cell r="AI1322">
            <v>108</v>
          </cell>
          <cell r="AJ1322">
            <v>75</v>
          </cell>
          <cell r="AK1322">
            <v>77</v>
          </cell>
          <cell r="AL1322">
            <v>44</v>
          </cell>
          <cell r="AM1322">
            <v>47</v>
          </cell>
          <cell r="AN1322">
            <v>23</v>
          </cell>
          <cell r="AO1322">
            <v>19</v>
          </cell>
          <cell r="AP1322">
            <v>153</v>
          </cell>
          <cell r="AQ1322">
            <v>111</v>
          </cell>
          <cell r="AR1322">
            <v>538</v>
          </cell>
          <cell r="AS1322">
            <v>60</v>
          </cell>
        </row>
        <row r="1323">
          <cell r="G1323">
            <v>0</v>
          </cell>
          <cell r="H1323">
            <v>1139</v>
          </cell>
          <cell r="I1323">
            <v>18</v>
          </cell>
          <cell r="J1323">
            <v>17</v>
          </cell>
          <cell r="K1323">
            <v>23</v>
          </cell>
          <cell r="L1323">
            <v>25</v>
          </cell>
          <cell r="M1323">
            <v>20</v>
          </cell>
          <cell r="N1323">
            <v>20</v>
          </cell>
          <cell r="O1323">
            <v>30</v>
          </cell>
          <cell r="P1323">
            <v>31</v>
          </cell>
          <cell r="Q1323">
            <v>28</v>
          </cell>
          <cell r="R1323">
            <v>22</v>
          </cell>
          <cell r="S1323">
            <v>28</v>
          </cell>
          <cell r="T1323">
            <v>22</v>
          </cell>
          <cell r="U1323">
            <v>28</v>
          </cell>
          <cell r="V1323">
            <v>28</v>
          </cell>
          <cell r="W1323">
            <v>28</v>
          </cell>
          <cell r="X1323">
            <v>23</v>
          </cell>
          <cell r="Y1323">
            <v>26</v>
          </cell>
          <cell r="Z1323">
            <v>22</v>
          </cell>
          <cell r="AA1323">
            <v>23</v>
          </cell>
          <cell r="AB1323">
            <v>15</v>
          </cell>
          <cell r="AC1323">
            <v>71</v>
          </cell>
          <cell r="AD1323">
            <v>82</v>
          </cell>
          <cell r="AE1323">
            <v>93</v>
          </cell>
          <cell r="AF1323">
            <v>89</v>
          </cell>
          <cell r="AG1323">
            <v>85</v>
          </cell>
          <cell r="AH1323">
            <v>57</v>
          </cell>
          <cell r="AI1323">
            <v>49</v>
          </cell>
          <cell r="AJ1323">
            <v>33</v>
          </cell>
          <cell r="AK1323">
            <v>35</v>
          </cell>
          <cell r="AL1323">
            <v>24</v>
          </cell>
          <cell r="AM1323">
            <v>25</v>
          </cell>
          <cell r="AN1323">
            <v>9</v>
          </cell>
          <cell r="AO1323">
            <v>10</v>
          </cell>
          <cell r="AP1323">
            <v>66</v>
          </cell>
          <cell r="AQ1323">
            <v>52</v>
          </cell>
          <cell r="AR1323">
            <v>234</v>
          </cell>
          <cell r="AS1323">
            <v>25</v>
          </cell>
        </row>
        <row r="1324">
          <cell r="G1324">
            <v>0</v>
          </cell>
          <cell r="H1324">
            <v>412</v>
          </cell>
          <cell r="I1324">
            <v>7</v>
          </cell>
          <cell r="J1324">
            <v>9</v>
          </cell>
          <cell r="K1324">
            <v>10</v>
          </cell>
          <cell r="L1324">
            <v>7</v>
          </cell>
          <cell r="M1324">
            <v>8</v>
          </cell>
          <cell r="N1324">
            <v>11</v>
          </cell>
          <cell r="O1324">
            <v>10</v>
          </cell>
          <cell r="P1324">
            <v>13</v>
          </cell>
          <cell r="Q1324">
            <v>10</v>
          </cell>
          <cell r="R1324">
            <v>8</v>
          </cell>
          <cell r="S1324">
            <v>15</v>
          </cell>
          <cell r="T1324">
            <v>12</v>
          </cell>
          <cell r="U1324">
            <v>12</v>
          </cell>
          <cell r="V1324">
            <v>8</v>
          </cell>
          <cell r="W1324">
            <v>6</v>
          </cell>
          <cell r="X1324">
            <v>9</v>
          </cell>
          <cell r="Y1324">
            <v>4</v>
          </cell>
          <cell r="Z1324">
            <v>6</v>
          </cell>
          <cell r="AA1324">
            <v>6</v>
          </cell>
          <cell r="AB1324">
            <v>10</v>
          </cell>
          <cell r="AC1324">
            <v>24</v>
          </cell>
          <cell r="AD1324">
            <v>37</v>
          </cell>
          <cell r="AE1324">
            <v>39</v>
          </cell>
          <cell r="AF1324">
            <v>25</v>
          </cell>
          <cell r="AG1324">
            <v>23</v>
          </cell>
          <cell r="AH1324">
            <v>25</v>
          </cell>
          <cell r="AI1324">
            <v>16</v>
          </cell>
          <cell r="AJ1324">
            <v>13</v>
          </cell>
          <cell r="AK1324">
            <v>9</v>
          </cell>
          <cell r="AL1324">
            <v>7</v>
          </cell>
          <cell r="AM1324">
            <v>6</v>
          </cell>
          <cell r="AN1324">
            <v>3</v>
          </cell>
          <cell r="AO1324">
            <v>4</v>
          </cell>
          <cell r="AP1324">
            <v>26</v>
          </cell>
          <cell r="AQ1324">
            <v>17</v>
          </cell>
          <cell r="AR1324">
            <v>85</v>
          </cell>
          <cell r="AS1324">
            <v>13</v>
          </cell>
        </row>
        <row r="1325">
          <cell r="G1325">
            <v>0</v>
          </cell>
          <cell r="H1325">
            <v>868</v>
          </cell>
          <cell r="I1325">
            <v>9</v>
          </cell>
          <cell r="J1325">
            <v>8</v>
          </cell>
          <cell r="K1325">
            <v>20</v>
          </cell>
          <cell r="L1325">
            <v>19</v>
          </cell>
          <cell r="M1325">
            <v>24</v>
          </cell>
          <cell r="N1325">
            <v>21</v>
          </cell>
          <cell r="O1325">
            <v>28</v>
          </cell>
          <cell r="P1325">
            <v>21</v>
          </cell>
          <cell r="Q1325">
            <v>28</v>
          </cell>
          <cell r="R1325">
            <v>35</v>
          </cell>
          <cell r="S1325">
            <v>23</v>
          </cell>
          <cell r="T1325">
            <v>28</v>
          </cell>
          <cell r="U1325">
            <v>18</v>
          </cell>
          <cell r="V1325">
            <v>22</v>
          </cell>
          <cell r="W1325">
            <v>21</v>
          </cell>
          <cell r="X1325">
            <v>18</v>
          </cell>
          <cell r="Y1325">
            <v>15</v>
          </cell>
          <cell r="Z1325">
            <v>15</v>
          </cell>
          <cell r="AA1325">
            <v>12</v>
          </cell>
          <cell r="AB1325">
            <v>13</v>
          </cell>
          <cell r="AC1325">
            <v>67</v>
          </cell>
          <cell r="AD1325">
            <v>74</v>
          </cell>
          <cell r="AE1325">
            <v>69</v>
          </cell>
          <cell r="AF1325">
            <v>62</v>
          </cell>
          <cell r="AG1325">
            <v>44</v>
          </cell>
          <cell r="AH1325">
            <v>36</v>
          </cell>
          <cell r="AI1325">
            <v>32</v>
          </cell>
          <cell r="AJ1325">
            <v>24</v>
          </cell>
          <cell r="AK1325">
            <v>26</v>
          </cell>
          <cell r="AL1325">
            <v>9</v>
          </cell>
          <cell r="AM1325">
            <v>13</v>
          </cell>
          <cell r="AN1325">
            <v>10</v>
          </cell>
          <cell r="AO1325">
            <v>4</v>
          </cell>
          <cell r="AP1325">
            <v>55</v>
          </cell>
          <cell r="AQ1325">
            <v>35</v>
          </cell>
          <cell r="AR1325">
            <v>172</v>
          </cell>
          <cell r="AS1325">
            <v>18</v>
          </cell>
        </row>
        <row r="1326">
          <cell r="G1326">
            <v>0</v>
          </cell>
          <cell r="H1326">
            <v>189</v>
          </cell>
          <cell r="I1326">
            <v>2</v>
          </cell>
          <cell r="J1326">
            <v>1</v>
          </cell>
          <cell r="K1326">
            <v>3</v>
          </cell>
          <cell r="L1326">
            <v>2</v>
          </cell>
          <cell r="M1326">
            <v>2</v>
          </cell>
          <cell r="N1326">
            <v>4</v>
          </cell>
          <cell r="O1326">
            <v>4</v>
          </cell>
          <cell r="P1326">
            <v>7</v>
          </cell>
          <cell r="Q1326">
            <v>5</v>
          </cell>
          <cell r="R1326">
            <v>5</v>
          </cell>
          <cell r="S1326">
            <v>2</v>
          </cell>
          <cell r="T1326">
            <v>3</v>
          </cell>
          <cell r="U1326">
            <v>4</v>
          </cell>
          <cell r="V1326">
            <v>1</v>
          </cell>
          <cell r="W1326">
            <v>2</v>
          </cell>
          <cell r="X1326">
            <v>3</v>
          </cell>
          <cell r="Y1326">
            <v>4</v>
          </cell>
          <cell r="Z1326">
            <v>3</v>
          </cell>
          <cell r="AA1326">
            <v>2</v>
          </cell>
          <cell r="AB1326">
            <v>2</v>
          </cell>
          <cell r="AC1326">
            <v>16</v>
          </cell>
          <cell r="AD1326">
            <v>23</v>
          </cell>
          <cell r="AE1326">
            <v>21</v>
          </cell>
          <cell r="AF1326">
            <v>16</v>
          </cell>
          <cell r="AG1326">
            <v>11</v>
          </cell>
          <cell r="AH1326">
            <v>9</v>
          </cell>
          <cell r="AI1326">
            <v>11</v>
          </cell>
          <cell r="AJ1326">
            <v>5</v>
          </cell>
          <cell r="AK1326">
            <v>7</v>
          </cell>
          <cell r="AL1326">
            <v>4</v>
          </cell>
          <cell r="AM1326">
            <v>3</v>
          </cell>
          <cell r="AN1326">
            <v>1</v>
          </cell>
          <cell r="AO1326">
            <v>1</v>
          </cell>
          <cell r="AP1326">
            <v>6</v>
          </cell>
          <cell r="AQ1326">
            <v>7</v>
          </cell>
          <cell r="AR1326">
            <v>47</v>
          </cell>
          <cell r="AS1326">
            <v>4</v>
          </cell>
        </row>
        <row r="1327">
          <cell r="G1327">
            <v>0</v>
          </cell>
          <cell r="H1327">
            <v>6224</v>
          </cell>
          <cell r="I1327">
            <v>58</v>
          </cell>
          <cell r="J1327">
            <v>64</v>
          </cell>
          <cell r="K1327">
            <v>72</v>
          </cell>
          <cell r="L1327">
            <v>104</v>
          </cell>
          <cell r="M1327">
            <v>82</v>
          </cell>
          <cell r="N1327">
            <v>97</v>
          </cell>
          <cell r="O1327">
            <v>126</v>
          </cell>
          <cell r="P1327">
            <v>131</v>
          </cell>
          <cell r="Q1327">
            <v>136</v>
          </cell>
          <cell r="R1327">
            <v>141</v>
          </cell>
          <cell r="S1327">
            <v>146</v>
          </cell>
          <cell r="T1327">
            <v>152</v>
          </cell>
          <cell r="U1327">
            <v>153</v>
          </cell>
          <cell r="V1327">
            <v>149</v>
          </cell>
          <cell r="W1327">
            <v>142</v>
          </cell>
          <cell r="X1327">
            <v>134</v>
          </cell>
          <cell r="Y1327">
            <v>126</v>
          </cell>
          <cell r="Z1327">
            <v>117</v>
          </cell>
          <cell r="AA1327">
            <v>109</v>
          </cell>
          <cell r="AB1327">
            <v>99</v>
          </cell>
          <cell r="AC1327">
            <v>402</v>
          </cell>
          <cell r="AD1327">
            <v>446</v>
          </cell>
          <cell r="AE1327">
            <v>423</v>
          </cell>
          <cell r="AF1327">
            <v>458</v>
          </cell>
          <cell r="AG1327">
            <v>414</v>
          </cell>
          <cell r="AH1327">
            <v>380</v>
          </cell>
          <cell r="AI1327">
            <v>316</v>
          </cell>
          <cell r="AJ1327">
            <v>282</v>
          </cell>
          <cell r="AK1327">
            <v>232</v>
          </cell>
          <cell r="AL1327">
            <v>168</v>
          </cell>
          <cell r="AM1327">
            <v>152</v>
          </cell>
          <cell r="AN1327">
            <v>115</v>
          </cell>
          <cell r="AO1327">
            <v>98</v>
          </cell>
          <cell r="AP1327">
            <v>364</v>
          </cell>
          <cell r="AQ1327">
            <v>283</v>
          </cell>
          <cell r="AR1327">
            <v>1236</v>
          </cell>
          <cell r="AS1327">
            <v>101</v>
          </cell>
        </row>
        <row r="1328">
          <cell r="G1328">
            <v>0</v>
          </cell>
          <cell r="H1328">
            <v>2681</v>
          </cell>
          <cell r="I1328">
            <v>26</v>
          </cell>
          <cell r="J1328">
            <v>29</v>
          </cell>
          <cell r="K1328">
            <v>35</v>
          </cell>
          <cell r="L1328">
            <v>39</v>
          </cell>
          <cell r="M1328">
            <v>41</v>
          </cell>
          <cell r="N1328">
            <v>39</v>
          </cell>
          <cell r="O1328">
            <v>56</v>
          </cell>
          <cell r="P1328">
            <v>44</v>
          </cell>
          <cell r="Q1328">
            <v>60</v>
          </cell>
          <cell r="R1328">
            <v>53</v>
          </cell>
          <cell r="S1328">
            <v>60</v>
          </cell>
          <cell r="T1328">
            <v>70</v>
          </cell>
          <cell r="U1328">
            <v>58</v>
          </cell>
          <cell r="V1328">
            <v>56</v>
          </cell>
          <cell r="W1328">
            <v>52</v>
          </cell>
          <cell r="X1328">
            <v>54</v>
          </cell>
          <cell r="Y1328">
            <v>45</v>
          </cell>
          <cell r="Z1328">
            <v>53</v>
          </cell>
          <cell r="AA1328">
            <v>50</v>
          </cell>
          <cell r="AB1328">
            <v>39</v>
          </cell>
          <cell r="AC1328">
            <v>169</v>
          </cell>
          <cell r="AD1328">
            <v>210</v>
          </cell>
          <cell r="AE1328">
            <v>184</v>
          </cell>
          <cell r="AF1328">
            <v>172</v>
          </cell>
          <cell r="AG1328">
            <v>202</v>
          </cell>
          <cell r="AH1328">
            <v>168</v>
          </cell>
          <cell r="AI1328">
            <v>148</v>
          </cell>
          <cell r="AJ1328">
            <v>115</v>
          </cell>
          <cell r="AK1328">
            <v>106</v>
          </cell>
          <cell r="AL1328">
            <v>80</v>
          </cell>
          <cell r="AM1328">
            <v>57</v>
          </cell>
          <cell r="AN1328">
            <v>58</v>
          </cell>
          <cell r="AO1328">
            <v>53</v>
          </cell>
          <cell r="AP1328">
            <v>145</v>
          </cell>
          <cell r="AQ1328">
            <v>116</v>
          </cell>
          <cell r="AR1328">
            <v>541</v>
          </cell>
          <cell r="AS1328">
            <v>37</v>
          </cell>
        </row>
        <row r="1329">
          <cell r="G1329">
            <v>0</v>
          </cell>
          <cell r="H1329">
            <v>401</v>
          </cell>
          <cell r="I1329">
            <v>2</v>
          </cell>
          <cell r="J1329">
            <v>4</v>
          </cell>
          <cell r="K1329">
            <v>2</v>
          </cell>
          <cell r="L1329">
            <v>5</v>
          </cell>
          <cell r="M1329">
            <v>3</v>
          </cell>
          <cell r="N1329">
            <v>6</v>
          </cell>
          <cell r="O1329">
            <v>6</v>
          </cell>
          <cell r="P1329">
            <v>2</v>
          </cell>
          <cell r="Q1329">
            <v>6</v>
          </cell>
          <cell r="R1329">
            <v>9</v>
          </cell>
          <cell r="S1329">
            <v>6</v>
          </cell>
          <cell r="T1329">
            <v>6</v>
          </cell>
          <cell r="U1329">
            <v>12</v>
          </cell>
          <cell r="V1329">
            <v>7</v>
          </cell>
          <cell r="W1329">
            <v>11</v>
          </cell>
          <cell r="X1329">
            <v>2</v>
          </cell>
          <cell r="Y1329">
            <v>6</v>
          </cell>
          <cell r="Z1329">
            <v>5</v>
          </cell>
          <cell r="AA1329">
            <v>6</v>
          </cell>
          <cell r="AB1329">
            <v>4</v>
          </cell>
          <cell r="AC1329">
            <v>22</v>
          </cell>
          <cell r="AD1329">
            <v>45</v>
          </cell>
          <cell r="AE1329">
            <v>35</v>
          </cell>
          <cell r="AF1329">
            <v>37</v>
          </cell>
          <cell r="AG1329">
            <v>23</v>
          </cell>
          <cell r="AH1329">
            <v>33</v>
          </cell>
          <cell r="AI1329">
            <v>14</v>
          </cell>
          <cell r="AJ1329">
            <v>23</v>
          </cell>
          <cell r="AK1329">
            <v>26</v>
          </cell>
          <cell r="AL1329">
            <v>9</v>
          </cell>
          <cell r="AM1329">
            <v>12</v>
          </cell>
          <cell r="AN1329">
            <v>7</v>
          </cell>
          <cell r="AO1329">
            <v>5</v>
          </cell>
          <cell r="AP1329">
            <v>21</v>
          </cell>
          <cell r="AQ1329">
            <v>11</v>
          </cell>
          <cell r="AR1329">
            <v>96</v>
          </cell>
          <cell r="AS1329">
            <v>4</v>
          </cell>
        </row>
        <row r="1330">
          <cell r="G1330">
            <v>0</v>
          </cell>
          <cell r="H1330">
            <v>426</v>
          </cell>
          <cell r="I1330">
            <v>3</v>
          </cell>
          <cell r="J1330">
            <v>3</v>
          </cell>
          <cell r="K1330">
            <v>5</v>
          </cell>
          <cell r="L1330">
            <v>6</v>
          </cell>
          <cell r="M1330">
            <v>7</v>
          </cell>
          <cell r="N1330">
            <v>8</v>
          </cell>
          <cell r="O1330">
            <v>13</v>
          </cell>
          <cell r="P1330">
            <v>21</v>
          </cell>
          <cell r="Q1330">
            <v>14</v>
          </cell>
          <cell r="R1330">
            <v>7</v>
          </cell>
          <cell r="S1330">
            <v>10</v>
          </cell>
          <cell r="T1330">
            <v>10</v>
          </cell>
          <cell r="U1330">
            <v>13</v>
          </cell>
          <cell r="V1330">
            <v>4</v>
          </cell>
          <cell r="W1330">
            <v>11</v>
          </cell>
          <cell r="X1330">
            <v>7</v>
          </cell>
          <cell r="Y1330">
            <v>12</v>
          </cell>
          <cell r="Z1330">
            <v>9</v>
          </cell>
          <cell r="AA1330">
            <v>5</v>
          </cell>
          <cell r="AB1330">
            <v>8</v>
          </cell>
          <cell r="AC1330">
            <v>41</v>
          </cell>
          <cell r="AD1330">
            <v>28</v>
          </cell>
          <cell r="AE1330">
            <v>29</v>
          </cell>
          <cell r="AF1330">
            <v>35</v>
          </cell>
          <cell r="AG1330">
            <v>32</v>
          </cell>
          <cell r="AH1330">
            <v>25</v>
          </cell>
          <cell r="AI1330">
            <v>8</v>
          </cell>
          <cell r="AJ1330">
            <v>21</v>
          </cell>
          <cell r="AK1330">
            <v>15</v>
          </cell>
          <cell r="AL1330">
            <v>8</v>
          </cell>
          <cell r="AM1330">
            <v>3</v>
          </cell>
          <cell r="AN1330">
            <v>2</v>
          </cell>
          <cell r="AO1330">
            <v>3</v>
          </cell>
          <cell r="AP1330">
            <v>24</v>
          </cell>
          <cell r="AQ1330">
            <v>20</v>
          </cell>
          <cell r="AR1330">
            <v>93</v>
          </cell>
          <cell r="AS1330">
            <v>6</v>
          </cell>
        </row>
        <row r="1331">
          <cell r="G1331">
            <v>0</v>
          </cell>
          <cell r="H1331">
            <v>661</v>
          </cell>
          <cell r="I1331">
            <v>2</v>
          </cell>
          <cell r="J1331">
            <v>2</v>
          </cell>
          <cell r="K1331">
            <v>7</v>
          </cell>
          <cell r="L1331">
            <v>11</v>
          </cell>
          <cell r="M1331">
            <v>6</v>
          </cell>
          <cell r="N1331">
            <v>12</v>
          </cell>
          <cell r="O1331">
            <v>16</v>
          </cell>
          <cell r="P1331">
            <v>13</v>
          </cell>
          <cell r="Q1331">
            <v>12</v>
          </cell>
          <cell r="R1331">
            <v>15</v>
          </cell>
          <cell r="S1331">
            <v>21</v>
          </cell>
          <cell r="T1331">
            <v>14</v>
          </cell>
          <cell r="U1331">
            <v>17</v>
          </cell>
          <cell r="V1331">
            <v>25</v>
          </cell>
          <cell r="W1331">
            <v>21</v>
          </cell>
          <cell r="X1331">
            <v>18</v>
          </cell>
          <cell r="Y1331">
            <v>10</v>
          </cell>
          <cell r="Z1331">
            <v>11</v>
          </cell>
          <cell r="AA1331">
            <v>15</v>
          </cell>
          <cell r="AB1331">
            <v>10</v>
          </cell>
          <cell r="AC1331">
            <v>36</v>
          </cell>
          <cell r="AD1331">
            <v>31</v>
          </cell>
          <cell r="AE1331">
            <v>40</v>
          </cell>
          <cell r="AF1331">
            <v>52</v>
          </cell>
          <cell r="AG1331">
            <v>44</v>
          </cell>
          <cell r="AH1331">
            <v>49</v>
          </cell>
          <cell r="AI1331">
            <v>31</v>
          </cell>
          <cell r="AJ1331">
            <v>32</v>
          </cell>
          <cell r="AK1331">
            <v>16</v>
          </cell>
          <cell r="AL1331">
            <v>25</v>
          </cell>
          <cell r="AM1331">
            <v>27</v>
          </cell>
          <cell r="AN1331">
            <v>12</v>
          </cell>
          <cell r="AO1331">
            <v>8</v>
          </cell>
          <cell r="AP1331">
            <v>48</v>
          </cell>
          <cell r="AQ1331">
            <v>31</v>
          </cell>
          <cell r="AR1331">
            <v>123</v>
          </cell>
          <cell r="AS1331">
            <v>4</v>
          </cell>
        </row>
        <row r="1332">
          <cell r="G1332">
            <v>0</v>
          </cell>
          <cell r="H1332">
            <v>748</v>
          </cell>
          <cell r="I1332">
            <v>8</v>
          </cell>
          <cell r="J1332">
            <v>7</v>
          </cell>
          <cell r="K1332">
            <v>6</v>
          </cell>
          <cell r="L1332">
            <v>10</v>
          </cell>
          <cell r="M1332">
            <v>8</v>
          </cell>
          <cell r="N1332">
            <v>10</v>
          </cell>
          <cell r="O1332">
            <v>14</v>
          </cell>
          <cell r="P1332">
            <v>18</v>
          </cell>
          <cell r="Q1332">
            <v>14</v>
          </cell>
          <cell r="R1332">
            <v>16</v>
          </cell>
          <cell r="S1332">
            <v>12</v>
          </cell>
          <cell r="T1332">
            <v>17</v>
          </cell>
          <cell r="U1332">
            <v>17</v>
          </cell>
          <cell r="V1332">
            <v>25</v>
          </cell>
          <cell r="W1332">
            <v>15</v>
          </cell>
          <cell r="X1332">
            <v>19</v>
          </cell>
          <cell r="Y1332">
            <v>16</v>
          </cell>
          <cell r="Z1332">
            <v>14</v>
          </cell>
          <cell r="AA1332">
            <v>9</v>
          </cell>
          <cell r="AB1332">
            <v>12</v>
          </cell>
          <cell r="AC1332">
            <v>57</v>
          </cell>
          <cell r="AD1332">
            <v>51</v>
          </cell>
          <cell r="AE1332">
            <v>42</v>
          </cell>
          <cell r="AF1332">
            <v>43</v>
          </cell>
          <cell r="AG1332">
            <v>43</v>
          </cell>
          <cell r="AH1332">
            <v>49</v>
          </cell>
          <cell r="AI1332">
            <v>54</v>
          </cell>
          <cell r="AJ1332">
            <v>47</v>
          </cell>
          <cell r="AK1332">
            <v>26</v>
          </cell>
          <cell r="AL1332">
            <v>17</v>
          </cell>
          <cell r="AM1332">
            <v>25</v>
          </cell>
          <cell r="AN1332">
            <v>13</v>
          </cell>
          <cell r="AO1332">
            <v>14</v>
          </cell>
          <cell r="AP1332">
            <v>42</v>
          </cell>
          <cell r="AQ1332">
            <v>34</v>
          </cell>
          <cell r="AR1332">
            <v>140</v>
          </cell>
          <cell r="AS1332">
            <v>16</v>
          </cell>
        </row>
        <row r="1333">
          <cell r="G1333">
            <v>0</v>
          </cell>
          <cell r="H1333">
            <v>558</v>
          </cell>
          <cell r="I1333">
            <v>6</v>
          </cell>
          <cell r="J1333">
            <v>6</v>
          </cell>
          <cell r="K1333">
            <v>5</v>
          </cell>
          <cell r="L1333">
            <v>17</v>
          </cell>
          <cell r="M1333">
            <v>8</v>
          </cell>
          <cell r="N1333">
            <v>8</v>
          </cell>
          <cell r="O1333">
            <v>8</v>
          </cell>
          <cell r="P1333">
            <v>10</v>
          </cell>
          <cell r="Q1333">
            <v>11</v>
          </cell>
          <cell r="R1333">
            <v>18</v>
          </cell>
          <cell r="S1333">
            <v>16</v>
          </cell>
          <cell r="T1333">
            <v>13</v>
          </cell>
          <cell r="U1333">
            <v>20</v>
          </cell>
          <cell r="V1333">
            <v>12</v>
          </cell>
          <cell r="W1333">
            <v>7</v>
          </cell>
          <cell r="X1333">
            <v>7</v>
          </cell>
          <cell r="Y1333">
            <v>19</v>
          </cell>
          <cell r="Z1333">
            <v>13</v>
          </cell>
          <cell r="AA1333">
            <v>4</v>
          </cell>
          <cell r="AB1333">
            <v>9</v>
          </cell>
          <cell r="AC1333">
            <v>30</v>
          </cell>
          <cell r="AD1333">
            <v>25</v>
          </cell>
          <cell r="AE1333">
            <v>42</v>
          </cell>
          <cell r="AF1333">
            <v>52</v>
          </cell>
          <cell r="AG1333">
            <v>33</v>
          </cell>
          <cell r="AH1333">
            <v>25</v>
          </cell>
          <cell r="AI1333">
            <v>30</v>
          </cell>
          <cell r="AJ1333">
            <v>27</v>
          </cell>
          <cell r="AK1333">
            <v>27</v>
          </cell>
          <cell r="AL1333">
            <v>18</v>
          </cell>
          <cell r="AM1333">
            <v>12</v>
          </cell>
          <cell r="AN1333">
            <v>11</v>
          </cell>
          <cell r="AO1333">
            <v>9</v>
          </cell>
          <cell r="AP1333">
            <v>33</v>
          </cell>
          <cell r="AQ1333">
            <v>25</v>
          </cell>
          <cell r="AR1333">
            <v>101</v>
          </cell>
          <cell r="AS1333">
            <v>12</v>
          </cell>
        </row>
        <row r="1334">
          <cell r="G1334">
            <v>0</v>
          </cell>
          <cell r="H1334">
            <v>407</v>
          </cell>
          <cell r="I1334">
            <v>9</v>
          </cell>
          <cell r="J1334">
            <v>10</v>
          </cell>
          <cell r="K1334">
            <v>8</v>
          </cell>
          <cell r="L1334">
            <v>10</v>
          </cell>
          <cell r="M1334">
            <v>6</v>
          </cell>
          <cell r="N1334">
            <v>9</v>
          </cell>
          <cell r="O1334">
            <v>4</v>
          </cell>
          <cell r="P1334">
            <v>13</v>
          </cell>
          <cell r="Q1334">
            <v>11</v>
          </cell>
          <cell r="R1334">
            <v>12</v>
          </cell>
          <cell r="S1334">
            <v>14</v>
          </cell>
          <cell r="T1334">
            <v>15</v>
          </cell>
          <cell r="U1334">
            <v>9</v>
          </cell>
          <cell r="V1334">
            <v>7</v>
          </cell>
          <cell r="W1334">
            <v>13</v>
          </cell>
          <cell r="X1334">
            <v>13</v>
          </cell>
          <cell r="Y1334">
            <v>11</v>
          </cell>
          <cell r="Z1334">
            <v>7</v>
          </cell>
          <cell r="AA1334">
            <v>9</v>
          </cell>
          <cell r="AB1334">
            <v>9</v>
          </cell>
          <cell r="AC1334">
            <v>25</v>
          </cell>
          <cell r="AD1334">
            <v>34</v>
          </cell>
          <cell r="AE1334">
            <v>32</v>
          </cell>
          <cell r="AF1334">
            <v>27</v>
          </cell>
          <cell r="AG1334">
            <v>16</v>
          </cell>
          <cell r="AH1334">
            <v>17</v>
          </cell>
          <cell r="AI1334">
            <v>17</v>
          </cell>
          <cell r="AJ1334">
            <v>12</v>
          </cell>
          <cell r="AK1334">
            <v>6</v>
          </cell>
          <cell r="AL1334">
            <v>8</v>
          </cell>
          <cell r="AM1334">
            <v>8</v>
          </cell>
          <cell r="AN1334">
            <v>4</v>
          </cell>
          <cell r="AO1334">
            <v>2</v>
          </cell>
          <cell r="AP1334">
            <v>28</v>
          </cell>
          <cell r="AQ1334">
            <v>24</v>
          </cell>
          <cell r="AR1334">
            <v>74</v>
          </cell>
          <cell r="AS1334">
            <v>18</v>
          </cell>
        </row>
        <row r="1335">
          <cell r="G1335">
            <v>0</v>
          </cell>
          <cell r="H1335">
            <v>342</v>
          </cell>
          <cell r="I1335">
            <v>2</v>
          </cell>
          <cell r="J1335">
            <v>3</v>
          </cell>
          <cell r="K1335">
            <v>4</v>
          </cell>
          <cell r="L1335">
            <v>6</v>
          </cell>
          <cell r="M1335">
            <v>3</v>
          </cell>
          <cell r="N1335">
            <v>5</v>
          </cell>
          <cell r="O1335">
            <v>9</v>
          </cell>
          <cell r="P1335">
            <v>10</v>
          </cell>
          <cell r="Q1335">
            <v>8</v>
          </cell>
          <cell r="R1335">
            <v>11</v>
          </cell>
          <cell r="S1335">
            <v>7</v>
          </cell>
          <cell r="T1335">
            <v>7</v>
          </cell>
          <cell r="U1335">
            <v>7</v>
          </cell>
          <cell r="V1335">
            <v>13</v>
          </cell>
          <cell r="W1335">
            <v>12</v>
          </cell>
          <cell r="X1335">
            <v>14</v>
          </cell>
          <cell r="Y1335">
            <v>7</v>
          </cell>
          <cell r="Z1335">
            <v>5</v>
          </cell>
          <cell r="AA1335">
            <v>11</v>
          </cell>
          <cell r="AB1335">
            <v>8</v>
          </cell>
          <cell r="AC1335">
            <v>22</v>
          </cell>
          <cell r="AD1335">
            <v>22</v>
          </cell>
          <cell r="AE1335">
            <v>19</v>
          </cell>
          <cell r="AF1335">
            <v>40</v>
          </cell>
          <cell r="AG1335">
            <v>21</v>
          </cell>
          <cell r="AH1335">
            <v>14</v>
          </cell>
          <cell r="AI1335">
            <v>14</v>
          </cell>
          <cell r="AJ1335">
            <v>5</v>
          </cell>
          <cell r="AK1335">
            <v>10</v>
          </cell>
          <cell r="AL1335">
            <v>3</v>
          </cell>
          <cell r="AM1335">
            <v>8</v>
          </cell>
          <cell r="AN1335">
            <v>8</v>
          </cell>
          <cell r="AO1335">
            <v>4</v>
          </cell>
          <cell r="AP1335">
            <v>23</v>
          </cell>
          <cell r="AQ1335">
            <v>22</v>
          </cell>
          <cell r="AR1335">
            <v>68</v>
          </cell>
          <cell r="AS1335">
            <v>4</v>
          </cell>
        </row>
        <row r="1336">
          <cell r="G1336">
            <v>0</v>
          </cell>
          <cell r="H1336">
            <v>6553</v>
          </cell>
          <cell r="I1336">
            <v>83</v>
          </cell>
          <cell r="J1336">
            <v>104</v>
          </cell>
          <cell r="K1336">
            <v>95</v>
          </cell>
          <cell r="L1336">
            <v>110</v>
          </cell>
          <cell r="M1336">
            <v>107</v>
          </cell>
          <cell r="N1336">
            <v>91</v>
          </cell>
          <cell r="O1336">
            <v>127</v>
          </cell>
          <cell r="P1336">
            <v>147</v>
          </cell>
          <cell r="Q1336">
            <v>115</v>
          </cell>
          <cell r="R1336">
            <v>118</v>
          </cell>
          <cell r="S1336">
            <v>137</v>
          </cell>
          <cell r="T1336">
            <v>143</v>
          </cell>
          <cell r="U1336">
            <v>142</v>
          </cell>
          <cell r="V1336">
            <v>156</v>
          </cell>
          <cell r="W1336">
            <v>130</v>
          </cell>
          <cell r="X1336">
            <v>123</v>
          </cell>
          <cell r="Y1336">
            <v>174</v>
          </cell>
          <cell r="Z1336">
            <v>124</v>
          </cell>
          <cell r="AA1336">
            <v>145</v>
          </cell>
          <cell r="AB1336">
            <v>138</v>
          </cell>
          <cell r="AC1336">
            <v>594</v>
          </cell>
          <cell r="AD1336">
            <v>460</v>
          </cell>
          <cell r="AE1336">
            <v>457</v>
          </cell>
          <cell r="AF1336">
            <v>495</v>
          </cell>
          <cell r="AG1336">
            <v>435</v>
          </cell>
          <cell r="AH1336">
            <v>327</v>
          </cell>
          <cell r="AI1336">
            <v>286</v>
          </cell>
          <cell r="AJ1336">
            <v>229</v>
          </cell>
          <cell r="AK1336">
            <v>177</v>
          </cell>
          <cell r="AL1336">
            <v>149</v>
          </cell>
          <cell r="AM1336">
            <v>155</v>
          </cell>
          <cell r="AN1336">
            <v>117</v>
          </cell>
          <cell r="AO1336">
            <v>163</v>
          </cell>
          <cell r="AP1336">
            <v>346</v>
          </cell>
          <cell r="AQ1336">
            <v>338</v>
          </cell>
          <cell r="AR1336">
            <v>1357</v>
          </cell>
          <cell r="AS1336">
            <v>122</v>
          </cell>
        </row>
        <row r="1337">
          <cell r="G1337">
            <v>0</v>
          </cell>
          <cell r="H1337">
            <v>1907</v>
          </cell>
          <cell r="I1337">
            <v>22</v>
          </cell>
          <cell r="J1337">
            <v>25</v>
          </cell>
          <cell r="K1337">
            <v>21</v>
          </cell>
          <cell r="L1337">
            <v>28</v>
          </cell>
          <cell r="M1337">
            <v>32</v>
          </cell>
          <cell r="N1337">
            <v>23</v>
          </cell>
          <cell r="O1337">
            <v>39</v>
          </cell>
          <cell r="P1337">
            <v>46</v>
          </cell>
          <cell r="Q1337">
            <v>38</v>
          </cell>
          <cell r="R1337">
            <v>42</v>
          </cell>
          <cell r="S1337">
            <v>41</v>
          </cell>
          <cell r="T1337">
            <v>41</v>
          </cell>
          <cell r="U1337">
            <v>48</v>
          </cell>
          <cell r="V1337">
            <v>61</v>
          </cell>
          <cell r="W1337">
            <v>41</v>
          </cell>
          <cell r="X1337">
            <v>38</v>
          </cell>
          <cell r="Y1337">
            <v>46</v>
          </cell>
          <cell r="Z1337">
            <v>39</v>
          </cell>
          <cell r="AA1337">
            <v>31</v>
          </cell>
          <cell r="AB1337">
            <v>48</v>
          </cell>
          <cell r="AC1337">
            <v>161</v>
          </cell>
          <cell r="AD1337">
            <v>101</v>
          </cell>
          <cell r="AE1337">
            <v>104</v>
          </cell>
          <cell r="AF1337">
            <v>126</v>
          </cell>
          <cell r="AG1337">
            <v>121</v>
          </cell>
          <cell r="AH1337">
            <v>103</v>
          </cell>
          <cell r="AI1337">
            <v>71</v>
          </cell>
          <cell r="AJ1337">
            <v>77</v>
          </cell>
          <cell r="AK1337">
            <v>51</v>
          </cell>
          <cell r="AL1337">
            <v>56</v>
          </cell>
          <cell r="AM1337">
            <v>67</v>
          </cell>
          <cell r="AN1337">
            <v>46</v>
          </cell>
          <cell r="AO1337">
            <v>73</v>
          </cell>
          <cell r="AP1337">
            <v>114</v>
          </cell>
          <cell r="AQ1337">
            <v>97</v>
          </cell>
          <cell r="AR1337">
            <v>351</v>
          </cell>
          <cell r="AS1337">
            <v>31</v>
          </cell>
        </row>
        <row r="1338">
          <cell r="G1338">
            <v>0</v>
          </cell>
          <cell r="H1338">
            <v>1067</v>
          </cell>
          <cell r="I1338">
            <v>20</v>
          </cell>
          <cell r="J1338">
            <v>17</v>
          </cell>
          <cell r="K1338">
            <v>21</v>
          </cell>
          <cell r="L1338">
            <v>16</v>
          </cell>
          <cell r="M1338">
            <v>21</v>
          </cell>
          <cell r="N1338">
            <v>11</v>
          </cell>
          <cell r="O1338">
            <v>20</v>
          </cell>
          <cell r="P1338">
            <v>24</v>
          </cell>
          <cell r="Q1338">
            <v>27</v>
          </cell>
          <cell r="R1338">
            <v>12</v>
          </cell>
          <cell r="S1338">
            <v>25</v>
          </cell>
          <cell r="T1338">
            <v>16</v>
          </cell>
          <cell r="U1338">
            <v>17</v>
          </cell>
          <cell r="V1338">
            <v>21</v>
          </cell>
          <cell r="W1338">
            <v>26</v>
          </cell>
          <cell r="X1338">
            <v>21</v>
          </cell>
          <cell r="Y1338">
            <v>21</v>
          </cell>
          <cell r="Z1338">
            <v>17</v>
          </cell>
          <cell r="AA1338">
            <v>25</v>
          </cell>
          <cell r="AB1338">
            <v>16</v>
          </cell>
          <cell r="AC1338">
            <v>106</v>
          </cell>
          <cell r="AD1338">
            <v>83</v>
          </cell>
          <cell r="AE1338">
            <v>76</v>
          </cell>
          <cell r="AF1338">
            <v>75</v>
          </cell>
          <cell r="AG1338">
            <v>51</v>
          </cell>
          <cell r="AH1338">
            <v>61</v>
          </cell>
          <cell r="AI1338">
            <v>53</v>
          </cell>
          <cell r="AJ1338">
            <v>43</v>
          </cell>
          <cell r="AK1338">
            <v>34</v>
          </cell>
          <cell r="AL1338">
            <v>20</v>
          </cell>
          <cell r="AM1338">
            <v>25</v>
          </cell>
          <cell r="AN1338">
            <v>20</v>
          </cell>
          <cell r="AO1338">
            <v>26</v>
          </cell>
          <cell r="AP1338">
            <v>51</v>
          </cell>
          <cell r="AQ1338">
            <v>48</v>
          </cell>
          <cell r="AR1338">
            <v>221</v>
          </cell>
          <cell r="AS1338">
            <v>28</v>
          </cell>
        </row>
        <row r="1339">
          <cell r="G1339">
            <v>0</v>
          </cell>
          <cell r="H1339">
            <v>1198</v>
          </cell>
          <cell r="I1339">
            <v>11</v>
          </cell>
          <cell r="J1339">
            <v>25</v>
          </cell>
          <cell r="K1339">
            <v>14</v>
          </cell>
          <cell r="L1339">
            <v>23</v>
          </cell>
          <cell r="M1339">
            <v>20</v>
          </cell>
          <cell r="N1339">
            <v>13</v>
          </cell>
          <cell r="O1339">
            <v>18</v>
          </cell>
          <cell r="P1339">
            <v>28</v>
          </cell>
          <cell r="Q1339">
            <v>14</v>
          </cell>
          <cell r="R1339">
            <v>11</v>
          </cell>
          <cell r="S1339">
            <v>17</v>
          </cell>
          <cell r="T1339">
            <v>28</v>
          </cell>
          <cell r="U1339">
            <v>26</v>
          </cell>
          <cell r="V1339">
            <v>29</v>
          </cell>
          <cell r="W1339">
            <v>23</v>
          </cell>
          <cell r="X1339">
            <v>19</v>
          </cell>
          <cell r="Y1339">
            <v>27</v>
          </cell>
          <cell r="Z1339">
            <v>30</v>
          </cell>
          <cell r="AA1339">
            <v>28</v>
          </cell>
          <cell r="AB1339">
            <v>23</v>
          </cell>
          <cell r="AC1339">
            <v>90</v>
          </cell>
          <cell r="AD1339">
            <v>97</v>
          </cell>
          <cell r="AE1339">
            <v>88</v>
          </cell>
          <cell r="AF1339">
            <v>112</v>
          </cell>
          <cell r="AG1339">
            <v>98</v>
          </cell>
          <cell r="AH1339">
            <v>61</v>
          </cell>
          <cell r="AI1339">
            <v>54</v>
          </cell>
          <cell r="AJ1339">
            <v>34</v>
          </cell>
          <cell r="AK1339">
            <v>38</v>
          </cell>
          <cell r="AL1339">
            <v>30</v>
          </cell>
          <cell r="AM1339">
            <v>22</v>
          </cell>
          <cell r="AN1339">
            <v>22</v>
          </cell>
          <cell r="AO1339">
            <v>25</v>
          </cell>
          <cell r="AP1339">
            <v>60</v>
          </cell>
          <cell r="AQ1339">
            <v>61</v>
          </cell>
          <cell r="AR1339">
            <v>268</v>
          </cell>
          <cell r="AS1339">
            <v>15</v>
          </cell>
        </row>
        <row r="1340">
          <cell r="G1340">
            <v>0</v>
          </cell>
          <cell r="H1340">
            <v>758</v>
          </cell>
          <cell r="I1340">
            <v>9</v>
          </cell>
          <cell r="J1340">
            <v>10</v>
          </cell>
          <cell r="K1340">
            <v>12</v>
          </cell>
          <cell r="L1340">
            <v>15</v>
          </cell>
          <cell r="M1340">
            <v>11</v>
          </cell>
          <cell r="N1340">
            <v>15</v>
          </cell>
          <cell r="O1340">
            <v>19</v>
          </cell>
          <cell r="P1340">
            <v>10</v>
          </cell>
          <cell r="Q1340">
            <v>16</v>
          </cell>
          <cell r="R1340">
            <v>15</v>
          </cell>
          <cell r="S1340">
            <v>20</v>
          </cell>
          <cell r="T1340">
            <v>19</v>
          </cell>
          <cell r="U1340">
            <v>12</v>
          </cell>
          <cell r="V1340">
            <v>21</v>
          </cell>
          <cell r="W1340">
            <v>10</v>
          </cell>
          <cell r="X1340">
            <v>11</v>
          </cell>
          <cell r="Y1340">
            <v>26</v>
          </cell>
          <cell r="Z1340">
            <v>11</v>
          </cell>
          <cell r="AA1340">
            <v>15</v>
          </cell>
          <cell r="AB1340">
            <v>12</v>
          </cell>
          <cell r="AC1340">
            <v>60</v>
          </cell>
          <cell r="AD1340">
            <v>54</v>
          </cell>
          <cell r="AE1340">
            <v>70</v>
          </cell>
          <cell r="AF1340">
            <v>60</v>
          </cell>
          <cell r="AG1340">
            <v>67</v>
          </cell>
          <cell r="AH1340">
            <v>39</v>
          </cell>
          <cell r="AI1340">
            <v>41</v>
          </cell>
          <cell r="AJ1340">
            <v>19</v>
          </cell>
          <cell r="AK1340">
            <v>13</v>
          </cell>
          <cell r="AL1340">
            <v>10</v>
          </cell>
          <cell r="AM1340">
            <v>18</v>
          </cell>
          <cell r="AN1340">
            <v>6</v>
          </cell>
          <cell r="AO1340">
            <v>12</v>
          </cell>
          <cell r="AP1340">
            <v>40</v>
          </cell>
          <cell r="AQ1340">
            <v>36</v>
          </cell>
          <cell r="AR1340">
            <v>172</v>
          </cell>
          <cell r="AS1340">
            <v>14</v>
          </cell>
        </row>
        <row r="1341">
          <cell r="G1341">
            <v>0</v>
          </cell>
          <cell r="H1341">
            <v>414</v>
          </cell>
          <cell r="I1341">
            <v>8</v>
          </cell>
          <cell r="J1341">
            <v>11</v>
          </cell>
          <cell r="K1341">
            <v>10</v>
          </cell>
          <cell r="L1341">
            <v>11</v>
          </cell>
          <cell r="M1341">
            <v>10</v>
          </cell>
          <cell r="N1341">
            <v>8</v>
          </cell>
          <cell r="O1341">
            <v>9</v>
          </cell>
          <cell r="P1341">
            <v>11</v>
          </cell>
          <cell r="Q1341">
            <v>6</v>
          </cell>
          <cell r="R1341">
            <v>13</v>
          </cell>
          <cell r="S1341">
            <v>10</v>
          </cell>
          <cell r="T1341">
            <v>8</v>
          </cell>
          <cell r="U1341">
            <v>12</v>
          </cell>
          <cell r="V1341">
            <v>6</v>
          </cell>
          <cell r="W1341">
            <v>7</v>
          </cell>
          <cell r="X1341">
            <v>7</v>
          </cell>
          <cell r="Y1341">
            <v>12</v>
          </cell>
          <cell r="Z1341">
            <v>9</v>
          </cell>
          <cell r="AA1341">
            <v>9</v>
          </cell>
          <cell r="AB1341">
            <v>2</v>
          </cell>
          <cell r="AC1341">
            <v>33</v>
          </cell>
          <cell r="AD1341">
            <v>31</v>
          </cell>
          <cell r="AE1341">
            <v>31</v>
          </cell>
          <cell r="AF1341">
            <v>43</v>
          </cell>
          <cell r="AG1341">
            <v>30</v>
          </cell>
          <cell r="AH1341">
            <v>17</v>
          </cell>
          <cell r="AI1341">
            <v>14</v>
          </cell>
          <cell r="AJ1341">
            <v>9</v>
          </cell>
          <cell r="AK1341">
            <v>6</v>
          </cell>
          <cell r="AL1341">
            <v>8</v>
          </cell>
          <cell r="AM1341">
            <v>4</v>
          </cell>
          <cell r="AN1341">
            <v>3</v>
          </cell>
          <cell r="AO1341">
            <v>6</v>
          </cell>
          <cell r="AP1341">
            <v>21</v>
          </cell>
          <cell r="AQ1341">
            <v>19</v>
          </cell>
          <cell r="AR1341">
            <v>91</v>
          </cell>
          <cell r="AS1341">
            <v>13</v>
          </cell>
        </row>
        <row r="1342">
          <cell r="G1342">
            <v>0</v>
          </cell>
          <cell r="H1342">
            <v>719</v>
          </cell>
          <cell r="I1342">
            <v>8</v>
          </cell>
          <cell r="J1342">
            <v>12</v>
          </cell>
          <cell r="K1342">
            <v>13</v>
          </cell>
          <cell r="L1342">
            <v>10</v>
          </cell>
          <cell r="M1342">
            <v>8</v>
          </cell>
          <cell r="N1342">
            <v>15</v>
          </cell>
          <cell r="O1342">
            <v>14</v>
          </cell>
          <cell r="P1342">
            <v>21</v>
          </cell>
          <cell r="Q1342">
            <v>10</v>
          </cell>
          <cell r="R1342">
            <v>15</v>
          </cell>
          <cell r="S1342">
            <v>20</v>
          </cell>
          <cell r="T1342">
            <v>21</v>
          </cell>
          <cell r="U1342">
            <v>17</v>
          </cell>
          <cell r="V1342">
            <v>12</v>
          </cell>
          <cell r="W1342">
            <v>18</v>
          </cell>
          <cell r="X1342">
            <v>22</v>
          </cell>
          <cell r="Y1342">
            <v>28</v>
          </cell>
          <cell r="Z1342">
            <v>9</v>
          </cell>
          <cell r="AA1342">
            <v>24</v>
          </cell>
          <cell r="AB1342">
            <v>17</v>
          </cell>
          <cell r="AC1342">
            <v>70</v>
          </cell>
          <cell r="AD1342">
            <v>45</v>
          </cell>
          <cell r="AE1342">
            <v>57</v>
          </cell>
          <cell r="AF1342">
            <v>51</v>
          </cell>
          <cell r="AG1342">
            <v>33</v>
          </cell>
          <cell r="AH1342">
            <v>26</v>
          </cell>
          <cell r="AI1342">
            <v>25</v>
          </cell>
          <cell r="AJ1342">
            <v>23</v>
          </cell>
          <cell r="AK1342">
            <v>21</v>
          </cell>
          <cell r="AL1342">
            <v>16</v>
          </cell>
          <cell r="AM1342">
            <v>12</v>
          </cell>
          <cell r="AN1342">
            <v>14</v>
          </cell>
          <cell r="AO1342">
            <v>12</v>
          </cell>
          <cell r="AP1342">
            <v>43</v>
          </cell>
          <cell r="AQ1342">
            <v>48</v>
          </cell>
          <cell r="AR1342">
            <v>138</v>
          </cell>
          <cell r="AS1342">
            <v>13</v>
          </cell>
        </row>
        <row r="1343">
          <cell r="G1343">
            <v>0</v>
          </cell>
          <cell r="H1343">
            <v>490</v>
          </cell>
          <cell r="I1343">
            <v>5</v>
          </cell>
          <cell r="J1343">
            <v>4</v>
          </cell>
          <cell r="K1343">
            <v>4</v>
          </cell>
          <cell r="L1343">
            <v>7</v>
          </cell>
          <cell r="M1343">
            <v>5</v>
          </cell>
          <cell r="N1343">
            <v>6</v>
          </cell>
          <cell r="O1343">
            <v>8</v>
          </cell>
          <cell r="P1343">
            <v>7</v>
          </cell>
          <cell r="Q1343">
            <v>4</v>
          </cell>
          <cell r="R1343">
            <v>10</v>
          </cell>
          <cell r="S1343">
            <v>4</v>
          </cell>
          <cell r="T1343">
            <v>10</v>
          </cell>
          <cell r="U1343">
            <v>10</v>
          </cell>
          <cell r="V1343">
            <v>6</v>
          </cell>
          <cell r="W1343">
            <v>5</v>
          </cell>
          <cell r="X1343">
            <v>5</v>
          </cell>
          <cell r="Y1343">
            <v>14</v>
          </cell>
          <cell r="Z1343">
            <v>9</v>
          </cell>
          <cell r="AA1343">
            <v>13</v>
          </cell>
          <cell r="AB1343">
            <v>20</v>
          </cell>
          <cell r="AC1343">
            <v>74</v>
          </cell>
          <cell r="AD1343">
            <v>49</v>
          </cell>
          <cell r="AE1343">
            <v>31</v>
          </cell>
          <cell r="AF1343">
            <v>28</v>
          </cell>
          <cell r="AG1343">
            <v>35</v>
          </cell>
          <cell r="AH1343">
            <v>20</v>
          </cell>
          <cell r="AI1343">
            <v>28</v>
          </cell>
          <cell r="AJ1343">
            <v>24</v>
          </cell>
          <cell r="AK1343">
            <v>14</v>
          </cell>
          <cell r="AL1343">
            <v>9</v>
          </cell>
          <cell r="AM1343">
            <v>7</v>
          </cell>
          <cell r="AN1343">
            <v>6</v>
          </cell>
          <cell r="AO1343">
            <v>9</v>
          </cell>
          <cell r="AP1343">
            <v>17</v>
          </cell>
          <cell r="AQ1343">
            <v>29</v>
          </cell>
          <cell r="AR1343">
            <v>116</v>
          </cell>
          <cell r="AS1343">
            <v>8</v>
          </cell>
        </row>
        <row r="1344">
          <cell r="G1344">
            <v>0</v>
          </cell>
          <cell r="H1344">
            <v>9269</v>
          </cell>
          <cell r="I1344">
            <v>102</v>
          </cell>
          <cell r="J1344">
            <v>110</v>
          </cell>
          <cell r="K1344">
            <v>123</v>
          </cell>
          <cell r="L1344">
            <v>153</v>
          </cell>
          <cell r="M1344">
            <v>166</v>
          </cell>
          <cell r="N1344">
            <v>124</v>
          </cell>
          <cell r="O1344">
            <v>197</v>
          </cell>
          <cell r="P1344">
            <v>201</v>
          </cell>
          <cell r="Q1344">
            <v>205</v>
          </cell>
          <cell r="R1344">
            <v>207</v>
          </cell>
          <cell r="S1344">
            <v>208</v>
          </cell>
          <cell r="T1344">
            <v>209</v>
          </cell>
          <cell r="U1344">
            <v>207</v>
          </cell>
          <cell r="V1344">
            <v>198</v>
          </cell>
          <cell r="W1344">
            <v>187</v>
          </cell>
          <cell r="X1344">
            <v>175</v>
          </cell>
          <cell r="Y1344">
            <v>163</v>
          </cell>
          <cell r="Z1344">
            <v>153</v>
          </cell>
          <cell r="AA1344">
            <v>148</v>
          </cell>
          <cell r="AB1344">
            <v>147</v>
          </cell>
          <cell r="AC1344">
            <v>700</v>
          </cell>
          <cell r="AD1344">
            <v>686</v>
          </cell>
          <cell r="AE1344">
            <v>634</v>
          </cell>
          <cell r="AF1344">
            <v>627</v>
          </cell>
          <cell r="AG1344">
            <v>607</v>
          </cell>
          <cell r="AH1344">
            <v>547</v>
          </cell>
          <cell r="AI1344">
            <v>452</v>
          </cell>
          <cell r="AJ1344">
            <v>415</v>
          </cell>
          <cell r="AK1344">
            <v>348</v>
          </cell>
          <cell r="AL1344">
            <v>314</v>
          </cell>
          <cell r="AM1344">
            <v>234</v>
          </cell>
          <cell r="AN1344">
            <v>170</v>
          </cell>
          <cell r="AO1344">
            <v>152</v>
          </cell>
          <cell r="AP1344">
            <v>495</v>
          </cell>
          <cell r="AQ1344">
            <v>377</v>
          </cell>
          <cell r="AR1344">
            <v>1862</v>
          </cell>
          <cell r="AS1344">
            <v>144</v>
          </cell>
        </row>
        <row r="1345">
          <cell r="G1345">
            <v>0</v>
          </cell>
          <cell r="H1345">
            <v>2446</v>
          </cell>
          <cell r="I1345">
            <v>32</v>
          </cell>
          <cell r="J1345">
            <v>30</v>
          </cell>
          <cell r="K1345">
            <v>36</v>
          </cell>
          <cell r="L1345">
            <v>39</v>
          </cell>
          <cell r="M1345">
            <v>56</v>
          </cell>
          <cell r="N1345">
            <v>34</v>
          </cell>
          <cell r="O1345">
            <v>46</v>
          </cell>
          <cell r="P1345">
            <v>55</v>
          </cell>
          <cell r="Q1345">
            <v>45</v>
          </cell>
          <cell r="R1345">
            <v>45</v>
          </cell>
          <cell r="S1345">
            <v>52</v>
          </cell>
          <cell r="T1345">
            <v>59</v>
          </cell>
          <cell r="U1345">
            <v>54</v>
          </cell>
          <cell r="V1345">
            <v>62</v>
          </cell>
          <cell r="W1345">
            <v>58</v>
          </cell>
          <cell r="X1345">
            <v>40</v>
          </cell>
          <cell r="Y1345">
            <v>46</v>
          </cell>
          <cell r="Z1345">
            <v>49</v>
          </cell>
          <cell r="AA1345">
            <v>41</v>
          </cell>
          <cell r="AB1345">
            <v>37</v>
          </cell>
          <cell r="AC1345">
            <v>201</v>
          </cell>
          <cell r="AD1345">
            <v>154</v>
          </cell>
          <cell r="AE1345">
            <v>158</v>
          </cell>
          <cell r="AF1345">
            <v>126</v>
          </cell>
          <cell r="AG1345">
            <v>160</v>
          </cell>
          <cell r="AH1345">
            <v>134</v>
          </cell>
          <cell r="AI1345">
            <v>127</v>
          </cell>
          <cell r="AJ1345">
            <v>91</v>
          </cell>
          <cell r="AK1345">
            <v>94</v>
          </cell>
          <cell r="AL1345">
            <v>87</v>
          </cell>
          <cell r="AM1345">
            <v>82</v>
          </cell>
          <cell r="AN1345">
            <v>60</v>
          </cell>
          <cell r="AO1345">
            <v>56</v>
          </cell>
          <cell r="AP1345">
            <v>140</v>
          </cell>
          <cell r="AQ1345">
            <v>102</v>
          </cell>
          <cell r="AR1345">
            <v>457</v>
          </cell>
          <cell r="AS1345">
            <v>45</v>
          </cell>
        </row>
        <row r="1346">
          <cell r="G1346">
            <v>0</v>
          </cell>
          <cell r="H1346">
            <v>1866</v>
          </cell>
          <cell r="I1346">
            <v>18</v>
          </cell>
          <cell r="J1346">
            <v>23</v>
          </cell>
          <cell r="K1346">
            <v>33</v>
          </cell>
          <cell r="L1346">
            <v>31</v>
          </cell>
          <cell r="M1346">
            <v>31</v>
          </cell>
          <cell r="N1346">
            <v>28</v>
          </cell>
          <cell r="O1346">
            <v>39</v>
          </cell>
          <cell r="P1346">
            <v>36</v>
          </cell>
          <cell r="Q1346">
            <v>51</v>
          </cell>
          <cell r="R1346">
            <v>67</v>
          </cell>
          <cell r="S1346">
            <v>52</v>
          </cell>
          <cell r="T1346">
            <v>42</v>
          </cell>
          <cell r="U1346">
            <v>39</v>
          </cell>
          <cell r="V1346">
            <v>46</v>
          </cell>
          <cell r="W1346">
            <v>28</v>
          </cell>
          <cell r="X1346">
            <v>46</v>
          </cell>
          <cell r="Y1346">
            <v>31</v>
          </cell>
          <cell r="Z1346">
            <v>30</v>
          </cell>
          <cell r="AA1346">
            <v>35</v>
          </cell>
          <cell r="AB1346">
            <v>27</v>
          </cell>
          <cell r="AC1346">
            <v>128</v>
          </cell>
          <cell r="AD1346">
            <v>127</v>
          </cell>
          <cell r="AE1346">
            <v>144</v>
          </cell>
          <cell r="AF1346">
            <v>146</v>
          </cell>
          <cell r="AG1346">
            <v>115</v>
          </cell>
          <cell r="AH1346">
            <v>112</v>
          </cell>
          <cell r="AI1346">
            <v>70</v>
          </cell>
          <cell r="AJ1346">
            <v>89</v>
          </cell>
          <cell r="AK1346">
            <v>56</v>
          </cell>
          <cell r="AL1346">
            <v>59</v>
          </cell>
          <cell r="AM1346">
            <v>47</v>
          </cell>
          <cell r="AN1346">
            <v>18</v>
          </cell>
          <cell r="AO1346">
            <v>22</v>
          </cell>
          <cell r="AP1346">
            <v>101</v>
          </cell>
          <cell r="AQ1346">
            <v>81</v>
          </cell>
          <cell r="AR1346">
            <v>378</v>
          </cell>
          <cell r="AS1346">
            <v>25</v>
          </cell>
        </row>
        <row r="1347">
          <cell r="G1347">
            <v>0</v>
          </cell>
          <cell r="H1347">
            <v>1123</v>
          </cell>
          <cell r="I1347">
            <v>15</v>
          </cell>
          <cell r="J1347">
            <v>17</v>
          </cell>
          <cell r="K1347">
            <v>9</v>
          </cell>
          <cell r="L1347">
            <v>21</v>
          </cell>
          <cell r="M1347">
            <v>12</v>
          </cell>
          <cell r="N1347">
            <v>12</v>
          </cell>
          <cell r="O1347">
            <v>18</v>
          </cell>
          <cell r="P1347">
            <v>37</v>
          </cell>
          <cell r="Q1347">
            <v>22</v>
          </cell>
          <cell r="R1347">
            <v>25</v>
          </cell>
          <cell r="S1347">
            <v>24</v>
          </cell>
          <cell r="T1347">
            <v>21</v>
          </cell>
          <cell r="U1347">
            <v>19</v>
          </cell>
          <cell r="V1347">
            <v>25</v>
          </cell>
          <cell r="W1347">
            <v>21</v>
          </cell>
          <cell r="X1347">
            <v>14</v>
          </cell>
          <cell r="Y1347">
            <v>17</v>
          </cell>
          <cell r="Z1347">
            <v>20</v>
          </cell>
          <cell r="AA1347">
            <v>15</v>
          </cell>
          <cell r="AB1347">
            <v>17</v>
          </cell>
          <cell r="AC1347">
            <v>90</v>
          </cell>
          <cell r="AD1347">
            <v>91</v>
          </cell>
          <cell r="AE1347">
            <v>67</v>
          </cell>
          <cell r="AF1347">
            <v>58</v>
          </cell>
          <cell r="AG1347">
            <v>81</v>
          </cell>
          <cell r="AH1347">
            <v>64</v>
          </cell>
          <cell r="AI1347">
            <v>75</v>
          </cell>
          <cell r="AJ1347">
            <v>57</v>
          </cell>
          <cell r="AK1347">
            <v>45</v>
          </cell>
          <cell r="AL1347">
            <v>38</v>
          </cell>
          <cell r="AM1347">
            <v>28</v>
          </cell>
          <cell r="AN1347">
            <v>26</v>
          </cell>
          <cell r="AO1347">
            <v>22</v>
          </cell>
          <cell r="AP1347">
            <v>54</v>
          </cell>
          <cell r="AQ1347">
            <v>40</v>
          </cell>
          <cell r="AR1347">
            <v>221</v>
          </cell>
          <cell r="AS1347">
            <v>21</v>
          </cell>
        </row>
        <row r="1348">
          <cell r="G1348">
            <v>0</v>
          </cell>
          <cell r="H1348">
            <v>479</v>
          </cell>
          <cell r="I1348">
            <v>5</v>
          </cell>
          <cell r="J1348">
            <v>4</v>
          </cell>
          <cell r="K1348">
            <v>2</v>
          </cell>
          <cell r="L1348">
            <v>5</v>
          </cell>
          <cell r="M1348">
            <v>7</v>
          </cell>
          <cell r="N1348">
            <v>7</v>
          </cell>
          <cell r="O1348">
            <v>10</v>
          </cell>
          <cell r="P1348">
            <v>9</v>
          </cell>
          <cell r="Q1348">
            <v>8</v>
          </cell>
          <cell r="R1348">
            <v>9</v>
          </cell>
          <cell r="S1348">
            <v>7</v>
          </cell>
          <cell r="T1348">
            <v>5</v>
          </cell>
          <cell r="U1348">
            <v>10</v>
          </cell>
          <cell r="V1348">
            <v>10</v>
          </cell>
          <cell r="W1348">
            <v>15</v>
          </cell>
          <cell r="X1348">
            <v>9</v>
          </cell>
          <cell r="Y1348">
            <v>15</v>
          </cell>
          <cell r="Z1348">
            <v>6</v>
          </cell>
          <cell r="AA1348">
            <v>7</v>
          </cell>
          <cell r="AB1348">
            <v>10</v>
          </cell>
          <cell r="AC1348">
            <v>51</v>
          </cell>
          <cell r="AD1348">
            <v>30</v>
          </cell>
          <cell r="AE1348">
            <v>35</v>
          </cell>
          <cell r="AF1348">
            <v>33</v>
          </cell>
          <cell r="AG1348">
            <v>33</v>
          </cell>
          <cell r="AH1348">
            <v>22</v>
          </cell>
          <cell r="AI1348">
            <v>19</v>
          </cell>
          <cell r="AJ1348">
            <v>26</v>
          </cell>
          <cell r="AK1348">
            <v>17</v>
          </cell>
          <cell r="AL1348">
            <v>20</v>
          </cell>
          <cell r="AM1348">
            <v>15</v>
          </cell>
          <cell r="AN1348">
            <v>7</v>
          </cell>
          <cell r="AO1348">
            <v>11</v>
          </cell>
          <cell r="AP1348">
            <v>23</v>
          </cell>
          <cell r="AQ1348">
            <v>23</v>
          </cell>
          <cell r="AR1348">
            <v>100</v>
          </cell>
          <cell r="AS1348">
            <v>7</v>
          </cell>
        </row>
        <row r="1349">
          <cell r="G1349">
            <v>0</v>
          </cell>
          <cell r="H1349">
            <v>1289</v>
          </cell>
          <cell r="I1349">
            <v>10</v>
          </cell>
          <cell r="J1349">
            <v>13</v>
          </cell>
          <cell r="K1349">
            <v>16</v>
          </cell>
          <cell r="L1349">
            <v>29</v>
          </cell>
          <cell r="M1349">
            <v>16</v>
          </cell>
          <cell r="N1349">
            <v>19</v>
          </cell>
          <cell r="O1349">
            <v>26</v>
          </cell>
          <cell r="P1349">
            <v>37</v>
          </cell>
          <cell r="Q1349">
            <v>24</v>
          </cell>
          <cell r="R1349">
            <v>27</v>
          </cell>
          <cell r="S1349">
            <v>29</v>
          </cell>
          <cell r="T1349">
            <v>37</v>
          </cell>
          <cell r="U1349">
            <v>39</v>
          </cell>
          <cell r="V1349">
            <v>19</v>
          </cell>
          <cell r="W1349">
            <v>25</v>
          </cell>
          <cell r="X1349">
            <v>31</v>
          </cell>
          <cell r="Y1349">
            <v>22</v>
          </cell>
          <cell r="Z1349">
            <v>23</v>
          </cell>
          <cell r="AA1349">
            <v>20</v>
          </cell>
          <cell r="AB1349">
            <v>27</v>
          </cell>
          <cell r="AC1349">
            <v>85</v>
          </cell>
          <cell r="AD1349">
            <v>98</v>
          </cell>
          <cell r="AE1349">
            <v>89</v>
          </cell>
          <cell r="AF1349">
            <v>112</v>
          </cell>
          <cell r="AG1349">
            <v>93</v>
          </cell>
          <cell r="AH1349">
            <v>88</v>
          </cell>
          <cell r="AI1349">
            <v>45</v>
          </cell>
          <cell r="AJ1349">
            <v>58</v>
          </cell>
          <cell r="AK1349">
            <v>45</v>
          </cell>
          <cell r="AL1349">
            <v>35</v>
          </cell>
          <cell r="AM1349">
            <v>22</v>
          </cell>
          <cell r="AN1349">
            <v>18</v>
          </cell>
          <cell r="AO1349">
            <v>12</v>
          </cell>
          <cell r="AP1349">
            <v>73</v>
          </cell>
          <cell r="AQ1349">
            <v>59</v>
          </cell>
          <cell r="AR1349">
            <v>277</v>
          </cell>
          <cell r="AS1349">
            <v>14</v>
          </cell>
        </row>
        <row r="1350">
          <cell r="G1350">
            <v>0</v>
          </cell>
          <cell r="H1350">
            <v>794</v>
          </cell>
          <cell r="I1350">
            <v>9</v>
          </cell>
          <cell r="J1350">
            <v>9</v>
          </cell>
          <cell r="K1350">
            <v>7</v>
          </cell>
          <cell r="L1350">
            <v>15</v>
          </cell>
          <cell r="M1350">
            <v>16</v>
          </cell>
          <cell r="N1350">
            <v>12</v>
          </cell>
          <cell r="O1350">
            <v>24</v>
          </cell>
          <cell r="P1350">
            <v>7</v>
          </cell>
          <cell r="Q1350">
            <v>23</v>
          </cell>
          <cell r="R1350">
            <v>17</v>
          </cell>
          <cell r="S1350">
            <v>15</v>
          </cell>
          <cell r="T1350">
            <v>18</v>
          </cell>
          <cell r="U1350">
            <v>14</v>
          </cell>
          <cell r="V1350">
            <v>13</v>
          </cell>
          <cell r="W1350">
            <v>13</v>
          </cell>
          <cell r="X1350">
            <v>17</v>
          </cell>
          <cell r="Y1350">
            <v>10</v>
          </cell>
          <cell r="Z1350">
            <v>12</v>
          </cell>
          <cell r="AA1350">
            <v>11</v>
          </cell>
          <cell r="AB1350">
            <v>12</v>
          </cell>
          <cell r="AC1350">
            <v>47</v>
          </cell>
          <cell r="AD1350">
            <v>52</v>
          </cell>
          <cell r="AE1350">
            <v>59</v>
          </cell>
          <cell r="AF1350">
            <v>48</v>
          </cell>
          <cell r="AG1350">
            <v>36</v>
          </cell>
          <cell r="AH1350">
            <v>48</v>
          </cell>
          <cell r="AI1350">
            <v>45</v>
          </cell>
          <cell r="AJ1350">
            <v>44</v>
          </cell>
          <cell r="AK1350">
            <v>44</v>
          </cell>
          <cell r="AL1350">
            <v>38</v>
          </cell>
          <cell r="AM1350">
            <v>19</v>
          </cell>
          <cell r="AN1350">
            <v>21</v>
          </cell>
          <cell r="AO1350">
            <v>19</v>
          </cell>
          <cell r="AP1350">
            <v>36</v>
          </cell>
          <cell r="AQ1350">
            <v>30</v>
          </cell>
          <cell r="AR1350">
            <v>142</v>
          </cell>
          <cell r="AS1350">
            <v>14</v>
          </cell>
        </row>
        <row r="1351">
          <cell r="G1351">
            <v>0</v>
          </cell>
          <cell r="H1351">
            <v>625</v>
          </cell>
          <cell r="I1351">
            <v>11</v>
          </cell>
          <cell r="J1351">
            <v>12</v>
          </cell>
          <cell r="K1351">
            <v>10</v>
          </cell>
          <cell r="L1351">
            <v>11</v>
          </cell>
          <cell r="M1351">
            <v>16</v>
          </cell>
          <cell r="N1351">
            <v>9</v>
          </cell>
          <cell r="O1351">
            <v>25</v>
          </cell>
          <cell r="P1351">
            <v>13</v>
          </cell>
          <cell r="Q1351">
            <v>20</v>
          </cell>
          <cell r="R1351">
            <v>11</v>
          </cell>
          <cell r="S1351">
            <v>21</v>
          </cell>
          <cell r="T1351">
            <v>21</v>
          </cell>
          <cell r="U1351">
            <v>18</v>
          </cell>
          <cell r="V1351">
            <v>17</v>
          </cell>
          <cell r="W1351">
            <v>19</v>
          </cell>
          <cell r="X1351">
            <v>10</v>
          </cell>
          <cell r="Y1351">
            <v>14</v>
          </cell>
          <cell r="Z1351">
            <v>9</v>
          </cell>
          <cell r="AA1351">
            <v>8</v>
          </cell>
          <cell r="AB1351">
            <v>10</v>
          </cell>
          <cell r="AC1351">
            <v>39</v>
          </cell>
          <cell r="AD1351">
            <v>58</v>
          </cell>
          <cell r="AE1351">
            <v>48</v>
          </cell>
          <cell r="AF1351">
            <v>54</v>
          </cell>
          <cell r="AG1351">
            <v>40</v>
          </cell>
          <cell r="AH1351">
            <v>30</v>
          </cell>
          <cell r="AI1351">
            <v>23</v>
          </cell>
          <cell r="AJ1351">
            <v>11</v>
          </cell>
          <cell r="AK1351">
            <v>16</v>
          </cell>
          <cell r="AL1351">
            <v>8</v>
          </cell>
          <cell r="AM1351">
            <v>6</v>
          </cell>
          <cell r="AN1351">
            <v>6</v>
          </cell>
          <cell r="AO1351">
            <v>1</v>
          </cell>
          <cell r="AP1351">
            <v>47</v>
          </cell>
          <cell r="AQ1351">
            <v>24</v>
          </cell>
          <cell r="AR1351">
            <v>132</v>
          </cell>
          <cell r="AS1351">
            <v>15</v>
          </cell>
        </row>
        <row r="1352">
          <cell r="G1352">
            <v>0</v>
          </cell>
          <cell r="H1352">
            <v>647</v>
          </cell>
          <cell r="I1352">
            <v>2</v>
          </cell>
          <cell r="J1352">
            <v>2</v>
          </cell>
          <cell r="K1352">
            <v>10</v>
          </cell>
          <cell r="L1352">
            <v>2</v>
          </cell>
          <cell r="M1352">
            <v>12</v>
          </cell>
          <cell r="N1352">
            <v>3</v>
          </cell>
          <cell r="O1352">
            <v>9</v>
          </cell>
          <cell r="P1352">
            <v>7</v>
          </cell>
          <cell r="Q1352">
            <v>12</v>
          </cell>
          <cell r="R1352">
            <v>6</v>
          </cell>
          <cell r="S1352">
            <v>8</v>
          </cell>
          <cell r="T1352">
            <v>6</v>
          </cell>
          <cell r="U1352">
            <v>14</v>
          </cell>
          <cell r="V1352">
            <v>6</v>
          </cell>
          <cell r="W1352">
            <v>8</v>
          </cell>
          <cell r="X1352">
            <v>8</v>
          </cell>
          <cell r="Y1352">
            <v>8</v>
          </cell>
          <cell r="Z1352">
            <v>4</v>
          </cell>
          <cell r="AA1352">
            <v>11</v>
          </cell>
          <cell r="AB1352">
            <v>7</v>
          </cell>
          <cell r="AC1352">
            <v>59</v>
          </cell>
          <cell r="AD1352">
            <v>76</v>
          </cell>
          <cell r="AE1352">
            <v>34</v>
          </cell>
          <cell r="AF1352">
            <v>50</v>
          </cell>
          <cell r="AG1352">
            <v>49</v>
          </cell>
          <cell r="AH1352">
            <v>49</v>
          </cell>
          <cell r="AI1352">
            <v>48</v>
          </cell>
          <cell r="AJ1352">
            <v>39</v>
          </cell>
          <cell r="AK1352">
            <v>31</v>
          </cell>
          <cell r="AL1352">
            <v>29</v>
          </cell>
          <cell r="AM1352">
            <v>15</v>
          </cell>
          <cell r="AN1352">
            <v>14</v>
          </cell>
          <cell r="AO1352">
            <v>9</v>
          </cell>
          <cell r="AP1352">
            <v>21</v>
          </cell>
          <cell r="AQ1352">
            <v>18</v>
          </cell>
          <cell r="AR1352">
            <v>155</v>
          </cell>
          <cell r="AS1352">
            <v>3</v>
          </cell>
        </row>
        <row r="1353">
          <cell r="G1353">
            <v>0</v>
          </cell>
          <cell r="H1353">
            <v>15204</v>
          </cell>
          <cell r="I1353">
            <v>173</v>
          </cell>
          <cell r="J1353">
            <v>173</v>
          </cell>
          <cell r="K1353">
            <v>194</v>
          </cell>
          <cell r="L1353">
            <v>192</v>
          </cell>
          <cell r="M1353">
            <v>199</v>
          </cell>
          <cell r="N1353">
            <v>199</v>
          </cell>
          <cell r="O1353">
            <v>237</v>
          </cell>
          <cell r="P1353">
            <v>273</v>
          </cell>
          <cell r="Q1353">
            <v>270</v>
          </cell>
          <cell r="R1353">
            <v>266</v>
          </cell>
          <cell r="S1353">
            <v>258</v>
          </cell>
          <cell r="T1353">
            <v>290</v>
          </cell>
          <cell r="U1353">
            <v>283</v>
          </cell>
          <cell r="V1353">
            <v>281</v>
          </cell>
          <cell r="W1353">
            <v>268</v>
          </cell>
          <cell r="X1353">
            <v>267</v>
          </cell>
          <cell r="Y1353">
            <v>311</v>
          </cell>
          <cell r="Z1353">
            <v>260</v>
          </cell>
          <cell r="AA1353">
            <v>289</v>
          </cell>
          <cell r="AB1353">
            <v>273</v>
          </cell>
          <cell r="AC1353">
            <v>1444</v>
          </cell>
          <cell r="AD1353">
            <v>1092</v>
          </cell>
          <cell r="AE1353">
            <v>1118</v>
          </cell>
          <cell r="AF1353">
            <v>1123</v>
          </cell>
          <cell r="AG1353">
            <v>979</v>
          </cell>
          <cell r="AH1353">
            <v>957</v>
          </cell>
          <cell r="AI1353">
            <v>839</v>
          </cell>
          <cell r="AJ1353">
            <v>633</v>
          </cell>
          <cell r="AK1353">
            <v>534</v>
          </cell>
          <cell r="AL1353">
            <v>418</v>
          </cell>
          <cell r="AM1353">
            <v>342</v>
          </cell>
          <cell r="AN1353">
            <v>327</v>
          </cell>
          <cell r="AO1353">
            <v>442</v>
          </cell>
          <cell r="AP1353">
            <v>676</v>
          </cell>
          <cell r="AQ1353">
            <v>671</v>
          </cell>
          <cell r="AR1353">
            <v>3290</v>
          </cell>
          <cell r="AS1353">
            <v>253</v>
          </cell>
        </row>
        <row r="1354">
          <cell r="G1354">
            <v>0</v>
          </cell>
          <cell r="H1354">
            <v>3368</v>
          </cell>
          <cell r="I1354">
            <v>42</v>
          </cell>
          <cell r="J1354">
            <v>43</v>
          </cell>
          <cell r="K1354">
            <v>52</v>
          </cell>
          <cell r="L1354">
            <v>44</v>
          </cell>
          <cell r="M1354">
            <v>57</v>
          </cell>
          <cell r="N1354">
            <v>52</v>
          </cell>
          <cell r="O1354">
            <v>48</v>
          </cell>
          <cell r="P1354">
            <v>58</v>
          </cell>
          <cell r="Q1354">
            <v>56</v>
          </cell>
          <cell r="R1354">
            <v>65</v>
          </cell>
          <cell r="S1354">
            <v>54</v>
          </cell>
          <cell r="T1354">
            <v>66</v>
          </cell>
          <cell r="U1354">
            <v>59</v>
          </cell>
          <cell r="V1354">
            <v>65</v>
          </cell>
          <cell r="W1354">
            <v>58</v>
          </cell>
          <cell r="X1354">
            <v>63</v>
          </cell>
          <cell r="Y1354">
            <v>57</v>
          </cell>
          <cell r="Z1354">
            <v>51</v>
          </cell>
          <cell r="AA1354">
            <v>61</v>
          </cell>
          <cell r="AB1354">
            <v>67</v>
          </cell>
          <cell r="AC1354">
            <v>307</v>
          </cell>
          <cell r="AD1354">
            <v>296</v>
          </cell>
          <cell r="AE1354">
            <v>233</v>
          </cell>
          <cell r="AF1354">
            <v>234</v>
          </cell>
          <cell r="AG1354">
            <v>203</v>
          </cell>
          <cell r="AH1354">
            <v>205</v>
          </cell>
          <cell r="AI1354">
            <v>161</v>
          </cell>
          <cell r="AJ1354">
            <v>105</v>
          </cell>
          <cell r="AK1354">
            <v>98</v>
          </cell>
          <cell r="AL1354">
            <v>88</v>
          </cell>
          <cell r="AM1354">
            <v>91</v>
          </cell>
          <cell r="AN1354">
            <v>91</v>
          </cell>
          <cell r="AO1354">
            <v>138</v>
          </cell>
          <cell r="AP1354">
            <v>148</v>
          </cell>
          <cell r="AQ1354">
            <v>144</v>
          </cell>
          <cell r="AR1354">
            <v>724</v>
          </cell>
          <cell r="AS1354">
            <v>60</v>
          </cell>
        </row>
        <row r="1355">
          <cell r="G1355">
            <v>0</v>
          </cell>
          <cell r="H1355">
            <v>1631</v>
          </cell>
          <cell r="I1355">
            <v>24</v>
          </cell>
          <cell r="J1355">
            <v>23</v>
          </cell>
          <cell r="K1355">
            <v>18</v>
          </cell>
          <cell r="L1355">
            <v>19</v>
          </cell>
          <cell r="M1355">
            <v>19</v>
          </cell>
          <cell r="N1355">
            <v>15</v>
          </cell>
          <cell r="O1355">
            <v>22</v>
          </cell>
          <cell r="P1355">
            <v>24</v>
          </cell>
          <cell r="Q1355">
            <v>29</v>
          </cell>
          <cell r="R1355">
            <v>34</v>
          </cell>
          <cell r="S1355">
            <v>20</v>
          </cell>
          <cell r="T1355">
            <v>34</v>
          </cell>
          <cell r="U1355">
            <v>32</v>
          </cell>
          <cell r="V1355">
            <v>20</v>
          </cell>
          <cell r="W1355">
            <v>23</v>
          </cell>
          <cell r="X1355">
            <v>28</v>
          </cell>
          <cell r="Y1355">
            <v>41</v>
          </cell>
          <cell r="Z1355">
            <v>26</v>
          </cell>
          <cell r="AA1355">
            <v>36</v>
          </cell>
          <cell r="AB1355">
            <v>22</v>
          </cell>
          <cell r="AC1355">
            <v>147</v>
          </cell>
          <cell r="AD1355">
            <v>126</v>
          </cell>
          <cell r="AE1355">
            <v>118</v>
          </cell>
          <cell r="AF1355">
            <v>138</v>
          </cell>
          <cell r="AG1355">
            <v>131</v>
          </cell>
          <cell r="AH1355">
            <v>97</v>
          </cell>
          <cell r="AI1355">
            <v>72</v>
          </cell>
          <cell r="AJ1355">
            <v>85</v>
          </cell>
          <cell r="AK1355">
            <v>71</v>
          </cell>
          <cell r="AL1355">
            <v>37</v>
          </cell>
          <cell r="AM1355">
            <v>38</v>
          </cell>
          <cell r="AN1355">
            <v>29</v>
          </cell>
          <cell r="AO1355">
            <v>33</v>
          </cell>
          <cell r="AP1355">
            <v>63</v>
          </cell>
          <cell r="AQ1355">
            <v>73</v>
          </cell>
          <cell r="AR1355">
            <v>371</v>
          </cell>
          <cell r="AS1355">
            <v>33</v>
          </cell>
        </row>
        <row r="1356">
          <cell r="G1356">
            <v>0</v>
          </cell>
          <cell r="H1356">
            <v>654</v>
          </cell>
          <cell r="I1356">
            <v>4</v>
          </cell>
          <cell r="J1356">
            <v>8</v>
          </cell>
          <cell r="K1356">
            <v>8</v>
          </cell>
          <cell r="L1356">
            <v>7</v>
          </cell>
          <cell r="M1356">
            <v>7</v>
          </cell>
          <cell r="N1356">
            <v>12</v>
          </cell>
          <cell r="O1356">
            <v>11</v>
          </cell>
          <cell r="P1356">
            <v>10</v>
          </cell>
          <cell r="Q1356">
            <v>9</v>
          </cell>
          <cell r="R1356">
            <v>8</v>
          </cell>
          <cell r="S1356">
            <v>14</v>
          </cell>
          <cell r="T1356">
            <v>8</v>
          </cell>
          <cell r="U1356">
            <v>10</v>
          </cell>
          <cell r="V1356">
            <v>9</v>
          </cell>
          <cell r="W1356">
            <v>7</v>
          </cell>
          <cell r="X1356">
            <v>13</v>
          </cell>
          <cell r="Y1356">
            <v>10</v>
          </cell>
          <cell r="Z1356">
            <v>12</v>
          </cell>
          <cell r="AA1356">
            <v>10</v>
          </cell>
          <cell r="AB1356">
            <v>10</v>
          </cell>
          <cell r="AC1356">
            <v>51</v>
          </cell>
          <cell r="AD1356">
            <v>46</v>
          </cell>
          <cell r="AE1356">
            <v>49</v>
          </cell>
          <cell r="AF1356">
            <v>66</v>
          </cell>
          <cell r="AG1356">
            <v>32</v>
          </cell>
          <cell r="AH1356">
            <v>50</v>
          </cell>
          <cell r="AI1356">
            <v>43</v>
          </cell>
          <cell r="AJ1356">
            <v>28</v>
          </cell>
          <cell r="AK1356">
            <v>28</v>
          </cell>
          <cell r="AL1356">
            <v>19</v>
          </cell>
          <cell r="AM1356">
            <v>14</v>
          </cell>
          <cell r="AN1356">
            <v>17</v>
          </cell>
          <cell r="AO1356">
            <v>24</v>
          </cell>
          <cell r="AP1356">
            <v>24</v>
          </cell>
          <cell r="AQ1356">
            <v>26</v>
          </cell>
          <cell r="AR1356">
            <v>144</v>
          </cell>
          <cell r="AS1356">
            <v>6</v>
          </cell>
        </row>
        <row r="1357">
          <cell r="G1357">
            <v>0</v>
          </cell>
          <cell r="H1357">
            <v>537</v>
          </cell>
          <cell r="I1357">
            <v>9</v>
          </cell>
          <cell r="J1357">
            <v>8</v>
          </cell>
          <cell r="K1357">
            <v>8</v>
          </cell>
          <cell r="L1357">
            <v>3</v>
          </cell>
          <cell r="M1357">
            <v>6</v>
          </cell>
          <cell r="N1357">
            <v>6</v>
          </cell>
          <cell r="O1357">
            <v>9</v>
          </cell>
          <cell r="P1357">
            <v>5</v>
          </cell>
          <cell r="Q1357">
            <v>5</v>
          </cell>
          <cell r="R1357">
            <v>15</v>
          </cell>
          <cell r="S1357">
            <v>10</v>
          </cell>
          <cell r="T1357">
            <v>10</v>
          </cell>
          <cell r="U1357">
            <v>14</v>
          </cell>
          <cell r="V1357">
            <v>9</v>
          </cell>
          <cell r="W1357">
            <v>8</v>
          </cell>
          <cell r="X1357">
            <v>12</v>
          </cell>
          <cell r="Y1357">
            <v>12</v>
          </cell>
          <cell r="Z1357">
            <v>9</v>
          </cell>
          <cell r="AA1357">
            <v>8</v>
          </cell>
          <cell r="AB1357">
            <v>7</v>
          </cell>
          <cell r="AC1357">
            <v>42</v>
          </cell>
          <cell r="AD1357">
            <v>36</v>
          </cell>
          <cell r="AE1357">
            <v>59</v>
          </cell>
          <cell r="AF1357">
            <v>51</v>
          </cell>
          <cell r="AG1357">
            <v>32</v>
          </cell>
          <cell r="AH1357">
            <v>20</v>
          </cell>
          <cell r="AI1357">
            <v>27</v>
          </cell>
          <cell r="AJ1357">
            <v>17</v>
          </cell>
          <cell r="AK1357">
            <v>24</v>
          </cell>
          <cell r="AL1357">
            <v>18</v>
          </cell>
          <cell r="AM1357">
            <v>7</v>
          </cell>
          <cell r="AN1357">
            <v>13</v>
          </cell>
          <cell r="AO1357">
            <v>18</v>
          </cell>
          <cell r="AP1357">
            <v>25</v>
          </cell>
          <cell r="AQ1357">
            <v>23</v>
          </cell>
          <cell r="AR1357">
            <v>118</v>
          </cell>
          <cell r="AS1357">
            <v>14</v>
          </cell>
        </row>
        <row r="1358">
          <cell r="G1358">
            <v>0</v>
          </cell>
          <cell r="H1358">
            <v>1202</v>
          </cell>
          <cell r="I1358">
            <v>11</v>
          </cell>
          <cell r="J1358">
            <v>10</v>
          </cell>
          <cell r="K1358">
            <v>13</v>
          </cell>
          <cell r="L1358">
            <v>14</v>
          </cell>
          <cell r="M1358">
            <v>17</v>
          </cell>
          <cell r="N1358">
            <v>11</v>
          </cell>
          <cell r="O1358">
            <v>19</v>
          </cell>
          <cell r="P1358">
            <v>29</v>
          </cell>
          <cell r="Q1358">
            <v>24</v>
          </cell>
          <cell r="R1358">
            <v>21</v>
          </cell>
          <cell r="S1358">
            <v>15</v>
          </cell>
          <cell r="T1358">
            <v>8</v>
          </cell>
          <cell r="U1358">
            <v>20</v>
          </cell>
          <cell r="V1358">
            <v>26</v>
          </cell>
          <cell r="W1358">
            <v>27</v>
          </cell>
          <cell r="X1358">
            <v>8</v>
          </cell>
          <cell r="Y1358">
            <v>22</v>
          </cell>
          <cell r="Z1358">
            <v>16</v>
          </cell>
          <cell r="AA1358">
            <v>23</v>
          </cell>
          <cell r="AB1358">
            <v>14</v>
          </cell>
          <cell r="AC1358">
            <v>80</v>
          </cell>
          <cell r="AD1358">
            <v>71</v>
          </cell>
          <cell r="AE1358">
            <v>85</v>
          </cell>
          <cell r="AF1358">
            <v>84</v>
          </cell>
          <cell r="AG1358">
            <v>102</v>
          </cell>
          <cell r="AH1358">
            <v>94</v>
          </cell>
          <cell r="AI1358">
            <v>57</v>
          </cell>
          <cell r="AJ1358">
            <v>77</v>
          </cell>
          <cell r="AK1358">
            <v>64</v>
          </cell>
          <cell r="AL1358">
            <v>57</v>
          </cell>
          <cell r="AM1358">
            <v>36</v>
          </cell>
          <cell r="AN1358">
            <v>29</v>
          </cell>
          <cell r="AO1358">
            <v>18</v>
          </cell>
          <cell r="AP1358">
            <v>47</v>
          </cell>
          <cell r="AQ1358">
            <v>40</v>
          </cell>
          <cell r="AR1358">
            <v>253</v>
          </cell>
          <cell r="AS1358">
            <v>15</v>
          </cell>
        </row>
        <row r="1359">
          <cell r="G1359">
            <v>0</v>
          </cell>
          <cell r="H1359">
            <v>1144</v>
          </cell>
          <cell r="I1359">
            <v>15</v>
          </cell>
          <cell r="J1359">
            <v>15</v>
          </cell>
          <cell r="K1359">
            <v>10</v>
          </cell>
          <cell r="L1359">
            <v>10</v>
          </cell>
          <cell r="M1359">
            <v>12</v>
          </cell>
          <cell r="N1359">
            <v>10</v>
          </cell>
          <cell r="O1359">
            <v>19</v>
          </cell>
          <cell r="P1359">
            <v>26</v>
          </cell>
          <cell r="Q1359">
            <v>23</v>
          </cell>
          <cell r="R1359">
            <v>15</v>
          </cell>
          <cell r="S1359">
            <v>17</v>
          </cell>
          <cell r="T1359">
            <v>27</v>
          </cell>
          <cell r="U1359">
            <v>20</v>
          </cell>
          <cell r="V1359">
            <v>19</v>
          </cell>
          <cell r="W1359">
            <v>23</v>
          </cell>
          <cell r="X1359">
            <v>17</v>
          </cell>
          <cell r="Y1359">
            <v>23</v>
          </cell>
          <cell r="Z1359">
            <v>31</v>
          </cell>
          <cell r="AA1359">
            <v>19</v>
          </cell>
          <cell r="AB1359">
            <v>25</v>
          </cell>
          <cell r="AC1359">
            <v>142</v>
          </cell>
          <cell r="AD1359">
            <v>61</v>
          </cell>
          <cell r="AE1359">
            <v>70</v>
          </cell>
          <cell r="AF1359">
            <v>76</v>
          </cell>
          <cell r="AG1359">
            <v>81</v>
          </cell>
          <cell r="AH1359">
            <v>70</v>
          </cell>
          <cell r="AI1359">
            <v>79</v>
          </cell>
          <cell r="AJ1359">
            <v>45</v>
          </cell>
          <cell r="AK1359">
            <v>42</v>
          </cell>
          <cell r="AL1359">
            <v>22</v>
          </cell>
          <cell r="AM1359">
            <v>26</v>
          </cell>
          <cell r="AN1359">
            <v>19</v>
          </cell>
          <cell r="AO1359">
            <v>35</v>
          </cell>
          <cell r="AP1359">
            <v>52</v>
          </cell>
          <cell r="AQ1359">
            <v>55</v>
          </cell>
          <cell r="AR1359">
            <v>245</v>
          </cell>
          <cell r="AS1359">
            <v>21</v>
          </cell>
        </row>
        <row r="1360">
          <cell r="G1360">
            <v>0</v>
          </cell>
          <cell r="H1360">
            <v>1206</v>
          </cell>
          <cell r="I1360">
            <v>18</v>
          </cell>
          <cell r="J1360">
            <v>16</v>
          </cell>
          <cell r="K1360">
            <v>22</v>
          </cell>
          <cell r="L1360">
            <v>20</v>
          </cell>
          <cell r="M1360">
            <v>22</v>
          </cell>
          <cell r="N1360">
            <v>23</v>
          </cell>
          <cell r="O1360">
            <v>27</v>
          </cell>
          <cell r="P1360">
            <v>25</v>
          </cell>
          <cell r="Q1360">
            <v>21</v>
          </cell>
          <cell r="R1360">
            <v>19</v>
          </cell>
          <cell r="S1360">
            <v>22</v>
          </cell>
          <cell r="T1360">
            <v>19</v>
          </cell>
          <cell r="U1360">
            <v>28</v>
          </cell>
          <cell r="V1360">
            <v>25</v>
          </cell>
          <cell r="W1360">
            <v>19</v>
          </cell>
          <cell r="X1360">
            <v>17</v>
          </cell>
          <cell r="Y1360">
            <v>27</v>
          </cell>
          <cell r="Z1360">
            <v>18</v>
          </cell>
          <cell r="AA1360">
            <v>12</v>
          </cell>
          <cell r="AB1360">
            <v>25</v>
          </cell>
          <cell r="AC1360">
            <v>142</v>
          </cell>
          <cell r="AD1360">
            <v>90</v>
          </cell>
          <cell r="AE1360">
            <v>75</v>
          </cell>
          <cell r="AF1360">
            <v>70</v>
          </cell>
          <cell r="AG1360">
            <v>72</v>
          </cell>
          <cell r="AH1360">
            <v>70</v>
          </cell>
          <cell r="AI1360">
            <v>59</v>
          </cell>
          <cell r="AJ1360">
            <v>48</v>
          </cell>
          <cell r="AK1360">
            <v>32</v>
          </cell>
          <cell r="AL1360">
            <v>36</v>
          </cell>
          <cell r="AM1360">
            <v>25</v>
          </cell>
          <cell r="AN1360">
            <v>34</v>
          </cell>
          <cell r="AO1360">
            <v>28</v>
          </cell>
          <cell r="AP1360">
            <v>55</v>
          </cell>
          <cell r="AQ1360">
            <v>48</v>
          </cell>
          <cell r="AR1360">
            <v>254</v>
          </cell>
          <cell r="AS1360">
            <v>25</v>
          </cell>
        </row>
        <row r="1361">
          <cell r="G1361">
            <v>0</v>
          </cell>
          <cell r="H1361">
            <v>1114</v>
          </cell>
          <cell r="I1361">
            <v>9</v>
          </cell>
          <cell r="J1361">
            <v>8</v>
          </cell>
          <cell r="K1361">
            <v>17</v>
          </cell>
          <cell r="L1361">
            <v>12</v>
          </cell>
          <cell r="M1361">
            <v>18</v>
          </cell>
          <cell r="N1361">
            <v>17</v>
          </cell>
          <cell r="O1361">
            <v>16</v>
          </cell>
          <cell r="P1361">
            <v>14</v>
          </cell>
          <cell r="Q1361">
            <v>33</v>
          </cell>
          <cell r="R1361">
            <v>27</v>
          </cell>
          <cell r="S1361">
            <v>24</v>
          </cell>
          <cell r="T1361">
            <v>22</v>
          </cell>
          <cell r="U1361">
            <v>23</v>
          </cell>
          <cell r="V1361">
            <v>29</v>
          </cell>
          <cell r="W1361">
            <v>23</v>
          </cell>
          <cell r="X1361">
            <v>27</v>
          </cell>
          <cell r="Y1361">
            <v>19</v>
          </cell>
          <cell r="Z1361">
            <v>18</v>
          </cell>
          <cell r="AA1361">
            <v>24</v>
          </cell>
          <cell r="AB1361">
            <v>19</v>
          </cell>
          <cell r="AC1361">
            <v>118</v>
          </cell>
          <cell r="AD1361">
            <v>76</v>
          </cell>
          <cell r="AE1361">
            <v>93</v>
          </cell>
          <cell r="AF1361">
            <v>82</v>
          </cell>
          <cell r="AG1361">
            <v>65</v>
          </cell>
          <cell r="AH1361">
            <v>64</v>
          </cell>
          <cell r="AI1361">
            <v>54</v>
          </cell>
          <cell r="AJ1361">
            <v>47</v>
          </cell>
          <cell r="AK1361">
            <v>43</v>
          </cell>
          <cell r="AL1361">
            <v>19</v>
          </cell>
          <cell r="AM1361">
            <v>16</v>
          </cell>
          <cell r="AN1361">
            <v>8</v>
          </cell>
          <cell r="AO1361">
            <v>30</v>
          </cell>
          <cell r="AP1361">
            <v>59</v>
          </cell>
          <cell r="AQ1361">
            <v>51</v>
          </cell>
          <cell r="AR1361">
            <v>244</v>
          </cell>
          <cell r="AS1361">
            <v>14</v>
          </cell>
        </row>
        <row r="1362">
          <cell r="G1362">
            <v>0</v>
          </cell>
          <cell r="H1362">
            <v>830</v>
          </cell>
          <cell r="I1362">
            <v>4</v>
          </cell>
          <cell r="J1362">
            <v>6</v>
          </cell>
          <cell r="K1362">
            <v>5</v>
          </cell>
          <cell r="L1362">
            <v>13</v>
          </cell>
          <cell r="M1362">
            <v>9</v>
          </cell>
          <cell r="N1362">
            <v>14</v>
          </cell>
          <cell r="O1362">
            <v>11</v>
          </cell>
          <cell r="P1362">
            <v>12</v>
          </cell>
          <cell r="Q1362">
            <v>15</v>
          </cell>
          <cell r="R1362">
            <v>12</v>
          </cell>
          <cell r="S1362">
            <v>16</v>
          </cell>
          <cell r="T1362">
            <v>16</v>
          </cell>
          <cell r="U1362">
            <v>15</v>
          </cell>
          <cell r="V1362">
            <v>15</v>
          </cell>
          <cell r="W1362">
            <v>15</v>
          </cell>
          <cell r="X1362">
            <v>17</v>
          </cell>
          <cell r="Y1362">
            <v>17</v>
          </cell>
          <cell r="Z1362">
            <v>16</v>
          </cell>
          <cell r="AA1362">
            <v>16</v>
          </cell>
          <cell r="AB1362">
            <v>16</v>
          </cell>
          <cell r="AC1362">
            <v>71</v>
          </cell>
          <cell r="AD1362">
            <v>42</v>
          </cell>
          <cell r="AE1362">
            <v>49</v>
          </cell>
          <cell r="AF1362">
            <v>67</v>
          </cell>
          <cell r="AG1362">
            <v>57</v>
          </cell>
          <cell r="AH1362">
            <v>61</v>
          </cell>
          <cell r="AI1362">
            <v>65</v>
          </cell>
          <cell r="AJ1362">
            <v>40</v>
          </cell>
          <cell r="AK1362">
            <v>25</v>
          </cell>
          <cell r="AL1362">
            <v>20</v>
          </cell>
          <cell r="AM1362">
            <v>17</v>
          </cell>
          <cell r="AN1362">
            <v>20</v>
          </cell>
          <cell r="AO1362">
            <v>36</v>
          </cell>
          <cell r="AP1362">
            <v>38</v>
          </cell>
          <cell r="AQ1362">
            <v>39</v>
          </cell>
          <cell r="AR1362">
            <v>170</v>
          </cell>
          <cell r="AS1362">
            <v>6</v>
          </cell>
        </row>
        <row r="1363">
          <cell r="G1363">
            <v>0</v>
          </cell>
          <cell r="H1363">
            <v>428</v>
          </cell>
          <cell r="I1363">
            <v>5</v>
          </cell>
          <cell r="J1363">
            <v>8</v>
          </cell>
          <cell r="K1363">
            <v>3</v>
          </cell>
          <cell r="L1363">
            <v>9</v>
          </cell>
          <cell r="M1363">
            <v>4</v>
          </cell>
          <cell r="N1363">
            <v>6</v>
          </cell>
          <cell r="O1363">
            <v>8</v>
          </cell>
          <cell r="P1363">
            <v>7</v>
          </cell>
          <cell r="Q1363">
            <v>4</v>
          </cell>
          <cell r="R1363">
            <v>6</v>
          </cell>
          <cell r="S1363">
            <v>8</v>
          </cell>
          <cell r="T1363">
            <v>5</v>
          </cell>
          <cell r="U1363">
            <v>5</v>
          </cell>
          <cell r="V1363">
            <v>12</v>
          </cell>
          <cell r="W1363">
            <v>8</v>
          </cell>
          <cell r="X1363">
            <v>8</v>
          </cell>
          <cell r="Y1363">
            <v>14</v>
          </cell>
          <cell r="Z1363">
            <v>9</v>
          </cell>
          <cell r="AA1363">
            <v>11</v>
          </cell>
          <cell r="AB1363">
            <v>9</v>
          </cell>
          <cell r="AC1363">
            <v>27</v>
          </cell>
          <cell r="AD1363">
            <v>15</v>
          </cell>
          <cell r="AE1363">
            <v>32</v>
          </cell>
          <cell r="AF1363">
            <v>31</v>
          </cell>
          <cell r="AG1363">
            <v>29</v>
          </cell>
          <cell r="AH1363">
            <v>29</v>
          </cell>
          <cell r="AI1363">
            <v>42</v>
          </cell>
          <cell r="AJ1363">
            <v>27</v>
          </cell>
          <cell r="AK1363">
            <v>8</v>
          </cell>
          <cell r="AL1363">
            <v>15</v>
          </cell>
          <cell r="AM1363">
            <v>8</v>
          </cell>
          <cell r="AN1363">
            <v>8</v>
          </cell>
          <cell r="AO1363">
            <v>8</v>
          </cell>
          <cell r="AP1363">
            <v>19</v>
          </cell>
          <cell r="AQ1363">
            <v>24</v>
          </cell>
          <cell r="AR1363">
            <v>80</v>
          </cell>
          <cell r="AS1363">
            <v>8</v>
          </cell>
        </row>
        <row r="1364">
          <cell r="G1364">
            <v>0</v>
          </cell>
          <cell r="H1364">
            <v>872</v>
          </cell>
          <cell r="I1364">
            <v>8</v>
          </cell>
          <cell r="J1364">
            <v>9</v>
          </cell>
          <cell r="K1364">
            <v>12</v>
          </cell>
          <cell r="L1364">
            <v>10</v>
          </cell>
          <cell r="M1364">
            <v>8</v>
          </cell>
          <cell r="N1364">
            <v>9</v>
          </cell>
          <cell r="O1364">
            <v>15</v>
          </cell>
          <cell r="P1364">
            <v>16</v>
          </cell>
          <cell r="Q1364">
            <v>20</v>
          </cell>
          <cell r="R1364">
            <v>16</v>
          </cell>
          <cell r="S1364">
            <v>16</v>
          </cell>
          <cell r="T1364">
            <v>16</v>
          </cell>
          <cell r="U1364">
            <v>20</v>
          </cell>
          <cell r="V1364">
            <v>20</v>
          </cell>
          <cell r="W1364">
            <v>16</v>
          </cell>
          <cell r="X1364">
            <v>17</v>
          </cell>
          <cell r="Y1364">
            <v>27</v>
          </cell>
          <cell r="Z1364">
            <v>23</v>
          </cell>
          <cell r="AA1364">
            <v>23</v>
          </cell>
          <cell r="AB1364">
            <v>20</v>
          </cell>
          <cell r="AC1364">
            <v>109</v>
          </cell>
          <cell r="AD1364">
            <v>70</v>
          </cell>
          <cell r="AE1364">
            <v>59</v>
          </cell>
          <cell r="AF1364">
            <v>42</v>
          </cell>
          <cell r="AG1364">
            <v>35</v>
          </cell>
          <cell r="AH1364">
            <v>64</v>
          </cell>
          <cell r="AI1364">
            <v>44</v>
          </cell>
          <cell r="AJ1364">
            <v>30</v>
          </cell>
          <cell r="AK1364">
            <v>17</v>
          </cell>
          <cell r="AL1364">
            <v>23</v>
          </cell>
          <cell r="AM1364">
            <v>23</v>
          </cell>
          <cell r="AN1364">
            <v>17</v>
          </cell>
          <cell r="AO1364">
            <v>18</v>
          </cell>
          <cell r="AP1364">
            <v>43</v>
          </cell>
          <cell r="AQ1364">
            <v>53</v>
          </cell>
          <cell r="AR1364">
            <v>186</v>
          </cell>
          <cell r="AS1364">
            <v>13</v>
          </cell>
        </row>
        <row r="1365">
          <cell r="G1365">
            <v>0</v>
          </cell>
          <cell r="H1365">
            <v>469</v>
          </cell>
          <cell r="I1365">
            <v>7</v>
          </cell>
          <cell r="J1365">
            <v>4</v>
          </cell>
          <cell r="K1365">
            <v>9</v>
          </cell>
          <cell r="L1365">
            <v>4</v>
          </cell>
          <cell r="M1365">
            <v>3</v>
          </cell>
          <cell r="N1365">
            <v>5</v>
          </cell>
          <cell r="O1365">
            <v>15</v>
          </cell>
          <cell r="P1365">
            <v>12</v>
          </cell>
          <cell r="Q1365">
            <v>13</v>
          </cell>
          <cell r="R1365">
            <v>7</v>
          </cell>
          <cell r="S1365">
            <v>7</v>
          </cell>
          <cell r="T1365">
            <v>17</v>
          </cell>
          <cell r="U1365">
            <v>8</v>
          </cell>
          <cell r="V1365">
            <v>7</v>
          </cell>
          <cell r="W1365">
            <v>13</v>
          </cell>
          <cell r="X1365">
            <v>11</v>
          </cell>
          <cell r="Y1365">
            <v>10</v>
          </cell>
          <cell r="Z1365">
            <v>9</v>
          </cell>
          <cell r="AA1365">
            <v>16</v>
          </cell>
          <cell r="AB1365">
            <v>5</v>
          </cell>
          <cell r="AC1365">
            <v>36</v>
          </cell>
          <cell r="AD1365">
            <v>44</v>
          </cell>
          <cell r="AE1365">
            <v>45</v>
          </cell>
          <cell r="AF1365">
            <v>31</v>
          </cell>
          <cell r="AG1365">
            <v>38</v>
          </cell>
          <cell r="AH1365">
            <v>15</v>
          </cell>
          <cell r="AI1365">
            <v>27</v>
          </cell>
          <cell r="AJ1365">
            <v>16</v>
          </cell>
          <cell r="AK1365">
            <v>11</v>
          </cell>
          <cell r="AL1365">
            <v>4</v>
          </cell>
          <cell r="AM1365">
            <v>7</v>
          </cell>
          <cell r="AN1365">
            <v>6</v>
          </cell>
          <cell r="AO1365">
            <v>7</v>
          </cell>
          <cell r="AP1365">
            <v>25</v>
          </cell>
          <cell r="AQ1365">
            <v>24</v>
          </cell>
          <cell r="AR1365">
            <v>102</v>
          </cell>
          <cell r="AS1365">
            <v>11</v>
          </cell>
        </row>
        <row r="1366">
          <cell r="G1366">
            <v>0</v>
          </cell>
          <cell r="H1366">
            <v>569</v>
          </cell>
          <cell r="I1366">
            <v>8</v>
          </cell>
          <cell r="J1366">
            <v>7</v>
          </cell>
          <cell r="K1366">
            <v>9</v>
          </cell>
          <cell r="L1366">
            <v>13</v>
          </cell>
          <cell r="M1366">
            <v>8</v>
          </cell>
          <cell r="N1366">
            <v>8</v>
          </cell>
          <cell r="O1366">
            <v>4</v>
          </cell>
          <cell r="P1366">
            <v>11</v>
          </cell>
          <cell r="Q1366">
            <v>5</v>
          </cell>
          <cell r="R1366">
            <v>7</v>
          </cell>
          <cell r="S1366">
            <v>15</v>
          </cell>
          <cell r="T1366">
            <v>20</v>
          </cell>
          <cell r="U1366">
            <v>9</v>
          </cell>
          <cell r="V1366">
            <v>6</v>
          </cell>
          <cell r="W1366">
            <v>10</v>
          </cell>
          <cell r="X1366">
            <v>6</v>
          </cell>
          <cell r="Y1366">
            <v>11</v>
          </cell>
          <cell r="Z1366">
            <v>6</v>
          </cell>
          <cell r="AA1366">
            <v>10</v>
          </cell>
          <cell r="AB1366">
            <v>12</v>
          </cell>
          <cell r="AC1366">
            <v>42</v>
          </cell>
          <cell r="AD1366">
            <v>39</v>
          </cell>
          <cell r="AE1366">
            <v>41</v>
          </cell>
          <cell r="AF1366">
            <v>48</v>
          </cell>
          <cell r="AG1366">
            <v>45</v>
          </cell>
          <cell r="AH1366">
            <v>32</v>
          </cell>
          <cell r="AI1366">
            <v>34</v>
          </cell>
          <cell r="AJ1366">
            <v>26</v>
          </cell>
          <cell r="AK1366">
            <v>21</v>
          </cell>
          <cell r="AL1366">
            <v>14</v>
          </cell>
          <cell r="AM1366">
            <v>12</v>
          </cell>
          <cell r="AN1366">
            <v>14</v>
          </cell>
          <cell r="AO1366">
            <v>16</v>
          </cell>
          <cell r="AP1366">
            <v>29</v>
          </cell>
          <cell r="AQ1366">
            <v>22</v>
          </cell>
          <cell r="AR1366">
            <v>121</v>
          </cell>
          <cell r="AS1366">
            <v>13</v>
          </cell>
        </row>
        <row r="1367">
          <cell r="G1367">
            <v>0</v>
          </cell>
          <cell r="H1367">
            <v>533</v>
          </cell>
          <cell r="I1367">
            <v>7</v>
          </cell>
          <cell r="J1367">
            <v>6</v>
          </cell>
          <cell r="K1367">
            <v>6</v>
          </cell>
          <cell r="L1367">
            <v>12</v>
          </cell>
          <cell r="M1367">
            <v>6</v>
          </cell>
          <cell r="N1367">
            <v>7</v>
          </cell>
          <cell r="O1367">
            <v>9</v>
          </cell>
          <cell r="P1367">
            <v>17</v>
          </cell>
          <cell r="Q1367">
            <v>11</v>
          </cell>
          <cell r="R1367">
            <v>6</v>
          </cell>
          <cell r="S1367">
            <v>10</v>
          </cell>
          <cell r="T1367">
            <v>16</v>
          </cell>
          <cell r="U1367">
            <v>13</v>
          </cell>
          <cell r="V1367">
            <v>16</v>
          </cell>
          <cell r="W1367">
            <v>10</v>
          </cell>
          <cell r="X1367">
            <v>12</v>
          </cell>
          <cell r="Y1367">
            <v>12</v>
          </cell>
          <cell r="Z1367">
            <v>7</v>
          </cell>
          <cell r="AA1367">
            <v>6</v>
          </cell>
          <cell r="AB1367">
            <v>7</v>
          </cell>
          <cell r="AC1367">
            <v>41</v>
          </cell>
          <cell r="AD1367">
            <v>27</v>
          </cell>
          <cell r="AE1367">
            <v>43</v>
          </cell>
          <cell r="AF1367">
            <v>48</v>
          </cell>
          <cell r="AG1367">
            <v>26</v>
          </cell>
          <cell r="AH1367">
            <v>41</v>
          </cell>
          <cell r="AI1367">
            <v>29</v>
          </cell>
          <cell r="AJ1367">
            <v>16</v>
          </cell>
          <cell r="AK1367">
            <v>14</v>
          </cell>
          <cell r="AL1367">
            <v>19</v>
          </cell>
          <cell r="AM1367">
            <v>8</v>
          </cell>
          <cell r="AN1367">
            <v>8</v>
          </cell>
          <cell r="AO1367">
            <v>17</v>
          </cell>
          <cell r="AP1367">
            <v>32</v>
          </cell>
          <cell r="AQ1367">
            <v>21</v>
          </cell>
          <cell r="AR1367">
            <v>111</v>
          </cell>
          <cell r="AS1367">
            <v>11</v>
          </cell>
        </row>
        <row r="1368">
          <cell r="G1368">
            <v>0</v>
          </cell>
          <cell r="H1368">
            <v>647</v>
          </cell>
          <cell r="I1368">
            <v>2</v>
          </cell>
          <cell r="J1368">
            <v>2</v>
          </cell>
          <cell r="K1368">
            <v>2</v>
          </cell>
          <cell r="L1368">
            <v>2</v>
          </cell>
          <cell r="M1368">
            <v>3</v>
          </cell>
          <cell r="N1368">
            <v>4</v>
          </cell>
          <cell r="O1368">
            <v>4</v>
          </cell>
          <cell r="P1368">
            <v>7</v>
          </cell>
          <cell r="Q1368">
            <v>2</v>
          </cell>
          <cell r="R1368">
            <v>8</v>
          </cell>
          <cell r="S1368">
            <v>10</v>
          </cell>
          <cell r="T1368">
            <v>6</v>
          </cell>
          <cell r="U1368">
            <v>7</v>
          </cell>
          <cell r="V1368">
            <v>3</v>
          </cell>
          <cell r="W1368">
            <v>8</v>
          </cell>
          <cell r="X1368">
            <v>11</v>
          </cell>
          <cell r="Y1368">
            <v>9</v>
          </cell>
          <cell r="Z1368">
            <v>9</v>
          </cell>
          <cell r="AA1368">
            <v>14</v>
          </cell>
          <cell r="AB1368">
            <v>15</v>
          </cell>
          <cell r="AC1368">
            <v>89</v>
          </cell>
          <cell r="AD1368">
            <v>53</v>
          </cell>
          <cell r="AE1368">
            <v>67</v>
          </cell>
          <cell r="AF1368">
            <v>55</v>
          </cell>
          <cell r="AG1368">
            <v>31</v>
          </cell>
          <cell r="AH1368">
            <v>45</v>
          </cell>
          <cell r="AI1368">
            <v>46</v>
          </cell>
          <cell r="AJ1368">
            <v>26</v>
          </cell>
          <cell r="AK1368">
            <v>36</v>
          </cell>
          <cell r="AL1368">
            <v>27</v>
          </cell>
          <cell r="AM1368">
            <v>14</v>
          </cell>
          <cell r="AN1368">
            <v>14</v>
          </cell>
          <cell r="AO1368">
            <v>16</v>
          </cell>
          <cell r="AP1368">
            <v>17</v>
          </cell>
          <cell r="AQ1368">
            <v>28</v>
          </cell>
          <cell r="AR1368">
            <v>167</v>
          </cell>
          <cell r="AS1368">
            <v>3</v>
          </cell>
        </row>
        <row r="1369">
          <cell r="G1369">
            <v>0</v>
          </cell>
          <cell r="H1369">
            <v>6374</v>
          </cell>
          <cell r="I1369">
            <v>84</v>
          </cell>
          <cell r="J1369">
            <v>118</v>
          </cell>
          <cell r="K1369">
            <v>129</v>
          </cell>
          <cell r="L1369">
            <v>115</v>
          </cell>
          <cell r="M1369">
            <v>122</v>
          </cell>
          <cell r="N1369">
            <v>122</v>
          </cell>
          <cell r="O1369">
            <v>111</v>
          </cell>
          <cell r="P1369">
            <v>121</v>
          </cell>
          <cell r="Q1369">
            <v>105</v>
          </cell>
          <cell r="R1369">
            <v>124</v>
          </cell>
          <cell r="S1369">
            <v>134</v>
          </cell>
          <cell r="T1369">
            <v>115</v>
          </cell>
          <cell r="U1369">
            <v>103</v>
          </cell>
          <cell r="V1369">
            <v>109</v>
          </cell>
          <cell r="W1369">
            <v>97</v>
          </cell>
          <cell r="X1369">
            <v>108</v>
          </cell>
          <cell r="Y1369">
            <v>117</v>
          </cell>
          <cell r="Z1369">
            <v>93</v>
          </cell>
          <cell r="AA1369">
            <v>81</v>
          </cell>
          <cell r="AB1369">
            <v>75</v>
          </cell>
          <cell r="AC1369">
            <v>461</v>
          </cell>
          <cell r="AD1369">
            <v>389</v>
          </cell>
          <cell r="AE1369">
            <v>396</v>
          </cell>
          <cell r="AF1369">
            <v>393</v>
          </cell>
          <cell r="AG1369">
            <v>414</v>
          </cell>
          <cell r="AH1369">
            <v>388</v>
          </cell>
          <cell r="AI1369">
            <v>373</v>
          </cell>
          <cell r="AJ1369">
            <v>284</v>
          </cell>
          <cell r="AK1369">
            <v>255</v>
          </cell>
          <cell r="AL1369">
            <v>238</v>
          </cell>
          <cell r="AM1369">
            <v>211</v>
          </cell>
          <cell r="AN1369">
            <v>178</v>
          </cell>
          <cell r="AO1369">
            <v>211</v>
          </cell>
          <cell r="AP1369">
            <v>274</v>
          </cell>
          <cell r="AQ1369">
            <v>228</v>
          </cell>
          <cell r="AR1369">
            <v>1197</v>
          </cell>
          <cell r="AS1369">
            <v>123</v>
          </cell>
        </row>
        <row r="1370">
          <cell r="G1370">
            <v>0</v>
          </cell>
          <cell r="H1370">
            <v>1708</v>
          </cell>
          <cell r="I1370">
            <v>24</v>
          </cell>
          <cell r="J1370">
            <v>34</v>
          </cell>
          <cell r="K1370">
            <v>38</v>
          </cell>
          <cell r="L1370">
            <v>29</v>
          </cell>
          <cell r="M1370">
            <v>31</v>
          </cell>
          <cell r="N1370">
            <v>43</v>
          </cell>
          <cell r="O1370">
            <v>31</v>
          </cell>
          <cell r="P1370">
            <v>31</v>
          </cell>
          <cell r="Q1370">
            <v>34</v>
          </cell>
          <cell r="R1370">
            <v>31</v>
          </cell>
          <cell r="S1370">
            <v>42</v>
          </cell>
          <cell r="T1370">
            <v>23</v>
          </cell>
          <cell r="U1370">
            <v>32</v>
          </cell>
          <cell r="V1370">
            <v>33</v>
          </cell>
          <cell r="W1370">
            <v>25</v>
          </cell>
          <cell r="X1370">
            <v>28</v>
          </cell>
          <cell r="Y1370">
            <v>34</v>
          </cell>
          <cell r="Z1370">
            <v>22</v>
          </cell>
          <cell r="AA1370">
            <v>25</v>
          </cell>
          <cell r="AB1370">
            <v>17</v>
          </cell>
          <cell r="AC1370">
            <v>103</v>
          </cell>
          <cell r="AD1370">
            <v>104</v>
          </cell>
          <cell r="AE1370">
            <v>92</v>
          </cell>
          <cell r="AF1370">
            <v>87</v>
          </cell>
          <cell r="AG1370">
            <v>84</v>
          </cell>
          <cell r="AH1370">
            <v>100</v>
          </cell>
          <cell r="AI1370">
            <v>102</v>
          </cell>
          <cell r="AJ1370">
            <v>69</v>
          </cell>
          <cell r="AK1370">
            <v>72</v>
          </cell>
          <cell r="AL1370">
            <v>83</v>
          </cell>
          <cell r="AM1370">
            <v>68</v>
          </cell>
          <cell r="AN1370">
            <v>55</v>
          </cell>
          <cell r="AO1370">
            <v>82</v>
          </cell>
          <cell r="AP1370">
            <v>76</v>
          </cell>
          <cell r="AQ1370">
            <v>60</v>
          </cell>
          <cell r="AR1370">
            <v>279</v>
          </cell>
          <cell r="AS1370">
            <v>34</v>
          </cell>
        </row>
        <row r="1371">
          <cell r="G1371">
            <v>0</v>
          </cell>
          <cell r="H1371">
            <v>980</v>
          </cell>
          <cell r="I1371">
            <v>10</v>
          </cell>
          <cell r="J1371">
            <v>12</v>
          </cell>
          <cell r="K1371">
            <v>30</v>
          </cell>
          <cell r="L1371">
            <v>16</v>
          </cell>
          <cell r="M1371">
            <v>20</v>
          </cell>
          <cell r="N1371">
            <v>18</v>
          </cell>
          <cell r="O1371">
            <v>14</v>
          </cell>
          <cell r="P1371">
            <v>25</v>
          </cell>
          <cell r="Q1371">
            <v>14</v>
          </cell>
          <cell r="R1371">
            <v>21</v>
          </cell>
          <cell r="S1371">
            <v>20</v>
          </cell>
          <cell r="T1371">
            <v>18</v>
          </cell>
          <cell r="U1371">
            <v>20</v>
          </cell>
          <cell r="V1371">
            <v>24</v>
          </cell>
          <cell r="W1371">
            <v>12</v>
          </cell>
          <cell r="X1371">
            <v>22</v>
          </cell>
          <cell r="Y1371">
            <v>16</v>
          </cell>
          <cell r="Z1371">
            <v>16</v>
          </cell>
          <cell r="AA1371">
            <v>14</v>
          </cell>
          <cell r="AB1371">
            <v>13</v>
          </cell>
          <cell r="AC1371">
            <v>68</v>
          </cell>
          <cell r="AD1371">
            <v>55</v>
          </cell>
          <cell r="AE1371">
            <v>68</v>
          </cell>
          <cell r="AF1371">
            <v>75</v>
          </cell>
          <cell r="AG1371">
            <v>78</v>
          </cell>
          <cell r="AH1371">
            <v>60</v>
          </cell>
          <cell r="AI1371">
            <v>58</v>
          </cell>
          <cell r="AJ1371">
            <v>46</v>
          </cell>
          <cell r="AK1371">
            <v>33</v>
          </cell>
          <cell r="AL1371">
            <v>31</v>
          </cell>
          <cell r="AM1371">
            <v>19</v>
          </cell>
          <cell r="AN1371">
            <v>17</v>
          </cell>
          <cell r="AO1371">
            <v>17</v>
          </cell>
          <cell r="AP1371">
            <v>46</v>
          </cell>
          <cell r="AQ1371">
            <v>39</v>
          </cell>
          <cell r="AR1371">
            <v>198</v>
          </cell>
          <cell r="AS1371">
            <v>14</v>
          </cell>
        </row>
        <row r="1372">
          <cell r="G1372">
            <v>0</v>
          </cell>
          <cell r="H1372">
            <v>331</v>
          </cell>
          <cell r="I1372">
            <v>3</v>
          </cell>
          <cell r="J1372">
            <v>4</v>
          </cell>
          <cell r="K1372">
            <v>4</v>
          </cell>
          <cell r="L1372">
            <v>2</v>
          </cell>
          <cell r="M1372">
            <v>7</v>
          </cell>
          <cell r="N1372">
            <v>5</v>
          </cell>
          <cell r="O1372">
            <v>4</v>
          </cell>
          <cell r="P1372">
            <v>3</v>
          </cell>
          <cell r="Q1372">
            <v>3</v>
          </cell>
          <cell r="R1372">
            <v>9</v>
          </cell>
          <cell r="S1372">
            <v>6</v>
          </cell>
          <cell r="T1372">
            <v>6</v>
          </cell>
          <cell r="U1372">
            <v>0</v>
          </cell>
          <cell r="V1372">
            <v>3</v>
          </cell>
          <cell r="W1372">
            <v>6</v>
          </cell>
          <cell r="X1372">
            <v>5</v>
          </cell>
          <cell r="Y1372">
            <v>9</v>
          </cell>
          <cell r="Z1372">
            <v>2</v>
          </cell>
          <cell r="AA1372">
            <v>4</v>
          </cell>
          <cell r="AB1372">
            <v>4</v>
          </cell>
          <cell r="AC1372">
            <v>25</v>
          </cell>
          <cell r="AD1372">
            <v>15</v>
          </cell>
          <cell r="AE1372">
            <v>16</v>
          </cell>
          <cell r="AF1372">
            <v>17</v>
          </cell>
          <cell r="AG1372">
            <v>21</v>
          </cell>
          <cell r="AH1372">
            <v>22</v>
          </cell>
          <cell r="AI1372">
            <v>22</v>
          </cell>
          <cell r="AJ1372">
            <v>17</v>
          </cell>
          <cell r="AK1372">
            <v>22</v>
          </cell>
          <cell r="AL1372">
            <v>8</v>
          </cell>
          <cell r="AM1372">
            <v>16</v>
          </cell>
          <cell r="AN1372">
            <v>23</v>
          </cell>
          <cell r="AO1372">
            <v>18</v>
          </cell>
          <cell r="AP1372">
            <v>10</v>
          </cell>
          <cell r="AQ1372">
            <v>12</v>
          </cell>
          <cell r="AR1372">
            <v>57</v>
          </cell>
          <cell r="AS1372">
            <v>5</v>
          </cell>
        </row>
        <row r="1373">
          <cell r="G1373">
            <v>0</v>
          </cell>
          <cell r="H1373">
            <v>396</v>
          </cell>
          <cell r="I1373">
            <v>8</v>
          </cell>
          <cell r="J1373">
            <v>9</v>
          </cell>
          <cell r="K1373">
            <v>6</v>
          </cell>
          <cell r="L1373">
            <v>3</v>
          </cell>
          <cell r="M1373">
            <v>4</v>
          </cell>
          <cell r="N1373">
            <v>5</v>
          </cell>
          <cell r="O1373">
            <v>7</v>
          </cell>
          <cell r="P1373">
            <v>11</v>
          </cell>
          <cell r="Q1373">
            <v>7</v>
          </cell>
          <cell r="R1373">
            <v>5</v>
          </cell>
          <cell r="S1373">
            <v>11</v>
          </cell>
          <cell r="T1373">
            <v>6</v>
          </cell>
          <cell r="U1373">
            <v>9</v>
          </cell>
          <cell r="V1373">
            <v>5</v>
          </cell>
          <cell r="W1373">
            <v>7</v>
          </cell>
          <cell r="X1373">
            <v>8</v>
          </cell>
          <cell r="Y1373">
            <v>10</v>
          </cell>
          <cell r="Z1373">
            <v>5</v>
          </cell>
          <cell r="AA1373">
            <v>8</v>
          </cell>
          <cell r="AB1373">
            <v>2</v>
          </cell>
          <cell r="AC1373">
            <v>20</v>
          </cell>
          <cell r="AD1373">
            <v>19</v>
          </cell>
          <cell r="AE1373">
            <v>27</v>
          </cell>
          <cell r="AF1373">
            <v>33</v>
          </cell>
          <cell r="AG1373">
            <v>26</v>
          </cell>
          <cell r="AH1373">
            <v>22</v>
          </cell>
          <cell r="AI1373">
            <v>26</v>
          </cell>
          <cell r="AJ1373">
            <v>20</v>
          </cell>
          <cell r="AK1373">
            <v>13</v>
          </cell>
          <cell r="AL1373">
            <v>11</v>
          </cell>
          <cell r="AM1373">
            <v>22</v>
          </cell>
          <cell r="AN1373">
            <v>7</v>
          </cell>
          <cell r="AO1373">
            <v>14</v>
          </cell>
          <cell r="AP1373">
            <v>19</v>
          </cell>
          <cell r="AQ1373">
            <v>16</v>
          </cell>
          <cell r="AR1373">
            <v>72</v>
          </cell>
          <cell r="AS1373">
            <v>13</v>
          </cell>
        </row>
        <row r="1374">
          <cell r="G1374">
            <v>0</v>
          </cell>
          <cell r="H1374">
            <v>328</v>
          </cell>
          <cell r="I1374">
            <v>4</v>
          </cell>
          <cell r="J1374">
            <v>4</v>
          </cell>
          <cell r="K1374">
            <v>2</v>
          </cell>
          <cell r="L1374">
            <v>10</v>
          </cell>
          <cell r="M1374">
            <v>7</v>
          </cell>
          <cell r="N1374">
            <v>8</v>
          </cell>
          <cell r="O1374">
            <v>3</v>
          </cell>
          <cell r="P1374">
            <v>6</v>
          </cell>
          <cell r="Q1374">
            <v>6</v>
          </cell>
          <cell r="R1374">
            <v>8</v>
          </cell>
          <cell r="S1374">
            <v>6</v>
          </cell>
          <cell r="T1374">
            <v>6</v>
          </cell>
          <cell r="U1374">
            <v>4</v>
          </cell>
          <cell r="V1374">
            <v>8</v>
          </cell>
          <cell r="W1374">
            <v>9</v>
          </cell>
          <cell r="X1374">
            <v>4</v>
          </cell>
          <cell r="Y1374">
            <v>4</v>
          </cell>
          <cell r="Z1374">
            <v>2</v>
          </cell>
          <cell r="AA1374">
            <v>3</v>
          </cell>
          <cell r="AB1374">
            <v>4</v>
          </cell>
          <cell r="AC1374">
            <v>22</v>
          </cell>
          <cell r="AD1374">
            <v>23</v>
          </cell>
          <cell r="AE1374">
            <v>23</v>
          </cell>
          <cell r="AF1374">
            <v>17</v>
          </cell>
          <cell r="AG1374">
            <v>22</v>
          </cell>
          <cell r="AH1374">
            <v>23</v>
          </cell>
          <cell r="AI1374">
            <v>23</v>
          </cell>
          <cell r="AJ1374">
            <v>17</v>
          </cell>
          <cell r="AK1374">
            <v>9</v>
          </cell>
          <cell r="AL1374">
            <v>13</v>
          </cell>
          <cell r="AM1374">
            <v>9</v>
          </cell>
          <cell r="AN1374">
            <v>8</v>
          </cell>
          <cell r="AO1374">
            <v>11</v>
          </cell>
          <cell r="AP1374">
            <v>16</v>
          </cell>
          <cell r="AQ1374">
            <v>8</v>
          </cell>
          <cell r="AR1374">
            <v>64</v>
          </cell>
          <cell r="AS1374">
            <v>6</v>
          </cell>
        </row>
        <row r="1375">
          <cell r="G1375">
            <v>0</v>
          </cell>
          <cell r="H1375">
            <v>650</v>
          </cell>
          <cell r="I1375">
            <v>10</v>
          </cell>
          <cell r="J1375">
            <v>15</v>
          </cell>
          <cell r="K1375">
            <v>14</v>
          </cell>
          <cell r="L1375">
            <v>11</v>
          </cell>
          <cell r="M1375">
            <v>8</v>
          </cell>
          <cell r="N1375">
            <v>10</v>
          </cell>
          <cell r="O1375">
            <v>9</v>
          </cell>
          <cell r="P1375">
            <v>14</v>
          </cell>
          <cell r="Q1375">
            <v>12</v>
          </cell>
          <cell r="R1375">
            <v>17</v>
          </cell>
          <cell r="S1375">
            <v>14</v>
          </cell>
          <cell r="T1375">
            <v>14</v>
          </cell>
          <cell r="U1375">
            <v>9</v>
          </cell>
          <cell r="V1375">
            <v>10</v>
          </cell>
          <cell r="W1375">
            <v>8</v>
          </cell>
          <cell r="X1375">
            <v>8</v>
          </cell>
          <cell r="Y1375">
            <v>11</v>
          </cell>
          <cell r="Z1375">
            <v>11</v>
          </cell>
          <cell r="AA1375">
            <v>5</v>
          </cell>
          <cell r="AB1375">
            <v>6</v>
          </cell>
          <cell r="AC1375">
            <v>53</v>
          </cell>
          <cell r="AD1375">
            <v>39</v>
          </cell>
          <cell r="AE1375">
            <v>37</v>
          </cell>
          <cell r="AF1375">
            <v>32</v>
          </cell>
          <cell r="AG1375">
            <v>49</v>
          </cell>
          <cell r="AH1375">
            <v>33</v>
          </cell>
          <cell r="AI1375">
            <v>28</v>
          </cell>
          <cell r="AJ1375">
            <v>36</v>
          </cell>
          <cell r="AK1375">
            <v>38</v>
          </cell>
          <cell r="AL1375">
            <v>18</v>
          </cell>
          <cell r="AM1375">
            <v>15</v>
          </cell>
          <cell r="AN1375">
            <v>27</v>
          </cell>
          <cell r="AO1375">
            <v>29</v>
          </cell>
          <cell r="AP1375">
            <v>27</v>
          </cell>
          <cell r="AQ1375">
            <v>20</v>
          </cell>
          <cell r="AR1375">
            <v>119</v>
          </cell>
          <cell r="AS1375">
            <v>14</v>
          </cell>
        </row>
        <row r="1376">
          <cell r="G1376">
            <v>0</v>
          </cell>
          <cell r="H1376">
            <v>412</v>
          </cell>
          <cell r="I1376">
            <v>4</v>
          </cell>
          <cell r="J1376">
            <v>3</v>
          </cell>
          <cell r="K1376">
            <v>2</v>
          </cell>
          <cell r="L1376">
            <v>5</v>
          </cell>
          <cell r="M1376">
            <v>5</v>
          </cell>
          <cell r="N1376">
            <v>2</v>
          </cell>
          <cell r="O1376">
            <v>3</v>
          </cell>
          <cell r="P1376">
            <v>1</v>
          </cell>
          <cell r="Q1376">
            <v>1</v>
          </cell>
          <cell r="R1376">
            <v>3</v>
          </cell>
          <cell r="S1376">
            <v>3</v>
          </cell>
          <cell r="T1376">
            <v>2</v>
          </cell>
          <cell r="U1376">
            <v>8</v>
          </cell>
          <cell r="V1376">
            <v>5</v>
          </cell>
          <cell r="W1376">
            <v>6</v>
          </cell>
          <cell r="X1376">
            <v>5</v>
          </cell>
          <cell r="Y1376">
            <v>3</v>
          </cell>
          <cell r="Z1376">
            <v>2</v>
          </cell>
          <cell r="AA1376">
            <v>5</v>
          </cell>
          <cell r="AB1376">
            <v>5</v>
          </cell>
          <cell r="AC1376">
            <v>45</v>
          </cell>
          <cell r="AD1376">
            <v>35</v>
          </cell>
          <cell r="AE1376">
            <v>21</v>
          </cell>
          <cell r="AF1376">
            <v>23</v>
          </cell>
          <cell r="AG1376">
            <v>27</v>
          </cell>
          <cell r="AH1376">
            <v>36</v>
          </cell>
          <cell r="AI1376">
            <v>33</v>
          </cell>
          <cell r="AJ1376">
            <v>29</v>
          </cell>
          <cell r="AK1376">
            <v>28</v>
          </cell>
          <cell r="AL1376">
            <v>22</v>
          </cell>
          <cell r="AM1376">
            <v>24</v>
          </cell>
          <cell r="AN1376">
            <v>5</v>
          </cell>
          <cell r="AO1376">
            <v>11</v>
          </cell>
          <cell r="AP1376">
            <v>12</v>
          </cell>
          <cell r="AQ1376">
            <v>10</v>
          </cell>
          <cell r="AR1376">
            <v>92</v>
          </cell>
          <cell r="AS1376">
            <v>6</v>
          </cell>
        </row>
        <row r="1377">
          <cell r="G1377">
            <v>0</v>
          </cell>
          <cell r="H1377">
            <v>675</v>
          </cell>
          <cell r="I1377">
            <v>8</v>
          </cell>
          <cell r="J1377">
            <v>14</v>
          </cell>
          <cell r="K1377">
            <v>16</v>
          </cell>
          <cell r="L1377">
            <v>19</v>
          </cell>
          <cell r="M1377">
            <v>14</v>
          </cell>
          <cell r="N1377">
            <v>12</v>
          </cell>
          <cell r="O1377">
            <v>18</v>
          </cell>
          <cell r="P1377">
            <v>14</v>
          </cell>
          <cell r="Q1377">
            <v>11</v>
          </cell>
          <cell r="R1377">
            <v>13</v>
          </cell>
          <cell r="S1377">
            <v>18</v>
          </cell>
          <cell r="T1377">
            <v>14</v>
          </cell>
          <cell r="U1377">
            <v>8</v>
          </cell>
          <cell r="V1377">
            <v>9</v>
          </cell>
          <cell r="W1377">
            <v>8</v>
          </cell>
          <cell r="X1377">
            <v>12</v>
          </cell>
          <cell r="Y1377">
            <v>13</v>
          </cell>
          <cell r="Z1377">
            <v>13</v>
          </cell>
          <cell r="AA1377">
            <v>7</v>
          </cell>
          <cell r="AB1377">
            <v>9</v>
          </cell>
          <cell r="AC1377">
            <v>43</v>
          </cell>
          <cell r="AD1377">
            <v>39</v>
          </cell>
          <cell r="AE1377">
            <v>45</v>
          </cell>
          <cell r="AF1377">
            <v>46</v>
          </cell>
          <cell r="AG1377">
            <v>38</v>
          </cell>
          <cell r="AH1377">
            <v>42</v>
          </cell>
          <cell r="AI1377">
            <v>43</v>
          </cell>
          <cell r="AJ1377">
            <v>22</v>
          </cell>
          <cell r="AK1377">
            <v>17</v>
          </cell>
          <cell r="AL1377">
            <v>26</v>
          </cell>
          <cell r="AM1377">
            <v>21</v>
          </cell>
          <cell r="AN1377">
            <v>25</v>
          </cell>
          <cell r="AO1377">
            <v>18</v>
          </cell>
          <cell r="AP1377">
            <v>28</v>
          </cell>
          <cell r="AQ1377">
            <v>26</v>
          </cell>
          <cell r="AR1377">
            <v>124</v>
          </cell>
          <cell r="AS1377">
            <v>13</v>
          </cell>
        </row>
        <row r="1378">
          <cell r="G1378">
            <v>0</v>
          </cell>
          <cell r="H1378">
            <v>894</v>
          </cell>
          <cell r="I1378">
            <v>13</v>
          </cell>
          <cell r="J1378">
            <v>23</v>
          </cell>
          <cell r="K1378">
            <v>17</v>
          </cell>
          <cell r="L1378">
            <v>20</v>
          </cell>
          <cell r="M1378">
            <v>26</v>
          </cell>
          <cell r="N1378">
            <v>19</v>
          </cell>
          <cell r="O1378">
            <v>22</v>
          </cell>
          <cell r="P1378">
            <v>16</v>
          </cell>
          <cell r="Q1378">
            <v>17</v>
          </cell>
          <cell r="R1378">
            <v>17</v>
          </cell>
          <cell r="S1378">
            <v>14</v>
          </cell>
          <cell r="T1378">
            <v>26</v>
          </cell>
          <cell r="U1378">
            <v>13</v>
          </cell>
          <cell r="V1378">
            <v>12</v>
          </cell>
          <cell r="W1378">
            <v>16</v>
          </cell>
          <cell r="X1378">
            <v>16</v>
          </cell>
          <cell r="Y1378">
            <v>17</v>
          </cell>
          <cell r="Z1378">
            <v>20</v>
          </cell>
          <cell r="AA1378">
            <v>10</v>
          </cell>
          <cell r="AB1378">
            <v>15</v>
          </cell>
          <cell r="AC1378">
            <v>82</v>
          </cell>
          <cell r="AD1378">
            <v>60</v>
          </cell>
          <cell r="AE1378">
            <v>67</v>
          </cell>
          <cell r="AF1378">
            <v>63</v>
          </cell>
          <cell r="AG1378">
            <v>69</v>
          </cell>
          <cell r="AH1378">
            <v>50</v>
          </cell>
          <cell r="AI1378">
            <v>38</v>
          </cell>
          <cell r="AJ1378">
            <v>28</v>
          </cell>
          <cell r="AK1378">
            <v>23</v>
          </cell>
          <cell r="AL1378">
            <v>26</v>
          </cell>
          <cell r="AM1378">
            <v>17</v>
          </cell>
          <cell r="AN1378">
            <v>11</v>
          </cell>
          <cell r="AO1378">
            <v>11</v>
          </cell>
          <cell r="AP1378">
            <v>40</v>
          </cell>
          <cell r="AQ1378">
            <v>37</v>
          </cell>
          <cell r="AR1378">
            <v>192</v>
          </cell>
          <cell r="AS1378">
            <v>18</v>
          </cell>
        </row>
        <row r="1379">
          <cell r="G1379">
            <v>0</v>
          </cell>
          <cell r="H1379">
            <v>3727</v>
          </cell>
          <cell r="I1379">
            <v>37</v>
          </cell>
          <cell r="J1379">
            <v>41</v>
          </cell>
          <cell r="K1379">
            <v>67</v>
          </cell>
          <cell r="L1379">
            <v>60</v>
          </cell>
          <cell r="M1379">
            <v>62</v>
          </cell>
          <cell r="N1379">
            <v>71</v>
          </cell>
          <cell r="O1379">
            <v>101</v>
          </cell>
          <cell r="P1379">
            <v>101</v>
          </cell>
          <cell r="Q1379">
            <v>99</v>
          </cell>
          <cell r="R1379">
            <v>97</v>
          </cell>
          <cell r="S1379">
            <v>94</v>
          </cell>
          <cell r="T1379">
            <v>90</v>
          </cell>
          <cell r="U1379">
            <v>85</v>
          </cell>
          <cell r="V1379">
            <v>81</v>
          </cell>
          <cell r="W1379">
            <v>76</v>
          </cell>
          <cell r="X1379">
            <v>71</v>
          </cell>
          <cell r="Y1379">
            <v>66</v>
          </cell>
          <cell r="Z1379">
            <v>62</v>
          </cell>
          <cell r="AA1379">
            <v>59</v>
          </cell>
          <cell r="AB1379">
            <v>56</v>
          </cell>
          <cell r="AC1379">
            <v>253</v>
          </cell>
          <cell r="AD1379">
            <v>260</v>
          </cell>
          <cell r="AE1379">
            <v>291</v>
          </cell>
          <cell r="AF1379">
            <v>274</v>
          </cell>
          <cell r="AG1379">
            <v>219</v>
          </cell>
          <cell r="AH1379">
            <v>203</v>
          </cell>
          <cell r="AI1379">
            <v>184</v>
          </cell>
          <cell r="AJ1379">
            <v>144</v>
          </cell>
          <cell r="AK1379">
            <v>131</v>
          </cell>
          <cell r="AL1379">
            <v>105</v>
          </cell>
          <cell r="AM1379">
            <v>90</v>
          </cell>
          <cell r="AN1379">
            <v>54</v>
          </cell>
          <cell r="AO1379">
            <v>43</v>
          </cell>
          <cell r="AP1379">
            <v>209</v>
          </cell>
          <cell r="AQ1379">
            <v>150</v>
          </cell>
          <cell r="AR1379">
            <v>735</v>
          </cell>
          <cell r="AS1379">
            <v>63</v>
          </cell>
        </row>
        <row r="1380">
          <cell r="G1380">
            <v>0</v>
          </cell>
          <cell r="H1380">
            <v>1016</v>
          </cell>
          <cell r="I1380">
            <v>7</v>
          </cell>
          <cell r="J1380">
            <v>8</v>
          </cell>
          <cell r="K1380">
            <v>20</v>
          </cell>
          <cell r="L1380">
            <v>10</v>
          </cell>
          <cell r="M1380">
            <v>14</v>
          </cell>
          <cell r="N1380">
            <v>17</v>
          </cell>
          <cell r="O1380">
            <v>24</v>
          </cell>
          <cell r="P1380">
            <v>26</v>
          </cell>
          <cell r="Q1380">
            <v>22</v>
          </cell>
          <cell r="R1380">
            <v>26</v>
          </cell>
          <cell r="S1380">
            <v>15</v>
          </cell>
          <cell r="T1380">
            <v>19</v>
          </cell>
          <cell r="U1380">
            <v>19</v>
          </cell>
          <cell r="V1380">
            <v>23</v>
          </cell>
          <cell r="W1380">
            <v>10</v>
          </cell>
          <cell r="X1380">
            <v>15</v>
          </cell>
          <cell r="Y1380">
            <v>12</v>
          </cell>
          <cell r="Z1380">
            <v>14</v>
          </cell>
          <cell r="AA1380">
            <v>24</v>
          </cell>
          <cell r="AB1380">
            <v>17</v>
          </cell>
          <cell r="AC1380">
            <v>75</v>
          </cell>
          <cell r="AD1380">
            <v>70</v>
          </cell>
          <cell r="AE1380">
            <v>75</v>
          </cell>
          <cell r="AF1380">
            <v>82</v>
          </cell>
          <cell r="AG1380">
            <v>59</v>
          </cell>
          <cell r="AH1380">
            <v>56</v>
          </cell>
          <cell r="AI1380">
            <v>59</v>
          </cell>
          <cell r="AJ1380">
            <v>49</v>
          </cell>
          <cell r="AK1380">
            <v>40</v>
          </cell>
          <cell r="AL1380">
            <v>38</v>
          </cell>
          <cell r="AM1380">
            <v>29</v>
          </cell>
          <cell r="AN1380">
            <v>23</v>
          </cell>
          <cell r="AO1380">
            <v>19</v>
          </cell>
          <cell r="AP1380">
            <v>42</v>
          </cell>
          <cell r="AQ1380">
            <v>39</v>
          </cell>
          <cell r="AR1380">
            <v>204</v>
          </cell>
          <cell r="AS1380">
            <v>14</v>
          </cell>
        </row>
        <row r="1381">
          <cell r="G1381">
            <v>0</v>
          </cell>
          <cell r="H1381">
            <v>551</v>
          </cell>
          <cell r="I1381">
            <v>5</v>
          </cell>
          <cell r="J1381">
            <v>6</v>
          </cell>
          <cell r="K1381">
            <v>9</v>
          </cell>
          <cell r="L1381">
            <v>11</v>
          </cell>
          <cell r="M1381">
            <v>11</v>
          </cell>
          <cell r="N1381">
            <v>8</v>
          </cell>
          <cell r="O1381">
            <v>18</v>
          </cell>
          <cell r="P1381">
            <v>18</v>
          </cell>
          <cell r="Q1381">
            <v>21</v>
          </cell>
          <cell r="R1381">
            <v>18</v>
          </cell>
          <cell r="S1381">
            <v>11</v>
          </cell>
          <cell r="T1381">
            <v>12</v>
          </cell>
          <cell r="U1381">
            <v>11</v>
          </cell>
          <cell r="V1381">
            <v>16</v>
          </cell>
          <cell r="W1381">
            <v>13</v>
          </cell>
          <cell r="X1381">
            <v>9</v>
          </cell>
          <cell r="Y1381">
            <v>10</v>
          </cell>
          <cell r="Z1381">
            <v>8</v>
          </cell>
          <cell r="AA1381">
            <v>4</v>
          </cell>
          <cell r="AB1381">
            <v>8</v>
          </cell>
          <cell r="AC1381">
            <v>34</v>
          </cell>
          <cell r="AD1381">
            <v>36</v>
          </cell>
          <cell r="AE1381">
            <v>34</v>
          </cell>
          <cell r="AF1381">
            <v>36</v>
          </cell>
          <cell r="AG1381">
            <v>35</v>
          </cell>
          <cell r="AH1381">
            <v>29</v>
          </cell>
          <cell r="AI1381">
            <v>26</v>
          </cell>
          <cell r="AJ1381">
            <v>25</v>
          </cell>
          <cell r="AK1381">
            <v>23</v>
          </cell>
          <cell r="AL1381">
            <v>16</v>
          </cell>
          <cell r="AM1381">
            <v>15</v>
          </cell>
          <cell r="AN1381">
            <v>9</v>
          </cell>
          <cell r="AO1381">
            <v>6</v>
          </cell>
          <cell r="AP1381">
            <v>31</v>
          </cell>
          <cell r="AQ1381">
            <v>19</v>
          </cell>
          <cell r="AR1381">
            <v>100</v>
          </cell>
          <cell r="AS1381">
            <v>9</v>
          </cell>
        </row>
        <row r="1382">
          <cell r="G1382">
            <v>0</v>
          </cell>
          <cell r="H1382">
            <v>424</v>
          </cell>
          <cell r="I1382">
            <v>2</v>
          </cell>
          <cell r="J1382">
            <v>4</v>
          </cell>
          <cell r="K1382">
            <v>6</v>
          </cell>
          <cell r="L1382">
            <v>6</v>
          </cell>
          <cell r="M1382">
            <v>6</v>
          </cell>
          <cell r="N1382">
            <v>7</v>
          </cell>
          <cell r="O1382">
            <v>9</v>
          </cell>
          <cell r="P1382">
            <v>10</v>
          </cell>
          <cell r="Q1382">
            <v>10</v>
          </cell>
          <cell r="R1382">
            <v>10</v>
          </cell>
          <cell r="S1382">
            <v>15</v>
          </cell>
          <cell r="T1382">
            <v>8</v>
          </cell>
          <cell r="U1382">
            <v>5</v>
          </cell>
          <cell r="V1382">
            <v>7</v>
          </cell>
          <cell r="W1382">
            <v>9</v>
          </cell>
          <cell r="X1382">
            <v>12</v>
          </cell>
          <cell r="Y1382">
            <v>9</v>
          </cell>
          <cell r="Z1382">
            <v>8</v>
          </cell>
          <cell r="AA1382">
            <v>6</v>
          </cell>
          <cell r="AB1382">
            <v>5</v>
          </cell>
          <cell r="AC1382">
            <v>22</v>
          </cell>
          <cell r="AD1382">
            <v>25</v>
          </cell>
          <cell r="AE1382">
            <v>32</v>
          </cell>
          <cell r="AF1382">
            <v>36</v>
          </cell>
          <cell r="AG1382">
            <v>35</v>
          </cell>
          <cell r="AH1382">
            <v>26</v>
          </cell>
          <cell r="AI1382">
            <v>19</v>
          </cell>
          <cell r="AJ1382">
            <v>25</v>
          </cell>
          <cell r="AK1382">
            <v>20</v>
          </cell>
          <cell r="AL1382">
            <v>8</v>
          </cell>
          <cell r="AM1382">
            <v>12</v>
          </cell>
          <cell r="AN1382">
            <v>6</v>
          </cell>
          <cell r="AO1382">
            <v>4</v>
          </cell>
          <cell r="AP1382">
            <v>22</v>
          </cell>
          <cell r="AQ1382">
            <v>19</v>
          </cell>
          <cell r="AR1382">
            <v>86</v>
          </cell>
          <cell r="AS1382">
            <v>4</v>
          </cell>
        </row>
        <row r="1383">
          <cell r="G1383">
            <v>0</v>
          </cell>
          <cell r="H1383">
            <v>521</v>
          </cell>
          <cell r="I1383">
            <v>5</v>
          </cell>
          <cell r="J1383">
            <v>7</v>
          </cell>
          <cell r="K1383">
            <v>8</v>
          </cell>
          <cell r="L1383">
            <v>8</v>
          </cell>
          <cell r="M1383">
            <v>6</v>
          </cell>
          <cell r="N1383">
            <v>11</v>
          </cell>
          <cell r="O1383">
            <v>16</v>
          </cell>
          <cell r="P1383">
            <v>8</v>
          </cell>
          <cell r="Q1383">
            <v>12</v>
          </cell>
          <cell r="R1383">
            <v>11</v>
          </cell>
          <cell r="S1383">
            <v>14</v>
          </cell>
          <cell r="T1383">
            <v>13</v>
          </cell>
          <cell r="U1383">
            <v>16</v>
          </cell>
          <cell r="V1383">
            <v>8</v>
          </cell>
          <cell r="W1383">
            <v>10</v>
          </cell>
          <cell r="X1383">
            <v>7</v>
          </cell>
          <cell r="Y1383">
            <v>10</v>
          </cell>
          <cell r="Z1383">
            <v>14</v>
          </cell>
          <cell r="AA1383">
            <v>6</v>
          </cell>
          <cell r="AB1383">
            <v>11</v>
          </cell>
          <cell r="AC1383">
            <v>34</v>
          </cell>
          <cell r="AD1383">
            <v>32</v>
          </cell>
          <cell r="AE1383">
            <v>49</v>
          </cell>
          <cell r="AF1383">
            <v>41</v>
          </cell>
          <cell r="AG1383">
            <v>29</v>
          </cell>
          <cell r="AH1383">
            <v>29</v>
          </cell>
          <cell r="AI1383">
            <v>28</v>
          </cell>
          <cell r="AJ1383">
            <v>18</v>
          </cell>
          <cell r="AK1383">
            <v>16</v>
          </cell>
          <cell r="AL1383">
            <v>18</v>
          </cell>
          <cell r="AM1383">
            <v>13</v>
          </cell>
          <cell r="AN1383">
            <v>5</v>
          </cell>
          <cell r="AO1383">
            <v>8</v>
          </cell>
          <cell r="AP1383">
            <v>30</v>
          </cell>
          <cell r="AQ1383">
            <v>23</v>
          </cell>
          <cell r="AR1383">
            <v>105</v>
          </cell>
          <cell r="AS1383">
            <v>9</v>
          </cell>
        </row>
        <row r="1384">
          <cell r="G1384">
            <v>0</v>
          </cell>
          <cell r="H1384">
            <v>519</v>
          </cell>
          <cell r="I1384">
            <v>5</v>
          </cell>
          <cell r="J1384">
            <v>8</v>
          </cell>
          <cell r="K1384">
            <v>8</v>
          </cell>
          <cell r="L1384">
            <v>9</v>
          </cell>
          <cell r="M1384">
            <v>11</v>
          </cell>
          <cell r="N1384">
            <v>9</v>
          </cell>
          <cell r="O1384">
            <v>11</v>
          </cell>
          <cell r="P1384">
            <v>11</v>
          </cell>
          <cell r="Q1384">
            <v>18</v>
          </cell>
          <cell r="R1384">
            <v>13</v>
          </cell>
          <cell r="S1384">
            <v>17</v>
          </cell>
          <cell r="T1384">
            <v>16</v>
          </cell>
          <cell r="U1384">
            <v>17</v>
          </cell>
          <cell r="V1384">
            <v>7</v>
          </cell>
          <cell r="W1384">
            <v>19</v>
          </cell>
          <cell r="X1384">
            <v>9</v>
          </cell>
          <cell r="Y1384">
            <v>10</v>
          </cell>
          <cell r="Z1384">
            <v>6</v>
          </cell>
          <cell r="AA1384">
            <v>11</v>
          </cell>
          <cell r="AB1384">
            <v>4</v>
          </cell>
          <cell r="AC1384">
            <v>38</v>
          </cell>
          <cell r="AD1384">
            <v>45</v>
          </cell>
          <cell r="AE1384">
            <v>43</v>
          </cell>
          <cell r="AF1384">
            <v>41</v>
          </cell>
          <cell r="AG1384">
            <v>25</v>
          </cell>
          <cell r="AH1384">
            <v>24</v>
          </cell>
          <cell r="AI1384">
            <v>19</v>
          </cell>
          <cell r="AJ1384">
            <v>11</v>
          </cell>
          <cell r="AK1384">
            <v>16</v>
          </cell>
          <cell r="AL1384">
            <v>16</v>
          </cell>
          <cell r="AM1384">
            <v>12</v>
          </cell>
          <cell r="AN1384">
            <v>7</v>
          </cell>
          <cell r="AO1384">
            <v>3</v>
          </cell>
          <cell r="AP1384">
            <v>37</v>
          </cell>
          <cell r="AQ1384">
            <v>19</v>
          </cell>
          <cell r="AR1384">
            <v>106</v>
          </cell>
          <cell r="AS1384">
            <v>9</v>
          </cell>
        </row>
        <row r="1385">
          <cell r="G1385">
            <v>0</v>
          </cell>
          <cell r="H1385">
            <v>696</v>
          </cell>
          <cell r="I1385">
            <v>13</v>
          </cell>
          <cell r="J1385">
            <v>8</v>
          </cell>
          <cell r="K1385">
            <v>16</v>
          </cell>
          <cell r="L1385">
            <v>16</v>
          </cell>
          <cell r="M1385">
            <v>14</v>
          </cell>
          <cell r="N1385">
            <v>19</v>
          </cell>
          <cell r="O1385">
            <v>23</v>
          </cell>
          <cell r="P1385">
            <v>28</v>
          </cell>
          <cell r="Q1385">
            <v>16</v>
          </cell>
          <cell r="R1385">
            <v>19</v>
          </cell>
          <cell r="S1385">
            <v>22</v>
          </cell>
          <cell r="T1385">
            <v>22</v>
          </cell>
          <cell r="U1385">
            <v>17</v>
          </cell>
          <cell r="V1385">
            <v>20</v>
          </cell>
          <cell r="W1385">
            <v>15</v>
          </cell>
          <cell r="X1385">
            <v>19</v>
          </cell>
          <cell r="Y1385">
            <v>15</v>
          </cell>
          <cell r="Z1385">
            <v>12</v>
          </cell>
          <cell r="AA1385">
            <v>8</v>
          </cell>
          <cell r="AB1385">
            <v>11</v>
          </cell>
          <cell r="AC1385">
            <v>50</v>
          </cell>
          <cell r="AD1385">
            <v>52</v>
          </cell>
          <cell r="AE1385">
            <v>58</v>
          </cell>
          <cell r="AF1385">
            <v>38</v>
          </cell>
          <cell r="AG1385">
            <v>36</v>
          </cell>
          <cell r="AH1385">
            <v>39</v>
          </cell>
          <cell r="AI1385">
            <v>33</v>
          </cell>
          <cell r="AJ1385">
            <v>16</v>
          </cell>
          <cell r="AK1385">
            <v>16</v>
          </cell>
          <cell r="AL1385">
            <v>9</v>
          </cell>
          <cell r="AM1385">
            <v>9</v>
          </cell>
          <cell r="AN1385">
            <v>4</v>
          </cell>
          <cell r="AO1385">
            <v>3</v>
          </cell>
          <cell r="AP1385">
            <v>47</v>
          </cell>
          <cell r="AQ1385">
            <v>31</v>
          </cell>
          <cell r="AR1385">
            <v>134</v>
          </cell>
          <cell r="AS1385">
            <v>18</v>
          </cell>
        </row>
        <row r="1386">
          <cell r="G1386">
            <v>0</v>
          </cell>
          <cell r="H1386">
            <v>5246</v>
          </cell>
          <cell r="I1386">
            <v>66</v>
          </cell>
          <cell r="J1386">
            <v>93</v>
          </cell>
          <cell r="K1386">
            <v>96</v>
          </cell>
          <cell r="L1386">
            <v>96</v>
          </cell>
          <cell r="M1386">
            <v>92</v>
          </cell>
          <cell r="N1386">
            <v>117</v>
          </cell>
          <cell r="O1386">
            <v>112</v>
          </cell>
          <cell r="P1386">
            <v>113</v>
          </cell>
          <cell r="Q1386">
            <v>113</v>
          </cell>
          <cell r="R1386">
            <v>113</v>
          </cell>
          <cell r="S1386">
            <v>113</v>
          </cell>
          <cell r="T1386">
            <v>113</v>
          </cell>
          <cell r="U1386">
            <v>111</v>
          </cell>
          <cell r="V1386">
            <v>107</v>
          </cell>
          <cell r="W1386">
            <v>101</v>
          </cell>
          <cell r="X1386">
            <v>97</v>
          </cell>
          <cell r="Y1386">
            <v>92</v>
          </cell>
          <cell r="Z1386">
            <v>87</v>
          </cell>
          <cell r="AA1386">
            <v>84</v>
          </cell>
          <cell r="AB1386">
            <v>82</v>
          </cell>
          <cell r="AC1386">
            <v>400</v>
          </cell>
          <cell r="AD1386">
            <v>452</v>
          </cell>
          <cell r="AE1386">
            <v>430</v>
          </cell>
          <cell r="AF1386">
            <v>379</v>
          </cell>
          <cell r="AG1386">
            <v>320</v>
          </cell>
          <cell r="AH1386">
            <v>311</v>
          </cell>
          <cell r="AI1386">
            <v>239</v>
          </cell>
          <cell r="AJ1386">
            <v>226</v>
          </cell>
          <cell r="AK1386">
            <v>161</v>
          </cell>
          <cell r="AL1386">
            <v>122</v>
          </cell>
          <cell r="AM1386">
            <v>86</v>
          </cell>
          <cell r="AN1386">
            <v>57</v>
          </cell>
          <cell r="AO1386">
            <v>65</v>
          </cell>
          <cell r="AP1386">
            <v>267</v>
          </cell>
          <cell r="AQ1386">
            <v>213</v>
          </cell>
          <cell r="AR1386">
            <v>1124</v>
          </cell>
          <cell r="AS1386">
            <v>103</v>
          </cell>
        </row>
        <row r="1387">
          <cell r="G1387">
            <v>0</v>
          </cell>
          <cell r="H1387">
            <v>1762</v>
          </cell>
          <cell r="I1387">
            <v>20</v>
          </cell>
          <cell r="J1387">
            <v>35</v>
          </cell>
          <cell r="K1387">
            <v>32</v>
          </cell>
          <cell r="L1387">
            <v>35</v>
          </cell>
          <cell r="M1387">
            <v>37</v>
          </cell>
          <cell r="N1387">
            <v>29</v>
          </cell>
          <cell r="O1387">
            <v>43</v>
          </cell>
          <cell r="P1387">
            <v>33</v>
          </cell>
          <cell r="Q1387">
            <v>48</v>
          </cell>
          <cell r="R1387">
            <v>42</v>
          </cell>
          <cell r="S1387">
            <v>40</v>
          </cell>
          <cell r="T1387">
            <v>37</v>
          </cell>
          <cell r="U1387">
            <v>40</v>
          </cell>
          <cell r="V1387">
            <v>40</v>
          </cell>
          <cell r="W1387">
            <v>37</v>
          </cell>
          <cell r="X1387">
            <v>30</v>
          </cell>
          <cell r="Y1387">
            <v>32</v>
          </cell>
          <cell r="Z1387">
            <v>24</v>
          </cell>
          <cell r="AA1387">
            <v>25</v>
          </cell>
          <cell r="AB1387">
            <v>22</v>
          </cell>
          <cell r="AC1387">
            <v>133</v>
          </cell>
          <cell r="AD1387">
            <v>140</v>
          </cell>
          <cell r="AE1387">
            <v>125</v>
          </cell>
          <cell r="AF1387">
            <v>138</v>
          </cell>
          <cell r="AG1387">
            <v>103</v>
          </cell>
          <cell r="AH1387">
            <v>109</v>
          </cell>
          <cell r="AI1387">
            <v>77</v>
          </cell>
          <cell r="AJ1387">
            <v>86</v>
          </cell>
          <cell r="AK1387">
            <v>49</v>
          </cell>
          <cell r="AL1387">
            <v>37</v>
          </cell>
          <cell r="AM1387">
            <v>30</v>
          </cell>
          <cell r="AN1387">
            <v>23</v>
          </cell>
          <cell r="AO1387">
            <v>31</v>
          </cell>
          <cell r="AP1387">
            <v>95</v>
          </cell>
          <cell r="AQ1387">
            <v>64</v>
          </cell>
          <cell r="AR1387">
            <v>367</v>
          </cell>
          <cell r="AS1387">
            <v>28</v>
          </cell>
        </row>
        <row r="1388">
          <cell r="G1388">
            <v>0</v>
          </cell>
          <cell r="H1388">
            <v>558</v>
          </cell>
          <cell r="I1388">
            <v>11</v>
          </cell>
          <cell r="J1388">
            <v>14</v>
          </cell>
          <cell r="K1388">
            <v>9</v>
          </cell>
          <cell r="L1388">
            <v>16</v>
          </cell>
          <cell r="M1388">
            <v>8</v>
          </cell>
          <cell r="N1388">
            <v>16</v>
          </cell>
          <cell r="O1388">
            <v>17</v>
          </cell>
          <cell r="P1388">
            <v>15</v>
          </cell>
          <cell r="Q1388">
            <v>9</v>
          </cell>
          <cell r="R1388">
            <v>7</v>
          </cell>
          <cell r="S1388">
            <v>11</v>
          </cell>
          <cell r="T1388">
            <v>13</v>
          </cell>
          <cell r="U1388">
            <v>5</v>
          </cell>
          <cell r="V1388">
            <v>12</v>
          </cell>
          <cell r="W1388">
            <v>10</v>
          </cell>
          <cell r="X1388">
            <v>13</v>
          </cell>
          <cell r="Y1388">
            <v>11</v>
          </cell>
          <cell r="Z1388">
            <v>8</v>
          </cell>
          <cell r="AA1388">
            <v>8</v>
          </cell>
          <cell r="AB1388">
            <v>10</v>
          </cell>
          <cell r="AC1388">
            <v>42</v>
          </cell>
          <cell r="AD1388">
            <v>56</v>
          </cell>
          <cell r="AE1388">
            <v>52</v>
          </cell>
          <cell r="AF1388">
            <v>35</v>
          </cell>
          <cell r="AG1388">
            <v>35</v>
          </cell>
          <cell r="AH1388">
            <v>24</v>
          </cell>
          <cell r="AI1388">
            <v>24</v>
          </cell>
          <cell r="AJ1388">
            <v>22</v>
          </cell>
          <cell r="AK1388">
            <v>13</v>
          </cell>
          <cell r="AL1388">
            <v>16</v>
          </cell>
          <cell r="AM1388">
            <v>6</v>
          </cell>
          <cell r="AN1388">
            <v>7</v>
          </cell>
          <cell r="AO1388">
            <v>3</v>
          </cell>
          <cell r="AP1388">
            <v>25</v>
          </cell>
          <cell r="AQ1388">
            <v>24</v>
          </cell>
          <cell r="AR1388">
            <v>120</v>
          </cell>
          <cell r="AS1388">
            <v>15</v>
          </cell>
        </row>
        <row r="1389">
          <cell r="G1389">
            <v>0</v>
          </cell>
          <cell r="H1389">
            <v>735</v>
          </cell>
          <cell r="I1389">
            <v>10</v>
          </cell>
          <cell r="J1389">
            <v>13</v>
          </cell>
          <cell r="K1389">
            <v>15</v>
          </cell>
          <cell r="L1389">
            <v>12</v>
          </cell>
          <cell r="M1389">
            <v>9</v>
          </cell>
          <cell r="N1389">
            <v>16</v>
          </cell>
          <cell r="O1389">
            <v>8</v>
          </cell>
          <cell r="P1389">
            <v>16</v>
          </cell>
          <cell r="Q1389">
            <v>16</v>
          </cell>
          <cell r="R1389">
            <v>24</v>
          </cell>
          <cell r="S1389">
            <v>13</v>
          </cell>
          <cell r="T1389">
            <v>15</v>
          </cell>
          <cell r="U1389">
            <v>14</v>
          </cell>
          <cell r="V1389">
            <v>16</v>
          </cell>
          <cell r="W1389">
            <v>18</v>
          </cell>
          <cell r="X1389">
            <v>16</v>
          </cell>
          <cell r="Y1389">
            <v>13</v>
          </cell>
          <cell r="Z1389">
            <v>18</v>
          </cell>
          <cell r="AA1389">
            <v>16</v>
          </cell>
          <cell r="AB1389">
            <v>9</v>
          </cell>
          <cell r="AC1389">
            <v>58</v>
          </cell>
          <cell r="AD1389">
            <v>65</v>
          </cell>
          <cell r="AE1389">
            <v>65</v>
          </cell>
          <cell r="AF1389">
            <v>54</v>
          </cell>
          <cell r="AG1389">
            <v>44</v>
          </cell>
          <cell r="AH1389">
            <v>47</v>
          </cell>
          <cell r="AI1389">
            <v>30</v>
          </cell>
          <cell r="AJ1389">
            <v>24</v>
          </cell>
          <cell r="AK1389">
            <v>25</v>
          </cell>
          <cell r="AL1389">
            <v>14</v>
          </cell>
          <cell r="AM1389">
            <v>14</v>
          </cell>
          <cell r="AN1389">
            <v>5</v>
          </cell>
          <cell r="AO1389">
            <v>3</v>
          </cell>
          <cell r="AP1389">
            <v>37</v>
          </cell>
          <cell r="AQ1389">
            <v>35</v>
          </cell>
          <cell r="AR1389">
            <v>163</v>
          </cell>
          <cell r="AS1389">
            <v>14</v>
          </cell>
        </row>
        <row r="1390">
          <cell r="G1390">
            <v>0</v>
          </cell>
          <cell r="H1390">
            <v>432</v>
          </cell>
          <cell r="I1390">
            <v>7</v>
          </cell>
          <cell r="J1390">
            <v>4</v>
          </cell>
          <cell r="K1390">
            <v>8</v>
          </cell>
          <cell r="L1390">
            <v>6</v>
          </cell>
          <cell r="M1390">
            <v>9</v>
          </cell>
          <cell r="N1390">
            <v>13</v>
          </cell>
          <cell r="O1390">
            <v>14</v>
          </cell>
          <cell r="P1390">
            <v>13</v>
          </cell>
          <cell r="Q1390">
            <v>6</v>
          </cell>
          <cell r="R1390">
            <v>7</v>
          </cell>
          <cell r="S1390">
            <v>11</v>
          </cell>
          <cell r="T1390">
            <v>11</v>
          </cell>
          <cell r="U1390">
            <v>10</v>
          </cell>
          <cell r="V1390">
            <v>6</v>
          </cell>
          <cell r="W1390">
            <v>7</v>
          </cell>
          <cell r="X1390">
            <v>11</v>
          </cell>
          <cell r="Y1390">
            <v>8</v>
          </cell>
          <cell r="Z1390">
            <v>4</v>
          </cell>
          <cell r="AA1390">
            <v>7</v>
          </cell>
          <cell r="AB1390">
            <v>9</v>
          </cell>
          <cell r="AC1390">
            <v>25</v>
          </cell>
          <cell r="AD1390">
            <v>24</v>
          </cell>
          <cell r="AE1390">
            <v>50</v>
          </cell>
          <cell r="AF1390">
            <v>25</v>
          </cell>
          <cell r="AG1390">
            <v>28</v>
          </cell>
          <cell r="AH1390">
            <v>27</v>
          </cell>
          <cell r="AI1390">
            <v>24</v>
          </cell>
          <cell r="AJ1390">
            <v>15</v>
          </cell>
          <cell r="AK1390">
            <v>15</v>
          </cell>
          <cell r="AL1390">
            <v>10</v>
          </cell>
          <cell r="AM1390">
            <v>8</v>
          </cell>
          <cell r="AN1390">
            <v>1</v>
          </cell>
          <cell r="AO1390">
            <v>9</v>
          </cell>
          <cell r="AP1390">
            <v>22</v>
          </cell>
          <cell r="AQ1390">
            <v>19</v>
          </cell>
          <cell r="AR1390">
            <v>88</v>
          </cell>
          <cell r="AS1390">
            <v>13</v>
          </cell>
        </row>
        <row r="1391">
          <cell r="G1391">
            <v>0</v>
          </cell>
          <cell r="H1391">
            <v>313</v>
          </cell>
          <cell r="I1391">
            <v>4</v>
          </cell>
          <cell r="J1391">
            <v>6</v>
          </cell>
          <cell r="K1391">
            <v>7</v>
          </cell>
          <cell r="L1391">
            <v>8</v>
          </cell>
          <cell r="M1391">
            <v>6</v>
          </cell>
          <cell r="N1391">
            <v>7</v>
          </cell>
          <cell r="O1391">
            <v>7</v>
          </cell>
          <cell r="P1391">
            <v>7</v>
          </cell>
          <cell r="Q1391">
            <v>6</v>
          </cell>
          <cell r="R1391">
            <v>7</v>
          </cell>
          <cell r="S1391">
            <v>9</v>
          </cell>
          <cell r="T1391">
            <v>6</v>
          </cell>
          <cell r="U1391">
            <v>8</v>
          </cell>
          <cell r="V1391">
            <v>8</v>
          </cell>
          <cell r="W1391">
            <v>9</v>
          </cell>
          <cell r="X1391">
            <v>7</v>
          </cell>
          <cell r="Y1391">
            <v>3</v>
          </cell>
          <cell r="Z1391">
            <v>6</v>
          </cell>
          <cell r="AA1391">
            <v>6</v>
          </cell>
          <cell r="AB1391">
            <v>8</v>
          </cell>
          <cell r="AC1391">
            <v>24</v>
          </cell>
          <cell r="AD1391">
            <v>25</v>
          </cell>
          <cell r="AE1391">
            <v>24</v>
          </cell>
          <cell r="AF1391">
            <v>20</v>
          </cell>
          <cell r="AG1391">
            <v>22</v>
          </cell>
          <cell r="AH1391">
            <v>20</v>
          </cell>
          <cell r="AI1391">
            <v>13</v>
          </cell>
          <cell r="AJ1391">
            <v>12</v>
          </cell>
          <cell r="AK1391">
            <v>5</v>
          </cell>
          <cell r="AL1391">
            <v>3</v>
          </cell>
          <cell r="AM1391">
            <v>8</v>
          </cell>
          <cell r="AN1391">
            <v>1</v>
          </cell>
          <cell r="AO1391">
            <v>1</v>
          </cell>
          <cell r="AP1391">
            <v>20</v>
          </cell>
          <cell r="AQ1391">
            <v>14</v>
          </cell>
          <cell r="AR1391">
            <v>66</v>
          </cell>
          <cell r="AS1391">
            <v>7</v>
          </cell>
        </row>
        <row r="1392">
          <cell r="G1392">
            <v>0</v>
          </cell>
          <cell r="H1392">
            <v>523</v>
          </cell>
          <cell r="I1392">
            <v>5</v>
          </cell>
          <cell r="J1392">
            <v>10</v>
          </cell>
          <cell r="K1392">
            <v>11</v>
          </cell>
          <cell r="L1392">
            <v>10</v>
          </cell>
          <cell r="M1392">
            <v>10</v>
          </cell>
          <cell r="N1392">
            <v>16</v>
          </cell>
          <cell r="O1392">
            <v>8</v>
          </cell>
          <cell r="P1392">
            <v>16</v>
          </cell>
          <cell r="Q1392">
            <v>10</v>
          </cell>
          <cell r="R1392">
            <v>16</v>
          </cell>
          <cell r="S1392">
            <v>6</v>
          </cell>
          <cell r="T1392">
            <v>11</v>
          </cell>
          <cell r="U1392">
            <v>16</v>
          </cell>
          <cell r="V1392">
            <v>13</v>
          </cell>
          <cell r="W1392">
            <v>9</v>
          </cell>
          <cell r="X1392">
            <v>7</v>
          </cell>
          <cell r="Y1392">
            <v>10</v>
          </cell>
          <cell r="Z1392">
            <v>11</v>
          </cell>
          <cell r="AA1392">
            <v>7</v>
          </cell>
          <cell r="AB1392">
            <v>6</v>
          </cell>
          <cell r="AC1392">
            <v>49</v>
          </cell>
          <cell r="AD1392">
            <v>55</v>
          </cell>
          <cell r="AE1392">
            <v>39</v>
          </cell>
          <cell r="AF1392">
            <v>33</v>
          </cell>
          <cell r="AG1392">
            <v>26</v>
          </cell>
          <cell r="AH1392">
            <v>24</v>
          </cell>
          <cell r="AI1392">
            <v>29</v>
          </cell>
          <cell r="AJ1392">
            <v>24</v>
          </cell>
          <cell r="AK1392">
            <v>12</v>
          </cell>
          <cell r="AL1392">
            <v>8</v>
          </cell>
          <cell r="AM1392">
            <v>4</v>
          </cell>
          <cell r="AN1392">
            <v>5</v>
          </cell>
          <cell r="AO1392">
            <v>7</v>
          </cell>
          <cell r="AP1392">
            <v>27</v>
          </cell>
          <cell r="AQ1392">
            <v>20</v>
          </cell>
          <cell r="AR1392">
            <v>111</v>
          </cell>
          <cell r="AS1392">
            <v>9</v>
          </cell>
        </row>
        <row r="1393">
          <cell r="G1393">
            <v>0</v>
          </cell>
          <cell r="H1393">
            <v>441</v>
          </cell>
          <cell r="I1393">
            <v>2</v>
          </cell>
          <cell r="J1393">
            <v>5</v>
          </cell>
          <cell r="K1393">
            <v>4</v>
          </cell>
          <cell r="L1393">
            <v>3</v>
          </cell>
          <cell r="M1393">
            <v>6</v>
          </cell>
          <cell r="N1393">
            <v>5</v>
          </cell>
          <cell r="O1393">
            <v>7</v>
          </cell>
          <cell r="P1393">
            <v>6</v>
          </cell>
          <cell r="Q1393">
            <v>3</v>
          </cell>
          <cell r="R1393">
            <v>4</v>
          </cell>
          <cell r="S1393">
            <v>6</v>
          </cell>
          <cell r="T1393">
            <v>8</v>
          </cell>
          <cell r="U1393">
            <v>6</v>
          </cell>
          <cell r="V1393">
            <v>4</v>
          </cell>
          <cell r="W1393">
            <v>5</v>
          </cell>
          <cell r="X1393">
            <v>7</v>
          </cell>
          <cell r="Y1393">
            <v>9</v>
          </cell>
          <cell r="Z1393">
            <v>7</v>
          </cell>
          <cell r="AA1393">
            <v>7</v>
          </cell>
          <cell r="AB1393">
            <v>8</v>
          </cell>
          <cell r="AC1393">
            <v>36</v>
          </cell>
          <cell r="AD1393">
            <v>44</v>
          </cell>
          <cell r="AE1393">
            <v>38</v>
          </cell>
          <cell r="AF1393">
            <v>37</v>
          </cell>
          <cell r="AG1393">
            <v>36</v>
          </cell>
          <cell r="AH1393">
            <v>36</v>
          </cell>
          <cell r="AI1393">
            <v>21</v>
          </cell>
          <cell r="AJ1393">
            <v>19</v>
          </cell>
          <cell r="AK1393">
            <v>28</v>
          </cell>
          <cell r="AL1393">
            <v>17</v>
          </cell>
          <cell r="AM1393">
            <v>10</v>
          </cell>
          <cell r="AN1393">
            <v>3</v>
          </cell>
          <cell r="AO1393">
            <v>4</v>
          </cell>
          <cell r="AP1393">
            <v>14</v>
          </cell>
          <cell r="AQ1393">
            <v>18</v>
          </cell>
          <cell r="AR1393">
            <v>111</v>
          </cell>
          <cell r="AS1393">
            <v>4</v>
          </cell>
        </row>
        <row r="1394">
          <cell r="G1394">
            <v>0</v>
          </cell>
          <cell r="H1394">
            <v>482</v>
          </cell>
          <cell r="I1394">
            <v>7</v>
          </cell>
          <cell r="J1394">
            <v>6</v>
          </cell>
          <cell r="K1394">
            <v>10</v>
          </cell>
          <cell r="L1394">
            <v>6</v>
          </cell>
          <cell r="M1394">
            <v>7</v>
          </cell>
          <cell r="N1394">
            <v>15</v>
          </cell>
          <cell r="O1394">
            <v>8</v>
          </cell>
          <cell r="P1394">
            <v>7</v>
          </cell>
          <cell r="Q1394">
            <v>15</v>
          </cell>
          <cell r="R1394">
            <v>6</v>
          </cell>
          <cell r="S1394">
            <v>17</v>
          </cell>
          <cell r="T1394">
            <v>12</v>
          </cell>
          <cell r="U1394">
            <v>12</v>
          </cell>
          <cell r="V1394">
            <v>8</v>
          </cell>
          <cell r="W1394">
            <v>6</v>
          </cell>
          <cell r="X1394">
            <v>6</v>
          </cell>
          <cell r="Y1394">
            <v>6</v>
          </cell>
          <cell r="Z1394">
            <v>9</v>
          </cell>
          <cell r="AA1394">
            <v>8</v>
          </cell>
          <cell r="AB1394">
            <v>10</v>
          </cell>
          <cell r="AC1394">
            <v>33</v>
          </cell>
          <cell r="AD1394">
            <v>43</v>
          </cell>
          <cell r="AE1394">
            <v>37</v>
          </cell>
          <cell r="AF1394">
            <v>37</v>
          </cell>
          <cell r="AG1394">
            <v>26</v>
          </cell>
          <cell r="AH1394">
            <v>24</v>
          </cell>
          <cell r="AI1394">
            <v>21</v>
          </cell>
          <cell r="AJ1394">
            <v>24</v>
          </cell>
          <cell r="AK1394">
            <v>14</v>
          </cell>
          <cell r="AL1394">
            <v>17</v>
          </cell>
          <cell r="AM1394">
            <v>6</v>
          </cell>
          <cell r="AN1394">
            <v>12</v>
          </cell>
          <cell r="AO1394">
            <v>7</v>
          </cell>
          <cell r="AP1394">
            <v>27</v>
          </cell>
          <cell r="AQ1394">
            <v>19</v>
          </cell>
          <cell r="AR1394">
            <v>98</v>
          </cell>
          <cell r="AS1394">
            <v>13</v>
          </cell>
        </row>
        <row r="1395">
          <cell r="G1395">
            <v>0</v>
          </cell>
          <cell r="H1395">
            <v>1573</v>
          </cell>
          <cell r="I1395">
            <v>21</v>
          </cell>
          <cell r="J1395">
            <v>26</v>
          </cell>
          <cell r="K1395">
            <v>22</v>
          </cell>
          <cell r="L1395">
            <v>29</v>
          </cell>
          <cell r="M1395">
            <v>37</v>
          </cell>
          <cell r="N1395">
            <v>35</v>
          </cell>
          <cell r="O1395">
            <v>36</v>
          </cell>
          <cell r="P1395">
            <v>37</v>
          </cell>
          <cell r="Q1395">
            <v>38</v>
          </cell>
          <cell r="R1395">
            <v>39</v>
          </cell>
          <cell r="S1395">
            <v>38</v>
          </cell>
          <cell r="T1395">
            <v>38</v>
          </cell>
          <cell r="U1395">
            <v>38</v>
          </cell>
          <cell r="V1395">
            <v>37</v>
          </cell>
          <cell r="W1395">
            <v>37</v>
          </cell>
          <cell r="X1395">
            <v>36</v>
          </cell>
          <cell r="Y1395">
            <v>35</v>
          </cell>
          <cell r="Z1395">
            <v>33</v>
          </cell>
          <cell r="AA1395">
            <v>31</v>
          </cell>
          <cell r="AB1395">
            <v>29</v>
          </cell>
          <cell r="AC1395">
            <v>114</v>
          </cell>
          <cell r="AD1395">
            <v>115</v>
          </cell>
          <cell r="AE1395">
            <v>117</v>
          </cell>
          <cell r="AF1395">
            <v>108</v>
          </cell>
          <cell r="AG1395">
            <v>106</v>
          </cell>
          <cell r="AH1395">
            <v>90</v>
          </cell>
          <cell r="AI1395">
            <v>73</v>
          </cell>
          <cell r="AJ1395">
            <v>47</v>
          </cell>
          <cell r="AK1395">
            <v>37</v>
          </cell>
          <cell r="AL1395">
            <v>42</v>
          </cell>
          <cell r="AM1395">
            <v>25</v>
          </cell>
          <cell r="AN1395">
            <v>17</v>
          </cell>
          <cell r="AO1395">
            <v>10</v>
          </cell>
          <cell r="AP1395">
            <v>92</v>
          </cell>
          <cell r="AQ1395">
            <v>78</v>
          </cell>
          <cell r="AR1395">
            <v>317</v>
          </cell>
          <cell r="AS1395">
            <v>35</v>
          </cell>
        </row>
        <row r="1396">
          <cell r="G1396">
            <v>0</v>
          </cell>
          <cell r="H1396">
            <v>527</v>
          </cell>
          <cell r="I1396">
            <v>9</v>
          </cell>
          <cell r="J1396">
            <v>10</v>
          </cell>
          <cell r="K1396">
            <v>8</v>
          </cell>
          <cell r="L1396">
            <v>12</v>
          </cell>
          <cell r="M1396">
            <v>13</v>
          </cell>
          <cell r="N1396">
            <v>11</v>
          </cell>
          <cell r="O1396">
            <v>13</v>
          </cell>
          <cell r="P1396">
            <v>14</v>
          </cell>
          <cell r="Q1396">
            <v>21</v>
          </cell>
          <cell r="R1396">
            <v>19</v>
          </cell>
          <cell r="S1396">
            <v>12</v>
          </cell>
          <cell r="T1396">
            <v>8</v>
          </cell>
          <cell r="U1396">
            <v>9</v>
          </cell>
          <cell r="V1396">
            <v>6</v>
          </cell>
          <cell r="W1396">
            <v>5</v>
          </cell>
          <cell r="X1396">
            <v>10</v>
          </cell>
          <cell r="Y1396">
            <v>11</v>
          </cell>
          <cell r="Z1396">
            <v>13</v>
          </cell>
          <cell r="AA1396">
            <v>11</v>
          </cell>
          <cell r="AB1396">
            <v>12</v>
          </cell>
          <cell r="AC1396">
            <v>41</v>
          </cell>
          <cell r="AD1396">
            <v>42</v>
          </cell>
          <cell r="AE1396">
            <v>32</v>
          </cell>
          <cell r="AF1396">
            <v>29</v>
          </cell>
          <cell r="AG1396">
            <v>31</v>
          </cell>
          <cell r="AH1396">
            <v>30</v>
          </cell>
          <cell r="AI1396">
            <v>30</v>
          </cell>
          <cell r="AJ1396">
            <v>20</v>
          </cell>
          <cell r="AK1396">
            <v>12</v>
          </cell>
          <cell r="AL1396">
            <v>12</v>
          </cell>
          <cell r="AM1396">
            <v>12</v>
          </cell>
          <cell r="AN1396">
            <v>6</v>
          </cell>
          <cell r="AO1396">
            <v>3</v>
          </cell>
          <cell r="AP1396">
            <v>20</v>
          </cell>
          <cell r="AQ1396">
            <v>27</v>
          </cell>
          <cell r="AR1396">
            <v>100</v>
          </cell>
          <cell r="AS1396">
            <v>14</v>
          </cell>
        </row>
        <row r="1397">
          <cell r="G1397">
            <v>0</v>
          </cell>
          <cell r="H1397">
            <v>284</v>
          </cell>
          <cell r="I1397">
            <v>3</v>
          </cell>
          <cell r="J1397">
            <v>4</v>
          </cell>
          <cell r="K1397">
            <v>3</v>
          </cell>
          <cell r="L1397">
            <v>2</v>
          </cell>
          <cell r="M1397">
            <v>5</v>
          </cell>
          <cell r="N1397">
            <v>8</v>
          </cell>
          <cell r="O1397">
            <v>8</v>
          </cell>
          <cell r="P1397">
            <v>6</v>
          </cell>
          <cell r="Q1397">
            <v>3</v>
          </cell>
          <cell r="R1397">
            <v>9</v>
          </cell>
          <cell r="S1397">
            <v>12</v>
          </cell>
          <cell r="T1397">
            <v>10</v>
          </cell>
          <cell r="U1397">
            <v>13</v>
          </cell>
          <cell r="V1397">
            <v>14</v>
          </cell>
          <cell r="W1397">
            <v>11</v>
          </cell>
          <cell r="X1397">
            <v>10</v>
          </cell>
          <cell r="Y1397">
            <v>7</v>
          </cell>
          <cell r="Z1397">
            <v>5</v>
          </cell>
          <cell r="AA1397">
            <v>8</v>
          </cell>
          <cell r="AB1397">
            <v>6</v>
          </cell>
          <cell r="AC1397">
            <v>21</v>
          </cell>
          <cell r="AD1397">
            <v>18</v>
          </cell>
          <cell r="AE1397">
            <v>14</v>
          </cell>
          <cell r="AF1397">
            <v>17</v>
          </cell>
          <cell r="AG1397">
            <v>21</v>
          </cell>
          <cell r="AH1397">
            <v>10</v>
          </cell>
          <cell r="AI1397">
            <v>9</v>
          </cell>
          <cell r="AJ1397">
            <v>6</v>
          </cell>
          <cell r="AK1397">
            <v>5</v>
          </cell>
          <cell r="AL1397">
            <v>7</v>
          </cell>
          <cell r="AM1397">
            <v>5</v>
          </cell>
          <cell r="AN1397">
            <v>3</v>
          </cell>
          <cell r="AO1397">
            <v>1</v>
          </cell>
          <cell r="AP1397">
            <v>29</v>
          </cell>
          <cell r="AQ1397">
            <v>17</v>
          </cell>
          <cell r="AR1397">
            <v>49</v>
          </cell>
          <cell r="AS1397">
            <v>5</v>
          </cell>
        </row>
        <row r="1398">
          <cell r="G1398">
            <v>0</v>
          </cell>
          <cell r="H1398">
            <v>480</v>
          </cell>
          <cell r="I1398">
            <v>5</v>
          </cell>
          <cell r="J1398">
            <v>5</v>
          </cell>
          <cell r="K1398">
            <v>9</v>
          </cell>
          <cell r="L1398">
            <v>11</v>
          </cell>
          <cell r="M1398">
            <v>11</v>
          </cell>
          <cell r="N1398">
            <v>10</v>
          </cell>
          <cell r="O1398">
            <v>8</v>
          </cell>
          <cell r="P1398">
            <v>6</v>
          </cell>
          <cell r="Q1398">
            <v>7</v>
          </cell>
          <cell r="R1398">
            <v>8</v>
          </cell>
          <cell r="S1398">
            <v>5</v>
          </cell>
          <cell r="T1398">
            <v>13</v>
          </cell>
          <cell r="U1398">
            <v>8</v>
          </cell>
          <cell r="V1398">
            <v>14</v>
          </cell>
          <cell r="W1398">
            <v>13</v>
          </cell>
          <cell r="X1398">
            <v>8</v>
          </cell>
          <cell r="Y1398">
            <v>10</v>
          </cell>
          <cell r="Z1398">
            <v>10</v>
          </cell>
          <cell r="AA1398">
            <v>7</v>
          </cell>
          <cell r="AB1398">
            <v>6</v>
          </cell>
          <cell r="AC1398">
            <v>31</v>
          </cell>
          <cell r="AD1398">
            <v>28</v>
          </cell>
          <cell r="AE1398">
            <v>44</v>
          </cell>
          <cell r="AF1398">
            <v>40</v>
          </cell>
          <cell r="AG1398">
            <v>38</v>
          </cell>
          <cell r="AH1398">
            <v>34</v>
          </cell>
          <cell r="AI1398">
            <v>23</v>
          </cell>
          <cell r="AJ1398">
            <v>16</v>
          </cell>
          <cell r="AK1398">
            <v>16</v>
          </cell>
          <cell r="AL1398">
            <v>19</v>
          </cell>
          <cell r="AM1398">
            <v>6</v>
          </cell>
          <cell r="AN1398">
            <v>7</v>
          </cell>
          <cell r="AO1398">
            <v>4</v>
          </cell>
          <cell r="AP1398">
            <v>26</v>
          </cell>
          <cell r="AQ1398">
            <v>20</v>
          </cell>
          <cell r="AR1398">
            <v>105</v>
          </cell>
          <cell r="AS1398">
            <v>9</v>
          </cell>
        </row>
        <row r="1399">
          <cell r="G1399">
            <v>0</v>
          </cell>
          <cell r="H1399">
            <v>282</v>
          </cell>
          <cell r="I1399">
            <v>4</v>
          </cell>
          <cell r="J1399">
            <v>7</v>
          </cell>
          <cell r="K1399">
            <v>2</v>
          </cell>
          <cell r="L1399">
            <v>4</v>
          </cell>
          <cell r="M1399">
            <v>8</v>
          </cell>
          <cell r="N1399">
            <v>6</v>
          </cell>
          <cell r="O1399">
            <v>7</v>
          </cell>
          <cell r="P1399">
            <v>11</v>
          </cell>
          <cell r="Q1399">
            <v>7</v>
          </cell>
          <cell r="R1399">
            <v>3</v>
          </cell>
          <cell r="S1399">
            <v>9</v>
          </cell>
          <cell r="T1399">
            <v>7</v>
          </cell>
          <cell r="U1399">
            <v>8</v>
          </cell>
          <cell r="V1399">
            <v>3</v>
          </cell>
          <cell r="W1399">
            <v>8</v>
          </cell>
          <cell r="X1399">
            <v>8</v>
          </cell>
          <cell r="Y1399">
            <v>7</v>
          </cell>
          <cell r="Z1399">
            <v>5</v>
          </cell>
          <cell r="AA1399">
            <v>5</v>
          </cell>
          <cell r="AB1399">
            <v>5</v>
          </cell>
          <cell r="AC1399">
            <v>21</v>
          </cell>
          <cell r="AD1399">
            <v>27</v>
          </cell>
          <cell r="AE1399">
            <v>27</v>
          </cell>
          <cell r="AF1399">
            <v>22</v>
          </cell>
          <cell r="AG1399">
            <v>16</v>
          </cell>
          <cell r="AH1399">
            <v>16</v>
          </cell>
          <cell r="AI1399">
            <v>11</v>
          </cell>
          <cell r="AJ1399">
            <v>5</v>
          </cell>
          <cell r="AK1399">
            <v>4</v>
          </cell>
          <cell r="AL1399">
            <v>4</v>
          </cell>
          <cell r="AM1399">
            <v>2</v>
          </cell>
          <cell r="AN1399">
            <v>1</v>
          </cell>
          <cell r="AO1399">
            <v>2</v>
          </cell>
          <cell r="AP1399">
            <v>17</v>
          </cell>
          <cell r="AQ1399">
            <v>14</v>
          </cell>
          <cell r="AR1399">
            <v>63</v>
          </cell>
          <cell r="AS1399">
            <v>7</v>
          </cell>
        </row>
        <row r="1400">
          <cell r="G1400">
            <v>0</v>
          </cell>
          <cell r="H1400">
            <v>8867</v>
          </cell>
          <cell r="I1400">
            <v>117</v>
          </cell>
          <cell r="J1400">
            <v>124</v>
          </cell>
          <cell r="K1400">
            <v>145</v>
          </cell>
          <cell r="L1400">
            <v>169</v>
          </cell>
          <cell r="M1400">
            <v>160</v>
          </cell>
          <cell r="N1400">
            <v>168</v>
          </cell>
          <cell r="O1400">
            <v>196</v>
          </cell>
          <cell r="P1400">
            <v>196</v>
          </cell>
          <cell r="Q1400">
            <v>195</v>
          </cell>
          <cell r="R1400">
            <v>192</v>
          </cell>
          <cell r="S1400">
            <v>187</v>
          </cell>
          <cell r="T1400">
            <v>181</v>
          </cell>
          <cell r="U1400">
            <v>175</v>
          </cell>
          <cell r="V1400">
            <v>170</v>
          </cell>
          <cell r="W1400">
            <v>164</v>
          </cell>
          <cell r="X1400">
            <v>158</v>
          </cell>
          <cell r="Y1400">
            <v>153</v>
          </cell>
          <cell r="Z1400">
            <v>147</v>
          </cell>
          <cell r="AA1400">
            <v>140</v>
          </cell>
          <cell r="AB1400">
            <v>133</v>
          </cell>
          <cell r="AC1400">
            <v>608</v>
          </cell>
          <cell r="AD1400">
            <v>689</v>
          </cell>
          <cell r="AE1400">
            <v>725</v>
          </cell>
          <cell r="AF1400">
            <v>630</v>
          </cell>
          <cell r="AG1400">
            <v>593</v>
          </cell>
          <cell r="AH1400">
            <v>512</v>
          </cell>
          <cell r="AI1400">
            <v>453</v>
          </cell>
          <cell r="AJ1400">
            <v>373</v>
          </cell>
          <cell r="AK1400">
            <v>322</v>
          </cell>
          <cell r="AL1400">
            <v>244</v>
          </cell>
          <cell r="AM1400">
            <v>202</v>
          </cell>
          <cell r="AN1400">
            <v>129</v>
          </cell>
          <cell r="AO1400">
            <v>117</v>
          </cell>
          <cell r="AP1400">
            <v>428</v>
          </cell>
          <cell r="AQ1400">
            <v>351</v>
          </cell>
          <cell r="AR1400">
            <v>1840</v>
          </cell>
          <cell r="AS1400">
            <v>177</v>
          </cell>
        </row>
        <row r="1401">
          <cell r="G1401">
            <v>0</v>
          </cell>
          <cell r="H1401">
            <v>1653</v>
          </cell>
          <cell r="I1401">
            <v>21</v>
          </cell>
          <cell r="J1401">
            <v>27</v>
          </cell>
          <cell r="K1401">
            <v>25</v>
          </cell>
          <cell r="L1401">
            <v>32</v>
          </cell>
          <cell r="M1401">
            <v>25</v>
          </cell>
          <cell r="N1401">
            <v>38</v>
          </cell>
          <cell r="O1401">
            <v>40</v>
          </cell>
          <cell r="P1401">
            <v>55</v>
          </cell>
          <cell r="Q1401">
            <v>45</v>
          </cell>
          <cell r="R1401">
            <v>38</v>
          </cell>
          <cell r="S1401">
            <v>47</v>
          </cell>
          <cell r="T1401">
            <v>34</v>
          </cell>
          <cell r="U1401">
            <v>42</v>
          </cell>
          <cell r="V1401">
            <v>36</v>
          </cell>
          <cell r="W1401">
            <v>44</v>
          </cell>
          <cell r="X1401">
            <v>28</v>
          </cell>
          <cell r="Y1401">
            <v>27</v>
          </cell>
          <cell r="Z1401">
            <v>30</v>
          </cell>
          <cell r="AA1401">
            <v>22</v>
          </cell>
          <cell r="AB1401">
            <v>17</v>
          </cell>
          <cell r="AC1401">
            <v>99</v>
          </cell>
          <cell r="AD1401">
            <v>132</v>
          </cell>
          <cell r="AE1401">
            <v>130</v>
          </cell>
          <cell r="AF1401">
            <v>91</v>
          </cell>
          <cell r="AG1401">
            <v>109</v>
          </cell>
          <cell r="AH1401">
            <v>82</v>
          </cell>
          <cell r="AI1401">
            <v>76</v>
          </cell>
          <cell r="AJ1401">
            <v>73</v>
          </cell>
          <cell r="AK1401">
            <v>51</v>
          </cell>
          <cell r="AL1401">
            <v>47</v>
          </cell>
          <cell r="AM1401">
            <v>37</v>
          </cell>
          <cell r="AN1401">
            <v>26</v>
          </cell>
          <cell r="AO1401">
            <v>27</v>
          </cell>
          <cell r="AP1401">
            <v>99</v>
          </cell>
          <cell r="AQ1401">
            <v>60</v>
          </cell>
          <cell r="AR1401">
            <v>315</v>
          </cell>
          <cell r="AS1401">
            <v>30</v>
          </cell>
        </row>
        <row r="1402">
          <cell r="G1402">
            <v>0</v>
          </cell>
          <cell r="H1402">
            <v>448</v>
          </cell>
          <cell r="I1402">
            <v>4</v>
          </cell>
          <cell r="J1402">
            <v>6</v>
          </cell>
          <cell r="K1402">
            <v>3</v>
          </cell>
          <cell r="L1402">
            <v>7</v>
          </cell>
          <cell r="M1402">
            <v>4</v>
          </cell>
          <cell r="N1402">
            <v>10</v>
          </cell>
          <cell r="O1402">
            <v>10</v>
          </cell>
          <cell r="P1402">
            <v>4</v>
          </cell>
          <cell r="Q1402">
            <v>12</v>
          </cell>
          <cell r="R1402">
            <v>14</v>
          </cell>
          <cell r="S1402">
            <v>8</v>
          </cell>
          <cell r="T1402">
            <v>5</v>
          </cell>
          <cell r="U1402">
            <v>11</v>
          </cell>
          <cell r="V1402">
            <v>9</v>
          </cell>
          <cell r="W1402">
            <v>8</v>
          </cell>
          <cell r="X1402">
            <v>7</v>
          </cell>
          <cell r="Y1402">
            <v>6</v>
          </cell>
          <cell r="Z1402">
            <v>9</v>
          </cell>
          <cell r="AA1402">
            <v>10</v>
          </cell>
          <cell r="AB1402">
            <v>6</v>
          </cell>
          <cell r="AC1402">
            <v>34</v>
          </cell>
          <cell r="AD1402">
            <v>19</v>
          </cell>
          <cell r="AE1402">
            <v>30</v>
          </cell>
          <cell r="AF1402">
            <v>28</v>
          </cell>
          <cell r="AG1402">
            <v>19</v>
          </cell>
          <cell r="AH1402">
            <v>38</v>
          </cell>
          <cell r="AI1402">
            <v>30</v>
          </cell>
          <cell r="AJ1402">
            <v>21</v>
          </cell>
          <cell r="AK1402">
            <v>18</v>
          </cell>
          <cell r="AL1402">
            <v>20</v>
          </cell>
          <cell r="AM1402">
            <v>15</v>
          </cell>
          <cell r="AN1402">
            <v>15</v>
          </cell>
          <cell r="AO1402">
            <v>8</v>
          </cell>
          <cell r="AP1402">
            <v>20</v>
          </cell>
          <cell r="AQ1402">
            <v>18</v>
          </cell>
          <cell r="AR1402">
            <v>82</v>
          </cell>
          <cell r="AS1402">
            <v>8</v>
          </cell>
        </row>
        <row r="1403">
          <cell r="G1403">
            <v>0</v>
          </cell>
          <cell r="H1403">
            <v>564</v>
          </cell>
          <cell r="I1403">
            <v>10</v>
          </cell>
          <cell r="J1403">
            <v>11</v>
          </cell>
          <cell r="K1403">
            <v>5</v>
          </cell>
          <cell r="L1403">
            <v>5</v>
          </cell>
          <cell r="M1403">
            <v>13</v>
          </cell>
          <cell r="N1403">
            <v>12</v>
          </cell>
          <cell r="O1403">
            <v>15</v>
          </cell>
          <cell r="P1403">
            <v>8</v>
          </cell>
          <cell r="Q1403">
            <v>14</v>
          </cell>
          <cell r="R1403">
            <v>9</v>
          </cell>
          <cell r="S1403">
            <v>14</v>
          </cell>
          <cell r="T1403">
            <v>12</v>
          </cell>
          <cell r="U1403">
            <v>9</v>
          </cell>
          <cell r="V1403">
            <v>12</v>
          </cell>
          <cell r="W1403">
            <v>9</v>
          </cell>
          <cell r="X1403">
            <v>5</v>
          </cell>
          <cell r="Y1403">
            <v>15</v>
          </cell>
          <cell r="Z1403">
            <v>8</v>
          </cell>
          <cell r="AA1403">
            <v>11</v>
          </cell>
          <cell r="AB1403">
            <v>9</v>
          </cell>
          <cell r="AC1403">
            <v>32</v>
          </cell>
          <cell r="AD1403">
            <v>35</v>
          </cell>
          <cell r="AE1403">
            <v>30</v>
          </cell>
          <cell r="AF1403">
            <v>43</v>
          </cell>
          <cell r="AG1403">
            <v>40</v>
          </cell>
          <cell r="AH1403">
            <v>38</v>
          </cell>
          <cell r="AI1403">
            <v>48</v>
          </cell>
          <cell r="AJ1403">
            <v>28</v>
          </cell>
          <cell r="AK1403">
            <v>18</v>
          </cell>
          <cell r="AL1403">
            <v>17</v>
          </cell>
          <cell r="AM1403">
            <v>17</v>
          </cell>
          <cell r="AN1403">
            <v>6</v>
          </cell>
          <cell r="AO1403">
            <v>6</v>
          </cell>
          <cell r="AP1403">
            <v>27</v>
          </cell>
          <cell r="AQ1403">
            <v>23</v>
          </cell>
          <cell r="AR1403">
            <v>107</v>
          </cell>
          <cell r="AS1403">
            <v>14</v>
          </cell>
        </row>
        <row r="1404">
          <cell r="G1404">
            <v>0</v>
          </cell>
          <cell r="H1404">
            <v>601</v>
          </cell>
          <cell r="I1404">
            <v>10</v>
          </cell>
          <cell r="J1404">
            <v>9</v>
          </cell>
          <cell r="K1404">
            <v>16</v>
          </cell>
          <cell r="L1404">
            <v>8</v>
          </cell>
          <cell r="M1404">
            <v>10</v>
          </cell>
          <cell r="N1404">
            <v>9</v>
          </cell>
          <cell r="O1404">
            <v>15</v>
          </cell>
          <cell r="P1404">
            <v>10</v>
          </cell>
          <cell r="Q1404">
            <v>12</v>
          </cell>
          <cell r="R1404">
            <v>7</v>
          </cell>
          <cell r="S1404">
            <v>7</v>
          </cell>
          <cell r="T1404">
            <v>9</v>
          </cell>
          <cell r="U1404">
            <v>10</v>
          </cell>
          <cell r="V1404">
            <v>10</v>
          </cell>
          <cell r="W1404">
            <v>7</v>
          </cell>
          <cell r="X1404">
            <v>8</v>
          </cell>
          <cell r="Y1404">
            <v>6</v>
          </cell>
          <cell r="Z1404">
            <v>9</v>
          </cell>
          <cell r="AA1404">
            <v>11</v>
          </cell>
          <cell r="AB1404">
            <v>8</v>
          </cell>
          <cell r="AC1404">
            <v>42</v>
          </cell>
          <cell r="AD1404">
            <v>52</v>
          </cell>
          <cell r="AE1404">
            <v>61</v>
          </cell>
          <cell r="AF1404">
            <v>36</v>
          </cell>
          <cell r="AG1404">
            <v>35</v>
          </cell>
          <cell r="AH1404">
            <v>45</v>
          </cell>
          <cell r="AI1404">
            <v>37</v>
          </cell>
          <cell r="AJ1404">
            <v>24</v>
          </cell>
          <cell r="AK1404">
            <v>30</v>
          </cell>
          <cell r="AL1404">
            <v>18</v>
          </cell>
          <cell r="AM1404">
            <v>11</v>
          </cell>
          <cell r="AN1404">
            <v>10</v>
          </cell>
          <cell r="AO1404">
            <v>9</v>
          </cell>
          <cell r="AP1404">
            <v>21</v>
          </cell>
          <cell r="AQ1404">
            <v>20</v>
          </cell>
          <cell r="AR1404">
            <v>133</v>
          </cell>
          <cell r="AS1404">
            <v>14</v>
          </cell>
        </row>
        <row r="1405">
          <cell r="G1405">
            <v>0</v>
          </cell>
          <cell r="H1405">
            <v>1389</v>
          </cell>
          <cell r="I1405">
            <v>7</v>
          </cell>
          <cell r="J1405">
            <v>17</v>
          </cell>
          <cell r="K1405">
            <v>18</v>
          </cell>
          <cell r="L1405">
            <v>19</v>
          </cell>
          <cell r="M1405">
            <v>22</v>
          </cell>
          <cell r="N1405">
            <v>14</v>
          </cell>
          <cell r="O1405">
            <v>29</v>
          </cell>
          <cell r="P1405">
            <v>18</v>
          </cell>
          <cell r="Q1405">
            <v>28</v>
          </cell>
          <cell r="R1405">
            <v>28</v>
          </cell>
          <cell r="S1405">
            <v>29</v>
          </cell>
          <cell r="T1405">
            <v>23</v>
          </cell>
          <cell r="U1405">
            <v>26</v>
          </cell>
          <cell r="V1405">
            <v>22</v>
          </cell>
          <cell r="W1405">
            <v>13</v>
          </cell>
          <cell r="X1405">
            <v>26</v>
          </cell>
          <cell r="Y1405">
            <v>18</v>
          </cell>
          <cell r="Z1405">
            <v>21</v>
          </cell>
          <cell r="AA1405">
            <v>21</v>
          </cell>
          <cell r="AB1405">
            <v>25</v>
          </cell>
          <cell r="AC1405">
            <v>79</v>
          </cell>
          <cell r="AD1405">
            <v>112</v>
          </cell>
          <cell r="AE1405">
            <v>97</v>
          </cell>
          <cell r="AF1405">
            <v>112</v>
          </cell>
          <cell r="AG1405">
            <v>111</v>
          </cell>
          <cell r="AH1405">
            <v>95</v>
          </cell>
          <cell r="AI1405">
            <v>80</v>
          </cell>
          <cell r="AJ1405">
            <v>68</v>
          </cell>
          <cell r="AK1405">
            <v>69</v>
          </cell>
          <cell r="AL1405">
            <v>49</v>
          </cell>
          <cell r="AM1405">
            <v>45</v>
          </cell>
          <cell r="AN1405">
            <v>25</v>
          </cell>
          <cell r="AO1405">
            <v>23</v>
          </cell>
          <cell r="AP1405">
            <v>55</v>
          </cell>
          <cell r="AQ1405">
            <v>53</v>
          </cell>
          <cell r="AR1405">
            <v>297</v>
          </cell>
          <cell r="AS1405">
            <v>13</v>
          </cell>
        </row>
        <row r="1406">
          <cell r="G1406">
            <v>0</v>
          </cell>
          <cell r="H1406">
            <v>1394</v>
          </cell>
          <cell r="I1406">
            <v>18</v>
          </cell>
          <cell r="J1406">
            <v>16</v>
          </cell>
          <cell r="K1406">
            <v>30</v>
          </cell>
          <cell r="L1406">
            <v>35</v>
          </cell>
          <cell r="M1406">
            <v>25</v>
          </cell>
          <cell r="N1406">
            <v>41</v>
          </cell>
          <cell r="O1406">
            <v>23</v>
          </cell>
          <cell r="P1406">
            <v>43</v>
          </cell>
          <cell r="Q1406">
            <v>32</v>
          </cell>
          <cell r="R1406">
            <v>26</v>
          </cell>
          <cell r="S1406">
            <v>34</v>
          </cell>
          <cell r="T1406">
            <v>31</v>
          </cell>
          <cell r="U1406">
            <v>25</v>
          </cell>
          <cell r="V1406">
            <v>26</v>
          </cell>
          <cell r="W1406">
            <v>35</v>
          </cell>
          <cell r="X1406">
            <v>31</v>
          </cell>
          <cell r="Y1406">
            <v>29</v>
          </cell>
          <cell r="Z1406">
            <v>27</v>
          </cell>
          <cell r="AA1406">
            <v>26</v>
          </cell>
          <cell r="AB1406">
            <v>24</v>
          </cell>
          <cell r="AC1406">
            <v>102</v>
          </cell>
          <cell r="AD1406">
            <v>124</v>
          </cell>
          <cell r="AE1406">
            <v>129</v>
          </cell>
          <cell r="AF1406">
            <v>110</v>
          </cell>
          <cell r="AG1406">
            <v>93</v>
          </cell>
          <cell r="AH1406">
            <v>51</v>
          </cell>
          <cell r="AI1406">
            <v>55</v>
          </cell>
          <cell r="AJ1406">
            <v>51</v>
          </cell>
          <cell r="AK1406">
            <v>38</v>
          </cell>
          <cell r="AL1406">
            <v>23</v>
          </cell>
          <cell r="AM1406">
            <v>23</v>
          </cell>
          <cell r="AN1406">
            <v>11</v>
          </cell>
          <cell r="AO1406">
            <v>7</v>
          </cell>
          <cell r="AP1406">
            <v>74</v>
          </cell>
          <cell r="AQ1406">
            <v>66</v>
          </cell>
          <cell r="AR1406">
            <v>298</v>
          </cell>
          <cell r="AS1406">
            <v>25</v>
          </cell>
        </row>
        <row r="1407">
          <cell r="G1407">
            <v>0</v>
          </cell>
          <cell r="H1407">
            <v>624</v>
          </cell>
          <cell r="I1407">
            <v>8</v>
          </cell>
          <cell r="J1407">
            <v>4</v>
          </cell>
          <cell r="K1407">
            <v>6</v>
          </cell>
          <cell r="L1407">
            <v>11</v>
          </cell>
          <cell r="M1407">
            <v>7</v>
          </cell>
          <cell r="N1407">
            <v>6</v>
          </cell>
          <cell r="O1407">
            <v>10</v>
          </cell>
          <cell r="P1407">
            <v>13</v>
          </cell>
          <cell r="Q1407">
            <v>17</v>
          </cell>
          <cell r="R1407">
            <v>17</v>
          </cell>
          <cell r="S1407">
            <v>10</v>
          </cell>
          <cell r="T1407">
            <v>13</v>
          </cell>
          <cell r="U1407">
            <v>14</v>
          </cell>
          <cell r="V1407">
            <v>13</v>
          </cell>
          <cell r="W1407">
            <v>11</v>
          </cell>
          <cell r="X1407">
            <v>16</v>
          </cell>
          <cell r="Y1407">
            <v>17</v>
          </cell>
          <cell r="Z1407">
            <v>9</v>
          </cell>
          <cell r="AA1407">
            <v>10</v>
          </cell>
          <cell r="AB1407">
            <v>9</v>
          </cell>
          <cell r="AC1407">
            <v>45</v>
          </cell>
          <cell r="AD1407">
            <v>37</v>
          </cell>
          <cell r="AE1407">
            <v>38</v>
          </cell>
          <cell r="AF1407">
            <v>63</v>
          </cell>
          <cell r="AG1407">
            <v>55</v>
          </cell>
          <cell r="AH1407">
            <v>44</v>
          </cell>
          <cell r="AI1407">
            <v>33</v>
          </cell>
          <cell r="AJ1407">
            <v>18</v>
          </cell>
          <cell r="AK1407">
            <v>19</v>
          </cell>
          <cell r="AL1407">
            <v>19</v>
          </cell>
          <cell r="AM1407">
            <v>14</v>
          </cell>
          <cell r="AN1407">
            <v>10</v>
          </cell>
          <cell r="AO1407">
            <v>8</v>
          </cell>
          <cell r="AP1407">
            <v>30</v>
          </cell>
          <cell r="AQ1407">
            <v>29</v>
          </cell>
          <cell r="AR1407">
            <v>138</v>
          </cell>
          <cell r="AS1407">
            <v>13</v>
          </cell>
        </row>
        <row r="1408">
          <cell r="G1408">
            <v>0</v>
          </cell>
          <cell r="H1408">
            <v>1061</v>
          </cell>
          <cell r="I1408">
            <v>27</v>
          </cell>
          <cell r="J1408">
            <v>22</v>
          </cell>
          <cell r="K1408">
            <v>19</v>
          </cell>
          <cell r="L1408">
            <v>36</v>
          </cell>
          <cell r="M1408">
            <v>27</v>
          </cell>
          <cell r="N1408">
            <v>22</v>
          </cell>
          <cell r="O1408">
            <v>31</v>
          </cell>
          <cell r="P1408">
            <v>27</v>
          </cell>
          <cell r="Q1408">
            <v>19</v>
          </cell>
          <cell r="R1408">
            <v>31</v>
          </cell>
          <cell r="S1408">
            <v>16</v>
          </cell>
          <cell r="T1408">
            <v>35</v>
          </cell>
          <cell r="U1408">
            <v>16</v>
          </cell>
          <cell r="V1408">
            <v>22</v>
          </cell>
          <cell r="W1408">
            <v>20</v>
          </cell>
          <cell r="X1408">
            <v>15</v>
          </cell>
          <cell r="Y1408">
            <v>18</v>
          </cell>
          <cell r="Z1408">
            <v>15</v>
          </cell>
          <cell r="AA1408">
            <v>13</v>
          </cell>
          <cell r="AB1408">
            <v>14</v>
          </cell>
          <cell r="AC1408">
            <v>93</v>
          </cell>
          <cell r="AD1408">
            <v>97</v>
          </cell>
          <cell r="AE1408">
            <v>111</v>
          </cell>
          <cell r="AF1408">
            <v>68</v>
          </cell>
          <cell r="AG1408">
            <v>58</v>
          </cell>
          <cell r="AH1408">
            <v>43</v>
          </cell>
          <cell r="AI1408">
            <v>27</v>
          </cell>
          <cell r="AJ1408">
            <v>37</v>
          </cell>
          <cell r="AK1408">
            <v>30</v>
          </cell>
          <cell r="AL1408">
            <v>23</v>
          </cell>
          <cell r="AM1408">
            <v>11</v>
          </cell>
          <cell r="AN1408">
            <v>6</v>
          </cell>
          <cell r="AO1408">
            <v>12</v>
          </cell>
          <cell r="AP1408">
            <v>53</v>
          </cell>
          <cell r="AQ1408">
            <v>36</v>
          </cell>
          <cell r="AR1408">
            <v>230</v>
          </cell>
          <cell r="AS1408">
            <v>38</v>
          </cell>
        </row>
        <row r="1409">
          <cell r="G1409">
            <v>0</v>
          </cell>
          <cell r="H1409">
            <v>585</v>
          </cell>
          <cell r="I1409">
            <v>7</v>
          </cell>
          <cell r="J1409">
            <v>6</v>
          </cell>
          <cell r="K1409">
            <v>9</v>
          </cell>
          <cell r="L1409">
            <v>8</v>
          </cell>
          <cell r="M1409">
            <v>14</v>
          </cell>
          <cell r="N1409">
            <v>9</v>
          </cell>
          <cell r="O1409">
            <v>14</v>
          </cell>
          <cell r="P1409">
            <v>14</v>
          </cell>
          <cell r="Q1409">
            <v>7</v>
          </cell>
          <cell r="R1409">
            <v>14</v>
          </cell>
          <cell r="S1409">
            <v>16</v>
          </cell>
          <cell r="T1409">
            <v>12</v>
          </cell>
          <cell r="U1409">
            <v>16</v>
          </cell>
          <cell r="V1409">
            <v>16</v>
          </cell>
          <cell r="W1409">
            <v>7</v>
          </cell>
          <cell r="X1409">
            <v>14</v>
          </cell>
          <cell r="Y1409">
            <v>12</v>
          </cell>
          <cell r="Z1409">
            <v>12</v>
          </cell>
          <cell r="AA1409">
            <v>10</v>
          </cell>
          <cell r="AB1409">
            <v>12</v>
          </cell>
          <cell r="AC1409">
            <v>36</v>
          </cell>
          <cell r="AD1409">
            <v>31</v>
          </cell>
          <cell r="AE1409">
            <v>45</v>
          </cell>
          <cell r="AF1409">
            <v>35</v>
          </cell>
          <cell r="AG1409">
            <v>36</v>
          </cell>
          <cell r="AH1409">
            <v>35</v>
          </cell>
          <cell r="AI1409">
            <v>44</v>
          </cell>
          <cell r="AJ1409">
            <v>21</v>
          </cell>
          <cell r="AK1409">
            <v>21</v>
          </cell>
          <cell r="AL1409">
            <v>12</v>
          </cell>
          <cell r="AM1409">
            <v>17</v>
          </cell>
          <cell r="AN1409">
            <v>14</v>
          </cell>
          <cell r="AO1409">
            <v>9</v>
          </cell>
          <cell r="AP1409">
            <v>33</v>
          </cell>
          <cell r="AQ1409">
            <v>29</v>
          </cell>
          <cell r="AR1409">
            <v>107</v>
          </cell>
          <cell r="AS1409">
            <v>13</v>
          </cell>
        </row>
        <row r="1410">
          <cell r="G1410">
            <v>0</v>
          </cell>
          <cell r="H1410">
            <v>548</v>
          </cell>
          <cell r="I1410">
            <v>5</v>
          </cell>
          <cell r="J1410">
            <v>6</v>
          </cell>
          <cell r="K1410">
            <v>14</v>
          </cell>
          <cell r="L1410">
            <v>8</v>
          </cell>
          <cell r="M1410">
            <v>13</v>
          </cell>
          <cell r="N1410">
            <v>7</v>
          </cell>
          <cell r="O1410">
            <v>9</v>
          </cell>
          <cell r="P1410">
            <v>4</v>
          </cell>
          <cell r="Q1410">
            <v>9</v>
          </cell>
          <cell r="R1410">
            <v>8</v>
          </cell>
          <cell r="S1410">
            <v>6</v>
          </cell>
          <cell r="T1410">
            <v>7</v>
          </cell>
          <cell r="U1410">
            <v>6</v>
          </cell>
          <cell r="V1410">
            <v>4</v>
          </cell>
          <cell r="W1410">
            <v>10</v>
          </cell>
          <cell r="X1410">
            <v>8</v>
          </cell>
          <cell r="Y1410">
            <v>5</v>
          </cell>
          <cell r="Z1410">
            <v>7</v>
          </cell>
          <cell r="AA1410">
            <v>6</v>
          </cell>
          <cell r="AB1410">
            <v>9</v>
          </cell>
          <cell r="AC1410">
            <v>46</v>
          </cell>
          <cell r="AD1410">
            <v>50</v>
          </cell>
          <cell r="AE1410">
            <v>54</v>
          </cell>
          <cell r="AF1410">
            <v>44</v>
          </cell>
          <cell r="AG1410">
            <v>37</v>
          </cell>
          <cell r="AH1410">
            <v>41</v>
          </cell>
          <cell r="AI1410">
            <v>23</v>
          </cell>
          <cell r="AJ1410">
            <v>32</v>
          </cell>
          <cell r="AK1410">
            <v>28</v>
          </cell>
          <cell r="AL1410">
            <v>16</v>
          </cell>
          <cell r="AM1410">
            <v>12</v>
          </cell>
          <cell r="AN1410">
            <v>6</v>
          </cell>
          <cell r="AO1410">
            <v>8</v>
          </cell>
          <cell r="AP1410">
            <v>16</v>
          </cell>
          <cell r="AQ1410">
            <v>17</v>
          </cell>
          <cell r="AR1410">
            <v>133</v>
          </cell>
          <cell r="AS1410">
            <v>9</v>
          </cell>
        </row>
        <row r="1411">
          <cell r="G1411">
            <v>0</v>
          </cell>
          <cell r="H1411">
            <v>1014</v>
          </cell>
          <cell r="I1411">
            <v>14</v>
          </cell>
          <cell r="J1411">
            <v>16</v>
          </cell>
          <cell r="K1411">
            <v>15</v>
          </cell>
          <cell r="L1411">
            <v>25</v>
          </cell>
          <cell r="M1411">
            <v>18</v>
          </cell>
          <cell r="N1411">
            <v>12</v>
          </cell>
          <cell r="O1411">
            <v>17</v>
          </cell>
          <cell r="P1411">
            <v>18</v>
          </cell>
          <cell r="Q1411">
            <v>19</v>
          </cell>
          <cell r="R1411">
            <v>20</v>
          </cell>
          <cell r="S1411">
            <v>20</v>
          </cell>
          <cell r="T1411">
            <v>20</v>
          </cell>
          <cell r="U1411">
            <v>20</v>
          </cell>
          <cell r="V1411">
            <v>20</v>
          </cell>
          <cell r="W1411">
            <v>19</v>
          </cell>
          <cell r="X1411">
            <v>17</v>
          </cell>
          <cell r="Y1411">
            <v>16</v>
          </cell>
          <cell r="Z1411">
            <v>15</v>
          </cell>
          <cell r="AA1411">
            <v>14</v>
          </cell>
          <cell r="AB1411">
            <v>14</v>
          </cell>
          <cell r="AC1411">
            <v>59</v>
          </cell>
          <cell r="AD1411">
            <v>78</v>
          </cell>
          <cell r="AE1411">
            <v>64</v>
          </cell>
          <cell r="AF1411">
            <v>83</v>
          </cell>
          <cell r="AG1411">
            <v>59</v>
          </cell>
          <cell r="AH1411">
            <v>55</v>
          </cell>
          <cell r="AI1411">
            <v>56</v>
          </cell>
          <cell r="AJ1411">
            <v>52</v>
          </cell>
          <cell r="AK1411">
            <v>58</v>
          </cell>
          <cell r="AL1411">
            <v>40</v>
          </cell>
          <cell r="AM1411">
            <v>23</v>
          </cell>
          <cell r="AN1411">
            <v>21</v>
          </cell>
          <cell r="AO1411">
            <v>17</v>
          </cell>
          <cell r="AP1411">
            <v>49</v>
          </cell>
          <cell r="AQ1411">
            <v>36</v>
          </cell>
          <cell r="AR1411">
            <v>195</v>
          </cell>
          <cell r="AS1411">
            <v>21</v>
          </cell>
        </row>
        <row r="1412">
          <cell r="G1412">
            <v>0</v>
          </cell>
          <cell r="H1412">
            <v>487</v>
          </cell>
          <cell r="I1412">
            <v>8</v>
          </cell>
          <cell r="J1412">
            <v>6</v>
          </cell>
          <cell r="K1412">
            <v>5</v>
          </cell>
          <cell r="L1412">
            <v>10</v>
          </cell>
          <cell r="M1412">
            <v>9</v>
          </cell>
          <cell r="N1412">
            <v>4</v>
          </cell>
          <cell r="O1412">
            <v>6</v>
          </cell>
          <cell r="P1412">
            <v>5</v>
          </cell>
          <cell r="Q1412">
            <v>9</v>
          </cell>
          <cell r="R1412">
            <v>14</v>
          </cell>
          <cell r="S1412">
            <v>12</v>
          </cell>
          <cell r="T1412">
            <v>9</v>
          </cell>
          <cell r="U1412">
            <v>6</v>
          </cell>
          <cell r="V1412">
            <v>12</v>
          </cell>
          <cell r="W1412">
            <v>9</v>
          </cell>
          <cell r="X1412">
            <v>8</v>
          </cell>
          <cell r="Y1412">
            <v>9</v>
          </cell>
          <cell r="Z1412">
            <v>7</v>
          </cell>
          <cell r="AA1412">
            <v>7</v>
          </cell>
          <cell r="AB1412">
            <v>4</v>
          </cell>
          <cell r="AC1412">
            <v>22</v>
          </cell>
          <cell r="AD1412">
            <v>33</v>
          </cell>
          <cell r="AE1412">
            <v>24</v>
          </cell>
          <cell r="AF1412">
            <v>39</v>
          </cell>
          <cell r="AG1412">
            <v>28</v>
          </cell>
          <cell r="AH1412">
            <v>26</v>
          </cell>
          <cell r="AI1412">
            <v>34</v>
          </cell>
          <cell r="AJ1412">
            <v>26</v>
          </cell>
          <cell r="AK1412">
            <v>35</v>
          </cell>
          <cell r="AL1412">
            <v>21</v>
          </cell>
          <cell r="AM1412">
            <v>13</v>
          </cell>
          <cell r="AN1412">
            <v>15</v>
          </cell>
          <cell r="AO1412">
            <v>12</v>
          </cell>
          <cell r="AP1412">
            <v>24</v>
          </cell>
          <cell r="AQ1412">
            <v>17</v>
          </cell>
          <cell r="AR1412">
            <v>84</v>
          </cell>
          <cell r="AS1412">
            <v>13</v>
          </cell>
        </row>
        <row r="1413">
          <cell r="G1413">
            <v>0</v>
          </cell>
          <cell r="H1413">
            <v>200</v>
          </cell>
          <cell r="I1413">
            <v>2</v>
          </cell>
          <cell r="J1413">
            <v>6</v>
          </cell>
          <cell r="K1413">
            <v>5</v>
          </cell>
          <cell r="L1413">
            <v>5</v>
          </cell>
          <cell r="M1413">
            <v>3</v>
          </cell>
          <cell r="N1413">
            <v>2</v>
          </cell>
          <cell r="O1413">
            <v>4</v>
          </cell>
          <cell r="P1413">
            <v>3</v>
          </cell>
          <cell r="Q1413">
            <v>3</v>
          </cell>
          <cell r="R1413">
            <v>4</v>
          </cell>
          <cell r="S1413">
            <v>4</v>
          </cell>
          <cell r="T1413">
            <v>2</v>
          </cell>
          <cell r="U1413">
            <v>8</v>
          </cell>
          <cell r="V1413">
            <v>2</v>
          </cell>
          <cell r="W1413">
            <v>3</v>
          </cell>
          <cell r="X1413">
            <v>4</v>
          </cell>
          <cell r="Y1413">
            <v>2</v>
          </cell>
          <cell r="Z1413">
            <v>1</v>
          </cell>
          <cell r="AA1413">
            <v>1</v>
          </cell>
          <cell r="AB1413">
            <v>5</v>
          </cell>
          <cell r="AC1413">
            <v>11</v>
          </cell>
          <cell r="AD1413">
            <v>26</v>
          </cell>
          <cell r="AE1413">
            <v>14</v>
          </cell>
          <cell r="AF1413">
            <v>21</v>
          </cell>
          <cell r="AG1413">
            <v>10</v>
          </cell>
          <cell r="AH1413">
            <v>10</v>
          </cell>
          <cell r="AI1413">
            <v>7</v>
          </cell>
          <cell r="AJ1413">
            <v>12</v>
          </cell>
          <cell r="AK1413">
            <v>8</v>
          </cell>
          <cell r="AL1413">
            <v>5</v>
          </cell>
          <cell r="AM1413">
            <v>4</v>
          </cell>
          <cell r="AN1413">
            <v>1</v>
          </cell>
          <cell r="AO1413">
            <v>2</v>
          </cell>
          <cell r="AP1413">
            <v>9</v>
          </cell>
          <cell r="AQ1413">
            <v>6</v>
          </cell>
          <cell r="AR1413">
            <v>45</v>
          </cell>
          <cell r="AS1413">
            <v>3</v>
          </cell>
        </row>
        <row r="1414">
          <cell r="G1414">
            <v>0</v>
          </cell>
          <cell r="H1414">
            <v>327</v>
          </cell>
          <cell r="I1414">
            <v>4</v>
          </cell>
          <cell r="J1414">
            <v>4</v>
          </cell>
          <cell r="K1414">
            <v>5</v>
          </cell>
          <cell r="L1414">
            <v>10</v>
          </cell>
          <cell r="M1414">
            <v>6</v>
          </cell>
          <cell r="N1414">
            <v>6</v>
          </cell>
          <cell r="O1414">
            <v>7</v>
          </cell>
          <cell r="P1414">
            <v>10</v>
          </cell>
          <cell r="Q1414">
            <v>7</v>
          </cell>
          <cell r="R1414">
            <v>2</v>
          </cell>
          <cell r="S1414">
            <v>4</v>
          </cell>
          <cell r="T1414">
            <v>9</v>
          </cell>
          <cell r="U1414">
            <v>6</v>
          </cell>
          <cell r="V1414">
            <v>6</v>
          </cell>
          <cell r="W1414">
            <v>7</v>
          </cell>
          <cell r="X1414">
            <v>5</v>
          </cell>
          <cell r="Y1414">
            <v>5</v>
          </cell>
          <cell r="Z1414">
            <v>7</v>
          </cell>
          <cell r="AA1414">
            <v>6</v>
          </cell>
          <cell r="AB1414">
            <v>5</v>
          </cell>
          <cell r="AC1414">
            <v>26</v>
          </cell>
          <cell r="AD1414">
            <v>19</v>
          </cell>
          <cell r="AE1414">
            <v>26</v>
          </cell>
          <cell r="AF1414">
            <v>23</v>
          </cell>
          <cell r="AG1414">
            <v>21</v>
          </cell>
          <cell r="AH1414">
            <v>19</v>
          </cell>
          <cell r="AI1414">
            <v>15</v>
          </cell>
          <cell r="AJ1414">
            <v>14</v>
          </cell>
          <cell r="AK1414">
            <v>15</v>
          </cell>
          <cell r="AL1414">
            <v>14</v>
          </cell>
          <cell r="AM1414">
            <v>6</v>
          </cell>
          <cell r="AN1414">
            <v>5</v>
          </cell>
          <cell r="AO1414">
            <v>3</v>
          </cell>
          <cell r="AP1414">
            <v>16</v>
          </cell>
          <cell r="AQ1414">
            <v>13</v>
          </cell>
          <cell r="AR1414">
            <v>66</v>
          </cell>
          <cell r="AS1414">
            <v>5</v>
          </cell>
        </row>
        <row r="1415">
          <cell r="G1415">
            <v>0</v>
          </cell>
          <cell r="H1415">
            <v>18437</v>
          </cell>
          <cell r="I1415">
            <v>266</v>
          </cell>
          <cell r="J1415">
            <v>276</v>
          </cell>
          <cell r="K1415">
            <v>228</v>
          </cell>
          <cell r="L1415">
            <v>294</v>
          </cell>
          <cell r="M1415">
            <v>283</v>
          </cell>
          <cell r="N1415">
            <v>295</v>
          </cell>
          <cell r="O1415">
            <v>331</v>
          </cell>
          <cell r="P1415">
            <v>387</v>
          </cell>
          <cell r="Q1415">
            <v>358</v>
          </cell>
          <cell r="R1415">
            <v>383</v>
          </cell>
          <cell r="S1415">
            <v>365</v>
          </cell>
          <cell r="T1415">
            <v>391</v>
          </cell>
          <cell r="U1415">
            <v>356</v>
          </cell>
          <cell r="V1415">
            <v>386</v>
          </cell>
          <cell r="W1415">
            <v>408</v>
          </cell>
          <cell r="X1415">
            <v>426</v>
          </cell>
          <cell r="Y1415">
            <v>463</v>
          </cell>
          <cell r="Z1415">
            <v>415</v>
          </cell>
          <cell r="AA1415">
            <v>369</v>
          </cell>
          <cell r="AB1415">
            <v>385</v>
          </cell>
          <cell r="AC1415">
            <v>1613</v>
          </cell>
          <cell r="AD1415">
            <v>1240</v>
          </cell>
          <cell r="AE1415">
            <v>1240</v>
          </cell>
          <cell r="AF1415">
            <v>1250</v>
          </cell>
          <cell r="AG1415">
            <v>1138</v>
          </cell>
          <cell r="AH1415">
            <v>1009</v>
          </cell>
          <cell r="AI1415">
            <v>846</v>
          </cell>
          <cell r="AJ1415">
            <v>734</v>
          </cell>
          <cell r="AK1415">
            <v>585</v>
          </cell>
          <cell r="AL1415">
            <v>497</v>
          </cell>
          <cell r="AM1415">
            <v>452</v>
          </cell>
          <cell r="AN1415">
            <v>327</v>
          </cell>
          <cell r="AO1415">
            <v>441</v>
          </cell>
          <cell r="AP1415">
            <v>935</v>
          </cell>
          <cell r="AQ1415">
            <v>987</v>
          </cell>
          <cell r="AR1415">
            <v>3671</v>
          </cell>
          <cell r="AS1415">
            <v>379</v>
          </cell>
        </row>
        <row r="1416">
          <cell r="G1416">
            <v>0</v>
          </cell>
          <cell r="H1416">
            <v>5376</v>
          </cell>
          <cell r="I1416">
            <v>90</v>
          </cell>
          <cell r="J1416">
            <v>87</v>
          </cell>
          <cell r="K1416">
            <v>64</v>
          </cell>
          <cell r="L1416">
            <v>81</v>
          </cell>
          <cell r="M1416">
            <v>89</v>
          </cell>
          <cell r="N1416">
            <v>74</v>
          </cell>
          <cell r="O1416">
            <v>95</v>
          </cell>
          <cell r="P1416">
            <v>115</v>
          </cell>
          <cell r="Q1416">
            <v>111</v>
          </cell>
          <cell r="R1416">
            <v>109</v>
          </cell>
          <cell r="S1416">
            <v>120</v>
          </cell>
          <cell r="T1416">
            <v>106</v>
          </cell>
          <cell r="U1416">
            <v>115</v>
          </cell>
          <cell r="V1416">
            <v>97</v>
          </cell>
          <cell r="W1416">
            <v>116</v>
          </cell>
          <cell r="X1416">
            <v>110</v>
          </cell>
          <cell r="Y1416">
            <v>123</v>
          </cell>
          <cell r="Z1416">
            <v>119</v>
          </cell>
          <cell r="AA1416">
            <v>109</v>
          </cell>
          <cell r="AB1416">
            <v>110</v>
          </cell>
          <cell r="AC1416">
            <v>454</v>
          </cell>
          <cell r="AD1416">
            <v>370</v>
          </cell>
          <cell r="AE1416">
            <v>312</v>
          </cell>
          <cell r="AF1416">
            <v>317</v>
          </cell>
          <cell r="AG1416">
            <v>308</v>
          </cell>
          <cell r="AH1416">
            <v>281</v>
          </cell>
          <cell r="AI1416">
            <v>225</v>
          </cell>
          <cell r="AJ1416">
            <v>220</v>
          </cell>
          <cell r="AK1416">
            <v>186</v>
          </cell>
          <cell r="AL1416">
            <v>157</v>
          </cell>
          <cell r="AM1416">
            <v>160</v>
          </cell>
          <cell r="AN1416">
            <v>147</v>
          </cell>
          <cell r="AO1416">
            <v>199</v>
          </cell>
          <cell r="AP1416">
            <v>271</v>
          </cell>
          <cell r="AQ1416">
            <v>274</v>
          </cell>
          <cell r="AR1416">
            <v>1001</v>
          </cell>
          <cell r="AS1416">
            <v>126</v>
          </cell>
        </row>
        <row r="1417">
          <cell r="G1417">
            <v>0</v>
          </cell>
          <cell r="H1417">
            <v>835</v>
          </cell>
          <cell r="I1417">
            <v>16</v>
          </cell>
          <cell r="J1417">
            <v>13</v>
          </cell>
          <cell r="K1417">
            <v>13</v>
          </cell>
          <cell r="L1417">
            <v>10</v>
          </cell>
          <cell r="M1417">
            <v>10</v>
          </cell>
          <cell r="N1417">
            <v>11</v>
          </cell>
          <cell r="O1417">
            <v>11</v>
          </cell>
          <cell r="P1417">
            <v>19</v>
          </cell>
          <cell r="Q1417">
            <v>17</v>
          </cell>
          <cell r="R1417">
            <v>17</v>
          </cell>
          <cell r="S1417">
            <v>11</v>
          </cell>
          <cell r="T1417">
            <v>13</v>
          </cell>
          <cell r="U1417">
            <v>19</v>
          </cell>
          <cell r="V1417">
            <v>17</v>
          </cell>
          <cell r="W1417">
            <v>18</v>
          </cell>
          <cell r="X1417">
            <v>27</v>
          </cell>
          <cell r="Y1417">
            <v>19</v>
          </cell>
          <cell r="Z1417">
            <v>20</v>
          </cell>
          <cell r="AA1417">
            <v>15</v>
          </cell>
          <cell r="AB1417">
            <v>16</v>
          </cell>
          <cell r="AC1417">
            <v>84</v>
          </cell>
          <cell r="AD1417">
            <v>42</v>
          </cell>
          <cell r="AE1417">
            <v>57</v>
          </cell>
          <cell r="AF1417">
            <v>56</v>
          </cell>
          <cell r="AG1417">
            <v>58</v>
          </cell>
          <cell r="AH1417">
            <v>47</v>
          </cell>
          <cell r="AI1417">
            <v>56</v>
          </cell>
          <cell r="AJ1417">
            <v>40</v>
          </cell>
          <cell r="AK1417">
            <v>22</v>
          </cell>
          <cell r="AL1417">
            <v>20</v>
          </cell>
          <cell r="AM1417">
            <v>12</v>
          </cell>
          <cell r="AN1417">
            <v>12</v>
          </cell>
          <cell r="AO1417">
            <v>17</v>
          </cell>
          <cell r="AP1417">
            <v>38</v>
          </cell>
          <cell r="AQ1417">
            <v>47</v>
          </cell>
          <cell r="AR1417">
            <v>169</v>
          </cell>
          <cell r="AS1417">
            <v>22</v>
          </cell>
        </row>
        <row r="1418">
          <cell r="G1418">
            <v>0</v>
          </cell>
          <cell r="H1418">
            <v>1617</v>
          </cell>
          <cell r="I1418">
            <v>20</v>
          </cell>
          <cell r="J1418">
            <v>16</v>
          </cell>
          <cell r="K1418">
            <v>18</v>
          </cell>
          <cell r="L1418">
            <v>18</v>
          </cell>
          <cell r="M1418">
            <v>27</v>
          </cell>
          <cell r="N1418">
            <v>29</v>
          </cell>
          <cell r="O1418">
            <v>27</v>
          </cell>
          <cell r="P1418">
            <v>38</v>
          </cell>
          <cell r="Q1418">
            <v>42</v>
          </cell>
          <cell r="R1418">
            <v>37</v>
          </cell>
          <cell r="S1418">
            <v>20</v>
          </cell>
          <cell r="T1418">
            <v>37</v>
          </cell>
          <cell r="U1418">
            <v>18</v>
          </cell>
          <cell r="V1418">
            <v>29</v>
          </cell>
          <cell r="W1418">
            <v>29</v>
          </cell>
          <cell r="X1418">
            <v>28</v>
          </cell>
          <cell r="Y1418">
            <v>40</v>
          </cell>
          <cell r="Z1418">
            <v>25</v>
          </cell>
          <cell r="AA1418">
            <v>21</v>
          </cell>
          <cell r="AB1418">
            <v>26</v>
          </cell>
          <cell r="AC1418">
            <v>99</v>
          </cell>
          <cell r="AD1418">
            <v>137</v>
          </cell>
          <cell r="AE1418">
            <v>159</v>
          </cell>
          <cell r="AF1418">
            <v>134</v>
          </cell>
          <cell r="AG1418">
            <v>107</v>
          </cell>
          <cell r="AH1418">
            <v>108</v>
          </cell>
          <cell r="AI1418">
            <v>69</v>
          </cell>
          <cell r="AJ1418">
            <v>75</v>
          </cell>
          <cell r="AK1418">
            <v>58</v>
          </cell>
          <cell r="AL1418">
            <v>44</v>
          </cell>
          <cell r="AM1418">
            <v>39</v>
          </cell>
          <cell r="AN1418">
            <v>24</v>
          </cell>
          <cell r="AO1418">
            <v>19</v>
          </cell>
          <cell r="AP1418">
            <v>65</v>
          </cell>
          <cell r="AQ1418">
            <v>67</v>
          </cell>
          <cell r="AR1418">
            <v>365</v>
          </cell>
          <cell r="AS1418">
            <v>28</v>
          </cell>
        </row>
        <row r="1419">
          <cell r="G1419">
            <v>0</v>
          </cell>
          <cell r="H1419">
            <v>467</v>
          </cell>
          <cell r="I1419">
            <v>5</v>
          </cell>
          <cell r="J1419">
            <v>6</v>
          </cell>
          <cell r="K1419">
            <v>6</v>
          </cell>
          <cell r="L1419">
            <v>8</v>
          </cell>
          <cell r="M1419">
            <v>5</v>
          </cell>
          <cell r="N1419">
            <v>8</v>
          </cell>
          <cell r="O1419">
            <v>4</v>
          </cell>
          <cell r="P1419">
            <v>9</v>
          </cell>
          <cell r="Q1419">
            <v>7</v>
          </cell>
          <cell r="R1419">
            <v>9</v>
          </cell>
          <cell r="S1419">
            <v>4</v>
          </cell>
          <cell r="T1419">
            <v>6</v>
          </cell>
          <cell r="U1419">
            <v>7</v>
          </cell>
          <cell r="V1419">
            <v>8</v>
          </cell>
          <cell r="W1419">
            <v>5</v>
          </cell>
          <cell r="X1419">
            <v>4</v>
          </cell>
          <cell r="Y1419">
            <v>17</v>
          </cell>
          <cell r="Z1419">
            <v>8</v>
          </cell>
          <cell r="AA1419">
            <v>9</v>
          </cell>
          <cell r="AB1419">
            <v>4</v>
          </cell>
          <cell r="AC1419">
            <v>34</v>
          </cell>
          <cell r="AD1419">
            <v>25</v>
          </cell>
          <cell r="AE1419">
            <v>27</v>
          </cell>
          <cell r="AF1419">
            <v>43</v>
          </cell>
          <cell r="AG1419">
            <v>46</v>
          </cell>
          <cell r="AH1419">
            <v>35</v>
          </cell>
          <cell r="AI1419">
            <v>28</v>
          </cell>
          <cell r="AJ1419">
            <v>25</v>
          </cell>
          <cell r="AK1419">
            <v>18</v>
          </cell>
          <cell r="AL1419">
            <v>14</v>
          </cell>
          <cell r="AM1419">
            <v>9</v>
          </cell>
          <cell r="AN1419">
            <v>13</v>
          </cell>
          <cell r="AO1419">
            <v>11</v>
          </cell>
          <cell r="AP1419">
            <v>15</v>
          </cell>
          <cell r="AQ1419">
            <v>20</v>
          </cell>
          <cell r="AR1419">
            <v>103</v>
          </cell>
          <cell r="AS1419">
            <v>8</v>
          </cell>
        </row>
        <row r="1420">
          <cell r="G1420">
            <v>0</v>
          </cell>
          <cell r="H1420">
            <v>813</v>
          </cell>
          <cell r="I1420">
            <v>10</v>
          </cell>
          <cell r="J1420">
            <v>13</v>
          </cell>
          <cell r="K1420">
            <v>12</v>
          </cell>
          <cell r="L1420">
            <v>10</v>
          </cell>
          <cell r="M1420">
            <v>6</v>
          </cell>
          <cell r="N1420">
            <v>8</v>
          </cell>
          <cell r="O1420">
            <v>11</v>
          </cell>
          <cell r="P1420">
            <v>22</v>
          </cell>
          <cell r="Q1420">
            <v>12</v>
          </cell>
          <cell r="R1420">
            <v>27</v>
          </cell>
          <cell r="S1420">
            <v>14</v>
          </cell>
          <cell r="T1420">
            <v>25</v>
          </cell>
          <cell r="U1420">
            <v>12</v>
          </cell>
          <cell r="V1420">
            <v>23</v>
          </cell>
          <cell r="W1420">
            <v>23</v>
          </cell>
          <cell r="X1420">
            <v>33</v>
          </cell>
          <cell r="Y1420">
            <v>32</v>
          </cell>
          <cell r="Z1420">
            <v>23</v>
          </cell>
          <cell r="AA1420">
            <v>18</v>
          </cell>
          <cell r="AB1420">
            <v>21</v>
          </cell>
          <cell r="AC1420">
            <v>83</v>
          </cell>
          <cell r="AD1420">
            <v>51</v>
          </cell>
          <cell r="AE1420">
            <v>40</v>
          </cell>
          <cell r="AF1420">
            <v>49</v>
          </cell>
          <cell r="AG1420">
            <v>43</v>
          </cell>
          <cell r="AH1420">
            <v>38</v>
          </cell>
          <cell r="AI1420">
            <v>54</v>
          </cell>
          <cell r="AJ1420">
            <v>24</v>
          </cell>
          <cell r="AK1420">
            <v>23</v>
          </cell>
          <cell r="AL1420">
            <v>15</v>
          </cell>
          <cell r="AM1420">
            <v>17</v>
          </cell>
          <cell r="AN1420">
            <v>8</v>
          </cell>
          <cell r="AO1420">
            <v>13</v>
          </cell>
          <cell r="AP1420">
            <v>48</v>
          </cell>
          <cell r="AQ1420">
            <v>61</v>
          </cell>
          <cell r="AR1420">
            <v>149</v>
          </cell>
          <cell r="AS1420">
            <v>14</v>
          </cell>
        </row>
        <row r="1421">
          <cell r="G1421">
            <v>0</v>
          </cell>
          <cell r="H1421">
            <v>3809</v>
          </cell>
          <cell r="I1421">
            <v>51</v>
          </cell>
          <cell r="J1421">
            <v>61</v>
          </cell>
          <cell r="K1421">
            <v>46</v>
          </cell>
          <cell r="L1421">
            <v>62</v>
          </cell>
          <cell r="M1421">
            <v>51</v>
          </cell>
          <cell r="N1421">
            <v>72</v>
          </cell>
          <cell r="O1421">
            <v>91</v>
          </cell>
          <cell r="P1421">
            <v>75</v>
          </cell>
          <cell r="Q1421">
            <v>73</v>
          </cell>
          <cell r="R1421">
            <v>83</v>
          </cell>
          <cell r="S1421">
            <v>78</v>
          </cell>
          <cell r="T1421">
            <v>94</v>
          </cell>
          <cell r="U1421">
            <v>85</v>
          </cell>
          <cell r="V1421">
            <v>79</v>
          </cell>
          <cell r="W1421">
            <v>86</v>
          </cell>
          <cell r="X1421">
            <v>89</v>
          </cell>
          <cell r="Y1421">
            <v>96</v>
          </cell>
          <cell r="Z1421">
            <v>90</v>
          </cell>
          <cell r="AA1421">
            <v>82</v>
          </cell>
          <cell r="AB1421">
            <v>93</v>
          </cell>
          <cell r="AC1421">
            <v>315</v>
          </cell>
          <cell r="AD1421">
            <v>248</v>
          </cell>
          <cell r="AE1421">
            <v>308</v>
          </cell>
          <cell r="AF1421">
            <v>265</v>
          </cell>
          <cell r="AG1421">
            <v>232</v>
          </cell>
          <cell r="AH1421">
            <v>216</v>
          </cell>
          <cell r="AI1421">
            <v>157</v>
          </cell>
          <cell r="AJ1421">
            <v>132</v>
          </cell>
          <cell r="AK1421">
            <v>113</v>
          </cell>
          <cell r="AL1421">
            <v>100</v>
          </cell>
          <cell r="AM1421">
            <v>85</v>
          </cell>
          <cell r="AN1421">
            <v>39</v>
          </cell>
          <cell r="AO1421">
            <v>62</v>
          </cell>
          <cell r="AP1421">
            <v>207</v>
          </cell>
          <cell r="AQ1421">
            <v>216</v>
          </cell>
          <cell r="AR1421">
            <v>776</v>
          </cell>
          <cell r="AS1421">
            <v>72</v>
          </cell>
        </row>
        <row r="1422">
          <cell r="G1422">
            <v>0</v>
          </cell>
          <cell r="H1422">
            <v>924</v>
          </cell>
          <cell r="I1422">
            <v>12</v>
          </cell>
          <cell r="J1422">
            <v>15</v>
          </cell>
          <cell r="K1422">
            <v>15</v>
          </cell>
          <cell r="L1422">
            <v>21</v>
          </cell>
          <cell r="M1422">
            <v>10</v>
          </cell>
          <cell r="N1422">
            <v>14</v>
          </cell>
          <cell r="O1422">
            <v>25</v>
          </cell>
          <cell r="P1422">
            <v>28</v>
          </cell>
          <cell r="Q1422">
            <v>25</v>
          </cell>
          <cell r="R1422">
            <v>21</v>
          </cell>
          <cell r="S1422">
            <v>24</v>
          </cell>
          <cell r="T1422">
            <v>31</v>
          </cell>
          <cell r="U1422">
            <v>19</v>
          </cell>
          <cell r="V1422">
            <v>17</v>
          </cell>
          <cell r="W1422">
            <v>30</v>
          </cell>
          <cell r="X1422">
            <v>27</v>
          </cell>
          <cell r="Y1422">
            <v>26</v>
          </cell>
          <cell r="Z1422">
            <v>21</v>
          </cell>
          <cell r="AA1422">
            <v>24</v>
          </cell>
          <cell r="AB1422">
            <v>19</v>
          </cell>
          <cell r="AC1422">
            <v>110</v>
          </cell>
          <cell r="AD1422">
            <v>71</v>
          </cell>
          <cell r="AE1422">
            <v>45</v>
          </cell>
          <cell r="AF1422">
            <v>56</v>
          </cell>
          <cell r="AG1422">
            <v>39</v>
          </cell>
          <cell r="AH1422">
            <v>40</v>
          </cell>
          <cell r="AI1422">
            <v>32</v>
          </cell>
          <cell r="AJ1422">
            <v>29</v>
          </cell>
          <cell r="AK1422">
            <v>23</v>
          </cell>
          <cell r="AL1422">
            <v>19</v>
          </cell>
          <cell r="AM1422">
            <v>17</v>
          </cell>
          <cell r="AN1422">
            <v>10</v>
          </cell>
          <cell r="AO1422">
            <v>9</v>
          </cell>
          <cell r="AP1422">
            <v>59</v>
          </cell>
          <cell r="AQ1422">
            <v>56</v>
          </cell>
          <cell r="AR1422">
            <v>177</v>
          </cell>
          <cell r="AS1422">
            <v>17</v>
          </cell>
        </row>
        <row r="1423">
          <cell r="G1423">
            <v>0</v>
          </cell>
          <cell r="H1423">
            <v>710</v>
          </cell>
          <cell r="I1423">
            <v>10</v>
          </cell>
          <cell r="J1423">
            <v>12</v>
          </cell>
          <cell r="K1423">
            <v>8</v>
          </cell>
          <cell r="L1423">
            <v>16</v>
          </cell>
          <cell r="M1423">
            <v>18</v>
          </cell>
          <cell r="N1423">
            <v>15</v>
          </cell>
          <cell r="O1423">
            <v>12</v>
          </cell>
          <cell r="P1423">
            <v>13</v>
          </cell>
          <cell r="Q1423">
            <v>13</v>
          </cell>
          <cell r="R1423">
            <v>15</v>
          </cell>
          <cell r="S1423">
            <v>21</v>
          </cell>
          <cell r="T1423">
            <v>17</v>
          </cell>
          <cell r="U1423">
            <v>22</v>
          </cell>
          <cell r="V1423">
            <v>23</v>
          </cell>
          <cell r="W1423">
            <v>16</v>
          </cell>
          <cell r="X1423">
            <v>21</v>
          </cell>
          <cell r="Y1423">
            <v>14</v>
          </cell>
          <cell r="Z1423">
            <v>19</v>
          </cell>
          <cell r="AA1423">
            <v>19</v>
          </cell>
          <cell r="AB1423">
            <v>21</v>
          </cell>
          <cell r="AC1423">
            <v>55</v>
          </cell>
          <cell r="AD1423">
            <v>37</v>
          </cell>
          <cell r="AE1423">
            <v>41</v>
          </cell>
          <cell r="AF1423">
            <v>49</v>
          </cell>
          <cell r="AG1423">
            <v>43</v>
          </cell>
          <cell r="AH1423">
            <v>32</v>
          </cell>
          <cell r="AI1423">
            <v>31</v>
          </cell>
          <cell r="AJ1423">
            <v>38</v>
          </cell>
          <cell r="AK1423">
            <v>10</v>
          </cell>
          <cell r="AL1423">
            <v>14</v>
          </cell>
          <cell r="AM1423">
            <v>13</v>
          </cell>
          <cell r="AN1423">
            <v>9</v>
          </cell>
          <cell r="AO1423">
            <v>13</v>
          </cell>
          <cell r="AP1423">
            <v>49</v>
          </cell>
          <cell r="AQ1423">
            <v>45</v>
          </cell>
          <cell r="AR1423">
            <v>126</v>
          </cell>
          <cell r="AS1423">
            <v>14</v>
          </cell>
        </row>
        <row r="1424">
          <cell r="G1424">
            <v>0</v>
          </cell>
          <cell r="H1424">
            <v>590</v>
          </cell>
          <cell r="I1424">
            <v>7</v>
          </cell>
          <cell r="J1424">
            <v>8</v>
          </cell>
          <cell r="K1424">
            <v>7</v>
          </cell>
          <cell r="L1424">
            <v>10</v>
          </cell>
          <cell r="M1424">
            <v>10</v>
          </cell>
          <cell r="N1424">
            <v>8</v>
          </cell>
          <cell r="O1424">
            <v>10</v>
          </cell>
          <cell r="P1424">
            <v>16</v>
          </cell>
          <cell r="Q1424">
            <v>9</v>
          </cell>
          <cell r="R1424">
            <v>9</v>
          </cell>
          <cell r="S1424">
            <v>11</v>
          </cell>
          <cell r="T1424">
            <v>14</v>
          </cell>
          <cell r="U1424">
            <v>8</v>
          </cell>
          <cell r="V1424">
            <v>21</v>
          </cell>
          <cell r="W1424">
            <v>13</v>
          </cell>
          <cell r="X1424">
            <v>10</v>
          </cell>
          <cell r="Y1424">
            <v>18</v>
          </cell>
          <cell r="Z1424">
            <v>9</v>
          </cell>
          <cell r="AA1424">
            <v>11</v>
          </cell>
          <cell r="AB1424">
            <v>9</v>
          </cell>
          <cell r="AC1424">
            <v>71</v>
          </cell>
          <cell r="AD1424">
            <v>58</v>
          </cell>
          <cell r="AE1424">
            <v>43</v>
          </cell>
          <cell r="AF1424">
            <v>44</v>
          </cell>
          <cell r="AG1424">
            <v>30</v>
          </cell>
          <cell r="AH1424">
            <v>28</v>
          </cell>
          <cell r="AI1424">
            <v>34</v>
          </cell>
          <cell r="AJ1424">
            <v>15</v>
          </cell>
          <cell r="AK1424">
            <v>12</v>
          </cell>
          <cell r="AL1424">
            <v>12</v>
          </cell>
          <cell r="AM1424">
            <v>12</v>
          </cell>
          <cell r="AN1424">
            <v>8</v>
          </cell>
          <cell r="AO1424">
            <v>5</v>
          </cell>
          <cell r="AP1424">
            <v>33</v>
          </cell>
          <cell r="AQ1424">
            <v>27</v>
          </cell>
          <cell r="AR1424">
            <v>134</v>
          </cell>
          <cell r="AS1424">
            <v>12</v>
          </cell>
        </row>
        <row r="1425">
          <cell r="G1425">
            <v>0</v>
          </cell>
          <cell r="H1425">
            <v>777</v>
          </cell>
          <cell r="I1425">
            <v>8</v>
          </cell>
          <cell r="J1425">
            <v>7</v>
          </cell>
          <cell r="K1425">
            <v>12</v>
          </cell>
          <cell r="L1425">
            <v>20</v>
          </cell>
          <cell r="M1425">
            <v>16</v>
          </cell>
          <cell r="N1425">
            <v>16</v>
          </cell>
          <cell r="O1425">
            <v>15</v>
          </cell>
          <cell r="P1425">
            <v>13</v>
          </cell>
          <cell r="Q1425">
            <v>20</v>
          </cell>
          <cell r="R1425">
            <v>19</v>
          </cell>
          <cell r="S1425">
            <v>13</v>
          </cell>
          <cell r="T1425">
            <v>12</v>
          </cell>
          <cell r="U1425">
            <v>11</v>
          </cell>
          <cell r="V1425">
            <v>15</v>
          </cell>
          <cell r="W1425">
            <v>16</v>
          </cell>
          <cell r="X1425">
            <v>14</v>
          </cell>
          <cell r="Y1425">
            <v>22</v>
          </cell>
          <cell r="Z1425">
            <v>12</v>
          </cell>
          <cell r="AA1425">
            <v>12</v>
          </cell>
          <cell r="AB1425">
            <v>17</v>
          </cell>
          <cell r="AC1425">
            <v>69</v>
          </cell>
          <cell r="AD1425">
            <v>55</v>
          </cell>
          <cell r="AE1425">
            <v>50</v>
          </cell>
          <cell r="AF1425">
            <v>57</v>
          </cell>
          <cell r="AG1425">
            <v>44</v>
          </cell>
          <cell r="AH1425">
            <v>45</v>
          </cell>
          <cell r="AI1425">
            <v>33</v>
          </cell>
          <cell r="AJ1425">
            <v>25</v>
          </cell>
          <cell r="AK1425">
            <v>23</v>
          </cell>
          <cell r="AL1425">
            <v>23</v>
          </cell>
          <cell r="AM1425">
            <v>23</v>
          </cell>
          <cell r="AN1425">
            <v>12</v>
          </cell>
          <cell r="AO1425">
            <v>28</v>
          </cell>
          <cell r="AP1425">
            <v>33</v>
          </cell>
          <cell r="AQ1425">
            <v>37</v>
          </cell>
          <cell r="AR1425">
            <v>157</v>
          </cell>
          <cell r="AS1425">
            <v>13</v>
          </cell>
        </row>
        <row r="1426">
          <cell r="G1426">
            <v>0</v>
          </cell>
          <cell r="H1426">
            <v>678</v>
          </cell>
          <cell r="I1426">
            <v>18</v>
          </cell>
          <cell r="J1426">
            <v>17</v>
          </cell>
          <cell r="K1426">
            <v>7</v>
          </cell>
          <cell r="L1426">
            <v>9</v>
          </cell>
          <cell r="M1426">
            <v>10</v>
          </cell>
          <cell r="N1426">
            <v>12</v>
          </cell>
          <cell r="O1426">
            <v>8</v>
          </cell>
          <cell r="P1426">
            <v>13</v>
          </cell>
          <cell r="Q1426">
            <v>17</v>
          </cell>
          <cell r="R1426">
            <v>12</v>
          </cell>
          <cell r="S1426">
            <v>22</v>
          </cell>
          <cell r="T1426">
            <v>13</v>
          </cell>
          <cell r="U1426">
            <v>15</v>
          </cell>
          <cell r="V1426">
            <v>20</v>
          </cell>
          <cell r="W1426">
            <v>18</v>
          </cell>
          <cell r="X1426">
            <v>20</v>
          </cell>
          <cell r="Y1426">
            <v>19</v>
          </cell>
          <cell r="Z1426">
            <v>26</v>
          </cell>
          <cell r="AA1426">
            <v>17</v>
          </cell>
          <cell r="AB1426">
            <v>18</v>
          </cell>
          <cell r="AC1426">
            <v>60</v>
          </cell>
          <cell r="AD1426">
            <v>26</v>
          </cell>
          <cell r="AE1426">
            <v>39</v>
          </cell>
          <cell r="AF1426">
            <v>52</v>
          </cell>
          <cell r="AG1426">
            <v>40</v>
          </cell>
          <cell r="AH1426">
            <v>26</v>
          </cell>
          <cell r="AI1426">
            <v>27</v>
          </cell>
          <cell r="AJ1426">
            <v>18</v>
          </cell>
          <cell r="AK1426">
            <v>16</v>
          </cell>
          <cell r="AL1426">
            <v>15</v>
          </cell>
          <cell r="AM1426">
            <v>26</v>
          </cell>
          <cell r="AN1426">
            <v>11</v>
          </cell>
          <cell r="AO1426">
            <v>11</v>
          </cell>
          <cell r="AP1426">
            <v>43</v>
          </cell>
          <cell r="AQ1426">
            <v>48</v>
          </cell>
          <cell r="AR1426">
            <v>119</v>
          </cell>
          <cell r="AS1426">
            <v>25</v>
          </cell>
        </row>
        <row r="1427">
          <cell r="G1427">
            <v>0</v>
          </cell>
          <cell r="H1427">
            <v>489</v>
          </cell>
          <cell r="I1427">
            <v>7</v>
          </cell>
          <cell r="J1427">
            <v>8</v>
          </cell>
          <cell r="K1427">
            <v>5</v>
          </cell>
          <cell r="L1427">
            <v>9</v>
          </cell>
          <cell r="M1427">
            <v>14</v>
          </cell>
          <cell r="N1427">
            <v>13</v>
          </cell>
          <cell r="O1427">
            <v>8</v>
          </cell>
          <cell r="P1427">
            <v>5</v>
          </cell>
          <cell r="Q1427">
            <v>7</v>
          </cell>
          <cell r="R1427">
            <v>5</v>
          </cell>
          <cell r="S1427">
            <v>6</v>
          </cell>
          <cell r="T1427">
            <v>4</v>
          </cell>
          <cell r="U1427">
            <v>7</v>
          </cell>
          <cell r="V1427">
            <v>11</v>
          </cell>
          <cell r="W1427">
            <v>12</v>
          </cell>
          <cell r="X1427">
            <v>16</v>
          </cell>
          <cell r="Y1427">
            <v>7</v>
          </cell>
          <cell r="Z1427">
            <v>13</v>
          </cell>
          <cell r="AA1427">
            <v>7</v>
          </cell>
          <cell r="AB1427">
            <v>14</v>
          </cell>
          <cell r="AC1427">
            <v>48</v>
          </cell>
          <cell r="AD1427">
            <v>36</v>
          </cell>
          <cell r="AE1427">
            <v>30</v>
          </cell>
          <cell r="AF1427">
            <v>30</v>
          </cell>
          <cell r="AG1427">
            <v>36</v>
          </cell>
          <cell r="AH1427">
            <v>31</v>
          </cell>
          <cell r="AI1427">
            <v>19</v>
          </cell>
          <cell r="AJ1427">
            <v>23</v>
          </cell>
          <cell r="AK1427">
            <v>19</v>
          </cell>
          <cell r="AL1427">
            <v>16</v>
          </cell>
          <cell r="AM1427">
            <v>10</v>
          </cell>
          <cell r="AN1427">
            <v>3</v>
          </cell>
          <cell r="AO1427">
            <v>10</v>
          </cell>
          <cell r="AP1427">
            <v>20</v>
          </cell>
          <cell r="AQ1427">
            <v>27</v>
          </cell>
          <cell r="AR1427">
            <v>103</v>
          </cell>
          <cell r="AS1427">
            <v>11</v>
          </cell>
        </row>
        <row r="1428">
          <cell r="G1428">
            <v>0</v>
          </cell>
          <cell r="H1428">
            <v>658</v>
          </cell>
          <cell r="I1428">
            <v>2</v>
          </cell>
          <cell r="J1428">
            <v>5</v>
          </cell>
          <cell r="K1428">
            <v>3</v>
          </cell>
          <cell r="L1428">
            <v>7</v>
          </cell>
          <cell r="M1428">
            <v>2</v>
          </cell>
          <cell r="N1428">
            <v>6</v>
          </cell>
          <cell r="O1428">
            <v>5</v>
          </cell>
          <cell r="P1428">
            <v>6</v>
          </cell>
          <cell r="Q1428">
            <v>3</v>
          </cell>
          <cell r="R1428">
            <v>6</v>
          </cell>
          <cell r="S1428">
            <v>5</v>
          </cell>
          <cell r="T1428">
            <v>5</v>
          </cell>
          <cell r="U1428">
            <v>4</v>
          </cell>
          <cell r="V1428">
            <v>11</v>
          </cell>
          <cell r="W1428">
            <v>6</v>
          </cell>
          <cell r="X1428">
            <v>10</v>
          </cell>
          <cell r="Y1428">
            <v>7</v>
          </cell>
          <cell r="Z1428">
            <v>9</v>
          </cell>
          <cell r="AA1428">
            <v>8</v>
          </cell>
          <cell r="AB1428">
            <v>10</v>
          </cell>
          <cell r="AC1428">
            <v>69</v>
          </cell>
          <cell r="AD1428">
            <v>48</v>
          </cell>
          <cell r="AE1428">
            <v>48</v>
          </cell>
          <cell r="AF1428">
            <v>45</v>
          </cell>
          <cell r="AG1428">
            <v>68</v>
          </cell>
          <cell r="AH1428">
            <v>47</v>
          </cell>
          <cell r="AI1428">
            <v>45</v>
          </cell>
          <cell r="AJ1428">
            <v>47</v>
          </cell>
          <cell r="AK1428">
            <v>40</v>
          </cell>
          <cell r="AL1428">
            <v>28</v>
          </cell>
          <cell r="AM1428">
            <v>16</v>
          </cell>
          <cell r="AN1428">
            <v>19</v>
          </cell>
          <cell r="AO1428">
            <v>18</v>
          </cell>
          <cell r="AP1428">
            <v>15</v>
          </cell>
          <cell r="AQ1428">
            <v>21</v>
          </cell>
          <cell r="AR1428">
            <v>159</v>
          </cell>
          <cell r="AS1428">
            <v>3</v>
          </cell>
        </row>
        <row r="1429">
          <cell r="G1429">
            <v>0</v>
          </cell>
          <cell r="H1429">
            <v>694</v>
          </cell>
          <cell r="I1429">
            <v>10</v>
          </cell>
          <cell r="J1429">
            <v>8</v>
          </cell>
          <cell r="K1429">
            <v>12</v>
          </cell>
          <cell r="L1429">
            <v>13</v>
          </cell>
          <cell r="M1429">
            <v>15</v>
          </cell>
          <cell r="N1429">
            <v>9</v>
          </cell>
          <cell r="O1429">
            <v>9</v>
          </cell>
          <cell r="P1429">
            <v>15</v>
          </cell>
          <cell r="Q1429">
            <v>2</v>
          </cell>
          <cell r="R1429">
            <v>14</v>
          </cell>
          <cell r="S1429">
            <v>16</v>
          </cell>
          <cell r="T1429">
            <v>14</v>
          </cell>
          <cell r="U1429">
            <v>14</v>
          </cell>
          <cell r="V1429">
            <v>15</v>
          </cell>
          <cell r="W1429">
            <v>20</v>
          </cell>
          <cell r="X1429">
            <v>17</v>
          </cell>
          <cell r="Y1429">
            <v>23</v>
          </cell>
          <cell r="Z1429">
            <v>21</v>
          </cell>
          <cell r="AA1429">
            <v>17</v>
          </cell>
          <cell r="AB1429">
            <v>7</v>
          </cell>
          <cell r="AC1429">
            <v>62</v>
          </cell>
          <cell r="AD1429">
            <v>36</v>
          </cell>
          <cell r="AE1429">
            <v>41</v>
          </cell>
          <cell r="AF1429">
            <v>53</v>
          </cell>
          <cell r="AG1429">
            <v>44</v>
          </cell>
          <cell r="AH1429">
            <v>35</v>
          </cell>
          <cell r="AI1429">
            <v>36</v>
          </cell>
          <cell r="AJ1429">
            <v>23</v>
          </cell>
          <cell r="AK1429">
            <v>22</v>
          </cell>
          <cell r="AL1429">
            <v>20</v>
          </cell>
          <cell r="AM1429">
            <v>13</v>
          </cell>
          <cell r="AN1429">
            <v>12</v>
          </cell>
          <cell r="AO1429">
            <v>26</v>
          </cell>
          <cell r="AP1429">
            <v>39</v>
          </cell>
          <cell r="AQ1429">
            <v>41</v>
          </cell>
          <cell r="AR1429">
            <v>133</v>
          </cell>
          <cell r="AS1429">
            <v>14</v>
          </cell>
        </row>
        <row r="1430">
          <cell r="G1430">
            <v>0</v>
          </cell>
          <cell r="H1430">
            <v>982</v>
          </cell>
          <cell r="I1430">
            <v>14</v>
          </cell>
          <cell r="J1430">
            <v>10</v>
          </cell>
          <cell r="K1430">
            <v>16</v>
          </cell>
          <cell r="L1430">
            <v>11</v>
          </cell>
          <cell r="M1430">
            <v>11</v>
          </cell>
          <cell r="N1430">
            <v>16</v>
          </cell>
          <cell r="O1430">
            <v>15</v>
          </cell>
          <cell r="P1430">
            <v>15</v>
          </cell>
          <cell r="Q1430">
            <v>16</v>
          </cell>
          <cell r="R1430">
            <v>17</v>
          </cell>
          <cell r="S1430">
            <v>18</v>
          </cell>
          <cell r="T1430">
            <v>18</v>
          </cell>
          <cell r="U1430">
            <v>19</v>
          </cell>
          <cell r="V1430">
            <v>19</v>
          </cell>
          <cell r="W1430">
            <v>18</v>
          </cell>
          <cell r="X1430">
            <v>18</v>
          </cell>
          <cell r="Y1430">
            <v>17</v>
          </cell>
          <cell r="Z1430">
            <v>16</v>
          </cell>
          <cell r="AA1430">
            <v>15</v>
          </cell>
          <cell r="AB1430">
            <v>13</v>
          </cell>
          <cell r="AC1430">
            <v>53</v>
          </cell>
          <cell r="AD1430">
            <v>59</v>
          </cell>
          <cell r="AE1430">
            <v>66</v>
          </cell>
          <cell r="AF1430">
            <v>72</v>
          </cell>
          <cell r="AG1430">
            <v>76</v>
          </cell>
          <cell r="AH1430">
            <v>65</v>
          </cell>
          <cell r="AI1430">
            <v>57</v>
          </cell>
          <cell r="AJ1430">
            <v>50</v>
          </cell>
          <cell r="AK1430">
            <v>49</v>
          </cell>
          <cell r="AL1430">
            <v>35</v>
          </cell>
          <cell r="AM1430">
            <v>44</v>
          </cell>
          <cell r="AN1430">
            <v>26</v>
          </cell>
          <cell r="AO1430">
            <v>18</v>
          </cell>
          <cell r="AP1430">
            <v>45</v>
          </cell>
          <cell r="AQ1430">
            <v>38</v>
          </cell>
          <cell r="AR1430">
            <v>192</v>
          </cell>
          <cell r="AS1430">
            <v>20</v>
          </cell>
        </row>
        <row r="1431">
          <cell r="G1431">
            <v>0</v>
          </cell>
          <cell r="H1431">
            <v>982</v>
          </cell>
          <cell r="I1431">
            <v>14</v>
          </cell>
          <cell r="J1431">
            <v>10</v>
          </cell>
          <cell r="K1431">
            <v>16</v>
          </cell>
          <cell r="L1431">
            <v>11</v>
          </cell>
          <cell r="M1431">
            <v>11</v>
          </cell>
          <cell r="N1431">
            <v>16</v>
          </cell>
          <cell r="O1431">
            <v>15</v>
          </cell>
          <cell r="P1431">
            <v>15</v>
          </cell>
          <cell r="Q1431">
            <v>16</v>
          </cell>
          <cell r="R1431">
            <v>17</v>
          </cell>
          <cell r="S1431">
            <v>18</v>
          </cell>
          <cell r="T1431">
            <v>18</v>
          </cell>
          <cell r="U1431">
            <v>19</v>
          </cell>
          <cell r="V1431">
            <v>19</v>
          </cell>
          <cell r="W1431">
            <v>18</v>
          </cell>
          <cell r="X1431">
            <v>18</v>
          </cell>
          <cell r="Y1431">
            <v>17</v>
          </cell>
          <cell r="Z1431">
            <v>16</v>
          </cell>
          <cell r="AA1431">
            <v>15</v>
          </cell>
          <cell r="AB1431">
            <v>13</v>
          </cell>
          <cell r="AC1431">
            <v>53</v>
          </cell>
          <cell r="AD1431">
            <v>59</v>
          </cell>
          <cell r="AE1431">
            <v>66</v>
          </cell>
          <cell r="AF1431">
            <v>72</v>
          </cell>
          <cell r="AG1431">
            <v>76</v>
          </cell>
          <cell r="AH1431">
            <v>65</v>
          </cell>
          <cell r="AI1431">
            <v>57</v>
          </cell>
          <cell r="AJ1431">
            <v>50</v>
          </cell>
          <cell r="AK1431">
            <v>49</v>
          </cell>
          <cell r="AL1431">
            <v>35</v>
          </cell>
          <cell r="AM1431">
            <v>44</v>
          </cell>
          <cell r="AN1431">
            <v>26</v>
          </cell>
          <cell r="AO1431">
            <v>18</v>
          </cell>
          <cell r="AP1431">
            <v>45</v>
          </cell>
          <cell r="AQ1431">
            <v>38</v>
          </cell>
          <cell r="AR1431">
            <v>192</v>
          </cell>
          <cell r="AS1431">
            <v>20</v>
          </cell>
        </row>
        <row r="1432">
          <cell r="G1432">
            <v>0</v>
          </cell>
          <cell r="H1432">
            <v>11111</v>
          </cell>
          <cell r="I1432">
            <v>146</v>
          </cell>
          <cell r="J1432">
            <v>171</v>
          </cell>
          <cell r="K1432">
            <v>167</v>
          </cell>
          <cell r="L1432">
            <v>170</v>
          </cell>
          <cell r="M1432">
            <v>206</v>
          </cell>
          <cell r="N1432">
            <v>222</v>
          </cell>
          <cell r="O1432">
            <v>218</v>
          </cell>
          <cell r="P1432">
            <v>223</v>
          </cell>
          <cell r="Q1432">
            <v>227</v>
          </cell>
          <cell r="R1432">
            <v>231</v>
          </cell>
          <cell r="S1432">
            <v>236</v>
          </cell>
          <cell r="T1432">
            <v>240</v>
          </cell>
          <cell r="U1432">
            <v>241</v>
          </cell>
          <cell r="V1432">
            <v>239</v>
          </cell>
          <cell r="W1432">
            <v>233</v>
          </cell>
          <cell r="X1432">
            <v>228</v>
          </cell>
          <cell r="Y1432">
            <v>223</v>
          </cell>
          <cell r="Z1432">
            <v>217</v>
          </cell>
          <cell r="AA1432">
            <v>210</v>
          </cell>
          <cell r="AB1432">
            <v>202</v>
          </cell>
          <cell r="AC1432">
            <v>934</v>
          </cell>
          <cell r="AD1432">
            <v>961</v>
          </cell>
          <cell r="AE1432">
            <v>889</v>
          </cell>
          <cell r="AF1432">
            <v>839</v>
          </cell>
          <cell r="AG1432">
            <v>687</v>
          </cell>
          <cell r="AH1432">
            <v>665</v>
          </cell>
          <cell r="AI1432">
            <v>492</v>
          </cell>
          <cell r="AJ1432">
            <v>441</v>
          </cell>
          <cell r="AK1432">
            <v>338</v>
          </cell>
          <cell r="AL1432">
            <v>212</v>
          </cell>
          <cell r="AM1432">
            <v>187</v>
          </cell>
          <cell r="AN1432">
            <v>121</v>
          </cell>
          <cell r="AO1432">
            <v>95</v>
          </cell>
          <cell r="AP1432">
            <v>583</v>
          </cell>
          <cell r="AQ1432">
            <v>517</v>
          </cell>
          <cell r="AR1432">
            <v>2437</v>
          </cell>
          <cell r="AS1432">
            <v>221</v>
          </cell>
        </row>
        <row r="1433">
          <cell r="G1433">
            <v>0</v>
          </cell>
          <cell r="H1433">
            <v>3029</v>
          </cell>
          <cell r="I1433">
            <v>56</v>
          </cell>
          <cell r="J1433">
            <v>64</v>
          </cell>
          <cell r="K1433">
            <v>46</v>
          </cell>
          <cell r="L1433">
            <v>48</v>
          </cell>
          <cell r="M1433">
            <v>71</v>
          </cell>
          <cell r="N1433">
            <v>66</v>
          </cell>
          <cell r="O1433">
            <v>70</v>
          </cell>
          <cell r="P1433">
            <v>74</v>
          </cell>
          <cell r="Q1433">
            <v>66</v>
          </cell>
          <cell r="R1433">
            <v>62</v>
          </cell>
          <cell r="S1433">
            <v>67</v>
          </cell>
          <cell r="T1433">
            <v>60</v>
          </cell>
          <cell r="U1433">
            <v>64</v>
          </cell>
          <cell r="V1433">
            <v>70</v>
          </cell>
          <cell r="W1433">
            <v>74</v>
          </cell>
          <cell r="X1433">
            <v>76</v>
          </cell>
          <cell r="Y1433">
            <v>70</v>
          </cell>
          <cell r="Z1433">
            <v>63</v>
          </cell>
          <cell r="AA1433">
            <v>60</v>
          </cell>
          <cell r="AB1433">
            <v>51</v>
          </cell>
          <cell r="AC1433">
            <v>240</v>
          </cell>
          <cell r="AD1433">
            <v>249</v>
          </cell>
          <cell r="AE1433">
            <v>222</v>
          </cell>
          <cell r="AF1433">
            <v>228</v>
          </cell>
          <cell r="AG1433">
            <v>180</v>
          </cell>
          <cell r="AH1433">
            <v>146</v>
          </cell>
          <cell r="AI1433">
            <v>119</v>
          </cell>
          <cell r="AJ1433">
            <v>107</v>
          </cell>
          <cell r="AK1433">
            <v>87</v>
          </cell>
          <cell r="AL1433">
            <v>55</v>
          </cell>
          <cell r="AM1433">
            <v>56</v>
          </cell>
          <cell r="AN1433">
            <v>31</v>
          </cell>
          <cell r="AO1433">
            <v>31</v>
          </cell>
          <cell r="AP1433">
            <v>164</v>
          </cell>
          <cell r="AQ1433">
            <v>154</v>
          </cell>
          <cell r="AR1433">
            <v>620</v>
          </cell>
          <cell r="AS1433">
            <v>80</v>
          </cell>
        </row>
        <row r="1434">
          <cell r="G1434">
            <v>0</v>
          </cell>
          <cell r="H1434">
            <v>586</v>
          </cell>
          <cell r="I1434">
            <v>7</v>
          </cell>
          <cell r="J1434">
            <v>12</v>
          </cell>
          <cell r="K1434">
            <v>15</v>
          </cell>
          <cell r="L1434">
            <v>7</v>
          </cell>
          <cell r="M1434">
            <v>18</v>
          </cell>
          <cell r="N1434">
            <v>9</v>
          </cell>
          <cell r="O1434">
            <v>13</v>
          </cell>
          <cell r="P1434">
            <v>15</v>
          </cell>
          <cell r="Q1434">
            <v>13</v>
          </cell>
          <cell r="R1434">
            <v>14</v>
          </cell>
          <cell r="S1434">
            <v>11</v>
          </cell>
          <cell r="T1434">
            <v>11</v>
          </cell>
          <cell r="U1434">
            <v>14</v>
          </cell>
          <cell r="V1434">
            <v>8</v>
          </cell>
          <cell r="W1434">
            <v>9</v>
          </cell>
          <cell r="X1434">
            <v>6</v>
          </cell>
          <cell r="Y1434">
            <v>14</v>
          </cell>
          <cell r="Z1434">
            <v>10</v>
          </cell>
          <cell r="AA1434">
            <v>9</v>
          </cell>
          <cell r="AB1434">
            <v>7</v>
          </cell>
          <cell r="AC1434">
            <v>75</v>
          </cell>
          <cell r="AD1434">
            <v>51</v>
          </cell>
          <cell r="AE1434">
            <v>60</v>
          </cell>
          <cell r="AF1434">
            <v>28</v>
          </cell>
          <cell r="AG1434">
            <v>24</v>
          </cell>
          <cell r="AH1434">
            <v>26</v>
          </cell>
          <cell r="AI1434">
            <v>23</v>
          </cell>
          <cell r="AJ1434">
            <v>31</v>
          </cell>
          <cell r="AK1434">
            <v>17</v>
          </cell>
          <cell r="AL1434">
            <v>7</v>
          </cell>
          <cell r="AM1434">
            <v>10</v>
          </cell>
          <cell r="AN1434">
            <v>6</v>
          </cell>
          <cell r="AO1434">
            <v>6</v>
          </cell>
          <cell r="AP1434">
            <v>26</v>
          </cell>
          <cell r="AQ1434">
            <v>22</v>
          </cell>
          <cell r="AR1434">
            <v>129</v>
          </cell>
          <cell r="AS1434">
            <v>13</v>
          </cell>
        </row>
        <row r="1435">
          <cell r="G1435">
            <v>0</v>
          </cell>
          <cell r="H1435">
            <v>944</v>
          </cell>
          <cell r="I1435">
            <v>10</v>
          </cell>
          <cell r="J1435">
            <v>10</v>
          </cell>
          <cell r="K1435">
            <v>17</v>
          </cell>
          <cell r="L1435">
            <v>14</v>
          </cell>
          <cell r="M1435">
            <v>14</v>
          </cell>
          <cell r="N1435">
            <v>20</v>
          </cell>
          <cell r="O1435">
            <v>21</v>
          </cell>
          <cell r="P1435">
            <v>19</v>
          </cell>
          <cell r="Q1435">
            <v>18</v>
          </cell>
          <cell r="R1435">
            <v>26</v>
          </cell>
          <cell r="S1435">
            <v>25</v>
          </cell>
          <cell r="T1435">
            <v>24</v>
          </cell>
          <cell r="U1435">
            <v>21</v>
          </cell>
          <cell r="V1435">
            <v>19</v>
          </cell>
          <cell r="W1435">
            <v>15</v>
          </cell>
          <cell r="X1435">
            <v>16</v>
          </cell>
          <cell r="Y1435">
            <v>21</v>
          </cell>
          <cell r="Z1435">
            <v>13</v>
          </cell>
          <cell r="AA1435">
            <v>15</v>
          </cell>
          <cell r="AB1435">
            <v>15</v>
          </cell>
          <cell r="AC1435">
            <v>85</v>
          </cell>
          <cell r="AD1435">
            <v>86</v>
          </cell>
          <cell r="AE1435">
            <v>72</v>
          </cell>
          <cell r="AF1435">
            <v>75</v>
          </cell>
          <cell r="AG1435">
            <v>50</v>
          </cell>
          <cell r="AH1435">
            <v>51</v>
          </cell>
          <cell r="AI1435">
            <v>40</v>
          </cell>
          <cell r="AJ1435">
            <v>38</v>
          </cell>
          <cell r="AK1435">
            <v>29</v>
          </cell>
          <cell r="AL1435">
            <v>30</v>
          </cell>
          <cell r="AM1435">
            <v>17</v>
          </cell>
          <cell r="AN1435">
            <v>10</v>
          </cell>
          <cell r="AO1435">
            <v>8</v>
          </cell>
          <cell r="AP1435">
            <v>51</v>
          </cell>
          <cell r="AQ1435">
            <v>38</v>
          </cell>
          <cell r="AR1435">
            <v>205</v>
          </cell>
          <cell r="AS1435">
            <v>14</v>
          </cell>
        </row>
        <row r="1436">
          <cell r="G1436">
            <v>0</v>
          </cell>
          <cell r="H1436">
            <v>321</v>
          </cell>
          <cell r="I1436">
            <v>6</v>
          </cell>
          <cell r="J1436">
            <v>6</v>
          </cell>
          <cell r="K1436">
            <v>1</v>
          </cell>
          <cell r="L1436">
            <v>9</v>
          </cell>
          <cell r="M1436">
            <v>5</v>
          </cell>
          <cell r="N1436">
            <v>5</v>
          </cell>
          <cell r="O1436">
            <v>3</v>
          </cell>
          <cell r="P1436">
            <v>8</v>
          </cell>
          <cell r="Q1436">
            <v>7</v>
          </cell>
          <cell r="R1436">
            <v>9</v>
          </cell>
          <cell r="S1436">
            <v>6</v>
          </cell>
          <cell r="T1436">
            <v>7</v>
          </cell>
          <cell r="U1436">
            <v>8</v>
          </cell>
          <cell r="V1436">
            <v>14</v>
          </cell>
          <cell r="W1436">
            <v>3</v>
          </cell>
          <cell r="X1436">
            <v>4</v>
          </cell>
          <cell r="Y1436">
            <v>6</v>
          </cell>
          <cell r="Z1436">
            <v>5</v>
          </cell>
          <cell r="AA1436">
            <v>4</v>
          </cell>
          <cell r="AB1436">
            <v>6</v>
          </cell>
          <cell r="AC1436">
            <v>28</v>
          </cell>
          <cell r="AD1436">
            <v>33</v>
          </cell>
          <cell r="AE1436">
            <v>27</v>
          </cell>
          <cell r="AF1436">
            <v>20</v>
          </cell>
          <cell r="AG1436">
            <v>11</v>
          </cell>
          <cell r="AH1436">
            <v>18</v>
          </cell>
          <cell r="AI1436">
            <v>21</v>
          </cell>
          <cell r="AJ1436">
            <v>18</v>
          </cell>
          <cell r="AK1436">
            <v>7</v>
          </cell>
          <cell r="AL1436">
            <v>4</v>
          </cell>
          <cell r="AM1436">
            <v>4</v>
          </cell>
          <cell r="AN1436">
            <v>3</v>
          </cell>
          <cell r="AO1436">
            <v>5</v>
          </cell>
          <cell r="AP1436">
            <v>19</v>
          </cell>
          <cell r="AQ1436">
            <v>12</v>
          </cell>
          <cell r="AR1436">
            <v>67</v>
          </cell>
          <cell r="AS1436">
            <v>10</v>
          </cell>
        </row>
        <row r="1437">
          <cell r="G1437">
            <v>0</v>
          </cell>
          <cell r="H1437">
            <v>471</v>
          </cell>
          <cell r="I1437">
            <v>2</v>
          </cell>
          <cell r="J1437">
            <v>3</v>
          </cell>
          <cell r="K1437">
            <v>4</v>
          </cell>
          <cell r="L1437">
            <v>6</v>
          </cell>
          <cell r="M1437">
            <v>5</v>
          </cell>
          <cell r="N1437">
            <v>3</v>
          </cell>
          <cell r="O1437">
            <v>6</v>
          </cell>
          <cell r="P1437">
            <v>6</v>
          </cell>
          <cell r="Q1437">
            <v>4</v>
          </cell>
          <cell r="R1437">
            <v>5</v>
          </cell>
          <cell r="S1437">
            <v>4</v>
          </cell>
          <cell r="T1437">
            <v>3</v>
          </cell>
          <cell r="U1437">
            <v>6</v>
          </cell>
          <cell r="V1437">
            <v>3</v>
          </cell>
          <cell r="W1437">
            <v>3</v>
          </cell>
          <cell r="X1437">
            <v>6</v>
          </cell>
          <cell r="Y1437">
            <v>7</v>
          </cell>
          <cell r="Z1437">
            <v>5</v>
          </cell>
          <cell r="AA1437">
            <v>10</v>
          </cell>
          <cell r="AB1437">
            <v>6</v>
          </cell>
          <cell r="AC1437">
            <v>47</v>
          </cell>
          <cell r="AD1437">
            <v>59</v>
          </cell>
          <cell r="AE1437">
            <v>43</v>
          </cell>
          <cell r="AF1437">
            <v>46</v>
          </cell>
          <cell r="AG1437">
            <v>28</v>
          </cell>
          <cell r="AH1437">
            <v>23</v>
          </cell>
          <cell r="AI1437">
            <v>36</v>
          </cell>
          <cell r="AJ1437">
            <v>30</v>
          </cell>
          <cell r="AK1437">
            <v>26</v>
          </cell>
          <cell r="AL1437">
            <v>18</v>
          </cell>
          <cell r="AM1437">
            <v>10</v>
          </cell>
          <cell r="AN1437">
            <v>3</v>
          </cell>
          <cell r="AO1437">
            <v>5</v>
          </cell>
          <cell r="AP1437">
            <v>9</v>
          </cell>
          <cell r="AQ1437">
            <v>16</v>
          </cell>
          <cell r="AR1437">
            <v>121</v>
          </cell>
          <cell r="AS1437">
            <v>3</v>
          </cell>
        </row>
        <row r="1438">
          <cell r="G1438">
            <v>0</v>
          </cell>
          <cell r="H1438">
            <v>539</v>
          </cell>
          <cell r="I1438">
            <v>7</v>
          </cell>
          <cell r="J1438">
            <v>12</v>
          </cell>
          <cell r="K1438">
            <v>8</v>
          </cell>
          <cell r="L1438">
            <v>6</v>
          </cell>
          <cell r="M1438">
            <v>7</v>
          </cell>
          <cell r="N1438">
            <v>11</v>
          </cell>
          <cell r="O1438">
            <v>10</v>
          </cell>
          <cell r="P1438">
            <v>14</v>
          </cell>
          <cell r="Q1438">
            <v>12</v>
          </cell>
          <cell r="R1438">
            <v>9</v>
          </cell>
          <cell r="S1438">
            <v>8</v>
          </cell>
          <cell r="T1438">
            <v>18</v>
          </cell>
          <cell r="U1438">
            <v>5</v>
          </cell>
          <cell r="V1438">
            <v>10</v>
          </cell>
          <cell r="W1438">
            <v>12</v>
          </cell>
          <cell r="X1438">
            <v>14</v>
          </cell>
          <cell r="Y1438">
            <v>14</v>
          </cell>
          <cell r="Z1438">
            <v>6</v>
          </cell>
          <cell r="AA1438">
            <v>6</v>
          </cell>
          <cell r="AB1438">
            <v>15</v>
          </cell>
          <cell r="AC1438">
            <v>60</v>
          </cell>
          <cell r="AD1438">
            <v>60</v>
          </cell>
          <cell r="AE1438">
            <v>46</v>
          </cell>
          <cell r="AF1438">
            <v>22</v>
          </cell>
          <cell r="AG1438">
            <v>32</v>
          </cell>
          <cell r="AH1438">
            <v>38</v>
          </cell>
          <cell r="AI1438">
            <v>13</v>
          </cell>
          <cell r="AJ1438">
            <v>22</v>
          </cell>
          <cell r="AK1438">
            <v>14</v>
          </cell>
          <cell r="AL1438">
            <v>9</v>
          </cell>
          <cell r="AM1438">
            <v>10</v>
          </cell>
          <cell r="AN1438">
            <v>4</v>
          </cell>
          <cell r="AO1438">
            <v>5</v>
          </cell>
          <cell r="AP1438">
            <v>26</v>
          </cell>
          <cell r="AQ1438">
            <v>26</v>
          </cell>
          <cell r="AR1438">
            <v>126</v>
          </cell>
          <cell r="AS1438">
            <v>12</v>
          </cell>
        </row>
        <row r="1439">
          <cell r="G1439">
            <v>0</v>
          </cell>
          <cell r="H1439">
            <v>1225</v>
          </cell>
          <cell r="I1439">
            <v>13</v>
          </cell>
          <cell r="J1439">
            <v>13</v>
          </cell>
          <cell r="K1439">
            <v>12</v>
          </cell>
          <cell r="L1439">
            <v>13</v>
          </cell>
          <cell r="M1439">
            <v>21</v>
          </cell>
          <cell r="N1439">
            <v>30</v>
          </cell>
          <cell r="O1439">
            <v>19</v>
          </cell>
          <cell r="P1439">
            <v>16</v>
          </cell>
          <cell r="Q1439">
            <v>31</v>
          </cell>
          <cell r="R1439">
            <v>21</v>
          </cell>
          <cell r="S1439">
            <v>25</v>
          </cell>
          <cell r="T1439">
            <v>27</v>
          </cell>
          <cell r="U1439">
            <v>27</v>
          </cell>
          <cell r="V1439">
            <v>26</v>
          </cell>
          <cell r="W1439">
            <v>23</v>
          </cell>
          <cell r="X1439">
            <v>32</v>
          </cell>
          <cell r="Y1439">
            <v>22</v>
          </cell>
          <cell r="Z1439">
            <v>27</v>
          </cell>
          <cell r="AA1439">
            <v>22</v>
          </cell>
          <cell r="AB1439">
            <v>27</v>
          </cell>
          <cell r="AC1439">
            <v>88</v>
          </cell>
          <cell r="AD1439">
            <v>95</v>
          </cell>
          <cell r="AE1439">
            <v>96</v>
          </cell>
          <cell r="AF1439">
            <v>106</v>
          </cell>
          <cell r="AG1439">
            <v>72</v>
          </cell>
          <cell r="AH1439">
            <v>83</v>
          </cell>
          <cell r="AI1439">
            <v>69</v>
          </cell>
          <cell r="AJ1439">
            <v>53</v>
          </cell>
          <cell r="AK1439">
            <v>46</v>
          </cell>
          <cell r="AL1439">
            <v>23</v>
          </cell>
          <cell r="AM1439">
            <v>22</v>
          </cell>
          <cell r="AN1439">
            <v>16</v>
          </cell>
          <cell r="AO1439">
            <v>9</v>
          </cell>
          <cell r="AP1439">
            <v>63</v>
          </cell>
          <cell r="AQ1439">
            <v>62</v>
          </cell>
          <cell r="AR1439">
            <v>265</v>
          </cell>
          <cell r="AS1439">
            <v>18</v>
          </cell>
        </row>
        <row r="1440">
          <cell r="G1440">
            <v>0</v>
          </cell>
          <cell r="H1440">
            <v>494</v>
          </cell>
          <cell r="I1440">
            <v>7</v>
          </cell>
          <cell r="J1440">
            <v>13</v>
          </cell>
          <cell r="K1440">
            <v>5</v>
          </cell>
          <cell r="L1440">
            <v>11</v>
          </cell>
          <cell r="M1440">
            <v>8</v>
          </cell>
          <cell r="N1440">
            <v>8</v>
          </cell>
          <cell r="O1440">
            <v>10</v>
          </cell>
          <cell r="P1440">
            <v>12</v>
          </cell>
          <cell r="Q1440">
            <v>5</v>
          </cell>
          <cell r="R1440">
            <v>10</v>
          </cell>
          <cell r="S1440">
            <v>13</v>
          </cell>
          <cell r="T1440">
            <v>10</v>
          </cell>
          <cell r="U1440">
            <v>15</v>
          </cell>
          <cell r="V1440">
            <v>9</v>
          </cell>
          <cell r="W1440">
            <v>11</v>
          </cell>
          <cell r="X1440">
            <v>12</v>
          </cell>
          <cell r="Y1440">
            <v>11</v>
          </cell>
          <cell r="Z1440">
            <v>11</v>
          </cell>
          <cell r="AA1440">
            <v>14</v>
          </cell>
          <cell r="AB1440">
            <v>11</v>
          </cell>
          <cell r="AC1440">
            <v>38</v>
          </cell>
          <cell r="AD1440">
            <v>39</v>
          </cell>
          <cell r="AE1440">
            <v>38</v>
          </cell>
          <cell r="AF1440">
            <v>37</v>
          </cell>
          <cell r="AG1440">
            <v>34</v>
          </cell>
          <cell r="AH1440">
            <v>43</v>
          </cell>
          <cell r="AI1440">
            <v>32</v>
          </cell>
          <cell r="AJ1440">
            <v>10</v>
          </cell>
          <cell r="AK1440">
            <v>5</v>
          </cell>
          <cell r="AL1440">
            <v>2</v>
          </cell>
          <cell r="AM1440">
            <v>3</v>
          </cell>
          <cell r="AN1440">
            <v>4</v>
          </cell>
          <cell r="AO1440">
            <v>3</v>
          </cell>
          <cell r="AP1440">
            <v>28</v>
          </cell>
          <cell r="AQ1440">
            <v>28</v>
          </cell>
          <cell r="AR1440">
            <v>112</v>
          </cell>
          <cell r="AS1440">
            <v>12</v>
          </cell>
        </row>
        <row r="1441">
          <cell r="G1441">
            <v>0</v>
          </cell>
          <cell r="H1441">
            <v>523</v>
          </cell>
          <cell r="I1441">
            <v>7</v>
          </cell>
          <cell r="J1441">
            <v>6</v>
          </cell>
          <cell r="K1441">
            <v>4</v>
          </cell>
          <cell r="L1441">
            <v>6</v>
          </cell>
          <cell r="M1441">
            <v>11</v>
          </cell>
          <cell r="N1441">
            <v>10</v>
          </cell>
          <cell r="O1441">
            <v>10</v>
          </cell>
          <cell r="P1441">
            <v>7</v>
          </cell>
          <cell r="Q1441">
            <v>11</v>
          </cell>
          <cell r="R1441">
            <v>17</v>
          </cell>
          <cell r="S1441">
            <v>18</v>
          </cell>
          <cell r="T1441">
            <v>13</v>
          </cell>
          <cell r="U1441">
            <v>12</v>
          </cell>
          <cell r="V1441">
            <v>12</v>
          </cell>
          <cell r="W1441">
            <v>14</v>
          </cell>
          <cell r="X1441">
            <v>13</v>
          </cell>
          <cell r="Y1441">
            <v>11</v>
          </cell>
          <cell r="Z1441">
            <v>19</v>
          </cell>
          <cell r="AA1441">
            <v>11</v>
          </cell>
          <cell r="AB1441">
            <v>12</v>
          </cell>
          <cell r="AC1441">
            <v>36</v>
          </cell>
          <cell r="AD1441">
            <v>32</v>
          </cell>
          <cell r="AE1441">
            <v>35</v>
          </cell>
          <cell r="AF1441">
            <v>39</v>
          </cell>
          <cell r="AG1441">
            <v>33</v>
          </cell>
          <cell r="AH1441">
            <v>40</v>
          </cell>
          <cell r="AI1441">
            <v>20</v>
          </cell>
          <cell r="AJ1441">
            <v>23</v>
          </cell>
          <cell r="AK1441">
            <v>19</v>
          </cell>
          <cell r="AL1441">
            <v>8</v>
          </cell>
          <cell r="AM1441">
            <v>6</v>
          </cell>
          <cell r="AN1441">
            <v>4</v>
          </cell>
          <cell r="AO1441">
            <v>4</v>
          </cell>
          <cell r="AP1441">
            <v>34</v>
          </cell>
          <cell r="AQ1441">
            <v>32</v>
          </cell>
          <cell r="AR1441">
            <v>105</v>
          </cell>
          <cell r="AS1441">
            <v>14</v>
          </cell>
        </row>
        <row r="1442">
          <cell r="G1442">
            <v>0</v>
          </cell>
          <cell r="H1442">
            <v>518</v>
          </cell>
          <cell r="I1442">
            <v>3</v>
          </cell>
          <cell r="J1442">
            <v>5</v>
          </cell>
          <cell r="K1442">
            <v>14</v>
          </cell>
          <cell r="L1442">
            <v>10</v>
          </cell>
          <cell r="M1442">
            <v>8</v>
          </cell>
          <cell r="N1442">
            <v>12</v>
          </cell>
          <cell r="O1442">
            <v>10</v>
          </cell>
          <cell r="P1442">
            <v>10</v>
          </cell>
          <cell r="Q1442">
            <v>3</v>
          </cell>
          <cell r="R1442">
            <v>10</v>
          </cell>
          <cell r="S1442">
            <v>10</v>
          </cell>
          <cell r="T1442">
            <v>8</v>
          </cell>
          <cell r="U1442">
            <v>12</v>
          </cell>
          <cell r="V1442">
            <v>9</v>
          </cell>
          <cell r="W1442">
            <v>10</v>
          </cell>
          <cell r="X1442">
            <v>11</v>
          </cell>
          <cell r="Y1442">
            <v>5</v>
          </cell>
          <cell r="Z1442">
            <v>7</v>
          </cell>
          <cell r="AA1442">
            <v>12</v>
          </cell>
          <cell r="AB1442">
            <v>6</v>
          </cell>
          <cell r="AC1442">
            <v>45</v>
          </cell>
          <cell r="AD1442">
            <v>39</v>
          </cell>
          <cell r="AE1442">
            <v>58</v>
          </cell>
          <cell r="AF1442">
            <v>37</v>
          </cell>
          <cell r="AG1442">
            <v>51</v>
          </cell>
          <cell r="AH1442">
            <v>34</v>
          </cell>
          <cell r="AI1442">
            <v>15</v>
          </cell>
          <cell r="AJ1442">
            <v>19</v>
          </cell>
          <cell r="AK1442">
            <v>18</v>
          </cell>
          <cell r="AL1442">
            <v>10</v>
          </cell>
          <cell r="AM1442">
            <v>9</v>
          </cell>
          <cell r="AN1442">
            <v>4</v>
          </cell>
          <cell r="AO1442">
            <v>4</v>
          </cell>
          <cell r="AP1442">
            <v>24</v>
          </cell>
          <cell r="AQ1442">
            <v>20</v>
          </cell>
          <cell r="AR1442">
            <v>129</v>
          </cell>
          <cell r="AS1442">
            <v>5</v>
          </cell>
        </row>
        <row r="1443">
          <cell r="G1443">
            <v>0</v>
          </cell>
          <cell r="H1443">
            <v>1209</v>
          </cell>
          <cell r="I1443">
            <v>12</v>
          </cell>
          <cell r="J1443">
            <v>11</v>
          </cell>
          <cell r="K1443">
            <v>20</v>
          </cell>
          <cell r="L1443">
            <v>20</v>
          </cell>
          <cell r="M1443">
            <v>14</v>
          </cell>
          <cell r="N1443">
            <v>25</v>
          </cell>
          <cell r="O1443">
            <v>25</v>
          </cell>
          <cell r="P1443">
            <v>24</v>
          </cell>
          <cell r="Q1443">
            <v>32</v>
          </cell>
          <cell r="R1443">
            <v>23</v>
          </cell>
          <cell r="S1443">
            <v>29</v>
          </cell>
          <cell r="T1443">
            <v>27</v>
          </cell>
          <cell r="U1443">
            <v>23</v>
          </cell>
          <cell r="V1443">
            <v>32</v>
          </cell>
          <cell r="W1443">
            <v>31</v>
          </cell>
          <cell r="X1443">
            <v>18</v>
          </cell>
          <cell r="Y1443">
            <v>18</v>
          </cell>
          <cell r="Z1443">
            <v>24</v>
          </cell>
          <cell r="AA1443">
            <v>25</v>
          </cell>
          <cell r="AB1443">
            <v>18</v>
          </cell>
          <cell r="AC1443">
            <v>74</v>
          </cell>
          <cell r="AD1443">
            <v>93</v>
          </cell>
          <cell r="AE1443">
            <v>96</v>
          </cell>
          <cell r="AF1443">
            <v>112</v>
          </cell>
          <cell r="AG1443">
            <v>88</v>
          </cell>
          <cell r="AH1443">
            <v>92</v>
          </cell>
          <cell r="AI1443">
            <v>58</v>
          </cell>
          <cell r="AJ1443">
            <v>43</v>
          </cell>
          <cell r="AK1443">
            <v>33</v>
          </cell>
          <cell r="AL1443">
            <v>19</v>
          </cell>
          <cell r="AM1443">
            <v>19</v>
          </cell>
          <cell r="AN1443">
            <v>21</v>
          </cell>
          <cell r="AO1443">
            <v>10</v>
          </cell>
          <cell r="AP1443">
            <v>70</v>
          </cell>
          <cell r="AQ1443">
            <v>49</v>
          </cell>
          <cell r="AR1443">
            <v>272</v>
          </cell>
          <cell r="AS1443">
            <v>17</v>
          </cell>
        </row>
        <row r="1444">
          <cell r="G1444">
            <v>0</v>
          </cell>
          <cell r="H1444">
            <v>787</v>
          </cell>
          <cell r="I1444">
            <v>11</v>
          </cell>
          <cell r="J1444">
            <v>12</v>
          </cell>
          <cell r="K1444">
            <v>14</v>
          </cell>
          <cell r="L1444">
            <v>9</v>
          </cell>
          <cell r="M1444">
            <v>22</v>
          </cell>
          <cell r="N1444">
            <v>11</v>
          </cell>
          <cell r="O1444">
            <v>11</v>
          </cell>
          <cell r="P1444">
            <v>13</v>
          </cell>
          <cell r="Q1444">
            <v>20</v>
          </cell>
          <cell r="R1444">
            <v>17</v>
          </cell>
          <cell r="S1444">
            <v>11</v>
          </cell>
          <cell r="T1444">
            <v>20</v>
          </cell>
          <cell r="U1444">
            <v>21</v>
          </cell>
          <cell r="V1444">
            <v>21</v>
          </cell>
          <cell r="W1444">
            <v>16</v>
          </cell>
          <cell r="X1444">
            <v>14</v>
          </cell>
          <cell r="Y1444">
            <v>10</v>
          </cell>
          <cell r="Z1444">
            <v>22</v>
          </cell>
          <cell r="AA1444">
            <v>13</v>
          </cell>
          <cell r="AB1444">
            <v>18</v>
          </cell>
          <cell r="AC1444">
            <v>70</v>
          </cell>
          <cell r="AD1444">
            <v>65</v>
          </cell>
          <cell r="AE1444">
            <v>62</v>
          </cell>
          <cell r="AF1444">
            <v>53</v>
          </cell>
          <cell r="AG1444">
            <v>44</v>
          </cell>
          <cell r="AH1444">
            <v>49</v>
          </cell>
          <cell r="AI1444">
            <v>31</v>
          </cell>
          <cell r="AJ1444">
            <v>33</v>
          </cell>
          <cell r="AK1444">
            <v>25</v>
          </cell>
          <cell r="AL1444">
            <v>21</v>
          </cell>
          <cell r="AM1444">
            <v>16</v>
          </cell>
          <cell r="AN1444">
            <v>9</v>
          </cell>
          <cell r="AO1444">
            <v>3</v>
          </cell>
          <cell r="AP1444">
            <v>44</v>
          </cell>
          <cell r="AQ1444">
            <v>37</v>
          </cell>
          <cell r="AR1444">
            <v>168</v>
          </cell>
          <cell r="AS1444">
            <v>15</v>
          </cell>
        </row>
        <row r="1445">
          <cell r="G1445">
            <v>0</v>
          </cell>
          <cell r="H1445">
            <v>465</v>
          </cell>
          <cell r="I1445">
            <v>5</v>
          </cell>
          <cell r="J1445">
            <v>4</v>
          </cell>
          <cell r="K1445">
            <v>7</v>
          </cell>
          <cell r="L1445">
            <v>11</v>
          </cell>
          <cell r="M1445">
            <v>2</v>
          </cell>
          <cell r="N1445">
            <v>12</v>
          </cell>
          <cell r="O1445">
            <v>10</v>
          </cell>
          <cell r="P1445">
            <v>5</v>
          </cell>
          <cell r="Q1445">
            <v>5</v>
          </cell>
          <cell r="R1445">
            <v>8</v>
          </cell>
          <cell r="S1445">
            <v>9</v>
          </cell>
          <cell r="T1445">
            <v>12</v>
          </cell>
          <cell r="U1445">
            <v>13</v>
          </cell>
          <cell r="V1445">
            <v>6</v>
          </cell>
          <cell r="W1445">
            <v>12</v>
          </cell>
          <cell r="X1445">
            <v>6</v>
          </cell>
          <cell r="Y1445">
            <v>14</v>
          </cell>
          <cell r="Z1445">
            <v>5</v>
          </cell>
          <cell r="AA1445">
            <v>9</v>
          </cell>
          <cell r="AB1445">
            <v>10</v>
          </cell>
          <cell r="AC1445">
            <v>48</v>
          </cell>
          <cell r="AD1445">
            <v>60</v>
          </cell>
          <cell r="AE1445">
            <v>34</v>
          </cell>
          <cell r="AF1445">
            <v>36</v>
          </cell>
          <cell r="AG1445">
            <v>40</v>
          </cell>
          <cell r="AH1445">
            <v>22</v>
          </cell>
          <cell r="AI1445">
            <v>15</v>
          </cell>
          <cell r="AJ1445">
            <v>14</v>
          </cell>
          <cell r="AK1445">
            <v>12</v>
          </cell>
          <cell r="AL1445">
            <v>6</v>
          </cell>
          <cell r="AM1445">
            <v>5</v>
          </cell>
          <cell r="AN1445">
            <v>6</v>
          </cell>
          <cell r="AO1445">
            <v>2</v>
          </cell>
          <cell r="AP1445">
            <v>25</v>
          </cell>
          <cell r="AQ1445">
            <v>21</v>
          </cell>
          <cell r="AR1445">
            <v>118</v>
          </cell>
          <cell r="AS1445">
            <v>8</v>
          </cell>
        </row>
        <row r="1446">
          <cell r="G1446">
            <v>0</v>
          </cell>
          <cell r="H1446">
            <v>99292</v>
          </cell>
          <cell r="I1446">
            <v>1353</v>
          </cell>
          <cell r="J1446">
            <v>1465</v>
          </cell>
          <cell r="K1446">
            <v>1641</v>
          </cell>
          <cell r="L1446">
            <v>1577</v>
          </cell>
          <cell r="M1446">
            <v>1506</v>
          </cell>
          <cell r="N1446">
            <v>1518</v>
          </cell>
          <cell r="O1446">
            <v>1763</v>
          </cell>
          <cell r="P1446">
            <v>1819</v>
          </cell>
          <cell r="Q1446">
            <v>1828</v>
          </cell>
          <cell r="R1446">
            <v>1796</v>
          </cell>
          <cell r="S1446">
            <v>1809</v>
          </cell>
          <cell r="T1446">
            <v>1925</v>
          </cell>
          <cell r="U1446">
            <v>1861</v>
          </cell>
          <cell r="V1446">
            <v>1741</v>
          </cell>
          <cell r="W1446">
            <v>1728</v>
          </cell>
          <cell r="X1446">
            <v>1678</v>
          </cell>
          <cell r="Y1446">
            <v>1938</v>
          </cell>
          <cell r="Z1446">
            <v>1774</v>
          </cell>
          <cell r="AA1446">
            <v>1854</v>
          </cell>
          <cell r="AB1446">
            <v>1918</v>
          </cell>
          <cell r="AC1446">
            <v>9681</v>
          </cell>
          <cell r="AD1446">
            <v>8587</v>
          </cell>
          <cell r="AE1446">
            <v>8260</v>
          </cell>
          <cell r="AF1446">
            <v>7017</v>
          </cell>
          <cell r="AG1446">
            <v>6102</v>
          </cell>
          <cell r="AH1446">
            <v>5367</v>
          </cell>
          <cell r="AI1446">
            <v>4579</v>
          </cell>
          <cell r="AJ1446">
            <v>3707</v>
          </cell>
          <cell r="AK1446">
            <v>2985</v>
          </cell>
          <cell r="AL1446">
            <v>2473</v>
          </cell>
          <cell r="AM1446">
            <v>2041</v>
          </cell>
          <cell r="AN1446">
            <v>1732</v>
          </cell>
          <cell r="AO1446">
            <v>2269</v>
          </cell>
          <cell r="AP1446">
            <v>4132</v>
          </cell>
          <cell r="AQ1446">
            <v>4124</v>
          </cell>
          <cell r="AR1446">
            <v>20529</v>
          </cell>
          <cell r="AS1446">
            <v>1755</v>
          </cell>
        </row>
        <row r="1447">
          <cell r="G1447">
            <v>0</v>
          </cell>
          <cell r="H1447">
            <v>78576</v>
          </cell>
          <cell r="I1447">
            <v>1097</v>
          </cell>
          <cell r="J1447">
            <v>1212</v>
          </cell>
          <cell r="K1447">
            <v>1326</v>
          </cell>
          <cell r="L1447">
            <v>1290</v>
          </cell>
          <cell r="M1447">
            <v>1211</v>
          </cell>
          <cell r="N1447">
            <v>1255</v>
          </cell>
          <cell r="O1447">
            <v>1421</v>
          </cell>
          <cell r="P1447">
            <v>1472</v>
          </cell>
          <cell r="Q1447">
            <v>1420</v>
          </cell>
          <cell r="R1447">
            <v>1387</v>
          </cell>
          <cell r="S1447">
            <v>1422</v>
          </cell>
          <cell r="T1447">
            <v>1498</v>
          </cell>
          <cell r="U1447">
            <v>1472</v>
          </cell>
          <cell r="V1447">
            <v>1366</v>
          </cell>
          <cell r="W1447">
            <v>1366</v>
          </cell>
          <cell r="X1447">
            <v>1343</v>
          </cell>
          <cell r="Y1447">
            <v>1542</v>
          </cell>
          <cell r="Z1447">
            <v>1381</v>
          </cell>
          <cell r="AA1447">
            <v>1458</v>
          </cell>
          <cell r="AB1447">
            <v>1511</v>
          </cell>
          <cell r="AC1447">
            <v>7696</v>
          </cell>
          <cell r="AD1447">
            <v>6735</v>
          </cell>
          <cell r="AE1447">
            <v>6583</v>
          </cell>
          <cell r="AF1447">
            <v>5535</v>
          </cell>
          <cell r="AG1447">
            <v>4752</v>
          </cell>
          <cell r="AH1447">
            <v>4229</v>
          </cell>
          <cell r="AI1447">
            <v>3582</v>
          </cell>
          <cell r="AJ1447">
            <v>2911</v>
          </cell>
          <cell r="AK1447">
            <v>2348</v>
          </cell>
          <cell r="AL1447">
            <v>1951</v>
          </cell>
          <cell r="AM1447">
            <v>1606</v>
          </cell>
          <cell r="AN1447">
            <v>1378</v>
          </cell>
          <cell r="AO1447">
            <v>1820</v>
          </cell>
          <cell r="AP1447">
            <v>3183</v>
          </cell>
          <cell r="AQ1447">
            <v>3199</v>
          </cell>
          <cell r="AR1447">
            <v>15880</v>
          </cell>
          <cell r="AS1447">
            <v>1387</v>
          </cell>
        </row>
        <row r="1448">
          <cell r="G1448">
            <v>0</v>
          </cell>
          <cell r="H1448">
            <v>14045</v>
          </cell>
          <cell r="I1448">
            <v>281</v>
          </cell>
          <cell r="J1448">
            <v>285</v>
          </cell>
          <cell r="K1448">
            <v>268</v>
          </cell>
          <cell r="L1448">
            <v>242</v>
          </cell>
          <cell r="M1448">
            <v>215</v>
          </cell>
          <cell r="N1448">
            <v>207</v>
          </cell>
          <cell r="O1448">
            <v>248</v>
          </cell>
          <cell r="P1448">
            <v>267</v>
          </cell>
          <cell r="Q1448">
            <v>257</v>
          </cell>
          <cell r="R1448">
            <v>265</v>
          </cell>
          <cell r="S1448">
            <v>270</v>
          </cell>
          <cell r="T1448">
            <v>298</v>
          </cell>
          <cell r="U1448">
            <v>285</v>
          </cell>
          <cell r="V1448">
            <v>303</v>
          </cell>
          <cell r="W1448">
            <v>275</v>
          </cell>
          <cell r="X1448">
            <v>245</v>
          </cell>
          <cell r="Y1448">
            <v>280</v>
          </cell>
          <cell r="Z1448">
            <v>199</v>
          </cell>
          <cell r="AA1448">
            <v>231</v>
          </cell>
          <cell r="AB1448">
            <v>249</v>
          </cell>
          <cell r="AC1448">
            <v>1367</v>
          </cell>
          <cell r="AD1448">
            <v>1276</v>
          </cell>
          <cell r="AE1448">
            <v>1143</v>
          </cell>
          <cell r="AF1448">
            <v>946</v>
          </cell>
          <cell r="AG1448">
            <v>754</v>
          </cell>
          <cell r="AH1448">
            <v>647</v>
          </cell>
          <cell r="AI1448">
            <v>532</v>
          </cell>
          <cell r="AJ1448">
            <v>503</v>
          </cell>
          <cell r="AK1448">
            <v>419</v>
          </cell>
          <cell r="AL1448">
            <v>333</v>
          </cell>
          <cell r="AM1448">
            <v>260</v>
          </cell>
          <cell r="AN1448">
            <v>291</v>
          </cell>
          <cell r="AO1448">
            <v>404</v>
          </cell>
          <cell r="AP1448">
            <v>701</v>
          </cell>
          <cell r="AQ1448">
            <v>578</v>
          </cell>
          <cell r="AR1448">
            <v>3005</v>
          </cell>
          <cell r="AS1448">
            <v>310</v>
          </cell>
        </row>
        <row r="1449">
          <cell r="G1449">
            <v>0</v>
          </cell>
          <cell r="H1449">
            <v>6559</v>
          </cell>
          <cell r="I1449">
            <v>85</v>
          </cell>
          <cell r="J1449">
            <v>90</v>
          </cell>
          <cell r="K1449">
            <v>110</v>
          </cell>
          <cell r="L1449">
            <v>139</v>
          </cell>
          <cell r="M1449">
            <v>138</v>
          </cell>
          <cell r="N1449">
            <v>152</v>
          </cell>
          <cell r="O1449">
            <v>170</v>
          </cell>
          <cell r="P1449">
            <v>178</v>
          </cell>
          <cell r="Q1449">
            <v>156</v>
          </cell>
          <cell r="R1449">
            <v>123</v>
          </cell>
          <cell r="S1449">
            <v>136</v>
          </cell>
          <cell r="T1449">
            <v>139</v>
          </cell>
          <cell r="U1449">
            <v>127</v>
          </cell>
          <cell r="V1449">
            <v>103</v>
          </cell>
          <cell r="W1449">
            <v>117</v>
          </cell>
          <cell r="X1449">
            <v>110</v>
          </cell>
          <cell r="Y1449">
            <v>126</v>
          </cell>
          <cell r="Z1449">
            <v>121</v>
          </cell>
          <cell r="AA1449">
            <v>106</v>
          </cell>
          <cell r="AB1449">
            <v>132</v>
          </cell>
          <cell r="AC1449">
            <v>560</v>
          </cell>
          <cell r="AD1449">
            <v>496</v>
          </cell>
          <cell r="AE1449">
            <v>504</v>
          </cell>
          <cell r="AF1449">
            <v>468</v>
          </cell>
          <cell r="AG1449">
            <v>393</v>
          </cell>
          <cell r="AH1449">
            <v>297</v>
          </cell>
          <cell r="AI1449">
            <v>276</v>
          </cell>
          <cell r="AJ1449">
            <v>193</v>
          </cell>
          <cell r="AK1449">
            <v>165</v>
          </cell>
          <cell r="AL1449">
            <v>176</v>
          </cell>
          <cell r="AM1449">
            <v>155</v>
          </cell>
          <cell r="AN1449">
            <v>135</v>
          </cell>
          <cell r="AO1449">
            <v>183</v>
          </cell>
          <cell r="AP1449">
            <v>305</v>
          </cell>
          <cell r="AQ1449">
            <v>286</v>
          </cell>
          <cell r="AR1449">
            <v>1332</v>
          </cell>
          <cell r="AS1449">
            <v>120</v>
          </cell>
        </row>
        <row r="1450">
          <cell r="G1450">
            <v>0</v>
          </cell>
          <cell r="H1450">
            <v>1833</v>
          </cell>
          <cell r="I1450">
            <v>25</v>
          </cell>
          <cell r="J1450">
            <v>29</v>
          </cell>
          <cell r="K1450">
            <v>46</v>
          </cell>
          <cell r="L1450">
            <v>30</v>
          </cell>
          <cell r="M1450">
            <v>35</v>
          </cell>
          <cell r="N1450">
            <v>21</v>
          </cell>
          <cell r="O1450">
            <v>35</v>
          </cell>
          <cell r="P1450">
            <v>32</v>
          </cell>
          <cell r="Q1450">
            <v>41</v>
          </cell>
          <cell r="R1450">
            <v>37</v>
          </cell>
          <cell r="S1450">
            <v>34</v>
          </cell>
          <cell r="T1450">
            <v>37</v>
          </cell>
          <cell r="U1450">
            <v>20</v>
          </cell>
          <cell r="V1450">
            <v>23</v>
          </cell>
          <cell r="W1450">
            <v>31</v>
          </cell>
          <cell r="X1450">
            <v>28</v>
          </cell>
          <cell r="Y1450">
            <v>36</v>
          </cell>
          <cell r="Z1450">
            <v>37</v>
          </cell>
          <cell r="AA1450">
            <v>44</v>
          </cell>
          <cell r="AB1450">
            <v>39</v>
          </cell>
          <cell r="AC1450">
            <v>196</v>
          </cell>
          <cell r="AD1450">
            <v>148</v>
          </cell>
          <cell r="AE1450">
            <v>142</v>
          </cell>
          <cell r="AF1450">
            <v>104</v>
          </cell>
          <cell r="AG1450">
            <v>101</v>
          </cell>
          <cell r="AH1450">
            <v>115</v>
          </cell>
          <cell r="AI1450">
            <v>100</v>
          </cell>
          <cell r="AJ1450">
            <v>67</v>
          </cell>
          <cell r="AK1450">
            <v>51</v>
          </cell>
          <cell r="AL1450">
            <v>43</v>
          </cell>
          <cell r="AM1450">
            <v>29</v>
          </cell>
          <cell r="AN1450">
            <v>29</v>
          </cell>
          <cell r="AO1450">
            <v>48</v>
          </cell>
          <cell r="AP1450">
            <v>71</v>
          </cell>
          <cell r="AQ1450">
            <v>88</v>
          </cell>
          <cell r="AR1450">
            <v>395</v>
          </cell>
          <cell r="AS1450">
            <v>35</v>
          </cell>
        </row>
        <row r="1451">
          <cell r="G1451">
            <v>0</v>
          </cell>
          <cell r="H1451">
            <v>695</v>
          </cell>
          <cell r="I1451">
            <v>9</v>
          </cell>
          <cell r="J1451">
            <v>10</v>
          </cell>
          <cell r="K1451">
            <v>9</v>
          </cell>
          <cell r="L1451">
            <v>8</v>
          </cell>
          <cell r="M1451">
            <v>4</v>
          </cell>
          <cell r="N1451">
            <v>12</v>
          </cell>
          <cell r="O1451">
            <v>7</v>
          </cell>
          <cell r="P1451">
            <v>5</v>
          </cell>
          <cell r="Q1451">
            <v>12</v>
          </cell>
          <cell r="R1451">
            <v>11</v>
          </cell>
          <cell r="S1451">
            <v>9</v>
          </cell>
          <cell r="T1451">
            <v>10</v>
          </cell>
          <cell r="U1451">
            <v>10</v>
          </cell>
          <cell r="V1451">
            <v>14</v>
          </cell>
          <cell r="W1451">
            <v>15</v>
          </cell>
          <cell r="X1451">
            <v>15</v>
          </cell>
          <cell r="Y1451">
            <v>16</v>
          </cell>
          <cell r="Z1451">
            <v>9</v>
          </cell>
          <cell r="AA1451">
            <v>14</v>
          </cell>
          <cell r="AB1451">
            <v>16</v>
          </cell>
          <cell r="AC1451">
            <v>63</v>
          </cell>
          <cell r="AD1451">
            <v>38</v>
          </cell>
          <cell r="AE1451">
            <v>47</v>
          </cell>
          <cell r="AF1451">
            <v>63</v>
          </cell>
          <cell r="AG1451">
            <v>53</v>
          </cell>
          <cell r="AH1451">
            <v>48</v>
          </cell>
          <cell r="AI1451">
            <v>29</v>
          </cell>
          <cell r="AJ1451">
            <v>22</v>
          </cell>
          <cell r="AK1451">
            <v>33</v>
          </cell>
          <cell r="AL1451">
            <v>29</v>
          </cell>
          <cell r="AM1451">
            <v>19</v>
          </cell>
          <cell r="AN1451">
            <v>18</v>
          </cell>
          <cell r="AO1451">
            <v>18</v>
          </cell>
          <cell r="AP1451">
            <v>28</v>
          </cell>
          <cell r="AQ1451">
            <v>34</v>
          </cell>
          <cell r="AR1451">
            <v>153</v>
          </cell>
          <cell r="AS1451">
            <v>14</v>
          </cell>
        </row>
        <row r="1452">
          <cell r="G1452">
            <v>0</v>
          </cell>
          <cell r="H1452">
            <v>839</v>
          </cell>
          <cell r="I1452">
            <v>11</v>
          </cell>
          <cell r="J1452">
            <v>14</v>
          </cell>
          <cell r="K1452">
            <v>8</v>
          </cell>
          <cell r="L1452">
            <v>17</v>
          </cell>
          <cell r="M1452">
            <v>15</v>
          </cell>
          <cell r="N1452">
            <v>16</v>
          </cell>
          <cell r="O1452">
            <v>24</v>
          </cell>
          <cell r="P1452">
            <v>18</v>
          </cell>
          <cell r="Q1452">
            <v>17</v>
          </cell>
          <cell r="R1452">
            <v>13</v>
          </cell>
          <cell r="S1452">
            <v>23</v>
          </cell>
          <cell r="T1452">
            <v>20</v>
          </cell>
          <cell r="U1452">
            <v>19</v>
          </cell>
          <cell r="V1452">
            <v>20</v>
          </cell>
          <cell r="W1452">
            <v>15</v>
          </cell>
          <cell r="X1452">
            <v>21</v>
          </cell>
          <cell r="Y1452">
            <v>20</v>
          </cell>
          <cell r="Z1452">
            <v>17</v>
          </cell>
          <cell r="AA1452">
            <v>23</v>
          </cell>
          <cell r="AB1452">
            <v>27</v>
          </cell>
          <cell r="AC1452">
            <v>96</v>
          </cell>
          <cell r="AD1452">
            <v>54</v>
          </cell>
          <cell r="AE1452">
            <v>44</v>
          </cell>
          <cell r="AF1452">
            <v>41</v>
          </cell>
          <cell r="AG1452">
            <v>51</v>
          </cell>
          <cell r="AH1452">
            <v>48</v>
          </cell>
          <cell r="AI1452">
            <v>30</v>
          </cell>
          <cell r="AJ1452">
            <v>29</v>
          </cell>
          <cell r="AK1452">
            <v>24</v>
          </cell>
          <cell r="AL1452">
            <v>26</v>
          </cell>
          <cell r="AM1452">
            <v>13</v>
          </cell>
          <cell r="AN1452">
            <v>17</v>
          </cell>
          <cell r="AO1452">
            <v>8</v>
          </cell>
          <cell r="AP1452">
            <v>48</v>
          </cell>
          <cell r="AQ1452">
            <v>52</v>
          </cell>
          <cell r="AR1452">
            <v>164</v>
          </cell>
          <cell r="AS1452">
            <v>15</v>
          </cell>
        </row>
        <row r="1453">
          <cell r="G1453">
            <v>0</v>
          </cell>
          <cell r="H1453">
            <v>2028</v>
          </cell>
          <cell r="I1453">
            <v>24</v>
          </cell>
          <cell r="J1453">
            <v>27</v>
          </cell>
          <cell r="K1453">
            <v>25</v>
          </cell>
          <cell r="L1453">
            <v>26</v>
          </cell>
          <cell r="M1453">
            <v>40</v>
          </cell>
          <cell r="N1453">
            <v>35</v>
          </cell>
          <cell r="O1453">
            <v>41</v>
          </cell>
          <cell r="P1453">
            <v>37</v>
          </cell>
          <cell r="Q1453">
            <v>37</v>
          </cell>
          <cell r="R1453">
            <v>38</v>
          </cell>
          <cell r="S1453">
            <v>34</v>
          </cell>
          <cell r="T1453">
            <v>34</v>
          </cell>
          <cell r="U1453">
            <v>41</v>
          </cell>
          <cell r="V1453">
            <v>34</v>
          </cell>
          <cell r="W1453">
            <v>37</v>
          </cell>
          <cell r="X1453">
            <v>48</v>
          </cell>
          <cell r="Y1453">
            <v>39</v>
          </cell>
          <cell r="Z1453">
            <v>32</v>
          </cell>
          <cell r="AA1453">
            <v>35</v>
          </cell>
          <cell r="AB1453">
            <v>31</v>
          </cell>
          <cell r="AC1453">
            <v>192</v>
          </cell>
          <cell r="AD1453">
            <v>145</v>
          </cell>
          <cell r="AE1453">
            <v>190</v>
          </cell>
          <cell r="AF1453">
            <v>129</v>
          </cell>
          <cell r="AG1453">
            <v>148</v>
          </cell>
          <cell r="AH1453">
            <v>101</v>
          </cell>
          <cell r="AI1453">
            <v>96</v>
          </cell>
          <cell r="AJ1453">
            <v>87</v>
          </cell>
          <cell r="AK1453">
            <v>63</v>
          </cell>
          <cell r="AL1453">
            <v>56</v>
          </cell>
          <cell r="AM1453">
            <v>31</v>
          </cell>
          <cell r="AN1453">
            <v>39</v>
          </cell>
          <cell r="AO1453">
            <v>56</v>
          </cell>
          <cell r="AP1453">
            <v>88</v>
          </cell>
          <cell r="AQ1453">
            <v>89</v>
          </cell>
          <cell r="AR1453">
            <v>443</v>
          </cell>
          <cell r="AS1453">
            <v>34</v>
          </cell>
        </row>
        <row r="1454">
          <cell r="G1454">
            <v>0</v>
          </cell>
          <cell r="H1454">
            <v>1416</v>
          </cell>
          <cell r="I1454">
            <v>18</v>
          </cell>
          <cell r="J1454">
            <v>24</v>
          </cell>
          <cell r="K1454">
            <v>17</v>
          </cell>
          <cell r="L1454">
            <v>27</v>
          </cell>
          <cell r="M1454">
            <v>17</v>
          </cell>
          <cell r="N1454">
            <v>12</v>
          </cell>
          <cell r="O1454">
            <v>27</v>
          </cell>
          <cell r="P1454">
            <v>38</v>
          </cell>
          <cell r="Q1454">
            <v>31</v>
          </cell>
          <cell r="R1454">
            <v>29</v>
          </cell>
          <cell r="S1454">
            <v>21</v>
          </cell>
          <cell r="T1454">
            <v>21</v>
          </cell>
          <cell r="U1454">
            <v>27</v>
          </cell>
          <cell r="V1454">
            <v>22</v>
          </cell>
          <cell r="W1454">
            <v>26</v>
          </cell>
          <cell r="X1454">
            <v>17</v>
          </cell>
          <cell r="Y1454">
            <v>34</v>
          </cell>
          <cell r="Z1454">
            <v>28</v>
          </cell>
          <cell r="AA1454">
            <v>33</v>
          </cell>
          <cell r="AB1454">
            <v>28</v>
          </cell>
          <cell r="AC1454">
            <v>118</v>
          </cell>
          <cell r="AD1454">
            <v>113</v>
          </cell>
          <cell r="AE1454">
            <v>149</v>
          </cell>
          <cell r="AF1454">
            <v>109</v>
          </cell>
          <cell r="AG1454">
            <v>69</v>
          </cell>
          <cell r="AH1454">
            <v>75</v>
          </cell>
          <cell r="AI1454">
            <v>74</v>
          </cell>
          <cell r="AJ1454">
            <v>58</v>
          </cell>
          <cell r="AK1454">
            <v>36</v>
          </cell>
          <cell r="AL1454">
            <v>41</v>
          </cell>
          <cell r="AM1454">
            <v>33</v>
          </cell>
          <cell r="AN1454">
            <v>20</v>
          </cell>
          <cell r="AO1454">
            <v>24</v>
          </cell>
          <cell r="AP1454">
            <v>57</v>
          </cell>
          <cell r="AQ1454">
            <v>67</v>
          </cell>
          <cell r="AR1454">
            <v>310</v>
          </cell>
          <cell r="AS1454">
            <v>25</v>
          </cell>
        </row>
        <row r="1455">
          <cell r="G1455">
            <v>0</v>
          </cell>
          <cell r="H1455">
            <v>1365</v>
          </cell>
          <cell r="I1455">
            <v>22</v>
          </cell>
          <cell r="J1455">
            <v>24</v>
          </cell>
          <cell r="K1455">
            <v>25</v>
          </cell>
          <cell r="L1455">
            <v>27</v>
          </cell>
          <cell r="M1455">
            <v>23</v>
          </cell>
          <cell r="N1455">
            <v>26</v>
          </cell>
          <cell r="O1455">
            <v>20</v>
          </cell>
          <cell r="P1455">
            <v>19</v>
          </cell>
          <cell r="Q1455">
            <v>23</v>
          </cell>
          <cell r="R1455">
            <v>20</v>
          </cell>
          <cell r="S1455">
            <v>22</v>
          </cell>
          <cell r="T1455">
            <v>21</v>
          </cell>
          <cell r="U1455">
            <v>18</v>
          </cell>
          <cell r="V1455">
            <v>17</v>
          </cell>
          <cell r="W1455">
            <v>26</v>
          </cell>
          <cell r="X1455">
            <v>27</v>
          </cell>
          <cell r="Y1455">
            <v>27</v>
          </cell>
          <cell r="Z1455">
            <v>23</v>
          </cell>
          <cell r="AA1455">
            <v>35</v>
          </cell>
          <cell r="AB1455">
            <v>24</v>
          </cell>
          <cell r="AC1455">
            <v>138</v>
          </cell>
          <cell r="AD1455">
            <v>99</v>
          </cell>
          <cell r="AE1455">
            <v>81</v>
          </cell>
          <cell r="AF1455">
            <v>90</v>
          </cell>
          <cell r="AG1455">
            <v>76</v>
          </cell>
          <cell r="AH1455">
            <v>75</v>
          </cell>
          <cell r="AI1455">
            <v>70</v>
          </cell>
          <cell r="AJ1455">
            <v>46</v>
          </cell>
          <cell r="AK1455">
            <v>45</v>
          </cell>
          <cell r="AL1455">
            <v>43</v>
          </cell>
          <cell r="AM1455">
            <v>55</v>
          </cell>
          <cell r="AN1455">
            <v>34</v>
          </cell>
          <cell r="AO1455">
            <v>44</v>
          </cell>
          <cell r="AP1455">
            <v>51</v>
          </cell>
          <cell r="AQ1455">
            <v>65</v>
          </cell>
          <cell r="AR1455">
            <v>274</v>
          </cell>
          <cell r="AS1455">
            <v>31</v>
          </cell>
        </row>
        <row r="1456">
          <cell r="G1456">
            <v>0</v>
          </cell>
          <cell r="H1456">
            <v>3084</v>
          </cell>
          <cell r="I1456">
            <v>40</v>
          </cell>
          <cell r="J1456">
            <v>51</v>
          </cell>
          <cell r="K1456">
            <v>47</v>
          </cell>
          <cell r="L1456">
            <v>47</v>
          </cell>
          <cell r="M1456">
            <v>51</v>
          </cell>
          <cell r="N1456">
            <v>52</v>
          </cell>
          <cell r="O1456">
            <v>52</v>
          </cell>
          <cell r="P1456">
            <v>65</v>
          </cell>
          <cell r="Q1456">
            <v>41</v>
          </cell>
          <cell r="R1456">
            <v>53</v>
          </cell>
          <cell r="S1456">
            <v>71</v>
          </cell>
          <cell r="T1456">
            <v>57</v>
          </cell>
          <cell r="U1456">
            <v>49</v>
          </cell>
          <cell r="V1456">
            <v>47</v>
          </cell>
          <cell r="W1456">
            <v>43</v>
          </cell>
          <cell r="X1456">
            <v>38</v>
          </cell>
          <cell r="Y1456">
            <v>57</v>
          </cell>
          <cell r="Z1456">
            <v>71</v>
          </cell>
          <cell r="AA1456">
            <v>56</v>
          </cell>
          <cell r="AB1456">
            <v>73</v>
          </cell>
          <cell r="AC1456">
            <v>312</v>
          </cell>
          <cell r="AD1456">
            <v>208</v>
          </cell>
          <cell r="AE1456">
            <v>233</v>
          </cell>
          <cell r="AF1456">
            <v>202</v>
          </cell>
          <cell r="AG1456">
            <v>193</v>
          </cell>
          <cell r="AH1456">
            <v>181</v>
          </cell>
          <cell r="AI1456">
            <v>145</v>
          </cell>
          <cell r="AJ1456">
            <v>128</v>
          </cell>
          <cell r="AK1456">
            <v>97</v>
          </cell>
          <cell r="AL1456">
            <v>79</v>
          </cell>
          <cell r="AM1456">
            <v>87</v>
          </cell>
          <cell r="AN1456">
            <v>72</v>
          </cell>
          <cell r="AO1456">
            <v>86</v>
          </cell>
          <cell r="AP1456">
            <v>131</v>
          </cell>
          <cell r="AQ1456">
            <v>142</v>
          </cell>
          <cell r="AR1456">
            <v>651</v>
          </cell>
          <cell r="AS1456">
            <v>56</v>
          </cell>
        </row>
        <row r="1457">
          <cell r="G1457">
            <v>0</v>
          </cell>
          <cell r="H1457">
            <v>1758</v>
          </cell>
          <cell r="I1457">
            <v>33</v>
          </cell>
          <cell r="J1457">
            <v>34</v>
          </cell>
          <cell r="K1457">
            <v>38</v>
          </cell>
          <cell r="L1457">
            <v>27</v>
          </cell>
          <cell r="M1457">
            <v>29</v>
          </cell>
          <cell r="N1457">
            <v>29</v>
          </cell>
          <cell r="O1457">
            <v>40</v>
          </cell>
          <cell r="P1457">
            <v>38</v>
          </cell>
          <cell r="Q1457">
            <v>40</v>
          </cell>
          <cell r="R1457">
            <v>39</v>
          </cell>
          <cell r="S1457">
            <v>42</v>
          </cell>
          <cell r="T1457">
            <v>33</v>
          </cell>
          <cell r="U1457">
            <v>37</v>
          </cell>
          <cell r="V1457">
            <v>30</v>
          </cell>
          <cell r="W1457">
            <v>43</v>
          </cell>
          <cell r="X1457">
            <v>35</v>
          </cell>
          <cell r="Y1457">
            <v>37</v>
          </cell>
          <cell r="Z1457">
            <v>36</v>
          </cell>
          <cell r="AA1457">
            <v>31</v>
          </cell>
          <cell r="AB1457">
            <v>34</v>
          </cell>
          <cell r="AC1457">
            <v>176</v>
          </cell>
          <cell r="AD1457">
            <v>158</v>
          </cell>
          <cell r="AE1457">
            <v>126</v>
          </cell>
          <cell r="AF1457">
            <v>117</v>
          </cell>
          <cell r="AG1457">
            <v>91</v>
          </cell>
          <cell r="AH1457">
            <v>83</v>
          </cell>
          <cell r="AI1457">
            <v>78</v>
          </cell>
          <cell r="AJ1457">
            <v>53</v>
          </cell>
          <cell r="AK1457">
            <v>46</v>
          </cell>
          <cell r="AL1457">
            <v>32</v>
          </cell>
          <cell r="AM1457">
            <v>30</v>
          </cell>
          <cell r="AN1457">
            <v>31</v>
          </cell>
          <cell r="AO1457">
            <v>32</v>
          </cell>
          <cell r="AP1457">
            <v>91</v>
          </cell>
          <cell r="AQ1457">
            <v>83</v>
          </cell>
          <cell r="AR1457">
            <v>368</v>
          </cell>
          <cell r="AS1457">
            <v>47</v>
          </cell>
        </row>
        <row r="1458">
          <cell r="G1458">
            <v>0</v>
          </cell>
          <cell r="H1458">
            <v>860</v>
          </cell>
          <cell r="I1458">
            <v>7</v>
          </cell>
          <cell r="J1458">
            <v>16</v>
          </cell>
          <cell r="K1458">
            <v>13</v>
          </cell>
          <cell r="L1458">
            <v>11</v>
          </cell>
          <cell r="M1458">
            <v>14</v>
          </cell>
          <cell r="N1458">
            <v>16</v>
          </cell>
          <cell r="O1458">
            <v>13</v>
          </cell>
          <cell r="P1458">
            <v>12</v>
          </cell>
          <cell r="Q1458">
            <v>10</v>
          </cell>
          <cell r="R1458">
            <v>18</v>
          </cell>
          <cell r="S1458">
            <v>17</v>
          </cell>
          <cell r="T1458">
            <v>14</v>
          </cell>
          <cell r="U1458">
            <v>19</v>
          </cell>
          <cell r="V1458">
            <v>14</v>
          </cell>
          <cell r="W1458">
            <v>20</v>
          </cell>
          <cell r="X1458">
            <v>19</v>
          </cell>
          <cell r="Y1458">
            <v>20</v>
          </cell>
          <cell r="Z1458">
            <v>12</v>
          </cell>
          <cell r="AA1458">
            <v>10</v>
          </cell>
          <cell r="AB1458">
            <v>17</v>
          </cell>
          <cell r="AC1458">
            <v>78</v>
          </cell>
          <cell r="AD1458">
            <v>51</v>
          </cell>
          <cell r="AE1458">
            <v>67</v>
          </cell>
          <cell r="AF1458">
            <v>56</v>
          </cell>
          <cell r="AG1458">
            <v>53</v>
          </cell>
          <cell r="AH1458">
            <v>44</v>
          </cell>
          <cell r="AI1458">
            <v>44</v>
          </cell>
          <cell r="AJ1458">
            <v>28</v>
          </cell>
          <cell r="AK1458">
            <v>36</v>
          </cell>
          <cell r="AL1458">
            <v>32</v>
          </cell>
          <cell r="AM1458">
            <v>19</v>
          </cell>
          <cell r="AN1458">
            <v>24</v>
          </cell>
          <cell r="AO1458">
            <v>36</v>
          </cell>
          <cell r="AP1458">
            <v>41</v>
          </cell>
          <cell r="AQ1458">
            <v>37</v>
          </cell>
          <cell r="AR1458">
            <v>171</v>
          </cell>
          <cell r="AS1458">
            <v>14</v>
          </cell>
        </row>
        <row r="1459">
          <cell r="G1459">
            <v>0</v>
          </cell>
          <cell r="H1459">
            <v>2998</v>
          </cell>
          <cell r="I1459">
            <v>33</v>
          </cell>
          <cell r="J1459">
            <v>56</v>
          </cell>
          <cell r="K1459">
            <v>64</v>
          </cell>
          <cell r="L1459">
            <v>53</v>
          </cell>
          <cell r="M1459">
            <v>39</v>
          </cell>
          <cell r="N1459">
            <v>56</v>
          </cell>
          <cell r="O1459">
            <v>51</v>
          </cell>
          <cell r="P1459">
            <v>50</v>
          </cell>
          <cell r="Q1459">
            <v>69</v>
          </cell>
          <cell r="R1459">
            <v>59</v>
          </cell>
          <cell r="S1459">
            <v>51</v>
          </cell>
          <cell r="T1459">
            <v>57</v>
          </cell>
          <cell r="U1459">
            <v>49</v>
          </cell>
          <cell r="V1459">
            <v>47</v>
          </cell>
          <cell r="W1459">
            <v>44</v>
          </cell>
          <cell r="X1459">
            <v>50</v>
          </cell>
          <cell r="Y1459">
            <v>58</v>
          </cell>
          <cell r="Z1459">
            <v>42</v>
          </cell>
          <cell r="AA1459">
            <v>47</v>
          </cell>
          <cell r="AB1459">
            <v>43</v>
          </cell>
          <cell r="AC1459">
            <v>308</v>
          </cell>
          <cell r="AD1459">
            <v>274</v>
          </cell>
          <cell r="AE1459">
            <v>258</v>
          </cell>
          <cell r="AF1459">
            <v>210</v>
          </cell>
          <cell r="AG1459">
            <v>175</v>
          </cell>
          <cell r="AH1459">
            <v>145</v>
          </cell>
          <cell r="AI1459">
            <v>143</v>
          </cell>
          <cell r="AJ1459">
            <v>109</v>
          </cell>
          <cell r="AK1459">
            <v>87</v>
          </cell>
          <cell r="AL1459">
            <v>77</v>
          </cell>
          <cell r="AM1459">
            <v>61</v>
          </cell>
          <cell r="AN1459">
            <v>52</v>
          </cell>
          <cell r="AO1459">
            <v>81</v>
          </cell>
          <cell r="AP1459">
            <v>122</v>
          </cell>
          <cell r="AQ1459">
            <v>115</v>
          </cell>
          <cell r="AR1459">
            <v>671</v>
          </cell>
          <cell r="AS1459">
            <v>46</v>
          </cell>
        </row>
        <row r="1460">
          <cell r="G1460">
            <v>0</v>
          </cell>
          <cell r="H1460">
            <v>1182</v>
          </cell>
          <cell r="I1460">
            <v>17</v>
          </cell>
          <cell r="J1460">
            <v>17</v>
          </cell>
          <cell r="K1460">
            <v>18</v>
          </cell>
          <cell r="L1460">
            <v>15</v>
          </cell>
          <cell r="M1460">
            <v>16</v>
          </cell>
          <cell r="N1460">
            <v>18</v>
          </cell>
          <cell r="O1460">
            <v>18</v>
          </cell>
          <cell r="P1460">
            <v>25</v>
          </cell>
          <cell r="Q1460">
            <v>18</v>
          </cell>
          <cell r="R1460">
            <v>22</v>
          </cell>
          <cell r="S1460">
            <v>19</v>
          </cell>
          <cell r="T1460">
            <v>26</v>
          </cell>
          <cell r="U1460">
            <v>11</v>
          </cell>
          <cell r="V1460">
            <v>25</v>
          </cell>
          <cell r="W1460">
            <v>21</v>
          </cell>
          <cell r="X1460">
            <v>17</v>
          </cell>
          <cell r="Y1460">
            <v>15</v>
          </cell>
          <cell r="Z1460">
            <v>29</v>
          </cell>
          <cell r="AA1460">
            <v>31</v>
          </cell>
          <cell r="AB1460">
            <v>22</v>
          </cell>
          <cell r="AC1460">
            <v>122</v>
          </cell>
          <cell r="AD1460">
            <v>111</v>
          </cell>
          <cell r="AE1460">
            <v>124</v>
          </cell>
          <cell r="AF1460">
            <v>78</v>
          </cell>
          <cell r="AG1460">
            <v>81</v>
          </cell>
          <cell r="AH1460">
            <v>58</v>
          </cell>
          <cell r="AI1460">
            <v>61</v>
          </cell>
          <cell r="AJ1460">
            <v>48</v>
          </cell>
          <cell r="AK1460">
            <v>21</v>
          </cell>
          <cell r="AL1460">
            <v>19</v>
          </cell>
          <cell r="AM1460">
            <v>27</v>
          </cell>
          <cell r="AN1460">
            <v>13</v>
          </cell>
          <cell r="AO1460">
            <v>19</v>
          </cell>
          <cell r="AP1460">
            <v>50</v>
          </cell>
          <cell r="AQ1460">
            <v>55</v>
          </cell>
          <cell r="AR1460">
            <v>281</v>
          </cell>
          <cell r="AS1460">
            <v>24</v>
          </cell>
        </row>
        <row r="1461">
          <cell r="G1461">
            <v>0</v>
          </cell>
          <cell r="H1461">
            <v>1166</v>
          </cell>
          <cell r="I1461">
            <v>13</v>
          </cell>
          <cell r="J1461">
            <v>23</v>
          </cell>
          <cell r="K1461">
            <v>26</v>
          </cell>
          <cell r="L1461">
            <v>19</v>
          </cell>
          <cell r="M1461">
            <v>14</v>
          </cell>
          <cell r="N1461">
            <v>26</v>
          </cell>
          <cell r="O1461">
            <v>18</v>
          </cell>
          <cell r="P1461">
            <v>18</v>
          </cell>
          <cell r="Q1461">
            <v>23</v>
          </cell>
          <cell r="R1461">
            <v>24</v>
          </cell>
          <cell r="S1461">
            <v>17</v>
          </cell>
          <cell r="T1461">
            <v>24</v>
          </cell>
          <cell r="U1461">
            <v>24</v>
          </cell>
          <cell r="V1461">
            <v>24</v>
          </cell>
          <cell r="W1461">
            <v>18</v>
          </cell>
          <cell r="X1461">
            <v>17</v>
          </cell>
          <cell r="Y1461">
            <v>15</v>
          </cell>
          <cell r="Z1461">
            <v>26</v>
          </cell>
          <cell r="AA1461">
            <v>22</v>
          </cell>
          <cell r="AB1461">
            <v>26</v>
          </cell>
          <cell r="AC1461">
            <v>121</v>
          </cell>
          <cell r="AD1461">
            <v>108</v>
          </cell>
          <cell r="AE1461">
            <v>120</v>
          </cell>
          <cell r="AF1461">
            <v>83</v>
          </cell>
          <cell r="AG1461">
            <v>65</v>
          </cell>
          <cell r="AH1461">
            <v>40</v>
          </cell>
          <cell r="AI1461">
            <v>61</v>
          </cell>
          <cell r="AJ1461">
            <v>43</v>
          </cell>
          <cell r="AK1461">
            <v>24</v>
          </cell>
          <cell r="AL1461">
            <v>23</v>
          </cell>
          <cell r="AM1461">
            <v>24</v>
          </cell>
          <cell r="AN1461">
            <v>17</v>
          </cell>
          <cell r="AO1461">
            <v>20</v>
          </cell>
          <cell r="AP1461">
            <v>52</v>
          </cell>
          <cell r="AQ1461">
            <v>51</v>
          </cell>
          <cell r="AR1461">
            <v>263</v>
          </cell>
          <cell r="AS1461">
            <v>18</v>
          </cell>
        </row>
        <row r="1462">
          <cell r="G1462">
            <v>0</v>
          </cell>
          <cell r="H1462">
            <v>3931</v>
          </cell>
          <cell r="I1462">
            <v>54</v>
          </cell>
          <cell r="J1462">
            <v>53</v>
          </cell>
          <cell r="K1462">
            <v>42</v>
          </cell>
          <cell r="L1462">
            <v>53</v>
          </cell>
          <cell r="M1462">
            <v>48</v>
          </cell>
          <cell r="N1462">
            <v>59</v>
          </cell>
          <cell r="O1462">
            <v>58</v>
          </cell>
          <cell r="P1462">
            <v>76</v>
          </cell>
          <cell r="Q1462">
            <v>63</v>
          </cell>
          <cell r="R1462">
            <v>58</v>
          </cell>
          <cell r="S1462">
            <v>80</v>
          </cell>
          <cell r="T1462">
            <v>74</v>
          </cell>
          <cell r="U1462">
            <v>78</v>
          </cell>
          <cell r="V1462">
            <v>85</v>
          </cell>
          <cell r="W1462">
            <v>72</v>
          </cell>
          <cell r="X1462">
            <v>69</v>
          </cell>
          <cell r="Y1462">
            <v>70</v>
          </cell>
          <cell r="Z1462">
            <v>53</v>
          </cell>
          <cell r="AA1462">
            <v>75</v>
          </cell>
          <cell r="AB1462">
            <v>88</v>
          </cell>
          <cell r="AC1462">
            <v>313</v>
          </cell>
          <cell r="AD1462">
            <v>274</v>
          </cell>
          <cell r="AE1462">
            <v>311</v>
          </cell>
          <cell r="AF1462">
            <v>301</v>
          </cell>
          <cell r="AG1462">
            <v>280</v>
          </cell>
          <cell r="AH1462">
            <v>232</v>
          </cell>
          <cell r="AI1462">
            <v>187</v>
          </cell>
          <cell r="AJ1462">
            <v>142</v>
          </cell>
          <cell r="AK1462">
            <v>119</v>
          </cell>
          <cell r="AL1462">
            <v>125</v>
          </cell>
          <cell r="AM1462">
            <v>91</v>
          </cell>
          <cell r="AN1462">
            <v>101</v>
          </cell>
          <cell r="AO1462">
            <v>147</v>
          </cell>
          <cell r="AP1462">
            <v>191</v>
          </cell>
          <cell r="AQ1462">
            <v>170</v>
          </cell>
          <cell r="AR1462">
            <v>838</v>
          </cell>
          <cell r="AS1462">
            <v>76</v>
          </cell>
        </row>
        <row r="1463">
          <cell r="G1463">
            <v>0</v>
          </cell>
          <cell r="H1463">
            <v>5805</v>
          </cell>
          <cell r="I1463">
            <v>79</v>
          </cell>
          <cell r="J1463">
            <v>76</v>
          </cell>
          <cell r="K1463">
            <v>113</v>
          </cell>
          <cell r="L1463">
            <v>94</v>
          </cell>
          <cell r="M1463">
            <v>75</v>
          </cell>
          <cell r="N1463">
            <v>91</v>
          </cell>
          <cell r="O1463">
            <v>113</v>
          </cell>
          <cell r="P1463">
            <v>82</v>
          </cell>
          <cell r="Q1463">
            <v>95</v>
          </cell>
          <cell r="R1463">
            <v>113</v>
          </cell>
          <cell r="S1463">
            <v>111</v>
          </cell>
          <cell r="T1463">
            <v>97</v>
          </cell>
          <cell r="U1463">
            <v>134</v>
          </cell>
          <cell r="V1463">
            <v>83</v>
          </cell>
          <cell r="W1463">
            <v>80</v>
          </cell>
          <cell r="X1463">
            <v>100</v>
          </cell>
          <cell r="Y1463">
            <v>108</v>
          </cell>
          <cell r="Z1463">
            <v>98</v>
          </cell>
          <cell r="AA1463">
            <v>109</v>
          </cell>
          <cell r="AB1463">
            <v>100</v>
          </cell>
          <cell r="AC1463">
            <v>524</v>
          </cell>
          <cell r="AD1463">
            <v>476</v>
          </cell>
          <cell r="AE1463">
            <v>493</v>
          </cell>
          <cell r="AF1463">
            <v>461</v>
          </cell>
          <cell r="AG1463">
            <v>351</v>
          </cell>
          <cell r="AH1463">
            <v>344</v>
          </cell>
          <cell r="AI1463">
            <v>275</v>
          </cell>
          <cell r="AJ1463">
            <v>241</v>
          </cell>
          <cell r="AK1463">
            <v>180</v>
          </cell>
          <cell r="AL1463">
            <v>113</v>
          </cell>
          <cell r="AM1463">
            <v>129</v>
          </cell>
          <cell r="AN1463">
            <v>118</v>
          </cell>
          <cell r="AO1463">
            <v>149</v>
          </cell>
          <cell r="AP1463">
            <v>247</v>
          </cell>
          <cell r="AQ1463">
            <v>247</v>
          </cell>
          <cell r="AR1463">
            <v>1298</v>
          </cell>
          <cell r="AS1463">
            <v>112</v>
          </cell>
        </row>
        <row r="1464">
          <cell r="G1464">
            <v>0</v>
          </cell>
          <cell r="H1464">
            <v>850</v>
          </cell>
          <cell r="I1464">
            <v>12</v>
          </cell>
          <cell r="J1464">
            <v>10</v>
          </cell>
          <cell r="K1464">
            <v>16</v>
          </cell>
          <cell r="L1464">
            <v>11</v>
          </cell>
          <cell r="M1464">
            <v>11</v>
          </cell>
          <cell r="N1464">
            <v>13</v>
          </cell>
          <cell r="O1464">
            <v>21</v>
          </cell>
          <cell r="P1464">
            <v>13</v>
          </cell>
          <cell r="Q1464">
            <v>20</v>
          </cell>
          <cell r="R1464">
            <v>9</v>
          </cell>
          <cell r="S1464">
            <v>12</v>
          </cell>
          <cell r="T1464">
            <v>14</v>
          </cell>
          <cell r="U1464">
            <v>19</v>
          </cell>
          <cell r="V1464">
            <v>14</v>
          </cell>
          <cell r="W1464">
            <v>14</v>
          </cell>
          <cell r="X1464">
            <v>13</v>
          </cell>
          <cell r="Y1464">
            <v>19</v>
          </cell>
          <cell r="Z1464">
            <v>23</v>
          </cell>
          <cell r="AA1464">
            <v>17</v>
          </cell>
          <cell r="AB1464">
            <v>13</v>
          </cell>
          <cell r="AC1464">
            <v>81</v>
          </cell>
          <cell r="AD1464">
            <v>57</v>
          </cell>
          <cell r="AE1464">
            <v>68</v>
          </cell>
          <cell r="AF1464">
            <v>83</v>
          </cell>
          <cell r="AG1464">
            <v>62</v>
          </cell>
          <cell r="AH1464">
            <v>50</v>
          </cell>
          <cell r="AI1464">
            <v>49</v>
          </cell>
          <cell r="AJ1464">
            <v>23</v>
          </cell>
          <cell r="AK1464">
            <v>19</v>
          </cell>
          <cell r="AL1464">
            <v>17</v>
          </cell>
          <cell r="AM1464">
            <v>16</v>
          </cell>
          <cell r="AN1464">
            <v>17</v>
          </cell>
          <cell r="AO1464">
            <v>14</v>
          </cell>
          <cell r="AP1464">
            <v>36</v>
          </cell>
          <cell r="AQ1464">
            <v>41</v>
          </cell>
          <cell r="AR1464">
            <v>196</v>
          </cell>
          <cell r="AS1464">
            <v>17</v>
          </cell>
        </row>
        <row r="1465">
          <cell r="G1465">
            <v>0</v>
          </cell>
          <cell r="H1465">
            <v>1298</v>
          </cell>
          <cell r="I1465">
            <v>15</v>
          </cell>
          <cell r="J1465">
            <v>14</v>
          </cell>
          <cell r="K1465">
            <v>22</v>
          </cell>
          <cell r="L1465">
            <v>12</v>
          </cell>
          <cell r="M1465">
            <v>16</v>
          </cell>
          <cell r="N1465">
            <v>26</v>
          </cell>
          <cell r="O1465">
            <v>19</v>
          </cell>
          <cell r="P1465">
            <v>26</v>
          </cell>
          <cell r="Q1465">
            <v>19</v>
          </cell>
          <cell r="R1465">
            <v>22</v>
          </cell>
          <cell r="S1465">
            <v>19</v>
          </cell>
          <cell r="T1465">
            <v>27</v>
          </cell>
          <cell r="U1465">
            <v>24</v>
          </cell>
          <cell r="V1465">
            <v>21</v>
          </cell>
          <cell r="W1465">
            <v>14</v>
          </cell>
          <cell r="X1465">
            <v>16</v>
          </cell>
          <cell r="Y1465">
            <v>31</v>
          </cell>
          <cell r="Z1465">
            <v>32</v>
          </cell>
          <cell r="AA1465">
            <v>18</v>
          </cell>
          <cell r="AB1465">
            <v>24</v>
          </cell>
          <cell r="AC1465">
            <v>122</v>
          </cell>
          <cell r="AD1465">
            <v>120</v>
          </cell>
          <cell r="AE1465">
            <v>109</v>
          </cell>
          <cell r="AF1465">
            <v>80</v>
          </cell>
          <cell r="AG1465">
            <v>65</v>
          </cell>
          <cell r="AH1465">
            <v>75</v>
          </cell>
          <cell r="AI1465">
            <v>71</v>
          </cell>
          <cell r="AJ1465">
            <v>51</v>
          </cell>
          <cell r="AK1465">
            <v>44</v>
          </cell>
          <cell r="AL1465">
            <v>53</v>
          </cell>
          <cell r="AM1465">
            <v>29</v>
          </cell>
          <cell r="AN1465">
            <v>21</v>
          </cell>
          <cell r="AO1465">
            <v>41</v>
          </cell>
          <cell r="AP1465">
            <v>51</v>
          </cell>
          <cell r="AQ1465">
            <v>58</v>
          </cell>
          <cell r="AR1465">
            <v>280</v>
          </cell>
          <cell r="AS1465">
            <v>21</v>
          </cell>
        </row>
        <row r="1466">
          <cell r="G1466">
            <v>0</v>
          </cell>
          <cell r="H1466">
            <v>2302</v>
          </cell>
          <cell r="I1466">
            <v>42</v>
          </cell>
          <cell r="J1466">
            <v>44</v>
          </cell>
          <cell r="K1466">
            <v>51</v>
          </cell>
          <cell r="L1466">
            <v>49</v>
          </cell>
          <cell r="M1466">
            <v>57</v>
          </cell>
          <cell r="N1466">
            <v>44</v>
          </cell>
          <cell r="O1466">
            <v>44</v>
          </cell>
          <cell r="P1466">
            <v>61</v>
          </cell>
          <cell r="Q1466">
            <v>50</v>
          </cell>
          <cell r="R1466">
            <v>56</v>
          </cell>
          <cell r="S1466">
            <v>37</v>
          </cell>
          <cell r="T1466">
            <v>41</v>
          </cell>
          <cell r="U1466">
            <v>47</v>
          </cell>
          <cell r="V1466">
            <v>37</v>
          </cell>
          <cell r="W1466">
            <v>56</v>
          </cell>
          <cell r="X1466">
            <v>41</v>
          </cell>
          <cell r="Y1466">
            <v>46</v>
          </cell>
          <cell r="Z1466">
            <v>51</v>
          </cell>
          <cell r="AA1466">
            <v>48</v>
          </cell>
          <cell r="AB1466">
            <v>43</v>
          </cell>
          <cell r="AC1466">
            <v>283</v>
          </cell>
          <cell r="AD1466">
            <v>234</v>
          </cell>
          <cell r="AE1466">
            <v>166</v>
          </cell>
          <cell r="AF1466">
            <v>151</v>
          </cell>
          <cell r="AG1466">
            <v>129</v>
          </cell>
          <cell r="AH1466">
            <v>119</v>
          </cell>
          <cell r="AI1466">
            <v>84</v>
          </cell>
          <cell r="AJ1466">
            <v>60</v>
          </cell>
          <cell r="AK1466">
            <v>45</v>
          </cell>
          <cell r="AL1466">
            <v>25</v>
          </cell>
          <cell r="AM1466">
            <v>26</v>
          </cell>
          <cell r="AN1466">
            <v>18</v>
          </cell>
          <cell r="AO1466">
            <v>17</v>
          </cell>
          <cell r="AP1466">
            <v>107</v>
          </cell>
          <cell r="AQ1466">
            <v>110</v>
          </cell>
          <cell r="AR1466">
            <v>530</v>
          </cell>
          <cell r="AS1466">
            <v>59</v>
          </cell>
        </row>
        <row r="1467">
          <cell r="G1467">
            <v>0</v>
          </cell>
          <cell r="H1467">
            <v>2499</v>
          </cell>
          <cell r="I1467">
            <v>31</v>
          </cell>
          <cell r="J1467">
            <v>28</v>
          </cell>
          <cell r="K1467">
            <v>37</v>
          </cell>
          <cell r="L1467">
            <v>36</v>
          </cell>
          <cell r="M1467">
            <v>39</v>
          </cell>
          <cell r="N1467">
            <v>40</v>
          </cell>
          <cell r="O1467">
            <v>41</v>
          </cell>
          <cell r="P1467">
            <v>46</v>
          </cell>
          <cell r="Q1467">
            <v>36</v>
          </cell>
          <cell r="R1467">
            <v>30</v>
          </cell>
          <cell r="S1467">
            <v>24</v>
          </cell>
          <cell r="T1467">
            <v>44</v>
          </cell>
          <cell r="U1467">
            <v>44</v>
          </cell>
          <cell r="V1467">
            <v>36</v>
          </cell>
          <cell r="W1467">
            <v>28</v>
          </cell>
          <cell r="X1467">
            <v>43</v>
          </cell>
          <cell r="Y1467">
            <v>56</v>
          </cell>
          <cell r="Z1467">
            <v>64</v>
          </cell>
          <cell r="AA1467">
            <v>63</v>
          </cell>
          <cell r="AB1467">
            <v>60</v>
          </cell>
          <cell r="AC1467">
            <v>233</v>
          </cell>
          <cell r="AD1467">
            <v>231</v>
          </cell>
          <cell r="AE1467">
            <v>214</v>
          </cell>
          <cell r="AF1467">
            <v>212</v>
          </cell>
          <cell r="AG1467">
            <v>156</v>
          </cell>
          <cell r="AH1467">
            <v>148</v>
          </cell>
          <cell r="AI1467">
            <v>100</v>
          </cell>
          <cell r="AJ1467">
            <v>90</v>
          </cell>
          <cell r="AK1467">
            <v>108</v>
          </cell>
          <cell r="AL1467">
            <v>53</v>
          </cell>
          <cell r="AM1467">
            <v>47</v>
          </cell>
          <cell r="AN1467">
            <v>33</v>
          </cell>
          <cell r="AO1467">
            <v>48</v>
          </cell>
          <cell r="AP1467">
            <v>86</v>
          </cell>
          <cell r="AQ1467">
            <v>137</v>
          </cell>
          <cell r="AR1467">
            <v>585</v>
          </cell>
          <cell r="AS1467">
            <v>43</v>
          </cell>
        </row>
        <row r="1468">
          <cell r="G1468">
            <v>0</v>
          </cell>
          <cell r="H1468">
            <v>1478</v>
          </cell>
          <cell r="I1468">
            <v>20</v>
          </cell>
          <cell r="J1468">
            <v>21</v>
          </cell>
          <cell r="K1468">
            <v>22</v>
          </cell>
          <cell r="L1468">
            <v>27</v>
          </cell>
          <cell r="M1468">
            <v>24</v>
          </cell>
          <cell r="N1468">
            <v>29</v>
          </cell>
          <cell r="O1468">
            <v>39</v>
          </cell>
          <cell r="P1468">
            <v>17</v>
          </cell>
          <cell r="Q1468">
            <v>37</v>
          </cell>
          <cell r="R1468">
            <v>30</v>
          </cell>
          <cell r="S1468">
            <v>30</v>
          </cell>
          <cell r="T1468">
            <v>34</v>
          </cell>
          <cell r="U1468">
            <v>28</v>
          </cell>
          <cell r="V1468">
            <v>23</v>
          </cell>
          <cell r="W1468">
            <v>21</v>
          </cell>
          <cell r="X1468">
            <v>25</v>
          </cell>
          <cell r="Y1468">
            <v>27</v>
          </cell>
          <cell r="Z1468">
            <v>30</v>
          </cell>
          <cell r="AA1468">
            <v>34</v>
          </cell>
          <cell r="AB1468">
            <v>28</v>
          </cell>
          <cell r="AC1468">
            <v>177</v>
          </cell>
          <cell r="AD1468">
            <v>144</v>
          </cell>
          <cell r="AE1468">
            <v>154</v>
          </cell>
          <cell r="AF1468">
            <v>77</v>
          </cell>
          <cell r="AG1468">
            <v>78</v>
          </cell>
          <cell r="AH1468">
            <v>92</v>
          </cell>
          <cell r="AI1468">
            <v>49</v>
          </cell>
          <cell r="AJ1468">
            <v>33</v>
          </cell>
          <cell r="AK1468">
            <v>36</v>
          </cell>
          <cell r="AL1468">
            <v>30</v>
          </cell>
          <cell r="AM1468">
            <v>29</v>
          </cell>
          <cell r="AN1468">
            <v>19</v>
          </cell>
          <cell r="AO1468">
            <v>14</v>
          </cell>
          <cell r="AP1468">
            <v>67</v>
          </cell>
          <cell r="AQ1468">
            <v>69</v>
          </cell>
          <cell r="AR1468">
            <v>354</v>
          </cell>
          <cell r="AS1468">
            <v>28</v>
          </cell>
        </row>
        <row r="1469">
          <cell r="G1469">
            <v>0</v>
          </cell>
          <cell r="H1469">
            <v>901</v>
          </cell>
          <cell r="I1469">
            <v>12</v>
          </cell>
          <cell r="J1469">
            <v>16</v>
          </cell>
          <cell r="K1469">
            <v>22</v>
          </cell>
          <cell r="L1469">
            <v>22</v>
          </cell>
          <cell r="M1469">
            <v>13</v>
          </cell>
          <cell r="N1469">
            <v>14</v>
          </cell>
          <cell r="O1469">
            <v>13</v>
          </cell>
          <cell r="P1469">
            <v>19</v>
          </cell>
          <cell r="Q1469">
            <v>18</v>
          </cell>
          <cell r="R1469">
            <v>18</v>
          </cell>
          <cell r="S1469">
            <v>14</v>
          </cell>
          <cell r="T1469">
            <v>21</v>
          </cell>
          <cell r="U1469">
            <v>17</v>
          </cell>
          <cell r="V1469">
            <v>16</v>
          </cell>
          <cell r="W1469">
            <v>17</v>
          </cell>
          <cell r="X1469">
            <v>20</v>
          </cell>
          <cell r="Y1469">
            <v>16</v>
          </cell>
          <cell r="Z1469">
            <v>15</v>
          </cell>
          <cell r="AA1469">
            <v>21</v>
          </cell>
          <cell r="AB1469">
            <v>16</v>
          </cell>
          <cell r="AC1469">
            <v>74</v>
          </cell>
          <cell r="AD1469">
            <v>83</v>
          </cell>
          <cell r="AE1469">
            <v>106</v>
          </cell>
          <cell r="AF1469">
            <v>64</v>
          </cell>
          <cell r="AG1469">
            <v>47</v>
          </cell>
          <cell r="AH1469">
            <v>35</v>
          </cell>
          <cell r="AI1469">
            <v>36</v>
          </cell>
          <cell r="AJ1469">
            <v>19</v>
          </cell>
          <cell r="AK1469">
            <v>21</v>
          </cell>
          <cell r="AL1469">
            <v>30</v>
          </cell>
          <cell r="AM1469">
            <v>18</v>
          </cell>
          <cell r="AN1469">
            <v>6</v>
          </cell>
          <cell r="AO1469">
            <v>22</v>
          </cell>
          <cell r="AP1469">
            <v>42</v>
          </cell>
          <cell r="AQ1469">
            <v>42</v>
          </cell>
          <cell r="AR1469">
            <v>200</v>
          </cell>
          <cell r="AS1469">
            <v>17</v>
          </cell>
        </row>
        <row r="1470">
          <cell r="G1470">
            <v>0</v>
          </cell>
          <cell r="H1470">
            <v>671</v>
          </cell>
          <cell r="I1470">
            <v>6</v>
          </cell>
          <cell r="J1470">
            <v>12</v>
          </cell>
          <cell r="K1470">
            <v>12</v>
          </cell>
          <cell r="L1470">
            <v>13</v>
          </cell>
          <cell r="M1470">
            <v>13</v>
          </cell>
          <cell r="N1470">
            <v>11</v>
          </cell>
          <cell r="O1470">
            <v>16</v>
          </cell>
          <cell r="P1470">
            <v>4</v>
          </cell>
          <cell r="Q1470">
            <v>11</v>
          </cell>
          <cell r="R1470">
            <v>10</v>
          </cell>
          <cell r="S1470">
            <v>10</v>
          </cell>
          <cell r="T1470">
            <v>14</v>
          </cell>
          <cell r="U1470">
            <v>10</v>
          </cell>
          <cell r="V1470">
            <v>14</v>
          </cell>
          <cell r="W1470">
            <v>14</v>
          </cell>
          <cell r="X1470">
            <v>4</v>
          </cell>
          <cell r="Y1470">
            <v>14</v>
          </cell>
          <cell r="Z1470">
            <v>10</v>
          </cell>
          <cell r="AA1470">
            <v>15</v>
          </cell>
          <cell r="AB1470">
            <v>13</v>
          </cell>
          <cell r="AC1470">
            <v>84</v>
          </cell>
          <cell r="AD1470">
            <v>68</v>
          </cell>
          <cell r="AE1470">
            <v>51</v>
          </cell>
          <cell r="AF1470">
            <v>44</v>
          </cell>
          <cell r="AG1470">
            <v>47</v>
          </cell>
          <cell r="AH1470">
            <v>28</v>
          </cell>
          <cell r="AI1470">
            <v>47</v>
          </cell>
          <cell r="AJ1470">
            <v>27</v>
          </cell>
          <cell r="AK1470">
            <v>17</v>
          </cell>
          <cell r="AL1470">
            <v>9</v>
          </cell>
          <cell r="AM1470">
            <v>8</v>
          </cell>
          <cell r="AN1470">
            <v>9</v>
          </cell>
          <cell r="AO1470">
            <v>6</v>
          </cell>
          <cell r="AP1470">
            <v>30</v>
          </cell>
          <cell r="AQ1470">
            <v>27</v>
          </cell>
          <cell r="AR1470">
            <v>158</v>
          </cell>
          <cell r="AS1470">
            <v>9</v>
          </cell>
        </row>
        <row r="1471">
          <cell r="G1471">
            <v>0</v>
          </cell>
          <cell r="H1471">
            <v>783</v>
          </cell>
          <cell r="I1471">
            <v>11</v>
          </cell>
          <cell r="J1471">
            <v>14</v>
          </cell>
          <cell r="K1471">
            <v>11</v>
          </cell>
          <cell r="L1471">
            <v>15</v>
          </cell>
          <cell r="M1471">
            <v>11</v>
          </cell>
          <cell r="N1471">
            <v>13</v>
          </cell>
          <cell r="O1471">
            <v>14</v>
          </cell>
          <cell r="P1471">
            <v>12</v>
          </cell>
          <cell r="Q1471">
            <v>15</v>
          </cell>
          <cell r="R1471">
            <v>20</v>
          </cell>
          <cell r="S1471">
            <v>11</v>
          </cell>
          <cell r="T1471">
            <v>12</v>
          </cell>
          <cell r="U1471">
            <v>12</v>
          </cell>
          <cell r="V1471">
            <v>17</v>
          </cell>
          <cell r="W1471">
            <v>20</v>
          </cell>
          <cell r="X1471">
            <v>21</v>
          </cell>
          <cell r="Y1471">
            <v>19</v>
          </cell>
          <cell r="Z1471">
            <v>19</v>
          </cell>
          <cell r="AA1471">
            <v>14</v>
          </cell>
          <cell r="AB1471">
            <v>17</v>
          </cell>
          <cell r="AC1471">
            <v>91</v>
          </cell>
          <cell r="AD1471">
            <v>69</v>
          </cell>
          <cell r="AE1471">
            <v>68</v>
          </cell>
          <cell r="AF1471">
            <v>50</v>
          </cell>
          <cell r="AG1471">
            <v>54</v>
          </cell>
          <cell r="AH1471">
            <v>45</v>
          </cell>
          <cell r="AI1471">
            <v>27</v>
          </cell>
          <cell r="AJ1471">
            <v>20</v>
          </cell>
          <cell r="AK1471">
            <v>12</v>
          </cell>
          <cell r="AL1471">
            <v>18</v>
          </cell>
          <cell r="AM1471">
            <v>12</v>
          </cell>
          <cell r="AN1471">
            <v>3</v>
          </cell>
          <cell r="AO1471">
            <v>16</v>
          </cell>
          <cell r="AP1471">
            <v>35</v>
          </cell>
          <cell r="AQ1471">
            <v>43</v>
          </cell>
          <cell r="AR1471">
            <v>185</v>
          </cell>
          <cell r="AS1471">
            <v>15</v>
          </cell>
        </row>
        <row r="1472">
          <cell r="G1472">
            <v>0</v>
          </cell>
          <cell r="H1472">
            <v>1422</v>
          </cell>
          <cell r="I1472">
            <v>21</v>
          </cell>
          <cell r="J1472">
            <v>21</v>
          </cell>
          <cell r="K1472">
            <v>22</v>
          </cell>
          <cell r="L1472">
            <v>30</v>
          </cell>
          <cell r="M1472">
            <v>37</v>
          </cell>
          <cell r="N1472">
            <v>27</v>
          </cell>
          <cell r="O1472">
            <v>29</v>
          </cell>
          <cell r="P1472">
            <v>31</v>
          </cell>
          <cell r="Q1472">
            <v>24</v>
          </cell>
          <cell r="R1472">
            <v>28</v>
          </cell>
          <cell r="S1472">
            <v>31</v>
          </cell>
          <cell r="T1472">
            <v>36</v>
          </cell>
          <cell r="U1472">
            <v>26</v>
          </cell>
          <cell r="V1472">
            <v>26</v>
          </cell>
          <cell r="W1472">
            <v>37</v>
          </cell>
          <cell r="X1472">
            <v>31</v>
          </cell>
          <cell r="Y1472">
            <v>37</v>
          </cell>
          <cell r="Z1472">
            <v>24</v>
          </cell>
          <cell r="AA1472">
            <v>25</v>
          </cell>
          <cell r="AB1472">
            <v>23</v>
          </cell>
          <cell r="AC1472">
            <v>118</v>
          </cell>
          <cell r="AD1472">
            <v>118</v>
          </cell>
          <cell r="AE1472">
            <v>142</v>
          </cell>
          <cell r="AF1472">
            <v>95</v>
          </cell>
          <cell r="AG1472">
            <v>71</v>
          </cell>
          <cell r="AH1472">
            <v>67</v>
          </cell>
          <cell r="AI1472">
            <v>43</v>
          </cell>
          <cell r="AJ1472">
            <v>48</v>
          </cell>
          <cell r="AK1472">
            <v>44</v>
          </cell>
          <cell r="AL1472">
            <v>35</v>
          </cell>
          <cell r="AM1472">
            <v>29</v>
          </cell>
          <cell r="AN1472">
            <v>23</v>
          </cell>
          <cell r="AO1472">
            <v>23</v>
          </cell>
          <cell r="AP1472">
            <v>76</v>
          </cell>
          <cell r="AQ1472">
            <v>67</v>
          </cell>
          <cell r="AR1472">
            <v>299</v>
          </cell>
          <cell r="AS1472">
            <v>30</v>
          </cell>
        </row>
        <row r="1473">
          <cell r="G1473">
            <v>0</v>
          </cell>
          <cell r="H1473">
            <v>1455</v>
          </cell>
          <cell r="I1473">
            <v>25</v>
          </cell>
          <cell r="J1473">
            <v>25</v>
          </cell>
          <cell r="K1473">
            <v>28</v>
          </cell>
          <cell r="L1473">
            <v>24</v>
          </cell>
          <cell r="M1473">
            <v>22</v>
          </cell>
          <cell r="N1473">
            <v>17</v>
          </cell>
          <cell r="O1473">
            <v>26</v>
          </cell>
          <cell r="P1473">
            <v>28</v>
          </cell>
          <cell r="Q1473">
            <v>34</v>
          </cell>
          <cell r="R1473">
            <v>21</v>
          </cell>
          <cell r="S1473">
            <v>29</v>
          </cell>
          <cell r="T1473">
            <v>30</v>
          </cell>
          <cell r="U1473">
            <v>24</v>
          </cell>
          <cell r="V1473">
            <v>27</v>
          </cell>
          <cell r="W1473">
            <v>21</v>
          </cell>
          <cell r="X1473">
            <v>23</v>
          </cell>
          <cell r="Y1473">
            <v>47</v>
          </cell>
          <cell r="Z1473">
            <v>25</v>
          </cell>
          <cell r="AA1473">
            <v>35</v>
          </cell>
          <cell r="AB1473">
            <v>30</v>
          </cell>
          <cell r="AC1473">
            <v>143</v>
          </cell>
          <cell r="AD1473">
            <v>120</v>
          </cell>
          <cell r="AE1473">
            <v>124</v>
          </cell>
          <cell r="AF1473">
            <v>77</v>
          </cell>
          <cell r="AG1473">
            <v>108</v>
          </cell>
          <cell r="AH1473">
            <v>69</v>
          </cell>
          <cell r="AI1473">
            <v>67</v>
          </cell>
          <cell r="AJ1473">
            <v>48</v>
          </cell>
          <cell r="AK1473">
            <v>35</v>
          </cell>
          <cell r="AL1473">
            <v>39</v>
          </cell>
          <cell r="AM1473">
            <v>25</v>
          </cell>
          <cell r="AN1473">
            <v>18</v>
          </cell>
          <cell r="AO1473">
            <v>41</v>
          </cell>
          <cell r="AP1473">
            <v>64</v>
          </cell>
          <cell r="AQ1473">
            <v>77</v>
          </cell>
          <cell r="AR1473">
            <v>314</v>
          </cell>
          <cell r="AS1473">
            <v>35</v>
          </cell>
        </row>
        <row r="1474">
          <cell r="G1474">
            <v>0</v>
          </cell>
          <cell r="H1474">
            <v>658</v>
          </cell>
          <cell r="I1474">
            <v>13</v>
          </cell>
          <cell r="J1474">
            <v>13</v>
          </cell>
          <cell r="K1474">
            <v>14</v>
          </cell>
          <cell r="L1474">
            <v>17</v>
          </cell>
          <cell r="M1474">
            <v>11</v>
          </cell>
          <cell r="N1474">
            <v>8</v>
          </cell>
          <cell r="O1474">
            <v>12</v>
          </cell>
          <cell r="P1474">
            <v>16</v>
          </cell>
          <cell r="Q1474">
            <v>13</v>
          </cell>
          <cell r="R1474">
            <v>16</v>
          </cell>
          <cell r="S1474">
            <v>13</v>
          </cell>
          <cell r="T1474">
            <v>15</v>
          </cell>
          <cell r="U1474">
            <v>11</v>
          </cell>
          <cell r="V1474">
            <v>14</v>
          </cell>
          <cell r="W1474">
            <v>9</v>
          </cell>
          <cell r="X1474">
            <v>7</v>
          </cell>
          <cell r="Y1474">
            <v>5</v>
          </cell>
          <cell r="Z1474">
            <v>8</v>
          </cell>
          <cell r="AA1474">
            <v>11</v>
          </cell>
          <cell r="AB1474">
            <v>15</v>
          </cell>
          <cell r="AC1474">
            <v>64</v>
          </cell>
          <cell r="AD1474">
            <v>78</v>
          </cell>
          <cell r="AE1474">
            <v>63</v>
          </cell>
          <cell r="AF1474">
            <v>33</v>
          </cell>
          <cell r="AG1474">
            <v>34</v>
          </cell>
          <cell r="AH1474">
            <v>38</v>
          </cell>
          <cell r="AI1474">
            <v>23</v>
          </cell>
          <cell r="AJ1474">
            <v>27</v>
          </cell>
          <cell r="AK1474">
            <v>19</v>
          </cell>
          <cell r="AL1474">
            <v>17</v>
          </cell>
          <cell r="AM1474">
            <v>4</v>
          </cell>
          <cell r="AN1474">
            <v>11</v>
          </cell>
          <cell r="AO1474">
            <v>6</v>
          </cell>
          <cell r="AP1474">
            <v>30</v>
          </cell>
          <cell r="AQ1474">
            <v>22</v>
          </cell>
          <cell r="AR1474">
            <v>152</v>
          </cell>
          <cell r="AS1474">
            <v>18</v>
          </cell>
        </row>
        <row r="1475">
          <cell r="G1475">
            <v>0</v>
          </cell>
          <cell r="H1475">
            <v>1147</v>
          </cell>
          <cell r="I1475">
            <v>13</v>
          </cell>
          <cell r="J1475">
            <v>15</v>
          </cell>
          <cell r="K1475">
            <v>13</v>
          </cell>
          <cell r="L1475">
            <v>13</v>
          </cell>
          <cell r="M1475">
            <v>9</v>
          </cell>
          <cell r="N1475">
            <v>12</v>
          </cell>
          <cell r="O1475">
            <v>22</v>
          </cell>
          <cell r="P1475">
            <v>16</v>
          </cell>
          <cell r="Q1475">
            <v>23</v>
          </cell>
          <cell r="R1475">
            <v>20</v>
          </cell>
          <cell r="S1475">
            <v>11</v>
          </cell>
          <cell r="T1475">
            <v>24</v>
          </cell>
          <cell r="U1475">
            <v>20</v>
          </cell>
          <cell r="V1475">
            <v>18</v>
          </cell>
          <cell r="W1475">
            <v>24</v>
          </cell>
          <cell r="X1475">
            <v>27</v>
          </cell>
          <cell r="Y1475">
            <v>26</v>
          </cell>
          <cell r="Z1475">
            <v>29</v>
          </cell>
          <cell r="AA1475">
            <v>23</v>
          </cell>
          <cell r="AB1475">
            <v>28</v>
          </cell>
          <cell r="AC1475">
            <v>119</v>
          </cell>
          <cell r="AD1475">
            <v>92</v>
          </cell>
          <cell r="AE1475">
            <v>83</v>
          </cell>
          <cell r="AF1475">
            <v>65</v>
          </cell>
          <cell r="AG1475">
            <v>75</v>
          </cell>
          <cell r="AH1475">
            <v>60</v>
          </cell>
          <cell r="AI1475">
            <v>62</v>
          </cell>
          <cell r="AJ1475">
            <v>51</v>
          </cell>
          <cell r="AK1475">
            <v>38</v>
          </cell>
          <cell r="AL1475">
            <v>24</v>
          </cell>
          <cell r="AM1475">
            <v>25</v>
          </cell>
          <cell r="AN1475">
            <v>27</v>
          </cell>
          <cell r="AO1475">
            <v>40</v>
          </cell>
          <cell r="AP1475">
            <v>48</v>
          </cell>
          <cell r="AQ1475">
            <v>64</v>
          </cell>
          <cell r="AR1475">
            <v>242</v>
          </cell>
          <cell r="AS1475">
            <v>18</v>
          </cell>
        </row>
        <row r="1476">
          <cell r="G1476">
            <v>0</v>
          </cell>
          <cell r="H1476">
            <v>438</v>
          </cell>
          <cell r="I1476">
            <v>3</v>
          </cell>
          <cell r="J1476">
            <v>5</v>
          </cell>
          <cell r="K1476">
            <v>8</v>
          </cell>
          <cell r="L1476">
            <v>7</v>
          </cell>
          <cell r="M1476">
            <v>7</v>
          </cell>
          <cell r="N1476">
            <v>6</v>
          </cell>
          <cell r="O1476">
            <v>8</v>
          </cell>
          <cell r="P1476">
            <v>17</v>
          </cell>
          <cell r="Q1476">
            <v>5</v>
          </cell>
          <cell r="R1476">
            <v>7</v>
          </cell>
          <cell r="S1476">
            <v>8</v>
          </cell>
          <cell r="T1476">
            <v>10</v>
          </cell>
          <cell r="U1476">
            <v>12</v>
          </cell>
          <cell r="V1476">
            <v>10</v>
          </cell>
          <cell r="W1476">
            <v>9</v>
          </cell>
          <cell r="X1476">
            <v>6</v>
          </cell>
          <cell r="Y1476">
            <v>10</v>
          </cell>
          <cell r="Z1476">
            <v>10</v>
          </cell>
          <cell r="AA1476">
            <v>9</v>
          </cell>
          <cell r="AB1476">
            <v>6</v>
          </cell>
          <cell r="AC1476">
            <v>35</v>
          </cell>
          <cell r="AD1476">
            <v>39</v>
          </cell>
          <cell r="AE1476">
            <v>57</v>
          </cell>
          <cell r="AF1476">
            <v>20</v>
          </cell>
          <cell r="AG1476">
            <v>22</v>
          </cell>
          <cell r="AH1476">
            <v>21</v>
          </cell>
          <cell r="AI1476">
            <v>22</v>
          </cell>
          <cell r="AJ1476">
            <v>19</v>
          </cell>
          <cell r="AK1476">
            <v>11</v>
          </cell>
          <cell r="AL1476">
            <v>8</v>
          </cell>
          <cell r="AM1476">
            <v>6</v>
          </cell>
          <cell r="AN1476">
            <v>4</v>
          </cell>
          <cell r="AO1476">
            <v>11</v>
          </cell>
          <cell r="AP1476">
            <v>24</v>
          </cell>
          <cell r="AQ1476">
            <v>20</v>
          </cell>
          <cell r="AR1476">
            <v>95</v>
          </cell>
          <cell r="AS1476">
            <v>5</v>
          </cell>
        </row>
        <row r="1477">
          <cell r="G1477">
            <v>0</v>
          </cell>
          <cell r="H1477">
            <v>2509</v>
          </cell>
          <cell r="I1477">
            <v>2</v>
          </cell>
          <cell r="J1477">
            <v>3</v>
          </cell>
          <cell r="K1477">
            <v>2</v>
          </cell>
          <cell r="L1477">
            <v>3</v>
          </cell>
          <cell r="M1477">
            <v>9</v>
          </cell>
          <cell r="N1477">
            <v>12</v>
          </cell>
          <cell r="O1477">
            <v>9</v>
          </cell>
          <cell r="P1477">
            <v>18</v>
          </cell>
          <cell r="Q1477">
            <v>5</v>
          </cell>
          <cell r="R1477">
            <v>6</v>
          </cell>
          <cell r="S1477">
            <v>9</v>
          </cell>
          <cell r="T1477">
            <v>8</v>
          </cell>
          <cell r="U1477">
            <v>11</v>
          </cell>
          <cell r="V1477">
            <v>6</v>
          </cell>
          <cell r="W1477">
            <v>4</v>
          </cell>
          <cell r="X1477">
            <v>12</v>
          </cell>
          <cell r="Y1477">
            <v>18</v>
          </cell>
          <cell r="Z1477">
            <v>24</v>
          </cell>
          <cell r="AA1477">
            <v>25</v>
          </cell>
          <cell r="AB1477">
            <v>53</v>
          </cell>
          <cell r="AC1477">
            <v>395</v>
          </cell>
          <cell r="AD1477">
            <v>274</v>
          </cell>
          <cell r="AE1477">
            <v>202</v>
          </cell>
          <cell r="AF1477">
            <v>208</v>
          </cell>
          <cell r="AG1477">
            <v>168</v>
          </cell>
          <cell r="AH1477">
            <v>243</v>
          </cell>
          <cell r="AI1477">
            <v>214</v>
          </cell>
          <cell r="AJ1477">
            <v>198</v>
          </cell>
          <cell r="AK1477">
            <v>145</v>
          </cell>
          <cell r="AL1477">
            <v>102</v>
          </cell>
          <cell r="AM1477">
            <v>61</v>
          </cell>
          <cell r="AN1477">
            <v>22</v>
          </cell>
          <cell r="AO1477">
            <v>38</v>
          </cell>
          <cell r="AP1477">
            <v>19</v>
          </cell>
          <cell r="AQ1477">
            <v>63</v>
          </cell>
          <cell r="AR1477">
            <v>730</v>
          </cell>
          <cell r="AS1477">
            <v>3</v>
          </cell>
        </row>
        <row r="1478">
          <cell r="G1478">
            <v>0</v>
          </cell>
          <cell r="H1478">
            <v>931</v>
          </cell>
          <cell r="I1478">
            <v>11</v>
          </cell>
          <cell r="J1478">
            <v>14</v>
          </cell>
          <cell r="K1478">
            <v>20</v>
          </cell>
          <cell r="L1478">
            <v>27</v>
          </cell>
          <cell r="M1478">
            <v>15</v>
          </cell>
          <cell r="N1478">
            <v>18</v>
          </cell>
          <cell r="O1478">
            <v>17</v>
          </cell>
          <cell r="P1478">
            <v>17</v>
          </cell>
          <cell r="Q1478">
            <v>14</v>
          </cell>
          <cell r="R1478">
            <v>14</v>
          </cell>
          <cell r="S1478">
            <v>23</v>
          </cell>
          <cell r="T1478">
            <v>19</v>
          </cell>
          <cell r="U1478">
            <v>24</v>
          </cell>
          <cell r="V1478">
            <v>18</v>
          </cell>
          <cell r="W1478">
            <v>15</v>
          </cell>
          <cell r="X1478">
            <v>16</v>
          </cell>
          <cell r="Y1478">
            <v>14</v>
          </cell>
          <cell r="Z1478">
            <v>18</v>
          </cell>
          <cell r="AA1478">
            <v>22</v>
          </cell>
          <cell r="AB1478">
            <v>13</v>
          </cell>
          <cell r="AC1478">
            <v>97</v>
          </cell>
          <cell r="AD1478">
            <v>82</v>
          </cell>
          <cell r="AE1478">
            <v>82</v>
          </cell>
          <cell r="AF1478">
            <v>69</v>
          </cell>
          <cell r="AG1478">
            <v>55</v>
          </cell>
          <cell r="AH1478">
            <v>48</v>
          </cell>
          <cell r="AI1478">
            <v>35</v>
          </cell>
          <cell r="AJ1478">
            <v>29</v>
          </cell>
          <cell r="AK1478">
            <v>23</v>
          </cell>
          <cell r="AL1478">
            <v>25</v>
          </cell>
          <cell r="AM1478">
            <v>21</v>
          </cell>
          <cell r="AN1478">
            <v>10</v>
          </cell>
          <cell r="AO1478">
            <v>6</v>
          </cell>
          <cell r="AP1478">
            <v>49</v>
          </cell>
          <cell r="AQ1478">
            <v>40</v>
          </cell>
          <cell r="AR1478">
            <v>212</v>
          </cell>
          <cell r="AS1478">
            <v>15</v>
          </cell>
        </row>
        <row r="1479">
          <cell r="G1479">
            <v>0</v>
          </cell>
          <cell r="H1479">
            <v>783</v>
          </cell>
          <cell r="I1479">
            <v>17</v>
          </cell>
          <cell r="J1479">
            <v>20</v>
          </cell>
          <cell r="K1479">
            <v>11</v>
          </cell>
          <cell r="L1479">
            <v>16</v>
          </cell>
          <cell r="M1479">
            <v>14</v>
          </cell>
          <cell r="N1479">
            <v>11</v>
          </cell>
          <cell r="O1479">
            <v>14</v>
          </cell>
          <cell r="P1479">
            <v>11</v>
          </cell>
          <cell r="Q1479">
            <v>10</v>
          </cell>
          <cell r="R1479">
            <v>14</v>
          </cell>
          <cell r="S1479">
            <v>20</v>
          </cell>
          <cell r="T1479">
            <v>11</v>
          </cell>
          <cell r="U1479">
            <v>13</v>
          </cell>
          <cell r="V1479">
            <v>12</v>
          </cell>
          <cell r="W1479">
            <v>16</v>
          </cell>
          <cell r="X1479">
            <v>20</v>
          </cell>
          <cell r="Y1479">
            <v>22</v>
          </cell>
          <cell r="Z1479">
            <v>10</v>
          </cell>
          <cell r="AA1479">
            <v>21</v>
          </cell>
          <cell r="AB1479">
            <v>21</v>
          </cell>
          <cell r="AC1479">
            <v>78</v>
          </cell>
          <cell r="AD1479">
            <v>62</v>
          </cell>
          <cell r="AE1479">
            <v>77</v>
          </cell>
          <cell r="AF1479">
            <v>60</v>
          </cell>
          <cell r="AG1479">
            <v>51</v>
          </cell>
          <cell r="AH1479">
            <v>39</v>
          </cell>
          <cell r="AI1479">
            <v>26</v>
          </cell>
          <cell r="AJ1479">
            <v>27</v>
          </cell>
          <cell r="AK1479">
            <v>13</v>
          </cell>
          <cell r="AL1479">
            <v>9</v>
          </cell>
          <cell r="AM1479">
            <v>12</v>
          </cell>
          <cell r="AN1479">
            <v>14</v>
          </cell>
          <cell r="AO1479">
            <v>11</v>
          </cell>
          <cell r="AP1479">
            <v>35</v>
          </cell>
          <cell r="AQ1479">
            <v>45</v>
          </cell>
          <cell r="AR1479">
            <v>180</v>
          </cell>
          <cell r="AS1479">
            <v>24</v>
          </cell>
        </row>
        <row r="1480">
          <cell r="G1480">
            <v>0</v>
          </cell>
          <cell r="H1480">
            <v>409</v>
          </cell>
          <cell r="I1480">
            <v>9</v>
          </cell>
          <cell r="J1480">
            <v>12</v>
          </cell>
          <cell r="K1480">
            <v>8</v>
          </cell>
          <cell r="L1480">
            <v>8</v>
          </cell>
          <cell r="M1480">
            <v>9</v>
          </cell>
          <cell r="N1480">
            <v>6</v>
          </cell>
          <cell r="O1480">
            <v>8</v>
          </cell>
          <cell r="P1480">
            <v>8</v>
          </cell>
          <cell r="Q1480">
            <v>9</v>
          </cell>
          <cell r="R1480">
            <v>4</v>
          </cell>
          <cell r="S1480">
            <v>9</v>
          </cell>
          <cell r="T1480">
            <v>8</v>
          </cell>
          <cell r="U1480">
            <v>8</v>
          </cell>
          <cell r="V1480">
            <v>10</v>
          </cell>
          <cell r="W1480">
            <v>4</v>
          </cell>
          <cell r="X1480">
            <v>9</v>
          </cell>
          <cell r="Y1480">
            <v>7</v>
          </cell>
          <cell r="Z1480">
            <v>8</v>
          </cell>
          <cell r="AA1480">
            <v>5</v>
          </cell>
          <cell r="AB1480">
            <v>6</v>
          </cell>
          <cell r="AC1480">
            <v>39</v>
          </cell>
          <cell r="AD1480">
            <v>43</v>
          </cell>
          <cell r="AE1480">
            <v>33</v>
          </cell>
          <cell r="AF1480">
            <v>35</v>
          </cell>
          <cell r="AG1480">
            <v>23</v>
          </cell>
          <cell r="AH1480">
            <v>21</v>
          </cell>
          <cell r="AI1480">
            <v>19</v>
          </cell>
          <cell r="AJ1480">
            <v>19</v>
          </cell>
          <cell r="AK1480">
            <v>8</v>
          </cell>
          <cell r="AL1480">
            <v>5</v>
          </cell>
          <cell r="AM1480">
            <v>1</v>
          </cell>
          <cell r="AN1480">
            <v>6</v>
          </cell>
          <cell r="AO1480">
            <v>2</v>
          </cell>
          <cell r="AP1480">
            <v>19</v>
          </cell>
          <cell r="AQ1480">
            <v>17</v>
          </cell>
          <cell r="AR1480">
            <v>95</v>
          </cell>
          <cell r="AS1480">
            <v>14</v>
          </cell>
        </row>
        <row r="1481">
          <cell r="G1481">
            <v>0</v>
          </cell>
          <cell r="H1481">
            <v>473</v>
          </cell>
          <cell r="I1481">
            <v>7</v>
          </cell>
          <cell r="J1481">
            <v>9</v>
          </cell>
          <cell r="K1481">
            <v>9</v>
          </cell>
          <cell r="L1481">
            <v>3</v>
          </cell>
          <cell r="M1481">
            <v>10</v>
          </cell>
          <cell r="N1481">
            <v>9</v>
          </cell>
          <cell r="O1481">
            <v>6</v>
          </cell>
          <cell r="P1481">
            <v>9</v>
          </cell>
          <cell r="Q1481">
            <v>8</v>
          </cell>
          <cell r="R1481">
            <v>5</v>
          </cell>
          <cell r="S1481">
            <v>7</v>
          </cell>
          <cell r="T1481">
            <v>12</v>
          </cell>
          <cell r="U1481">
            <v>17</v>
          </cell>
          <cell r="V1481">
            <v>10</v>
          </cell>
          <cell r="W1481">
            <v>12</v>
          </cell>
          <cell r="X1481">
            <v>8</v>
          </cell>
          <cell r="Y1481">
            <v>12</v>
          </cell>
          <cell r="Z1481">
            <v>9</v>
          </cell>
          <cell r="AA1481">
            <v>10</v>
          </cell>
          <cell r="AB1481">
            <v>9</v>
          </cell>
          <cell r="AC1481">
            <v>49</v>
          </cell>
          <cell r="AD1481">
            <v>46</v>
          </cell>
          <cell r="AE1481">
            <v>43</v>
          </cell>
          <cell r="AF1481">
            <v>46</v>
          </cell>
          <cell r="AG1481">
            <v>33</v>
          </cell>
          <cell r="AH1481">
            <v>21</v>
          </cell>
          <cell r="AI1481">
            <v>13</v>
          </cell>
          <cell r="AJ1481">
            <v>11</v>
          </cell>
          <cell r="AK1481">
            <v>5</v>
          </cell>
          <cell r="AL1481">
            <v>10</v>
          </cell>
          <cell r="AM1481">
            <v>10</v>
          </cell>
          <cell r="AN1481">
            <v>4</v>
          </cell>
          <cell r="AO1481">
            <v>1</v>
          </cell>
          <cell r="AP1481">
            <v>28</v>
          </cell>
          <cell r="AQ1481">
            <v>23</v>
          </cell>
          <cell r="AR1481">
            <v>117</v>
          </cell>
          <cell r="AS1481">
            <v>11</v>
          </cell>
        </row>
        <row r="1482">
          <cell r="G1482">
            <v>0</v>
          </cell>
          <cell r="H1482">
            <v>1586</v>
          </cell>
          <cell r="I1482">
            <v>20</v>
          </cell>
          <cell r="J1482">
            <v>27</v>
          </cell>
          <cell r="K1482">
            <v>30</v>
          </cell>
          <cell r="L1482">
            <v>23</v>
          </cell>
          <cell r="M1482">
            <v>13</v>
          </cell>
          <cell r="N1482">
            <v>13</v>
          </cell>
          <cell r="O1482">
            <v>28</v>
          </cell>
          <cell r="P1482">
            <v>31</v>
          </cell>
          <cell r="Q1482">
            <v>26</v>
          </cell>
          <cell r="R1482">
            <v>21</v>
          </cell>
          <cell r="S1482">
            <v>24</v>
          </cell>
          <cell r="T1482">
            <v>31</v>
          </cell>
          <cell r="U1482">
            <v>28</v>
          </cell>
          <cell r="V1482">
            <v>21</v>
          </cell>
          <cell r="W1482">
            <v>24</v>
          </cell>
          <cell r="X1482">
            <v>23</v>
          </cell>
          <cell r="Y1482">
            <v>37</v>
          </cell>
          <cell r="Z1482">
            <v>28</v>
          </cell>
          <cell r="AA1482">
            <v>32</v>
          </cell>
          <cell r="AB1482">
            <v>37</v>
          </cell>
          <cell r="AC1482">
            <v>125</v>
          </cell>
          <cell r="AD1482">
            <v>117</v>
          </cell>
          <cell r="AE1482">
            <v>149</v>
          </cell>
          <cell r="AF1482">
            <v>108</v>
          </cell>
          <cell r="AG1482">
            <v>96</v>
          </cell>
          <cell r="AH1482">
            <v>96</v>
          </cell>
          <cell r="AI1482">
            <v>83</v>
          </cell>
          <cell r="AJ1482">
            <v>63</v>
          </cell>
          <cell r="AK1482">
            <v>58</v>
          </cell>
          <cell r="AL1482">
            <v>45</v>
          </cell>
          <cell r="AM1482">
            <v>52</v>
          </cell>
          <cell r="AN1482">
            <v>29</v>
          </cell>
          <cell r="AO1482">
            <v>48</v>
          </cell>
          <cell r="AP1482">
            <v>63</v>
          </cell>
          <cell r="AQ1482">
            <v>75</v>
          </cell>
          <cell r="AR1482">
            <v>339</v>
          </cell>
          <cell r="AS1482">
            <v>28</v>
          </cell>
        </row>
        <row r="1483">
          <cell r="G1483">
            <v>0</v>
          </cell>
          <cell r="H1483">
            <v>6419</v>
          </cell>
          <cell r="I1483">
            <v>56</v>
          </cell>
          <cell r="J1483">
            <v>60</v>
          </cell>
          <cell r="K1483">
            <v>99</v>
          </cell>
          <cell r="L1483">
            <v>99</v>
          </cell>
          <cell r="M1483">
            <v>98</v>
          </cell>
          <cell r="N1483">
            <v>98</v>
          </cell>
          <cell r="O1483">
            <v>100</v>
          </cell>
          <cell r="P1483">
            <v>112</v>
          </cell>
          <cell r="Q1483">
            <v>110</v>
          </cell>
          <cell r="R1483">
            <v>114</v>
          </cell>
          <cell r="S1483">
            <v>124</v>
          </cell>
          <cell r="T1483">
            <v>125</v>
          </cell>
          <cell r="U1483">
            <v>129</v>
          </cell>
          <cell r="V1483">
            <v>125</v>
          </cell>
          <cell r="W1483">
            <v>124</v>
          </cell>
          <cell r="X1483">
            <v>122</v>
          </cell>
          <cell r="Y1483">
            <v>121</v>
          </cell>
          <cell r="Z1483">
            <v>111</v>
          </cell>
          <cell r="AA1483">
            <v>108</v>
          </cell>
          <cell r="AB1483">
            <v>107</v>
          </cell>
          <cell r="AC1483">
            <v>605</v>
          </cell>
          <cell r="AD1483">
            <v>629</v>
          </cell>
          <cell r="AE1483">
            <v>560</v>
          </cell>
          <cell r="AF1483">
            <v>500</v>
          </cell>
          <cell r="AG1483">
            <v>444</v>
          </cell>
          <cell r="AH1483">
            <v>381</v>
          </cell>
          <cell r="AI1483">
            <v>311</v>
          </cell>
          <cell r="AJ1483">
            <v>251</v>
          </cell>
          <cell r="AK1483">
            <v>201</v>
          </cell>
          <cell r="AL1483">
            <v>150</v>
          </cell>
          <cell r="AM1483">
            <v>112</v>
          </cell>
          <cell r="AN1483">
            <v>73</v>
          </cell>
          <cell r="AO1483">
            <v>60</v>
          </cell>
          <cell r="AP1483">
            <v>0</v>
          </cell>
          <cell r="AQ1483">
            <v>0</v>
          </cell>
          <cell r="AR1483">
            <v>0</v>
          </cell>
          <cell r="AS1483">
            <v>0</v>
          </cell>
        </row>
        <row r="1484">
          <cell r="G1484">
            <v>0</v>
          </cell>
          <cell r="H1484">
            <v>17105</v>
          </cell>
          <cell r="I1484">
            <v>213</v>
          </cell>
          <cell r="J1484">
            <v>210</v>
          </cell>
          <cell r="K1484">
            <v>262</v>
          </cell>
          <cell r="L1484">
            <v>231</v>
          </cell>
          <cell r="M1484">
            <v>246</v>
          </cell>
          <cell r="N1484">
            <v>216</v>
          </cell>
          <cell r="O1484">
            <v>296</v>
          </cell>
          <cell r="P1484">
            <v>296</v>
          </cell>
          <cell r="Q1484">
            <v>337</v>
          </cell>
          <cell r="R1484">
            <v>346</v>
          </cell>
          <cell r="S1484">
            <v>333</v>
          </cell>
          <cell r="T1484">
            <v>361</v>
          </cell>
          <cell r="U1484">
            <v>328</v>
          </cell>
          <cell r="V1484">
            <v>313</v>
          </cell>
          <cell r="W1484">
            <v>302</v>
          </cell>
          <cell r="X1484">
            <v>286</v>
          </cell>
          <cell r="Y1484">
            <v>323</v>
          </cell>
          <cell r="Z1484">
            <v>326</v>
          </cell>
          <cell r="AA1484">
            <v>338</v>
          </cell>
          <cell r="AB1484">
            <v>349</v>
          </cell>
          <cell r="AC1484">
            <v>1656</v>
          </cell>
          <cell r="AD1484">
            <v>1585</v>
          </cell>
          <cell r="AE1484">
            <v>1419</v>
          </cell>
          <cell r="AF1484">
            <v>1247</v>
          </cell>
          <cell r="AG1484">
            <v>1089</v>
          </cell>
          <cell r="AH1484">
            <v>908</v>
          </cell>
          <cell r="AI1484">
            <v>778</v>
          </cell>
          <cell r="AJ1484">
            <v>653</v>
          </cell>
          <cell r="AK1484">
            <v>513</v>
          </cell>
          <cell r="AL1484">
            <v>429</v>
          </cell>
          <cell r="AM1484">
            <v>316</v>
          </cell>
          <cell r="AN1484">
            <v>267</v>
          </cell>
          <cell r="AO1484">
            <v>333</v>
          </cell>
          <cell r="AP1484">
            <v>801</v>
          </cell>
          <cell r="AQ1484">
            <v>779</v>
          </cell>
          <cell r="AR1484">
            <v>3874</v>
          </cell>
          <cell r="AS1484">
            <v>305</v>
          </cell>
        </row>
        <row r="1485">
          <cell r="G1485">
            <v>0</v>
          </cell>
          <cell r="H1485">
            <v>3622</v>
          </cell>
          <cell r="I1485">
            <v>47</v>
          </cell>
          <cell r="J1485">
            <v>43</v>
          </cell>
          <cell r="K1485">
            <v>57</v>
          </cell>
          <cell r="L1485">
            <v>56</v>
          </cell>
          <cell r="M1485">
            <v>72</v>
          </cell>
          <cell r="N1485">
            <v>59</v>
          </cell>
          <cell r="O1485">
            <v>90</v>
          </cell>
          <cell r="P1485">
            <v>74</v>
          </cell>
          <cell r="Q1485">
            <v>100</v>
          </cell>
          <cell r="R1485">
            <v>91</v>
          </cell>
          <cell r="S1485">
            <v>106</v>
          </cell>
          <cell r="T1485">
            <v>88</v>
          </cell>
          <cell r="U1485">
            <v>92</v>
          </cell>
          <cell r="V1485">
            <v>89</v>
          </cell>
          <cell r="W1485">
            <v>79</v>
          </cell>
          <cell r="X1485">
            <v>71</v>
          </cell>
          <cell r="Y1485">
            <v>73</v>
          </cell>
          <cell r="Z1485">
            <v>72</v>
          </cell>
          <cell r="AA1485">
            <v>65</v>
          </cell>
          <cell r="AB1485">
            <v>67</v>
          </cell>
          <cell r="AC1485">
            <v>322</v>
          </cell>
          <cell r="AD1485">
            <v>316</v>
          </cell>
          <cell r="AE1485">
            <v>279</v>
          </cell>
          <cell r="AF1485">
            <v>220</v>
          </cell>
          <cell r="AG1485">
            <v>206</v>
          </cell>
          <cell r="AH1485">
            <v>187</v>
          </cell>
          <cell r="AI1485">
            <v>123</v>
          </cell>
          <cell r="AJ1485">
            <v>139</v>
          </cell>
          <cell r="AK1485">
            <v>90</v>
          </cell>
          <cell r="AL1485">
            <v>87</v>
          </cell>
          <cell r="AM1485">
            <v>54</v>
          </cell>
          <cell r="AN1485">
            <v>59</v>
          </cell>
          <cell r="AO1485">
            <v>49</v>
          </cell>
          <cell r="AP1485">
            <v>222</v>
          </cell>
          <cell r="AQ1485">
            <v>167</v>
          </cell>
          <cell r="AR1485">
            <v>750</v>
          </cell>
          <cell r="AS1485">
            <v>67</v>
          </cell>
        </row>
        <row r="1486">
          <cell r="G1486">
            <v>0</v>
          </cell>
          <cell r="H1486">
            <v>1683</v>
          </cell>
          <cell r="I1486">
            <v>34</v>
          </cell>
          <cell r="J1486">
            <v>27</v>
          </cell>
          <cell r="K1486">
            <v>28</v>
          </cell>
          <cell r="L1486">
            <v>31</v>
          </cell>
          <cell r="M1486">
            <v>30</v>
          </cell>
          <cell r="N1486">
            <v>21</v>
          </cell>
          <cell r="O1486">
            <v>35</v>
          </cell>
          <cell r="P1486">
            <v>29</v>
          </cell>
          <cell r="Q1486">
            <v>21</v>
          </cell>
          <cell r="R1486">
            <v>21</v>
          </cell>
          <cell r="S1486">
            <v>19</v>
          </cell>
          <cell r="T1486">
            <v>44</v>
          </cell>
          <cell r="U1486">
            <v>21</v>
          </cell>
          <cell r="V1486">
            <v>24</v>
          </cell>
          <cell r="W1486">
            <v>27</v>
          </cell>
          <cell r="X1486">
            <v>19</v>
          </cell>
          <cell r="Y1486">
            <v>24</v>
          </cell>
          <cell r="Z1486">
            <v>39</v>
          </cell>
          <cell r="AA1486">
            <v>35</v>
          </cell>
          <cell r="AB1486">
            <v>29</v>
          </cell>
          <cell r="AC1486">
            <v>206</v>
          </cell>
          <cell r="AD1486">
            <v>162</v>
          </cell>
          <cell r="AE1486">
            <v>125</v>
          </cell>
          <cell r="AF1486">
            <v>130</v>
          </cell>
          <cell r="AG1486">
            <v>92</v>
          </cell>
          <cell r="AH1486">
            <v>101</v>
          </cell>
          <cell r="AI1486">
            <v>83</v>
          </cell>
          <cell r="AJ1486">
            <v>52</v>
          </cell>
          <cell r="AK1486">
            <v>41</v>
          </cell>
          <cell r="AL1486">
            <v>26</v>
          </cell>
          <cell r="AM1486">
            <v>29</v>
          </cell>
          <cell r="AN1486">
            <v>34</v>
          </cell>
          <cell r="AO1486">
            <v>44</v>
          </cell>
          <cell r="AP1486">
            <v>66</v>
          </cell>
          <cell r="AQ1486">
            <v>70</v>
          </cell>
          <cell r="AR1486">
            <v>400</v>
          </cell>
          <cell r="AS1486">
            <v>48</v>
          </cell>
        </row>
        <row r="1487">
          <cell r="G1487">
            <v>0</v>
          </cell>
          <cell r="H1487">
            <v>514</v>
          </cell>
          <cell r="I1487">
            <v>14</v>
          </cell>
          <cell r="J1487">
            <v>14</v>
          </cell>
          <cell r="K1487">
            <v>15</v>
          </cell>
          <cell r="L1487">
            <v>12</v>
          </cell>
          <cell r="M1487">
            <v>2</v>
          </cell>
          <cell r="N1487">
            <v>8</v>
          </cell>
          <cell r="O1487">
            <v>4</v>
          </cell>
          <cell r="P1487">
            <v>7</v>
          </cell>
          <cell r="Q1487">
            <v>12</v>
          </cell>
          <cell r="R1487">
            <v>12</v>
          </cell>
          <cell r="S1487">
            <v>15</v>
          </cell>
          <cell r="T1487">
            <v>12</v>
          </cell>
          <cell r="U1487">
            <v>10</v>
          </cell>
          <cell r="V1487">
            <v>10</v>
          </cell>
          <cell r="W1487">
            <v>6</v>
          </cell>
          <cell r="X1487">
            <v>11</v>
          </cell>
          <cell r="Y1487">
            <v>7</v>
          </cell>
          <cell r="Z1487">
            <v>7</v>
          </cell>
          <cell r="AA1487">
            <v>16</v>
          </cell>
          <cell r="AB1487">
            <v>10</v>
          </cell>
          <cell r="AC1487">
            <v>68</v>
          </cell>
          <cell r="AD1487">
            <v>40</v>
          </cell>
          <cell r="AE1487">
            <v>33</v>
          </cell>
          <cell r="AF1487">
            <v>38</v>
          </cell>
          <cell r="AG1487">
            <v>20</v>
          </cell>
          <cell r="AH1487">
            <v>26</v>
          </cell>
          <cell r="AI1487">
            <v>29</v>
          </cell>
          <cell r="AJ1487">
            <v>16</v>
          </cell>
          <cell r="AK1487">
            <v>13</v>
          </cell>
          <cell r="AL1487">
            <v>7</v>
          </cell>
          <cell r="AM1487">
            <v>1</v>
          </cell>
          <cell r="AN1487">
            <v>6</v>
          </cell>
          <cell r="AO1487">
            <v>13</v>
          </cell>
          <cell r="AP1487">
            <v>26</v>
          </cell>
          <cell r="AQ1487">
            <v>24</v>
          </cell>
          <cell r="AR1487">
            <v>110</v>
          </cell>
          <cell r="AS1487">
            <v>20</v>
          </cell>
        </row>
        <row r="1488">
          <cell r="G1488">
            <v>0</v>
          </cell>
          <cell r="H1488">
            <v>2739</v>
          </cell>
          <cell r="I1488">
            <v>34</v>
          </cell>
          <cell r="J1488">
            <v>31</v>
          </cell>
          <cell r="K1488">
            <v>43</v>
          </cell>
          <cell r="L1488">
            <v>36</v>
          </cell>
          <cell r="M1488">
            <v>32</v>
          </cell>
          <cell r="N1488">
            <v>36</v>
          </cell>
          <cell r="O1488">
            <v>40</v>
          </cell>
          <cell r="P1488">
            <v>46</v>
          </cell>
          <cell r="Q1488">
            <v>50</v>
          </cell>
          <cell r="R1488">
            <v>52</v>
          </cell>
          <cell r="S1488">
            <v>50</v>
          </cell>
          <cell r="T1488">
            <v>46</v>
          </cell>
          <cell r="U1488">
            <v>56</v>
          </cell>
          <cell r="V1488">
            <v>35</v>
          </cell>
          <cell r="W1488">
            <v>40</v>
          </cell>
          <cell r="X1488">
            <v>41</v>
          </cell>
          <cell r="Y1488">
            <v>51</v>
          </cell>
          <cell r="Z1488">
            <v>48</v>
          </cell>
          <cell r="AA1488">
            <v>57</v>
          </cell>
          <cell r="AB1488">
            <v>59</v>
          </cell>
          <cell r="AC1488">
            <v>220</v>
          </cell>
          <cell r="AD1488">
            <v>303</v>
          </cell>
          <cell r="AE1488">
            <v>247</v>
          </cell>
          <cell r="AF1488">
            <v>194</v>
          </cell>
          <cell r="AG1488">
            <v>186</v>
          </cell>
          <cell r="AH1488">
            <v>170</v>
          </cell>
          <cell r="AI1488">
            <v>114</v>
          </cell>
          <cell r="AJ1488">
            <v>101</v>
          </cell>
          <cell r="AK1488">
            <v>72</v>
          </cell>
          <cell r="AL1488">
            <v>82</v>
          </cell>
          <cell r="AM1488">
            <v>69</v>
          </cell>
          <cell r="AN1488">
            <v>46</v>
          </cell>
          <cell r="AO1488">
            <v>52</v>
          </cell>
          <cell r="AP1488">
            <v>111</v>
          </cell>
          <cell r="AQ1488">
            <v>123</v>
          </cell>
          <cell r="AR1488">
            <v>647</v>
          </cell>
          <cell r="AS1488">
            <v>48</v>
          </cell>
        </row>
        <row r="1489">
          <cell r="G1489">
            <v>0</v>
          </cell>
          <cell r="H1489">
            <v>1418</v>
          </cell>
          <cell r="I1489">
            <v>16</v>
          </cell>
          <cell r="J1489">
            <v>14</v>
          </cell>
          <cell r="K1489">
            <v>21</v>
          </cell>
          <cell r="L1489">
            <v>22</v>
          </cell>
          <cell r="M1489">
            <v>14</v>
          </cell>
          <cell r="N1489">
            <v>16</v>
          </cell>
          <cell r="O1489">
            <v>18</v>
          </cell>
          <cell r="P1489">
            <v>21</v>
          </cell>
          <cell r="Q1489">
            <v>18</v>
          </cell>
          <cell r="R1489">
            <v>24</v>
          </cell>
          <cell r="S1489">
            <v>20</v>
          </cell>
          <cell r="T1489">
            <v>39</v>
          </cell>
          <cell r="U1489">
            <v>27</v>
          </cell>
          <cell r="V1489">
            <v>31</v>
          </cell>
          <cell r="W1489">
            <v>25</v>
          </cell>
          <cell r="X1489">
            <v>45</v>
          </cell>
          <cell r="Y1489">
            <v>28</v>
          </cell>
          <cell r="Z1489">
            <v>28</v>
          </cell>
          <cell r="AA1489">
            <v>23</v>
          </cell>
          <cell r="AB1489">
            <v>34</v>
          </cell>
          <cell r="AC1489">
            <v>107</v>
          </cell>
          <cell r="AD1489">
            <v>112</v>
          </cell>
          <cell r="AE1489">
            <v>142</v>
          </cell>
          <cell r="AF1489">
            <v>176</v>
          </cell>
          <cell r="AG1489">
            <v>117</v>
          </cell>
          <cell r="AH1489">
            <v>58</v>
          </cell>
          <cell r="AI1489">
            <v>41</v>
          </cell>
          <cell r="AJ1489">
            <v>40</v>
          </cell>
          <cell r="AK1489">
            <v>38</v>
          </cell>
          <cell r="AL1489">
            <v>39</v>
          </cell>
          <cell r="AM1489">
            <v>20</v>
          </cell>
          <cell r="AN1489">
            <v>21</v>
          </cell>
          <cell r="AO1489">
            <v>23</v>
          </cell>
          <cell r="AP1489">
            <v>70</v>
          </cell>
          <cell r="AQ1489">
            <v>76</v>
          </cell>
          <cell r="AR1489">
            <v>349</v>
          </cell>
          <cell r="AS1489">
            <v>23</v>
          </cell>
        </row>
        <row r="1490">
          <cell r="G1490">
            <v>0</v>
          </cell>
          <cell r="H1490">
            <v>898</v>
          </cell>
          <cell r="I1490">
            <v>8</v>
          </cell>
          <cell r="J1490">
            <v>5</v>
          </cell>
          <cell r="K1490">
            <v>8</v>
          </cell>
          <cell r="L1490">
            <v>6</v>
          </cell>
          <cell r="M1490">
            <v>15</v>
          </cell>
          <cell r="N1490">
            <v>7</v>
          </cell>
          <cell r="O1490">
            <v>15</v>
          </cell>
          <cell r="P1490">
            <v>13</v>
          </cell>
          <cell r="Q1490">
            <v>13</v>
          </cell>
          <cell r="R1490">
            <v>17</v>
          </cell>
          <cell r="S1490">
            <v>16</v>
          </cell>
          <cell r="T1490">
            <v>19</v>
          </cell>
          <cell r="U1490">
            <v>24</v>
          </cell>
          <cell r="V1490">
            <v>23</v>
          </cell>
          <cell r="W1490">
            <v>19</v>
          </cell>
          <cell r="X1490">
            <v>17</v>
          </cell>
          <cell r="Y1490">
            <v>16</v>
          </cell>
          <cell r="Z1490">
            <v>18</v>
          </cell>
          <cell r="AA1490">
            <v>26</v>
          </cell>
          <cell r="AB1490">
            <v>18</v>
          </cell>
          <cell r="AC1490">
            <v>62</v>
          </cell>
          <cell r="AD1490">
            <v>84</v>
          </cell>
          <cell r="AE1490">
            <v>93</v>
          </cell>
          <cell r="AF1490">
            <v>82</v>
          </cell>
          <cell r="AG1490">
            <v>60</v>
          </cell>
          <cell r="AH1490">
            <v>46</v>
          </cell>
          <cell r="AI1490">
            <v>38</v>
          </cell>
          <cell r="AJ1490">
            <v>37</v>
          </cell>
          <cell r="AK1490">
            <v>26</v>
          </cell>
          <cell r="AL1490">
            <v>27</v>
          </cell>
          <cell r="AM1490">
            <v>20</v>
          </cell>
          <cell r="AN1490">
            <v>5</v>
          </cell>
          <cell r="AO1490">
            <v>15</v>
          </cell>
          <cell r="AP1490">
            <v>49</v>
          </cell>
          <cell r="AQ1490">
            <v>46</v>
          </cell>
          <cell r="AR1490">
            <v>209</v>
          </cell>
          <cell r="AS1490">
            <v>13</v>
          </cell>
        </row>
        <row r="1491">
          <cell r="G1491">
            <v>0</v>
          </cell>
          <cell r="H1491">
            <v>980</v>
          </cell>
          <cell r="I1491">
            <v>9</v>
          </cell>
          <cell r="J1491">
            <v>11</v>
          </cell>
          <cell r="K1491">
            <v>16</v>
          </cell>
          <cell r="L1491">
            <v>10</v>
          </cell>
          <cell r="M1491">
            <v>8</v>
          </cell>
          <cell r="N1491">
            <v>8</v>
          </cell>
          <cell r="O1491">
            <v>14</v>
          </cell>
          <cell r="P1491">
            <v>10</v>
          </cell>
          <cell r="Q1491">
            <v>20</v>
          </cell>
          <cell r="R1491">
            <v>23</v>
          </cell>
          <cell r="S1491">
            <v>15</v>
          </cell>
          <cell r="T1491">
            <v>11</v>
          </cell>
          <cell r="U1491">
            <v>13</v>
          </cell>
          <cell r="V1491">
            <v>26</v>
          </cell>
          <cell r="W1491">
            <v>15</v>
          </cell>
          <cell r="X1491">
            <v>16</v>
          </cell>
          <cell r="Y1491">
            <v>20</v>
          </cell>
          <cell r="Z1491">
            <v>27</v>
          </cell>
          <cell r="AA1491">
            <v>17</v>
          </cell>
          <cell r="AB1491">
            <v>17</v>
          </cell>
          <cell r="AC1491">
            <v>90</v>
          </cell>
          <cell r="AD1491">
            <v>90</v>
          </cell>
          <cell r="AE1491">
            <v>58</v>
          </cell>
          <cell r="AF1491">
            <v>61</v>
          </cell>
          <cell r="AG1491">
            <v>63</v>
          </cell>
          <cell r="AH1491">
            <v>61</v>
          </cell>
          <cell r="AI1491">
            <v>56</v>
          </cell>
          <cell r="AJ1491">
            <v>37</v>
          </cell>
          <cell r="AK1491">
            <v>30</v>
          </cell>
          <cell r="AL1491">
            <v>34</v>
          </cell>
          <cell r="AM1491">
            <v>24</v>
          </cell>
          <cell r="AN1491">
            <v>32</v>
          </cell>
          <cell r="AO1491">
            <v>38</v>
          </cell>
          <cell r="AP1491">
            <v>39</v>
          </cell>
          <cell r="AQ1491">
            <v>47</v>
          </cell>
          <cell r="AR1491">
            <v>207</v>
          </cell>
          <cell r="AS1491">
            <v>14</v>
          </cell>
        </row>
        <row r="1492">
          <cell r="G1492">
            <v>0</v>
          </cell>
          <cell r="H1492">
            <v>950</v>
          </cell>
          <cell r="I1492">
            <v>3</v>
          </cell>
          <cell r="J1492">
            <v>6</v>
          </cell>
          <cell r="K1492">
            <v>15</v>
          </cell>
          <cell r="L1492">
            <v>9</v>
          </cell>
          <cell r="M1492">
            <v>7</v>
          </cell>
          <cell r="N1492">
            <v>18</v>
          </cell>
          <cell r="O1492">
            <v>13</v>
          </cell>
          <cell r="P1492">
            <v>19</v>
          </cell>
          <cell r="Q1492">
            <v>21</v>
          </cell>
          <cell r="R1492">
            <v>16</v>
          </cell>
          <cell r="S1492">
            <v>15</v>
          </cell>
          <cell r="T1492">
            <v>27</v>
          </cell>
          <cell r="U1492">
            <v>20</v>
          </cell>
          <cell r="V1492">
            <v>18</v>
          </cell>
          <cell r="W1492">
            <v>16</v>
          </cell>
          <cell r="X1492">
            <v>12</v>
          </cell>
          <cell r="Y1492">
            <v>21</v>
          </cell>
          <cell r="Z1492">
            <v>16</v>
          </cell>
          <cell r="AA1492">
            <v>17</v>
          </cell>
          <cell r="AB1492">
            <v>14</v>
          </cell>
          <cell r="AC1492">
            <v>97</v>
          </cell>
          <cell r="AD1492">
            <v>60</v>
          </cell>
          <cell r="AE1492">
            <v>72</v>
          </cell>
          <cell r="AF1492">
            <v>72</v>
          </cell>
          <cell r="AG1492">
            <v>58</v>
          </cell>
          <cell r="AH1492">
            <v>61</v>
          </cell>
          <cell r="AI1492">
            <v>77</v>
          </cell>
          <cell r="AJ1492">
            <v>37</v>
          </cell>
          <cell r="AK1492">
            <v>30</v>
          </cell>
          <cell r="AL1492">
            <v>20</v>
          </cell>
          <cell r="AM1492">
            <v>26</v>
          </cell>
          <cell r="AN1492">
            <v>16</v>
          </cell>
          <cell r="AO1492">
            <v>21</v>
          </cell>
          <cell r="AP1492">
            <v>47</v>
          </cell>
          <cell r="AQ1492">
            <v>38</v>
          </cell>
          <cell r="AR1492">
            <v>206</v>
          </cell>
          <cell r="AS1492">
            <v>4</v>
          </cell>
        </row>
        <row r="1493">
          <cell r="G1493">
            <v>0</v>
          </cell>
          <cell r="H1493">
            <v>1367</v>
          </cell>
          <cell r="I1493">
            <v>14</v>
          </cell>
          <cell r="J1493">
            <v>19</v>
          </cell>
          <cell r="K1493">
            <v>22</v>
          </cell>
          <cell r="L1493">
            <v>15</v>
          </cell>
          <cell r="M1493">
            <v>21</v>
          </cell>
          <cell r="N1493">
            <v>17</v>
          </cell>
          <cell r="O1493">
            <v>22</v>
          </cell>
          <cell r="P1493">
            <v>29</v>
          </cell>
          <cell r="Q1493">
            <v>34</v>
          </cell>
          <cell r="R1493">
            <v>37</v>
          </cell>
          <cell r="S1493">
            <v>28</v>
          </cell>
          <cell r="T1493">
            <v>20</v>
          </cell>
          <cell r="U1493">
            <v>29</v>
          </cell>
          <cell r="V1493">
            <v>16</v>
          </cell>
          <cell r="W1493">
            <v>29</v>
          </cell>
          <cell r="X1493">
            <v>17</v>
          </cell>
          <cell r="Y1493">
            <v>30</v>
          </cell>
          <cell r="Z1493">
            <v>33</v>
          </cell>
          <cell r="AA1493">
            <v>26</v>
          </cell>
          <cell r="AB1493">
            <v>30</v>
          </cell>
          <cell r="AC1493">
            <v>128</v>
          </cell>
          <cell r="AD1493">
            <v>92</v>
          </cell>
          <cell r="AE1493">
            <v>90</v>
          </cell>
          <cell r="AF1493">
            <v>92</v>
          </cell>
          <cell r="AG1493">
            <v>112</v>
          </cell>
          <cell r="AH1493">
            <v>75</v>
          </cell>
          <cell r="AI1493">
            <v>77</v>
          </cell>
          <cell r="AJ1493">
            <v>53</v>
          </cell>
          <cell r="AK1493">
            <v>48</v>
          </cell>
          <cell r="AL1493">
            <v>41</v>
          </cell>
          <cell r="AM1493">
            <v>26</v>
          </cell>
          <cell r="AN1493">
            <v>17</v>
          </cell>
          <cell r="AO1493">
            <v>28</v>
          </cell>
          <cell r="AP1493">
            <v>60</v>
          </cell>
          <cell r="AQ1493">
            <v>65</v>
          </cell>
          <cell r="AR1493">
            <v>289</v>
          </cell>
          <cell r="AS1493">
            <v>20</v>
          </cell>
        </row>
        <row r="1494">
          <cell r="G1494">
            <v>0</v>
          </cell>
          <cell r="H1494">
            <v>982</v>
          </cell>
          <cell r="I1494">
            <v>10</v>
          </cell>
          <cell r="J1494">
            <v>14</v>
          </cell>
          <cell r="K1494">
            <v>8</v>
          </cell>
          <cell r="L1494">
            <v>3</v>
          </cell>
          <cell r="M1494">
            <v>8</v>
          </cell>
          <cell r="N1494">
            <v>6</v>
          </cell>
          <cell r="O1494">
            <v>2</v>
          </cell>
          <cell r="P1494">
            <v>3</v>
          </cell>
          <cell r="Q1494">
            <v>4</v>
          </cell>
          <cell r="R1494">
            <v>6</v>
          </cell>
          <cell r="S1494">
            <v>4</v>
          </cell>
          <cell r="T1494">
            <v>5</v>
          </cell>
          <cell r="U1494">
            <v>3</v>
          </cell>
          <cell r="V1494">
            <v>7</v>
          </cell>
          <cell r="W1494">
            <v>4</v>
          </cell>
          <cell r="X1494">
            <v>6</v>
          </cell>
          <cell r="Y1494">
            <v>9</v>
          </cell>
          <cell r="Z1494">
            <v>7</v>
          </cell>
          <cell r="AA1494">
            <v>17</v>
          </cell>
          <cell r="AB1494">
            <v>21</v>
          </cell>
          <cell r="AC1494">
            <v>181</v>
          </cell>
          <cell r="AD1494">
            <v>130</v>
          </cell>
          <cell r="AE1494">
            <v>97</v>
          </cell>
          <cell r="AF1494">
            <v>61</v>
          </cell>
          <cell r="AG1494">
            <v>53</v>
          </cell>
          <cell r="AH1494">
            <v>47</v>
          </cell>
          <cell r="AI1494">
            <v>54</v>
          </cell>
          <cell r="AJ1494">
            <v>73</v>
          </cell>
          <cell r="AK1494">
            <v>72</v>
          </cell>
          <cell r="AL1494">
            <v>33</v>
          </cell>
          <cell r="AM1494">
            <v>13</v>
          </cell>
          <cell r="AN1494">
            <v>8</v>
          </cell>
          <cell r="AO1494">
            <v>13</v>
          </cell>
          <cell r="AP1494">
            <v>11</v>
          </cell>
          <cell r="AQ1494">
            <v>29</v>
          </cell>
          <cell r="AR1494">
            <v>279</v>
          </cell>
          <cell r="AS1494">
            <v>14</v>
          </cell>
        </row>
        <row r="1495">
          <cell r="G1495">
            <v>0</v>
          </cell>
          <cell r="H1495">
            <v>1380</v>
          </cell>
          <cell r="I1495">
            <v>21</v>
          </cell>
          <cell r="J1495">
            <v>21</v>
          </cell>
          <cell r="K1495">
            <v>23</v>
          </cell>
          <cell r="L1495">
            <v>26</v>
          </cell>
          <cell r="M1495">
            <v>30</v>
          </cell>
          <cell r="N1495">
            <v>16</v>
          </cell>
          <cell r="O1495">
            <v>34</v>
          </cell>
          <cell r="P1495">
            <v>32</v>
          </cell>
          <cell r="Q1495">
            <v>30</v>
          </cell>
          <cell r="R1495">
            <v>35</v>
          </cell>
          <cell r="S1495">
            <v>34</v>
          </cell>
          <cell r="T1495">
            <v>32</v>
          </cell>
          <cell r="U1495">
            <v>19</v>
          </cell>
          <cell r="V1495">
            <v>21</v>
          </cell>
          <cell r="W1495">
            <v>30</v>
          </cell>
          <cell r="X1495">
            <v>19</v>
          </cell>
          <cell r="Y1495">
            <v>32</v>
          </cell>
          <cell r="Z1495">
            <v>21</v>
          </cell>
          <cell r="AA1495">
            <v>23</v>
          </cell>
          <cell r="AB1495">
            <v>38</v>
          </cell>
          <cell r="AC1495">
            <v>127</v>
          </cell>
          <cell r="AD1495">
            <v>164</v>
          </cell>
          <cell r="AE1495">
            <v>140</v>
          </cell>
          <cell r="AF1495">
            <v>77</v>
          </cell>
          <cell r="AG1495">
            <v>75</v>
          </cell>
          <cell r="AH1495">
            <v>52</v>
          </cell>
          <cell r="AI1495">
            <v>57</v>
          </cell>
          <cell r="AJ1495">
            <v>46</v>
          </cell>
          <cell r="AK1495">
            <v>37</v>
          </cell>
          <cell r="AL1495">
            <v>23</v>
          </cell>
          <cell r="AM1495">
            <v>16</v>
          </cell>
          <cell r="AN1495">
            <v>10</v>
          </cell>
          <cell r="AO1495">
            <v>19</v>
          </cell>
          <cell r="AP1495">
            <v>67</v>
          </cell>
          <cell r="AQ1495">
            <v>64</v>
          </cell>
          <cell r="AR1495">
            <v>311</v>
          </cell>
          <cell r="AS1495">
            <v>30</v>
          </cell>
        </row>
        <row r="1496">
          <cell r="G1496">
            <v>0</v>
          </cell>
          <cell r="H1496">
            <v>572</v>
          </cell>
          <cell r="I1496">
            <v>3</v>
          </cell>
          <cell r="J1496">
            <v>5</v>
          </cell>
          <cell r="K1496">
            <v>6</v>
          </cell>
          <cell r="L1496">
            <v>5</v>
          </cell>
          <cell r="M1496">
            <v>7</v>
          </cell>
          <cell r="N1496">
            <v>4</v>
          </cell>
          <cell r="O1496">
            <v>9</v>
          </cell>
          <cell r="P1496">
            <v>13</v>
          </cell>
          <cell r="Q1496">
            <v>14</v>
          </cell>
          <cell r="R1496">
            <v>12</v>
          </cell>
          <cell r="S1496">
            <v>11</v>
          </cell>
          <cell r="T1496">
            <v>18</v>
          </cell>
          <cell r="U1496">
            <v>14</v>
          </cell>
          <cell r="V1496">
            <v>13</v>
          </cell>
          <cell r="W1496">
            <v>12</v>
          </cell>
          <cell r="X1496">
            <v>12</v>
          </cell>
          <cell r="Y1496">
            <v>12</v>
          </cell>
          <cell r="Z1496">
            <v>10</v>
          </cell>
          <cell r="AA1496">
            <v>16</v>
          </cell>
          <cell r="AB1496">
            <v>12</v>
          </cell>
          <cell r="AC1496">
            <v>48</v>
          </cell>
          <cell r="AD1496">
            <v>32</v>
          </cell>
          <cell r="AE1496">
            <v>43</v>
          </cell>
          <cell r="AF1496">
            <v>44</v>
          </cell>
          <cell r="AG1496">
            <v>47</v>
          </cell>
          <cell r="AH1496">
            <v>24</v>
          </cell>
          <cell r="AI1496">
            <v>29</v>
          </cell>
          <cell r="AJ1496">
            <v>22</v>
          </cell>
          <cell r="AK1496">
            <v>16</v>
          </cell>
          <cell r="AL1496">
            <v>10</v>
          </cell>
          <cell r="AM1496">
            <v>18</v>
          </cell>
          <cell r="AN1496">
            <v>13</v>
          </cell>
          <cell r="AO1496">
            <v>18</v>
          </cell>
          <cell r="AP1496">
            <v>33</v>
          </cell>
          <cell r="AQ1496">
            <v>30</v>
          </cell>
          <cell r="AR1496">
            <v>117</v>
          </cell>
          <cell r="AS1496">
            <v>4</v>
          </cell>
        </row>
        <row r="1497">
          <cell r="G1497">
            <v>0</v>
          </cell>
          <cell r="H1497">
            <v>3611</v>
          </cell>
          <cell r="I1497">
            <v>43</v>
          </cell>
          <cell r="J1497">
            <v>43</v>
          </cell>
          <cell r="K1497">
            <v>53</v>
          </cell>
          <cell r="L1497">
            <v>56</v>
          </cell>
          <cell r="M1497">
            <v>49</v>
          </cell>
          <cell r="N1497">
            <v>47</v>
          </cell>
          <cell r="O1497">
            <v>46</v>
          </cell>
          <cell r="P1497">
            <v>51</v>
          </cell>
          <cell r="Q1497">
            <v>71</v>
          </cell>
          <cell r="R1497">
            <v>63</v>
          </cell>
          <cell r="S1497">
            <v>54</v>
          </cell>
          <cell r="T1497">
            <v>66</v>
          </cell>
          <cell r="U1497">
            <v>61</v>
          </cell>
          <cell r="V1497">
            <v>62</v>
          </cell>
          <cell r="W1497">
            <v>60</v>
          </cell>
          <cell r="X1497">
            <v>49</v>
          </cell>
          <cell r="Y1497">
            <v>73</v>
          </cell>
          <cell r="Z1497">
            <v>67</v>
          </cell>
          <cell r="AA1497">
            <v>58</v>
          </cell>
          <cell r="AB1497">
            <v>58</v>
          </cell>
          <cell r="AC1497">
            <v>329</v>
          </cell>
          <cell r="AD1497">
            <v>267</v>
          </cell>
          <cell r="AE1497">
            <v>258</v>
          </cell>
          <cell r="AF1497">
            <v>235</v>
          </cell>
          <cell r="AG1497">
            <v>261</v>
          </cell>
          <cell r="AH1497">
            <v>230</v>
          </cell>
          <cell r="AI1497">
            <v>219</v>
          </cell>
          <cell r="AJ1497">
            <v>143</v>
          </cell>
          <cell r="AK1497">
            <v>124</v>
          </cell>
          <cell r="AL1497">
            <v>93</v>
          </cell>
          <cell r="AM1497">
            <v>119</v>
          </cell>
          <cell r="AN1497">
            <v>87</v>
          </cell>
          <cell r="AO1497">
            <v>116</v>
          </cell>
          <cell r="AP1497">
            <v>148</v>
          </cell>
          <cell r="AQ1497">
            <v>146</v>
          </cell>
          <cell r="AR1497">
            <v>775</v>
          </cell>
          <cell r="AS1497">
            <v>63</v>
          </cell>
        </row>
        <row r="1498">
          <cell r="G1498">
            <v>0</v>
          </cell>
          <cell r="H1498">
            <v>1662</v>
          </cell>
          <cell r="I1498">
            <v>29</v>
          </cell>
          <cell r="J1498">
            <v>22</v>
          </cell>
          <cell r="K1498">
            <v>22</v>
          </cell>
          <cell r="L1498">
            <v>27</v>
          </cell>
          <cell r="M1498">
            <v>30</v>
          </cell>
          <cell r="N1498">
            <v>28</v>
          </cell>
          <cell r="O1498">
            <v>24</v>
          </cell>
          <cell r="P1498">
            <v>27</v>
          </cell>
          <cell r="Q1498">
            <v>43</v>
          </cell>
          <cell r="R1498">
            <v>33</v>
          </cell>
          <cell r="S1498">
            <v>26</v>
          </cell>
          <cell r="T1498">
            <v>40</v>
          </cell>
          <cell r="U1498">
            <v>36</v>
          </cell>
          <cell r="V1498">
            <v>38</v>
          </cell>
          <cell r="W1498">
            <v>28</v>
          </cell>
          <cell r="X1498">
            <v>27</v>
          </cell>
          <cell r="Y1498">
            <v>35</v>
          </cell>
          <cell r="Z1498">
            <v>23</v>
          </cell>
          <cell r="AA1498">
            <v>18</v>
          </cell>
          <cell r="AB1498">
            <v>27</v>
          </cell>
          <cell r="AC1498">
            <v>139</v>
          </cell>
          <cell r="AD1498">
            <v>123</v>
          </cell>
          <cell r="AE1498">
            <v>100</v>
          </cell>
          <cell r="AF1498">
            <v>123</v>
          </cell>
          <cell r="AG1498">
            <v>89</v>
          </cell>
          <cell r="AH1498">
            <v>103</v>
          </cell>
          <cell r="AI1498">
            <v>97</v>
          </cell>
          <cell r="AJ1498">
            <v>48</v>
          </cell>
          <cell r="AK1498">
            <v>56</v>
          </cell>
          <cell r="AL1498">
            <v>37</v>
          </cell>
          <cell r="AM1498">
            <v>63</v>
          </cell>
          <cell r="AN1498">
            <v>36</v>
          </cell>
          <cell r="AO1498">
            <v>65</v>
          </cell>
          <cell r="AP1498">
            <v>82</v>
          </cell>
          <cell r="AQ1498">
            <v>62</v>
          </cell>
          <cell r="AR1498">
            <v>332</v>
          </cell>
          <cell r="AS1498">
            <v>41</v>
          </cell>
        </row>
        <row r="1499">
          <cell r="G1499">
            <v>0</v>
          </cell>
          <cell r="H1499">
            <v>1012</v>
          </cell>
          <cell r="I1499">
            <v>8</v>
          </cell>
          <cell r="J1499">
            <v>9</v>
          </cell>
          <cell r="K1499">
            <v>16</v>
          </cell>
          <cell r="L1499">
            <v>9</v>
          </cell>
          <cell r="M1499">
            <v>8</v>
          </cell>
          <cell r="N1499">
            <v>9</v>
          </cell>
          <cell r="O1499">
            <v>6</v>
          </cell>
          <cell r="P1499">
            <v>10</v>
          </cell>
          <cell r="Q1499">
            <v>10</v>
          </cell>
          <cell r="R1499">
            <v>15</v>
          </cell>
          <cell r="S1499">
            <v>14</v>
          </cell>
          <cell r="T1499">
            <v>8</v>
          </cell>
          <cell r="U1499">
            <v>11</v>
          </cell>
          <cell r="V1499">
            <v>15</v>
          </cell>
          <cell r="W1499">
            <v>16</v>
          </cell>
          <cell r="X1499">
            <v>13</v>
          </cell>
          <cell r="Y1499">
            <v>20</v>
          </cell>
          <cell r="Z1499">
            <v>28</v>
          </cell>
          <cell r="AA1499">
            <v>20</v>
          </cell>
          <cell r="AB1499">
            <v>17</v>
          </cell>
          <cell r="AC1499">
            <v>117</v>
          </cell>
          <cell r="AD1499">
            <v>58</v>
          </cell>
          <cell r="AE1499">
            <v>73</v>
          </cell>
          <cell r="AF1499">
            <v>51</v>
          </cell>
          <cell r="AG1499">
            <v>84</v>
          </cell>
          <cell r="AH1499">
            <v>76</v>
          </cell>
          <cell r="AI1499">
            <v>77</v>
          </cell>
          <cell r="AJ1499">
            <v>42</v>
          </cell>
          <cell r="AK1499">
            <v>42</v>
          </cell>
          <cell r="AL1499">
            <v>26</v>
          </cell>
          <cell r="AM1499">
            <v>38</v>
          </cell>
          <cell r="AN1499">
            <v>34</v>
          </cell>
          <cell r="AO1499">
            <v>32</v>
          </cell>
          <cell r="AP1499">
            <v>31</v>
          </cell>
          <cell r="AQ1499">
            <v>47</v>
          </cell>
          <cell r="AR1499">
            <v>225</v>
          </cell>
          <cell r="AS1499">
            <v>13</v>
          </cell>
        </row>
        <row r="1500">
          <cell r="G1500">
            <v>0</v>
          </cell>
          <cell r="H1500">
            <v>937</v>
          </cell>
          <cell r="I1500">
            <v>6</v>
          </cell>
          <cell r="J1500">
            <v>12</v>
          </cell>
          <cell r="K1500">
            <v>15</v>
          </cell>
          <cell r="L1500">
            <v>20</v>
          </cell>
          <cell r="M1500">
            <v>11</v>
          </cell>
          <cell r="N1500">
            <v>10</v>
          </cell>
          <cell r="O1500">
            <v>16</v>
          </cell>
          <cell r="P1500">
            <v>14</v>
          </cell>
          <cell r="Q1500">
            <v>18</v>
          </cell>
          <cell r="R1500">
            <v>15</v>
          </cell>
          <cell r="S1500">
            <v>14</v>
          </cell>
          <cell r="T1500">
            <v>18</v>
          </cell>
          <cell r="U1500">
            <v>14</v>
          </cell>
          <cell r="V1500">
            <v>9</v>
          </cell>
          <cell r="W1500">
            <v>16</v>
          </cell>
          <cell r="X1500">
            <v>9</v>
          </cell>
          <cell r="Y1500">
            <v>18</v>
          </cell>
          <cell r="Z1500">
            <v>16</v>
          </cell>
          <cell r="AA1500">
            <v>20</v>
          </cell>
          <cell r="AB1500">
            <v>14</v>
          </cell>
          <cell r="AC1500">
            <v>73</v>
          </cell>
          <cell r="AD1500">
            <v>86</v>
          </cell>
          <cell r="AE1500">
            <v>85</v>
          </cell>
          <cell r="AF1500">
            <v>61</v>
          </cell>
          <cell r="AG1500">
            <v>88</v>
          </cell>
          <cell r="AH1500">
            <v>51</v>
          </cell>
          <cell r="AI1500">
            <v>45</v>
          </cell>
          <cell r="AJ1500">
            <v>53</v>
          </cell>
          <cell r="AK1500">
            <v>26</v>
          </cell>
          <cell r="AL1500">
            <v>30</v>
          </cell>
          <cell r="AM1500">
            <v>18</v>
          </cell>
          <cell r="AN1500">
            <v>17</v>
          </cell>
          <cell r="AO1500">
            <v>19</v>
          </cell>
          <cell r="AP1500">
            <v>35</v>
          </cell>
          <cell r="AQ1500">
            <v>37</v>
          </cell>
          <cell r="AR1500">
            <v>218</v>
          </cell>
          <cell r="AS1500">
            <v>9</v>
          </cell>
        </row>
        <row r="1501">
          <cell r="G1501">
            <v>0</v>
          </cell>
          <cell r="H1501">
            <v>43942</v>
          </cell>
          <cell r="I1501">
            <v>550</v>
          </cell>
          <cell r="J1501">
            <v>580</v>
          </cell>
          <cell r="K1501">
            <v>632</v>
          </cell>
          <cell r="L1501">
            <v>649</v>
          </cell>
          <cell r="M1501">
            <v>624</v>
          </cell>
          <cell r="N1501">
            <v>713</v>
          </cell>
          <cell r="O1501">
            <v>825</v>
          </cell>
          <cell r="P1501">
            <v>863</v>
          </cell>
          <cell r="Q1501">
            <v>900</v>
          </cell>
          <cell r="R1501">
            <v>908</v>
          </cell>
          <cell r="S1501">
            <v>943</v>
          </cell>
          <cell r="T1501">
            <v>1014</v>
          </cell>
          <cell r="U1501">
            <v>1012</v>
          </cell>
          <cell r="V1501">
            <v>967</v>
          </cell>
          <cell r="W1501">
            <v>923</v>
          </cell>
          <cell r="X1501">
            <v>881</v>
          </cell>
          <cell r="Y1501">
            <v>800</v>
          </cell>
          <cell r="Z1501">
            <v>782</v>
          </cell>
          <cell r="AA1501">
            <v>707</v>
          </cell>
          <cell r="AB1501">
            <v>674</v>
          </cell>
          <cell r="AC1501">
            <v>2971</v>
          </cell>
          <cell r="AD1501">
            <v>3012</v>
          </cell>
          <cell r="AE1501">
            <v>3206</v>
          </cell>
          <cell r="AF1501">
            <v>3276</v>
          </cell>
          <cell r="AG1501">
            <v>3068</v>
          </cell>
          <cell r="AH1501">
            <v>2645</v>
          </cell>
          <cell r="AI1501">
            <v>2309</v>
          </cell>
          <cell r="AJ1501">
            <v>1852</v>
          </cell>
          <cell r="AK1501">
            <v>1627</v>
          </cell>
          <cell r="AL1501">
            <v>1352</v>
          </cell>
          <cell r="AM1501">
            <v>1092</v>
          </cell>
          <cell r="AN1501">
            <v>792</v>
          </cell>
          <cell r="AO1501">
            <v>793</v>
          </cell>
          <cell r="AP1501">
            <v>2278</v>
          </cell>
          <cell r="AQ1501">
            <v>1787</v>
          </cell>
          <cell r="AR1501">
            <v>8502</v>
          </cell>
          <cell r="AS1501">
            <v>759</v>
          </cell>
        </row>
        <row r="1502">
          <cell r="G1502">
            <v>0</v>
          </cell>
          <cell r="H1502">
            <v>12011</v>
          </cell>
          <cell r="I1502">
            <v>119</v>
          </cell>
          <cell r="J1502">
            <v>135</v>
          </cell>
          <cell r="K1502">
            <v>139</v>
          </cell>
          <cell r="L1502">
            <v>154</v>
          </cell>
          <cell r="M1502">
            <v>139</v>
          </cell>
          <cell r="N1502">
            <v>194</v>
          </cell>
          <cell r="O1502">
            <v>207</v>
          </cell>
          <cell r="P1502">
            <v>219</v>
          </cell>
          <cell r="Q1502">
            <v>232</v>
          </cell>
          <cell r="R1502">
            <v>245</v>
          </cell>
          <cell r="S1502">
            <v>259</v>
          </cell>
          <cell r="T1502">
            <v>276</v>
          </cell>
          <cell r="U1502">
            <v>282</v>
          </cell>
          <cell r="V1502">
            <v>271</v>
          </cell>
          <cell r="W1502">
            <v>251</v>
          </cell>
          <cell r="X1502">
            <v>231</v>
          </cell>
          <cell r="Y1502">
            <v>211</v>
          </cell>
          <cell r="Z1502">
            <v>194</v>
          </cell>
          <cell r="AA1502">
            <v>185</v>
          </cell>
          <cell r="AB1502">
            <v>182</v>
          </cell>
          <cell r="AC1502">
            <v>848</v>
          </cell>
          <cell r="AD1502">
            <v>885</v>
          </cell>
          <cell r="AE1502">
            <v>881</v>
          </cell>
          <cell r="AF1502">
            <v>1036</v>
          </cell>
          <cell r="AG1502">
            <v>880</v>
          </cell>
          <cell r="AH1502">
            <v>783</v>
          </cell>
          <cell r="AI1502">
            <v>631</v>
          </cell>
          <cell r="AJ1502">
            <v>481</v>
          </cell>
          <cell r="AK1502">
            <v>426</v>
          </cell>
          <cell r="AL1502">
            <v>358</v>
          </cell>
          <cell r="AM1502">
            <v>258</v>
          </cell>
          <cell r="AN1502">
            <v>197</v>
          </cell>
          <cell r="AO1502">
            <v>222</v>
          </cell>
          <cell r="AP1502">
            <v>551</v>
          </cell>
          <cell r="AQ1502">
            <v>424</v>
          </cell>
          <cell r="AR1502">
            <v>2198</v>
          </cell>
          <cell r="AS1502">
            <v>151</v>
          </cell>
        </row>
        <row r="1503">
          <cell r="G1503">
            <v>0</v>
          </cell>
          <cell r="H1503">
            <v>6703</v>
          </cell>
          <cell r="I1503">
            <v>85</v>
          </cell>
          <cell r="J1503">
            <v>88</v>
          </cell>
          <cell r="K1503">
            <v>93</v>
          </cell>
          <cell r="L1503">
            <v>95</v>
          </cell>
          <cell r="M1503">
            <v>93</v>
          </cell>
          <cell r="N1503">
            <v>122</v>
          </cell>
          <cell r="O1503">
            <v>127</v>
          </cell>
          <cell r="P1503">
            <v>122</v>
          </cell>
          <cell r="Q1503">
            <v>136</v>
          </cell>
          <cell r="R1503">
            <v>133</v>
          </cell>
          <cell r="S1503">
            <v>139</v>
          </cell>
          <cell r="T1503">
            <v>162</v>
          </cell>
          <cell r="U1503">
            <v>167</v>
          </cell>
          <cell r="V1503">
            <v>151</v>
          </cell>
          <cell r="W1503">
            <v>126</v>
          </cell>
          <cell r="X1503">
            <v>135</v>
          </cell>
          <cell r="Y1503">
            <v>111</v>
          </cell>
          <cell r="Z1503">
            <v>104</v>
          </cell>
          <cell r="AA1503">
            <v>103</v>
          </cell>
          <cell r="AB1503">
            <v>110</v>
          </cell>
          <cell r="AC1503">
            <v>505</v>
          </cell>
          <cell r="AD1503">
            <v>498</v>
          </cell>
          <cell r="AE1503">
            <v>498</v>
          </cell>
          <cell r="AF1503">
            <v>523</v>
          </cell>
          <cell r="AG1503">
            <v>456</v>
          </cell>
          <cell r="AH1503">
            <v>428</v>
          </cell>
          <cell r="AI1503">
            <v>321</v>
          </cell>
          <cell r="AJ1503">
            <v>240</v>
          </cell>
          <cell r="AK1503">
            <v>239</v>
          </cell>
          <cell r="AL1503">
            <v>198</v>
          </cell>
          <cell r="AM1503">
            <v>144</v>
          </cell>
          <cell r="AN1503">
            <v>111</v>
          </cell>
          <cell r="AO1503">
            <v>140</v>
          </cell>
          <cell r="AP1503">
            <v>365</v>
          </cell>
          <cell r="AQ1503">
            <v>270</v>
          </cell>
          <cell r="AR1503">
            <v>1425</v>
          </cell>
          <cell r="AS1503">
            <v>122</v>
          </cell>
        </row>
        <row r="1504">
          <cell r="G1504">
            <v>0</v>
          </cell>
          <cell r="H1504">
            <v>694</v>
          </cell>
          <cell r="I1504">
            <v>3</v>
          </cell>
          <cell r="J1504">
            <v>5</v>
          </cell>
          <cell r="K1504">
            <v>4</v>
          </cell>
          <cell r="L1504">
            <v>11</v>
          </cell>
          <cell r="M1504">
            <v>4</v>
          </cell>
          <cell r="N1504">
            <v>15</v>
          </cell>
          <cell r="O1504">
            <v>16</v>
          </cell>
          <cell r="P1504">
            <v>13</v>
          </cell>
          <cell r="Q1504">
            <v>19</v>
          </cell>
          <cell r="R1504">
            <v>17</v>
          </cell>
          <cell r="S1504">
            <v>10</v>
          </cell>
          <cell r="T1504">
            <v>16</v>
          </cell>
          <cell r="U1504">
            <v>11</v>
          </cell>
          <cell r="V1504">
            <v>26</v>
          </cell>
          <cell r="W1504">
            <v>15</v>
          </cell>
          <cell r="X1504">
            <v>10</v>
          </cell>
          <cell r="Y1504">
            <v>18</v>
          </cell>
          <cell r="Z1504">
            <v>10</v>
          </cell>
          <cell r="AA1504">
            <v>17</v>
          </cell>
          <cell r="AB1504">
            <v>8</v>
          </cell>
          <cell r="AC1504">
            <v>40</v>
          </cell>
          <cell r="AD1504">
            <v>53</v>
          </cell>
          <cell r="AE1504">
            <v>55</v>
          </cell>
          <cell r="AF1504">
            <v>57</v>
          </cell>
          <cell r="AG1504">
            <v>43</v>
          </cell>
          <cell r="AH1504">
            <v>42</v>
          </cell>
          <cell r="AI1504">
            <v>39</v>
          </cell>
          <cell r="AJ1504">
            <v>32</v>
          </cell>
          <cell r="AK1504">
            <v>20</v>
          </cell>
          <cell r="AL1504">
            <v>20</v>
          </cell>
          <cell r="AM1504">
            <v>20</v>
          </cell>
          <cell r="AN1504">
            <v>14</v>
          </cell>
          <cell r="AO1504">
            <v>11</v>
          </cell>
          <cell r="AP1504">
            <v>38</v>
          </cell>
          <cell r="AQ1504">
            <v>30</v>
          </cell>
          <cell r="AR1504">
            <v>142</v>
          </cell>
          <cell r="AS1504">
            <v>4</v>
          </cell>
        </row>
        <row r="1505">
          <cell r="G1505">
            <v>0</v>
          </cell>
          <cell r="H1505">
            <v>777</v>
          </cell>
          <cell r="I1505">
            <v>5</v>
          </cell>
          <cell r="J1505">
            <v>6</v>
          </cell>
          <cell r="K1505">
            <v>5</v>
          </cell>
          <cell r="L1505">
            <v>5</v>
          </cell>
          <cell r="M1505">
            <v>4</v>
          </cell>
          <cell r="N1505">
            <v>2</v>
          </cell>
          <cell r="O1505">
            <v>3</v>
          </cell>
          <cell r="P1505">
            <v>13</v>
          </cell>
          <cell r="Q1505">
            <v>6</v>
          </cell>
          <cell r="R1505">
            <v>5</v>
          </cell>
          <cell r="S1505">
            <v>10</v>
          </cell>
          <cell r="T1505">
            <v>9</v>
          </cell>
          <cell r="U1505">
            <v>6</v>
          </cell>
          <cell r="V1505">
            <v>3</v>
          </cell>
          <cell r="W1505">
            <v>13</v>
          </cell>
          <cell r="X1505">
            <v>14</v>
          </cell>
          <cell r="Y1505">
            <v>11</v>
          </cell>
          <cell r="Z1505">
            <v>15</v>
          </cell>
          <cell r="AA1505">
            <v>11</v>
          </cell>
          <cell r="AB1505">
            <v>7</v>
          </cell>
          <cell r="AC1505">
            <v>88</v>
          </cell>
          <cell r="AD1505">
            <v>70</v>
          </cell>
          <cell r="AE1505">
            <v>55</v>
          </cell>
          <cell r="AF1505">
            <v>75</v>
          </cell>
          <cell r="AG1505">
            <v>62</v>
          </cell>
          <cell r="AH1505">
            <v>54</v>
          </cell>
          <cell r="AI1505">
            <v>63</v>
          </cell>
          <cell r="AJ1505">
            <v>49</v>
          </cell>
          <cell r="AK1505">
            <v>38</v>
          </cell>
          <cell r="AL1505">
            <v>24</v>
          </cell>
          <cell r="AM1505">
            <v>19</v>
          </cell>
          <cell r="AN1505">
            <v>13</v>
          </cell>
          <cell r="AO1505">
            <v>14</v>
          </cell>
          <cell r="AP1505">
            <v>20</v>
          </cell>
          <cell r="AQ1505">
            <v>28</v>
          </cell>
          <cell r="AR1505">
            <v>198</v>
          </cell>
          <cell r="AS1505">
            <v>7</v>
          </cell>
        </row>
        <row r="1506">
          <cell r="G1506">
            <v>0</v>
          </cell>
          <cell r="H1506">
            <v>1646</v>
          </cell>
          <cell r="I1506">
            <v>11</v>
          </cell>
          <cell r="J1506">
            <v>19</v>
          </cell>
          <cell r="K1506">
            <v>12</v>
          </cell>
          <cell r="L1506">
            <v>20</v>
          </cell>
          <cell r="M1506">
            <v>16</v>
          </cell>
          <cell r="N1506">
            <v>25</v>
          </cell>
          <cell r="O1506">
            <v>28</v>
          </cell>
          <cell r="P1506">
            <v>31</v>
          </cell>
          <cell r="Q1506">
            <v>25</v>
          </cell>
          <cell r="R1506">
            <v>36</v>
          </cell>
          <cell r="S1506">
            <v>39</v>
          </cell>
          <cell r="T1506">
            <v>34</v>
          </cell>
          <cell r="U1506">
            <v>43</v>
          </cell>
          <cell r="V1506">
            <v>33</v>
          </cell>
          <cell r="W1506">
            <v>43</v>
          </cell>
          <cell r="X1506">
            <v>33</v>
          </cell>
          <cell r="Y1506">
            <v>36</v>
          </cell>
          <cell r="Z1506">
            <v>35</v>
          </cell>
          <cell r="AA1506">
            <v>23</v>
          </cell>
          <cell r="AB1506">
            <v>31</v>
          </cell>
          <cell r="AC1506">
            <v>103</v>
          </cell>
          <cell r="AD1506">
            <v>94</v>
          </cell>
          <cell r="AE1506">
            <v>108</v>
          </cell>
          <cell r="AF1506">
            <v>140</v>
          </cell>
          <cell r="AG1506">
            <v>142</v>
          </cell>
          <cell r="AH1506">
            <v>111</v>
          </cell>
          <cell r="AI1506">
            <v>89</v>
          </cell>
          <cell r="AJ1506">
            <v>74</v>
          </cell>
          <cell r="AK1506">
            <v>53</v>
          </cell>
          <cell r="AL1506">
            <v>56</v>
          </cell>
          <cell r="AM1506">
            <v>37</v>
          </cell>
          <cell r="AN1506">
            <v>36</v>
          </cell>
          <cell r="AO1506">
            <v>30</v>
          </cell>
          <cell r="AP1506">
            <v>94</v>
          </cell>
          <cell r="AQ1506">
            <v>76</v>
          </cell>
          <cell r="AR1506">
            <v>342</v>
          </cell>
          <cell r="AS1506">
            <v>15</v>
          </cell>
        </row>
        <row r="1507">
          <cell r="G1507">
            <v>0</v>
          </cell>
          <cell r="H1507">
            <v>485</v>
          </cell>
          <cell r="I1507">
            <v>2</v>
          </cell>
          <cell r="J1507">
            <v>4</v>
          </cell>
          <cell r="K1507">
            <v>6</v>
          </cell>
          <cell r="L1507">
            <v>4</v>
          </cell>
          <cell r="M1507">
            <v>4</v>
          </cell>
          <cell r="N1507">
            <v>9</v>
          </cell>
          <cell r="O1507">
            <v>7</v>
          </cell>
          <cell r="P1507">
            <v>9</v>
          </cell>
          <cell r="Q1507">
            <v>12</v>
          </cell>
          <cell r="R1507">
            <v>16</v>
          </cell>
          <cell r="S1507">
            <v>18</v>
          </cell>
          <cell r="T1507">
            <v>7</v>
          </cell>
          <cell r="U1507">
            <v>12</v>
          </cell>
          <cell r="V1507">
            <v>16</v>
          </cell>
          <cell r="W1507">
            <v>16</v>
          </cell>
          <cell r="X1507">
            <v>8</v>
          </cell>
          <cell r="Y1507">
            <v>9</v>
          </cell>
          <cell r="Z1507">
            <v>7</v>
          </cell>
          <cell r="AA1507">
            <v>10</v>
          </cell>
          <cell r="AB1507">
            <v>7</v>
          </cell>
          <cell r="AC1507">
            <v>19</v>
          </cell>
          <cell r="AD1507">
            <v>28</v>
          </cell>
          <cell r="AE1507">
            <v>37</v>
          </cell>
          <cell r="AF1507">
            <v>50</v>
          </cell>
          <cell r="AG1507">
            <v>26</v>
          </cell>
          <cell r="AH1507">
            <v>26</v>
          </cell>
          <cell r="AI1507">
            <v>26</v>
          </cell>
          <cell r="AJ1507">
            <v>28</v>
          </cell>
          <cell r="AK1507">
            <v>20</v>
          </cell>
          <cell r="AL1507">
            <v>13</v>
          </cell>
          <cell r="AM1507">
            <v>10</v>
          </cell>
          <cell r="AN1507">
            <v>7</v>
          </cell>
          <cell r="AO1507">
            <v>12</v>
          </cell>
          <cell r="AP1507">
            <v>34</v>
          </cell>
          <cell r="AQ1507">
            <v>20</v>
          </cell>
          <cell r="AR1507">
            <v>91</v>
          </cell>
          <cell r="AS1507">
            <v>3</v>
          </cell>
        </row>
        <row r="1508">
          <cell r="G1508">
            <v>0</v>
          </cell>
          <cell r="H1508">
            <v>1706</v>
          </cell>
          <cell r="I1508">
            <v>13</v>
          </cell>
          <cell r="J1508">
            <v>13</v>
          </cell>
          <cell r="K1508">
            <v>19</v>
          </cell>
          <cell r="L1508">
            <v>19</v>
          </cell>
          <cell r="M1508">
            <v>18</v>
          </cell>
          <cell r="N1508">
            <v>21</v>
          </cell>
          <cell r="O1508">
            <v>26</v>
          </cell>
          <cell r="P1508">
            <v>31</v>
          </cell>
          <cell r="Q1508">
            <v>34</v>
          </cell>
          <cell r="R1508">
            <v>38</v>
          </cell>
          <cell r="S1508">
            <v>43</v>
          </cell>
          <cell r="T1508">
            <v>48</v>
          </cell>
          <cell r="U1508">
            <v>43</v>
          </cell>
          <cell r="V1508">
            <v>42</v>
          </cell>
          <cell r="W1508">
            <v>38</v>
          </cell>
          <cell r="X1508">
            <v>31</v>
          </cell>
          <cell r="Y1508">
            <v>26</v>
          </cell>
          <cell r="Z1508">
            <v>23</v>
          </cell>
          <cell r="AA1508">
            <v>21</v>
          </cell>
          <cell r="AB1508">
            <v>19</v>
          </cell>
          <cell r="AC1508">
            <v>93</v>
          </cell>
          <cell r="AD1508">
            <v>142</v>
          </cell>
          <cell r="AE1508">
            <v>128</v>
          </cell>
          <cell r="AF1508">
            <v>191</v>
          </cell>
          <cell r="AG1508">
            <v>151</v>
          </cell>
          <cell r="AH1508">
            <v>122</v>
          </cell>
          <cell r="AI1508">
            <v>93</v>
          </cell>
          <cell r="AJ1508">
            <v>58</v>
          </cell>
          <cell r="AK1508">
            <v>56</v>
          </cell>
          <cell r="AL1508">
            <v>47</v>
          </cell>
          <cell r="AM1508">
            <v>28</v>
          </cell>
          <cell r="AN1508">
            <v>16</v>
          </cell>
          <cell r="AO1508">
            <v>15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</row>
        <row r="1509">
          <cell r="G1509">
            <v>0</v>
          </cell>
          <cell r="H1509">
            <v>1530</v>
          </cell>
          <cell r="I1509">
            <v>17</v>
          </cell>
          <cell r="J1509">
            <v>21</v>
          </cell>
          <cell r="K1509">
            <v>17</v>
          </cell>
          <cell r="L1509">
            <v>20</v>
          </cell>
          <cell r="M1509">
            <v>24</v>
          </cell>
          <cell r="N1509">
            <v>34</v>
          </cell>
          <cell r="O1509">
            <v>27</v>
          </cell>
          <cell r="P1509">
            <v>29</v>
          </cell>
          <cell r="Q1509">
            <v>31</v>
          </cell>
          <cell r="R1509">
            <v>33</v>
          </cell>
          <cell r="S1509">
            <v>34</v>
          </cell>
          <cell r="T1509">
            <v>36</v>
          </cell>
          <cell r="U1509">
            <v>37</v>
          </cell>
          <cell r="V1509">
            <v>35</v>
          </cell>
          <cell r="W1509">
            <v>33</v>
          </cell>
          <cell r="X1509">
            <v>30</v>
          </cell>
          <cell r="Y1509">
            <v>28</v>
          </cell>
          <cell r="Z1509">
            <v>25</v>
          </cell>
          <cell r="AA1509">
            <v>24</v>
          </cell>
          <cell r="AB1509">
            <v>22</v>
          </cell>
          <cell r="AC1509">
            <v>96</v>
          </cell>
          <cell r="AD1509">
            <v>97</v>
          </cell>
          <cell r="AE1509">
            <v>96</v>
          </cell>
          <cell r="AF1509">
            <v>110</v>
          </cell>
          <cell r="AG1509">
            <v>95</v>
          </cell>
          <cell r="AH1509">
            <v>84</v>
          </cell>
          <cell r="AI1509">
            <v>69</v>
          </cell>
          <cell r="AJ1509">
            <v>79</v>
          </cell>
          <cell r="AK1509">
            <v>69</v>
          </cell>
          <cell r="AL1509">
            <v>60</v>
          </cell>
          <cell r="AM1509">
            <v>46</v>
          </cell>
          <cell r="AN1509">
            <v>36</v>
          </cell>
          <cell r="AO1509">
            <v>36</v>
          </cell>
          <cell r="AP1509">
            <v>86</v>
          </cell>
          <cell r="AQ1509">
            <v>62</v>
          </cell>
          <cell r="AR1509">
            <v>283</v>
          </cell>
          <cell r="AS1509">
            <v>24</v>
          </cell>
        </row>
        <row r="1510">
          <cell r="G1510">
            <v>0</v>
          </cell>
          <cell r="H1510">
            <v>1530</v>
          </cell>
          <cell r="I1510">
            <v>17</v>
          </cell>
          <cell r="J1510">
            <v>21</v>
          </cell>
          <cell r="K1510">
            <v>17</v>
          </cell>
          <cell r="L1510">
            <v>20</v>
          </cell>
          <cell r="M1510">
            <v>24</v>
          </cell>
          <cell r="N1510">
            <v>34</v>
          </cell>
          <cell r="O1510">
            <v>27</v>
          </cell>
          <cell r="P1510">
            <v>29</v>
          </cell>
          <cell r="Q1510">
            <v>31</v>
          </cell>
          <cell r="R1510">
            <v>33</v>
          </cell>
          <cell r="S1510">
            <v>34</v>
          </cell>
          <cell r="T1510">
            <v>36</v>
          </cell>
          <cell r="U1510">
            <v>37</v>
          </cell>
          <cell r="V1510">
            <v>35</v>
          </cell>
          <cell r="W1510">
            <v>33</v>
          </cell>
          <cell r="X1510">
            <v>30</v>
          </cell>
          <cell r="Y1510">
            <v>28</v>
          </cell>
          <cell r="Z1510">
            <v>25</v>
          </cell>
          <cell r="AA1510">
            <v>24</v>
          </cell>
          <cell r="AB1510">
            <v>22</v>
          </cell>
          <cell r="AC1510">
            <v>96</v>
          </cell>
          <cell r="AD1510">
            <v>97</v>
          </cell>
          <cell r="AE1510">
            <v>96</v>
          </cell>
          <cell r="AF1510">
            <v>110</v>
          </cell>
          <cell r="AG1510">
            <v>95</v>
          </cell>
          <cell r="AH1510">
            <v>84</v>
          </cell>
          <cell r="AI1510">
            <v>69</v>
          </cell>
          <cell r="AJ1510">
            <v>79</v>
          </cell>
          <cell r="AK1510">
            <v>69</v>
          </cell>
          <cell r="AL1510">
            <v>60</v>
          </cell>
          <cell r="AM1510">
            <v>46</v>
          </cell>
          <cell r="AN1510">
            <v>36</v>
          </cell>
          <cell r="AO1510">
            <v>36</v>
          </cell>
          <cell r="AP1510">
            <v>86</v>
          </cell>
          <cell r="AQ1510">
            <v>62</v>
          </cell>
          <cell r="AR1510">
            <v>283</v>
          </cell>
          <cell r="AS1510">
            <v>24</v>
          </cell>
        </row>
        <row r="1511">
          <cell r="G1511">
            <v>0</v>
          </cell>
          <cell r="H1511">
            <v>9526</v>
          </cell>
          <cell r="I1511">
            <v>159</v>
          </cell>
          <cell r="J1511">
            <v>170</v>
          </cell>
          <cell r="K1511">
            <v>174</v>
          </cell>
          <cell r="L1511">
            <v>173</v>
          </cell>
          <cell r="M1511">
            <v>172</v>
          </cell>
          <cell r="N1511">
            <v>188</v>
          </cell>
          <cell r="O1511">
            <v>170</v>
          </cell>
          <cell r="P1511">
            <v>172</v>
          </cell>
          <cell r="Q1511">
            <v>186</v>
          </cell>
          <cell r="R1511">
            <v>158</v>
          </cell>
          <cell r="S1511">
            <v>161</v>
          </cell>
          <cell r="T1511">
            <v>198</v>
          </cell>
          <cell r="U1511">
            <v>187</v>
          </cell>
          <cell r="V1511">
            <v>180</v>
          </cell>
          <cell r="W1511">
            <v>184</v>
          </cell>
          <cell r="X1511">
            <v>184</v>
          </cell>
          <cell r="Y1511">
            <v>175</v>
          </cell>
          <cell r="Z1511">
            <v>200</v>
          </cell>
          <cell r="AA1511">
            <v>164</v>
          </cell>
          <cell r="AB1511">
            <v>166</v>
          </cell>
          <cell r="AC1511">
            <v>783</v>
          </cell>
          <cell r="AD1511">
            <v>674</v>
          </cell>
          <cell r="AE1511">
            <v>690</v>
          </cell>
          <cell r="AF1511">
            <v>652</v>
          </cell>
          <cell r="AG1511">
            <v>631</v>
          </cell>
          <cell r="AH1511">
            <v>579</v>
          </cell>
          <cell r="AI1511">
            <v>513</v>
          </cell>
          <cell r="AJ1511">
            <v>391</v>
          </cell>
          <cell r="AK1511">
            <v>310</v>
          </cell>
          <cell r="AL1511">
            <v>233</v>
          </cell>
          <cell r="AM1511">
            <v>201</v>
          </cell>
          <cell r="AN1511">
            <v>175</v>
          </cell>
          <cell r="AO1511">
            <v>173</v>
          </cell>
          <cell r="AP1511">
            <v>446</v>
          </cell>
          <cell r="AQ1511">
            <v>427</v>
          </cell>
          <cell r="AR1511">
            <v>1964</v>
          </cell>
          <cell r="AS1511">
            <v>227</v>
          </cell>
        </row>
        <row r="1512">
          <cell r="G1512">
            <v>0</v>
          </cell>
          <cell r="H1512">
            <v>1875</v>
          </cell>
          <cell r="I1512">
            <v>33</v>
          </cell>
          <cell r="J1512">
            <v>25</v>
          </cell>
          <cell r="K1512">
            <v>35</v>
          </cell>
          <cell r="L1512">
            <v>33</v>
          </cell>
          <cell r="M1512">
            <v>27</v>
          </cell>
          <cell r="N1512">
            <v>31</v>
          </cell>
          <cell r="O1512">
            <v>22</v>
          </cell>
          <cell r="P1512">
            <v>22</v>
          </cell>
          <cell r="Q1512">
            <v>30</v>
          </cell>
          <cell r="R1512">
            <v>20</v>
          </cell>
          <cell r="S1512">
            <v>23</v>
          </cell>
          <cell r="T1512">
            <v>39</v>
          </cell>
          <cell r="U1512">
            <v>31</v>
          </cell>
          <cell r="V1512">
            <v>31</v>
          </cell>
          <cell r="W1512">
            <v>30</v>
          </cell>
          <cell r="X1512">
            <v>29</v>
          </cell>
          <cell r="Y1512">
            <v>25</v>
          </cell>
          <cell r="Z1512">
            <v>34</v>
          </cell>
          <cell r="AA1512">
            <v>36</v>
          </cell>
          <cell r="AB1512">
            <v>37</v>
          </cell>
          <cell r="AC1512">
            <v>141</v>
          </cell>
          <cell r="AD1512">
            <v>134</v>
          </cell>
          <cell r="AE1512">
            <v>124</v>
          </cell>
          <cell r="AF1512">
            <v>119</v>
          </cell>
          <cell r="AG1512">
            <v>117</v>
          </cell>
          <cell r="AH1512">
            <v>125</v>
          </cell>
          <cell r="AI1512">
            <v>115</v>
          </cell>
          <cell r="AJ1512">
            <v>83</v>
          </cell>
          <cell r="AK1512">
            <v>70</v>
          </cell>
          <cell r="AL1512">
            <v>57</v>
          </cell>
          <cell r="AM1512">
            <v>63</v>
          </cell>
          <cell r="AN1512">
            <v>62</v>
          </cell>
          <cell r="AO1512">
            <v>72</v>
          </cell>
          <cell r="AP1512">
            <v>75</v>
          </cell>
          <cell r="AQ1512">
            <v>77</v>
          </cell>
          <cell r="AR1512">
            <v>372</v>
          </cell>
          <cell r="AS1512">
            <v>46</v>
          </cell>
        </row>
        <row r="1513">
          <cell r="G1513">
            <v>0</v>
          </cell>
          <cell r="H1513">
            <v>730</v>
          </cell>
          <cell r="I1513">
            <v>12</v>
          </cell>
          <cell r="J1513">
            <v>17</v>
          </cell>
          <cell r="K1513">
            <v>22</v>
          </cell>
          <cell r="L1513">
            <v>7</v>
          </cell>
          <cell r="M1513">
            <v>15</v>
          </cell>
          <cell r="N1513">
            <v>17</v>
          </cell>
          <cell r="O1513">
            <v>10</v>
          </cell>
          <cell r="P1513">
            <v>14</v>
          </cell>
          <cell r="Q1513">
            <v>15</v>
          </cell>
          <cell r="R1513">
            <v>11</v>
          </cell>
          <cell r="S1513">
            <v>10</v>
          </cell>
          <cell r="T1513">
            <v>17</v>
          </cell>
          <cell r="U1513">
            <v>9</v>
          </cell>
          <cell r="V1513">
            <v>14</v>
          </cell>
          <cell r="W1513">
            <v>15</v>
          </cell>
          <cell r="X1513">
            <v>13</v>
          </cell>
          <cell r="Y1513">
            <v>15</v>
          </cell>
          <cell r="Z1513">
            <v>10</v>
          </cell>
          <cell r="AA1513">
            <v>12</v>
          </cell>
          <cell r="AB1513">
            <v>9</v>
          </cell>
          <cell r="AC1513">
            <v>48</v>
          </cell>
          <cell r="AD1513">
            <v>55</v>
          </cell>
          <cell r="AE1513">
            <v>60</v>
          </cell>
          <cell r="AF1513">
            <v>66</v>
          </cell>
          <cell r="AG1513">
            <v>57</v>
          </cell>
          <cell r="AH1513">
            <v>47</v>
          </cell>
          <cell r="AI1513">
            <v>30</v>
          </cell>
          <cell r="AJ1513">
            <v>32</v>
          </cell>
          <cell r="AK1513">
            <v>22</v>
          </cell>
          <cell r="AL1513">
            <v>13</v>
          </cell>
          <cell r="AM1513">
            <v>14</v>
          </cell>
          <cell r="AN1513">
            <v>11</v>
          </cell>
          <cell r="AO1513">
            <v>11</v>
          </cell>
          <cell r="AP1513">
            <v>32</v>
          </cell>
          <cell r="AQ1513">
            <v>28</v>
          </cell>
          <cell r="AR1513">
            <v>163</v>
          </cell>
          <cell r="AS1513">
            <v>17</v>
          </cell>
        </row>
        <row r="1514">
          <cell r="G1514">
            <v>0</v>
          </cell>
          <cell r="H1514">
            <v>821</v>
          </cell>
          <cell r="I1514">
            <v>21</v>
          </cell>
          <cell r="J1514">
            <v>21</v>
          </cell>
          <cell r="K1514">
            <v>16</v>
          </cell>
          <cell r="L1514">
            <v>24</v>
          </cell>
          <cell r="M1514">
            <v>22</v>
          </cell>
          <cell r="N1514">
            <v>18</v>
          </cell>
          <cell r="O1514">
            <v>17</v>
          </cell>
          <cell r="P1514">
            <v>21</v>
          </cell>
          <cell r="Q1514">
            <v>22</v>
          </cell>
          <cell r="R1514">
            <v>14</v>
          </cell>
          <cell r="S1514">
            <v>13</v>
          </cell>
          <cell r="T1514">
            <v>21</v>
          </cell>
          <cell r="U1514">
            <v>13</v>
          </cell>
          <cell r="V1514">
            <v>11</v>
          </cell>
          <cell r="W1514">
            <v>14</v>
          </cell>
          <cell r="X1514">
            <v>14</v>
          </cell>
          <cell r="Y1514">
            <v>15</v>
          </cell>
          <cell r="Z1514">
            <v>19</v>
          </cell>
          <cell r="AA1514">
            <v>12</v>
          </cell>
          <cell r="AB1514">
            <v>14</v>
          </cell>
          <cell r="AC1514">
            <v>68</v>
          </cell>
          <cell r="AD1514">
            <v>72</v>
          </cell>
          <cell r="AE1514">
            <v>66</v>
          </cell>
          <cell r="AF1514">
            <v>59</v>
          </cell>
          <cell r="AG1514">
            <v>51</v>
          </cell>
          <cell r="AH1514">
            <v>39</v>
          </cell>
          <cell r="AI1514">
            <v>30</v>
          </cell>
          <cell r="AJ1514">
            <v>19</v>
          </cell>
          <cell r="AK1514">
            <v>30</v>
          </cell>
          <cell r="AL1514">
            <v>10</v>
          </cell>
          <cell r="AM1514">
            <v>14</v>
          </cell>
          <cell r="AN1514">
            <v>12</v>
          </cell>
          <cell r="AO1514">
            <v>9</v>
          </cell>
          <cell r="AP1514">
            <v>35</v>
          </cell>
          <cell r="AQ1514">
            <v>36</v>
          </cell>
          <cell r="AR1514">
            <v>174</v>
          </cell>
          <cell r="AS1514">
            <v>30</v>
          </cell>
        </row>
        <row r="1515">
          <cell r="G1515">
            <v>0</v>
          </cell>
          <cell r="H1515">
            <v>574</v>
          </cell>
          <cell r="I1515">
            <v>9</v>
          </cell>
          <cell r="J1515">
            <v>7</v>
          </cell>
          <cell r="K1515">
            <v>11</v>
          </cell>
          <cell r="L1515">
            <v>11</v>
          </cell>
          <cell r="M1515">
            <v>9</v>
          </cell>
          <cell r="N1515">
            <v>12</v>
          </cell>
          <cell r="O1515">
            <v>13</v>
          </cell>
          <cell r="P1515">
            <v>10</v>
          </cell>
          <cell r="Q1515">
            <v>13</v>
          </cell>
          <cell r="R1515">
            <v>8</v>
          </cell>
          <cell r="S1515">
            <v>10</v>
          </cell>
          <cell r="T1515">
            <v>6</v>
          </cell>
          <cell r="U1515">
            <v>11</v>
          </cell>
          <cell r="V1515">
            <v>6</v>
          </cell>
          <cell r="W1515">
            <v>11</v>
          </cell>
          <cell r="X1515">
            <v>8</v>
          </cell>
          <cell r="Y1515">
            <v>7</v>
          </cell>
          <cell r="Z1515">
            <v>11</v>
          </cell>
          <cell r="AA1515">
            <v>10</v>
          </cell>
          <cell r="AB1515">
            <v>11</v>
          </cell>
          <cell r="AC1515">
            <v>42</v>
          </cell>
          <cell r="AD1515">
            <v>43</v>
          </cell>
          <cell r="AE1515">
            <v>42</v>
          </cell>
          <cell r="AF1515">
            <v>52</v>
          </cell>
          <cell r="AG1515">
            <v>35</v>
          </cell>
          <cell r="AH1515">
            <v>43</v>
          </cell>
          <cell r="AI1515">
            <v>25</v>
          </cell>
          <cell r="AJ1515">
            <v>20</v>
          </cell>
          <cell r="AK1515">
            <v>16</v>
          </cell>
          <cell r="AL1515">
            <v>25</v>
          </cell>
          <cell r="AM1515">
            <v>13</v>
          </cell>
          <cell r="AN1515">
            <v>14</v>
          </cell>
          <cell r="AO1515">
            <v>10</v>
          </cell>
          <cell r="AP1515">
            <v>22</v>
          </cell>
          <cell r="AQ1515">
            <v>23</v>
          </cell>
          <cell r="AR1515">
            <v>126</v>
          </cell>
          <cell r="AS1515">
            <v>14</v>
          </cell>
        </row>
        <row r="1516">
          <cell r="G1516">
            <v>0</v>
          </cell>
          <cell r="H1516">
            <v>996</v>
          </cell>
          <cell r="I1516">
            <v>12</v>
          </cell>
          <cell r="J1516">
            <v>17</v>
          </cell>
          <cell r="K1516">
            <v>13</v>
          </cell>
          <cell r="L1516">
            <v>10</v>
          </cell>
          <cell r="M1516">
            <v>18</v>
          </cell>
          <cell r="N1516">
            <v>14</v>
          </cell>
          <cell r="O1516">
            <v>6</v>
          </cell>
          <cell r="P1516">
            <v>8</v>
          </cell>
          <cell r="Q1516">
            <v>16</v>
          </cell>
          <cell r="R1516">
            <v>9</v>
          </cell>
          <cell r="S1516">
            <v>10</v>
          </cell>
          <cell r="T1516">
            <v>8</v>
          </cell>
          <cell r="U1516">
            <v>9</v>
          </cell>
          <cell r="V1516">
            <v>18</v>
          </cell>
          <cell r="W1516">
            <v>9</v>
          </cell>
          <cell r="X1516">
            <v>13</v>
          </cell>
          <cell r="Y1516">
            <v>10</v>
          </cell>
          <cell r="Z1516">
            <v>17</v>
          </cell>
          <cell r="AA1516">
            <v>14</v>
          </cell>
          <cell r="AB1516">
            <v>14</v>
          </cell>
          <cell r="AC1516">
            <v>88</v>
          </cell>
          <cell r="AD1516">
            <v>75</v>
          </cell>
          <cell r="AE1516">
            <v>66</v>
          </cell>
          <cell r="AF1516">
            <v>86</v>
          </cell>
          <cell r="AG1516">
            <v>72</v>
          </cell>
          <cell r="AH1516">
            <v>87</v>
          </cell>
          <cell r="AI1516">
            <v>81</v>
          </cell>
          <cell r="AJ1516">
            <v>66</v>
          </cell>
          <cell r="AK1516">
            <v>29</v>
          </cell>
          <cell r="AL1516">
            <v>20</v>
          </cell>
          <cell r="AM1516">
            <v>15</v>
          </cell>
          <cell r="AN1516">
            <v>32</v>
          </cell>
          <cell r="AO1516">
            <v>34</v>
          </cell>
          <cell r="AP1516">
            <v>26</v>
          </cell>
          <cell r="AQ1516">
            <v>33</v>
          </cell>
          <cell r="AR1516">
            <v>232</v>
          </cell>
          <cell r="AS1516">
            <v>17</v>
          </cell>
        </row>
        <row r="1517">
          <cell r="G1517">
            <v>0</v>
          </cell>
          <cell r="H1517">
            <v>883</v>
          </cell>
          <cell r="I1517">
            <v>15</v>
          </cell>
          <cell r="J1517">
            <v>16</v>
          </cell>
          <cell r="K1517">
            <v>22</v>
          </cell>
          <cell r="L1517">
            <v>24</v>
          </cell>
          <cell r="M1517">
            <v>12</v>
          </cell>
          <cell r="N1517">
            <v>23</v>
          </cell>
          <cell r="O1517">
            <v>24</v>
          </cell>
          <cell r="P1517">
            <v>20</v>
          </cell>
          <cell r="Q1517">
            <v>18</v>
          </cell>
          <cell r="R1517">
            <v>14</v>
          </cell>
          <cell r="S1517">
            <v>13</v>
          </cell>
          <cell r="T1517">
            <v>18</v>
          </cell>
          <cell r="U1517">
            <v>15</v>
          </cell>
          <cell r="V1517">
            <v>14</v>
          </cell>
          <cell r="W1517">
            <v>15</v>
          </cell>
          <cell r="X1517">
            <v>11</v>
          </cell>
          <cell r="Y1517">
            <v>18</v>
          </cell>
          <cell r="Z1517">
            <v>14</v>
          </cell>
          <cell r="AA1517">
            <v>14</v>
          </cell>
          <cell r="AB1517">
            <v>14</v>
          </cell>
          <cell r="AC1517">
            <v>79</v>
          </cell>
          <cell r="AD1517">
            <v>78</v>
          </cell>
          <cell r="AE1517">
            <v>68</v>
          </cell>
          <cell r="AF1517">
            <v>55</v>
          </cell>
          <cell r="AG1517">
            <v>61</v>
          </cell>
          <cell r="AH1517">
            <v>55</v>
          </cell>
          <cell r="AI1517">
            <v>50</v>
          </cell>
          <cell r="AJ1517">
            <v>41</v>
          </cell>
          <cell r="AK1517">
            <v>29</v>
          </cell>
          <cell r="AL1517">
            <v>12</v>
          </cell>
          <cell r="AM1517">
            <v>8</v>
          </cell>
          <cell r="AN1517">
            <v>7</v>
          </cell>
          <cell r="AO1517">
            <v>6</v>
          </cell>
          <cell r="AP1517">
            <v>37</v>
          </cell>
          <cell r="AQ1517">
            <v>34</v>
          </cell>
          <cell r="AR1517">
            <v>194</v>
          </cell>
          <cell r="AS1517">
            <v>21</v>
          </cell>
        </row>
        <row r="1518">
          <cell r="G1518">
            <v>0</v>
          </cell>
          <cell r="H1518">
            <v>3647</v>
          </cell>
          <cell r="I1518">
            <v>57</v>
          </cell>
          <cell r="J1518">
            <v>67</v>
          </cell>
          <cell r="K1518">
            <v>55</v>
          </cell>
          <cell r="L1518">
            <v>64</v>
          </cell>
          <cell r="M1518">
            <v>69</v>
          </cell>
          <cell r="N1518">
            <v>73</v>
          </cell>
          <cell r="O1518">
            <v>78</v>
          </cell>
          <cell r="P1518">
            <v>77</v>
          </cell>
          <cell r="Q1518">
            <v>72</v>
          </cell>
          <cell r="R1518">
            <v>82</v>
          </cell>
          <cell r="S1518">
            <v>82</v>
          </cell>
          <cell r="T1518">
            <v>89</v>
          </cell>
          <cell r="U1518">
            <v>99</v>
          </cell>
          <cell r="V1518">
            <v>86</v>
          </cell>
          <cell r="W1518">
            <v>90</v>
          </cell>
          <cell r="X1518">
            <v>96</v>
          </cell>
          <cell r="Y1518">
            <v>85</v>
          </cell>
          <cell r="Z1518">
            <v>95</v>
          </cell>
          <cell r="AA1518">
            <v>66</v>
          </cell>
          <cell r="AB1518">
            <v>67</v>
          </cell>
          <cell r="AC1518">
            <v>317</v>
          </cell>
          <cell r="AD1518">
            <v>217</v>
          </cell>
          <cell r="AE1518">
            <v>264</v>
          </cell>
          <cell r="AF1518">
            <v>215</v>
          </cell>
          <cell r="AG1518">
            <v>238</v>
          </cell>
          <cell r="AH1518">
            <v>183</v>
          </cell>
          <cell r="AI1518">
            <v>182</v>
          </cell>
          <cell r="AJ1518">
            <v>130</v>
          </cell>
          <cell r="AK1518">
            <v>114</v>
          </cell>
          <cell r="AL1518">
            <v>96</v>
          </cell>
          <cell r="AM1518">
            <v>74</v>
          </cell>
          <cell r="AN1518">
            <v>37</v>
          </cell>
          <cell r="AO1518">
            <v>31</v>
          </cell>
          <cell r="AP1518">
            <v>219</v>
          </cell>
          <cell r="AQ1518">
            <v>196</v>
          </cell>
          <cell r="AR1518">
            <v>703</v>
          </cell>
          <cell r="AS1518">
            <v>82</v>
          </cell>
        </row>
        <row r="1519">
          <cell r="G1519">
            <v>0</v>
          </cell>
          <cell r="H1519">
            <v>3834</v>
          </cell>
          <cell r="I1519">
            <v>70</v>
          </cell>
          <cell r="J1519">
            <v>63</v>
          </cell>
          <cell r="K1519">
            <v>64</v>
          </cell>
          <cell r="L1519">
            <v>61</v>
          </cell>
          <cell r="M1519">
            <v>61</v>
          </cell>
          <cell r="N1519">
            <v>41</v>
          </cell>
          <cell r="O1519">
            <v>81</v>
          </cell>
          <cell r="P1519">
            <v>83</v>
          </cell>
          <cell r="Q1519">
            <v>85</v>
          </cell>
          <cell r="R1519">
            <v>87</v>
          </cell>
          <cell r="S1519">
            <v>89</v>
          </cell>
          <cell r="T1519">
            <v>91</v>
          </cell>
          <cell r="U1519">
            <v>91</v>
          </cell>
          <cell r="V1519">
            <v>89</v>
          </cell>
          <cell r="W1519">
            <v>84</v>
          </cell>
          <cell r="X1519">
            <v>80</v>
          </cell>
          <cell r="Y1519">
            <v>76</v>
          </cell>
          <cell r="Z1519">
            <v>71</v>
          </cell>
          <cell r="AA1519">
            <v>65</v>
          </cell>
          <cell r="AB1519">
            <v>57</v>
          </cell>
          <cell r="AC1519">
            <v>230</v>
          </cell>
          <cell r="AD1519">
            <v>289</v>
          </cell>
          <cell r="AE1519">
            <v>322</v>
          </cell>
          <cell r="AF1519">
            <v>262</v>
          </cell>
          <cell r="AG1519">
            <v>245</v>
          </cell>
          <cell r="AH1519">
            <v>215</v>
          </cell>
          <cell r="AI1519">
            <v>192</v>
          </cell>
          <cell r="AJ1519">
            <v>161</v>
          </cell>
          <cell r="AK1519">
            <v>150</v>
          </cell>
          <cell r="AL1519">
            <v>104</v>
          </cell>
          <cell r="AM1519">
            <v>70</v>
          </cell>
          <cell r="AN1519">
            <v>54</v>
          </cell>
          <cell r="AO1519">
            <v>51</v>
          </cell>
          <cell r="AP1519">
            <v>218</v>
          </cell>
          <cell r="AQ1519">
            <v>167</v>
          </cell>
          <cell r="AR1519">
            <v>765</v>
          </cell>
          <cell r="AS1519">
            <v>93</v>
          </cell>
        </row>
        <row r="1520">
          <cell r="G1520">
            <v>0</v>
          </cell>
          <cell r="H1520">
            <v>1379</v>
          </cell>
          <cell r="I1520">
            <v>28</v>
          </cell>
          <cell r="J1520">
            <v>22</v>
          </cell>
          <cell r="K1520">
            <v>30</v>
          </cell>
          <cell r="L1520">
            <v>21</v>
          </cell>
          <cell r="M1520">
            <v>24</v>
          </cell>
          <cell r="N1520">
            <v>14</v>
          </cell>
          <cell r="O1520">
            <v>28</v>
          </cell>
          <cell r="P1520">
            <v>30</v>
          </cell>
          <cell r="Q1520">
            <v>28</v>
          </cell>
          <cell r="R1520">
            <v>33</v>
          </cell>
          <cell r="S1520">
            <v>35</v>
          </cell>
          <cell r="T1520">
            <v>27</v>
          </cell>
          <cell r="U1520">
            <v>35</v>
          </cell>
          <cell r="V1520">
            <v>23</v>
          </cell>
          <cell r="W1520">
            <v>25</v>
          </cell>
          <cell r="X1520">
            <v>34</v>
          </cell>
          <cell r="Y1520">
            <v>26</v>
          </cell>
          <cell r="Z1520">
            <v>18</v>
          </cell>
          <cell r="AA1520">
            <v>23</v>
          </cell>
          <cell r="AB1520">
            <v>16</v>
          </cell>
          <cell r="AC1520">
            <v>76</v>
          </cell>
          <cell r="AD1520">
            <v>92</v>
          </cell>
          <cell r="AE1520">
            <v>132</v>
          </cell>
          <cell r="AF1520">
            <v>99</v>
          </cell>
          <cell r="AG1520">
            <v>86</v>
          </cell>
          <cell r="AH1520">
            <v>75</v>
          </cell>
          <cell r="AI1520">
            <v>76</v>
          </cell>
          <cell r="AJ1520">
            <v>65</v>
          </cell>
          <cell r="AK1520">
            <v>51</v>
          </cell>
          <cell r="AL1520">
            <v>33</v>
          </cell>
          <cell r="AM1520">
            <v>29</v>
          </cell>
          <cell r="AN1520">
            <v>21</v>
          </cell>
          <cell r="AO1520">
            <v>24</v>
          </cell>
          <cell r="AP1520">
            <v>71</v>
          </cell>
          <cell r="AQ1520">
            <v>56</v>
          </cell>
          <cell r="AR1520">
            <v>274</v>
          </cell>
          <cell r="AS1520">
            <v>36</v>
          </cell>
        </row>
        <row r="1521">
          <cell r="G1521">
            <v>0</v>
          </cell>
          <cell r="H1521">
            <v>653</v>
          </cell>
          <cell r="I1521">
            <v>5</v>
          </cell>
          <cell r="J1521">
            <v>10</v>
          </cell>
          <cell r="K1521">
            <v>8</v>
          </cell>
          <cell r="L1521">
            <v>11</v>
          </cell>
          <cell r="M1521">
            <v>8</v>
          </cell>
          <cell r="N1521">
            <v>5</v>
          </cell>
          <cell r="O1521">
            <v>10</v>
          </cell>
          <cell r="P1521">
            <v>16</v>
          </cell>
          <cell r="Q1521">
            <v>18</v>
          </cell>
          <cell r="R1521">
            <v>14</v>
          </cell>
          <cell r="S1521">
            <v>14</v>
          </cell>
          <cell r="T1521">
            <v>22</v>
          </cell>
          <cell r="U1521">
            <v>19</v>
          </cell>
          <cell r="V1521">
            <v>18</v>
          </cell>
          <cell r="W1521">
            <v>14</v>
          </cell>
          <cell r="X1521">
            <v>10</v>
          </cell>
          <cell r="Y1521">
            <v>11</v>
          </cell>
          <cell r="Z1521">
            <v>18</v>
          </cell>
          <cell r="AA1521">
            <v>11</v>
          </cell>
          <cell r="AB1521">
            <v>13</v>
          </cell>
          <cell r="AC1521">
            <v>47</v>
          </cell>
          <cell r="AD1521">
            <v>36</v>
          </cell>
          <cell r="AE1521">
            <v>50</v>
          </cell>
          <cell r="AF1521">
            <v>46</v>
          </cell>
          <cell r="AG1521">
            <v>47</v>
          </cell>
          <cell r="AH1521">
            <v>41</v>
          </cell>
          <cell r="AI1521">
            <v>30</v>
          </cell>
          <cell r="AJ1521">
            <v>26</v>
          </cell>
          <cell r="AK1521">
            <v>27</v>
          </cell>
          <cell r="AL1521">
            <v>24</v>
          </cell>
          <cell r="AM1521">
            <v>10</v>
          </cell>
          <cell r="AN1521">
            <v>8</v>
          </cell>
          <cell r="AO1521">
            <v>6</v>
          </cell>
          <cell r="AP1521">
            <v>43</v>
          </cell>
          <cell r="AQ1521">
            <v>30</v>
          </cell>
          <cell r="AR1521">
            <v>131</v>
          </cell>
          <cell r="AS1521">
            <v>6</v>
          </cell>
        </row>
        <row r="1522">
          <cell r="G1522">
            <v>0</v>
          </cell>
          <cell r="H1522">
            <v>674</v>
          </cell>
          <cell r="I1522">
            <v>10</v>
          </cell>
          <cell r="J1522">
            <v>12</v>
          </cell>
          <cell r="K1522">
            <v>14</v>
          </cell>
          <cell r="L1522">
            <v>13</v>
          </cell>
          <cell r="M1522">
            <v>7</v>
          </cell>
          <cell r="N1522">
            <v>8</v>
          </cell>
          <cell r="O1522">
            <v>20</v>
          </cell>
          <cell r="P1522">
            <v>10</v>
          </cell>
          <cell r="Q1522">
            <v>10</v>
          </cell>
          <cell r="R1522">
            <v>15</v>
          </cell>
          <cell r="S1522">
            <v>10</v>
          </cell>
          <cell r="T1522">
            <v>18</v>
          </cell>
          <cell r="U1522">
            <v>13</v>
          </cell>
          <cell r="V1522">
            <v>21</v>
          </cell>
          <cell r="W1522">
            <v>16</v>
          </cell>
          <cell r="X1522">
            <v>14</v>
          </cell>
          <cell r="Y1522">
            <v>12</v>
          </cell>
          <cell r="Z1522">
            <v>14</v>
          </cell>
          <cell r="AA1522">
            <v>12</v>
          </cell>
          <cell r="AB1522">
            <v>10</v>
          </cell>
          <cell r="AC1522">
            <v>48</v>
          </cell>
          <cell r="AD1522">
            <v>42</v>
          </cell>
          <cell r="AE1522">
            <v>62</v>
          </cell>
          <cell r="AF1522">
            <v>40</v>
          </cell>
          <cell r="AG1522">
            <v>46</v>
          </cell>
          <cell r="AH1522">
            <v>32</v>
          </cell>
          <cell r="AI1522">
            <v>26</v>
          </cell>
          <cell r="AJ1522">
            <v>29</v>
          </cell>
          <cell r="AK1522">
            <v>36</v>
          </cell>
          <cell r="AL1522">
            <v>17</v>
          </cell>
          <cell r="AM1522">
            <v>15</v>
          </cell>
          <cell r="AN1522">
            <v>12</v>
          </cell>
          <cell r="AO1522">
            <v>10</v>
          </cell>
          <cell r="AP1522">
            <v>38</v>
          </cell>
          <cell r="AQ1522">
            <v>30</v>
          </cell>
          <cell r="AR1522">
            <v>132</v>
          </cell>
          <cell r="AS1522">
            <v>13</v>
          </cell>
        </row>
        <row r="1523">
          <cell r="G1523">
            <v>0</v>
          </cell>
          <cell r="H1523">
            <v>354</v>
          </cell>
          <cell r="I1523">
            <v>12</v>
          </cell>
          <cell r="J1523">
            <v>7</v>
          </cell>
          <cell r="K1523">
            <v>3</v>
          </cell>
          <cell r="L1523">
            <v>4</v>
          </cell>
          <cell r="M1523">
            <v>5</v>
          </cell>
          <cell r="N1523">
            <v>3</v>
          </cell>
          <cell r="O1523">
            <v>8</v>
          </cell>
          <cell r="P1523">
            <v>7</v>
          </cell>
          <cell r="Q1523">
            <v>6</v>
          </cell>
          <cell r="R1523">
            <v>8</v>
          </cell>
          <cell r="S1523">
            <v>3</v>
          </cell>
          <cell r="T1523">
            <v>6</v>
          </cell>
          <cell r="U1523">
            <v>5</v>
          </cell>
          <cell r="V1523">
            <v>8</v>
          </cell>
          <cell r="W1523">
            <v>6</v>
          </cell>
          <cell r="X1523">
            <v>5</v>
          </cell>
          <cell r="Y1523">
            <v>8</v>
          </cell>
          <cell r="Z1523">
            <v>4</v>
          </cell>
          <cell r="AA1523">
            <v>6</v>
          </cell>
          <cell r="AB1523">
            <v>4</v>
          </cell>
          <cell r="AC1523">
            <v>25</v>
          </cell>
          <cell r="AD1523">
            <v>39</v>
          </cell>
          <cell r="AE1523">
            <v>23</v>
          </cell>
          <cell r="AF1523">
            <v>22</v>
          </cell>
          <cell r="AG1523">
            <v>23</v>
          </cell>
          <cell r="AH1523">
            <v>28</v>
          </cell>
          <cell r="AI1523">
            <v>22</v>
          </cell>
          <cell r="AJ1523">
            <v>16</v>
          </cell>
          <cell r="AK1523">
            <v>12</v>
          </cell>
          <cell r="AL1523">
            <v>12</v>
          </cell>
          <cell r="AM1523">
            <v>5</v>
          </cell>
          <cell r="AN1523">
            <v>7</v>
          </cell>
          <cell r="AO1523">
            <v>2</v>
          </cell>
          <cell r="AP1523">
            <v>14</v>
          </cell>
          <cell r="AQ1523">
            <v>13</v>
          </cell>
          <cell r="AR1523">
            <v>78</v>
          </cell>
          <cell r="AS1523">
            <v>16</v>
          </cell>
        </row>
        <row r="1524">
          <cell r="G1524">
            <v>0</v>
          </cell>
          <cell r="H1524">
            <v>337</v>
          </cell>
          <cell r="I1524">
            <v>6</v>
          </cell>
          <cell r="J1524">
            <v>4</v>
          </cell>
          <cell r="K1524">
            <v>3</v>
          </cell>
          <cell r="L1524">
            <v>6</v>
          </cell>
          <cell r="M1524">
            <v>6</v>
          </cell>
          <cell r="N1524">
            <v>2</v>
          </cell>
          <cell r="O1524">
            <v>6</v>
          </cell>
          <cell r="P1524">
            <v>8</v>
          </cell>
          <cell r="Q1524">
            <v>10</v>
          </cell>
          <cell r="R1524">
            <v>9</v>
          </cell>
          <cell r="S1524">
            <v>9</v>
          </cell>
          <cell r="T1524">
            <v>10</v>
          </cell>
          <cell r="U1524">
            <v>8</v>
          </cell>
          <cell r="V1524">
            <v>9</v>
          </cell>
          <cell r="W1524">
            <v>12</v>
          </cell>
          <cell r="X1524">
            <v>5</v>
          </cell>
          <cell r="Y1524">
            <v>6</v>
          </cell>
          <cell r="Z1524">
            <v>8</v>
          </cell>
          <cell r="AA1524">
            <v>6</v>
          </cell>
          <cell r="AB1524">
            <v>5</v>
          </cell>
          <cell r="AC1524">
            <v>16</v>
          </cell>
          <cell r="AD1524">
            <v>29</v>
          </cell>
          <cell r="AE1524">
            <v>37</v>
          </cell>
          <cell r="AF1524">
            <v>29</v>
          </cell>
          <cell r="AG1524">
            <v>22</v>
          </cell>
          <cell r="AH1524">
            <v>13</v>
          </cell>
          <cell r="AI1524">
            <v>14</v>
          </cell>
          <cell r="AJ1524">
            <v>12</v>
          </cell>
          <cell r="AK1524">
            <v>10</v>
          </cell>
          <cell r="AL1524">
            <v>6</v>
          </cell>
          <cell r="AM1524">
            <v>3</v>
          </cell>
          <cell r="AN1524">
            <v>3</v>
          </cell>
          <cell r="AO1524">
            <v>5</v>
          </cell>
          <cell r="AP1524">
            <v>24</v>
          </cell>
          <cell r="AQ1524">
            <v>14</v>
          </cell>
          <cell r="AR1524">
            <v>72</v>
          </cell>
          <cell r="AS1524">
            <v>8</v>
          </cell>
        </row>
        <row r="1525">
          <cell r="G1525">
            <v>0</v>
          </cell>
          <cell r="H1525">
            <v>437</v>
          </cell>
          <cell r="I1525">
            <v>9</v>
          </cell>
          <cell r="J1525">
            <v>8</v>
          </cell>
          <cell r="K1525">
            <v>6</v>
          </cell>
          <cell r="L1525">
            <v>6</v>
          </cell>
          <cell r="M1525">
            <v>11</v>
          </cell>
          <cell r="N1525">
            <v>9</v>
          </cell>
          <cell r="O1525">
            <v>9</v>
          </cell>
          <cell r="P1525">
            <v>12</v>
          </cell>
          <cell r="Q1525">
            <v>13</v>
          </cell>
          <cell r="R1525">
            <v>8</v>
          </cell>
          <cell r="S1525">
            <v>18</v>
          </cell>
          <cell r="T1525">
            <v>8</v>
          </cell>
          <cell r="U1525">
            <v>11</v>
          </cell>
          <cell r="V1525">
            <v>10</v>
          </cell>
          <cell r="W1525">
            <v>11</v>
          </cell>
          <cell r="X1525">
            <v>12</v>
          </cell>
          <cell r="Y1525">
            <v>13</v>
          </cell>
          <cell r="Z1525">
            <v>9</v>
          </cell>
          <cell r="AA1525">
            <v>7</v>
          </cell>
          <cell r="AB1525">
            <v>9</v>
          </cell>
          <cell r="AC1525">
            <v>18</v>
          </cell>
          <cell r="AD1525">
            <v>51</v>
          </cell>
          <cell r="AE1525">
            <v>18</v>
          </cell>
          <cell r="AF1525">
            <v>26</v>
          </cell>
          <cell r="AG1525">
            <v>21</v>
          </cell>
          <cell r="AH1525">
            <v>26</v>
          </cell>
          <cell r="AI1525">
            <v>24</v>
          </cell>
          <cell r="AJ1525">
            <v>13</v>
          </cell>
          <cell r="AK1525">
            <v>14</v>
          </cell>
          <cell r="AL1525">
            <v>12</v>
          </cell>
          <cell r="AM1525">
            <v>8</v>
          </cell>
          <cell r="AN1525">
            <v>3</v>
          </cell>
          <cell r="AO1525">
            <v>4</v>
          </cell>
          <cell r="AP1525">
            <v>28</v>
          </cell>
          <cell r="AQ1525">
            <v>24</v>
          </cell>
          <cell r="AR1525">
            <v>78</v>
          </cell>
          <cell r="AS1525">
            <v>14</v>
          </cell>
        </row>
        <row r="1526">
          <cell r="G1526">
            <v>0</v>
          </cell>
          <cell r="H1526">
            <v>2589</v>
          </cell>
          <cell r="I1526">
            <v>26</v>
          </cell>
          <cell r="J1526">
            <v>35</v>
          </cell>
          <cell r="K1526">
            <v>35</v>
          </cell>
          <cell r="L1526">
            <v>36</v>
          </cell>
          <cell r="M1526">
            <v>38</v>
          </cell>
          <cell r="N1526">
            <v>32</v>
          </cell>
          <cell r="O1526">
            <v>41</v>
          </cell>
          <cell r="P1526">
            <v>44</v>
          </cell>
          <cell r="Q1526">
            <v>47</v>
          </cell>
          <cell r="R1526">
            <v>51</v>
          </cell>
          <cell r="S1526">
            <v>55</v>
          </cell>
          <cell r="T1526">
            <v>59</v>
          </cell>
          <cell r="U1526">
            <v>60</v>
          </cell>
          <cell r="V1526">
            <v>58</v>
          </cell>
          <cell r="W1526">
            <v>54</v>
          </cell>
          <cell r="X1526">
            <v>50</v>
          </cell>
          <cell r="Y1526">
            <v>46</v>
          </cell>
          <cell r="Z1526">
            <v>41</v>
          </cell>
          <cell r="AA1526">
            <v>38</v>
          </cell>
          <cell r="AB1526">
            <v>34</v>
          </cell>
          <cell r="AC1526">
            <v>135</v>
          </cell>
          <cell r="AD1526">
            <v>158</v>
          </cell>
          <cell r="AE1526">
            <v>190</v>
          </cell>
          <cell r="AF1526">
            <v>187</v>
          </cell>
          <cell r="AG1526">
            <v>193</v>
          </cell>
          <cell r="AH1526">
            <v>163</v>
          </cell>
          <cell r="AI1526">
            <v>141</v>
          </cell>
          <cell r="AJ1526">
            <v>124</v>
          </cell>
          <cell r="AK1526">
            <v>124</v>
          </cell>
          <cell r="AL1526">
            <v>89</v>
          </cell>
          <cell r="AM1526">
            <v>96</v>
          </cell>
          <cell r="AN1526">
            <v>56</v>
          </cell>
          <cell r="AO1526">
            <v>53</v>
          </cell>
          <cell r="AP1526">
            <v>140</v>
          </cell>
          <cell r="AQ1526">
            <v>100</v>
          </cell>
          <cell r="AR1526">
            <v>503</v>
          </cell>
          <cell r="AS1526">
            <v>39</v>
          </cell>
        </row>
        <row r="1527">
          <cell r="G1527">
            <v>0</v>
          </cell>
          <cell r="H1527">
            <v>700</v>
          </cell>
          <cell r="I1527">
            <v>10</v>
          </cell>
          <cell r="J1527">
            <v>12</v>
          </cell>
          <cell r="K1527">
            <v>5</v>
          </cell>
          <cell r="L1527">
            <v>9</v>
          </cell>
          <cell r="M1527">
            <v>7</v>
          </cell>
          <cell r="N1527">
            <v>7</v>
          </cell>
          <cell r="O1527">
            <v>9</v>
          </cell>
          <cell r="P1527">
            <v>10</v>
          </cell>
          <cell r="Q1527">
            <v>10</v>
          </cell>
          <cell r="R1527">
            <v>14</v>
          </cell>
          <cell r="S1527">
            <v>16</v>
          </cell>
          <cell r="T1527">
            <v>18</v>
          </cell>
          <cell r="U1527">
            <v>20</v>
          </cell>
          <cell r="V1527">
            <v>14</v>
          </cell>
          <cell r="W1527">
            <v>9</v>
          </cell>
          <cell r="X1527">
            <v>14</v>
          </cell>
          <cell r="Y1527">
            <v>12</v>
          </cell>
          <cell r="Z1527">
            <v>12</v>
          </cell>
          <cell r="AA1527">
            <v>10</v>
          </cell>
          <cell r="AB1527">
            <v>12</v>
          </cell>
          <cell r="AC1527">
            <v>41</v>
          </cell>
          <cell r="AD1527">
            <v>36</v>
          </cell>
          <cell r="AE1527">
            <v>49</v>
          </cell>
          <cell r="AF1527">
            <v>48</v>
          </cell>
          <cell r="AG1527">
            <v>63</v>
          </cell>
          <cell r="AH1527">
            <v>51</v>
          </cell>
          <cell r="AI1527">
            <v>34</v>
          </cell>
          <cell r="AJ1527">
            <v>31</v>
          </cell>
          <cell r="AK1527">
            <v>27</v>
          </cell>
          <cell r="AL1527">
            <v>23</v>
          </cell>
          <cell r="AM1527">
            <v>31</v>
          </cell>
          <cell r="AN1527">
            <v>19</v>
          </cell>
          <cell r="AO1527">
            <v>17</v>
          </cell>
          <cell r="AP1527">
            <v>38</v>
          </cell>
          <cell r="AQ1527">
            <v>29</v>
          </cell>
          <cell r="AR1527">
            <v>141</v>
          </cell>
          <cell r="AS1527">
            <v>14</v>
          </cell>
        </row>
        <row r="1528">
          <cell r="G1528">
            <v>0</v>
          </cell>
          <cell r="H1528">
            <v>765</v>
          </cell>
          <cell r="I1528">
            <v>7</v>
          </cell>
          <cell r="J1528">
            <v>13</v>
          </cell>
          <cell r="K1528">
            <v>20</v>
          </cell>
          <cell r="L1528">
            <v>13</v>
          </cell>
          <cell r="M1528">
            <v>13</v>
          </cell>
          <cell r="N1528">
            <v>13</v>
          </cell>
          <cell r="O1528">
            <v>16</v>
          </cell>
          <cell r="P1528">
            <v>16</v>
          </cell>
          <cell r="Q1528">
            <v>18</v>
          </cell>
          <cell r="R1528">
            <v>18</v>
          </cell>
          <cell r="S1528">
            <v>15</v>
          </cell>
          <cell r="T1528">
            <v>16</v>
          </cell>
          <cell r="U1528">
            <v>14</v>
          </cell>
          <cell r="V1528">
            <v>17</v>
          </cell>
          <cell r="W1528">
            <v>14</v>
          </cell>
          <cell r="X1528">
            <v>13</v>
          </cell>
          <cell r="Y1528">
            <v>18</v>
          </cell>
          <cell r="Z1528">
            <v>11</v>
          </cell>
          <cell r="AA1528">
            <v>11</v>
          </cell>
          <cell r="AB1528">
            <v>10</v>
          </cell>
          <cell r="AC1528">
            <v>36</v>
          </cell>
          <cell r="AD1528">
            <v>46</v>
          </cell>
          <cell r="AE1528">
            <v>54</v>
          </cell>
          <cell r="AF1528">
            <v>54</v>
          </cell>
          <cell r="AG1528">
            <v>50</v>
          </cell>
          <cell r="AH1528">
            <v>45</v>
          </cell>
          <cell r="AI1528">
            <v>35</v>
          </cell>
          <cell r="AJ1528">
            <v>46</v>
          </cell>
          <cell r="AK1528">
            <v>35</v>
          </cell>
          <cell r="AL1528">
            <v>31</v>
          </cell>
          <cell r="AM1528">
            <v>22</v>
          </cell>
          <cell r="AN1528">
            <v>13</v>
          </cell>
          <cell r="AO1528">
            <v>12</v>
          </cell>
          <cell r="AP1528">
            <v>37</v>
          </cell>
          <cell r="AQ1528">
            <v>30</v>
          </cell>
          <cell r="AR1528">
            <v>140</v>
          </cell>
          <cell r="AS1528">
            <v>11</v>
          </cell>
        </row>
        <row r="1529">
          <cell r="G1529">
            <v>0</v>
          </cell>
          <cell r="H1529">
            <v>1124</v>
          </cell>
          <cell r="I1529">
            <v>9</v>
          </cell>
          <cell r="J1529">
            <v>10</v>
          </cell>
          <cell r="K1529">
            <v>10</v>
          </cell>
          <cell r="L1529">
            <v>14</v>
          </cell>
          <cell r="M1529">
            <v>18</v>
          </cell>
          <cell r="N1529">
            <v>12</v>
          </cell>
          <cell r="O1529">
            <v>16</v>
          </cell>
          <cell r="P1529">
            <v>18</v>
          </cell>
          <cell r="Q1529">
            <v>19</v>
          </cell>
          <cell r="R1529">
            <v>19</v>
          </cell>
          <cell r="S1529">
            <v>24</v>
          </cell>
          <cell r="T1529">
            <v>25</v>
          </cell>
          <cell r="U1529">
            <v>26</v>
          </cell>
          <cell r="V1529">
            <v>27</v>
          </cell>
          <cell r="W1529">
            <v>31</v>
          </cell>
          <cell r="X1529">
            <v>23</v>
          </cell>
          <cell r="Y1529">
            <v>16</v>
          </cell>
          <cell r="Z1529">
            <v>18</v>
          </cell>
          <cell r="AA1529">
            <v>17</v>
          </cell>
          <cell r="AB1529">
            <v>12</v>
          </cell>
          <cell r="AC1529">
            <v>58</v>
          </cell>
          <cell r="AD1529">
            <v>76</v>
          </cell>
          <cell r="AE1529">
            <v>87</v>
          </cell>
          <cell r="AF1529">
            <v>85</v>
          </cell>
          <cell r="AG1529">
            <v>80</v>
          </cell>
          <cell r="AH1529">
            <v>67</v>
          </cell>
          <cell r="AI1529">
            <v>72</v>
          </cell>
          <cell r="AJ1529">
            <v>47</v>
          </cell>
          <cell r="AK1529">
            <v>62</v>
          </cell>
          <cell r="AL1529">
            <v>35</v>
          </cell>
          <cell r="AM1529">
            <v>43</v>
          </cell>
          <cell r="AN1529">
            <v>24</v>
          </cell>
          <cell r="AO1529">
            <v>24</v>
          </cell>
          <cell r="AP1529">
            <v>65</v>
          </cell>
          <cell r="AQ1529">
            <v>41</v>
          </cell>
          <cell r="AR1529">
            <v>222</v>
          </cell>
          <cell r="AS1529">
            <v>14</v>
          </cell>
        </row>
        <row r="1530">
          <cell r="G1530">
            <v>0</v>
          </cell>
          <cell r="H1530">
            <v>2690</v>
          </cell>
          <cell r="I1530">
            <v>26</v>
          </cell>
          <cell r="J1530">
            <v>20</v>
          </cell>
          <cell r="K1530">
            <v>33</v>
          </cell>
          <cell r="L1530">
            <v>30</v>
          </cell>
          <cell r="M1530">
            <v>23</v>
          </cell>
          <cell r="N1530">
            <v>40</v>
          </cell>
          <cell r="O1530">
            <v>56</v>
          </cell>
          <cell r="P1530">
            <v>58</v>
          </cell>
          <cell r="Q1530">
            <v>60</v>
          </cell>
          <cell r="R1530">
            <v>62</v>
          </cell>
          <cell r="S1530">
            <v>64</v>
          </cell>
          <cell r="T1530">
            <v>65</v>
          </cell>
          <cell r="U1530">
            <v>65</v>
          </cell>
          <cell r="V1530">
            <v>63</v>
          </cell>
          <cell r="W1530">
            <v>60</v>
          </cell>
          <cell r="X1530">
            <v>57</v>
          </cell>
          <cell r="Y1530">
            <v>53</v>
          </cell>
          <cell r="Z1530">
            <v>50</v>
          </cell>
          <cell r="AA1530">
            <v>46</v>
          </cell>
          <cell r="AB1530">
            <v>43</v>
          </cell>
          <cell r="AC1530">
            <v>175</v>
          </cell>
          <cell r="AD1530">
            <v>157</v>
          </cell>
          <cell r="AE1530">
            <v>180</v>
          </cell>
          <cell r="AF1530">
            <v>190</v>
          </cell>
          <cell r="AG1530">
            <v>200</v>
          </cell>
          <cell r="AH1530">
            <v>148</v>
          </cell>
          <cell r="AI1530">
            <v>146</v>
          </cell>
          <cell r="AJ1530">
            <v>102</v>
          </cell>
          <cell r="AK1530">
            <v>108</v>
          </cell>
          <cell r="AL1530">
            <v>115</v>
          </cell>
          <cell r="AM1530">
            <v>82</v>
          </cell>
          <cell r="AN1530">
            <v>51</v>
          </cell>
          <cell r="AO1530">
            <v>62</v>
          </cell>
          <cell r="AP1530">
            <v>155</v>
          </cell>
          <cell r="AQ1530">
            <v>120</v>
          </cell>
          <cell r="AR1530">
            <v>515</v>
          </cell>
          <cell r="AS1530">
            <v>36</v>
          </cell>
        </row>
        <row r="1531">
          <cell r="G1531">
            <v>0</v>
          </cell>
          <cell r="H1531">
            <v>931</v>
          </cell>
          <cell r="I1531">
            <v>7</v>
          </cell>
          <cell r="J1531">
            <v>11</v>
          </cell>
          <cell r="K1531">
            <v>11</v>
          </cell>
          <cell r="L1531">
            <v>10</v>
          </cell>
          <cell r="M1531">
            <v>7</v>
          </cell>
          <cell r="N1531">
            <v>10</v>
          </cell>
          <cell r="O1531">
            <v>18</v>
          </cell>
          <cell r="P1531">
            <v>16</v>
          </cell>
          <cell r="Q1531">
            <v>20</v>
          </cell>
          <cell r="R1531">
            <v>17</v>
          </cell>
          <cell r="S1531">
            <v>23</v>
          </cell>
          <cell r="T1531">
            <v>19</v>
          </cell>
          <cell r="U1531">
            <v>26</v>
          </cell>
          <cell r="V1531">
            <v>15</v>
          </cell>
          <cell r="W1531">
            <v>24</v>
          </cell>
          <cell r="X1531">
            <v>17</v>
          </cell>
          <cell r="Y1531">
            <v>15</v>
          </cell>
          <cell r="Z1531">
            <v>17</v>
          </cell>
          <cell r="AA1531">
            <v>13</v>
          </cell>
          <cell r="AB1531">
            <v>10</v>
          </cell>
          <cell r="AC1531">
            <v>59</v>
          </cell>
          <cell r="AD1531">
            <v>49</v>
          </cell>
          <cell r="AE1531">
            <v>75</v>
          </cell>
          <cell r="AF1531">
            <v>60</v>
          </cell>
          <cell r="AG1531">
            <v>78</v>
          </cell>
          <cell r="AH1531">
            <v>46</v>
          </cell>
          <cell r="AI1531">
            <v>52</v>
          </cell>
          <cell r="AJ1531">
            <v>34</v>
          </cell>
          <cell r="AK1531">
            <v>42</v>
          </cell>
          <cell r="AL1531">
            <v>53</v>
          </cell>
          <cell r="AM1531">
            <v>33</v>
          </cell>
          <cell r="AN1531">
            <v>22</v>
          </cell>
          <cell r="AO1531">
            <v>22</v>
          </cell>
          <cell r="AP1531">
            <v>52</v>
          </cell>
          <cell r="AQ1531">
            <v>35</v>
          </cell>
          <cell r="AR1531">
            <v>180</v>
          </cell>
          <cell r="AS1531">
            <v>10</v>
          </cell>
        </row>
        <row r="1532">
          <cell r="G1532">
            <v>0</v>
          </cell>
          <cell r="H1532">
            <v>1294</v>
          </cell>
          <cell r="I1532">
            <v>18</v>
          </cell>
          <cell r="J1532">
            <v>7</v>
          </cell>
          <cell r="K1532">
            <v>14</v>
          </cell>
          <cell r="L1532">
            <v>15</v>
          </cell>
          <cell r="M1532">
            <v>13</v>
          </cell>
          <cell r="N1532">
            <v>23</v>
          </cell>
          <cell r="O1532">
            <v>27</v>
          </cell>
          <cell r="P1532">
            <v>34</v>
          </cell>
          <cell r="Q1532">
            <v>31</v>
          </cell>
          <cell r="R1532">
            <v>38</v>
          </cell>
          <cell r="S1532">
            <v>34</v>
          </cell>
          <cell r="T1532">
            <v>37</v>
          </cell>
          <cell r="U1532">
            <v>31</v>
          </cell>
          <cell r="V1532">
            <v>35</v>
          </cell>
          <cell r="W1532">
            <v>31</v>
          </cell>
          <cell r="X1532">
            <v>35</v>
          </cell>
          <cell r="Y1532">
            <v>31</v>
          </cell>
          <cell r="Z1532">
            <v>26</v>
          </cell>
          <cell r="AA1532">
            <v>20</v>
          </cell>
          <cell r="AB1532">
            <v>29</v>
          </cell>
          <cell r="AC1532">
            <v>65</v>
          </cell>
          <cell r="AD1532">
            <v>82</v>
          </cell>
          <cell r="AE1532">
            <v>76</v>
          </cell>
          <cell r="AF1532">
            <v>99</v>
          </cell>
          <cell r="AG1532">
            <v>93</v>
          </cell>
          <cell r="AH1532">
            <v>71</v>
          </cell>
          <cell r="AI1532">
            <v>62</v>
          </cell>
          <cell r="AJ1532">
            <v>49</v>
          </cell>
          <cell r="AK1532">
            <v>45</v>
          </cell>
          <cell r="AL1532">
            <v>38</v>
          </cell>
          <cell r="AM1532">
            <v>35</v>
          </cell>
          <cell r="AN1532">
            <v>21</v>
          </cell>
          <cell r="AO1532">
            <v>29</v>
          </cell>
          <cell r="AP1532">
            <v>82</v>
          </cell>
          <cell r="AQ1532">
            <v>68</v>
          </cell>
          <cell r="AR1532">
            <v>238</v>
          </cell>
          <cell r="AS1532">
            <v>24</v>
          </cell>
        </row>
        <row r="1533">
          <cell r="G1533">
            <v>0</v>
          </cell>
          <cell r="H1533">
            <v>465</v>
          </cell>
          <cell r="I1533">
            <v>1</v>
          </cell>
          <cell r="J1533">
            <v>2</v>
          </cell>
          <cell r="K1533">
            <v>8</v>
          </cell>
          <cell r="L1533">
            <v>5</v>
          </cell>
          <cell r="M1533">
            <v>3</v>
          </cell>
          <cell r="N1533">
            <v>7</v>
          </cell>
          <cell r="O1533">
            <v>11</v>
          </cell>
          <cell r="P1533">
            <v>8</v>
          </cell>
          <cell r="Q1533">
            <v>9</v>
          </cell>
          <cell r="R1533">
            <v>7</v>
          </cell>
          <cell r="S1533">
            <v>7</v>
          </cell>
          <cell r="T1533">
            <v>9</v>
          </cell>
          <cell r="U1533">
            <v>8</v>
          </cell>
          <cell r="V1533">
            <v>13</v>
          </cell>
          <cell r="W1533">
            <v>5</v>
          </cell>
          <cell r="X1533">
            <v>5</v>
          </cell>
          <cell r="Y1533">
            <v>7</v>
          </cell>
          <cell r="Z1533">
            <v>7</v>
          </cell>
          <cell r="AA1533">
            <v>13</v>
          </cell>
          <cell r="AB1533">
            <v>4</v>
          </cell>
          <cell r="AC1533">
            <v>51</v>
          </cell>
          <cell r="AD1533">
            <v>26</v>
          </cell>
          <cell r="AE1533">
            <v>29</v>
          </cell>
          <cell r="AF1533">
            <v>31</v>
          </cell>
          <cell r="AG1533">
            <v>29</v>
          </cell>
          <cell r="AH1533">
            <v>31</v>
          </cell>
          <cell r="AI1533">
            <v>32</v>
          </cell>
          <cell r="AJ1533">
            <v>19</v>
          </cell>
          <cell r="AK1533">
            <v>21</v>
          </cell>
          <cell r="AL1533">
            <v>24</v>
          </cell>
          <cell r="AM1533">
            <v>14</v>
          </cell>
          <cell r="AN1533">
            <v>8</v>
          </cell>
          <cell r="AO1533">
            <v>11</v>
          </cell>
          <cell r="AP1533">
            <v>21</v>
          </cell>
          <cell r="AQ1533">
            <v>17</v>
          </cell>
          <cell r="AR1533">
            <v>97</v>
          </cell>
          <cell r="AS1533">
            <v>2</v>
          </cell>
        </row>
        <row r="1534">
          <cell r="G1534">
            <v>0</v>
          </cell>
          <cell r="H1534">
            <v>4451</v>
          </cell>
          <cell r="I1534">
            <v>52</v>
          </cell>
          <cell r="J1534">
            <v>55</v>
          </cell>
          <cell r="K1534">
            <v>81</v>
          </cell>
          <cell r="L1534">
            <v>78</v>
          </cell>
          <cell r="M1534">
            <v>84</v>
          </cell>
          <cell r="N1534">
            <v>83</v>
          </cell>
          <cell r="O1534">
            <v>85</v>
          </cell>
          <cell r="P1534">
            <v>88</v>
          </cell>
          <cell r="Q1534">
            <v>91</v>
          </cell>
          <cell r="R1534">
            <v>95</v>
          </cell>
          <cell r="S1534">
            <v>98</v>
          </cell>
          <cell r="T1534">
            <v>101</v>
          </cell>
          <cell r="U1534">
            <v>102</v>
          </cell>
          <cell r="V1534">
            <v>100</v>
          </cell>
          <cell r="W1534">
            <v>95</v>
          </cell>
          <cell r="X1534">
            <v>90</v>
          </cell>
          <cell r="Y1534">
            <v>86</v>
          </cell>
          <cell r="Z1534">
            <v>80</v>
          </cell>
          <cell r="AA1534">
            <v>73</v>
          </cell>
          <cell r="AB1534">
            <v>65</v>
          </cell>
          <cell r="AC1534">
            <v>247</v>
          </cell>
          <cell r="AD1534">
            <v>283</v>
          </cell>
          <cell r="AE1534">
            <v>294</v>
          </cell>
          <cell r="AF1534">
            <v>307</v>
          </cell>
          <cell r="AG1534">
            <v>325</v>
          </cell>
          <cell r="AH1534">
            <v>263</v>
          </cell>
          <cell r="AI1534">
            <v>241</v>
          </cell>
          <cell r="AJ1534">
            <v>194</v>
          </cell>
          <cell r="AK1534">
            <v>189</v>
          </cell>
          <cell r="AL1534">
            <v>148</v>
          </cell>
          <cell r="AM1534">
            <v>128</v>
          </cell>
          <cell r="AN1534">
            <v>88</v>
          </cell>
          <cell r="AO1534">
            <v>62</v>
          </cell>
          <cell r="AP1534">
            <v>243</v>
          </cell>
          <cell r="AQ1534">
            <v>189</v>
          </cell>
          <cell r="AR1534">
            <v>843</v>
          </cell>
          <cell r="AS1534">
            <v>67</v>
          </cell>
        </row>
        <row r="1535">
          <cell r="G1535">
            <v>0</v>
          </cell>
          <cell r="H1535">
            <v>2408</v>
          </cell>
          <cell r="I1535">
            <v>26</v>
          </cell>
          <cell r="J1535">
            <v>26</v>
          </cell>
          <cell r="K1535">
            <v>43</v>
          </cell>
          <cell r="L1535">
            <v>39</v>
          </cell>
          <cell r="M1535">
            <v>43</v>
          </cell>
          <cell r="N1535">
            <v>39</v>
          </cell>
          <cell r="O1535">
            <v>47</v>
          </cell>
          <cell r="P1535">
            <v>44</v>
          </cell>
          <cell r="Q1535">
            <v>53</v>
          </cell>
          <cell r="R1535">
            <v>53</v>
          </cell>
          <cell r="S1535">
            <v>58</v>
          </cell>
          <cell r="T1535">
            <v>54</v>
          </cell>
          <cell r="U1535">
            <v>65</v>
          </cell>
          <cell r="V1535">
            <v>50</v>
          </cell>
          <cell r="W1535">
            <v>57</v>
          </cell>
          <cell r="X1535">
            <v>52</v>
          </cell>
          <cell r="Y1535">
            <v>42</v>
          </cell>
          <cell r="Z1535">
            <v>49</v>
          </cell>
          <cell r="AA1535">
            <v>37</v>
          </cell>
          <cell r="AB1535">
            <v>28</v>
          </cell>
          <cell r="AC1535">
            <v>128</v>
          </cell>
          <cell r="AD1535">
            <v>135</v>
          </cell>
          <cell r="AE1535">
            <v>143</v>
          </cell>
          <cell r="AF1535">
            <v>152</v>
          </cell>
          <cell r="AG1535">
            <v>190</v>
          </cell>
          <cell r="AH1535">
            <v>158</v>
          </cell>
          <cell r="AI1535">
            <v>130</v>
          </cell>
          <cell r="AJ1535">
            <v>98</v>
          </cell>
          <cell r="AK1535">
            <v>103</v>
          </cell>
          <cell r="AL1535">
            <v>88</v>
          </cell>
          <cell r="AM1535">
            <v>92</v>
          </cell>
          <cell r="AN1535">
            <v>51</v>
          </cell>
          <cell r="AO1535">
            <v>35</v>
          </cell>
          <cell r="AP1535">
            <v>139</v>
          </cell>
          <cell r="AQ1535">
            <v>100</v>
          </cell>
          <cell r="AR1535">
            <v>444</v>
          </cell>
          <cell r="AS1535">
            <v>33</v>
          </cell>
        </row>
        <row r="1536">
          <cell r="G1536">
            <v>0</v>
          </cell>
          <cell r="H1536">
            <v>521</v>
          </cell>
          <cell r="I1536">
            <v>4</v>
          </cell>
          <cell r="J1536">
            <v>2</v>
          </cell>
          <cell r="K1536">
            <v>10</v>
          </cell>
          <cell r="L1536">
            <v>9</v>
          </cell>
          <cell r="M1536">
            <v>11</v>
          </cell>
          <cell r="N1536">
            <v>9</v>
          </cell>
          <cell r="O1536">
            <v>12</v>
          </cell>
          <cell r="P1536">
            <v>11</v>
          </cell>
          <cell r="Q1536">
            <v>8</v>
          </cell>
          <cell r="R1536">
            <v>8</v>
          </cell>
          <cell r="S1536">
            <v>9</v>
          </cell>
          <cell r="T1536">
            <v>11</v>
          </cell>
          <cell r="U1536">
            <v>10</v>
          </cell>
          <cell r="V1536">
            <v>20</v>
          </cell>
          <cell r="W1536">
            <v>7</v>
          </cell>
          <cell r="X1536">
            <v>15</v>
          </cell>
          <cell r="Y1536">
            <v>10</v>
          </cell>
          <cell r="Z1536">
            <v>6</v>
          </cell>
          <cell r="AA1536">
            <v>11</v>
          </cell>
          <cell r="AB1536">
            <v>13</v>
          </cell>
          <cell r="AC1536">
            <v>24</v>
          </cell>
          <cell r="AD1536">
            <v>25</v>
          </cell>
          <cell r="AE1536">
            <v>31</v>
          </cell>
          <cell r="AF1536">
            <v>41</v>
          </cell>
          <cell r="AG1536">
            <v>47</v>
          </cell>
          <cell r="AH1536">
            <v>34</v>
          </cell>
          <cell r="AI1536">
            <v>26</v>
          </cell>
          <cell r="AJ1536">
            <v>26</v>
          </cell>
          <cell r="AK1536">
            <v>14</v>
          </cell>
          <cell r="AL1536">
            <v>21</v>
          </cell>
          <cell r="AM1536">
            <v>13</v>
          </cell>
          <cell r="AN1536">
            <v>13</v>
          </cell>
          <cell r="AO1536">
            <v>10</v>
          </cell>
          <cell r="AP1536">
            <v>28</v>
          </cell>
          <cell r="AQ1536">
            <v>26</v>
          </cell>
          <cell r="AR1536">
            <v>99</v>
          </cell>
          <cell r="AS1536">
            <v>5</v>
          </cell>
        </row>
        <row r="1537">
          <cell r="G1537">
            <v>0</v>
          </cell>
          <cell r="H1537">
            <v>980</v>
          </cell>
          <cell r="I1537">
            <v>20</v>
          </cell>
          <cell r="J1537">
            <v>25</v>
          </cell>
          <cell r="K1537">
            <v>19</v>
          </cell>
          <cell r="L1537">
            <v>21</v>
          </cell>
          <cell r="M1537">
            <v>22</v>
          </cell>
          <cell r="N1537">
            <v>26</v>
          </cell>
          <cell r="O1537">
            <v>18</v>
          </cell>
          <cell r="P1537">
            <v>23</v>
          </cell>
          <cell r="Q1537">
            <v>23</v>
          </cell>
          <cell r="R1537">
            <v>21</v>
          </cell>
          <cell r="S1537">
            <v>21</v>
          </cell>
          <cell r="T1537">
            <v>27</v>
          </cell>
          <cell r="U1537">
            <v>20</v>
          </cell>
          <cell r="V1537">
            <v>24</v>
          </cell>
          <cell r="W1537">
            <v>23</v>
          </cell>
          <cell r="X1537">
            <v>14</v>
          </cell>
          <cell r="Y1537">
            <v>21</v>
          </cell>
          <cell r="Z1537">
            <v>19</v>
          </cell>
          <cell r="AA1537">
            <v>15</v>
          </cell>
          <cell r="AB1537">
            <v>15</v>
          </cell>
          <cell r="AC1537">
            <v>58</v>
          </cell>
          <cell r="AD1537">
            <v>71</v>
          </cell>
          <cell r="AE1537">
            <v>72</v>
          </cell>
          <cell r="AF1537">
            <v>70</v>
          </cell>
          <cell r="AG1537">
            <v>58</v>
          </cell>
          <cell r="AH1537">
            <v>38</v>
          </cell>
          <cell r="AI1537">
            <v>53</v>
          </cell>
          <cell r="AJ1537">
            <v>38</v>
          </cell>
          <cell r="AK1537">
            <v>39</v>
          </cell>
          <cell r="AL1537">
            <v>21</v>
          </cell>
          <cell r="AM1537">
            <v>16</v>
          </cell>
          <cell r="AN1537">
            <v>18</v>
          </cell>
          <cell r="AO1537">
            <v>11</v>
          </cell>
          <cell r="AP1537">
            <v>56</v>
          </cell>
          <cell r="AQ1537">
            <v>40</v>
          </cell>
          <cell r="AR1537">
            <v>180</v>
          </cell>
          <cell r="AS1537">
            <v>26</v>
          </cell>
        </row>
        <row r="1538">
          <cell r="G1538">
            <v>0</v>
          </cell>
          <cell r="H1538">
            <v>542</v>
          </cell>
          <cell r="I1538">
            <v>2</v>
          </cell>
          <cell r="J1538">
            <v>2</v>
          </cell>
          <cell r="K1538">
            <v>9</v>
          </cell>
          <cell r="L1538">
            <v>9</v>
          </cell>
          <cell r="M1538">
            <v>8</v>
          </cell>
          <cell r="N1538">
            <v>9</v>
          </cell>
          <cell r="O1538">
            <v>8</v>
          </cell>
          <cell r="P1538">
            <v>10</v>
          </cell>
          <cell r="Q1538">
            <v>7</v>
          </cell>
          <cell r="R1538">
            <v>13</v>
          </cell>
          <cell r="S1538">
            <v>10</v>
          </cell>
          <cell r="T1538">
            <v>9</v>
          </cell>
          <cell r="U1538">
            <v>7</v>
          </cell>
          <cell r="V1538">
            <v>6</v>
          </cell>
          <cell r="W1538">
            <v>8</v>
          </cell>
          <cell r="X1538">
            <v>9</v>
          </cell>
          <cell r="Y1538">
            <v>13</v>
          </cell>
          <cell r="Z1538">
            <v>6</v>
          </cell>
          <cell r="AA1538">
            <v>10</v>
          </cell>
          <cell r="AB1538">
            <v>9</v>
          </cell>
          <cell r="AC1538">
            <v>37</v>
          </cell>
          <cell r="AD1538">
            <v>52</v>
          </cell>
          <cell r="AE1538">
            <v>48</v>
          </cell>
          <cell r="AF1538">
            <v>44</v>
          </cell>
          <cell r="AG1538">
            <v>30</v>
          </cell>
          <cell r="AH1538">
            <v>33</v>
          </cell>
          <cell r="AI1538">
            <v>32</v>
          </cell>
          <cell r="AJ1538">
            <v>32</v>
          </cell>
          <cell r="AK1538">
            <v>33</v>
          </cell>
          <cell r="AL1538">
            <v>18</v>
          </cell>
          <cell r="AM1538">
            <v>7</v>
          </cell>
          <cell r="AN1538">
            <v>6</v>
          </cell>
          <cell r="AO1538">
            <v>6</v>
          </cell>
          <cell r="AP1538">
            <v>20</v>
          </cell>
          <cell r="AQ1538">
            <v>23</v>
          </cell>
          <cell r="AR1538">
            <v>120</v>
          </cell>
          <cell r="AS1538">
            <v>3</v>
          </cell>
        </row>
        <row r="1539">
          <cell r="G1539">
            <v>0</v>
          </cell>
          <cell r="H1539">
            <v>1798</v>
          </cell>
          <cell r="I1539">
            <v>17</v>
          </cell>
          <cell r="J1539">
            <v>16</v>
          </cell>
          <cell r="K1539">
            <v>14</v>
          </cell>
          <cell r="L1539">
            <v>26</v>
          </cell>
          <cell r="M1539">
            <v>20</v>
          </cell>
          <cell r="N1539">
            <v>31</v>
          </cell>
          <cell r="O1539">
            <v>40</v>
          </cell>
          <cell r="P1539">
            <v>41</v>
          </cell>
          <cell r="Q1539">
            <v>43</v>
          </cell>
          <cell r="R1539">
            <v>44</v>
          </cell>
          <cell r="S1539">
            <v>45</v>
          </cell>
          <cell r="T1539">
            <v>46</v>
          </cell>
          <cell r="U1539">
            <v>46</v>
          </cell>
          <cell r="V1539">
            <v>44</v>
          </cell>
          <cell r="W1539">
            <v>41</v>
          </cell>
          <cell r="X1539">
            <v>38</v>
          </cell>
          <cell r="Y1539">
            <v>34</v>
          </cell>
          <cell r="Z1539">
            <v>32</v>
          </cell>
          <cell r="AA1539">
            <v>29</v>
          </cell>
          <cell r="AB1539">
            <v>28</v>
          </cell>
          <cell r="AC1539">
            <v>119</v>
          </cell>
          <cell r="AD1539">
            <v>120</v>
          </cell>
          <cell r="AE1539">
            <v>137</v>
          </cell>
          <cell r="AF1539">
            <v>140</v>
          </cell>
          <cell r="AG1539">
            <v>120</v>
          </cell>
          <cell r="AH1539">
            <v>83</v>
          </cell>
          <cell r="AI1539">
            <v>77</v>
          </cell>
          <cell r="AJ1539">
            <v>91</v>
          </cell>
          <cell r="AK1539">
            <v>61</v>
          </cell>
          <cell r="AL1539">
            <v>67</v>
          </cell>
          <cell r="AM1539">
            <v>49</v>
          </cell>
          <cell r="AN1539">
            <v>31</v>
          </cell>
          <cell r="AO1539">
            <v>28</v>
          </cell>
          <cell r="AP1539">
            <v>109</v>
          </cell>
          <cell r="AQ1539">
            <v>78</v>
          </cell>
          <cell r="AR1539">
            <v>352</v>
          </cell>
          <cell r="AS1539">
            <v>27</v>
          </cell>
        </row>
        <row r="1540">
          <cell r="G1540">
            <v>0</v>
          </cell>
          <cell r="H1540">
            <v>1070</v>
          </cell>
          <cell r="I1540">
            <v>12</v>
          </cell>
          <cell r="J1540">
            <v>12</v>
          </cell>
          <cell r="K1540">
            <v>9</v>
          </cell>
          <cell r="L1540">
            <v>10</v>
          </cell>
          <cell r="M1540">
            <v>15</v>
          </cell>
          <cell r="N1540">
            <v>21</v>
          </cell>
          <cell r="O1540">
            <v>20</v>
          </cell>
          <cell r="P1540">
            <v>29</v>
          </cell>
          <cell r="Q1540">
            <v>25</v>
          </cell>
          <cell r="R1540">
            <v>29</v>
          </cell>
          <cell r="S1540">
            <v>28</v>
          </cell>
          <cell r="T1540">
            <v>27</v>
          </cell>
          <cell r="U1540">
            <v>31</v>
          </cell>
          <cell r="V1540">
            <v>30</v>
          </cell>
          <cell r="W1540">
            <v>22</v>
          </cell>
          <cell r="X1540">
            <v>19</v>
          </cell>
          <cell r="Y1540">
            <v>21</v>
          </cell>
          <cell r="Z1540">
            <v>16</v>
          </cell>
          <cell r="AA1540">
            <v>16</v>
          </cell>
          <cell r="AB1540">
            <v>15</v>
          </cell>
          <cell r="AC1540">
            <v>74</v>
          </cell>
          <cell r="AD1540">
            <v>81</v>
          </cell>
          <cell r="AE1540">
            <v>73</v>
          </cell>
          <cell r="AF1540">
            <v>64</v>
          </cell>
          <cell r="AG1540">
            <v>68</v>
          </cell>
          <cell r="AH1540">
            <v>51</v>
          </cell>
          <cell r="AI1540">
            <v>51</v>
          </cell>
          <cell r="AJ1540">
            <v>53</v>
          </cell>
          <cell r="AK1540">
            <v>43</v>
          </cell>
          <cell r="AL1540">
            <v>35</v>
          </cell>
          <cell r="AM1540">
            <v>33</v>
          </cell>
          <cell r="AN1540">
            <v>18</v>
          </cell>
          <cell r="AO1540">
            <v>19</v>
          </cell>
          <cell r="AP1540">
            <v>68</v>
          </cell>
          <cell r="AQ1540">
            <v>42</v>
          </cell>
          <cell r="AR1540">
            <v>201</v>
          </cell>
          <cell r="AS1540">
            <v>17</v>
          </cell>
        </row>
        <row r="1541">
          <cell r="G1541">
            <v>0</v>
          </cell>
          <cell r="H1541">
            <v>728</v>
          </cell>
          <cell r="I1541">
            <v>5</v>
          </cell>
          <cell r="J1541">
            <v>4</v>
          </cell>
          <cell r="K1541">
            <v>5</v>
          </cell>
          <cell r="L1541">
            <v>16</v>
          </cell>
          <cell r="M1541">
            <v>5</v>
          </cell>
          <cell r="N1541">
            <v>10</v>
          </cell>
          <cell r="O1541">
            <v>20</v>
          </cell>
          <cell r="P1541">
            <v>12</v>
          </cell>
          <cell r="Q1541">
            <v>18</v>
          </cell>
          <cell r="R1541">
            <v>15</v>
          </cell>
          <cell r="S1541">
            <v>17</v>
          </cell>
          <cell r="T1541">
            <v>19</v>
          </cell>
          <cell r="U1541">
            <v>15</v>
          </cell>
          <cell r="V1541">
            <v>14</v>
          </cell>
          <cell r="W1541">
            <v>19</v>
          </cell>
          <cell r="X1541">
            <v>19</v>
          </cell>
          <cell r="Y1541">
            <v>13</v>
          </cell>
          <cell r="Z1541">
            <v>16</v>
          </cell>
          <cell r="AA1541">
            <v>13</v>
          </cell>
          <cell r="AB1541">
            <v>13</v>
          </cell>
          <cell r="AC1541">
            <v>45</v>
          </cell>
          <cell r="AD1541">
            <v>39</v>
          </cell>
          <cell r="AE1541">
            <v>64</v>
          </cell>
          <cell r="AF1541">
            <v>76</v>
          </cell>
          <cell r="AG1541">
            <v>52</v>
          </cell>
          <cell r="AH1541">
            <v>32</v>
          </cell>
          <cell r="AI1541">
            <v>26</v>
          </cell>
          <cell r="AJ1541">
            <v>38</v>
          </cell>
          <cell r="AK1541">
            <v>18</v>
          </cell>
          <cell r="AL1541">
            <v>32</v>
          </cell>
          <cell r="AM1541">
            <v>16</v>
          </cell>
          <cell r="AN1541">
            <v>13</v>
          </cell>
          <cell r="AO1541">
            <v>9</v>
          </cell>
          <cell r="AP1541">
            <v>41</v>
          </cell>
          <cell r="AQ1541">
            <v>36</v>
          </cell>
          <cell r="AR1541">
            <v>151</v>
          </cell>
          <cell r="AS1541">
            <v>10</v>
          </cell>
        </row>
        <row r="1542">
          <cell r="G1542">
            <v>0</v>
          </cell>
          <cell r="H1542">
            <v>545</v>
          </cell>
          <cell r="I1542">
            <v>3</v>
          </cell>
          <cell r="J1542">
            <v>3</v>
          </cell>
          <cell r="K1542">
            <v>6</v>
          </cell>
          <cell r="L1542">
            <v>2</v>
          </cell>
          <cell r="M1542">
            <v>4</v>
          </cell>
          <cell r="N1542">
            <v>7</v>
          </cell>
          <cell r="O1542">
            <v>10</v>
          </cell>
          <cell r="P1542">
            <v>10</v>
          </cell>
          <cell r="Q1542">
            <v>10</v>
          </cell>
          <cell r="R1542">
            <v>10</v>
          </cell>
          <cell r="S1542">
            <v>10</v>
          </cell>
          <cell r="T1542">
            <v>10</v>
          </cell>
          <cell r="U1542">
            <v>10</v>
          </cell>
          <cell r="V1542">
            <v>9</v>
          </cell>
          <cell r="W1542">
            <v>7</v>
          </cell>
          <cell r="X1542">
            <v>7</v>
          </cell>
          <cell r="Y1542">
            <v>6</v>
          </cell>
          <cell r="Z1542">
            <v>6</v>
          </cell>
          <cell r="AA1542">
            <v>6</v>
          </cell>
          <cell r="AB1542">
            <v>7</v>
          </cell>
          <cell r="AC1542">
            <v>43</v>
          </cell>
          <cell r="AD1542">
            <v>56</v>
          </cell>
          <cell r="AE1542">
            <v>56</v>
          </cell>
          <cell r="AF1542">
            <v>33</v>
          </cell>
          <cell r="AG1542">
            <v>40</v>
          </cell>
          <cell r="AH1542">
            <v>34</v>
          </cell>
          <cell r="AI1542">
            <v>41</v>
          </cell>
          <cell r="AJ1542">
            <v>19</v>
          </cell>
          <cell r="AK1542">
            <v>22</v>
          </cell>
          <cell r="AL1542">
            <v>21</v>
          </cell>
          <cell r="AM1542">
            <v>19</v>
          </cell>
          <cell r="AN1542">
            <v>10</v>
          </cell>
          <cell r="AO1542">
            <v>8</v>
          </cell>
          <cell r="AP1542">
            <v>23</v>
          </cell>
          <cell r="AQ1542">
            <v>15</v>
          </cell>
          <cell r="AR1542">
            <v>128</v>
          </cell>
          <cell r="AS1542">
            <v>4</v>
          </cell>
        </row>
        <row r="1543">
          <cell r="G1543">
            <v>0</v>
          </cell>
          <cell r="H1543">
            <v>545</v>
          </cell>
          <cell r="I1543">
            <v>3</v>
          </cell>
          <cell r="J1543">
            <v>3</v>
          </cell>
          <cell r="K1543">
            <v>6</v>
          </cell>
          <cell r="L1543">
            <v>2</v>
          </cell>
          <cell r="M1543">
            <v>4</v>
          </cell>
          <cell r="N1543">
            <v>7</v>
          </cell>
          <cell r="O1543">
            <v>10</v>
          </cell>
          <cell r="P1543">
            <v>10</v>
          </cell>
          <cell r="Q1543">
            <v>10</v>
          </cell>
          <cell r="R1543">
            <v>10</v>
          </cell>
          <cell r="S1543">
            <v>10</v>
          </cell>
          <cell r="T1543">
            <v>10</v>
          </cell>
          <cell r="U1543">
            <v>10</v>
          </cell>
          <cell r="V1543">
            <v>9</v>
          </cell>
          <cell r="W1543">
            <v>7</v>
          </cell>
          <cell r="X1543">
            <v>7</v>
          </cell>
          <cell r="Y1543">
            <v>6</v>
          </cell>
          <cell r="Z1543">
            <v>6</v>
          </cell>
          <cell r="AA1543">
            <v>6</v>
          </cell>
          <cell r="AB1543">
            <v>7</v>
          </cell>
          <cell r="AC1543">
            <v>43</v>
          </cell>
          <cell r="AD1543">
            <v>56</v>
          </cell>
          <cell r="AE1543">
            <v>56</v>
          </cell>
          <cell r="AF1543">
            <v>33</v>
          </cell>
          <cell r="AG1543">
            <v>40</v>
          </cell>
          <cell r="AH1543">
            <v>34</v>
          </cell>
          <cell r="AI1543">
            <v>41</v>
          </cell>
          <cell r="AJ1543">
            <v>19</v>
          </cell>
          <cell r="AK1543">
            <v>22</v>
          </cell>
          <cell r="AL1543">
            <v>21</v>
          </cell>
          <cell r="AM1543">
            <v>19</v>
          </cell>
          <cell r="AN1543">
            <v>10</v>
          </cell>
          <cell r="AO1543">
            <v>8</v>
          </cell>
          <cell r="AP1543">
            <v>23</v>
          </cell>
          <cell r="AQ1543">
            <v>15</v>
          </cell>
          <cell r="AR1543">
            <v>128</v>
          </cell>
          <cell r="AS1543">
            <v>4</v>
          </cell>
        </row>
        <row r="1544">
          <cell r="G1544">
            <v>0</v>
          </cell>
          <cell r="H1544">
            <v>1494</v>
          </cell>
          <cell r="I1544">
            <v>19</v>
          </cell>
          <cell r="J1544">
            <v>17</v>
          </cell>
          <cell r="K1544">
            <v>21</v>
          </cell>
          <cell r="L1544">
            <v>27</v>
          </cell>
          <cell r="M1544">
            <v>21</v>
          </cell>
          <cell r="N1544">
            <v>25</v>
          </cell>
          <cell r="O1544">
            <v>26</v>
          </cell>
          <cell r="P1544">
            <v>32</v>
          </cell>
          <cell r="Q1544">
            <v>23</v>
          </cell>
          <cell r="R1544">
            <v>28</v>
          </cell>
          <cell r="S1544">
            <v>28</v>
          </cell>
          <cell r="T1544">
            <v>28</v>
          </cell>
          <cell r="U1544">
            <v>28</v>
          </cell>
          <cell r="V1544">
            <v>19</v>
          </cell>
          <cell r="W1544">
            <v>25</v>
          </cell>
          <cell r="X1544">
            <v>33</v>
          </cell>
          <cell r="Y1544">
            <v>14</v>
          </cell>
          <cell r="Z1544">
            <v>20</v>
          </cell>
          <cell r="AA1544">
            <v>20</v>
          </cell>
          <cell r="AB1544">
            <v>18</v>
          </cell>
          <cell r="AC1544">
            <v>94</v>
          </cell>
          <cell r="AD1544">
            <v>87</v>
          </cell>
          <cell r="AE1544">
            <v>94</v>
          </cell>
          <cell r="AF1544">
            <v>109</v>
          </cell>
          <cell r="AG1544">
            <v>91</v>
          </cell>
          <cell r="AH1544">
            <v>97</v>
          </cell>
          <cell r="AI1544">
            <v>84</v>
          </cell>
          <cell r="AJ1544">
            <v>74</v>
          </cell>
          <cell r="AK1544">
            <v>69</v>
          </cell>
          <cell r="AL1544">
            <v>62</v>
          </cell>
          <cell r="AM1544">
            <v>58</v>
          </cell>
          <cell r="AN1544">
            <v>41</v>
          </cell>
          <cell r="AO1544">
            <v>62</v>
          </cell>
          <cell r="AP1544">
            <v>63</v>
          </cell>
          <cell r="AQ1544">
            <v>50</v>
          </cell>
          <cell r="AR1544">
            <v>281</v>
          </cell>
          <cell r="AS1544">
            <v>27</v>
          </cell>
        </row>
        <row r="1545">
          <cell r="G1545">
            <v>0</v>
          </cell>
          <cell r="H1545">
            <v>613</v>
          </cell>
          <cell r="I1545">
            <v>13</v>
          </cell>
          <cell r="J1545">
            <v>13</v>
          </cell>
          <cell r="K1545">
            <v>9</v>
          </cell>
          <cell r="L1545">
            <v>16</v>
          </cell>
          <cell r="M1545">
            <v>5</v>
          </cell>
          <cell r="N1545">
            <v>13</v>
          </cell>
          <cell r="O1545">
            <v>14</v>
          </cell>
          <cell r="P1545">
            <v>13</v>
          </cell>
          <cell r="Q1545">
            <v>13</v>
          </cell>
          <cell r="R1545">
            <v>14</v>
          </cell>
          <cell r="S1545">
            <v>14</v>
          </cell>
          <cell r="T1545">
            <v>13</v>
          </cell>
          <cell r="U1545">
            <v>11</v>
          </cell>
          <cell r="V1545">
            <v>8</v>
          </cell>
          <cell r="W1545">
            <v>14</v>
          </cell>
          <cell r="X1545">
            <v>13</v>
          </cell>
          <cell r="Y1545">
            <v>4</v>
          </cell>
          <cell r="Z1545">
            <v>10</v>
          </cell>
          <cell r="AA1545">
            <v>10</v>
          </cell>
          <cell r="AB1545">
            <v>8</v>
          </cell>
          <cell r="AC1545">
            <v>34</v>
          </cell>
          <cell r="AD1545">
            <v>25</v>
          </cell>
          <cell r="AE1545">
            <v>29</v>
          </cell>
          <cell r="AF1545">
            <v>44</v>
          </cell>
          <cell r="AG1545">
            <v>39</v>
          </cell>
          <cell r="AH1545">
            <v>37</v>
          </cell>
          <cell r="AI1545">
            <v>33</v>
          </cell>
          <cell r="AJ1545">
            <v>26</v>
          </cell>
          <cell r="AK1545">
            <v>20</v>
          </cell>
          <cell r="AL1545">
            <v>26</v>
          </cell>
          <cell r="AM1545">
            <v>21</v>
          </cell>
          <cell r="AN1545">
            <v>21</v>
          </cell>
          <cell r="AO1545">
            <v>30</v>
          </cell>
          <cell r="AP1545">
            <v>29</v>
          </cell>
          <cell r="AQ1545">
            <v>22</v>
          </cell>
          <cell r="AR1545">
            <v>102</v>
          </cell>
          <cell r="AS1545">
            <v>18</v>
          </cell>
        </row>
        <row r="1546">
          <cell r="G1546">
            <v>0</v>
          </cell>
          <cell r="H1546">
            <v>398</v>
          </cell>
          <cell r="I1546">
            <v>4</v>
          </cell>
          <cell r="J1546">
            <v>2</v>
          </cell>
          <cell r="K1546">
            <v>7</v>
          </cell>
          <cell r="L1546">
            <v>5</v>
          </cell>
          <cell r="M1546">
            <v>8</v>
          </cell>
          <cell r="N1546">
            <v>6</v>
          </cell>
          <cell r="O1546">
            <v>4</v>
          </cell>
          <cell r="P1546">
            <v>10</v>
          </cell>
          <cell r="Q1546">
            <v>4</v>
          </cell>
          <cell r="R1546">
            <v>8</v>
          </cell>
          <cell r="S1546">
            <v>9</v>
          </cell>
          <cell r="T1546">
            <v>6</v>
          </cell>
          <cell r="U1546">
            <v>10</v>
          </cell>
          <cell r="V1546">
            <v>6</v>
          </cell>
          <cell r="W1546">
            <v>7</v>
          </cell>
          <cell r="X1546">
            <v>13</v>
          </cell>
          <cell r="Y1546">
            <v>4</v>
          </cell>
          <cell r="Z1546">
            <v>6</v>
          </cell>
          <cell r="AA1546">
            <v>5</v>
          </cell>
          <cell r="AB1546">
            <v>4</v>
          </cell>
          <cell r="AC1546">
            <v>20</v>
          </cell>
          <cell r="AD1546">
            <v>22</v>
          </cell>
          <cell r="AE1546">
            <v>27</v>
          </cell>
          <cell r="AF1546">
            <v>24</v>
          </cell>
          <cell r="AG1546">
            <v>26</v>
          </cell>
          <cell r="AH1546">
            <v>31</v>
          </cell>
          <cell r="AI1546">
            <v>18</v>
          </cell>
          <cell r="AJ1546">
            <v>23</v>
          </cell>
          <cell r="AK1546">
            <v>14</v>
          </cell>
          <cell r="AL1546">
            <v>19</v>
          </cell>
          <cell r="AM1546">
            <v>19</v>
          </cell>
          <cell r="AN1546">
            <v>11</v>
          </cell>
          <cell r="AO1546">
            <v>16</v>
          </cell>
          <cell r="AP1546">
            <v>19</v>
          </cell>
          <cell r="AQ1546">
            <v>15</v>
          </cell>
          <cell r="AR1546">
            <v>74</v>
          </cell>
          <cell r="AS1546">
            <v>6</v>
          </cell>
        </row>
        <row r="1547">
          <cell r="G1547">
            <v>0</v>
          </cell>
          <cell r="H1547">
            <v>483</v>
          </cell>
          <cell r="I1547">
            <v>2</v>
          </cell>
          <cell r="J1547">
            <v>2</v>
          </cell>
          <cell r="K1547">
            <v>5</v>
          </cell>
          <cell r="L1547">
            <v>6</v>
          </cell>
          <cell r="M1547">
            <v>8</v>
          </cell>
          <cell r="N1547">
            <v>6</v>
          </cell>
          <cell r="O1547">
            <v>8</v>
          </cell>
          <cell r="P1547">
            <v>9</v>
          </cell>
          <cell r="Q1547">
            <v>6</v>
          </cell>
          <cell r="R1547">
            <v>6</v>
          </cell>
          <cell r="S1547">
            <v>5</v>
          </cell>
          <cell r="T1547">
            <v>9</v>
          </cell>
          <cell r="U1547">
            <v>7</v>
          </cell>
          <cell r="V1547">
            <v>5</v>
          </cell>
          <cell r="W1547">
            <v>4</v>
          </cell>
          <cell r="X1547">
            <v>7</v>
          </cell>
          <cell r="Y1547">
            <v>6</v>
          </cell>
          <cell r="Z1547">
            <v>4</v>
          </cell>
          <cell r="AA1547">
            <v>5</v>
          </cell>
          <cell r="AB1547">
            <v>6</v>
          </cell>
          <cell r="AC1547">
            <v>40</v>
          </cell>
          <cell r="AD1547">
            <v>40</v>
          </cell>
          <cell r="AE1547">
            <v>38</v>
          </cell>
          <cell r="AF1547">
            <v>41</v>
          </cell>
          <cell r="AG1547">
            <v>26</v>
          </cell>
          <cell r="AH1547">
            <v>29</v>
          </cell>
          <cell r="AI1547">
            <v>33</v>
          </cell>
          <cell r="AJ1547">
            <v>25</v>
          </cell>
          <cell r="AK1547">
            <v>35</v>
          </cell>
          <cell r="AL1547">
            <v>17</v>
          </cell>
          <cell r="AM1547">
            <v>18</v>
          </cell>
          <cell r="AN1547">
            <v>9</v>
          </cell>
          <cell r="AO1547">
            <v>16</v>
          </cell>
          <cell r="AP1547">
            <v>15</v>
          </cell>
          <cell r="AQ1547">
            <v>13</v>
          </cell>
          <cell r="AR1547">
            <v>105</v>
          </cell>
          <cell r="AS1547">
            <v>3</v>
          </cell>
        </row>
        <row r="1548">
          <cell r="G1548">
            <v>0</v>
          </cell>
          <cell r="H1548">
            <v>3474</v>
          </cell>
          <cell r="I1548">
            <v>42</v>
          </cell>
          <cell r="J1548">
            <v>45</v>
          </cell>
          <cell r="K1548">
            <v>48</v>
          </cell>
          <cell r="L1548">
            <v>42</v>
          </cell>
          <cell r="M1548">
            <v>38</v>
          </cell>
          <cell r="N1548">
            <v>38</v>
          </cell>
          <cell r="O1548">
            <v>82</v>
          </cell>
          <cell r="P1548">
            <v>87</v>
          </cell>
          <cell r="Q1548">
            <v>92</v>
          </cell>
          <cell r="R1548">
            <v>95</v>
          </cell>
          <cell r="S1548">
            <v>100</v>
          </cell>
          <cell r="T1548">
            <v>104</v>
          </cell>
          <cell r="U1548">
            <v>104</v>
          </cell>
          <cell r="V1548">
            <v>99</v>
          </cell>
          <cell r="W1548">
            <v>89</v>
          </cell>
          <cell r="X1548">
            <v>81</v>
          </cell>
          <cell r="Y1548">
            <v>71</v>
          </cell>
          <cell r="Z1548">
            <v>63</v>
          </cell>
          <cell r="AA1548">
            <v>57</v>
          </cell>
          <cell r="AB1548">
            <v>52</v>
          </cell>
          <cell r="AC1548">
            <v>201</v>
          </cell>
          <cell r="AD1548">
            <v>206</v>
          </cell>
          <cell r="AE1548">
            <v>266</v>
          </cell>
          <cell r="AF1548">
            <v>250</v>
          </cell>
          <cell r="AG1548">
            <v>248</v>
          </cell>
          <cell r="AH1548">
            <v>196</v>
          </cell>
          <cell r="AI1548">
            <v>174</v>
          </cell>
          <cell r="AJ1548">
            <v>136</v>
          </cell>
          <cell r="AK1548">
            <v>99</v>
          </cell>
          <cell r="AL1548">
            <v>95</v>
          </cell>
          <cell r="AM1548">
            <v>85</v>
          </cell>
          <cell r="AN1548">
            <v>53</v>
          </cell>
          <cell r="AO1548">
            <v>36</v>
          </cell>
          <cell r="AP1548">
            <v>244</v>
          </cell>
          <cell r="AQ1548">
            <v>155</v>
          </cell>
          <cell r="AR1548">
            <v>670</v>
          </cell>
          <cell r="AS1548">
            <v>64</v>
          </cell>
        </row>
        <row r="1549">
          <cell r="G1549">
            <v>0</v>
          </cell>
          <cell r="H1549">
            <v>1717</v>
          </cell>
          <cell r="I1549">
            <v>21</v>
          </cell>
          <cell r="J1549">
            <v>23</v>
          </cell>
          <cell r="K1549">
            <v>31</v>
          </cell>
          <cell r="L1549">
            <v>25</v>
          </cell>
          <cell r="M1549">
            <v>22</v>
          </cell>
          <cell r="N1549">
            <v>21</v>
          </cell>
          <cell r="O1549">
            <v>36</v>
          </cell>
          <cell r="P1549">
            <v>40</v>
          </cell>
          <cell r="Q1549">
            <v>57</v>
          </cell>
          <cell r="R1549">
            <v>43</v>
          </cell>
          <cell r="S1549">
            <v>54</v>
          </cell>
          <cell r="T1549">
            <v>54</v>
          </cell>
          <cell r="U1549">
            <v>58</v>
          </cell>
          <cell r="V1549">
            <v>43</v>
          </cell>
          <cell r="W1549">
            <v>54</v>
          </cell>
          <cell r="X1549">
            <v>43</v>
          </cell>
          <cell r="Y1549">
            <v>36</v>
          </cell>
          <cell r="Z1549">
            <v>34</v>
          </cell>
          <cell r="AA1549">
            <v>25</v>
          </cell>
          <cell r="AB1549">
            <v>25</v>
          </cell>
          <cell r="AC1549">
            <v>92</v>
          </cell>
          <cell r="AD1549">
            <v>104</v>
          </cell>
          <cell r="AE1549">
            <v>121</v>
          </cell>
          <cell r="AF1549">
            <v>114</v>
          </cell>
          <cell r="AG1549">
            <v>126</v>
          </cell>
          <cell r="AH1549">
            <v>94</v>
          </cell>
          <cell r="AI1549">
            <v>77</v>
          </cell>
          <cell r="AJ1549">
            <v>61</v>
          </cell>
          <cell r="AK1549">
            <v>41</v>
          </cell>
          <cell r="AL1549">
            <v>51</v>
          </cell>
          <cell r="AM1549">
            <v>40</v>
          </cell>
          <cell r="AN1549">
            <v>28</v>
          </cell>
          <cell r="AO1549">
            <v>23</v>
          </cell>
          <cell r="AP1549">
            <v>129</v>
          </cell>
          <cell r="AQ1549">
            <v>78</v>
          </cell>
          <cell r="AR1549">
            <v>319</v>
          </cell>
          <cell r="AS1549">
            <v>30</v>
          </cell>
        </row>
        <row r="1550">
          <cell r="G1550">
            <v>0</v>
          </cell>
          <cell r="H1550">
            <v>850</v>
          </cell>
          <cell r="I1550">
            <v>8</v>
          </cell>
          <cell r="J1550">
            <v>8</v>
          </cell>
          <cell r="K1550">
            <v>11</v>
          </cell>
          <cell r="L1550">
            <v>8</v>
          </cell>
          <cell r="M1550">
            <v>7</v>
          </cell>
          <cell r="N1550">
            <v>7</v>
          </cell>
          <cell r="O1550">
            <v>24</v>
          </cell>
          <cell r="P1550">
            <v>19</v>
          </cell>
          <cell r="Q1550">
            <v>24</v>
          </cell>
          <cell r="R1550">
            <v>21</v>
          </cell>
          <cell r="S1550">
            <v>27</v>
          </cell>
          <cell r="T1550">
            <v>27</v>
          </cell>
          <cell r="U1550">
            <v>24</v>
          </cell>
          <cell r="V1550">
            <v>22</v>
          </cell>
          <cell r="W1550">
            <v>12</v>
          </cell>
          <cell r="X1550">
            <v>22</v>
          </cell>
          <cell r="Y1550">
            <v>18</v>
          </cell>
          <cell r="Z1550">
            <v>19</v>
          </cell>
          <cell r="AA1550">
            <v>13</v>
          </cell>
          <cell r="AB1550">
            <v>12</v>
          </cell>
          <cell r="AC1550">
            <v>54</v>
          </cell>
          <cell r="AD1550">
            <v>38</v>
          </cell>
          <cell r="AE1550">
            <v>62</v>
          </cell>
          <cell r="AF1550">
            <v>69</v>
          </cell>
          <cell r="AG1550">
            <v>60</v>
          </cell>
          <cell r="AH1550">
            <v>53</v>
          </cell>
          <cell r="AI1550">
            <v>37</v>
          </cell>
          <cell r="AJ1550">
            <v>38</v>
          </cell>
          <cell r="AK1550">
            <v>30</v>
          </cell>
          <cell r="AL1550">
            <v>28</v>
          </cell>
          <cell r="AM1550">
            <v>28</v>
          </cell>
          <cell r="AN1550">
            <v>13</v>
          </cell>
          <cell r="AO1550">
            <v>7</v>
          </cell>
          <cell r="AP1550">
            <v>55</v>
          </cell>
          <cell r="AQ1550">
            <v>40</v>
          </cell>
          <cell r="AR1550">
            <v>165</v>
          </cell>
          <cell r="AS1550">
            <v>13</v>
          </cell>
        </row>
        <row r="1551">
          <cell r="G1551">
            <v>0</v>
          </cell>
          <cell r="H1551">
            <v>570</v>
          </cell>
          <cell r="I1551">
            <v>6</v>
          </cell>
          <cell r="J1551">
            <v>9</v>
          </cell>
          <cell r="K1551">
            <v>3</v>
          </cell>
          <cell r="L1551">
            <v>8</v>
          </cell>
          <cell r="M1551">
            <v>7</v>
          </cell>
          <cell r="N1551">
            <v>7</v>
          </cell>
          <cell r="O1551">
            <v>14</v>
          </cell>
          <cell r="P1551">
            <v>18</v>
          </cell>
          <cell r="Q1551">
            <v>8</v>
          </cell>
          <cell r="R1551">
            <v>19</v>
          </cell>
          <cell r="S1551">
            <v>14</v>
          </cell>
          <cell r="T1551">
            <v>18</v>
          </cell>
          <cell r="U1551">
            <v>14</v>
          </cell>
          <cell r="V1551">
            <v>22</v>
          </cell>
          <cell r="W1551">
            <v>17</v>
          </cell>
          <cell r="X1551">
            <v>11</v>
          </cell>
          <cell r="Y1551">
            <v>12</v>
          </cell>
          <cell r="Z1551">
            <v>5</v>
          </cell>
          <cell r="AA1551">
            <v>15</v>
          </cell>
          <cell r="AB1551">
            <v>11</v>
          </cell>
          <cell r="AC1551">
            <v>31</v>
          </cell>
          <cell r="AD1551">
            <v>25</v>
          </cell>
          <cell r="AE1551">
            <v>56</v>
          </cell>
          <cell r="AF1551">
            <v>47</v>
          </cell>
          <cell r="AG1551">
            <v>36</v>
          </cell>
          <cell r="AH1551">
            <v>33</v>
          </cell>
          <cell r="AI1551">
            <v>31</v>
          </cell>
          <cell r="AJ1551">
            <v>22</v>
          </cell>
          <cell r="AK1551">
            <v>11</v>
          </cell>
          <cell r="AL1551">
            <v>11</v>
          </cell>
          <cell r="AM1551">
            <v>14</v>
          </cell>
          <cell r="AN1551">
            <v>11</v>
          </cell>
          <cell r="AO1551">
            <v>4</v>
          </cell>
          <cell r="AP1551">
            <v>42</v>
          </cell>
          <cell r="AQ1551">
            <v>26</v>
          </cell>
          <cell r="AR1551">
            <v>112</v>
          </cell>
          <cell r="AS1551">
            <v>10</v>
          </cell>
        </row>
        <row r="1552">
          <cell r="G1552">
            <v>0</v>
          </cell>
          <cell r="H1552">
            <v>337</v>
          </cell>
          <cell r="I1552">
            <v>7</v>
          </cell>
          <cell r="J1552">
            <v>5</v>
          </cell>
          <cell r="K1552">
            <v>3</v>
          </cell>
          <cell r="L1552">
            <v>1</v>
          </cell>
          <cell r="M1552">
            <v>2</v>
          </cell>
          <cell r="N1552">
            <v>3</v>
          </cell>
          <cell r="O1552">
            <v>8</v>
          </cell>
          <cell r="P1552">
            <v>10</v>
          </cell>
          <cell r="Q1552">
            <v>3</v>
          </cell>
          <cell r="R1552">
            <v>12</v>
          </cell>
          <cell r="S1552">
            <v>5</v>
          </cell>
          <cell r="T1552">
            <v>5</v>
          </cell>
          <cell r="U1552">
            <v>8</v>
          </cell>
          <cell r="V1552">
            <v>12</v>
          </cell>
          <cell r="W1552">
            <v>6</v>
          </cell>
          <cell r="X1552">
            <v>5</v>
          </cell>
          <cell r="Y1552">
            <v>5</v>
          </cell>
          <cell r="Z1552">
            <v>5</v>
          </cell>
          <cell r="AA1552">
            <v>4</v>
          </cell>
          <cell r="AB1552">
            <v>4</v>
          </cell>
          <cell r="AC1552">
            <v>24</v>
          </cell>
          <cell r="AD1552">
            <v>39</v>
          </cell>
          <cell r="AE1552">
            <v>27</v>
          </cell>
          <cell r="AF1552">
            <v>20</v>
          </cell>
          <cell r="AG1552">
            <v>26</v>
          </cell>
          <cell r="AH1552">
            <v>16</v>
          </cell>
          <cell r="AI1552">
            <v>29</v>
          </cell>
          <cell r="AJ1552">
            <v>15</v>
          </cell>
          <cell r="AK1552">
            <v>17</v>
          </cell>
          <cell r="AL1552">
            <v>5</v>
          </cell>
          <cell r="AM1552">
            <v>3</v>
          </cell>
          <cell r="AN1552">
            <v>1</v>
          </cell>
          <cell r="AO1552">
            <v>2</v>
          </cell>
          <cell r="AP1552">
            <v>18</v>
          </cell>
          <cell r="AQ1552">
            <v>11</v>
          </cell>
          <cell r="AR1552">
            <v>74</v>
          </cell>
          <cell r="AS1552">
            <v>11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2">
          <cell r="D2" t="str">
            <v>TOTAL</v>
          </cell>
          <cell r="E2" t="str">
            <v>0</v>
          </cell>
          <cell r="F2" t="str">
            <v>1</v>
          </cell>
          <cell r="G2" t="str">
            <v>2</v>
          </cell>
          <cell r="H2" t="str">
            <v>3</v>
          </cell>
          <cell r="I2" t="str">
            <v>4</v>
          </cell>
          <cell r="J2" t="str">
            <v>5</v>
          </cell>
          <cell r="K2" t="str">
            <v>6</v>
          </cell>
          <cell r="L2" t="str">
            <v>7</v>
          </cell>
          <cell r="M2" t="str">
            <v>8</v>
          </cell>
          <cell r="N2" t="str">
            <v>9</v>
          </cell>
          <cell r="O2" t="str">
            <v>10</v>
          </cell>
          <cell r="P2" t="str">
            <v>11</v>
          </cell>
          <cell r="Q2" t="str">
            <v>12</v>
          </cell>
          <cell r="R2" t="str">
            <v>13</v>
          </cell>
          <cell r="S2" t="str">
            <v>14</v>
          </cell>
          <cell r="T2" t="str">
            <v>15</v>
          </cell>
          <cell r="U2" t="str">
            <v>16</v>
          </cell>
          <cell r="V2" t="str">
            <v>17</v>
          </cell>
          <cell r="W2" t="str">
            <v>18</v>
          </cell>
          <cell r="X2" t="str">
            <v>19</v>
          </cell>
          <cell r="Y2" t="str">
            <v>20-24</v>
          </cell>
          <cell r="Z2" t="str">
            <v>25-29</v>
          </cell>
          <cell r="AA2" t="str">
            <v>30-34</v>
          </cell>
          <cell r="AB2" t="str">
            <v>35-39</v>
          </cell>
          <cell r="AC2" t="str">
            <v>40-44</v>
          </cell>
          <cell r="AD2" t="str">
            <v>45-49</v>
          </cell>
          <cell r="AE2" t="str">
            <v>50-54</v>
          </cell>
          <cell r="AF2" t="str">
            <v>55-59</v>
          </cell>
          <cell r="AG2" t="str">
            <v>60-64</v>
          </cell>
          <cell r="AH2" t="str">
            <v>65-69</v>
          </cell>
          <cell r="AI2" t="str">
            <v>70-74</v>
          </cell>
          <cell r="AJ2" t="str">
            <v>75-79</v>
          </cell>
          <cell r="AK2" t="str">
            <v>80 Y +</v>
          </cell>
          <cell r="AL2" t="str">
            <v>POBLACION FEMENINA</v>
          </cell>
          <cell r="AM2">
            <v>0</v>
          </cell>
          <cell r="AN2">
            <v>0</v>
          </cell>
          <cell r="AO2">
            <v>0</v>
          </cell>
        </row>
        <row r="3">
          <cell r="C3" t="str">
            <v>cod_2000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 t="str">
            <v>10-14</v>
          </cell>
          <cell r="AM3" t="str">
            <v>15-19</v>
          </cell>
          <cell r="AN3" t="str">
            <v>20-49</v>
          </cell>
          <cell r="AO3" t="str">
            <v>GESTANTES ESPERADAS</v>
          </cell>
        </row>
        <row r="4">
          <cell r="D4">
            <v>130408</v>
          </cell>
          <cell r="E4">
            <v>1929</v>
          </cell>
          <cell r="F4">
            <v>2021</v>
          </cell>
          <cell r="G4">
            <v>2235</v>
          </cell>
          <cell r="H4">
            <v>2347</v>
          </cell>
          <cell r="I4">
            <v>2399</v>
          </cell>
          <cell r="J4">
            <v>2623</v>
          </cell>
          <cell r="K4">
            <v>2614</v>
          </cell>
          <cell r="L4">
            <v>2655</v>
          </cell>
          <cell r="M4">
            <v>2797</v>
          </cell>
          <cell r="N4">
            <v>2677</v>
          </cell>
          <cell r="O4">
            <v>3084</v>
          </cell>
          <cell r="P4">
            <v>3184</v>
          </cell>
          <cell r="Q4">
            <v>3019</v>
          </cell>
          <cell r="R4">
            <v>2993</v>
          </cell>
          <cell r="S4">
            <v>2903</v>
          </cell>
          <cell r="T4">
            <v>2880</v>
          </cell>
          <cell r="U4">
            <v>2773</v>
          </cell>
          <cell r="V4">
            <v>2628</v>
          </cell>
          <cell r="W4">
            <v>2443</v>
          </cell>
          <cell r="X4">
            <v>2358</v>
          </cell>
          <cell r="Y4">
            <v>10365</v>
          </cell>
          <cell r="Z4">
            <v>9991</v>
          </cell>
          <cell r="AA4">
            <v>9751</v>
          </cell>
          <cell r="AB4">
            <v>9173</v>
          </cell>
          <cell r="AC4">
            <v>8401</v>
          </cell>
          <cell r="AD4">
            <v>7227</v>
          </cell>
          <cell r="AE4">
            <v>6009</v>
          </cell>
          <cell r="AF4">
            <v>4879</v>
          </cell>
          <cell r="AG4">
            <v>3946</v>
          </cell>
          <cell r="AH4">
            <v>3088</v>
          </cell>
          <cell r="AI4">
            <v>2262</v>
          </cell>
          <cell r="AJ4">
            <v>1480</v>
          </cell>
          <cell r="AK4">
            <v>1274</v>
          </cell>
          <cell r="AL4">
            <v>7455</v>
          </cell>
          <cell r="AM4">
            <v>6210</v>
          </cell>
          <cell r="AN4">
            <v>27091</v>
          </cell>
          <cell r="AO4">
            <v>3651</v>
          </cell>
        </row>
        <row r="5">
          <cell r="C5">
            <v>4959</v>
          </cell>
          <cell r="D5">
            <v>1533</v>
          </cell>
          <cell r="E5">
            <v>36</v>
          </cell>
          <cell r="F5">
            <v>41</v>
          </cell>
          <cell r="G5">
            <v>50</v>
          </cell>
          <cell r="H5">
            <v>45</v>
          </cell>
          <cell r="I5">
            <v>38</v>
          </cell>
          <cell r="J5">
            <v>36</v>
          </cell>
          <cell r="K5">
            <v>33</v>
          </cell>
          <cell r="L5">
            <v>30</v>
          </cell>
          <cell r="M5">
            <v>37</v>
          </cell>
          <cell r="N5">
            <v>31</v>
          </cell>
          <cell r="O5">
            <v>37</v>
          </cell>
          <cell r="P5">
            <v>41</v>
          </cell>
          <cell r="Q5">
            <v>41</v>
          </cell>
          <cell r="R5">
            <v>39</v>
          </cell>
          <cell r="S5">
            <v>38</v>
          </cell>
          <cell r="T5">
            <v>34</v>
          </cell>
          <cell r="U5">
            <v>33</v>
          </cell>
          <cell r="V5">
            <v>31</v>
          </cell>
          <cell r="W5">
            <v>29</v>
          </cell>
          <cell r="X5">
            <v>26</v>
          </cell>
          <cell r="Y5">
            <v>116</v>
          </cell>
          <cell r="Z5">
            <v>119</v>
          </cell>
          <cell r="AA5">
            <v>100</v>
          </cell>
          <cell r="AB5">
            <v>95</v>
          </cell>
          <cell r="AC5">
            <v>77</v>
          </cell>
          <cell r="AD5">
            <v>70</v>
          </cell>
          <cell r="AE5">
            <v>66</v>
          </cell>
          <cell r="AF5">
            <v>45</v>
          </cell>
          <cell r="AG5">
            <v>41</v>
          </cell>
          <cell r="AH5">
            <v>29</v>
          </cell>
          <cell r="AI5">
            <v>24</v>
          </cell>
          <cell r="AJ5">
            <v>13</v>
          </cell>
          <cell r="AK5">
            <v>12</v>
          </cell>
          <cell r="AL5">
            <v>98</v>
          </cell>
          <cell r="AM5">
            <v>63</v>
          </cell>
          <cell r="AN5">
            <v>275</v>
          </cell>
          <cell r="AO5">
            <v>47</v>
          </cell>
        </row>
        <row r="6">
          <cell r="C6">
            <v>4964</v>
          </cell>
          <cell r="D6">
            <v>1114</v>
          </cell>
          <cell r="E6">
            <v>17</v>
          </cell>
          <cell r="F6">
            <v>31</v>
          </cell>
          <cell r="G6">
            <v>26</v>
          </cell>
          <cell r="H6">
            <v>34</v>
          </cell>
          <cell r="I6">
            <v>25</v>
          </cell>
          <cell r="J6">
            <v>25</v>
          </cell>
          <cell r="K6">
            <v>21</v>
          </cell>
          <cell r="L6">
            <v>18</v>
          </cell>
          <cell r="M6">
            <v>24</v>
          </cell>
          <cell r="N6">
            <v>20</v>
          </cell>
          <cell r="O6">
            <v>25</v>
          </cell>
          <cell r="P6">
            <v>28</v>
          </cell>
          <cell r="Q6">
            <v>26</v>
          </cell>
          <cell r="R6">
            <v>23</v>
          </cell>
          <cell r="S6">
            <v>23</v>
          </cell>
          <cell r="T6">
            <v>23</v>
          </cell>
          <cell r="U6">
            <v>23</v>
          </cell>
          <cell r="V6">
            <v>22</v>
          </cell>
          <cell r="W6">
            <v>21</v>
          </cell>
          <cell r="X6">
            <v>20</v>
          </cell>
          <cell r="Y6">
            <v>90</v>
          </cell>
          <cell r="Z6">
            <v>92</v>
          </cell>
          <cell r="AA6">
            <v>78</v>
          </cell>
          <cell r="AB6">
            <v>74</v>
          </cell>
          <cell r="AC6">
            <v>68</v>
          </cell>
          <cell r="AD6">
            <v>55</v>
          </cell>
          <cell r="AE6">
            <v>51</v>
          </cell>
          <cell r="AF6">
            <v>35</v>
          </cell>
          <cell r="AG6">
            <v>32</v>
          </cell>
          <cell r="AH6">
            <v>24</v>
          </cell>
          <cell r="AI6">
            <v>19</v>
          </cell>
          <cell r="AJ6">
            <v>11</v>
          </cell>
          <cell r="AK6">
            <v>10</v>
          </cell>
          <cell r="AL6">
            <v>63</v>
          </cell>
          <cell r="AM6">
            <v>45</v>
          </cell>
          <cell r="AN6">
            <v>218</v>
          </cell>
          <cell r="AO6">
            <v>36</v>
          </cell>
        </row>
        <row r="7">
          <cell r="C7">
            <v>4977</v>
          </cell>
          <cell r="D7">
            <v>711</v>
          </cell>
          <cell r="E7">
            <v>11</v>
          </cell>
          <cell r="F7">
            <v>19</v>
          </cell>
          <cell r="G7">
            <v>20</v>
          </cell>
          <cell r="H7">
            <v>11</v>
          </cell>
          <cell r="I7">
            <v>14</v>
          </cell>
          <cell r="J7">
            <v>16</v>
          </cell>
          <cell r="K7">
            <v>16</v>
          </cell>
          <cell r="L7">
            <v>15</v>
          </cell>
          <cell r="M7">
            <v>18</v>
          </cell>
          <cell r="N7">
            <v>18</v>
          </cell>
          <cell r="O7">
            <v>19</v>
          </cell>
          <cell r="P7">
            <v>19</v>
          </cell>
          <cell r="Q7">
            <v>19</v>
          </cell>
          <cell r="R7">
            <v>18</v>
          </cell>
          <cell r="S7">
            <v>17</v>
          </cell>
          <cell r="T7">
            <v>16</v>
          </cell>
          <cell r="U7">
            <v>14</v>
          </cell>
          <cell r="V7">
            <v>12</v>
          </cell>
          <cell r="W7">
            <v>10</v>
          </cell>
          <cell r="X7">
            <v>9</v>
          </cell>
          <cell r="Y7">
            <v>46</v>
          </cell>
          <cell r="Z7">
            <v>60</v>
          </cell>
          <cell r="AA7">
            <v>56</v>
          </cell>
          <cell r="AB7">
            <v>49</v>
          </cell>
          <cell r="AC7">
            <v>43</v>
          </cell>
          <cell r="AD7">
            <v>37</v>
          </cell>
          <cell r="AE7">
            <v>26</v>
          </cell>
          <cell r="AF7">
            <v>25</v>
          </cell>
          <cell r="AG7">
            <v>17</v>
          </cell>
          <cell r="AH7">
            <v>14</v>
          </cell>
          <cell r="AI7">
            <v>12</v>
          </cell>
          <cell r="AJ7">
            <v>9</v>
          </cell>
          <cell r="AK7">
            <v>6</v>
          </cell>
          <cell r="AL7">
            <v>44</v>
          </cell>
          <cell r="AM7">
            <v>27</v>
          </cell>
          <cell r="AN7">
            <v>133</v>
          </cell>
          <cell r="AO7">
            <v>24</v>
          </cell>
        </row>
        <row r="8">
          <cell r="C8">
            <v>7050</v>
          </cell>
          <cell r="D8">
            <v>541</v>
          </cell>
          <cell r="E8">
            <v>2</v>
          </cell>
          <cell r="F8">
            <v>1</v>
          </cell>
          <cell r="G8">
            <v>5</v>
          </cell>
          <cell r="H8">
            <v>5</v>
          </cell>
          <cell r="I8">
            <v>3</v>
          </cell>
          <cell r="J8">
            <v>15</v>
          </cell>
          <cell r="K8">
            <v>15</v>
          </cell>
          <cell r="L8">
            <v>13</v>
          </cell>
          <cell r="M8">
            <v>16</v>
          </cell>
          <cell r="N8">
            <v>15</v>
          </cell>
          <cell r="O8">
            <v>16</v>
          </cell>
          <cell r="P8">
            <v>16</v>
          </cell>
          <cell r="Q8">
            <v>15</v>
          </cell>
          <cell r="R8">
            <v>14</v>
          </cell>
          <cell r="S8">
            <v>13</v>
          </cell>
          <cell r="T8">
            <v>11</v>
          </cell>
          <cell r="U8">
            <v>10</v>
          </cell>
          <cell r="V8">
            <v>10</v>
          </cell>
          <cell r="W8">
            <v>8</v>
          </cell>
          <cell r="X8">
            <v>7</v>
          </cell>
          <cell r="Y8">
            <v>38</v>
          </cell>
          <cell r="Z8">
            <v>50</v>
          </cell>
          <cell r="AA8">
            <v>47</v>
          </cell>
          <cell r="AB8">
            <v>41</v>
          </cell>
          <cell r="AC8">
            <v>36</v>
          </cell>
          <cell r="AD8">
            <v>30</v>
          </cell>
          <cell r="AE8">
            <v>22</v>
          </cell>
          <cell r="AF8">
            <v>20</v>
          </cell>
          <cell r="AG8">
            <v>14</v>
          </cell>
          <cell r="AH8">
            <v>12</v>
          </cell>
          <cell r="AI8">
            <v>10</v>
          </cell>
          <cell r="AJ8">
            <v>7</v>
          </cell>
          <cell r="AK8">
            <v>4</v>
          </cell>
          <cell r="AL8">
            <v>35</v>
          </cell>
          <cell r="AM8">
            <v>21</v>
          </cell>
          <cell r="AN8">
            <v>111</v>
          </cell>
          <cell r="AO8">
            <v>20</v>
          </cell>
        </row>
        <row r="9">
          <cell r="C9">
            <v>4979</v>
          </cell>
          <cell r="D9">
            <v>371</v>
          </cell>
          <cell r="E9">
            <v>11</v>
          </cell>
          <cell r="F9">
            <v>13</v>
          </cell>
          <cell r="G9">
            <v>7</v>
          </cell>
          <cell r="H9">
            <v>9</v>
          </cell>
          <cell r="I9">
            <v>6</v>
          </cell>
          <cell r="J9">
            <v>10</v>
          </cell>
          <cell r="K9">
            <v>10</v>
          </cell>
          <cell r="L9">
            <v>9</v>
          </cell>
          <cell r="M9">
            <v>11</v>
          </cell>
          <cell r="N9">
            <v>11</v>
          </cell>
          <cell r="O9">
            <v>11</v>
          </cell>
          <cell r="P9">
            <v>11</v>
          </cell>
          <cell r="Q9">
            <v>11</v>
          </cell>
          <cell r="R9">
            <v>10</v>
          </cell>
          <cell r="S9">
            <v>9</v>
          </cell>
          <cell r="T9">
            <v>8</v>
          </cell>
          <cell r="U9">
            <v>7</v>
          </cell>
          <cell r="V9">
            <v>6</v>
          </cell>
          <cell r="W9">
            <v>6</v>
          </cell>
          <cell r="X9">
            <v>6</v>
          </cell>
          <cell r="Y9">
            <v>21</v>
          </cell>
          <cell r="Z9">
            <v>29</v>
          </cell>
          <cell r="AA9">
            <v>26</v>
          </cell>
          <cell r="AB9">
            <v>23</v>
          </cell>
          <cell r="AC9">
            <v>20</v>
          </cell>
          <cell r="AD9">
            <v>17</v>
          </cell>
          <cell r="AE9">
            <v>12</v>
          </cell>
          <cell r="AF9">
            <v>12</v>
          </cell>
          <cell r="AG9">
            <v>8</v>
          </cell>
          <cell r="AH9">
            <v>7</v>
          </cell>
          <cell r="AI9">
            <v>6</v>
          </cell>
          <cell r="AJ9">
            <v>5</v>
          </cell>
          <cell r="AK9">
            <v>3</v>
          </cell>
          <cell r="AL9">
            <v>25</v>
          </cell>
          <cell r="AM9">
            <v>15</v>
          </cell>
          <cell r="AN9">
            <v>62</v>
          </cell>
          <cell r="AO9">
            <v>12</v>
          </cell>
        </row>
        <row r="10">
          <cell r="C10">
            <v>5013</v>
          </cell>
          <cell r="D10">
            <v>939</v>
          </cell>
          <cell r="E10">
            <v>14</v>
          </cell>
          <cell r="F10">
            <v>17</v>
          </cell>
          <cell r="G10">
            <v>16</v>
          </cell>
          <cell r="H10">
            <v>24</v>
          </cell>
          <cell r="I10">
            <v>25</v>
          </cell>
          <cell r="J10">
            <v>23</v>
          </cell>
          <cell r="K10">
            <v>19</v>
          </cell>
          <cell r="L10">
            <v>22</v>
          </cell>
          <cell r="M10">
            <v>23</v>
          </cell>
          <cell r="N10">
            <v>21</v>
          </cell>
          <cell r="O10">
            <v>25</v>
          </cell>
          <cell r="P10">
            <v>26</v>
          </cell>
          <cell r="Q10">
            <v>25</v>
          </cell>
          <cell r="R10">
            <v>24</v>
          </cell>
          <cell r="S10">
            <v>22</v>
          </cell>
          <cell r="T10">
            <v>20</v>
          </cell>
          <cell r="U10">
            <v>18</v>
          </cell>
          <cell r="V10">
            <v>16</v>
          </cell>
          <cell r="W10">
            <v>15</v>
          </cell>
          <cell r="X10">
            <v>14</v>
          </cell>
          <cell r="Y10">
            <v>60</v>
          </cell>
          <cell r="Z10">
            <v>65</v>
          </cell>
          <cell r="AA10">
            <v>63</v>
          </cell>
          <cell r="AB10">
            <v>65</v>
          </cell>
          <cell r="AC10">
            <v>63</v>
          </cell>
          <cell r="AD10">
            <v>51</v>
          </cell>
          <cell r="AE10">
            <v>42</v>
          </cell>
          <cell r="AF10">
            <v>36</v>
          </cell>
          <cell r="AG10">
            <v>28</v>
          </cell>
          <cell r="AH10">
            <v>23</v>
          </cell>
          <cell r="AI10">
            <v>16</v>
          </cell>
          <cell r="AJ10">
            <v>9</v>
          </cell>
          <cell r="AK10">
            <v>9</v>
          </cell>
          <cell r="AL10">
            <v>56</v>
          </cell>
          <cell r="AM10">
            <v>37</v>
          </cell>
          <cell r="AN10">
            <v>166</v>
          </cell>
          <cell r="AO10">
            <v>26</v>
          </cell>
        </row>
        <row r="11">
          <cell r="C11">
            <v>4978</v>
          </cell>
          <cell r="D11">
            <v>289</v>
          </cell>
          <cell r="E11">
            <v>4</v>
          </cell>
          <cell r="F11">
            <v>1</v>
          </cell>
          <cell r="G11">
            <v>2</v>
          </cell>
          <cell r="H11">
            <v>2</v>
          </cell>
          <cell r="I11">
            <v>3</v>
          </cell>
          <cell r="J11">
            <v>5</v>
          </cell>
          <cell r="K11">
            <v>5</v>
          </cell>
          <cell r="L11">
            <v>5</v>
          </cell>
          <cell r="M11">
            <v>6</v>
          </cell>
          <cell r="N11">
            <v>6</v>
          </cell>
          <cell r="O11">
            <v>6</v>
          </cell>
          <cell r="P11">
            <v>6</v>
          </cell>
          <cell r="Q11">
            <v>6</v>
          </cell>
          <cell r="R11">
            <v>6</v>
          </cell>
          <cell r="S11">
            <v>6</v>
          </cell>
          <cell r="T11">
            <v>6</v>
          </cell>
          <cell r="U11">
            <v>6</v>
          </cell>
          <cell r="V11">
            <v>6</v>
          </cell>
          <cell r="W11">
            <v>6</v>
          </cell>
          <cell r="X11">
            <v>6</v>
          </cell>
          <cell r="Y11">
            <v>21</v>
          </cell>
          <cell r="Z11">
            <v>29</v>
          </cell>
          <cell r="AA11">
            <v>26</v>
          </cell>
          <cell r="AB11">
            <v>23</v>
          </cell>
          <cell r="AC11">
            <v>20</v>
          </cell>
          <cell r="AD11">
            <v>17</v>
          </cell>
          <cell r="AE11">
            <v>12</v>
          </cell>
          <cell r="AF11">
            <v>12</v>
          </cell>
          <cell r="AG11">
            <v>9</v>
          </cell>
          <cell r="AH11">
            <v>7</v>
          </cell>
          <cell r="AI11">
            <v>6</v>
          </cell>
          <cell r="AJ11">
            <v>5</v>
          </cell>
          <cell r="AK11">
            <v>3</v>
          </cell>
          <cell r="AL11">
            <v>14</v>
          </cell>
          <cell r="AM11">
            <v>13</v>
          </cell>
          <cell r="AN11">
            <v>62</v>
          </cell>
          <cell r="AO11">
            <v>11</v>
          </cell>
        </row>
        <row r="12">
          <cell r="C12">
            <v>7369</v>
          </cell>
          <cell r="D12">
            <v>368</v>
          </cell>
          <cell r="E12">
            <v>7</v>
          </cell>
          <cell r="F12">
            <v>8</v>
          </cell>
          <cell r="G12">
            <v>5</v>
          </cell>
          <cell r="H12">
            <v>8</v>
          </cell>
          <cell r="I12">
            <v>3</v>
          </cell>
          <cell r="J12">
            <v>9</v>
          </cell>
          <cell r="K12">
            <v>8</v>
          </cell>
          <cell r="L12">
            <v>7</v>
          </cell>
          <cell r="M12">
            <v>9</v>
          </cell>
          <cell r="N12">
            <v>8</v>
          </cell>
          <cell r="O12">
            <v>9</v>
          </cell>
          <cell r="P12">
            <v>10</v>
          </cell>
          <cell r="Q12">
            <v>10</v>
          </cell>
          <cell r="R12">
            <v>9</v>
          </cell>
          <cell r="S12">
            <v>9</v>
          </cell>
          <cell r="T12">
            <v>8</v>
          </cell>
          <cell r="U12">
            <v>7</v>
          </cell>
          <cell r="V12">
            <v>6</v>
          </cell>
          <cell r="W12">
            <v>6</v>
          </cell>
          <cell r="X12">
            <v>7</v>
          </cell>
          <cell r="Y12">
            <v>29</v>
          </cell>
          <cell r="Z12">
            <v>30</v>
          </cell>
          <cell r="AA12">
            <v>26</v>
          </cell>
          <cell r="AB12">
            <v>27</v>
          </cell>
          <cell r="AC12">
            <v>23</v>
          </cell>
          <cell r="AD12">
            <v>20</v>
          </cell>
          <cell r="AE12">
            <v>17</v>
          </cell>
          <cell r="AF12">
            <v>11</v>
          </cell>
          <cell r="AG12">
            <v>11</v>
          </cell>
          <cell r="AH12">
            <v>8</v>
          </cell>
          <cell r="AI12">
            <v>7</v>
          </cell>
          <cell r="AJ12">
            <v>3</v>
          </cell>
          <cell r="AK12">
            <v>3</v>
          </cell>
          <cell r="AL12">
            <v>24</v>
          </cell>
          <cell r="AM12">
            <v>14</v>
          </cell>
          <cell r="AN12">
            <v>74</v>
          </cell>
          <cell r="AO12">
            <v>12</v>
          </cell>
        </row>
        <row r="13">
          <cell r="C13">
            <v>6835</v>
          </cell>
          <cell r="D13">
            <v>371</v>
          </cell>
          <cell r="E13">
            <v>5</v>
          </cell>
          <cell r="F13">
            <v>6</v>
          </cell>
          <cell r="G13">
            <v>6</v>
          </cell>
          <cell r="H13">
            <v>5</v>
          </cell>
          <cell r="I13">
            <v>8</v>
          </cell>
          <cell r="J13">
            <v>9</v>
          </cell>
          <cell r="K13">
            <v>8</v>
          </cell>
          <cell r="L13">
            <v>7</v>
          </cell>
          <cell r="M13">
            <v>9</v>
          </cell>
          <cell r="N13">
            <v>8</v>
          </cell>
          <cell r="O13">
            <v>9</v>
          </cell>
          <cell r="P13">
            <v>10</v>
          </cell>
          <cell r="Q13">
            <v>10</v>
          </cell>
          <cell r="R13">
            <v>9</v>
          </cell>
          <cell r="S13">
            <v>9</v>
          </cell>
          <cell r="T13">
            <v>9</v>
          </cell>
          <cell r="U13">
            <v>8</v>
          </cell>
          <cell r="V13">
            <v>7</v>
          </cell>
          <cell r="W13">
            <v>7</v>
          </cell>
          <cell r="X13">
            <v>7</v>
          </cell>
          <cell r="Y13">
            <v>29</v>
          </cell>
          <cell r="Z13">
            <v>30</v>
          </cell>
          <cell r="AA13">
            <v>26</v>
          </cell>
          <cell r="AB13">
            <v>27</v>
          </cell>
          <cell r="AC13">
            <v>23</v>
          </cell>
          <cell r="AD13">
            <v>20</v>
          </cell>
          <cell r="AE13">
            <v>17</v>
          </cell>
          <cell r="AF13">
            <v>11</v>
          </cell>
          <cell r="AG13">
            <v>11</v>
          </cell>
          <cell r="AH13">
            <v>8</v>
          </cell>
          <cell r="AI13">
            <v>7</v>
          </cell>
          <cell r="AJ13">
            <v>3</v>
          </cell>
          <cell r="AK13">
            <v>3</v>
          </cell>
          <cell r="AL13">
            <v>24</v>
          </cell>
          <cell r="AM13">
            <v>16</v>
          </cell>
          <cell r="AN13">
            <v>74</v>
          </cell>
          <cell r="AO13">
            <v>12</v>
          </cell>
        </row>
        <row r="14">
          <cell r="C14">
            <v>7368</v>
          </cell>
          <cell r="D14">
            <v>199</v>
          </cell>
          <cell r="E14">
            <v>2</v>
          </cell>
          <cell r="F14">
            <v>2</v>
          </cell>
          <cell r="G14">
            <v>3</v>
          </cell>
          <cell r="H14">
            <v>7</v>
          </cell>
          <cell r="I14">
            <v>0</v>
          </cell>
          <cell r="J14">
            <v>4</v>
          </cell>
          <cell r="K14">
            <v>4</v>
          </cell>
          <cell r="L14">
            <v>4</v>
          </cell>
          <cell r="M14">
            <v>5</v>
          </cell>
          <cell r="N14">
            <v>4</v>
          </cell>
          <cell r="O14">
            <v>5</v>
          </cell>
          <cell r="P14">
            <v>5</v>
          </cell>
          <cell r="Q14">
            <v>5</v>
          </cell>
          <cell r="R14">
            <v>5</v>
          </cell>
          <cell r="S14">
            <v>5</v>
          </cell>
          <cell r="T14">
            <v>5</v>
          </cell>
          <cell r="U14">
            <v>4</v>
          </cell>
          <cell r="V14">
            <v>4</v>
          </cell>
          <cell r="W14">
            <v>4</v>
          </cell>
          <cell r="X14">
            <v>4</v>
          </cell>
          <cell r="Y14">
            <v>16</v>
          </cell>
          <cell r="Z14">
            <v>17</v>
          </cell>
          <cell r="AA14">
            <v>15</v>
          </cell>
          <cell r="AB14">
            <v>15</v>
          </cell>
          <cell r="AC14">
            <v>14</v>
          </cell>
          <cell r="AD14">
            <v>11</v>
          </cell>
          <cell r="AE14">
            <v>8</v>
          </cell>
          <cell r="AF14">
            <v>6</v>
          </cell>
          <cell r="AG14">
            <v>5</v>
          </cell>
          <cell r="AH14">
            <v>4</v>
          </cell>
          <cell r="AI14">
            <v>3</v>
          </cell>
          <cell r="AJ14">
            <v>2</v>
          </cell>
          <cell r="AK14">
            <v>2</v>
          </cell>
          <cell r="AL14">
            <v>13</v>
          </cell>
          <cell r="AM14">
            <v>9</v>
          </cell>
          <cell r="AN14">
            <v>42</v>
          </cell>
          <cell r="AO14">
            <v>7</v>
          </cell>
        </row>
        <row r="15">
          <cell r="C15">
            <v>4969</v>
          </cell>
          <cell r="D15">
            <v>594</v>
          </cell>
          <cell r="E15">
            <v>13</v>
          </cell>
          <cell r="F15">
            <v>8</v>
          </cell>
          <cell r="G15">
            <v>14</v>
          </cell>
          <cell r="H15">
            <v>16</v>
          </cell>
          <cell r="I15">
            <v>12</v>
          </cell>
          <cell r="J15">
            <v>13</v>
          </cell>
          <cell r="K15">
            <v>14</v>
          </cell>
          <cell r="L15">
            <v>13</v>
          </cell>
          <cell r="M15">
            <v>14</v>
          </cell>
          <cell r="N15">
            <v>14</v>
          </cell>
          <cell r="O15">
            <v>16</v>
          </cell>
          <cell r="P15">
            <v>15</v>
          </cell>
          <cell r="Q15">
            <v>15</v>
          </cell>
          <cell r="R15">
            <v>15</v>
          </cell>
          <cell r="S15">
            <v>15</v>
          </cell>
          <cell r="T15">
            <v>14</v>
          </cell>
          <cell r="U15">
            <v>13</v>
          </cell>
          <cell r="V15">
            <v>12</v>
          </cell>
          <cell r="W15">
            <v>11</v>
          </cell>
          <cell r="X15">
            <v>10</v>
          </cell>
          <cell r="Y15">
            <v>42</v>
          </cell>
          <cell r="Z15">
            <v>35</v>
          </cell>
          <cell r="AA15">
            <v>35</v>
          </cell>
          <cell r="AB15">
            <v>36</v>
          </cell>
          <cell r="AC15">
            <v>37</v>
          </cell>
          <cell r="AD15">
            <v>31</v>
          </cell>
          <cell r="AE15">
            <v>28</v>
          </cell>
          <cell r="AF15">
            <v>22</v>
          </cell>
          <cell r="AG15">
            <v>19</v>
          </cell>
          <cell r="AH15">
            <v>16</v>
          </cell>
          <cell r="AI15">
            <v>13</v>
          </cell>
          <cell r="AJ15">
            <v>7</v>
          </cell>
          <cell r="AK15">
            <v>6</v>
          </cell>
          <cell r="AL15">
            <v>37</v>
          </cell>
          <cell r="AM15">
            <v>29</v>
          </cell>
          <cell r="AN15">
            <v>105</v>
          </cell>
          <cell r="AO15">
            <v>15</v>
          </cell>
        </row>
        <row r="16">
          <cell r="C16">
            <v>4973</v>
          </cell>
          <cell r="D16">
            <v>513</v>
          </cell>
          <cell r="E16">
            <v>6</v>
          </cell>
          <cell r="F16">
            <v>10</v>
          </cell>
          <cell r="G16">
            <v>9</v>
          </cell>
          <cell r="H16">
            <v>10</v>
          </cell>
          <cell r="I16">
            <v>13</v>
          </cell>
          <cell r="J16">
            <v>8</v>
          </cell>
          <cell r="K16">
            <v>10</v>
          </cell>
          <cell r="L16">
            <v>11</v>
          </cell>
          <cell r="M16">
            <v>12</v>
          </cell>
          <cell r="N16">
            <v>10</v>
          </cell>
          <cell r="O16">
            <v>10</v>
          </cell>
          <cell r="P16">
            <v>13</v>
          </cell>
          <cell r="Q16">
            <v>13</v>
          </cell>
          <cell r="R16">
            <v>11</v>
          </cell>
          <cell r="S16">
            <v>10</v>
          </cell>
          <cell r="T16">
            <v>11</v>
          </cell>
          <cell r="U16">
            <v>10</v>
          </cell>
          <cell r="V16">
            <v>9</v>
          </cell>
          <cell r="W16">
            <v>8</v>
          </cell>
          <cell r="X16">
            <v>8</v>
          </cell>
          <cell r="Y16">
            <v>36</v>
          </cell>
          <cell r="Z16">
            <v>40</v>
          </cell>
          <cell r="AA16">
            <v>41</v>
          </cell>
          <cell r="AB16">
            <v>41</v>
          </cell>
          <cell r="AC16">
            <v>34</v>
          </cell>
          <cell r="AD16">
            <v>28</v>
          </cell>
          <cell r="AE16">
            <v>23</v>
          </cell>
          <cell r="AF16">
            <v>20</v>
          </cell>
          <cell r="AG16">
            <v>17</v>
          </cell>
          <cell r="AH16">
            <v>13</v>
          </cell>
          <cell r="AI16">
            <v>9</v>
          </cell>
          <cell r="AJ16">
            <v>4</v>
          </cell>
          <cell r="AK16">
            <v>5</v>
          </cell>
          <cell r="AL16">
            <v>28</v>
          </cell>
          <cell r="AM16">
            <v>20</v>
          </cell>
          <cell r="AN16">
            <v>100</v>
          </cell>
          <cell r="AO16">
            <v>13</v>
          </cell>
        </row>
        <row r="17">
          <cell r="C17">
            <v>6830</v>
          </cell>
          <cell r="D17">
            <v>86</v>
          </cell>
          <cell r="E17">
            <v>2</v>
          </cell>
          <cell r="F17">
            <v>0</v>
          </cell>
          <cell r="G17">
            <v>6</v>
          </cell>
          <cell r="H17">
            <v>2</v>
          </cell>
          <cell r="I17">
            <v>1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  <cell r="Q17">
            <v>2</v>
          </cell>
          <cell r="R17">
            <v>2</v>
          </cell>
          <cell r="S17">
            <v>2</v>
          </cell>
          <cell r="T17">
            <v>2</v>
          </cell>
          <cell r="U17">
            <v>2</v>
          </cell>
          <cell r="V17">
            <v>2</v>
          </cell>
          <cell r="W17">
            <v>2</v>
          </cell>
          <cell r="X17">
            <v>2</v>
          </cell>
          <cell r="Y17">
            <v>4</v>
          </cell>
          <cell r="Z17">
            <v>6</v>
          </cell>
          <cell r="AA17">
            <v>5</v>
          </cell>
          <cell r="AB17">
            <v>6</v>
          </cell>
          <cell r="AC17">
            <v>6</v>
          </cell>
          <cell r="AD17">
            <v>5</v>
          </cell>
          <cell r="AE17">
            <v>3</v>
          </cell>
          <cell r="AF17">
            <v>3</v>
          </cell>
          <cell r="AG17">
            <v>2</v>
          </cell>
          <cell r="AH17">
            <v>2</v>
          </cell>
          <cell r="AI17">
            <v>1</v>
          </cell>
          <cell r="AJ17">
            <v>1</v>
          </cell>
          <cell r="AK17">
            <v>1</v>
          </cell>
          <cell r="AL17">
            <v>5</v>
          </cell>
          <cell r="AM17">
            <v>4</v>
          </cell>
          <cell r="AN17">
            <v>15</v>
          </cell>
          <cell r="AO17">
            <v>3</v>
          </cell>
        </row>
        <row r="18">
          <cell r="C18">
            <v>4962</v>
          </cell>
          <cell r="D18">
            <v>221</v>
          </cell>
          <cell r="E18">
            <v>4</v>
          </cell>
          <cell r="F18">
            <v>10</v>
          </cell>
          <cell r="G18">
            <v>13</v>
          </cell>
          <cell r="H18">
            <v>6</v>
          </cell>
          <cell r="I18">
            <v>7</v>
          </cell>
          <cell r="J18">
            <v>4</v>
          </cell>
          <cell r="K18">
            <v>4</v>
          </cell>
          <cell r="L18">
            <v>4</v>
          </cell>
          <cell r="M18">
            <v>5</v>
          </cell>
          <cell r="N18">
            <v>4</v>
          </cell>
          <cell r="O18">
            <v>5</v>
          </cell>
          <cell r="P18">
            <v>5</v>
          </cell>
          <cell r="Q18">
            <v>5</v>
          </cell>
          <cell r="R18">
            <v>5</v>
          </cell>
          <cell r="S18">
            <v>5</v>
          </cell>
          <cell r="T18">
            <v>5</v>
          </cell>
          <cell r="U18">
            <v>4</v>
          </cell>
          <cell r="V18">
            <v>4</v>
          </cell>
          <cell r="W18">
            <v>4</v>
          </cell>
          <cell r="X18">
            <v>4</v>
          </cell>
          <cell r="Y18">
            <v>16</v>
          </cell>
          <cell r="Z18">
            <v>16</v>
          </cell>
          <cell r="AA18">
            <v>13</v>
          </cell>
          <cell r="AB18">
            <v>15</v>
          </cell>
          <cell r="AC18">
            <v>13</v>
          </cell>
          <cell r="AD18">
            <v>11</v>
          </cell>
          <cell r="AE18">
            <v>8</v>
          </cell>
          <cell r="AF18">
            <v>6</v>
          </cell>
          <cell r="AG18">
            <v>5</v>
          </cell>
          <cell r="AH18">
            <v>4</v>
          </cell>
          <cell r="AI18">
            <v>3</v>
          </cell>
          <cell r="AJ18">
            <v>2</v>
          </cell>
          <cell r="AK18">
            <v>2</v>
          </cell>
          <cell r="AL18">
            <v>13</v>
          </cell>
          <cell r="AM18">
            <v>9</v>
          </cell>
          <cell r="AN18">
            <v>40</v>
          </cell>
          <cell r="AO18">
            <v>7</v>
          </cell>
        </row>
        <row r="19">
          <cell r="C19">
            <v>7367</v>
          </cell>
          <cell r="D19">
            <v>348</v>
          </cell>
          <cell r="E19">
            <v>3</v>
          </cell>
          <cell r="F19">
            <v>5</v>
          </cell>
          <cell r="G19">
            <v>6</v>
          </cell>
          <cell r="H19">
            <v>4</v>
          </cell>
          <cell r="I19">
            <v>8</v>
          </cell>
          <cell r="J19">
            <v>8</v>
          </cell>
          <cell r="K19">
            <v>7</v>
          </cell>
          <cell r="L19">
            <v>6</v>
          </cell>
          <cell r="M19">
            <v>7</v>
          </cell>
          <cell r="N19">
            <v>6</v>
          </cell>
          <cell r="O19">
            <v>7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7</v>
          </cell>
          <cell r="V19">
            <v>7</v>
          </cell>
          <cell r="W19">
            <v>7</v>
          </cell>
          <cell r="X19">
            <v>7</v>
          </cell>
          <cell r="Y19">
            <v>29</v>
          </cell>
          <cell r="Z19">
            <v>29</v>
          </cell>
          <cell r="AA19">
            <v>25</v>
          </cell>
          <cell r="AB19">
            <v>26</v>
          </cell>
          <cell r="AC19">
            <v>23</v>
          </cell>
          <cell r="AD19">
            <v>19</v>
          </cell>
          <cell r="AE19">
            <v>17</v>
          </cell>
          <cell r="AF19">
            <v>13</v>
          </cell>
          <cell r="AG19">
            <v>11</v>
          </cell>
          <cell r="AH19">
            <v>8</v>
          </cell>
          <cell r="AI19">
            <v>7</v>
          </cell>
          <cell r="AJ19">
            <v>3</v>
          </cell>
          <cell r="AK19">
            <v>3</v>
          </cell>
          <cell r="AL19">
            <v>20</v>
          </cell>
          <cell r="AM19">
            <v>15</v>
          </cell>
          <cell r="AN19">
            <v>72</v>
          </cell>
          <cell r="AO19">
            <v>12</v>
          </cell>
        </row>
        <row r="20">
          <cell r="C20">
            <v>6859</v>
          </cell>
          <cell r="D20">
            <v>332</v>
          </cell>
          <cell r="E20">
            <v>5</v>
          </cell>
          <cell r="F20">
            <v>5</v>
          </cell>
          <cell r="G20">
            <v>6</v>
          </cell>
          <cell r="H20">
            <v>12</v>
          </cell>
          <cell r="I20">
            <v>7</v>
          </cell>
          <cell r="J20">
            <v>6</v>
          </cell>
          <cell r="K20">
            <v>7</v>
          </cell>
          <cell r="L20">
            <v>6</v>
          </cell>
          <cell r="M20">
            <v>7</v>
          </cell>
          <cell r="N20">
            <v>7</v>
          </cell>
          <cell r="O20">
            <v>8</v>
          </cell>
          <cell r="P20">
            <v>8</v>
          </cell>
          <cell r="Q20">
            <v>8</v>
          </cell>
          <cell r="R20">
            <v>8</v>
          </cell>
          <cell r="S20">
            <v>8</v>
          </cell>
          <cell r="T20">
            <v>7</v>
          </cell>
          <cell r="U20">
            <v>6</v>
          </cell>
          <cell r="V20">
            <v>6</v>
          </cell>
          <cell r="W20">
            <v>6</v>
          </cell>
          <cell r="X20">
            <v>6</v>
          </cell>
          <cell r="Y20">
            <v>25</v>
          </cell>
          <cell r="Z20">
            <v>21</v>
          </cell>
          <cell r="AA20">
            <v>21</v>
          </cell>
          <cell r="AB20">
            <v>22</v>
          </cell>
          <cell r="AC20">
            <v>22</v>
          </cell>
          <cell r="AD20">
            <v>18</v>
          </cell>
          <cell r="AE20">
            <v>16</v>
          </cell>
          <cell r="AF20">
            <v>13</v>
          </cell>
          <cell r="AG20">
            <v>11</v>
          </cell>
          <cell r="AH20">
            <v>9</v>
          </cell>
          <cell r="AI20">
            <v>7</v>
          </cell>
          <cell r="AJ20">
            <v>4</v>
          </cell>
          <cell r="AK20">
            <v>4</v>
          </cell>
          <cell r="AL20">
            <v>19</v>
          </cell>
          <cell r="AM20">
            <v>15</v>
          </cell>
          <cell r="AN20">
            <v>63</v>
          </cell>
          <cell r="AO20">
            <v>9</v>
          </cell>
        </row>
        <row r="21">
          <cell r="C21">
            <v>6829</v>
          </cell>
          <cell r="D21">
            <v>364</v>
          </cell>
          <cell r="E21">
            <v>2</v>
          </cell>
          <cell r="F21">
            <v>7</v>
          </cell>
          <cell r="G21">
            <v>3</v>
          </cell>
          <cell r="H21">
            <v>4</v>
          </cell>
          <cell r="I21">
            <v>5</v>
          </cell>
          <cell r="J21">
            <v>10</v>
          </cell>
          <cell r="K21">
            <v>9</v>
          </cell>
          <cell r="L21">
            <v>8</v>
          </cell>
          <cell r="M21">
            <v>10</v>
          </cell>
          <cell r="N21">
            <v>8</v>
          </cell>
          <cell r="O21">
            <v>9</v>
          </cell>
          <cell r="P21">
            <v>10</v>
          </cell>
          <cell r="Q21">
            <v>10</v>
          </cell>
          <cell r="R21">
            <v>9</v>
          </cell>
          <cell r="S21">
            <v>9</v>
          </cell>
          <cell r="T21">
            <v>9</v>
          </cell>
          <cell r="U21">
            <v>8</v>
          </cell>
          <cell r="V21">
            <v>7</v>
          </cell>
          <cell r="W21">
            <v>7</v>
          </cell>
          <cell r="X21">
            <v>7</v>
          </cell>
          <cell r="Y21">
            <v>29</v>
          </cell>
          <cell r="Z21">
            <v>29</v>
          </cell>
          <cell r="AA21">
            <v>25</v>
          </cell>
          <cell r="AB21">
            <v>26</v>
          </cell>
          <cell r="AC21">
            <v>23</v>
          </cell>
          <cell r="AD21">
            <v>19</v>
          </cell>
          <cell r="AE21">
            <v>17</v>
          </cell>
          <cell r="AF21">
            <v>13</v>
          </cell>
          <cell r="AG21">
            <v>11</v>
          </cell>
          <cell r="AH21">
            <v>8</v>
          </cell>
          <cell r="AI21">
            <v>7</v>
          </cell>
          <cell r="AJ21">
            <v>3</v>
          </cell>
          <cell r="AK21">
            <v>3</v>
          </cell>
          <cell r="AL21">
            <v>24</v>
          </cell>
          <cell r="AM21">
            <v>16</v>
          </cell>
          <cell r="AN21">
            <v>72</v>
          </cell>
          <cell r="AO21">
            <v>12</v>
          </cell>
        </row>
        <row r="22">
          <cell r="C22">
            <v>4965</v>
          </cell>
          <cell r="D22">
            <v>378</v>
          </cell>
          <cell r="E22">
            <v>5</v>
          </cell>
          <cell r="F22">
            <v>4</v>
          </cell>
          <cell r="G22">
            <v>7</v>
          </cell>
          <cell r="H22">
            <v>8</v>
          </cell>
          <cell r="I22">
            <v>11</v>
          </cell>
          <cell r="J22">
            <v>10</v>
          </cell>
          <cell r="K22">
            <v>9</v>
          </cell>
          <cell r="L22">
            <v>8</v>
          </cell>
          <cell r="M22">
            <v>10</v>
          </cell>
          <cell r="N22">
            <v>8</v>
          </cell>
          <cell r="O22">
            <v>9</v>
          </cell>
          <cell r="P22">
            <v>10</v>
          </cell>
          <cell r="Q22">
            <v>10</v>
          </cell>
          <cell r="R22">
            <v>9</v>
          </cell>
          <cell r="S22">
            <v>9</v>
          </cell>
          <cell r="T22">
            <v>9</v>
          </cell>
          <cell r="U22">
            <v>8</v>
          </cell>
          <cell r="V22">
            <v>7</v>
          </cell>
          <cell r="W22">
            <v>7</v>
          </cell>
          <cell r="X22">
            <v>7</v>
          </cell>
          <cell r="Y22">
            <v>29</v>
          </cell>
          <cell r="Z22">
            <v>29</v>
          </cell>
          <cell r="AA22">
            <v>25</v>
          </cell>
          <cell r="AB22">
            <v>26</v>
          </cell>
          <cell r="AC22">
            <v>23</v>
          </cell>
          <cell r="AD22">
            <v>19</v>
          </cell>
          <cell r="AE22">
            <v>17</v>
          </cell>
          <cell r="AF22">
            <v>13</v>
          </cell>
          <cell r="AG22">
            <v>11</v>
          </cell>
          <cell r="AH22">
            <v>8</v>
          </cell>
          <cell r="AI22">
            <v>7</v>
          </cell>
          <cell r="AJ22">
            <v>3</v>
          </cell>
          <cell r="AK22">
            <v>3</v>
          </cell>
          <cell r="AL22">
            <v>24</v>
          </cell>
          <cell r="AM22">
            <v>16</v>
          </cell>
          <cell r="AN22">
            <v>72</v>
          </cell>
          <cell r="AO22">
            <v>12</v>
          </cell>
        </row>
        <row r="23">
          <cell r="C23">
            <v>4961</v>
          </cell>
          <cell r="D23">
            <v>1026</v>
          </cell>
          <cell r="E23">
            <v>8</v>
          </cell>
          <cell r="F23">
            <v>13</v>
          </cell>
          <cell r="G23">
            <v>24</v>
          </cell>
          <cell r="H23">
            <v>17</v>
          </cell>
          <cell r="I23">
            <v>15</v>
          </cell>
          <cell r="J23">
            <v>24</v>
          </cell>
          <cell r="K23">
            <v>22</v>
          </cell>
          <cell r="L23">
            <v>20</v>
          </cell>
          <cell r="M23">
            <v>25</v>
          </cell>
          <cell r="N23">
            <v>21</v>
          </cell>
          <cell r="O23">
            <v>25</v>
          </cell>
          <cell r="P23">
            <v>27</v>
          </cell>
          <cell r="Q23">
            <v>27</v>
          </cell>
          <cell r="R23">
            <v>26</v>
          </cell>
          <cell r="S23">
            <v>25</v>
          </cell>
          <cell r="T23">
            <v>23</v>
          </cell>
          <cell r="U23">
            <v>22</v>
          </cell>
          <cell r="V23">
            <v>22</v>
          </cell>
          <cell r="W23">
            <v>21</v>
          </cell>
          <cell r="X23">
            <v>19</v>
          </cell>
          <cell r="Y23">
            <v>86</v>
          </cell>
          <cell r="Z23">
            <v>87</v>
          </cell>
          <cell r="AA23">
            <v>76</v>
          </cell>
          <cell r="AB23">
            <v>70</v>
          </cell>
          <cell r="AC23">
            <v>65</v>
          </cell>
          <cell r="AD23">
            <v>52</v>
          </cell>
          <cell r="AE23">
            <v>48</v>
          </cell>
          <cell r="AF23">
            <v>31</v>
          </cell>
          <cell r="AG23">
            <v>29</v>
          </cell>
          <cell r="AH23">
            <v>20</v>
          </cell>
          <cell r="AI23">
            <v>17</v>
          </cell>
          <cell r="AJ23">
            <v>10</v>
          </cell>
          <cell r="AK23">
            <v>9</v>
          </cell>
          <cell r="AL23">
            <v>65</v>
          </cell>
          <cell r="AM23">
            <v>44</v>
          </cell>
          <cell r="AN23">
            <v>208</v>
          </cell>
          <cell r="AO23">
            <v>35</v>
          </cell>
        </row>
        <row r="24">
          <cell r="C24">
            <v>4980</v>
          </cell>
          <cell r="D24">
            <v>232</v>
          </cell>
          <cell r="E24">
            <v>2</v>
          </cell>
          <cell r="F24">
            <v>2</v>
          </cell>
          <cell r="G24">
            <v>6</v>
          </cell>
          <cell r="H24">
            <v>2</v>
          </cell>
          <cell r="I24">
            <v>4</v>
          </cell>
          <cell r="J24">
            <v>4</v>
          </cell>
          <cell r="K24">
            <v>4</v>
          </cell>
          <cell r="L24">
            <v>4</v>
          </cell>
          <cell r="M24">
            <v>5</v>
          </cell>
          <cell r="N24">
            <v>5</v>
          </cell>
          <cell r="O24">
            <v>5</v>
          </cell>
          <cell r="P24">
            <v>5</v>
          </cell>
          <cell r="Q24">
            <v>5</v>
          </cell>
          <cell r="R24">
            <v>5</v>
          </cell>
          <cell r="S24">
            <v>5</v>
          </cell>
          <cell r="T24">
            <v>5</v>
          </cell>
          <cell r="U24">
            <v>5</v>
          </cell>
          <cell r="V24">
            <v>5</v>
          </cell>
          <cell r="W24">
            <v>5</v>
          </cell>
          <cell r="X24">
            <v>5</v>
          </cell>
          <cell r="Y24">
            <v>17</v>
          </cell>
          <cell r="Z24">
            <v>21</v>
          </cell>
          <cell r="AA24">
            <v>21</v>
          </cell>
          <cell r="AB24">
            <v>17</v>
          </cell>
          <cell r="AC24">
            <v>15</v>
          </cell>
          <cell r="AD24">
            <v>13</v>
          </cell>
          <cell r="AE24">
            <v>9</v>
          </cell>
          <cell r="AF24">
            <v>9</v>
          </cell>
          <cell r="AG24">
            <v>7</v>
          </cell>
          <cell r="AH24">
            <v>5</v>
          </cell>
          <cell r="AI24">
            <v>4</v>
          </cell>
          <cell r="AJ24">
            <v>4</v>
          </cell>
          <cell r="AK24">
            <v>2</v>
          </cell>
          <cell r="AL24">
            <v>12</v>
          </cell>
          <cell r="AM24">
            <v>11</v>
          </cell>
          <cell r="AN24">
            <v>48</v>
          </cell>
          <cell r="AO24">
            <v>9</v>
          </cell>
        </row>
        <row r="25">
          <cell r="C25">
            <v>6828</v>
          </cell>
          <cell r="D25">
            <v>312</v>
          </cell>
          <cell r="E25">
            <v>9</v>
          </cell>
          <cell r="F25">
            <v>5</v>
          </cell>
          <cell r="G25">
            <v>6</v>
          </cell>
          <cell r="H25">
            <v>8</v>
          </cell>
          <cell r="I25">
            <v>3</v>
          </cell>
          <cell r="J25">
            <v>6</v>
          </cell>
          <cell r="K25">
            <v>5</v>
          </cell>
          <cell r="L25">
            <v>5</v>
          </cell>
          <cell r="M25">
            <v>6</v>
          </cell>
          <cell r="N25">
            <v>5</v>
          </cell>
          <cell r="O25">
            <v>6</v>
          </cell>
          <cell r="P25">
            <v>7</v>
          </cell>
          <cell r="Q25">
            <v>7</v>
          </cell>
          <cell r="R25">
            <v>7</v>
          </cell>
          <cell r="S25">
            <v>7</v>
          </cell>
          <cell r="T25">
            <v>7</v>
          </cell>
          <cell r="U25">
            <v>7</v>
          </cell>
          <cell r="V25">
            <v>7</v>
          </cell>
          <cell r="W25">
            <v>6</v>
          </cell>
          <cell r="X25">
            <v>6</v>
          </cell>
          <cell r="Y25">
            <v>25</v>
          </cell>
          <cell r="Z25">
            <v>25</v>
          </cell>
          <cell r="AA25">
            <v>22</v>
          </cell>
          <cell r="AB25">
            <v>23</v>
          </cell>
          <cell r="AC25">
            <v>20</v>
          </cell>
          <cell r="AD25">
            <v>17</v>
          </cell>
          <cell r="AE25">
            <v>14</v>
          </cell>
          <cell r="AF25">
            <v>11</v>
          </cell>
          <cell r="AG25">
            <v>10</v>
          </cell>
          <cell r="AH25">
            <v>7</v>
          </cell>
          <cell r="AI25">
            <v>6</v>
          </cell>
          <cell r="AJ25">
            <v>4</v>
          </cell>
          <cell r="AK25">
            <v>3</v>
          </cell>
          <cell r="AL25">
            <v>17</v>
          </cell>
          <cell r="AM25">
            <v>14</v>
          </cell>
          <cell r="AN25">
            <v>63</v>
          </cell>
          <cell r="AO25">
            <v>11</v>
          </cell>
        </row>
        <row r="26">
          <cell r="C26">
            <v>4970</v>
          </cell>
          <cell r="D26">
            <v>346</v>
          </cell>
          <cell r="E26">
            <v>6</v>
          </cell>
          <cell r="F26">
            <v>10</v>
          </cell>
          <cell r="G26">
            <v>3</v>
          </cell>
          <cell r="H26">
            <v>8</v>
          </cell>
          <cell r="I26">
            <v>10</v>
          </cell>
          <cell r="J26">
            <v>7</v>
          </cell>
          <cell r="K26">
            <v>8</v>
          </cell>
          <cell r="L26">
            <v>7</v>
          </cell>
          <cell r="M26">
            <v>8</v>
          </cell>
          <cell r="N26">
            <v>8</v>
          </cell>
          <cell r="O26">
            <v>9</v>
          </cell>
          <cell r="P26">
            <v>9</v>
          </cell>
          <cell r="Q26">
            <v>9</v>
          </cell>
          <cell r="R26">
            <v>9</v>
          </cell>
          <cell r="S26">
            <v>9</v>
          </cell>
          <cell r="T26">
            <v>8</v>
          </cell>
          <cell r="U26">
            <v>7</v>
          </cell>
          <cell r="V26">
            <v>6</v>
          </cell>
          <cell r="W26">
            <v>6</v>
          </cell>
          <cell r="X26">
            <v>6</v>
          </cell>
          <cell r="Y26">
            <v>25</v>
          </cell>
          <cell r="Z26">
            <v>21</v>
          </cell>
          <cell r="AA26">
            <v>21</v>
          </cell>
          <cell r="AB26">
            <v>22</v>
          </cell>
          <cell r="AC26">
            <v>22</v>
          </cell>
          <cell r="AD26">
            <v>18</v>
          </cell>
          <cell r="AE26">
            <v>16</v>
          </cell>
          <cell r="AF26">
            <v>13</v>
          </cell>
          <cell r="AG26">
            <v>11</v>
          </cell>
          <cell r="AH26">
            <v>9</v>
          </cell>
          <cell r="AI26">
            <v>7</v>
          </cell>
          <cell r="AJ26">
            <v>4</v>
          </cell>
          <cell r="AK26">
            <v>4</v>
          </cell>
          <cell r="AL26">
            <v>22</v>
          </cell>
          <cell r="AM26">
            <v>16</v>
          </cell>
          <cell r="AN26">
            <v>63</v>
          </cell>
          <cell r="AO26">
            <v>9</v>
          </cell>
        </row>
        <row r="27">
          <cell r="C27">
            <v>4967</v>
          </cell>
          <cell r="D27">
            <v>771</v>
          </cell>
          <cell r="E27">
            <v>4</v>
          </cell>
          <cell r="F27">
            <v>7</v>
          </cell>
          <cell r="G27">
            <v>13</v>
          </cell>
          <cell r="H27">
            <v>15</v>
          </cell>
          <cell r="I27">
            <v>10</v>
          </cell>
          <cell r="J27">
            <v>20</v>
          </cell>
          <cell r="K27">
            <v>18</v>
          </cell>
          <cell r="L27">
            <v>16</v>
          </cell>
          <cell r="M27">
            <v>20</v>
          </cell>
          <cell r="N27">
            <v>17</v>
          </cell>
          <cell r="O27">
            <v>20</v>
          </cell>
          <cell r="P27">
            <v>22</v>
          </cell>
          <cell r="Q27">
            <v>22</v>
          </cell>
          <cell r="R27">
            <v>21</v>
          </cell>
          <cell r="S27">
            <v>20</v>
          </cell>
          <cell r="T27">
            <v>19</v>
          </cell>
          <cell r="U27">
            <v>18</v>
          </cell>
          <cell r="V27">
            <v>17</v>
          </cell>
          <cell r="W27">
            <v>16</v>
          </cell>
          <cell r="X27">
            <v>14</v>
          </cell>
          <cell r="Y27">
            <v>64</v>
          </cell>
          <cell r="Z27">
            <v>65</v>
          </cell>
          <cell r="AA27">
            <v>56</v>
          </cell>
          <cell r="AB27">
            <v>51</v>
          </cell>
          <cell r="AC27">
            <v>46</v>
          </cell>
          <cell r="AD27">
            <v>39</v>
          </cell>
          <cell r="AE27">
            <v>36</v>
          </cell>
          <cell r="AF27">
            <v>23</v>
          </cell>
          <cell r="AG27">
            <v>21</v>
          </cell>
          <cell r="AH27">
            <v>15</v>
          </cell>
          <cell r="AI27">
            <v>13</v>
          </cell>
          <cell r="AJ27">
            <v>7</v>
          </cell>
          <cell r="AK27">
            <v>6</v>
          </cell>
          <cell r="AL27">
            <v>53</v>
          </cell>
          <cell r="AM27">
            <v>35</v>
          </cell>
          <cell r="AN27">
            <v>153</v>
          </cell>
          <cell r="AO27">
            <v>26</v>
          </cell>
        </row>
        <row r="28">
          <cell r="C28">
            <v>4966</v>
          </cell>
          <cell r="D28">
            <v>782</v>
          </cell>
          <cell r="E28">
            <v>7</v>
          </cell>
          <cell r="F28">
            <v>11</v>
          </cell>
          <cell r="G28">
            <v>13</v>
          </cell>
          <cell r="H28">
            <v>14</v>
          </cell>
          <cell r="I28">
            <v>14</v>
          </cell>
          <cell r="J28">
            <v>20</v>
          </cell>
          <cell r="K28">
            <v>18</v>
          </cell>
          <cell r="L28">
            <v>16</v>
          </cell>
          <cell r="M28">
            <v>20</v>
          </cell>
          <cell r="N28">
            <v>17</v>
          </cell>
          <cell r="O28">
            <v>20</v>
          </cell>
          <cell r="P28">
            <v>22</v>
          </cell>
          <cell r="Q28">
            <v>22</v>
          </cell>
          <cell r="R28">
            <v>21</v>
          </cell>
          <cell r="S28">
            <v>20</v>
          </cell>
          <cell r="T28">
            <v>19</v>
          </cell>
          <cell r="U28">
            <v>18</v>
          </cell>
          <cell r="V28">
            <v>17</v>
          </cell>
          <cell r="W28">
            <v>16</v>
          </cell>
          <cell r="X28">
            <v>14</v>
          </cell>
          <cell r="Y28">
            <v>64</v>
          </cell>
          <cell r="Z28">
            <v>65</v>
          </cell>
          <cell r="AA28">
            <v>56</v>
          </cell>
          <cell r="AB28">
            <v>51</v>
          </cell>
          <cell r="AC28">
            <v>46</v>
          </cell>
          <cell r="AD28">
            <v>39</v>
          </cell>
          <cell r="AE28">
            <v>36</v>
          </cell>
          <cell r="AF28">
            <v>24</v>
          </cell>
          <cell r="AG28">
            <v>21</v>
          </cell>
          <cell r="AH28">
            <v>15</v>
          </cell>
          <cell r="AI28">
            <v>13</v>
          </cell>
          <cell r="AJ28">
            <v>7</v>
          </cell>
          <cell r="AK28">
            <v>6</v>
          </cell>
          <cell r="AL28">
            <v>53</v>
          </cell>
          <cell r="AM28">
            <v>35</v>
          </cell>
          <cell r="AN28">
            <v>153</v>
          </cell>
          <cell r="AO28">
            <v>26</v>
          </cell>
        </row>
        <row r="29">
          <cell r="C29">
            <v>6860</v>
          </cell>
          <cell r="D29">
            <v>305</v>
          </cell>
          <cell r="E29">
            <v>6</v>
          </cell>
          <cell r="F29">
            <v>7</v>
          </cell>
          <cell r="G29">
            <v>6</v>
          </cell>
          <cell r="H29">
            <v>4</v>
          </cell>
          <cell r="I29">
            <v>4</v>
          </cell>
          <cell r="J29">
            <v>5</v>
          </cell>
          <cell r="K29">
            <v>5</v>
          </cell>
          <cell r="L29">
            <v>5</v>
          </cell>
          <cell r="M29">
            <v>5</v>
          </cell>
          <cell r="N29">
            <v>5</v>
          </cell>
          <cell r="O29">
            <v>6</v>
          </cell>
          <cell r="P29">
            <v>6</v>
          </cell>
          <cell r="Q29">
            <v>6</v>
          </cell>
          <cell r="R29">
            <v>6</v>
          </cell>
          <cell r="S29">
            <v>6</v>
          </cell>
          <cell r="T29">
            <v>6</v>
          </cell>
          <cell r="U29">
            <v>6</v>
          </cell>
          <cell r="V29">
            <v>6</v>
          </cell>
          <cell r="W29">
            <v>6</v>
          </cell>
          <cell r="X29">
            <v>6</v>
          </cell>
          <cell r="Y29">
            <v>25</v>
          </cell>
          <cell r="Z29">
            <v>21</v>
          </cell>
          <cell r="AA29">
            <v>21</v>
          </cell>
          <cell r="AB29">
            <v>22</v>
          </cell>
          <cell r="AC29">
            <v>22</v>
          </cell>
          <cell r="AD29">
            <v>18</v>
          </cell>
          <cell r="AE29">
            <v>16</v>
          </cell>
          <cell r="AF29">
            <v>13</v>
          </cell>
          <cell r="AG29">
            <v>11</v>
          </cell>
          <cell r="AH29">
            <v>9</v>
          </cell>
          <cell r="AI29">
            <v>7</v>
          </cell>
          <cell r="AJ29">
            <v>4</v>
          </cell>
          <cell r="AK29">
            <v>4</v>
          </cell>
          <cell r="AL29">
            <v>15</v>
          </cell>
          <cell r="AM29">
            <v>14</v>
          </cell>
          <cell r="AN29">
            <v>63</v>
          </cell>
          <cell r="AO29">
            <v>9</v>
          </cell>
        </row>
        <row r="30">
          <cell r="C30">
            <v>6944</v>
          </cell>
          <cell r="D30">
            <v>94</v>
          </cell>
          <cell r="E30">
            <v>7</v>
          </cell>
          <cell r="F30">
            <v>0</v>
          </cell>
          <cell r="G30">
            <v>2</v>
          </cell>
          <cell r="H30">
            <v>4</v>
          </cell>
          <cell r="I30">
            <v>3</v>
          </cell>
          <cell r="J30">
            <v>2</v>
          </cell>
          <cell r="K30">
            <v>2</v>
          </cell>
          <cell r="L30">
            <v>2</v>
          </cell>
          <cell r="M30">
            <v>2</v>
          </cell>
          <cell r="N30">
            <v>2</v>
          </cell>
          <cell r="O30">
            <v>2</v>
          </cell>
          <cell r="P30">
            <v>2</v>
          </cell>
          <cell r="Q30">
            <v>2</v>
          </cell>
          <cell r="R30">
            <v>2</v>
          </cell>
          <cell r="S30">
            <v>2</v>
          </cell>
          <cell r="T30">
            <v>2</v>
          </cell>
          <cell r="U30">
            <v>2</v>
          </cell>
          <cell r="V30">
            <v>2</v>
          </cell>
          <cell r="W30">
            <v>2</v>
          </cell>
          <cell r="X30">
            <v>2</v>
          </cell>
          <cell r="Y30">
            <v>5</v>
          </cell>
          <cell r="Z30">
            <v>7</v>
          </cell>
          <cell r="AA30">
            <v>6</v>
          </cell>
          <cell r="AB30">
            <v>6</v>
          </cell>
          <cell r="AC30">
            <v>6</v>
          </cell>
          <cell r="AD30">
            <v>5</v>
          </cell>
          <cell r="AE30">
            <v>3</v>
          </cell>
          <cell r="AF30">
            <v>3</v>
          </cell>
          <cell r="AG30">
            <v>2</v>
          </cell>
          <cell r="AH30">
            <v>2</v>
          </cell>
          <cell r="AI30">
            <v>1</v>
          </cell>
          <cell r="AJ30">
            <v>1</v>
          </cell>
          <cell r="AK30">
            <v>1</v>
          </cell>
          <cell r="AL30">
            <v>5</v>
          </cell>
          <cell r="AM30">
            <v>4</v>
          </cell>
          <cell r="AN30">
            <v>17</v>
          </cell>
          <cell r="AO30">
            <v>3</v>
          </cell>
        </row>
        <row r="31">
          <cell r="C31">
            <v>7100</v>
          </cell>
          <cell r="D31">
            <v>303</v>
          </cell>
          <cell r="E31">
            <v>2</v>
          </cell>
          <cell r="F31">
            <v>4</v>
          </cell>
          <cell r="G31">
            <v>3</v>
          </cell>
          <cell r="H31">
            <v>4</v>
          </cell>
          <cell r="I31">
            <v>7</v>
          </cell>
          <cell r="J31">
            <v>5</v>
          </cell>
          <cell r="K31">
            <v>5</v>
          </cell>
          <cell r="L31">
            <v>5</v>
          </cell>
          <cell r="M31">
            <v>6</v>
          </cell>
          <cell r="N31">
            <v>5</v>
          </cell>
          <cell r="O31">
            <v>6</v>
          </cell>
          <cell r="P31">
            <v>7</v>
          </cell>
          <cell r="Q31">
            <v>7</v>
          </cell>
          <cell r="R31">
            <v>7</v>
          </cell>
          <cell r="S31">
            <v>7</v>
          </cell>
          <cell r="T31">
            <v>7</v>
          </cell>
          <cell r="U31">
            <v>7</v>
          </cell>
          <cell r="V31">
            <v>6</v>
          </cell>
          <cell r="W31">
            <v>5</v>
          </cell>
          <cell r="X31">
            <v>6</v>
          </cell>
          <cell r="Y31">
            <v>27</v>
          </cell>
          <cell r="Z31">
            <v>26</v>
          </cell>
          <cell r="AA31">
            <v>24</v>
          </cell>
          <cell r="AB31">
            <v>22</v>
          </cell>
          <cell r="AC31">
            <v>20</v>
          </cell>
          <cell r="AD31">
            <v>18</v>
          </cell>
          <cell r="AE31">
            <v>14</v>
          </cell>
          <cell r="AF31">
            <v>11</v>
          </cell>
          <cell r="AG31">
            <v>10</v>
          </cell>
          <cell r="AH31">
            <v>7</v>
          </cell>
          <cell r="AI31">
            <v>6</v>
          </cell>
          <cell r="AJ31">
            <v>4</v>
          </cell>
          <cell r="AK31">
            <v>3</v>
          </cell>
          <cell r="AL31">
            <v>17</v>
          </cell>
          <cell r="AM31">
            <v>13</v>
          </cell>
          <cell r="AN31">
            <v>65</v>
          </cell>
          <cell r="AO31">
            <v>11</v>
          </cell>
        </row>
        <row r="32">
          <cell r="C32">
            <v>11260</v>
          </cell>
          <cell r="D32">
            <v>337</v>
          </cell>
          <cell r="E32">
            <v>2</v>
          </cell>
          <cell r="F32">
            <v>3</v>
          </cell>
          <cell r="G32">
            <v>4</v>
          </cell>
          <cell r="H32">
            <v>4</v>
          </cell>
          <cell r="I32">
            <v>6</v>
          </cell>
          <cell r="J32">
            <v>9</v>
          </cell>
          <cell r="K32">
            <v>9</v>
          </cell>
          <cell r="L32">
            <v>8</v>
          </cell>
          <cell r="M32">
            <v>10</v>
          </cell>
          <cell r="N32">
            <v>10</v>
          </cell>
          <cell r="O32">
            <v>10</v>
          </cell>
          <cell r="P32">
            <v>10</v>
          </cell>
          <cell r="Q32">
            <v>10</v>
          </cell>
          <cell r="R32">
            <v>9</v>
          </cell>
          <cell r="S32">
            <v>8</v>
          </cell>
          <cell r="T32">
            <v>8</v>
          </cell>
          <cell r="U32">
            <v>7</v>
          </cell>
          <cell r="V32">
            <v>6</v>
          </cell>
          <cell r="W32">
            <v>6</v>
          </cell>
          <cell r="X32">
            <v>5</v>
          </cell>
          <cell r="Y32">
            <v>22</v>
          </cell>
          <cell r="Z32">
            <v>29</v>
          </cell>
          <cell r="AA32">
            <v>27</v>
          </cell>
          <cell r="AB32">
            <v>23</v>
          </cell>
          <cell r="AC32">
            <v>20</v>
          </cell>
          <cell r="AD32">
            <v>17</v>
          </cell>
          <cell r="AE32">
            <v>12</v>
          </cell>
          <cell r="AF32">
            <v>12</v>
          </cell>
          <cell r="AG32">
            <v>9</v>
          </cell>
          <cell r="AH32">
            <v>7</v>
          </cell>
          <cell r="AI32">
            <v>7</v>
          </cell>
          <cell r="AJ32">
            <v>5</v>
          </cell>
          <cell r="AK32">
            <v>3</v>
          </cell>
          <cell r="AL32">
            <v>22</v>
          </cell>
          <cell r="AM32">
            <v>14</v>
          </cell>
          <cell r="AN32">
            <v>63</v>
          </cell>
          <cell r="AO32">
            <v>12</v>
          </cell>
        </row>
        <row r="33">
          <cell r="C33">
            <v>11261</v>
          </cell>
          <cell r="D33">
            <v>315</v>
          </cell>
          <cell r="E33">
            <v>6</v>
          </cell>
          <cell r="F33">
            <v>6</v>
          </cell>
          <cell r="G33">
            <v>3</v>
          </cell>
          <cell r="H33">
            <v>7</v>
          </cell>
          <cell r="I33">
            <v>2</v>
          </cell>
          <cell r="J33">
            <v>7</v>
          </cell>
          <cell r="K33">
            <v>7</v>
          </cell>
          <cell r="L33">
            <v>6</v>
          </cell>
          <cell r="M33">
            <v>7</v>
          </cell>
          <cell r="N33">
            <v>7</v>
          </cell>
          <cell r="O33">
            <v>7</v>
          </cell>
          <cell r="P33">
            <v>7</v>
          </cell>
          <cell r="Q33">
            <v>7</v>
          </cell>
          <cell r="R33">
            <v>7</v>
          </cell>
          <cell r="S33">
            <v>6</v>
          </cell>
          <cell r="T33">
            <v>6</v>
          </cell>
          <cell r="U33">
            <v>6</v>
          </cell>
          <cell r="V33">
            <v>6</v>
          </cell>
          <cell r="W33">
            <v>6</v>
          </cell>
          <cell r="X33">
            <v>6</v>
          </cell>
          <cell r="Y33">
            <v>22</v>
          </cell>
          <cell r="Z33">
            <v>29</v>
          </cell>
          <cell r="AA33">
            <v>27</v>
          </cell>
          <cell r="AB33">
            <v>23</v>
          </cell>
          <cell r="AC33">
            <v>20</v>
          </cell>
          <cell r="AD33">
            <v>17</v>
          </cell>
          <cell r="AE33">
            <v>12</v>
          </cell>
          <cell r="AF33">
            <v>12</v>
          </cell>
          <cell r="AG33">
            <v>9</v>
          </cell>
          <cell r="AH33">
            <v>7</v>
          </cell>
          <cell r="AI33">
            <v>7</v>
          </cell>
          <cell r="AJ33">
            <v>5</v>
          </cell>
          <cell r="AK33">
            <v>3</v>
          </cell>
          <cell r="AL33">
            <v>16</v>
          </cell>
          <cell r="AM33">
            <v>13</v>
          </cell>
          <cell r="AN33">
            <v>63</v>
          </cell>
          <cell r="AO33">
            <v>12</v>
          </cell>
        </row>
        <row r="34">
          <cell r="C34">
            <v>4981</v>
          </cell>
          <cell r="D34">
            <v>17375</v>
          </cell>
          <cell r="E34">
            <v>392</v>
          </cell>
          <cell r="F34">
            <v>341</v>
          </cell>
          <cell r="G34">
            <v>353</v>
          </cell>
          <cell r="H34">
            <v>337</v>
          </cell>
          <cell r="I34">
            <v>309</v>
          </cell>
          <cell r="J34">
            <v>345</v>
          </cell>
          <cell r="K34">
            <v>333</v>
          </cell>
          <cell r="L34">
            <v>353</v>
          </cell>
          <cell r="M34">
            <v>342</v>
          </cell>
          <cell r="N34">
            <v>341</v>
          </cell>
          <cell r="O34">
            <v>392</v>
          </cell>
          <cell r="P34">
            <v>409</v>
          </cell>
          <cell r="Q34">
            <v>381</v>
          </cell>
          <cell r="R34">
            <v>364</v>
          </cell>
          <cell r="S34">
            <v>359</v>
          </cell>
          <cell r="T34">
            <v>384</v>
          </cell>
          <cell r="U34">
            <v>375</v>
          </cell>
          <cell r="V34">
            <v>357</v>
          </cell>
          <cell r="W34">
            <v>330</v>
          </cell>
          <cell r="X34">
            <v>325</v>
          </cell>
          <cell r="Y34">
            <v>1506</v>
          </cell>
          <cell r="Z34">
            <v>1364</v>
          </cell>
          <cell r="AA34">
            <v>1338</v>
          </cell>
          <cell r="AB34">
            <v>1200</v>
          </cell>
          <cell r="AC34">
            <v>1054</v>
          </cell>
          <cell r="AD34">
            <v>928</v>
          </cell>
          <cell r="AE34">
            <v>758</v>
          </cell>
          <cell r="AF34">
            <v>632</v>
          </cell>
          <cell r="AG34">
            <v>503</v>
          </cell>
          <cell r="AH34">
            <v>369</v>
          </cell>
          <cell r="AI34">
            <v>264</v>
          </cell>
          <cell r="AJ34">
            <v>175</v>
          </cell>
          <cell r="AK34">
            <v>162</v>
          </cell>
          <cell r="AL34">
            <v>942</v>
          </cell>
          <cell r="AM34">
            <v>896</v>
          </cell>
          <cell r="AN34">
            <v>3790</v>
          </cell>
          <cell r="AO34">
            <v>392</v>
          </cell>
        </row>
        <row r="35">
          <cell r="C35">
            <v>6865</v>
          </cell>
          <cell r="D35">
            <v>333</v>
          </cell>
          <cell r="E35">
            <v>10</v>
          </cell>
          <cell r="F35">
            <v>4</v>
          </cell>
          <cell r="G35">
            <v>11</v>
          </cell>
          <cell r="H35">
            <v>9</v>
          </cell>
          <cell r="I35">
            <v>12</v>
          </cell>
          <cell r="J35">
            <v>6</v>
          </cell>
          <cell r="K35">
            <v>6</v>
          </cell>
          <cell r="L35">
            <v>6</v>
          </cell>
          <cell r="M35">
            <v>6</v>
          </cell>
          <cell r="N35">
            <v>6</v>
          </cell>
          <cell r="O35">
            <v>7</v>
          </cell>
          <cell r="P35">
            <v>7</v>
          </cell>
          <cell r="Q35">
            <v>6</v>
          </cell>
          <cell r="R35">
            <v>6</v>
          </cell>
          <cell r="S35">
            <v>6</v>
          </cell>
          <cell r="T35">
            <v>6</v>
          </cell>
          <cell r="U35">
            <v>6</v>
          </cell>
          <cell r="V35">
            <v>6</v>
          </cell>
          <cell r="W35">
            <v>6</v>
          </cell>
          <cell r="X35">
            <v>6</v>
          </cell>
          <cell r="Y35">
            <v>28</v>
          </cell>
          <cell r="Z35">
            <v>25</v>
          </cell>
          <cell r="AA35">
            <v>25</v>
          </cell>
          <cell r="AB35">
            <v>23</v>
          </cell>
          <cell r="AC35">
            <v>20</v>
          </cell>
          <cell r="AD35">
            <v>17</v>
          </cell>
          <cell r="AE35">
            <v>14</v>
          </cell>
          <cell r="AF35">
            <v>12</v>
          </cell>
          <cell r="AG35">
            <v>10</v>
          </cell>
          <cell r="AH35">
            <v>8</v>
          </cell>
          <cell r="AI35">
            <v>6</v>
          </cell>
          <cell r="AJ35">
            <v>4</v>
          </cell>
          <cell r="AK35">
            <v>3</v>
          </cell>
          <cell r="AL35">
            <v>16</v>
          </cell>
          <cell r="AM35">
            <v>15</v>
          </cell>
          <cell r="AN35">
            <v>71</v>
          </cell>
          <cell r="AO35">
            <v>8</v>
          </cell>
        </row>
        <row r="36">
          <cell r="C36">
            <v>4989</v>
          </cell>
          <cell r="D36">
            <v>776</v>
          </cell>
          <cell r="E36">
            <v>11</v>
          </cell>
          <cell r="F36">
            <v>13</v>
          </cell>
          <cell r="G36">
            <v>11</v>
          </cell>
          <cell r="H36">
            <v>13</v>
          </cell>
          <cell r="I36">
            <v>20</v>
          </cell>
          <cell r="J36">
            <v>14</v>
          </cell>
          <cell r="K36">
            <v>14</v>
          </cell>
          <cell r="L36">
            <v>15</v>
          </cell>
          <cell r="M36">
            <v>15</v>
          </cell>
          <cell r="N36">
            <v>15</v>
          </cell>
          <cell r="O36">
            <v>17</v>
          </cell>
          <cell r="P36">
            <v>17</v>
          </cell>
          <cell r="Q36">
            <v>16</v>
          </cell>
          <cell r="R36">
            <v>16</v>
          </cell>
          <cell r="S36">
            <v>16</v>
          </cell>
          <cell r="T36">
            <v>17</v>
          </cell>
          <cell r="U36">
            <v>17</v>
          </cell>
          <cell r="V36">
            <v>16</v>
          </cell>
          <cell r="W36">
            <v>15</v>
          </cell>
          <cell r="X36">
            <v>15</v>
          </cell>
          <cell r="Y36">
            <v>69</v>
          </cell>
          <cell r="Z36">
            <v>63</v>
          </cell>
          <cell r="AA36">
            <v>62</v>
          </cell>
          <cell r="AB36">
            <v>56</v>
          </cell>
          <cell r="AC36">
            <v>49</v>
          </cell>
          <cell r="AD36">
            <v>43</v>
          </cell>
          <cell r="AE36">
            <v>35</v>
          </cell>
          <cell r="AF36">
            <v>29</v>
          </cell>
          <cell r="AG36">
            <v>23</v>
          </cell>
          <cell r="AH36">
            <v>17</v>
          </cell>
          <cell r="AI36">
            <v>12</v>
          </cell>
          <cell r="AJ36">
            <v>8</v>
          </cell>
          <cell r="AK36">
            <v>7</v>
          </cell>
          <cell r="AL36">
            <v>41</v>
          </cell>
          <cell r="AM36">
            <v>40</v>
          </cell>
          <cell r="AN36">
            <v>175</v>
          </cell>
          <cell r="AO36">
            <v>20</v>
          </cell>
        </row>
        <row r="37">
          <cell r="C37">
            <v>7097</v>
          </cell>
          <cell r="D37">
            <v>373</v>
          </cell>
          <cell r="E37">
            <v>10</v>
          </cell>
          <cell r="F37">
            <v>7</v>
          </cell>
          <cell r="G37">
            <v>5</v>
          </cell>
          <cell r="H37">
            <v>12</v>
          </cell>
          <cell r="I37">
            <v>13</v>
          </cell>
          <cell r="J37">
            <v>7</v>
          </cell>
          <cell r="K37">
            <v>7</v>
          </cell>
          <cell r="L37">
            <v>7</v>
          </cell>
          <cell r="M37">
            <v>7</v>
          </cell>
          <cell r="N37">
            <v>7</v>
          </cell>
          <cell r="O37">
            <v>8</v>
          </cell>
          <cell r="P37">
            <v>8</v>
          </cell>
          <cell r="Q37">
            <v>7</v>
          </cell>
          <cell r="R37">
            <v>7</v>
          </cell>
          <cell r="S37">
            <v>7</v>
          </cell>
          <cell r="T37">
            <v>7</v>
          </cell>
          <cell r="U37">
            <v>7</v>
          </cell>
          <cell r="V37">
            <v>7</v>
          </cell>
          <cell r="W37">
            <v>7</v>
          </cell>
          <cell r="X37">
            <v>7</v>
          </cell>
          <cell r="Y37">
            <v>32</v>
          </cell>
          <cell r="Z37">
            <v>29</v>
          </cell>
          <cell r="AA37">
            <v>29</v>
          </cell>
          <cell r="AB37">
            <v>26</v>
          </cell>
          <cell r="AC37">
            <v>23</v>
          </cell>
          <cell r="AD37">
            <v>20</v>
          </cell>
          <cell r="AE37">
            <v>16</v>
          </cell>
          <cell r="AF37">
            <v>13</v>
          </cell>
          <cell r="AG37">
            <v>10</v>
          </cell>
          <cell r="AH37">
            <v>8</v>
          </cell>
          <cell r="AI37">
            <v>6</v>
          </cell>
          <cell r="AJ37">
            <v>4</v>
          </cell>
          <cell r="AK37">
            <v>3</v>
          </cell>
          <cell r="AL37">
            <v>18</v>
          </cell>
          <cell r="AM37">
            <v>18</v>
          </cell>
          <cell r="AN37">
            <v>82</v>
          </cell>
          <cell r="AO37">
            <v>9</v>
          </cell>
        </row>
        <row r="38">
          <cell r="C38">
            <v>6855</v>
          </cell>
          <cell r="D38">
            <v>354</v>
          </cell>
          <cell r="E38">
            <v>5</v>
          </cell>
          <cell r="F38">
            <v>7</v>
          </cell>
          <cell r="G38">
            <v>6</v>
          </cell>
          <cell r="H38">
            <v>5</v>
          </cell>
          <cell r="I38">
            <v>5</v>
          </cell>
          <cell r="J38">
            <v>7</v>
          </cell>
          <cell r="K38">
            <v>7</v>
          </cell>
          <cell r="L38">
            <v>7</v>
          </cell>
          <cell r="M38">
            <v>7</v>
          </cell>
          <cell r="N38">
            <v>7</v>
          </cell>
          <cell r="O38">
            <v>8</v>
          </cell>
          <cell r="P38">
            <v>8</v>
          </cell>
          <cell r="Q38">
            <v>7</v>
          </cell>
          <cell r="R38">
            <v>7</v>
          </cell>
          <cell r="S38">
            <v>7</v>
          </cell>
          <cell r="T38">
            <v>7</v>
          </cell>
          <cell r="U38">
            <v>7</v>
          </cell>
          <cell r="V38">
            <v>7</v>
          </cell>
          <cell r="W38">
            <v>7</v>
          </cell>
          <cell r="X38">
            <v>7</v>
          </cell>
          <cell r="Y38">
            <v>32</v>
          </cell>
          <cell r="Z38">
            <v>29</v>
          </cell>
          <cell r="AA38">
            <v>29</v>
          </cell>
          <cell r="AB38">
            <v>26</v>
          </cell>
          <cell r="AC38">
            <v>23</v>
          </cell>
          <cell r="AD38">
            <v>20</v>
          </cell>
          <cell r="AE38">
            <v>16</v>
          </cell>
          <cell r="AF38">
            <v>13</v>
          </cell>
          <cell r="AG38">
            <v>10</v>
          </cell>
          <cell r="AH38">
            <v>8</v>
          </cell>
          <cell r="AI38">
            <v>6</v>
          </cell>
          <cell r="AJ38">
            <v>4</v>
          </cell>
          <cell r="AK38">
            <v>3</v>
          </cell>
          <cell r="AL38">
            <v>18</v>
          </cell>
          <cell r="AM38">
            <v>18</v>
          </cell>
          <cell r="AN38">
            <v>82</v>
          </cell>
          <cell r="AO38">
            <v>9</v>
          </cell>
        </row>
        <row r="39">
          <cell r="C39">
            <v>6938</v>
          </cell>
          <cell r="D39">
            <v>615</v>
          </cell>
          <cell r="E39">
            <v>4</v>
          </cell>
          <cell r="F39">
            <v>9</v>
          </cell>
          <cell r="G39">
            <v>15</v>
          </cell>
          <cell r="H39">
            <v>11</v>
          </cell>
          <cell r="I39">
            <v>12</v>
          </cell>
          <cell r="J39">
            <v>11</v>
          </cell>
          <cell r="K39">
            <v>11</v>
          </cell>
          <cell r="L39">
            <v>11</v>
          </cell>
          <cell r="M39">
            <v>11</v>
          </cell>
          <cell r="N39">
            <v>11</v>
          </cell>
          <cell r="O39">
            <v>13</v>
          </cell>
          <cell r="P39">
            <v>13</v>
          </cell>
          <cell r="Q39">
            <v>12</v>
          </cell>
          <cell r="R39">
            <v>12</v>
          </cell>
          <cell r="S39">
            <v>12</v>
          </cell>
          <cell r="T39">
            <v>13</v>
          </cell>
          <cell r="U39">
            <v>13</v>
          </cell>
          <cell r="V39">
            <v>13</v>
          </cell>
          <cell r="W39">
            <v>12</v>
          </cell>
          <cell r="X39">
            <v>12</v>
          </cell>
          <cell r="Y39">
            <v>56</v>
          </cell>
          <cell r="Z39">
            <v>51</v>
          </cell>
          <cell r="AA39">
            <v>50</v>
          </cell>
          <cell r="AB39">
            <v>45</v>
          </cell>
          <cell r="AC39">
            <v>40</v>
          </cell>
          <cell r="AD39">
            <v>35</v>
          </cell>
          <cell r="AE39">
            <v>28</v>
          </cell>
          <cell r="AF39">
            <v>23</v>
          </cell>
          <cell r="AG39">
            <v>19</v>
          </cell>
          <cell r="AH39">
            <v>14</v>
          </cell>
          <cell r="AI39">
            <v>10</v>
          </cell>
          <cell r="AJ39">
            <v>7</v>
          </cell>
          <cell r="AK39">
            <v>6</v>
          </cell>
          <cell r="AL39">
            <v>31</v>
          </cell>
          <cell r="AM39">
            <v>32</v>
          </cell>
          <cell r="AN39">
            <v>142</v>
          </cell>
          <cell r="AO39">
            <v>16</v>
          </cell>
        </row>
        <row r="40">
          <cell r="C40">
            <v>6854</v>
          </cell>
          <cell r="D40">
            <v>310</v>
          </cell>
          <cell r="E40">
            <v>3</v>
          </cell>
          <cell r="F40">
            <v>2</v>
          </cell>
          <cell r="G40">
            <v>6</v>
          </cell>
          <cell r="H40">
            <v>10</v>
          </cell>
          <cell r="I40">
            <v>2</v>
          </cell>
          <cell r="J40">
            <v>6</v>
          </cell>
          <cell r="K40">
            <v>6</v>
          </cell>
          <cell r="L40">
            <v>6</v>
          </cell>
          <cell r="M40">
            <v>6</v>
          </cell>
          <cell r="N40">
            <v>6</v>
          </cell>
          <cell r="O40">
            <v>7</v>
          </cell>
          <cell r="P40">
            <v>7</v>
          </cell>
          <cell r="Q40">
            <v>6</v>
          </cell>
          <cell r="R40">
            <v>6</v>
          </cell>
          <cell r="S40">
            <v>6</v>
          </cell>
          <cell r="T40">
            <v>6</v>
          </cell>
          <cell r="U40">
            <v>6</v>
          </cell>
          <cell r="V40">
            <v>6</v>
          </cell>
          <cell r="W40">
            <v>6</v>
          </cell>
          <cell r="X40">
            <v>6</v>
          </cell>
          <cell r="Y40">
            <v>28</v>
          </cell>
          <cell r="Z40">
            <v>25</v>
          </cell>
          <cell r="AA40">
            <v>25</v>
          </cell>
          <cell r="AB40">
            <v>23</v>
          </cell>
          <cell r="AC40">
            <v>20</v>
          </cell>
          <cell r="AD40">
            <v>17</v>
          </cell>
          <cell r="AE40">
            <v>14</v>
          </cell>
          <cell r="AF40">
            <v>12</v>
          </cell>
          <cell r="AG40">
            <v>10</v>
          </cell>
          <cell r="AH40">
            <v>8</v>
          </cell>
          <cell r="AI40">
            <v>6</v>
          </cell>
          <cell r="AJ40">
            <v>4</v>
          </cell>
          <cell r="AK40">
            <v>3</v>
          </cell>
          <cell r="AL40">
            <v>16</v>
          </cell>
          <cell r="AM40">
            <v>15</v>
          </cell>
          <cell r="AN40">
            <v>71</v>
          </cell>
          <cell r="AO40">
            <v>8</v>
          </cell>
        </row>
        <row r="41">
          <cell r="C41">
            <v>6856</v>
          </cell>
          <cell r="D41">
            <v>1144</v>
          </cell>
          <cell r="E41">
            <v>14</v>
          </cell>
          <cell r="F41">
            <v>17</v>
          </cell>
          <cell r="G41">
            <v>24</v>
          </cell>
          <cell r="H41">
            <v>20</v>
          </cell>
          <cell r="I41">
            <v>25</v>
          </cell>
          <cell r="J41">
            <v>21</v>
          </cell>
          <cell r="K41">
            <v>21</v>
          </cell>
          <cell r="L41">
            <v>22</v>
          </cell>
          <cell r="M41">
            <v>22</v>
          </cell>
          <cell r="N41">
            <v>22</v>
          </cell>
          <cell r="O41">
            <v>25</v>
          </cell>
          <cell r="P41">
            <v>26</v>
          </cell>
          <cell r="Q41">
            <v>24</v>
          </cell>
          <cell r="R41">
            <v>23</v>
          </cell>
          <cell r="S41">
            <v>23</v>
          </cell>
          <cell r="T41">
            <v>24</v>
          </cell>
          <cell r="U41">
            <v>24</v>
          </cell>
          <cell r="V41">
            <v>23</v>
          </cell>
          <cell r="W41">
            <v>22</v>
          </cell>
          <cell r="X41">
            <v>22</v>
          </cell>
          <cell r="Y41">
            <v>102</v>
          </cell>
          <cell r="Z41">
            <v>92</v>
          </cell>
          <cell r="AA41">
            <v>91</v>
          </cell>
          <cell r="AB41">
            <v>82</v>
          </cell>
          <cell r="AC41">
            <v>72</v>
          </cell>
          <cell r="AD41">
            <v>63</v>
          </cell>
          <cell r="AE41">
            <v>51</v>
          </cell>
          <cell r="AF41">
            <v>43</v>
          </cell>
          <cell r="AG41">
            <v>35</v>
          </cell>
          <cell r="AH41">
            <v>26</v>
          </cell>
          <cell r="AI41">
            <v>19</v>
          </cell>
          <cell r="AJ41">
            <v>13</v>
          </cell>
          <cell r="AK41">
            <v>11</v>
          </cell>
          <cell r="AL41">
            <v>60</v>
          </cell>
          <cell r="AM41">
            <v>58</v>
          </cell>
          <cell r="AN41">
            <v>257</v>
          </cell>
          <cell r="AO41">
            <v>29</v>
          </cell>
        </row>
        <row r="42">
          <cell r="C42">
            <v>7109</v>
          </cell>
          <cell r="D42">
            <v>425</v>
          </cell>
          <cell r="E42">
            <v>5</v>
          </cell>
          <cell r="F42">
            <v>6</v>
          </cell>
          <cell r="G42">
            <v>4</v>
          </cell>
          <cell r="H42">
            <v>6</v>
          </cell>
          <cell r="I42">
            <v>12</v>
          </cell>
          <cell r="J42">
            <v>9</v>
          </cell>
          <cell r="K42">
            <v>9</v>
          </cell>
          <cell r="L42">
            <v>9</v>
          </cell>
          <cell r="M42">
            <v>9</v>
          </cell>
          <cell r="N42">
            <v>9</v>
          </cell>
          <cell r="O42">
            <v>10</v>
          </cell>
          <cell r="P42">
            <v>10</v>
          </cell>
          <cell r="Q42">
            <v>9</v>
          </cell>
          <cell r="R42">
            <v>9</v>
          </cell>
          <cell r="S42">
            <v>9</v>
          </cell>
          <cell r="T42">
            <v>9</v>
          </cell>
          <cell r="U42">
            <v>9</v>
          </cell>
          <cell r="V42">
            <v>9</v>
          </cell>
          <cell r="W42">
            <v>8</v>
          </cell>
          <cell r="X42">
            <v>8</v>
          </cell>
          <cell r="Y42">
            <v>37</v>
          </cell>
          <cell r="Z42">
            <v>34</v>
          </cell>
          <cell r="AA42">
            <v>33</v>
          </cell>
          <cell r="AB42">
            <v>30</v>
          </cell>
          <cell r="AC42">
            <v>26</v>
          </cell>
          <cell r="AD42">
            <v>23</v>
          </cell>
          <cell r="AE42">
            <v>19</v>
          </cell>
          <cell r="AF42">
            <v>16</v>
          </cell>
          <cell r="AG42">
            <v>13</v>
          </cell>
          <cell r="AH42">
            <v>10</v>
          </cell>
          <cell r="AI42">
            <v>7</v>
          </cell>
          <cell r="AJ42">
            <v>5</v>
          </cell>
          <cell r="AK42">
            <v>4</v>
          </cell>
          <cell r="AL42">
            <v>23</v>
          </cell>
          <cell r="AM42">
            <v>22</v>
          </cell>
          <cell r="AN42">
            <v>94</v>
          </cell>
          <cell r="AO42">
            <v>11</v>
          </cell>
        </row>
        <row r="43">
          <cell r="C43">
            <v>7697</v>
          </cell>
          <cell r="D43">
            <v>805</v>
          </cell>
          <cell r="E43">
            <v>8</v>
          </cell>
          <cell r="F43">
            <v>5</v>
          </cell>
          <cell r="G43">
            <v>9</v>
          </cell>
          <cell r="H43">
            <v>14</v>
          </cell>
          <cell r="I43">
            <v>8</v>
          </cell>
          <cell r="J43">
            <v>15</v>
          </cell>
          <cell r="K43">
            <v>15</v>
          </cell>
          <cell r="L43">
            <v>16</v>
          </cell>
          <cell r="M43">
            <v>16</v>
          </cell>
          <cell r="N43">
            <v>16</v>
          </cell>
          <cell r="O43">
            <v>18</v>
          </cell>
          <cell r="P43">
            <v>18</v>
          </cell>
          <cell r="Q43">
            <v>17</v>
          </cell>
          <cell r="R43">
            <v>17</v>
          </cell>
          <cell r="S43">
            <v>17</v>
          </cell>
          <cell r="T43">
            <v>18</v>
          </cell>
          <cell r="U43">
            <v>18</v>
          </cell>
          <cell r="V43">
            <v>17</v>
          </cell>
          <cell r="W43">
            <v>16</v>
          </cell>
          <cell r="X43">
            <v>16</v>
          </cell>
          <cell r="Y43">
            <v>74</v>
          </cell>
          <cell r="Z43">
            <v>67</v>
          </cell>
          <cell r="AA43">
            <v>66</v>
          </cell>
          <cell r="AB43">
            <v>60</v>
          </cell>
          <cell r="AC43">
            <v>53</v>
          </cell>
          <cell r="AD43">
            <v>46</v>
          </cell>
          <cell r="AE43">
            <v>37</v>
          </cell>
          <cell r="AF43">
            <v>31</v>
          </cell>
          <cell r="AG43">
            <v>25</v>
          </cell>
          <cell r="AH43">
            <v>19</v>
          </cell>
          <cell r="AI43">
            <v>14</v>
          </cell>
          <cell r="AJ43">
            <v>10</v>
          </cell>
          <cell r="AK43">
            <v>9</v>
          </cell>
          <cell r="AL43">
            <v>43</v>
          </cell>
          <cell r="AM43">
            <v>43</v>
          </cell>
          <cell r="AN43">
            <v>188</v>
          </cell>
          <cell r="AO43">
            <v>21</v>
          </cell>
        </row>
        <row r="44">
          <cell r="C44">
            <v>6850</v>
          </cell>
          <cell r="D44">
            <v>424</v>
          </cell>
          <cell r="E44">
            <v>11</v>
          </cell>
          <cell r="F44">
            <v>9</v>
          </cell>
          <cell r="G44">
            <v>6</v>
          </cell>
          <cell r="H44">
            <v>9</v>
          </cell>
          <cell r="I44">
            <v>10</v>
          </cell>
          <cell r="J44">
            <v>8</v>
          </cell>
          <cell r="K44">
            <v>8</v>
          </cell>
          <cell r="L44">
            <v>8</v>
          </cell>
          <cell r="M44">
            <v>8</v>
          </cell>
          <cell r="N44">
            <v>8</v>
          </cell>
          <cell r="O44">
            <v>9</v>
          </cell>
          <cell r="P44">
            <v>9</v>
          </cell>
          <cell r="Q44">
            <v>8</v>
          </cell>
          <cell r="R44">
            <v>8</v>
          </cell>
          <cell r="S44">
            <v>8</v>
          </cell>
          <cell r="T44">
            <v>8</v>
          </cell>
          <cell r="U44">
            <v>8</v>
          </cell>
          <cell r="V44">
            <v>8</v>
          </cell>
          <cell r="W44">
            <v>8</v>
          </cell>
          <cell r="X44">
            <v>8</v>
          </cell>
          <cell r="Y44">
            <v>37</v>
          </cell>
          <cell r="Z44">
            <v>34</v>
          </cell>
          <cell r="AA44">
            <v>33</v>
          </cell>
          <cell r="AB44">
            <v>30</v>
          </cell>
          <cell r="AC44">
            <v>26</v>
          </cell>
          <cell r="AD44">
            <v>23</v>
          </cell>
          <cell r="AE44">
            <v>19</v>
          </cell>
          <cell r="AF44">
            <v>16</v>
          </cell>
          <cell r="AG44">
            <v>13</v>
          </cell>
          <cell r="AH44">
            <v>10</v>
          </cell>
          <cell r="AI44">
            <v>7</v>
          </cell>
          <cell r="AJ44">
            <v>5</v>
          </cell>
          <cell r="AK44">
            <v>4</v>
          </cell>
          <cell r="AL44">
            <v>21</v>
          </cell>
          <cell r="AM44">
            <v>20</v>
          </cell>
          <cell r="AN44">
            <v>94</v>
          </cell>
          <cell r="AO44">
            <v>11</v>
          </cell>
        </row>
        <row r="45">
          <cell r="C45">
            <v>7431</v>
          </cell>
          <cell r="D45">
            <v>360</v>
          </cell>
          <cell r="E45">
            <v>6</v>
          </cell>
          <cell r="F45">
            <v>9</v>
          </cell>
          <cell r="G45">
            <v>4</v>
          </cell>
          <cell r="H45">
            <v>7</v>
          </cell>
          <cell r="I45">
            <v>8</v>
          </cell>
          <cell r="J45">
            <v>7</v>
          </cell>
          <cell r="K45">
            <v>7</v>
          </cell>
          <cell r="L45">
            <v>7</v>
          </cell>
          <cell r="M45">
            <v>7</v>
          </cell>
          <cell r="N45">
            <v>7</v>
          </cell>
          <cell r="O45">
            <v>8</v>
          </cell>
          <cell r="P45">
            <v>8</v>
          </cell>
          <cell r="Q45">
            <v>7</v>
          </cell>
          <cell r="R45">
            <v>7</v>
          </cell>
          <cell r="S45">
            <v>7</v>
          </cell>
          <cell r="T45">
            <v>7</v>
          </cell>
          <cell r="U45">
            <v>7</v>
          </cell>
          <cell r="V45">
            <v>7</v>
          </cell>
          <cell r="W45">
            <v>7</v>
          </cell>
          <cell r="X45">
            <v>7</v>
          </cell>
          <cell r="Y45">
            <v>32</v>
          </cell>
          <cell r="Z45">
            <v>29</v>
          </cell>
          <cell r="AA45">
            <v>29</v>
          </cell>
          <cell r="AB45">
            <v>26</v>
          </cell>
          <cell r="AC45">
            <v>23</v>
          </cell>
          <cell r="AD45">
            <v>20</v>
          </cell>
          <cell r="AE45">
            <v>16</v>
          </cell>
          <cell r="AF45">
            <v>13</v>
          </cell>
          <cell r="AG45">
            <v>10</v>
          </cell>
          <cell r="AH45">
            <v>8</v>
          </cell>
          <cell r="AI45">
            <v>6</v>
          </cell>
          <cell r="AJ45">
            <v>4</v>
          </cell>
          <cell r="AK45">
            <v>3</v>
          </cell>
          <cell r="AL45">
            <v>18</v>
          </cell>
          <cell r="AM45">
            <v>18</v>
          </cell>
          <cell r="AN45">
            <v>82</v>
          </cell>
          <cell r="AO45">
            <v>9</v>
          </cell>
        </row>
        <row r="46">
          <cell r="C46">
            <v>6936</v>
          </cell>
          <cell r="D46">
            <v>311</v>
          </cell>
          <cell r="E46">
            <v>6</v>
          </cell>
          <cell r="F46">
            <v>4</v>
          </cell>
          <cell r="G46">
            <v>4</v>
          </cell>
          <cell r="H46">
            <v>4</v>
          </cell>
          <cell r="I46">
            <v>6</v>
          </cell>
          <cell r="J46">
            <v>6</v>
          </cell>
          <cell r="K46">
            <v>6</v>
          </cell>
          <cell r="L46">
            <v>6</v>
          </cell>
          <cell r="M46">
            <v>6</v>
          </cell>
          <cell r="N46">
            <v>6</v>
          </cell>
          <cell r="O46">
            <v>7</v>
          </cell>
          <cell r="P46">
            <v>7</v>
          </cell>
          <cell r="Q46">
            <v>6</v>
          </cell>
          <cell r="R46">
            <v>6</v>
          </cell>
          <cell r="S46">
            <v>6</v>
          </cell>
          <cell r="T46">
            <v>6</v>
          </cell>
          <cell r="U46">
            <v>6</v>
          </cell>
          <cell r="V46">
            <v>6</v>
          </cell>
          <cell r="W46">
            <v>6</v>
          </cell>
          <cell r="X46">
            <v>6</v>
          </cell>
          <cell r="Y46">
            <v>28</v>
          </cell>
          <cell r="Z46">
            <v>25</v>
          </cell>
          <cell r="AA46">
            <v>25</v>
          </cell>
          <cell r="AB46">
            <v>23</v>
          </cell>
          <cell r="AC46">
            <v>20</v>
          </cell>
          <cell r="AD46">
            <v>17</v>
          </cell>
          <cell r="AE46">
            <v>14</v>
          </cell>
          <cell r="AF46">
            <v>12</v>
          </cell>
          <cell r="AG46">
            <v>10</v>
          </cell>
          <cell r="AH46">
            <v>8</v>
          </cell>
          <cell r="AI46">
            <v>6</v>
          </cell>
          <cell r="AJ46">
            <v>4</v>
          </cell>
          <cell r="AK46">
            <v>3</v>
          </cell>
          <cell r="AL46">
            <v>16</v>
          </cell>
          <cell r="AM46">
            <v>15</v>
          </cell>
          <cell r="AN46">
            <v>71</v>
          </cell>
          <cell r="AO46">
            <v>8</v>
          </cell>
        </row>
        <row r="47">
          <cell r="C47">
            <v>4983</v>
          </cell>
          <cell r="D47">
            <v>657</v>
          </cell>
          <cell r="E47">
            <v>12</v>
          </cell>
          <cell r="F47">
            <v>6</v>
          </cell>
          <cell r="G47">
            <v>16</v>
          </cell>
          <cell r="H47">
            <v>9</v>
          </cell>
          <cell r="I47">
            <v>11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14</v>
          </cell>
          <cell r="P47">
            <v>14</v>
          </cell>
          <cell r="Q47">
            <v>13</v>
          </cell>
          <cell r="R47">
            <v>13</v>
          </cell>
          <cell r="S47">
            <v>13</v>
          </cell>
          <cell r="T47">
            <v>14</v>
          </cell>
          <cell r="U47">
            <v>14</v>
          </cell>
          <cell r="V47">
            <v>14</v>
          </cell>
          <cell r="W47">
            <v>13</v>
          </cell>
          <cell r="X47">
            <v>13</v>
          </cell>
          <cell r="Y47">
            <v>60</v>
          </cell>
          <cell r="Z47">
            <v>54</v>
          </cell>
          <cell r="AA47">
            <v>53</v>
          </cell>
          <cell r="AB47">
            <v>48</v>
          </cell>
          <cell r="AC47">
            <v>42</v>
          </cell>
          <cell r="AD47">
            <v>37</v>
          </cell>
          <cell r="AE47">
            <v>30</v>
          </cell>
          <cell r="AF47">
            <v>25</v>
          </cell>
          <cell r="AG47">
            <v>20</v>
          </cell>
          <cell r="AH47">
            <v>15</v>
          </cell>
          <cell r="AI47">
            <v>11</v>
          </cell>
          <cell r="AJ47">
            <v>7</v>
          </cell>
          <cell r="AK47">
            <v>6</v>
          </cell>
          <cell r="AL47">
            <v>33</v>
          </cell>
          <cell r="AM47">
            <v>34</v>
          </cell>
          <cell r="AN47">
            <v>151</v>
          </cell>
          <cell r="AO47">
            <v>17</v>
          </cell>
        </row>
        <row r="48">
          <cell r="C48">
            <v>7748</v>
          </cell>
          <cell r="D48">
            <v>910</v>
          </cell>
          <cell r="E48">
            <v>11</v>
          </cell>
          <cell r="F48">
            <v>11</v>
          </cell>
          <cell r="G48">
            <v>18</v>
          </cell>
          <cell r="H48">
            <v>10</v>
          </cell>
          <cell r="I48">
            <v>15</v>
          </cell>
          <cell r="J48">
            <v>16</v>
          </cell>
          <cell r="K48">
            <v>16</v>
          </cell>
          <cell r="L48">
            <v>17</v>
          </cell>
          <cell r="M48">
            <v>17</v>
          </cell>
          <cell r="N48">
            <v>17</v>
          </cell>
          <cell r="O48">
            <v>20</v>
          </cell>
          <cell r="P48">
            <v>20</v>
          </cell>
          <cell r="Q48">
            <v>19</v>
          </cell>
          <cell r="R48">
            <v>19</v>
          </cell>
          <cell r="S48">
            <v>19</v>
          </cell>
          <cell r="T48">
            <v>20</v>
          </cell>
          <cell r="U48">
            <v>20</v>
          </cell>
          <cell r="V48">
            <v>19</v>
          </cell>
          <cell r="W48">
            <v>18</v>
          </cell>
          <cell r="X48">
            <v>18</v>
          </cell>
          <cell r="Y48">
            <v>83</v>
          </cell>
          <cell r="Z48">
            <v>75</v>
          </cell>
          <cell r="AA48">
            <v>74</v>
          </cell>
          <cell r="AB48">
            <v>67</v>
          </cell>
          <cell r="AC48">
            <v>59</v>
          </cell>
          <cell r="AD48">
            <v>52</v>
          </cell>
          <cell r="AE48">
            <v>42</v>
          </cell>
          <cell r="AF48">
            <v>35</v>
          </cell>
          <cell r="AG48">
            <v>28</v>
          </cell>
          <cell r="AH48">
            <v>21</v>
          </cell>
          <cell r="AI48">
            <v>15</v>
          </cell>
          <cell r="AJ48">
            <v>10</v>
          </cell>
          <cell r="AK48">
            <v>9</v>
          </cell>
          <cell r="AL48">
            <v>48</v>
          </cell>
          <cell r="AM48">
            <v>48</v>
          </cell>
          <cell r="AN48">
            <v>210</v>
          </cell>
          <cell r="AO48">
            <v>24</v>
          </cell>
        </row>
        <row r="49">
          <cell r="C49">
            <v>4986</v>
          </cell>
          <cell r="D49">
            <v>171</v>
          </cell>
          <cell r="E49">
            <v>6</v>
          </cell>
          <cell r="F49">
            <v>5</v>
          </cell>
          <cell r="G49">
            <v>1</v>
          </cell>
          <cell r="H49">
            <v>2</v>
          </cell>
          <cell r="I49">
            <v>3</v>
          </cell>
          <cell r="J49">
            <v>3</v>
          </cell>
          <cell r="K49">
            <v>3</v>
          </cell>
          <cell r="L49">
            <v>3</v>
          </cell>
          <cell r="M49">
            <v>3</v>
          </cell>
          <cell r="N49">
            <v>3</v>
          </cell>
          <cell r="O49">
            <v>3</v>
          </cell>
          <cell r="P49">
            <v>3</v>
          </cell>
          <cell r="Q49">
            <v>3</v>
          </cell>
          <cell r="R49">
            <v>3</v>
          </cell>
          <cell r="S49">
            <v>3</v>
          </cell>
          <cell r="T49">
            <v>3</v>
          </cell>
          <cell r="U49">
            <v>3</v>
          </cell>
          <cell r="V49">
            <v>3</v>
          </cell>
          <cell r="W49">
            <v>3</v>
          </cell>
          <cell r="X49">
            <v>3</v>
          </cell>
          <cell r="Y49">
            <v>14</v>
          </cell>
          <cell r="Z49">
            <v>13</v>
          </cell>
          <cell r="AA49">
            <v>13</v>
          </cell>
          <cell r="AB49">
            <v>12</v>
          </cell>
          <cell r="AC49">
            <v>11</v>
          </cell>
          <cell r="AD49">
            <v>10</v>
          </cell>
          <cell r="AE49">
            <v>8</v>
          </cell>
          <cell r="AF49">
            <v>7</v>
          </cell>
          <cell r="AG49">
            <v>6</v>
          </cell>
          <cell r="AH49">
            <v>5</v>
          </cell>
          <cell r="AI49">
            <v>4</v>
          </cell>
          <cell r="AJ49">
            <v>3</v>
          </cell>
          <cell r="AK49">
            <v>3</v>
          </cell>
          <cell r="AL49">
            <v>7</v>
          </cell>
          <cell r="AM49">
            <v>8</v>
          </cell>
          <cell r="AN49">
            <v>37</v>
          </cell>
          <cell r="AO49">
            <v>4</v>
          </cell>
        </row>
        <row r="50">
          <cell r="C50">
            <v>4998</v>
          </cell>
          <cell r="D50">
            <v>593</v>
          </cell>
          <cell r="E50">
            <v>5</v>
          </cell>
          <cell r="F50">
            <v>6</v>
          </cell>
          <cell r="G50">
            <v>8</v>
          </cell>
          <cell r="H50">
            <v>7</v>
          </cell>
          <cell r="I50">
            <v>3</v>
          </cell>
          <cell r="J50">
            <v>11</v>
          </cell>
          <cell r="K50">
            <v>11</v>
          </cell>
          <cell r="L50">
            <v>11</v>
          </cell>
          <cell r="M50">
            <v>11</v>
          </cell>
          <cell r="N50">
            <v>11</v>
          </cell>
          <cell r="O50">
            <v>13</v>
          </cell>
          <cell r="P50">
            <v>13</v>
          </cell>
          <cell r="Q50">
            <v>12</v>
          </cell>
          <cell r="R50">
            <v>12</v>
          </cell>
          <cell r="S50">
            <v>12</v>
          </cell>
          <cell r="T50">
            <v>13</v>
          </cell>
          <cell r="U50">
            <v>13</v>
          </cell>
          <cell r="V50">
            <v>13</v>
          </cell>
          <cell r="W50">
            <v>12</v>
          </cell>
          <cell r="X50">
            <v>12</v>
          </cell>
          <cell r="Y50">
            <v>56</v>
          </cell>
          <cell r="Z50">
            <v>51</v>
          </cell>
          <cell r="AA50">
            <v>50</v>
          </cell>
          <cell r="AB50">
            <v>45</v>
          </cell>
          <cell r="AC50">
            <v>40</v>
          </cell>
          <cell r="AD50">
            <v>35</v>
          </cell>
          <cell r="AE50">
            <v>28</v>
          </cell>
          <cell r="AF50">
            <v>23</v>
          </cell>
          <cell r="AG50">
            <v>19</v>
          </cell>
          <cell r="AH50">
            <v>14</v>
          </cell>
          <cell r="AI50">
            <v>10</v>
          </cell>
          <cell r="AJ50">
            <v>7</v>
          </cell>
          <cell r="AK50">
            <v>6</v>
          </cell>
          <cell r="AL50">
            <v>31</v>
          </cell>
          <cell r="AM50">
            <v>32</v>
          </cell>
          <cell r="AN50">
            <v>142</v>
          </cell>
          <cell r="AO50">
            <v>16</v>
          </cell>
        </row>
        <row r="51">
          <cell r="C51">
            <v>7701</v>
          </cell>
          <cell r="D51">
            <v>332</v>
          </cell>
          <cell r="E51">
            <v>6</v>
          </cell>
          <cell r="F51">
            <v>14</v>
          </cell>
          <cell r="G51">
            <v>6</v>
          </cell>
          <cell r="H51">
            <v>10</v>
          </cell>
          <cell r="I51">
            <v>9</v>
          </cell>
          <cell r="J51">
            <v>6</v>
          </cell>
          <cell r="K51">
            <v>6</v>
          </cell>
          <cell r="L51">
            <v>6</v>
          </cell>
          <cell r="M51">
            <v>6</v>
          </cell>
          <cell r="N51">
            <v>6</v>
          </cell>
          <cell r="O51">
            <v>7</v>
          </cell>
          <cell r="P51">
            <v>7</v>
          </cell>
          <cell r="Q51">
            <v>6</v>
          </cell>
          <cell r="R51">
            <v>6</v>
          </cell>
          <cell r="S51">
            <v>6</v>
          </cell>
          <cell r="T51">
            <v>6</v>
          </cell>
          <cell r="U51">
            <v>6</v>
          </cell>
          <cell r="V51">
            <v>6</v>
          </cell>
          <cell r="W51">
            <v>6</v>
          </cell>
          <cell r="X51">
            <v>6</v>
          </cell>
          <cell r="Y51">
            <v>28</v>
          </cell>
          <cell r="Z51">
            <v>25</v>
          </cell>
          <cell r="AA51">
            <v>25</v>
          </cell>
          <cell r="AB51">
            <v>23</v>
          </cell>
          <cell r="AC51">
            <v>20</v>
          </cell>
          <cell r="AD51">
            <v>17</v>
          </cell>
          <cell r="AE51">
            <v>14</v>
          </cell>
          <cell r="AF51">
            <v>12</v>
          </cell>
          <cell r="AG51">
            <v>10</v>
          </cell>
          <cell r="AH51">
            <v>8</v>
          </cell>
          <cell r="AI51">
            <v>6</v>
          </cell>
          <cell r="AJ51">
            <v>4</v>
          </cell>
          <cell r="AK51">
            <v>3</v>
          </cell>
          <cell r="AL51">
            <v>16</v>
          </cell>
          <cell r="AM51">
            <v>15</v>
          </cell>
          <cell r="AN51">
            <v>71</v>
          </cell>
          <cell r="AO51">
            <v>8</v>
          </cell>
        </row>
        <row r="52">
          <cell r="C52">
            <v>4988</v>
          </cell>
          <cell r="D52">
            <v>446</v>
          </cell>
          <cell r="E52">
            <v>6</v>
          </cell>
          <cell r="F52">
            <v>17</v>
          </cell>
          <cell r="G52">
            <v>6</v>
          </cell>
          <cell r="H52">
            <v>9</v>
          </cell>
          <cell r="I52">
            <v>16</v>
          </cell>
          <cell r="J52">
            <v>9</v>
          </cell>
          <cell r="K52">
            <v>9</v>
          </cell>
          <cell r="L52">
            <v>9</v>
          </cell>
          <cell r="M52">
            <v>9</v>
          </cell>
          <cell r="N52">
            <v>9</v>
          </cell>
          <cell r="O52">
            <v>10</v>
          </cell>
          <cell r="P52">
            <v>10</v>
          </cell>
          <cell r="Q52">
            <v>9</v>
          </cell>
          <cell r="R52">
            <v>9</v>
          </cell>
          <cell r="S52">
            <v>9</v>
          </cell>
          <cell r="T52">
            <v>9</v>
          </cell>
          <cell r="U52">
            <v>9</v>
          </cell>
          <cell r="V52">
            <v>9</v>
          </cell>
          <cell r="W52">
            <v>8</v>
          </cell>
          <cell r="X52">
            <v>8</v>
          </cell>
          <cell r="Y52">
            <v>37</v>
          </cell>
          <cell r="Z52">
            <v>34</v>
          </cell>
          <cell r="AA52">
            <v>33</v>
          </cell>
          <cell r="AB52">
            <v>30</v>
          </cell>
          <cell r="AC52">
            <v>26</v>
          </cell>
          <cell r="AD52">
            <v>23</v>
          </cell>
          <cell r="AE52">
            <v>19</v>
          </cell>
          <cell r="AF52">
            <v>16</v>
          </cell>
          <cell r="AG52">
            <v>13</v>
          </cell>
          <cell r="AH52">
            <v>10</v>
          </cell>
          <cell r="AI52">
            <v>7</v>
          </cell>
          <cell r="AJ52">
            <v>5</v>
          </cell>
          <cell r="AK52">
            <v>4</v>
          </cell>
          <cell r="AL52">
            <v>23</v>
          </cell>
          <cell r="AM52">
            <v>22</v>
          </cell>
          <cell r="AN52">
            <v>94</v>
          </cell>
          <cell r="AO52">
            <v>11</v>
          </cell>
        </row>
        <row r="53">
          <cell r="C53">
            <v>6832</v>
          </cell>
          <cell r="D53">
            <v>310</v>
          </cell>
          <cell r="E53">
            <v>6</v>
          </cell>
          <cell r="F53">
            <v>2</v>
          </cell>
          <cell r="G53">
            <v>7</v>
          </cell>
          <cell r="H53">
            <v>3</v>
          </cell>
          <cell r="I53">
            <v>5</v>
          </cell>
          <cell r="J53">
            <v>6</v>
          </cell>
          <cell r="K53">
            <v>6</v>
          </cell>
          <cell r="L53">
            <v>6</v>
          </cell>
          <cell r="M53">
            <v>6</v>
          </cell>
          <cell r="N53">
            <v>6</v>
          </cell>
          <cell r="O53">
            <v>7</v>
          </cell>
          <cell r="P53">
            <v>7</v>
          </cell>
          <cell r="Q53">
            <v>6</v>
          </cell>
          <cell r="R53">
            <v>6</v>
          </cell>
          <cell r="S53">
            <v>6</v>
          </cell>
          <cell r="T53">
            <v>6</v>
          </cell>
          <cell r="U53">
            <v>6</v>
          </cell>
          <cell r="V53">
            <v>6</v>
          </cell>
          <cell r="W53">
            <v>6</v>
          </cell>
          <cell r="X53">
            <v>6</v>
          </cell>
          <cell r="Y53">
            <v>28</v>
          </cell>
          <cell r="Z53">
            <v>25</v>
          </cell>
          <cell r="AA53">
            <v>25</v>
          </cell>
          <cell r="AB53">
            <v>23</v>
          </cell>
          <cell r="AC53">
            <v>20</v>
          </cell>
          <cell r="AD53">
            <v>17</v>
          </cell>
          <cell r="AE53">
            <v>14</v>
          </cell>
          <cell r="AF53">
            <v>12</v>
          </cell>
          <cell r="AG53">
            <v>10</v>
          </cell>
          <cell r="AH53">
            <v>8</v>
          </cell>
          <cell r="AI53">
            <v>6</v>
          </cell>
          <cell r="AJ53">
            <v>4</v>
          </cell>
          <cell r="AK53">
            <v>3</v>
          </cell>
          <cell r="AL53">
            <v>16</v>
          </cell>
          <cell r="AM53">
            <v>15</v>
          </cell>
          <cell r="AN53">
            <v>71</v>
          </cell>
          <cell r="AO53">
            <v>8</v>
          </cell>
        </row>
        <row r="54">
          <cell r="C54">
            <v>6833</v>
          </cell>
          <cell r="D54">
            <v>247</v>
          </cell>
          <cell r="E54">
            <v>2</v>
          </cell>
          <cell r="F54">
            <v>2</v>
          </cell>
          <cell r="G54">
            <v>2</v>
          </cell>
          <cell r="H54">
            <v>4</v>
          </cell>
          <cell r="I54">
            <v>5</v>
          </cell>
          <cell r="J54">
            <v>4</v>
          </cell>
          <cell r="K54">
            <v>4</v>
          </cell>
          <cell r="L54">
            <v>4</v>
          </cell>
          <cell r="M54">
            <v>4</v>
          </cell>
          <cell r="N54">
            <v>4</v>
          </cell>
          <cell r="O54">
            <v>5</v>
          </cell>
          <cell r="P54">
            <v>5</v>
          </cell>
          <cell r="Q54">
            <v>5</v>
          </cell>
          <cell r="R54">
            <v>5</v>
          </cell>
          <cell r="S54">
            <v>5</v>
          </cell>
          <cell r="T54">
            <v>5</v>
          </cell>
          <cell r="U54">
            <v>5</v>
          </cell>
          <cell r="V54">
            <v>5</v>
          </cell>
          <cell r="W54">
            <v>5</v>
          </cell>
          <cell r="X54">
            <v>5</v>
          </cell>
          <cell r="Y54">
            <v>23</v>
          </cell>
          <cell r="Z54">
            <v>21</v>
          </cell>
          <cell r="AA54">
            <v>21</v>
          </cell>
          <cell r="AB54">
            <v>19</v>
          </cell>
          <cell r="AC54">
            <v>17</v>
          </cell>
          <cell r="AD54">
            <v>15</v>
          </cell>
          <cell r="AE54">
            <v>12</v>
          </cell>
          <cell r="AF54">
            <v>10</v>
          </cell>
          <cell r="AG54">
            <v>8</v>
          </cell>
          <cell r="AH54">
            <v>6</v>
          </cell>
          <cell r="AI54">
            <v>4</v>
          </cell>
          <cell r="AJ54">
            <v>3</v>
          </cell>
          <cell r="AK54">
            <v>3</v>
          </cell>
          <cell r="AL54">
            <v>12</v>
          </cell>
          <cell r="AM54">
            <v>13</v>
          </cell>
          <cell r="AN54">
            <v>59</v>
          </cell>
          <cell r="AO54">
            <v>7</v>
          </cell>
        </row>
        <row r="55">
          <cell r="C55">
            <v>6831</v>
          </cell>
          <cell r="D55">
            <v>179</v>
          </cell>
          <cell r="E55">
            <v>2</v>
          </cell>
          <cell r="F55">
            <v>5</v>
          </cell>
          <cell r="G55">
            <v>7</v>
          </cell>
          <cell r="H55">
            <v>7</v>
          </cell>
          <cell r="I55">
            <v>4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P55">
            <v>3</v>
          </cell>
          <cell r="Q55">
            <v>3</v>
          </cell>
          <cell r="R55">
            <v>3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14</v>
          </cell>
          <cell r="Z55">
            <v>13</v>
          </cell>
          <cell r="AA55">
            <v>13</v>
          </cell>
          <cell r="AB55">
            <v>12</v>
          </cell>
          <cell r="AC55">
            <v>11</v>
          </cell>
          <cell r="AD55">
            <v>10</v>
          </cell>
          <cell r="AE55">
            <v>8</v>
          </cell>
          <cell r="AF55">
            <v>7</v>
          </cell>
          <cell r="AG55">
            <v>6</v>
          </cell>
          <cell r="AH55">
            <v>5</v>
          </cell>
          <cell r="AI55">
            <v>4</v>
          </cell>
          <cell r="AJ55">
            <v>3</v>
          </cell>
          <cell r="AK55">
            <v>3</v>
          </cell>
          <cell r="AL55">
            <v>7</v>
          </cell>
          <cell r="AM55">
            <v>8</v>
          </cell>
          <cell r="AN55">
            <v>37</v>
          </cell>
          <cell r="AO55">
            <v>4</v>
          </cell>
        </row>
        <row r="56">
          <cell r="C56">
            <v>4991</v>
          </cell>
          <cell r="D56">
            <v>628</v>
          </cell>
          <cell r="E56">
            <v>16</v>
          </cell>
          <cell r="F56">
            <v>10</v>
          </cell>
          <cell r="G56">
            <v>13</v>
          </cell>
          <cell r="H56">
            <v>14</v>
          </cell>
          <cell r="I56">
            <v>11</v>
          </cell>
          <cell r="J56">
            <v>11</v>
          </cell>
          <cell r="K56">
            <v>11</v>
          </cell>
          <cell r="L56">
            <v>11</v>
          </cell>
          <cell r="M56">
            <v>11</v>
          </cell>
          <cell r="N56">
            <v>11</v>
          </cell>
          <cell r="O56">
            <v>13</v>
          </cell>
          <cell r="P56">
            <v>13</v>
          </cell>
          <cell r="Q56">
            <v>12</v>
          </cell>
          <cell r="R56">
            <v>12</v>
          </cell>
          <cell r="S56">
            <v>12</v>
          </cell>
          <cell r="T56">
            <v>13</v>
          </cell>
          <cell r="U56">
            <v>13</v>
          </cell>
          <cell r="V56">
            <v>13</v>
          </cell>
          <cell r="W56">
            <v>12</v>
          </cell>
          <cell r="X56">
            <v>12</v>
          </cell>
          <cell r="Y56">
            <v>56</v>
          </cell>
          <cell r="Z56">
            <v>51</v>
          </cell>
          <cell r="AA56">
            <v>50</v>
          </cell>
          <cell r="AB56">
            <v>45</v>
          </cell>
          <cell r="AC56">
            <v>40</v>
          </cell>
          <cell r="AD56">
            <v>35</v>
          </cell>
          <cell r="AE56">
            <v>28</v>
          </cell>
          <cell r="AF56">
            <v>23</v>
          </cell>
          <cell r="AG56">
            <v>19</v>
          </cell>
          <cell r="AH56">
            <v>14</v>
          </cell>
          <cell r="AI56">
            <v>10</v>
          </cell>
          <cell r="AJ56">
            <v>7</v>
          </cell>
          <cell r="AK56">
            <v>6</v>
          </cell>
          <cell r="AL56">
            <v>31</v>
          </cell>
          <cell r="AM56">
            <v>32</v>
          </cell>
          <cell r="AN56">
            <v>142</v>
          </cell>
          <cell r="AO56">
            <v>16</v>
          </cell>
        </row>
        <row r="57">
          <cell r="C57">
            <v>4999</v>
          </cell>
          <cell r="D57">
            <v>247</v>
          </cell>
          <cell r="E57">
            <v>3</v>
          </cell>
          <cell r="F57">
            <v>4</v>
          </cell>
          <cell r="G57">
            <v>3</v>
          </cell>
          <cell r="H57">
            <v>2</v>
          </cell>
          <cell r="I57">
            <v>3</v>
          </cell>
          <cell r="J57">
            <v>4</v>
          </cell>
          <cell r="K57">
            <v>4</v>
          </cell>
          <cell r="L57">
            <v>4</v>
          </cell>
          <cell r="M57">
            <v>4</v>
          </cell>
          <cell r="N57">
            <v>4</v>
          </cell>
          <cell r="O57">
            <v>5</v>
          </cell>
          <cell r="P57">
            <v>5</v>
          </cell>
          <cell r="Q57">
            <v>5</v>
          </cell>
          <cell r="R57">
            <v>5</v>
          </cell>
          <cell r="S57">
            <v>5</v>
          </cell>
          <cell r="T57">
            <v>5</v>
          </cell>
          <cell r="U57">
            <v>5</v>
          </cell>
          <cell r="V57">
            <v>5</v>
          </cell>
          <cell r="W57">
            <v>5</v>
          </cell>
          <cell r="X57">
            <v>5</v>
          </cell>
          <cell r="Y57">
            <v>23</v>
          </cell>
          <cell r="Z57">
            <v>21</v>
          </cell>
          <cell r="AA57">
            <v>21</v>
          </cell>
          <cell r="AB57">
            <v>19</v>
          </cell>
          <cell r="AC57">
            <v>17</v>
          </cell>
          <cell r="AD57">
            <v>15</v>
          </cell>
          <cell r="AE57">
            <v>12</v>
          </cell>
          <cell r="AF57">
            <v>10</v>
          </cell>
          <cell r="AG57">
            <v>8</v>
          </cell>
          <cell r="AH57">
            <v>6</v>
          </cell>
          <cell r="AI57">
            <v>4</v>
          </cell>
          <cell r="AJ57">
            <v>3</v>
          </cell>
          <cell r="AK57">
            <v>3</v>
          </cell>
          <cell r="AL57">
            <v>12</v>
          </cell>
          <cell r="AM57">
            <v>13</v>
          </cell>
          <cell r="AN57">
            <v>59</v>
          </cell>
          <cell r="AO57">
            <v>7</v>
          </cell>
        </row>
        <row r="58">
          <cell r="C58">
            <v>6852</v>
          </cell>
          <cell r="D58">
            <v>295</v>
          </cell>
          <cell r="E58">
            <v>5</v>
          </cell>
          <cell r="F58">
            <v>2</v>
          </cell>
          <cell r="G58">
            <v>2</v>
          </cell>
          <cell r="H58">
            <v>2</v>
          </cell>
          <cell r="I58">
            <v>4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6</v>
          </cell>
          <cell r="P58">
            <v>6</v>
          </cell>
          <cell r="Q58">
            <v>6</v>
          </cell>
          <cell r="R58">
            <v>6</v>
          </cell>
          <cell r="S58">
            <v>6</v>
          </cell>
          <cell r="T58">
            <v>6</v>
          </cell>
          <cell r="U58">
            <v>6</v>
          </cell>
          <cell r="V58">
            <v>6</v>
          </cell>
          <cell r="W58">
            <v>6</v>
          </cell>
          <cell r="X58">
            <v>6</v>
          </cell>
          <cell r="Y58">
            <v>28</v>
          </cell>
          <cell r="Z58">
            <v>25</v>
          </cell>
          <cell r="AA58">
            <v>25</v>
          </cell>
          <cell r="AB58">
            <v>23</v>
          </cell>
          <cell r="AC58">
            <v>20</v>
          </cell>
          <cell r="AD58">
            <v>17</v>
          </cell>
          <cell r="AE58">
            <v>14</v>
          </cell>
          <cell r="AF58">
            <v>12</v>
          </cell>
          <cell r="AG58">
            <v>10</v>
          </cell>
          <cell r="AH58">
            <v>8</v>
          </cell>
          <cell r="AI58">
            <v>6</v>
          </cell>
          <cell r="AJ58">
            <v>4</v>
          </cell>
          <cell r="AK58">
            <v>3</v>
          </cell>
          <cell r="AL58">
            <v>15</v>
          </cell>
          <cell r="AM58">
            <v>15</v>
          </cell>
          <cell r="AN58">
            <v>71</v>
          </cell>
          <cell r="AO58">
            <v>8</v>
          </cell>
        </row>
        <row r="59">
          <cell r="C59">
            <v>6834</v>
          </cell>
          <cell r="D59">
            <v>365</v>
          </cell>
          <cell r="E59">
            <v>6</v>
          </cell>
          <cell r="F59">
            <v>6</v>
          </cell>
          <cell r="G59">
            <v>7</v>
          </cell>
          <cell r="H59">
            <v>10</v>
          </cell>
          <cell r="I59">
            <v>10</v>
          </cell>
          <cell r="J59">
            <v>7</v>
          </cell>
          <cell r="K59">
            <v>7</v>
          </cell>
          <cell r="L59">
            <v>7</v>
          </cell>
          <cell r="M59">
            <v>7</v>
          </cell>
          <cell r="N59">
            <v>7</v>
          </cell>
          <cell r="O59">
            <v>8</v>
          </cell>
          <cell r="P59">
            <v>8</v>
          </cell>
          <cell r="Q59">
            <v>7</v>
          </cell>
          <cell r="R59">
            <v>7</v>
          </cell>
          <cell r="S59">
            <v>7</v>
          </cell>
          <cell r="T59">
            <v>7</v>
          </cell>
          <cell r="U59">
            <v>7</v>
          </cell>
          <cell r="V59">
            <v>7</v>
          </cell>
          <cell r="W59">
            <v>7</v>
          </cell>
          <cell r="X59">
            <v>7</v>
          </cell>
          <cell r="Y59">
            <v>32</v>
          </cell>
          <cell r="Z59">
            <v>29</v>
          </cell>
          <cell r="AA59">
            <v>29</v>
          </cell>
          <cell r="AB59">
            <v>26</v>
          </cell>
          <cell r="AC59">
            <v>23</v>
          </cell>
          <cell r="AD59">
            <v>20</v>
          </cell>
          <cell r="AE59">
            <v>16</v>
          </cell>
          <cell r="AF59">
            <v>13</v>
          </cell>
          <cell r="AG59">
            <v>10</v>
          </cell>
          <cell r="AH59">
            <v>8</v>
          </cell>
          <cell r="AI59">
            <v>6</v>
          </cell>
          <cell r="AJ59">
            <v>4</v>
          </cell>
          <cell r="AK59">
            <v>3</v>
          </cell>
          <cell r="AL59">
            <v>18</v>
          </cell>
          <cell r="AM59">
            <v>18</v>
          </cell>
          <cell r="AN59">
            <v>82</v>
          </cell>
          <cell r="AO59">
            <v>9</v>
          </cell>
        </row>
        <row r="60">
          <cell r="C60">
            <v>5000</v>
          </cell>
          <cell r="D60">
            <v>296</v>
          </cell>
          <cell r="E60">
            <v>3</v>
          </cell>
          <cell r="F60">
            <v>1</v>
          </cell>
          <cell r="G60">
            <v>1</v>
          </cell>
          <cell r="H60">
            <v>4</v>
          </cell>
          <cell r="I60">
            <v>7</v>
          </cell>
          <cell r="J60">
            <v>5</v>
          </cell>
          <cell r="K60">
            <v>5</v>
          </cell>
          <cell r="L60">
            <v>5</v>
          </cell>
          <cell r="M60">
            <v>5</v>
          </cell>
          <cell r="N60">
            <v>5</v>
          </cell>
          <cell r="O60">
            <v>6</v>
          </cell>
          <cell r="P60">
            <v>6</v>
          </cell>
          <cell r="Q60">
            <v>6</v>
          </cell>
          <cell r="R60">
            <v>6</v>
          </cell>
          <cell r="S60">
            <v>6</v>
          </cell>
          <cell r="T60">
            <v>6</v>
          </cell>
          <cell r="U60">
            <v>6</v>
          </cell>
          <cell r="V60">
            <v>6</v>
          </cell>
          <cell r="W60">
            <v>6</v>
          </cell>
          <cell r="X60">
            <v>6</v>
          </cell>
          <cell r="Y60">
            <v>28</v>
          </cell>
          <cell r="Z60">
            <v>25</v>
          </cell>
          <cell r="AA60">
            <v>25</v>
          </cell>
          <cell r="AB60">
            <v>23</v>
          </cell>
          <cell r="AC60">
            <v>20</v>
          </cell>
          <cell r="AD60">
            <v>17</v>
          </cell>
          <cell r="AE60">
            <v>14</v>
          </cell>
          <cell r="AF60">
            <v>12</v>
          </cell>
          <cell r="AG60">
            <v>10</v>
          </cell>
          <cell r="AH60">
            <v>8</v>
          </cell>
          <cell r="AI60">
            <v>6</v>
          </cell>
          <cell r="AJ60">
            <v>4</v>
          </cell>
          <cell r="AK60">
            <v>3</v>
          </cell>
          <cell r="AL60">
            <v>15</v>
          </cell>
          <cell r="AM60">
            <v>15</v>
          </cell>
          <cell r="AN60">
            <v>71</v>
          </cell>
          <cell r="AO60">
            <v>8</v>
          </cell>
        </row>
        <row r="61">
          <cell r="C61">
            <v>6857</v>
          </cell>
          <cell r="D61">
            <v>1932</v>
          </cell>
          <cell r="E61">
            <v>36</v>
          </cell>
          <cell r="F61">
            <v>40</v>
          </cell>
          <cell r="G61">
            <v>35</v>
          </cell>
          <cell r="H61">
            <v>37</v>
          </cell>
          <cell r="I61">
            <v>37</v>
          </cell>
          <cell r="J61">
            <v>36</v>
          </cell>
          <cell r="K61">
            <v>35</v>
          </cell>
          <cell r="L61">
            <v>36</v>
          </cell>
          <cell r="M61">
            <v>36</v>
          </cell>
          <cell r="N61">
            <v>36</v>
          </cell>
          <cell r="O61">
            <v>41</v>
          </cell>
          <cell r="P61">
            <v>42</v>
          </cell>
          <cell r="Q61">
            <v>39</v>
          </cell>
          <cell r="R61">
            <v>38</v>
          </cell>
          <cell r="S61">
            <v>38</v>
          </cell>
          <cell r="T61">
            <v>40</v>
          </cell>
          <cell r="U61">
            <v>40</v>
          </cell>
          <cell r="V61">
            <v>39</v>
          </cell>
          <cell r="W61">
            <v>37</v>
          </cell>
          <cell r="X61">
            <v>37</v>
          </cell>
          <cell r="Y61">
            <v>171</v>
          </cell>
          <cell r="Z61">
            <v>155</v>
          </cell>
          <cell r="AA61">
            <v>153</v>
          </cell>
          <cell r="AB61">
            <v>138</v>
          </cell>
          <cell r="AC61">
            <v>121</v>
          </cell>
          <cell r="AD61">
            <v>106</v>
          </cell>
          <cell r="AE61">
            <v>86</v>
          </cell>
          <cell r="AF61">
            <v>72</v>
          </cell>
          <cell r="AG61">
            <v>58</v>
          </cell>
          <cell r="AH61">
            <v>44</v>
          </cell>
          <cell r="AI61">
            <v>32</v>
          </cell>
          <cell r="AJ61">
            <v>22</v>
          </cell>
          <cell r="AK61">
            <v>19</v>
          </cell>
          <cell r="AL61">
            <v>98</v>
          </cell>
          <cell r="AM61">
            <v>98</v>
          </cell>
          <cell r="AN61">
            <v>433</v>
          </cell>
          <cell r="AO61">
            <v>49</v>
          </cell>
        </row>
        <row r="62">
          <cell r="C62">
            <v>5001</v>
          </cell>
          <cell r="D62">
            <v>354</v>
          </cell>
          <cell r="E62">
            <v>5</v>
          </cell>
          <cell r="F62">
            <v>4</v>
          </cell>
          <cell r="G62">
            <v>6</v>
          </cell>
          <cell r="H62">
            <v>5</v>
          </cell>
          <cell r="I62">
            <v>8</v>
          </cell>
          <cell r="J62">
            <v>7</v>
          </cell>
          <cell r="K62">
            <v>7</v>
          </cell>
          <cell r="L62">
            <v>7</v>
          </cell>
          <cell r="M62">
            <v>7</v>
          </cell>
          <cell r="N62">
            <v>7</v>
          </cell>
          <cell r="O62">
            <v>8</v>
          </cell>
          <cell r="P62">
            <v>8</v>
          </cell>
          <cell r="Q62">
            <v>7</v>
          </cell>
          <cell r="R62">
            <v>7</v>
          </cell>
          <cell r="S62">
            <v>7</v>
          </cell>
          <cell r="T62">
            <v>7</v>
          </cell>
          <cell r="U62">
            <v>7</v>
          </cell>
          <cell r="V62">
            <v>7</v>
          </cell>
          <cell r="W62">
            <v>7</v>
          </cell>
          <cell r="X62">
            <v>7</v>
          </cell>
          <cell r="Y62">
            <v>32</v>
          </cell>
          <cell r="Z62">
            <v>29</v>
          </cell>
          <cell r="AA62">
            <v>29</v>
          </cell>
          <cell r="AB62">
            <v>26</v>
          </cell>
          <cell r="AC62">
            <v>23</v>
          </cell>
          <cell r="AD62">
            <v>20</v>
          </cell>
          <cell r="AE62">
            <v>16</v>
          </cell>
          <cell r="AF62">
            <v>13</v>
          </cell>
          <cell r="AG62">
            <v>10</v>
          </cell>
          <cell r="AH62">
            <v>8</v>
          </cell>
          <cell r="AI62">
            <v>6</v>
          </cell>
          <cell r="AJ62">
            <v>4</v>
          </cell>
          <cell r="AK62">
            <v>3</v>
          </cell>
          <cell r="AL62">
            <v>18</v>
          </cell>
          <cell r="AM62">
            <v>18</v>
          </cell>
          <cell r="AN62">
            <v>82</v>
          </cell>
          <cell r="AO62">
            <v>9</v>
          </cell>
        </row>
        <row r="63">
          <cell r="C63">
            <v>4996</v>
          </cell>
          <cell r="D63">
            <v>79</v>
          </cell>
          <cell r="E63">
            <v>8</v>
          </cell>
          <cell r="F63">
            <v>4</v>
          </cell>
          <cell r="G63">
            <v>6</v>
          </cell>
          <cell r="H63">
            <v>6</v>
          </cell>
          <cell r="I63">
            <v>2</v>
          </cell>
          <cell r="J63">
            <v>1</v>
          </cell>
          <cell r="K63">
            <v>1</v>
          </cell>
          <cell r="L63">
            <v>1</v>
          </cell>
          <cell r="M63">
            <v>1</v>
          </cell>
          <cell r="N63">
            <v>1</v>
          </cell>
          <cell r="O63">
            <v>1</v>
          </cell>
          <cell r="P63">
            <v>1</v>
          </cell>
          <cell r="Q63">
            <v>1</v>
          </cell>
          <cell r="R63">
            <v>1</v>
          </cell>
          <cell r="S63">
            <v>1</v>
          </cell>
          <cell r="T63">
            <v>1</v>
          </cell>
          <cell r="U63">
            <v>1</v>
          </cell>
          <cell r="V63">
            <v>1</v>
          </cell>
          <cell r="W63">
            <v>1</v>
          </cell>
          <cell r="X63">
            <v>1</v>
          </cell>
          <cell r="Y63">
            <v>5</v>
          </cell>
          <cell r="Z63">
            <v>5</v>
          </cell>
          <cell r="AA63">
            <v>5</v>
          </cell>
          <cell r="AB63">
            <v>5</v>
          </cell>
          <cell r="AC63">
            <v>4</v>
          </cell>
          <cell r="AD63">
            <v>3</v>
          </cell>
          <cell r="AE63">
            <v>2</v>
          </cell>
          <cell r="AF63">
            <v>2</v>
          </cell>
          <cell r="AG63">
            <v>2</v>
          </cell>
          <cell r="AH63">
            <v>2</v>
          </cell>
          <cell r="AI63">
            <v>1</v>
          </cell>
          <cell r="AJ63">
            <v>1</v>
          </cell>
          <cell r="AK63">
            <v>1</v>
          </cell>
          <cell r="AL63">
            <v>2</v>
          </cell>
          <cell r="AM63">
            <v>3</v>
          </cell>
          <cell r="AN63">
            <v>14</v>
          </cell>
          <cell r="AO63">
            <v>2</v>
          </cell>
        </row>
        <row r="64">
          <cell r="C64">
            <v>7178</v>
          </cell>
          <cell r="D64">
            <v>328</v>
          </cell>
          <cell r="E64">
            <v>5</v>
          </cell>
          <cell r="F64">
            <v>7</v>
          </cell>
          <cell r="G64">
            <v>6</v>
          </cell>
          <cell r="H64">
            <v>16</v>
          </cell>
          <cell r="I64">
            <v>7</v>
          </cell>
          <cell r="J64">
            <v>6</v>
          </cell>
          <cell r="K64">
            <v>6</v>
          </cell>
          <cell r="L64">
            <v>6</v>
          </cell>
          <cell r="M64">
            <v>6</v>
          </cell>
          <cell r="N64">
            <v>6</v>
          </cell>
          <cell r="O64">
            <v>7</v>
          </cell>
          <cell r="P64">
            <v>7</v>
          </cell>
          <cell r="Q64">
            <v>6</v>
          </cell>
          <cell r="R64">
            <v>6</v>
          </cell>
          <cell r="S64">
            <v>6</v>
          </cell>
          <cell r="T64">
            <v>6</v>
          </cell>
          <cell r="U64">
            <v>6</v>
          </cell>
          <cell r="V64">
            <v>6</v>
          </cell>
          <cell r="W64">
            <v>6</v>
          </cell>
          <cell r="X64">
            <v>6</v>
          </cell>
          <cell r="Y64">
            <v>28</v>
          </cell>
          <cell r="Z64">
            <v>25</v>
          </cell>
          <cell r="AA64">
            <v>25</v>
          </cell>
          <cell r="AB64">
            <v>23</v>
          </cell>
          <cell r="AC64">
            <v>20</v>
          </cell>
          <cell r="AD64">
            <v>17</v>
          </cell>
          <cell r="AE64">
            <v>14</v>
          </cell>
          <cell r="AF64">
            <v>12</v>
          </cell>
          <cell r="AG64">
            <v>10</v>
          </cell>
          <cell r="AH64">
            <v>8</v>
          </cell>
          <cell r="AI64">
            <v>6</v>
          </cell>
          <cell r="AJ64">
            <v>4</v>
          </cell>
          <cell r="AK64">
            <v>3</v>
          </cell>
          <cell r="AL64">
            <v>16</v>
          </cell>
          <cell r="AM64">
            <v>15</v>
          </cell>
          <cell r="AN64">
            <v>71</v>
          </cell>
          <cell r="AO64">
            <v>8</v>
          </cell>
        </row>
        <row r="65">
          <cell r="C65">
            <v>4985</v>
          </cell>
          <cell r="D65">
            <v>321</v>
          </cell>
          <cell r="E65">
            <v>7</v>
          </cell>
          <cell r="F65">
            <v>6</v>
          </cell>
          <cell r="G65">
            <v>8</v>
          </cell>
          <cell r="H65">
            <v>7</v>
          </cell>
          <cell r="I65">
            <v>6</v>
          </cell>
          <cell r="J65">
            <v>6</v>
          </cell>
          <cell r="K65">
            <v>6</v>
          </cell>
          <cell r="L65">
            <v>6</v>
          </cell>
          <cell r="M65">
            <v>6</v>
          </cell>
          <cell r="N65">
            <v>6</v>
          </cell>
          <cell r="O65">
            <v>7</v>
          </cell>
          <cell r="P65">
            <v>7</v>
          </cell>
          <cell r="Q65">
            <v>6</v>
          </cell>
          <cell r="R65">
            <v>6</v>
          </cell>
          <cell r="S65">
            <v>6</v>
          </cell>
          <cell r="T65">
            <v>6</v>
          </cell>
          <cell r="U65">
            <v>6</v>
          </cell>
          <cell r="V65">
            <v>6</v>
          </cell>
          <cell r="W65">
            <v>6</v>
          </cell>
          <cell r="X65">
            <v>6</v>
          </cell>
          <cell r="Y65">
            <v>28</v>
          </cell>
          <cell r="Z65">
            <v>25</v>
          </cell>
          <cell r="AA65">
            <v>25</v>
          </cell>
          <cell r="AB65">
            <v>23</v>
          </cell>
          <cell r="AC65">
            <v>20</v>
          </cell>
          <cell r="AD65">
            <v>17</v>
          </cell>
          <cell r="AE65">
            <v>14</v>
          </cell>
          <cell r="AF65">
            <v>12</v>
          </cell>
          <cell r="AG65">
            <v>10</v>
          </cell>
          <cell r="AH65">
            <v>8</v>
          </cell>
          <cell r="AI65">
            <v>6</v>
          </cell>
          <cell r="AJ65">
            <v>4</v>
          </cell>
          <cell r="AK65">
            <v>3</v>
          </cell>
          <cell r="AL65">
            <v>16</v>
          </cell>
          <cell r="AM65">
            <v>15</v>
          </cell>
          <cell r="AN65">
            <v>71</v>
          </cell>
          <cell r="AO65">
            <v>8</v>
          </cell>
        </row>
        <row r="66">
          <cell r="C66">
            <v>4982</v>
          </cell>
          <cell r="D66">
            <v>468</v>
          </cell>
          <cell r="E66">
            <v>16</v>
          </cell>
          <cell r="F66">
            <v>11</v>
          </cell>
          <cell r="G66">
            <v>18</v>
          </cell>
          <cell r="H66">
            <v>15</v>
          </cell>
          <cell r="I66">
            <v>16</v>
          </cell>
          <cell r="J66">
            <v>9</v>
          </cell>
          <cell r="K66">
            <v>9</v>
          </cell>
          <cell r="L66">
            <v>9</v>
          </cell>
          <cell r="M66">
            <v>9</v>
          </cell>
          <cell r="N66">
            <v>9</v>
          </cell>
          <cell r="O66">
            <v>10</v>
          </cell>
          <cell r="P66">
            <v>10</v>
          </cell>
          <cell r="Q66">
            <v>9</v>
          </cell>
          <cell r="R66">
            <v>9</v>
          </cell>
          <cell r="S66">
            <v>9</v>
          </cell>
          <cell r="T66">
            <v>9</v>
          </cell>
          <cell r="U66">
            <v>9</v>
          </cell>
          <cell r="V66">
            <v>9</v>
          </cell>
          <cell r="W66">
            <v>8</v>
          </cell>
          <cell r="X66">
            <v>8</v>
          </cell>
          <cell r="Y66">
            <v>37</v>
          </cell>
          <cell r="Z66">
            <v>34</v>
          </cell>
          <cell r="AA66">
            <v>33</v>
          </cell>
          <cell r="AB66">
            <v>30</v>
          </cell>
          <cell r="AC66">
            <v>26</v>
          </cell>
          <cell r="AD66">
            <v>23</v>
          </cell>
          <cell r="AE66">
            <v>19</v>
          </cell>
          <cell r="AF66">
            <v>16</v>
          </cell>
          <cell r="AG66">
            <v>13</v>
          </cell>
          <cell r="AH66">
            <v>10</v>
          </cell>
          <cell r="AI66">
            <v>7</v>
          </cell>
          <cell r="AJ66">
            <v>5</v>
          </cell>
          <cell r="AK66">
            <v>4</v>
          </cell>
          <cell r="AL66">
            <v>23</v>
          </cell>
          <cell r="AM66">
            <v>22</v>
          </cell>
          <cell r="AN66">
            <v>94</v>
          </cell>
          <cell r="AO66">
            <v>11</v>
          </cell>
        </row>
        <row r="67">
          <cell r="C67">
            <v>6858</v>
          </cell>
          <cell r="D67">
            <v>1475</v>
          </cell>
          <cell r="E67">
            <v>35</v>
          </cell>
          <cell r="F67">
            <v>30</v>
          </cell>
          <cell r="G67">
            <v>35</v>
          </cell>
          <cell r="H67">
            <v>49</v>
          </cell>
          <cell r="I67">
            <v>40</v>
          </cell>
          <cell r="J67">
            <v>27</v>
          </cell>
          <cell r="K67">
            <v>26</v>
          </cell>
          <cell r="L67">
            <v>27</v>
          </cell>
          <cell r="M67">
            <v>27</v>
          </cell>
          <cell r="N67">
            <v>27</v>
          </cell>
          <cell r="O67">
            <v>31</v>
          </cell>
          <cell r="P67">
            <v>32</v>
          </cell>
          <cell r="Q67">
            <v>30</v>
          </cell>
          <cell r="R67">
            <v>29</v>
          </cell>
          <cell r="S67">
            <v>29</v>
          </cell>
          <cell r="T67">
            <v>30</v>
          </cell>
          <cell r="U67">
            <v>30</v>
          </cell>
          <cell r="V67">
            <v>29</v>
          </cell>
          <cell r="W67">
            <v>27</v>
          </cell>
          <cell r="X67">
            <v>27</v>
          </cell>
          <cell r="Y67">
            <v>125</v>
          </cell>
          <cell r="Z67">
            <v>113</v>
          </cell>
          <cell r="AA67">
            <v>111</v>
          </cell>
          <cell r="AB67">
            <v>100</v>
          </cell>
          <cell r="AC67">
            <v>88</v>
          </cell>
          <cell r="AD67">
            <v>77</v>
          </cell>
          <cell r="AE67">
            <v>63</v>
          </cell>
          <cell r="AF67">
            <v>53</v>
          </cell>
          <cell r="AG67">
            <v>43</v>
          </cell>
          <cell r="AH67">
            <v>32</v>
          </cell>
          <cell r="AI67">
            <v>23</v>
          </cell>
          <cell r="AJ67">
            <v>16</v>
          </cell>
          <cell r="AK67">
            <v>14</v>
          </cell>
          <cell r="AL67">
            <v>75</v>
          </cell>
          <cell r="AM67">
            <v>72</v>
          </cell>
          <cell r="AN67">
            <v>315</v>
          </cell>
          <cell r="AO67">
            <v>36</v>
          </cell>
        </row>
        <row r="68">
          <cell r="C68">
            <v>6837</v>
          </cell>
          <cell r="D68">
            <v>456</v>
          </cell>
          <cell r="E68">
            <v>3</v>
          </cell>
          <cell r="F68">
            <v>4</v>
          </cell>
          <cell r="G68">
            <v>5</v>
          </cell>
          <cell r="H68">
            <v>3</v>
          </cell>
          <cell r="I68">
            <v>8</v>
          </cell>
          <cell r="J68">
            <v>10</v>
          </cell>
          <cell r="K68">
            <v>10</v>
          </cell>
          <cell r="L68">
            <v>10</v>
          </cell>
          <cell r="M68">
            <v>10</v>
          </cell>
          <cell r="N68">
            <v>10</v>
          </cell>
          <cell r="O68">
            <v>11</v>
          </cell>
          <cell r="P68">
            <v>11</v>
          </cell>
          <cell r="Q68">
            <v>10</v>
          </cell>
          <cell r="R68">
            <v>10</v>
          </cell>
          <cell r="S68">
            <v>10</v>
          </cell>
          <cell r="T68">
            <v>10</v>
          </cell>
          <cell r="U68">
            <v>10</v>
          </cell>
          <cell r="V68">
            <v>10</v>
          </cell>
          <cell r="W68">
            <v>9</v>
          </cell>
          <cell r="X68">
            <v>9</v>
          </cell>
          <cell r="Y68">
            <v>42</v>
          </cell>
          <cell r="Z68">
            <v>38</v>
          </cell>
          <cell r="AA68">
            <v>37</v>
          </cell>
          <cell r="AB68">
            <v>33</v>
          </cell>
          <cell r="AC68">
            <v>29</v>
          </cell>
          <cell r="AD68">
            <v>25</v>
          </cell>
          <cell r="AE68">
            <v>20</v>
          </cell>
          <cell r="AF68">
            <v>17</v>
          </cell>
          <cell r="AG68">
            <v>14</v>
          </cell>
          <cell r="AH68">
            <v>11</v>
          </cell>
          <cell r="AI68">
            <v>8</v>
          </cell>
          <cell r="AJ68">
            <v>5</v>
          </cell>
          <cell r="AK68">
            <v>4</v>
          </cell>
          <cell r="AL68">
            <v>26</v>
          </cell>
          <cell r="AM68">
            <v>24</v>
          </cell>
          <cell r="AN68">
            <v>105</v>
          </cell>
          <cell r="AO68">
            <v>12</v>
          </cell>
        </row>
        <row r="69">
          <cell r="C69">
            <v>6787</v>
          </cell>
          <cell r="D69">
            <v>69</v>
          </cell>
          <cell r="E69">
            <v>4</v>
          </cell>
          <cell r="F69">
            <v>3</v>
          </cell>
          <cell r="G69">
            <v>3</v>
          </cell>
          <cell r="H69">
            <v>5</v>
          </cell>
          <cell r="I69">
            <v>1</v>
          </cell>
          <cell r="J69">
            <v>1</v>
          </cell>
          <cell r="K69">
            <v>1</v>
          </cell>
          <cell r="L69">
            <v>1</v>
          </cell>
          <cell r="M69">
            <v>1</v>
          </cell>
          <cell r="N69">
            <v>1</v>
          </cell>
          <cell r="O69">
            <v>1</v>
          </cell>
          <cell r="P69">
            <v>1</v>
          </cell>
          <cell r="Q69">
            <v>1</v>
          </cell>
          <cell r="R69">
            <v>1</v>
          </cell>
          <cell r="S69">
            <v>1</v>
          </cell>
          <cell r="T69">
            <v>1</v>
          </cell>
          <cell r="U69">
            <v>1</v>
          </cell>
          <cell r="V69">
            <v>1</v>
          </cell>
          <cell r="W69">
            <v>1</v>
          </cell>
          <cell r="X69">
            <v>1</v>
          </cell>
          <cell r="Y69">
            <v>5</v>
          </cell>
          <cell r="Z69">
            <v>5</v>
          </cell>
          <cell r="AA69">
            <v>5</v>
          </cell>
          <cell r="AB69">
            <v>5</v>
          </cell>
          <cell r="AC69">
            <v>4</v>
          </cell>
          <cell r="AD69">
            <v>3</v>
          </cell>
          <cell r="AE69">
            <v>2</v>
          </cell>
          <cell r="AF69">
            <v>2</v>
          </cell>
          <cell r="AG69">
            <v>2</v>
          </cell>
          <cell r="AH69">
            <v>2</v>
          </cell>
          <cell r="AI69">
            <v>1</v>
          </cell>
          <cell r="AJ69">
            <v>1</v>
          </cell>
          <cell r="AK69">
            <v>1</v>
          </cell>
          <cell r="AL69">
            <v>2</v>
          </cell>
          <cell r="AM69">
            <v>3</v>
          </cell>
          <cell r="AN69">
            <v>14</v>
          </cell>
          <cell r="AO69">
            <v>2</v>
          </cell>
        </row>
        <row r="70">
          <cell r="C70">
            <v>4987</v>
          </cell>
          <cell r="D70">
            <v>838</v>
          </cell>
          <cell r="E70">
            <v>11</v>
          </cell>
          <cell r="F70">
            <v>15</v>
          </cell>
          <cell r="G70">
            <v>21</v>
          </cell>
          <cell r="H70">
            <v>12</v>
          </cell>
          <cell r="I70">
            <v>18</v>
          </cell>
          <cell r="J70">
            <v>15</v>
          </cell>
          <cell r="K70">
            <v>15</v>
          </cell>
          <cell r="L70">
            <v>16</v>
          </cell>
          <cell r="M70">
            <v>16</v>
          </cell>
          <cell r="N70">
            <v>16</v>
          </cell>
          <cell r="O70">
            <v>18</v>
          </cell>
          <cell r="P70">
            <v>18</v>
          </cell>
          <cell r="Q70">
            <v>17</v>
          </cell>
          <cell r="R70">
            <v>17</v>
          </cell>
          <cell r="S70">
            <v>17</v>
          </cell>
          <cell r="T70">
            <v>18</v>
          </cell>
          <cell r="U70">
            <v>18</v>
          </cell>
          <cell r="V70">
            <v>17</v>
          </cell>
          <cell r="W70">
            <v>16</v>
          </cell>
          <cell r="X70">
            <v>16</v>
          </cell>
          <cell r="Y70">
            <v>74</v>
          </cell>
          <cell r="Z70">
            <v>67</v>
          </cell>
          <cell r="AA70">
            <v>66</v>
          </cell>
          <cell r="AB70">
            <v>60</v>
          </cell>
          <cell r="AC70">
            <v>53</v>
          </cell>
          <cell r="AD70">
            <v>46</v>
          </cell>
          <cell r="AE70">
            <v>37</v>
          </cell>
          <cell r="AF70">
            <v>31</v>
          </cell>
          <cell r="AG70">
            <v>25</v>
          </cell>
          <cell r="AH70">
            <v>19</v>
          </cell>
          <cell r="AI70">
            <v>14</v>
          </cell>
          <cell r="AJ70">
            <v>10</v>
          </cell>
          <cell r="AK70">
            <v>9</v>
          </cell>
          <cell r="AL70">
            <v>43</v>
          </cell>
          <cell r="AM70">
            <v>43</v>
          </cell>
          <cell r="AN70">
            <v>188</v>
          </cell>
          <cell r="AO70">
            <v>21</v>
          </cell>
        </row>
        <row r="71">
          <cell r="C71">
            <v>4997</v>
          </cell>
          <cell r="D71">
            <v>305</v>
          </cell>
          <cell r="E71">
            <v>6</v>
          </cell>
          <cell r="F71">
            <v>6</v>
          </cell>
          <cell r="G71">
            <v>8</v>
          </cell>
          <cell r="H71">
            <v>3</v>
          </cell>
          <cell r="I71">
            <v>2</v>
          </cell>
          <cell r="J71">
            <v>5</v>
          </cell>
          <cell r="K71">
            <v>5</v>
          </cell>
          <cell r="L71">
            <v>5</v>
          </cell>
          <cell r="M71">
            <v>5</v>
          </cell>
          <cell r="N71">
            <v>5</v>
          </cell>
          <cell r="O71">
            <v>6</v>
          </cell>
          <cell r="P71">
            <v>6</v>
          </cell>
          <cell r="Q71">
            <v>6</v>
          </cell>
          <cell r="R71">
            <v>6</v>
          </cell>
          <cell r="S71">
            <v>6</v>
          </cell>
          <cell r="T71">
            <v>6</v>
          </cell>
          <cell r="U71">
            <v>6</v>
          </cell>
          <cell r="V71">
            <v>6</v>
          </cell>
          <cell r="W71">
            <v>6</v>
          </cell>
          <cell r="X71">
            <v>6</v>
          </cell>
          <cell r="Y71">
            <v>28</v>
          </cell>
          <cell r="Z71">
            <v>25</v>
          </cell>
          <cell r="AA71">
            <v>25</v>
          </cell>
          <cell r="AB71">
            <v>23</v>
          </cell>
          <cell r="AC71">
            <v>20</v>
          </cell>
          <cell r="AD71">
            <v>17</v>
          </cell>
          <cell r="AE71">
            <v>14</v>
          </cell>
          <cell r="AF71">
            <v>12</v>
          </cell>
          <cell r="AG71">
            <v>10</v>
          </cell>
          <cell r="AH71">
            <v>8</v>
          </cell>
          <cell r="AI71">
            <v>6</v>
          </cell>
          <cell r="AJ71">
            <v>4</v>
          </cell>
          <cell r="AK71">
            <v>3</v>
          </cell>
          <cell r="AL71">
            <v>15</v>
          </cell>
          <cell r="AM71">
            <v>15</v>
          </cell>
          <cell r="AN71">
            <v>71</v>
          </cell>
          <cell r="AO71">
            <v>8</v>
          </cell>
        </row>
        <row r="72">
          <cell r="C72">
            <v>7745</v>
          </cell>
          <cell r="D72">
            <v>1458</v>
          </cell>
          <cell r="E72">
            <v>16</v>
          </cell>
          <cell r="F72">
            <v>15</v>
          </cell>
          <cell r="G72">
            <v>13</v>
          </cell>
          <cell r="H72">
            <v>16</v>
          </cell>
          <cell r="I72">
            <v>20</v>
          </cell>
          <cell r="J72">
            <v>30</v>
          </cell>
          <cell r="K72">
            <v>29</v>
          </cell>
          <cell r="L72">
            <v>30</v>
          </cell>
          <cell r="M72">
            <v>30</v>
          </cell>
          <cell r="N72">
            <v>30</v>
          </cell>
          <cell r="O72">
            <v>34</v>
          </cell>
          <cell r="P72">
            <v>35</v>
          </cell>
          <cell r="Q72">
            <v>32</v>
          </cell>
          <cell r="R72">
            <v>31</v>
          </cell>
          <cell r="S72">
            <v>31</v>
          </cell>
          <cell r="T72">
            <v>32</v>
          </cell>
          <cell r="U72">
            <v>32</v>
          </cell>
          <cell r="V72">
            <v>31</v>
          </cell>
          <cell r="W72">
            <v>29</v>
          </cell>
          <cell r="X72">
            <v>29</v>
          </cell>
          <cell r="Y72">
            <v>134</v>
          </cell>
          <cell r="Z72">
            <v>121</v>
          </cell>
          <cell r="AA72">
            <v>119</v>
          </cell>
          <cell r="AB72">
            <v>107</v>
          </cell>
          <cell r="AC72">
            <v>94</v>
          </cell>
          <cell r="AD72">
            <v>82</v>
          </cell>
          <cell r="AE72">
            <v>67</v>
          </cell>
          <cell r="AF72">
            <v>56</v>
          </cell>
          <cell r="AG72">
            <v>45</v>
          </cell>
          <cell r="AH72">
            <v>34</v>
          </cell>
          <cell r="AI72">
            <v>24</v>
          </cell>
          <cell r="AJ72">
            <v>16</v>
          </cell>
          <cell r="AK72">
            <v>14</v>
          </cell>
          <cell r="AL72">
            <v>81</v>
          </cell>
          <cell r="AM72">
            <v>77</v>
          </cell>
          <cell r="AN72">
            <v>337</v>
          </cell>
          <cell r="AO72">
            <v>38</v>
          </cell>
        </row>
        <row r="73">
          <cell r="C73">
            <v>4984</v>
          </cell>
          <cell r="D73">
            <v>1684</v>
          </cell>
          <cell r="E73">
            <v>15</v>
          </cell>
          <cell r="F73">
            <v>13</v>
          </cell>
          <cell r="G73">
            <v>13</v>
          </cell>
          <cell r="H73">
            <v>18</v>
          </cell>
          <cell r="I73">
            <v>13</v>
          </cell>
          <cell r="J73">
            <v>33</v>
          </cell>
          <cell r="K73">
            <v>32</v>
          </cell>
          <cell r="L73">
            <v>33</v>
          </cell>
          <cell r="M73">
            <v>33</v>
          </cell>
          <cell r="N73">
            <v>33</v>
          </cell>
          <cell r="O73">
            <v>38</v>
          </cell>
          <cell r="P73">
            <v>39</v>
          </cell>
          <cell r="Q73">
            <v>36</v>
          </cell>
          <cell r="R73">
            <v>35</v>
          </cell>
          <cell r="S73">
            <v>35</v>
          </cell>
          <cell r="T73">
            <v>37</v>
          </cell>
          <cell r="U73">
            <v>37</v>
          </cell>
          <cell r="V73">
            <v>36</v>
          </cell>
          <cell r="W73">
            <v>34</v>
          </cell>
          <cell r="X73">
            <v>34</v>
          </cell>
          <cell r="Y73">
            <v>158</v>
          </cell>
          <cell r="Z73">
            <v>143</v>
          </cell>
          <cell r="AA73">
            <v>141</v>
          </cell>
          <cell r="AB73">
            <v>127</v>
          </cell>
          <cell r="AC73">
            <v>112</v>
          </cell>
          <cell r="AD73">
            <v>98</v>
          </cell>
          <cell r="AE73">
            <v>80</v>
          </cell>
          <cell r="AF73">
            <v>67</v>
          </cell>
          <cell r="AG73">
            <v>54</v>
          </cell>
          <cell r="AH73">
            <v>41</v>
          </cell>
          <cell r="AI73">
            <v>29</v>
          </cell>
          <cell r="AJ73">
            <v>20</v>
          </cell>
          <cell r="AK73">
            <v>17</v>
          </cell>
          <cell r="AL73">
            <v>90</v>
          </cell>
          <cell r="AM73">
            <v>90</v>
          </cell>
          <cell r="AN73">
            <v>399</v>
          </cell>
          <cell r="AO73">
            <v>45</v>
          </cell>
        </row>
        <row r="74">
          <cell r="C74">
            <v>7098</v>
          </cell>
          <cell r="D74">
            <v>262</v>
          </cell>
          <cell r="E74">
            <v>5</v>
          </cell>
          <cell r="F74">
            <v>4</v>
          </cell>
          <cell r="G74">
            <v>4</v>
          </cell>
          <cell r="H74">
            <v>6</v>
          </cell>
          <cell r="I74">
            <v>11</v>
          </cell>
          <cell r="J74">
            <v>4</v>
          </cell>
          <cell r="K74">
            <v>4</v>
          </cell>
          <cell r="L74">
            <v>4</v>
          </cell>
          <cell r="M74">
            <v>4</v>
          </cell>
          <cell r="N74">
            <v>4</v>
          </cell>
          <cell r="O74">
            <v>5</v>
          </cell>
          <cell r="P74">
            <v>5</v>
          </cell>
          <cell r="Q74">
            <v>5</v>
          </cell>
          <cell r="R74">
            <v>5</v>
          </cell>
          <cell r="S74">
            <v>5</v>
          </cell>
          <cell r="T74">
            <v>5</v>
          </cell>
          <cell r="U74">
            <v>5</v>
          </cell>
          <cell r="V74">
            <v>5</v>
          </cell>
          <cell r="W74">
            <v>5</v>
          </cell>
          <cell r="X74">
            <v>5</v>
          </cell>
          <cell r="Y74">
            <v>23</v>
          </cell>
          <cell r="Z74">
            <v>21</v>
          </cell>
          <cell r="AA74">
            <v>21</v>
          </cell>
          <cell r="AB74">
            <v>19</v>
          </cell>
          <cell r="AC74">
            <v>17</v>
          </cell>
          <cell r="AD74">
            <v>15</v>
          </cell>
          <cell r="AE74">
            <v>12</v>
          </cell>
          <cell r="AF74">
            <v>10</v>
          </cell>
          <cell r="AG74">
            <v>8</v>
          </cell>
          <cell r="AH74">
            <v>6</v>
          </cell>
          <cell r="AI74">
            <v>4</v>
          </cell>
          <cell r="AJ74">
            <v>3</v>
          </cell>
          <cell r="AK74">
            <v>3</v>
          </cell>
          <cell r="AL74">
            <v>12</v>
          </cell>
          <cell r="AM74">
            <v>13</v>
          </cell>
          <cell r="AN74">
            <v>59</v>
          </cell>
          <cell r="AO74">
            <v>7</v>
          </cell>
        </row>
        <row r="75">
          <cell r="C75">
            <v>6788</v>
          </cell>
          <cell r="D75">
            <v>301</v>
          </cell>
          <cell r="E75">
            <v>5</v>
          </cell>
          <cell r="F75">
            <v>4</v>
          </cell>
          <cell r="G75">
            <v>2</v>
          </cell>
          <cell r="H75">
            <v>2</v>
          </cell>
          <cell r="I75">
            <v>1</v>
          </cell>
          <cell r="J75">
            <v>6</v>
          </cell>
          <cell r="K75">
            <v>6</v>
          </cell>
          <cell r="L75">
            <v>6</v>
          </cell>
          <cell r="M75">
            <v>6</v>
          </cell>
          <cell r="N75">
            <v>6</v>
          </cell>
          <cell r="O75">
            <v>7</v>
          </cell>
          <cell r="P75">
            <v>7</v>
          </cell>
          <cell r="Q75">
            <v>6</v>
          </cell>
          <cell r="R75">
            <v>6</v>
          </cell>
          <cell r="S75">
            <v>6</v>
          </cell>
          <cell r="T75">
            <v>6</v>
          </cell>
          <cell r="U75">
            <v>6</v>
          </cell>
          <cell r="V75">
            <v>6</v>
          </cell>
          <cell r="W75">
            <v>6</v>
          </cell>
          <cell r="X75">
            <v>6</v>
          </cell>
          <cell r="Y75">
            <v>28</v>
          </cell>
          <cell r="Z75">
            <v>25</v>
          </cell>
          <cell r="AA75">
            <v>25</v>
          </cell>
          <cell r="AB75">
            <v>23</v>
          </cell>
          <cell r="AC75">
            <v>20</v>
          </cell>
          <cell r="AD75">
            <v>17</v>
          </cell>
          <cell r="AE75">
            <v>14</v>
          </cell>
          <cell r="AF75">
            <v>12</v>
          </cell>
          <cell r="AG75">
            <v>10</v>
          </cell>
          <cell r="AH75">
            <v>8</v>
          </cell>
          <cell r="AI75">
            <v>6</v>
          </cell>
          <cell r="AJ75">
            <v>4</v>
          </cell>
          <cell r="AK75">
            <v>3</v>
          </cell>
          <cell r="AL75">
            <v>16</v>
          </cell>
          <cell r="AM75">
            <v>15</v>
          </cell>
          <cell r="AN75">
            <v>71</v>
          </cell>
          <cell r="AO75">
            <v>8</v>
          </cell>
        </row>
        <row r="76">
          <cell r="C76">
            <v>4990</v>
          </cell>
          <cell r="D76">
            <v>414</v>
          </cell>
          <cell r="E76">
            <v>7</v>
          </cell>
          <cell r="F76">
            <v>5</v>
          </cell>
          <cell r="G76">
            <v>4</v>
          </cell>
          <cell r="H76">
            <v>7</v>
          </cell>
          <cell r="I76">
            <v>12</v>
          </cell>
          <cell r="J76">
            <v>8</v>
          </cell>
          <cell r="K76">
            <v>8</v>
          </cell>
          <cell r="L76">
            <v>8</v>
          </cell>
          <cell r="M76">
            <v>8</v>
          </cell>
          <cell r="N76">
            <v>8</v>
          </cell>
          <cell r="O76">
            <v>9</v>
          </cell>
          <cell r="P76">
            <v>9</v>
          </cell>
          <cell r="Q76">
            <v>8</v>
          </cell>
          <cell r="R76">
            <v>8</v>
          </cell>
          <cell r="S76">
            <v>8</v>
          </cell>
          <cell r="T76">
            <v>8</v>
          </cell>
          <cell r="U76">
            <v>8</v>
          </cell>
          <cell r="V76">
            <v>8</v>
          </cell>
          <cell r="W76">
            <v>8</v>
          </cell>
          <cell r="X76">
            <v>8</v>
          </cell>
          <cell r="Y76">
            <v>37</v>
          </cell>
          <cell r="Z76">
            <v>34</v>
          </cell>
          <cell r="AA76">
            <v>33</v>
          </cell>
          <cell r="AB76">
            <v>30</v>
          </cell>
          <cell r="AC76">
            <v>26</v>
          </cell>
          <cell r="AD76">
            <v>23</v>
          </cell>
          <cell r="AE76">
            <v>19</v>
          </cell>
          <cell r="AF76">
            <v>16</v>
          </cell>
          <cell r="AG76">
            <v>13</v>
          </cell>
          <cell r="AH76">
            <v>10</v>
          </cell>
          <cell r="AI76">
            <v>7</v>
          </cell>
          <cell r="AJ76">
            <v>5</v>
          </cell>
          <cell r="AK76">
            <v>4</v>
          </cell>
          <cell r="AL76">
            <v>21</v>
          </cell>
          <cell r="AM76">
            <v>20</v>
          </cell>
          <cell r="AN76">
            <v>94</v>
          </cell>
          <cell r="AO76">
            <v>11</v>
          </cell>
        </row>
        <row r="77">
          <cell r="C77">
            <v>8925</v>
          </cell>
          <cell r="D77">
            <v>250</v>
          </cell>
          <cell r="E77">
            <v>2</v>
          </cell>
          <cell r="F77">
            <v>7</v>
          </cell>
          <cell r="G77">
            <v>4</v>
          </cell>
          <cell r="H77">
            <v>5</v>
          </cell>
          <cell r="I77">
            <v>0</v>
          </cell>
          <cell r="J77">
            <v>4</v>
          </cell>
          <cell r="K77">
            <v>4</v>
          </cell>
          <cell r="L77">
            <v>4</v>
          </cell>
          <cell r="M77">
            <v>4</v>
          </cell>
          <cell r="N77">
            <v>4</v>
          </cell>
          <cell r="O77">
            <v>5</v>
          </cell>
          <cell r="P77">
            <v>5</v>
          </cell>
          <cell r="Q77">
            <v>5</v>
          </cell>
          <cell r="R77">
            <v>5</v>
          </cell>
          <cell r="S77">
            <v>5</v>
          </cell>
          <cell r="T77">
            <v>5</v>
          </cell>
          <cell r="U77">
            <v>5</v>
          </cell>
          <cell r="V77">
            <v>5</v>
          </cell>
          <cell r="W77">
            <v>5</v>
          </cell>
          <cell r="X77">
            <v>5</v>
          </cell>
          <cell r="Y77">
            <v>23</v>
          </cell>
          <cell r="Z77">
            <v>21</v>
          </cell>
          <cell r="AA77">
            <v>21</v>
          </cell>
          <cell r="AB77">
            <v>19</v>
          </cell>
          <cell r="AC77">
            <v>17</v>
          </cell>
          <cell r="AD77">
            <v>15</v>
          </cell>
          <cell r="AE77">
            <v>12</v>
          </cell>
          <cell r="AF77">
            <v>10</v>
          </cell>
          <cell r="AG77">
            <v>8</v>
          </cell>
          <cell r="AH77">
            <v>6</v>
          </cell>
          <cell r="AI77">
            <v>4</v>
          </cell>
          <cell r="AJ77">
            <v>3</v>
          </cell>
          <cell r="AK77">
            <v>3</v>
          </cell>
          <cell r="AL77">
            <v>12</v>
          </cell>
          <cell r="AM77">
            <v>13</v>
          </cell>
          <cell r="AN77">
            <v>59</v>
          </cell>
          <cell r="AO77">
            <v>7</v>
          </cell>
        </row>
        <row r="78">
          <cell r="C78">
            <v>11064</v>
          </cell>
          <cell r="D78">
            <v>299</v>
          </cell>
          <cell r="E78">
            <v>2</v>
          </cell>
          <cell r="F78">
            <v>2</v>
          </cell>
          <cell r="G78">
            <v>3</v>
          </cell>
          <cell r="H78">
            <v>4</v>
          </cell>
          <cell r="I78">
            <v>1</v>
          </cell>
          <cell r="J78">
            <v>6</v>
          </cell>
          <cell r="K78">
            <v>6</v>
          </cell>
          <cell r="L78">
            <v>6</v>
          </cell>
          <cell r="M78">
            <v>6</v>
          </cell>
          <cell r="N78">
            <v>6</v>
          </cell>
          <cell r="O78">
            <v>7</v>
          </cell>
          <cell r="P78">
            <v>7</v>
          </cell>
          <cell r="Q78">
            <v>6</v>
          </cell>
          <cell r="R78">
            <v>6</v>
          </cell>
          <cell r="S78">
            <v>6</v>
          </cell>
          <cell r="T78">
            <v>6</v>
          </cell>
          <cell r="U78">
            <v>6</v>
          </cell>
          <cell r="V78">
            <v>6</v>
          </cell>
          <cell r="W78">
            <v>6</v>
          </cell>
          <cell r="X78">
            <v>6</v>
          </cell>
          <cell r="Y78">
            <v>28</v>
          </cell>
          <cell r="Z78">
            <v>25</v>
          </cell>
          <cell r="AA78">
            <v>25</v>
          </cell>
          <cell r="AB78">
            <v>23</v>
          </cell>
          <cell r="AC78">
            <v>20</v>
          </cell>
          <cell r="AD78">
            <v>17</v>
          </cell>
          <cell r="AE78">
            <v>14</v>
          </cell>
          <cell r="AF78">
            <v>12</v>
          </cell>
          <cell r="AG78">
            <v>10</v>
          </cell>
          <cell r="AH78">
            <v>8</v>
          </cell>
          <cell r="AI78">
            <v>6</v>
          </cell>
          <cell r="AJ78">
            <v>4</v>
          </cell>
          <cell r="AK78">
            <v>3</v>
          </cell>
          <cell r="AL78">
            <v>16</v>
          </cell>
          <cell r="AM78">
            <v>15</v>
          </cell>
          <cell r="AN78">
            <v>71</v>
          </cell>
          <cell r="AO78">
            <v>8</v>
          </cell>
        </row>
        <row r="79">
          <cell r="C79">
            <v>11066</v>
          </cell>
          <cell r="D79">
            <v>240</v>
          </cell>
          <cell r="E79">
            <v>3</v>
          </cell>
          <cell r="F79">
            <v>1</v>
          </cell>
          <cell r="G79">
            <v>3</v>
          </cell>
          <cell r="H79">
            <v>0</v>
          </cell>
          <cell r="I79">
            <v>1</v>
          </cell>
          <cell r="J79">
            <v>4</v>
          </cell>
          <cell r="K79">
            <v>4</v>
          </cell>
          <cell r="L79">
            <v>4</v>
          </cell>
          <cell r="M79">
            <v>4</v>
          </cell>
          <cell r="N79">
            <v>4</v>
          </cell>
          <cell r="O79">
            <v>5</v>
          </cell>
          <cell r="P79">
            <v>5</v>
          </cell>
          <cell r="Q79">
            <v>5</v>
          </cell>
          <cell r="R79">
            <v>5</v>
          </cell>
          <cell r="S79">
            <v>5</v>
          </cell>
          <cell r="T79">
            <v>5</v>
          </cell>
          <cell r="U79">
            <v>5</v>
          </cell>
          <cell r="V79">
            <v>5</v>
          </cell>
          <cell r="W79">
            <v>5</v>
          </cell>
          <cell r="X79">
            <v>5</v>
          </cell>
          <cell r="Y79">
            <v>23</v>
          </cell>
          <cell r="Z79">
            <v>21</v>
          </cell>
          <cell r="AA79">
            <v>21</v>
          </cell>
          <cell r="AB79">
            <v>19</v>
          </cell>
          <cell r="AC79">
            <v>17</v>
          </cell>
          <cell r="AD79">
            <v>15</v>
          </cell>
          <cell r="AE79">
            <v>12</v>
          </cell>
          <cell r="AF79">
            <v>10</v>
          </cell>
          <cell r="AG79">
            <v>8</v>
          </cell>
          <cell r="AH79">
            <v>6</v>
          </cell>
          <cell r="AI79">
            <v>4</v>
          </cell>
          <cell r="AJ79">
            <v>3</v>
          </cell>
          <cell r="AK79">
            <v>3</v>
          </cell>
          <cell r="AL79">
            <v>12</v>
          </cell>
          <cell r="AM79">
            <v>13</v>
          </cell>
          <cell r="AN79">
            <v>59</v>
          </cell>
          <cell r="AO79">
            <v>7</v>
          </cell>
        </row>
        <row r="80">
          <cell r="C80">
            <v>15233</v>
          </cell>
          <cell r="D80">
            <v>4212</v>
          </cell>
          <cell r="E80">
            <v>33</v>
          </cell>
          <cell r="F80">
            <v>57</v>
          </cell>
          <cell r="G80">
            <v>43</v>
          </cell>
          <cell r="H80">
            <v>52</v>
          </cell>
          <cell r="I80">
            <v>77</v>
          </cell>
          <cell r="J80">
            <v>83</v>
          </cell>
          <cell r="K80">
            <v>81</v>
          </cell>
          <cell r="L80">
            <v>84</v>
          </cell>
          <cell r="M80">
            <v>83</v>
          </cell>
          <cell r="N80">
            <v>83</v>
          </cell>
          <cell r="O80">
            <v>95</v>
          </cell>
          <cell r="P80">
            <v>97</v>
          </cell>
          <cell r="Q80">
            <v>90</v>
          </cell>
          <cell r="R80">
            <v>88</v>
          </cell>
          <cell r="S80">
            <v>88</v>
          </cell>
          <cell r="T80">
            <v>92</v>
          </cell>
          <cell r="U80">
            <v>91</v>
          </cell>
          <cell r="V80">
            <v>88</v>
          </cell>
          <cell r="W80">
            <v>83</v>
          </cell>
          <cell r="X80">
            <v>83</v>
          </cell>
          <cell r="Y80">
            <v>384</v>
          </cell>
          <cell r="Z80">
            <v>348</v>
          </cell>
          <cell r="AA80">
            <v>343</v>
          </cell>
          <cell r="AB80">
            <v>309</v>
          </cell>
          <cell r="AC80">
            <v>272</v>
          </cell>
          <cell r="AD80">
            <v>238</v>
          </cell>
          <cell r="AE80">
            <v>194</v>
          </cell>
          <cell r="AF80">
            <v>162</v>
          </cell>
          <cell r="AG80">
            <v>131</v>
          </cell>
          <cell r="AH80">
            <v>99</v>
          </cell>
          <cell r="AI80">
            <v>71</v>
          </cell>
          <cell r="AJ80">
            <v>48</v>
          </cell>
          <cell r="AK80">
            <v>42</v>
          </cell>
          <cell r="AL80">
            <v>226</v>
          </cell>
          <cell r="AM80">
            <v>221</v>
          </cell>
          <cell r="AN80">
            <v>971</v>
          </cell>
          <cell r="AO80">
            <v>110</v>
          </cell>
        </row>
        <row r="81">
          <cell r="C81">
            <v>4993</v>
          </cell>
          <cell r="D81">
            <v>2057</v>
          </cell>
          <cell r="E81">
            <v>20</v>
          </cell>
          <cell r="F81">
            <v>26</v>
          </cell>
          <cell r="G81">
            <v>20</v>
          </cell>
          <cell r="H81">
            <v>36</v>
          </cell>
          <cell r="I81">
            <v>30</v>
          </cell>
          <cell r="J81">
            <v>39</v>
          </cell>
          <cell r="K81">
            <v>38</v>
          </cell>
          <cell r="L81">
            <v>39</v>
          </cell>
          <cell r="M81">
            <v>39</v>
          </cell>
          <cell r="N81">
            <v>39</v>
          </cell>
          <cell r="O81">
            <v>45</v>
          </cell>
          <cell r="P81">
            <v>46</v>
          </cell>
          <cell r="Q81">
            <v>43</v>
          </cell>
          <cell r="R81">
            <v>42</v>
          </cell>
          <cell r="S81">
            <v>42</v>
          </cell>
          <cell r="T81">
            <v>44</v>
          </cell>
          <cell r="U81">
            <v>44</v>
          </cell>
          <cell r="V81">
            <v>43</v>
          </cell>
          <cell r="W81">
            <v>41</v>
          </cell>
          <cell r="X81">
            <v>41</v>
          </cell>
          <cell r="Y81">
            <v>190</v>
          </cell>
          <cell r="Z81">
            <v>172</v>
          </cell>
          <cell r="AA81">
            <v>169</v>
          </cell>
          <cell r="AB81">
            <v>152</v>
          </cell>
          <cell r="AC81">
            <v>134</v>
          </cell>
          <cell r="AD81">
            <v>117</v>
          </cell>
          <cell r="AE81">
            <v>95</v>
          </cell>
          <cell r="AF81">
            <v>79</v>
          </cell>
          <cell r="AG81">
            <v>64</v>
          </cell>
          <cell r="AH81">
            <v>48</v>
          </cell>
          <cell r="AI81">
            <v>35</v>
          </cell>
          <cell r="AJ81">
            <v>24</v>
          </cell>
          <cell r="AK81">
            <v>21</v>
          </cell>
          <cell r="AL81">
            <v>108</v>
          </cell>
          <cell r="AM81">
            <v>108</v>
          </cell>
          <cell r="AN81">
            <v>479</v>
          </cell>
          <cell r="AO81">
            <v>54</v>
          </cell>
        </row>
        <row r="82">
          <cell r="C82">
            <v>4992</v>
          </cell>
          <cell r="D82">
            <v>1940</v>
          </cell>
          <cell r="E82">
            <v>19</v>
          </cell>
          <cell r="F82">
            <v>14</v>
          </cell>
          <cell r="G82">
            <v>24</v>
          </cell>
          <cell r="H82">
            <v>28</v>
          </cell>
          <cell r="I82">
            <v>28</v>
          </cell>
          <cell r="J82">
            <v>37</v>
          </cell>
          <cell r="K82">
            <v>36</v>
          </cell>
          <cell r="L82">
            <v>37</v>
          </cell>
          <cell r="M82">
            <v>37</v>
          </cell>
          <cell r="N82">
            <v>37</v>
          </cell>
          <cell r="O82">
            <v>43</v>
          </cell>
          <cell r="P82">
            <v>44</v>
          </cell>
          <cell r="Q82">
            <v>41</v>
          </cell>
          <cell r="R82">
            <v>40</v>
          </cell>
          <cell r="S82">
            <v>40</v>
          </cell>
          <cell r="T82">
            <v>42</v>
          </cell>
          <cell r="U82">
            <v>42</v>
          </cell>
          <cell r="V82">
            <v>41</v>
          </cell>
          <cell r="W82">
            <v>39</v>
          </cell>
          <cell r="X82">
            <v>39</v>
          </cell>
          <cell r="Y82">
            <v>181</v>
          </cell>
          <cell r="Z82">
            <v>164</v>
          </cell>
          <cell r="AA82">
            <v>161</v>
          </cell>
          <cell r="AB82">
            <v>145</v>
          </cell>
          <cell r="AC82">
            <v>127</v>
          </cell>
          <cell r="AD82">
            <v>111</v>
          </cell>
          <cell r="AE82">
            <v>90</v>
          </cell>
          <cell r="AF82">
            <v>75</v>
          </cell>
          <cell r="AG82">
            <v>60</v>
          </cell>
          <cell r="AH82">
            <v>45</v>
          </cell>
          <cell r="AI82">
            <v>32</v>
          </cell>
          <cell r="AJ82">
            <v>22</v>
          </cell>
          <cell r="AK82">
            <v>19</v>
          </cell>
          <cell r="AL82">
            <v>103</v>
          </cell>
          <cell r="AM82">
            <v>103</v>
          </cell>
          <cell r="AN82">
            <v>456</v>
          </cell>
          <cell r="AO82">
            <v>51</v>
          </cell>
        </row>
        <row r="83">
          <cell r="C83">
            <v>7101</v>
          </cell>
          <cell r="D83">
            <v>335</v>
          </cell>
          <cell r="E83">
            <v>3</v>
          </cell>
          <cell r="F83">
            <v>5</v>
          </cell>
          <cell r="G83">
            <v>5</v>
          </cell>
          <cell r="H83">
            <v>5</v>
          </cell>
          <cell r="I83">
            <v>8</v>
          </cell>
          <cell r="J83">
            <v>7</v>
          </cell>
          <cell r="K83">
            <v>8</v>
          </cell>
          <cell r="L83">
            <v>7</v>
          </cell>
          <cell r="M83">
            <v>8</v>
          </cell>
          <cell r="N83">
            <v>8</v>
          </cell>
          <cell r="O83">
            <v>9</v>
          </cell>
          <cell r="P83">
            <v>9</v>
          </cell>
          <cell r="Q83">
            <v>9</v>
          </cell>
          <cell r="R83">
            <v>9</v>
          </cell>
          <cell r="S83">
            <v>9</v>
          </cell>
          <cell r="T83">
            <v>8</v>
          </cell>
          <cell r="U83">
            <v>7</v>
          </cell>
          <cell r="V83">
            <v>6</v>
          </cell>
          <cell r="W83">
            <v>6</v>
          </cell>
          <cell r="X83">
            <v>6</v>
          </cell>
          <cell r="Y83">
            <v>25</v>
          </cell>
          <cell r="Z83">
            <v>21</v>
          </cell>
          <cell r="AA83">
            <v>21</v>
          </cell>
          <cell r="AB83">
            <v>22</v>
          </cell>
          <cell r="AC83">
            <v>22</v>
          </cell>
          <cell r="AD83">
            <v>18</v>
          </cell>
          <cell r="AE83">
            <v>16</v>
          </cell>
          <cell r="AF83">
            <v>13</v>
          </cell>
          <cell r="AG83">
            <v>11</v>
          </cell>
          <cell r="AH83">
            <v>9</v>
          </cell>
          <cell r="AI83">
            <v>7</v>
          </cell>
          <cell r="AJ83">
            <v>4</v>
          </cell>
          <cell r="AK83">
            <v>4</v>
          </cell>
          <cell r="AL83">
            <v>22</v>
          </cell>
          <cell r="AM83">
            <v>16</v>
          </cell>
          <cell r="AN83">
            <v>63</v>
          </cell>
          <cell r="AO83">
            <v>9</v>
          </cell>
        </row>
        <row r="84">
          <cell r="C84">
            <v>6851</v>
          </cell>
          <cell r="D84">
            <v>685</v>
          </cell>
          <cell r="E84">
            <v>3</v>
          </cell>
          <cell r="F84">
            <v>3</v>
          </cell>
          <cell r="G84">
            <v>5</v>
          </cell>
          <cell r="H84">
            <v>9</v>
          </cell>
          <cell r="I84">
            <v>7</v>
          </cell>
          <cell r="J84">
            <v>13</v>
          </cell>
          <cell r="K84">
            <v>13</v>
          </cell>
          <cell r="L84">
            <v>13</v>
          </cell>
          <cell r="M84">
            <v>13</v>
          </cell>
          <cell r="N84">
            <v>13</v>
          </cell>
          <cell r="O84">
            <v>15</v>
          </cell>
          <cell r="P84">
            <v>15</v>
          </cell>
          <cell r="Q84">
            <v>14</v>
          </cell>
          <cell r="R84">
            <v>14</v>
          </cell>
          <cell r="S84">
            <v>14</v>
          </cell>
          <cell r="T84">
            <v>15</v>
          </cell>
          <cell r="U84">
            <v>15</v>
          </cell>
          <cell r="V84">
            <v>15</v>
          </cell>
          <cell r="W84">
            <v>14</v>
          </cell>
          <cell r="X84">
            <v>14</v>
          </cell>
          <cell r="Y84">
            <v>65</v>
          </cell>
          <cell r="Z84">
            <v>59</v>
          </cell>
          <cell r="AA84">
            <v>58</v>
          </cell>
          <cell r="AB84">
            <v>52</v>
          </cell>
          <cell r="AC84">
            <v>46</v>
          </cell>
          <cell r="AD84">
            <v>40</v>
          </cell>
          <cell r="AE84">
            <v>33</v>
          </cell>
          <cell r="AF84">
            <v>28</v>
          </cell>
          <cell r="AG84">
            <v>23</v>
          </cell>
          <cell r="AH84">
            <v>17</v>
          </cell>
          <cell r="AI84">
            <v>12</v>
          </cell>
          <cell r="AJ84">
            <v>8</v>
          </cell>
          <cell r="AK84">
            <v>7</v>
          </cell>
          <cell r="AL84">
            <v>36</v>
          </cell>
          <cell r="AM84">
            <v>37</v>
          </cell>
          <cell r="AN84">
            <v>164</v>
          </cell>
          <cell r="AO84">
            <v>19</v>
          </cell>
        </row>
        <row r="85">
          <cell r="C85">
            <v>7746</v>
          </cell>
          <cell r="D85">
            <v>435</v>
          </cell>
          <cell r="E85">
            <v>12</v>
          </cell>
          <cell r="F85">
            <v>13</v>
          </cell>
          <cell r="G85">
            <v>12</v>
          </cell>
          <cell r="H85">
            <v>18</v>
          </cell>
          <cell r="I85">
            <v>10</v>
          </cell>
          <cell r="J85">
            <v>9</v>
          </cell>
          <cell r="K85">
            <v>10</v>
          </cell>
          <cell r="L85">
            <v>9</v>
          </cell>
          <cell r="M85">
            <v>10</v>
          </cell>
          <cell r="N85">
            <v>10</v>
          </cell>
          <cell r="O85">
            <v>12</v>
          </cell>
          <cell r="P85">
            <v>11</v>
          </cell>
          <cell r="Q85">
            <v>11</v>
          </cell>
          <cell r="R85">
            <v>11</v>
          </cell>
          <cell r="S85">
            <v>11</v>
          </cell>
          <cell r="T85">
            <v>10</v>
          </cell>
          <cell r="U85">
            <v>9</v>
          </cell>
          <cell r="V85">
            <v>8</v>
          </cell>
          <cell r="W85">
            <v>7</v>
          </cell>
          <cell r="X85">
            <v>7</v>
          </cell>
          <cell r="Y85">
            <v>29</v>
          </cell>
          <cell r="Z85">
            <v>24</v>
          </cell>
          <cell r="AA85">
            <v>24</v>
          </cell>
          <cell r="AB85">
            <v>25</v>
          </cell>
          <cell r="AC85">
            <v>25</v>
          </cell>
          <cell r="AD85">
            <v>21</v>
          </cell>
          <cell r="AE85">
            <v>19</v>
          </cell>
          <cell r="AF85">
            <v>15</v>
          </cell>
          <cell r="AG85">
            <v>13</v>
          </cell>
          <cell r="AH85">
            <v>11</v>
          </cell>
          <cell r="AI85">
            <v>9</v>
          </cell>
          <cell r="AJ85">
            <v>5</v>
          </cell>
          <cell r="AK85">
            <v>5</v>
          </cell>
          <cell r="AL85">
            <v>27</v>
          </cell>
          <cell r="AM85">
            <v>20</v>
          </cell>
          <cell r="AN85">
            <v>72</v>
          </cell>
          <cell r="AO85">
            <v>10</v>
          </cell>
        </row>
        <row r="86">
          <cell r="C86">
            <v>7696</v>
          </cell>
          <cell r="D86">
            <v>1337</v>
          </cell>
          <cell r="E86">
            <v>15</v>
          </cell>
          <cell r="F86">
            <v>13</v>
          </cell>
          <cell r="G86">
            <v>21</v>
          </cell>
          <cell r="H86">
            <v>30</v>
          </cell>
          <cell r="I86">
            <v>28</v>
          </cell>
          <cell r="J86">
            <v>26</v>
          </cell>
          <cell r="K86">
            <v>25</v>
          </cell>
          <cell r="L86">
            <v>26</v>
          </cell>
          <cell r="M86">
            <v>26</v>
          </cell>
          <cell r="N86">
            <v>26</v>
          </cell>
          <cell r="O86">
            <v>30</v>
          </cell>
          <cell r="P86">
            <v>31</v>
          </cell>
          <cell r="Q86">
            <v>29</v>
          </cell>
          <cell r="R86">
            <v>28</v>
          </cell>
          <cell r="S86">
            <v>28</v>
          </cell>
          <cell r="T86">
            <v>29</v>
          </cell>
          <cell r="U86">
            <v>29</v>
          </cell>
          <cell r="V86">
            <v>28</v>
          </cell>
          <cell r="W86">
            <v>26</v>
          </cell>
          <cell r="X86">
            <v>26</v>
          </cell>
          <cell r="Y86">
            <v>120</v>
          </cell>
          <cell r="Z86">
            <v>109</v>
          </cell>
          <cell r="AA86">
            <v>107</v>
          </cell>
          <cell r="AB86">
            <v>96</v>
          </cell>
          <cell r="AC86">
            <v>84</v>
          </cell>
          <cell r="AD86">
            <v>73</v>
          </cell>
          <cell r="AE86">
            <v>59</v>
          </cell>
          <cell r="AF86">
            <v>49</v>
          </cell>
          <cell r="AG86">
            <v>40</v>
          </cell>
          <cell r="AH86">
            <v>30</v>
          </cell>
          <cell r="AI86">
            <v>22</v>
          </cell>
          <cell r="AJ86">
            <v>15</v>
          </cell>
          <cell r="AK86">
            <v>13</v>
          </cell>
          <cell r="AL86">
            <v>72</v>
          </cell>
          <cell r="AM86">
            <v>70</v>
          </cell>
          <cell r="AN86">
            <v>302</v>
          </cell>
          <cell r="AO86">
            <v>34</v>
          </cell>
        </row>
        <row r="87">
          <cell r="C87">
            <v>7747</v>
          </cell>
          <cell r="D87">
            <v>486</v>
          </cell>
          <cell r="E87">
            <v>10</v>
          </cell>
          <cell r="F87">
            <v>17</v>
          </cell>
          <cell r="G87">
            <v>13</v>
          </cell>
          <cell r="H87">
            <v>13</v>
          </cell>
          <cell r="I87">
            <v>9</v>
          </cell>
          <cell r="J87">
            <v>11</v>
          </cell>
          <cell r="K87">
            <v>12</v>
          </cell>
          <cell r="L87">
            <v>11</v>
          </cell>
          <cell r="M87">
            <v>12</v>
          </cell>
          <cell r="N87">
            <v>12</v>
          </cell>
          <cell r="O87">
            <v>14</v>
          </cell>
          <cell r="P87">
            <v>13</v>
          </cell>
          <cell r="Q87">
            <v>13</v>
          </cell>
          <cell r="R87">
            <v>13</v>
          </cell>
          <cell r="S87">
            <v>13</v>
          </cell>
          <cell r="T87">
            <v>12</v>
          </cell>
          <cell r="U87">
            <v>11</v>
          </cell>
          <cell r="V87">
            <v>10</v>
          </cell>
          <cell r="W87">
            <v>9</v>
          </cell>
          <cell r="X87">
            <v>8</v>
          </cell>
          <cell r="Y87">
            <v>33</v>
          </cell>
          <cell r="Z87">
            <v>27</v>
          </cell>
          <cell r="AA87">
            <v>27</v>
          </cell>
          <cell r="AB87">
            <v>28</v>
          </cell>
          <cell r="AC87">
            <v>28</v>
          </cell>
          <cell r="AD87">
            <v>23</v>
          </cell>
          <cell r="AE87">
            <v>21</v>
          </cell>
          <cell r="AF87">
            <v>17</v>
          </cell>
          <cell r="AG87">
            <v>14</v>
          </cell>
          <cell r="AH87">
            <v>12</v>
          </cell>
          <cell r="AI87">
            <v>10</v>
          </cell>
          <cell r="AJ87">
            <v>5</v>
          </cell>
          <cell r="AK87">
            <v>5</v>
          </cell>
          <cell r="AL87">
            <v>32</v>
          </cell>
          <cell r="AM87">
            <v>24</v>
          </cell>
          <cell r="AN87">
            <v>81</v>
          </cell>
          <cell r="AO87">
            <v>12</v>
          </cell>
        </row>
        <row r="88">
          <cell r="C88">
            <v>4995</v>
          </cell>
          <cell r="D88">
            <v>260</v>
          </cell>
          <cell r="E88">
            <v>3</v>
          </cell>
          <cell r="F88">
            <v>2</v>
          </cell>
          <cell r="G88">
            <v>9</v>
          </cell>
          <cell r="H88">
            <v>6</v>
          </cell>
          <cell r="I88">
            <v>8</v>
          </cell>
          <cell r="J88">
            <v>4</v>
          </cell>
          <cell r="K88">
            <v>4</v>
          </cell>
          <cell r="L88">
            <v>4</v>
          </cell>
          <cell r="M88">
            <v>4</v>
          </cell>
          <cell r="N88">
            <v>4</v>
          </cell>
          <cell r="O88">
            <v>5</v>
          </cell>
          <cell r="P88">
            <v>5</v>
          </cell>
          <cell r="Q88">
            <v>5</v>
          </cell>
          <cell r="R88">
            <v>5</v>
          </cell>
          <cell r="S88">
            <v>5</v>
          </cell>
          <cell r="T88">
            <v>5</v>
          </cell>
          <cell r="U88">
            <v>5</v>
          </cell>
          <cell r="V88">
            <v>5</v>
          </cell>
          <cell r="W88">
            <v>5</v>
          </cell>
          <cell r="X88">
            <v>5</v>
          </cell>
          <cell r="Y88">
            <v>23</v>
          </cell>
          <cell r="Z88">
            <v>21</v>
          </cell>
          <cell r="AA88">
            <v>21</v>
          </cell>
          <cell r="AB88">
            <v>19</v>
          </cell>
          <cell r="AC88">
            <v>17</v>
          </cell>
          <cell r="AD88">
            <v>15</v>
          </cell>
          <cell r="AE88">
            <v>12</v>
          </cell>
          <cell r="AF88">
            <v>10</v>
          </cell>
          <cell r="AG88">
            <v>8</v>
          </cell>
          <cell r="AH88">
            <v>6</v>
          </cell>
          <cell r="AI88">
            <v>4</v>
          </cell>
          <cell r="AJ88">
            <v>3</v>
          </cell>
          <cell r="AK88">
            <v>3</v>
          </cell>
          <cell r="AL88">
            <v>12</v>
          </cell>
          <cell r="AM88">
            <v>13</v>
          </cell>
          <cell r="AN88">
            <v>59</v>
          </cell>
          <cell r="AO88">
            <v>7</v>
          </cell>
        </row>
        <row r="89">
          <cell r="C89">
            <v>4994</v>
          </cell>
          <cell r="D89">
            <v>705</v>
          </cell>
          <cell r="E89">
            <v>10</v>
          </cell>
          <cell r="F89">
            <v>10</v>
          </cell>
          <cell r="G89">
            <v>5</v>
          </cell>
          <cell r="H89">
            <v>9</v>
          </cell>
          <cell r="I89">
            <v>13</v>
          </cell>
          <cell r="J89">
            <v>13</v>
          </cell>
          <cell r="K89">
            <v>13</v>
          </cell>
          <cell r="L89">
            <v>13</v>
          </cell>
          <cell r="M89">
            <v>13</v>
          </cell>
          <cell r="N89">
            <v>13</v>
          </cell>
          <cell r="O89">
            <v>15</v>
          </cell>
          <cell r="P89">
            <v>15</v>
          </cell>
          <cell r="Q89">
            <v>14</v>
          </cell>
          <cell r="R89">
            <v>14</v>
          </cell>
          <cell r="S89">
            <v>14</v>
          </cell>
          <cell r="T89">
            <v>15</v>
          </cell>
          <cell r="U89">
            <v>15</v>
          </cell>
          <cell r="V89">
            <v>15</v>
          </cell>
          <cell r="W89">
            <v>14</v>
          </cell>
          <cell r="X89">
            <v>14</v>
          </cell>
          <cell r="Y89">
            <v>65</v>
          </cell>
          <cell r="Z89">
            <v>59</v>
          </cell>
          <cell r="AA89">
            <v>58</v>
          </cell>
          <cell r="AB89">
            <v>52</v>
          </cell>
          <cell r="AC89">
            <v>46</v>
          </cell>
          <cell r="AD89">
            <v>40</v>
          </cell>
          <cell r="AE89">
            <v>33</v>
          </cell>
          <cell r="AF89">
            <v>28</v>
          </cell>
          <cell r="AG89">
            <v>23</v>
          </cell>
          <cell r="AH89">
            <v>17</v>
          </cell>
          <cell r="AI89">
            <v>12</v>
          </cell>
          <cell r="AJ89">
            <v>8</v>
          </cell>
          <cell r="AK89">
            <v>7</v>
          </cell>
          <cell r="AL89">
            <v>36</v>
          </cell>
          <cell r="AM89">
            <v>37</v>
          </cell>
          <cell r="AN89">
            <v>164</v>
          </cell>
          <cell r="AO89">
            <v>19</v>
          </cell>
        </row>
        <row r="90">
          <cell r="C90">
            <v>7102</v>
          </cell>
          <cell r="D90">
            <v>402</v>
          </cell>
          <cell r="E90">
            <v>7</v>
          </cell>
          <cell r="F90">
            <v>1</v>
          </cell>
          <cell r="G90">
            <v>5</v>
          </cell>
          <cell r="H90">
            <v>4</v>
          </cell>
          <cell r="I90">
            <v>6</v>
          </cell>
          <cell r="J90">
            <v>8</v>
          </cell>
          <cell r="K90">
            <v>8</v>
          </cell>
          <cell r="L90">
            <v>8</v>
          </cell>
          <cell r="M90">
            <v>8</v>
          </cell>
          <cell r="N90">
            <v>8</v>
          </cell>
          <cell r="O90">
            <v>9</v>
          </cell>
          <cell r="P90">
            <v>9</v>
          </cell>
          <cell r="Q90">
            <v>8</v>
          </cell>
          <cell r="R90">
            <v>8</v>
          </cell>
          <cell r="S90">
            <v>8</v>
          </cell>
          <cell r="T90">
            <v>8</v>
          </cell>
          <cell r="U90">
            <v>8</v>
          </cell>
          <cell r="V90">
            <v>8</v>
          </cell>
          <cell r="W90">
            <v>8</v>
          </cell>
          <cell r="X90">
            <v>8</v>
          </cell>
          <cell r="Y90">
            <v>37</v>
          </cell>
          <cell r="Z90">
            <v>34</v>
          </cell>
          <cell r="AA90">
            <v>33</v>
          </cell>
          <cell r="AB90">
            <v>30</v>
          </cell>
          <cell r="AC90">
            <v>26</v>
          </cell>
          <cell r="AD90">
            <v>23</v>
          </cell>
          <cell r="AE90">
            <v>19</v>
          </cell>
          <cell r="AF90">
            <v>16</v>
          </cell>
          <cell r="AG90">
            <v>13</v>
          </cell>
          <cell r="AH90">
            <v>10</v>
          </cell>
          <cell r="AI90">
            <v>7</v>
          </cell>
          <cell r="AJ90">
            <v>5</v>
          </cell>
          <cell r="AK90">
            <v>4</v>
          </cell>
          <cell r="AL90">
            <v>21</v>
          </cell>
          <cell r="AM90">
            <v>20</v>
          </cell>
          <cell r="AN90">
            <v>94</v>
          </cell>
          <cell r="AO90">
            <v>11</v>
          </cell>
        </row>
        <row r="91">
          <cell r="C91">
            <v>7752</v>
          </cell>
          <cell r="D91">
            <v>1047</v>
          </cell>
          <cell r="E91">
            <v>6</v>
          </cell>
          <cell r="F91">
            <v>9</v>
          </cell>
          <cell r="G91">
            <v>9</v>
          </cell>
          <cell r="H91">
            <v>15</v>
          </cell>
          <cell r="I91">
            <v>12</v>
          </cell>
          <cell r="J91">
            <v>20</v>
          </cell>
          <cell r="K91">
            <v>20</v>
          </cell>
          <cell r="L91">
            <v>21</v>
          </cell>
          <cell r="M91">
            <v>21</v>
          </cell>
          <cell r="N91">
            <v>21</v>
          </cell>
          <cell r="O91">
            <v>24</v>
          </cell>
          <cell r="P91">
            <v>25</v>
          </cell>
          <cell r="Q91">
            <v>23</v>
          </cell>
          <cell r="R91">
            <v>22</v>
          </cell>
          <cell r="S91">
            <v>22</v>
          </cell>
          <cell r="T91">
            <v>23</v>
          </cell>
          <cell r="U91">
            <v>23</v>
          </cell>
          <cell r="V91">
            <v>22</v>
          </cell>
          <cell r="W91">
            <v>21</v>
          </cell>
          <cell r="X91">
            <v>21</v>
          </cell>
          <cell r="Y91">
            <v>97</v>
          </cell>
          <cell r="Z91">
            <v>88</v>
          </cell>
          <cell r="AA91">
            <v>87</v>
          </cell>
          <cell r="AB91">
            <v>78</v>
          </cell>
          <cell r="AC91">
            <v>69</v>
          </cell>
          <cell r="AD91">
            <v>60</v>
          </cell>
          <cell r="AE91">
            <v>49</v>
          </cell>
          <cell r="AF91">
            <v>41</v>
          </cell>
          <cell r="AG91">
            <v>33</v>
          </cell>
          <cell r="AH91">
            <v>25</v>
          </cell>
          <cell r="AI91">
            <v>18</v>
          </cell>
          <cell r="AJ91">
            <v>12</v>
          </cell>
          <cell r="AK91">
            <v>10</v>
          </cell>
          <cell r="AL91">
            <v>57</v>
          </cell>
          <cell r="AM91">
            <v>56</v>
          </cell>
          <cell r="AN91">
            <v>246</v>
          </cell>
          <cell r="AO91">
            <v>28</v>
          </cell>
        </row>
        <row r="92">
          <cell r="C92">
            <v>8922</v>
          </cell>
          <cell r="D92">
            <v>192</v>
          </cell>
          <cell r="E92">
            <v>4</v>
          </cell>
          <cell r="F92">
            <v>9</v>
          </cell>
          <cell r="G92">
            <v>9</v>
          </cell>
          <cell r="H92">
            <v>10</v>
          </cell>
          <cell r="I92">
            <v>6</v>
          </cell>
          <cell r="J92">
            <v>3</v>
          </cell>
          <cell r="K92">
            <v>3</v>
          </cell>
          <cell r="L92">
            <v>3</v>
          </cell>
          <cell r="M92">
            <v>3</v>
          </cell>
          <cell r="N92">
            <v>3</v>
          </cell>
          <cell r="O92">
            <v>3</v>
          </cell>
          <cell r="P92">
            <v>3</v>
          </cell>
          <cell r="Q92">
            <v>3</v>
          </cell>
          <cell r="R92">
            <v>3</v>
          </cell>
          <cell r="S92">
            <v>3</v>
          </cell>
          <cell r="T92">
            <v>3</v>
          </cell>
          <cell r="U92">
            <v>3</v>
          </cell>
          <cell r="V92">
            <v>3</v>
          </cell>
          <cell r="W92">
            <v>3</v>
          </cell>
          <cell r="X92">
            <v>3</v>
          </cell>
          <cell r="Y92">
            <v>14</v>
          </cell>
          <cell r="Z92">
            <v>13</v>
          </cell>
          <cell r="AA92">
            <v>13</v>
          </cell>
          <cell r="AB92">
            <v>12</v>
          </cell>
          <cell r="AC92">
            <v>11</v>
          </cell>
          <cell r="AD92">
            <v>10</v>
          </cell>
          <cell r="AE92">
            <v>8</v>
          </cell>
          <cell r="AF92">
            <v>7</v>
          </cell>
          <cell r="AG92">
            <v>6</v>
          </cell>
          <cell r="AH92">
            <v>5</v>
          </cell>
          <cell r="AI92">
            <v>4</v>
          </cell>
          <cell r="AJ92">
            <v>3</v>
          </cell>
          <cell r="AK92">
            <v>3</v>
          </cell>
          <cell r="AL92">
            <v>7</v>
          </cell>
          <cell r="AM92">
            <v>8</v>
          </cell>
          <cell r="AN92">
            <v>37</v>
          </cell>
          <cell r="AO92">
            <v>4</v>
          </cell>
        </row>
        <row r="93">
          <cell r="C93">
            <v>5006</v>
          </cell>
          <cell r="D93">
            <v>1619</v>
          </cell>
          <cell r="E93">
            <v>42</v>
          </cell>
          <cell r="F93">
            <v>40</v>
          </cell>
          <cell r="G93">
            <v>34</v>
          </cell>
          <cell r="H93">
            <v>23</v>
          </cell>
          <cell r="I93">
            <v>37</v>
          </cell>
          <cell r="J93">
            <v>32</v>
          </cell>
          <cell r="K93">
            <v>35</v>
          </cell>
          <cell r="L93">
            <v>35</v>
          </cell>
          <cell r="M93">
            <v>37</v>
          </cell>
          <cell r="N93">
            <v>36</v>
          </cell>
          <cell r="O93">
            <v>44</v>
          </cell>
          <cell r="P93">
            <v>41</v>
          </cell>
          <cell r="Q93">
            <v>38</v>
          </cell>
          <cell r="R93">
            <v>42</v>
          </cell>
          <cell r="S93">
            <v>39</v>
          </cell>
          <cell r="T93">
            <v>37</v>
          </cell>
          <cell r="U93">
            <v>36</v>
          </cell>
          <cell r="V93">
            <v>35</v>
          </cell>
          <cell r="W93">
            <v>32</v>
          </cell>
          <cell r="X93">
            <v>28</v>
          </cell>
          <cell r="Y93">
            <v>116</v>
          </cell>
          <cell r="Z93">
            <v>94</v>
          </cell>
          <cell r="AA93">
            <v>97</v>
          </cell>
          <cell r="AB93">
            <v>96</v>
          </cell>
          <cell r="AC93">
            <v>100</v>
          </cell>
          <cell r="AD93">
            <v>87</v>
          </cell>
          <cell r="AE93">
            <v>78</v>
          </cell>
          <cell r="AF93">
            <v>62</v>
          </cell>
          <cell r="AG93">
            <v>54</v>
          </cell>
          <cell r="AH93">
            <v>43</v>
          </cell>
          <cell r="AI93">
            <v>37</v>
          </cell>
          <cell r="AJ93">
            <v>17</v>
          </cell>
          <cell r="AK93">
            <v>15</v>
          </cell>
          <cell r="AL93">
            <v>99</v>
          </cell>
          <cell r="AM93">
            <v>80</v>
          </cell>
          <cell r="AN93">
            <v>286</v>
          </cell>
          <cell r="AO93">
            <v>41</v>
          </cell>
        </row>
        <row r="94">
          <cell r="C94">
            <v>4968</v>
          </cell>
          <cell r="D94">
            <v>1500</v>
          </cell>
          <cell r="E94">
            <v>22</v>
          </cell>
          <cell r="F94">
            <v>25</v>
          </cell>
          <cell r="G94">
            <v>26</v>
          </cell>
          <cell r="H94">
            <v>33</v>
          </cell>
          <cell r="I94">
            <v>35</v>
          </cell>
          <cell r="J94">
            <v>31</v>
          </cell>
          <cell r="K94">
            <v>34</v>
          </cell>
          <cell r="L94">
            <v>32</v>
          </cell>
          <cell r="M94">
            <v>36</v>
          </cell>
          <cell r="N94">
            <v>35</v>
          </cell>
          <cell r="O94">
            <v>42</v>
          </cell>
          <cell r="P94">
            <v>40</v>
          </cell>
          <cell r="Q94">
            <v>38</v>
          </cell>
          <cell r="R94">
            <v>40</v>
          </cell>
          <cell r="S94">
            <v>37</v>
          </cell>
          <cell r="T94">
            <v>36</v>
          </cell>
          <cell r="U94">
            <v>35</v>
          </cell>
          <cell r="V94">
            <v>32</v>
          </cell>
          <cell r="W94">
            <v>29</v>
          </cell>
          <cell r="X94">
            <v>26</v>
          </cell>
          <cell r="Y94">
            <v>109</v>
          </cell>
          <cell r="Z94">
            <v>89</v>
          </cell>
          <cell r="AA94">
            <v>90</v>
          </cell>
          <cell r="AB94">
            <v>92</v>
          </cell>
          <cell r="AC94">
            <v>95</v>
          </cell>
          <cell r="AD94">
            <v>80</v>
          </cell>
          <cell r="AE94">
            <v>71</v>
          </cell>
          <cell r="AF94">
            <v>59</v>
          </cell>
          <cell r="AG94">
            <v>49</v>
          </cell>
          <cell r="AH94">
            <v>40</v>
          </cell>
          <cell r="AI94">
            <v>34</v>
          </cell>
          <cell r="AJ94">
            <v>15</v>
          </cell>
          <cell r="AK94">
            <v>13</v>
          </cell>
          <cell r="AL94">
            <v>96</v>
          </cell>
          <cell r="AM94">
            <v>76</v>
          </cell>
          <cell r="AN94">
            <v>269</v>
          </cell>
          <cell r="AO94">
            <v>39</v>
          </cell>
        </row>
        <row r="95">
          <cell r="C95">
            <v>7099</v>
          </cell>
          <cell r="D95">
            <v>337</v>
          </cell>
          <cell r="E95">
            <v>6</v>
          </cell>
          <cell r="F95">
            <v>3</v>
          </cell>
          <cell r="G95">
            <v>6</v>
          </cell>
          <cell r="H95">
            <v>5</v>
          </cell>
          <cell r="I95">
            <v>8</v>
          </cell>
          <cell r="J95">
            <v>7</v>
          </cell>
          <cell r="K95">
            <v>8</v>
          </cell>
          <cell r="L95">
            <v>7</v>
          </cell>
          <cell r="M95">
            <v>8</v>
          </cell>
          <cell r="N95">
            <v>8</v>
          </cell>
          <cell r="O95">
            <v>9</v>
          </cell>
          <cell r="P95">
            <v>9</v>
          </cell>
          <cell r="Q95">
            <v>9</v>
          </cell>
          <cell r="R95">
            <v>9</v>
          </cell>
          <cell r="S95">
            <v>9</v>
          </cell>
          <cell r="T95">
            <v>8</v>
          </cell>
          <cell r="U95">
            <v>7</v>
          </cell>
          <cell r="V95">
            <v>6</v>
          </cell>
          <cell r="W95">
            <v>6</v>
          </cell>
          <cell r="X95">
            <v>6</v>
          </cell>
          <cell r="Y95">
            <v>25</v>
          </cell>
          <cell r="Z95">
            <v>21</v>
          </cell>
          <cell r="AA95">
            <v>21</v>
          </cell>
          <cell r="AB95">
            <v>22</v>
          </cell>
          <cell r="AC95">
            <v>22</v>
          </cell>
          <cell r="AD95">
            <v>18</v>
          </cell>
          <cell r="AE95">
            <v>16</v>
          </cell>
          <cell r="AF95">
            <v>13</v>
          </cell>
          <cell r="AG95">
            <v>11</v>
          </cell>
          <cell r="AH95">
            <v>9</v>
          </cell>
          <cell r="AI95">
            <v>7</v>
          </cell>
          <cell r="AJ95">
            <v>4</v>
          </cell>
          <cell r="AK95">
            <v>4</v>
          </cell>
          <cell r="AL95">
            <v>22</v>
          </cell>
          <cell r="AM95">
            <v>16</v>
          </cell>
          <cell r="AN95">
            <v>63</v>
          </cell>
          <cell r="AO95">
            <v>9</v>
          </cell>
        </row>
        <row r="96">
          <cell r="C96">
            <v>6943</v>
          </cell>
          <cell r="D96">
            <v>543</v>
          </cell>
          <cell r="E96">
            <v>9</v>
          </cell>
          <cell r="F96">
            <v>12</v>
          </cell>
          <cell r="G96">
            <v>15</v>
          </cell>
          <cell r="H96">
            <v>14</v>
          </cell>
          <cell r="I96">
            <v>20</v>
          </cell>
          <cell r="J96">
            <v>12</v>
          </cell>
          <cell r="K96">
            <v>13</v>
          </cell>
          <cell r="L96">
            <v>12</v>
          </cell>
          <cell r="M96">
            <v>13</v>
          </cell>
          <cell r="N96">
            <v>13</v>
          </cell>
          <cell r="O96">
            <v>15</v>
          </cell>
          <cell r="P96">
            <v>14</v>
          </cell>
          <cell r="Q96">
            <v>14</v>
          </cell>
          <cell r="R96">
            <v>14</v>
          </cell>
          <cell r="S96">
            <v>14</v>
          </cell>
          <cell r="T96">
            <v>13</v>
          </cell>
          <cell r="U96">
            <v>12</v>
          </cell>
          <cell r="V96">
            <v>11</v>
          </cell>
          <cell r="W96">
            <v>10</v>
          </cell>
          <cell r="X96">
            <v>9</v>
          </cell>
          <cell r="Y96">
            <v>37</v>
          </cell>
          <cell r="Z96">
            <v>31</v>
          </cell>
          <cell r="AA96">
            <v>31</v>
          </cell>
          <cell r="AB96">
            <v>32</v>
          </cell>
          <cell r="AC96">
            <v>32</v>
          </cell>
          <cell r="AD96">
            <v>27</v>
          </cell>
          <cell r="AE96">
            <v>24</v>
          </cell>
          <cell r="AF96">
            <v>19</v>
          </cell>
          <cell r="AG96">
            <v>16</v>
          </cell>
          <cell r="AH96">
            <v>13</v>
          </cell>
          <cell r="AI96">
            <v>11</v>
          </cell>
          <cell r="AJ96">
            <v>6</v>
          </cell>
          <cell r="AK96">
            <v>5</v>
          </cell>
          <cell r="AL96">
            <v>35</v>
          </cell>
          <cell r="AM96">
            <v>26</v>
          </cell>
          <cell r="AN96">
            <v>92</v>
          </cell>
          <cell r="AO96">
            <v>13</v>
          </cell>
        </row>
        <row r="97">
          <cell r="C97">
            <v>7753</v>
          </cell>
          <cell r="D97">
            <v>117</v>
          </cell>
          <cell r="E97">
            <v>4</v>
          </cell>
          <cell r="F97">
            <v>6</v>
          </cell>
          <cell r="G97">
            <v>7</v>
          </cell>
          <cell r="H97">
            <v>3</v>
          </cell>
          <cell r="I97">
            <v>7</v>
          </cell>
          <cell r="J97">
            <v>2</v>
          </cell>
          <cell r="K97">
            <v>2</v>
          </cell>
          <cell r="L97">
            <v>2</v>
          </cell>
          <cell r="M97">
            <v>2</v>
          </cell>
          <cell r="N97">
            <v>2</v>
          </cell>
          <cell r="O97">
            <v>2</v>
          </cell>
          <cell r="P97">
            <v>2</v>
          </cell>
          <cell r="Q97">
            <v>2</v>
          </cell>
          <cell r="R97">
            <v>2</v>
          </cell>
          <cell r="S97">
            <v>2</v>
          </cell>
          <cell r="T97">
            <v>2</v>
          </cell>
          <cell r="U97">
            <v>2</v>
          </cell>
          <cell r="V97">
            <v>2</v>
          </cell>
          <cell r="W97">
            <v>2</v>
          </cell>
          <cell r="X97">
            <v>2</v>
          </cell>
          <cell r="Y97">
            <v>8</v>
          </cell>
          <cell r="Z97">
            <v>7</v>
          </cell>
          <cell r="AA97">
            <v>7</v>
          </cell>
          <cell r="AB97">
            <v>7</v>
          </cell>
          <cell r="AC97">
            <v>7</v>
          </cell>
          <cell r="AD97">
            <v>6</v>
          </cell>
          <cell r="AE97">
            <v>5</v>
          </cell>
          <cell r="AF97">
            <v>4</v>
          </cell>
          <cell r="AG97">
            <v>3</v>
          </cell>
          <cell r="AH97">
            <v>2</v>
          </cell>
          <cell r="AI97">
            <v>2</v>
          </cell>
          <cell r="AJ97">
            <v>1</v>
          </cell>
          <cell r="AK97">
            <v>1</v>
          </cell>
          <cell r="AL97">
            <v>5</v>
          </cell>
          <cell r="AM97">
            <v>5</v>
          </cell>
          <cell r="AN97">
            <v>20</v>
          </cell>
          <cell r="AO97">
            <v>3</v>
          </cell>
        </row>
        <row r="98">
          <cell r="C98">
            <v>5008</v>
          </cell>
          <cell r="D98">
            <v>461</v>
          </cell>
          <cell r="E98">
            <v>13</v>
          </cell>
          <cell r="F98">
            <v>16</v>
          </cell>
          <cell r="G98">
            <v>17</v>
          </cell>
          <cell r="H98">
            <v>15</v>
          </cell>
          <cell r="I98">
            <v>16</v>
          </cell>
          <cell r="J98">
            <v>10</v>
          </cell>
          <cell r="K98">
            <v>11</v>
          </cell>
          <cell r="L98">
            <v>10</v>
          </cell>
          <cell r="M98">
            <v>11</v>
          </cell>
          <cell r="N98">
            <v>11</v>
          </cell>
          <cell r="O98">
            <v>13</v>
          </cell>
          <cell r="P98">
            <v>12</v>
          </cell>
          <cell r="Q98">
            <v>12</v>
          </cell>
          <cell r="R98">
            <v>12</v>
          </cell>
          <cell r="S98">
            <v>12</v>
          </cell>
          <cell r="T98">
            <v>11</v>
          </cell>
          <cell r="U98">
            <v>10</v>
          </cell>
          <cell r="V98">
            <v>9</v>
          </cell>
          <cell r="W98">
            <v>8</v>
          </cell>
          <cell r="X98">
            <v>7</v>
          </cell>
          <cell r="Y98">
            <v>29</v>
          </cell>
          <cell r="Z98">
            <v>24</v>
          </cell>
          <cell r="AA98">
            <v>24</v>
          </cell>
          <cell r="AB98">
            <v>25</v>
          </cell>
          <cell r="AC98">
            <v>25</v>
          </cell>
          <cell r="AD98">
            <v>21</v>
          </cell>
          <cell r="AE98">
            <v>19</v>
          </cell>
          <cell r="AF98">
            <v>15</v>
          </cell>
          <cell r="AG98">
            <v>13</v>
          </cell>
          <cell r="AH98">
            <v>11</v>
          </cell>
          <cell r="AI98">
            <v>9</v>
          </cell>
          <cell r="AJ98">
            <v>5</v>
          </cell>
          <cell r="AK98">
            <v>5</v>
          </cell>
          <cell r="AL98">
            <v>30</v>
          </cell>
          <cell r="AM98">
            <v>22</v>
          </cell>
          <cell r="AN98">
            <v>72</v>
          </cell>
          <cell r="AO98">
            <v>11</v>
          </cell>
        </row>
        <row r="99">
          <cell r="C99">
            <v>7366</v>
          </cell>
          <cell r="D99">
            <v>410</v>
          </cell>
          <cell r="E99">
            <v>7</v>
          </cell>
          <cell r="F99">
            <v>9</v>
          </cell>
          <cell r="G99">
            <v>2</v>
          </cell>
          <cell r="H99">
            <v>14</v>
          </cell>
          <cell r="I99">
            <v>8</v>
          </cell>
          <cell r="J99">
            <v>9</v>
          </cell>
          <cell r="K99">
            <v>10</v>
          </cell>
          <cell r="L99">
            <v>9</v>
          </cell>
          <cell r="M99">
            <v>10</v>
          </cell>
          <cell r="N99">
            <v>10</v>
          </cell>
          <cell r="O99">
            <v>12</v>
          </cell>
          <cell r="P99">
            <v>11</v>
          </cell>
          <cell r="Q99">
            <v>11</v>
          </cell>
          <cell r="R99">
            <v>11</v>
          </cell>
          <cell r="S99">
            <v>11</v>
          </cell>
          <cell r="T99">
            <v>10</v>
          </cell>
          <cell r="U99">
            <v>9</v>
          </cell>
          <cell r="V99">
            <v>8</v>
          </cell>
          <cell r="W99">
            <v>7</v>
          </cell>
          <cell r="X99">
            <v>7</v>
          </cell>
          <cell r="Y99">
            <v>29</v>
          </cell>
          <cell r="Z99">
            <v>24</v>
          </cell>
          <cell r="AA99">
            <v>24</v>
          </cell>
          <cell r="AB99">
            <v>25</v>
          </cell>
          <cell r="AC99">
            <v>25</v>
          </cell>
          <cell r="AD99">
            <v>21</v>
          </cell>
          <cell r="AE99">
            <v>19</v>
          </cell>
          <cell r="AF99">
            <v>15</v>
          </cell>
          <cell r="AG99">
            <v>13</v>
          </cell>
          <cell r="AH99">
            <v>11</v>
          </cell>
          <cell r="AI99">
            <v>9</v>
          </cell>
          <cell r="AJ99">
            <v>5</v>
          </cell>
          <cell r="AK99">
            <v>5</v>
          </cell>
          <cell r="AL99">
            <v>27</v>
          </cell>
          <cell r="AM99">
            <v>20</v>
          </cell>
          <cell r="AN99">
            <v>72</v>
          </cell>
          <cell r="AO99">
            <v>10</v>
          </cell>
        </row>
        <row r="100">
          <cell r="C100">
            <v>5010</v>
          </cell>
          <cell r="D100">
            <v>1467</v>
          </cell>
          <cell r="E100">
            <v>17</v>
          </cell>
          <cell r="F100">
            <v>15</v>
          </cell>
          <cell r="G100">
            <v>20</v>
          </cell>
          <cell r="H100">
            <v>30</v>
          </cell>
          <cell r="I100">
            <v>30</v>
          </cell>
          <cell r="J100">
            <v>33</v>
          </cell>
          <cell r="K100">
            <v>36</v>
          </cell>
          <cell r="L100">
            <v>33</v>
          </cell>
          <cell r="M100">
            <v>36</v>
          </cell>
          <cell r="N100">
            <v>36</v>
          </cell>
          <cell r="O100">
            <v>42</v>
          </cell>
          <cell r="P100">
            <v>40</v>
          </cell>
          <cell r="Q100">
            <v>39</v>
          </cell>
          <cell r="R100">
            <v>40</v>
          </cell>
          <cell r="S100">
            <v>39</v>
          </cell>
          <cell r="T100">
            <v>36</v>
          </cell>
          <cell r="U100">
            <v>33</v>
          </cell>
          <cell r="V100">
            <v>30</v>
          </cell>
          <cell r="W100">
            <v>28</v>
          </cell>
          <cell r="X100">
            <v>26</v>
          </cell>
          <cell r="Y100">
            <v>108</v>
          </cell>
          <cell r="Z100">
            <v>89</v>
          </cell>
          <cell r="AA100">
            <v>90</v>
          </cell>
          <cell r="AB100">
            <v>93</v>
          </cell>
          <cell r="AC100">
            <v>94</v>
          </cell>
          <cell r="AD100">
            <v>79</v>
          </cell>
          <cell r="AE100">
            <v>71</v>
          </cell>
          <cell r="AF100">
            <v>57</v>
          </cell>
          <cell r="AG100">
            <v>48</v>
          </cell>
          <cell r="AH100">
            <v>40</v>
          </cell>
          <cell r="AI100">
            <v>33</v>
          </cell>
          <cell r="AJ100">
            <v>15</v>
          </cell>
          <cell r="AK100">
            <v>11</v>
          </cell>
          <cell r="AL100">
            <v>97</v>
          </cell>
          <cell r="AM100">
            <v>73</v>
          </cell>
          <cell r="AN100">
            <v>268</v>
          </cell>
          <cell r="AO100">
            <v>38</v>
          </cell>
        </row>
        <row r="101">
          <cell r="C101">
            <v>7226</v>
          </cell>
          <cell r="D101">
            <v>738</v>
          </cell>
          <cell r="E101">
            <v>7</v>
          </cell>
          <cell r="F101">
            <v>10</v>
          </cell>
          <cell r="G101">
            <v>7</v>
          </cell>
          <cell r="H101">
            <v>7</v>
          </cell>
          <cell r="I101">
            <v>13</v>
          </cell>
          <cell r="J101">
            <v>15</v>
          </cell>
          <cell r="K101">
            <v>16</v>
          </cell>
          <cell r="L101">
            <v>15</v>
          </cell>
          <cell r="M101">
            <v>16</v>
          </cell>
          <cell r="N101">
            <v>16</v>
          </cell>
          <cell r="O101">
            <v>19</v>
          </cell>
          <cell r="P101">
            <v>18</v>
          </cell>
          <cell r="Q101">
            <v>18</v>
          </cell>
          <cell r="R101">
            <v>19</v>
          </cell>
          <cell r="S101">
            <v>19</v>
          </cell>
          <cell r="T101">
            <v>18</v>
          </cell>
          <cell r="U101">
            <v>17</v>
          </cell>
          <cell r="V101">
            <v>16</v>
          </cell>
          <cell r="W101">
            <v>15</v>
          </cell>
          <cell r="X101">
            <v>14</v>
          </cell>
          <cell r="Y101">
            <v>58</v>
          </cell>
          <cell r="Z101">
            <v>48</v>
          </cell>
          <cell r="AA101">
            <v>48</v>
          </cell>
          <cell r="AB101">
            <v>49</v>
          </cell>
          <cell r="AC101">
            <v>50</v>
          </cell>
          <cell r="AD101">
            <v>42</v>
          </cell>
          <cell r="AE101">
            <v>38</v>
          </cell>
          <cell r="AF101">
            <v>30</v>
          </cell>
          <cell r="AG101">
            <v>25</v>
          </cell>
          <cell r="AH101">
            <v>21</v>
          </cell>
          <cell r="AI101">
            <v>17</v>
          </cell>
          <cell r="AJ101">
            <v>9</v>
          </cell>
          <cell r="AK101">
            <v>8</v>
          </cell>
          <cell r="AL101">
            <v>45</v>
          </cell>
          <cell r="AM101">
            <v>38</v>
          </cell>
          <cell r="AN101">
            <v>143</v>
          </cell>
          <cell r="AO101">
            <v>20</v>
          </cell>
        </row>
        <row r="102">
          <cell r="C102">
            <v>6942</v>
          </cell>
          <cell r="D102">
            <v>330</v>
          </cell>
          <cell r="E102">
            <v>3</v>
          </cell>
          <cell r="F102">
            <v>7</v>
          </cell>
          <cell r="G102">
            <v>6</v>
          </cell>
          <cell r="H102">
            <v>7</v>
          </cell>
          <cell r="I102">
            <v>10</v>
          </cell>
          <cell r="J102">
            <v>6</v>
          </cell>
          <cell r="K102">
            <v>7</v>
          </cell>
          <cell r="L102">
            <v>6</v>
          </cell>
          <cell r="M102">
            <v>7</v>
          </cell>
          <cell r="N102">
            <v>7</v>
          </cell>
          <cell r="O102">
            <v>8</v>
          </cell>
          <cell r="P102">
            <v>8</v>
          </cell>
          <cell r="Q102">
            <v>8</v>
          </cell>
          <cell r="R102">
            <v>8</v>
          </cell>
          <cell r="S102">
            <v>8</v>
          </cell>
          <cell r="T102">
            <v>7</v>
          </cell>
          <cell r="U102">
            <v>6</v>
          </cell>
          <cell r="V102">
            <v>6</v>
          </cell>
          <cell r="W102">
            <v>6</v>
          </cell>
          <cell r="X102">
            <v>6</v>
          </cell>
          <cell r="Y102">
            <v>25</v>
          </cell>
          <cell r="Z102">
            <v>21</v>
          </cell>
          <cell r="AA102">
            <v>21</v>
          </cell>
          <cell r="AB102">
            <v>22</v>
          </cell>
          <cell r="AC102">
            <v>22</v>
          </cell>
          <cell r="AD102">
            <v>18</v>
          </cell>
          <cell r="AE102">
            <v>16</v>
          </cell>
          <cell r="AF102">
            <v>13</v>
          </cell>
          <cell r="AG102">
            <v>11</v>
          </cell>
          <cell r="AH102">
            <v>9</v>
          </cell>
          <cell r="AI102">
            <v>7</v>
          </cell>
          <cell r="AJ102">
            <v>4</v>
          </cell>
          <cell r="AK102">
            <v>4</v>
          </cell>
          <cell r="AL102">
            <v>19</v>
          </cell>
          <cell r="AM102">
            <v>15</v>
          </cell>
          <cell r="AN102">
            <v>63</v>
          </cell>
          <cell r="AO102">
            <v>9</v>
          </cell>
        </row>
        <row r="103">
          <cell r="C103">
            <v>6869</v>
          </cell>
          <cell r="D103">
            <v>481</v>
          </cell>
          <cell r="E103">
            <v>9</v>
          </cell>
          <cell r="F103">
            <v>11</v>
          </cell>
          <cell r="G103">
            <v>7</v>
          </cell>
          <cell r="H103">
            <v>17</v>
          </cell>
          <cell r="I103">
            <v>13</v>
          </cell>
          <cell r="J103">
            <v>11</v>
          </cell>
          <cell r="K103">
            <v>12</v>
          </cell>
          <cell r="L103">
            <v>11</v>
          </cell>
          <cell r="M103">
            <v>12</v>
          </cell>
          <cell r="N103">
            <v>12</v>
          </cell>
          <cell r="O103">
            <v>14</v>
          </cell>
          <cell r="P103">
            <v>13</v>
          </cell>
          <cell r="Q103">
            <v>13</v>
          </cell>
          <cell r="R103">
            <v>13</v>
          </cell>
          <cell r="S103">
            <v>13</v>
          </cell>
          <cell r="T103">
            <v>12</v>
          </cell>
          <cell r="U103">
            <v>11</v>
          </cell>
          <cell r="V103">
            <v>10</v>
          </cell>
          <cell r="W103">
            <v>9</v>
          </cell>
          <cell r="X103">
            <v>8</v>
          </cell>
          <cell r="Y103">
            <v>33</v>
          </cell>
          <cell r="Z103">
            <v>27</v>
          </cell>
          <cell r="AA103">
            <v>27</v>
          </cell>
          <cell r="AB103">
            <v>28</v>
          </cell>
          <cell r="AC103">
            <v>28</v>
          </cell>
          <cell r="AD103">
            <v>23</v>
          </cell>
          <cell r="AE103">
            <v>21</v>
          </cell>
          <cell r="AF103">
            <v>17</v>
          </cell>
          <cell r="AG103">
            <v>14</v>
          </cell>
          <cell r="AH103">
            <v>12</v>
          </cell>
          <cell r="AI103">
            <v>10</v>
          </cell>
          <cell r="AJ103">
            <v>5</v>
          </cell>
          <cell r="AK103">
            <v>5</v>
          </cell>
          <cell r="AL103">
            <v>32</v>
          </cell>
          <cell r="AM103">
            <v>24</v>
          </cell>
          <cell r="AN103">
            <v>81</v>
          </cell>
          <cell r="AO103">
            <v>12</v>
          </cell>
        </row>
        <row r="104">
          <cell r="C104">
            <v>6941</v>
          </cell>
          <cell r="D104">
            <v>409</v>
          </cell>
          <cell r="E104">
            <v>6</v>
          </cell>
          <cell r="F104">
            <v>11</v>
          </cell>
          <cell r="G104">
            <v>13</v>
          </cell>
          <cell r="H104">
            <v>4</v>
          </cell>
          <cell r="I104">
            <v>5</v>
          </cell>
          <cell r="J104">
            <v>9</v>
          </cell>
          <cell r="K104">
            <v>10</v>
          </cell>
          <cell r="L104">
            <v>9</v>
          </cell>
          <cell r="M104">
            <v>10</v>
          </cell>
          <cell r="N104">
            <v>10</v>
          </cell>
          <cell r="O104">
            <v>12</v>
          </cell>
          <cell r="P104">
            <v>11</v>
          </cell>
          <cell r="Q104">
            <v>11</v>
          </cell>
          <cell r="R104">
            <v>11</v>
          </cell>
          <cell r="S104">
            <v>11</v>
          </cell>
          <cell r="T104">
            <v>10</v>
          </cell>
          <cell r="U104">
            <v>9</v>
          </cell>
          <cell r="V104">
            <v>8</v>
          </cell>
          <cell r="W104">
            <v>7</v>
          </cell>
          <cell r="X104">
            <v>7</v>
          </cell>
          <cell r="Y104">
            <v>29</v>
          </cell>
          <cell r="Z104">
            <v>24</v>
          </cell>
          <cell r="AA104">
            <v>24</v>
          </cell>
          <cell r="AB104">
            <v>25</v>
          </cell>
          <cell r="AC104">
            <v>25</v>
          </cell>
          <cell r="AD104">
            <v>21</v>
          </cell>
          <cell r="AE104">
            <v>19</v>
          </cell>
          <cell r="AF104">
            <v>15</v>
          </cell>
          <cell r="AG104">
            <v>13</v>
          </cell>
          <cell r="AH104">
            <v>11</v>
          </cell>
          <cell r="AI104">
            <v>9</v>
          </cell>
          <cell r="AJ104">
            <v>5</v>
          </cell>
          <cell r="AK104">
            <v>5</v>
          </cell>
          <cell r="AL104">
            <v>27</v>
          </cell>
          <cell r="AM104">
            <v>20</v>
          </cell>
          <cell r="AN104">
            <v>72</v>
          </cell>
          <cell r="AO104">
            <v>10</v>
          </cell>
        </row>
        <row r="105">
          <cell r="C105">
            <v>7365</v>
          </cell>
          <cell r="D105">
            <v>891</v>
          </cell>
          <cell r="E105">
            <v>13</v>
          </cell>
          <cell r="F105">
            <v>13</v>
          </cell>
          <cell r="G105">
            <v>15</v>
          </cell>
          <cell r="H105">
            <v>13</v>
          </cell>
          <cell r="I105">
            <v>14</v>
          </cell>
          <cell r="J105">
            <v>18</v>
          </cell>
          <cell r="K105">
            <v>20</v>
          </cell>
          <cell r="L105">
            <v>18</v>
          </cell>
          <cell r="M105">
            <v>20</v>
          </cell>
          <cell r="N105">
            <v>20</v>
          </cell>
          <cell r="O105">
            <v>24</v>
          </cell>
          <cell r="P105">
            <v>23</v>
          </cell>
          <cell r="Q105">
            <v>23</v>
          </cell>
          <cell r="R105">
            <v>24</v>
          </cell>
          <cell r="S105">
            <v>23</v>
          </cell>
          <cell r="T105">
            <v>21</v>
          </cell>
          <cell r="U105">
            <v>19</v>
          </cell>
          <cell r="V105">
            <v>18</v>
          </cell>
          <cell r="W105">
            <v>17</v>
          </cell>
          <cell r="X105">
            <v>16</v>
          </cell>
          <cell r="Y105">
            <v>66</v>
          </cell>
          <cell r="Z105">
            <v>55</v>
          </cell>
          <cell r="AA105">
            <v>56</v>
          </cell>
          <cell r="AB105">
            <v>58</v>
          </cell>
          <cell r="AC105">
            <v>59</v>
          </cell>
          <cell r="AD105">
            <v>49</v>
          </cell>
          <cell r="AE105">
            <v>44</v>
          </cell>
          <cell r="AF105">
            <v>35</v>
          </cell>
          <cell r="AG105">
            <v>30</v>
          </cell>
          <cell r="AH105">
            <v>25</v>
          </cell>
          <cell r="AI105">
            <v>21</v>
          </cell>
          <cell r="AJ105">
            <v>11</v>
          </cell>
          <cell r="AK105">
            <v>10</v>
          </cell>
          <cell r="AL105">
            <v>57</v>
          </cell>
          <cell r="AM105">
            <v>44</v>
          </cell>
          <cell r="AN105">
            <v>166</v>
          </cell>
          <cell r="AO105">
            <v>24</v>
          </cell>
        </row>
        <row r="106">
          <cell r="C106">
            <v>5011</v>
          </cell>
          <cell r="D106">
            <v>982</v>
          </cell>
          <cell r="E106">
            <v>8</v>
          </cell>
          <cell r="F106">
            <v>12</v>
          </cell>
          <cell r="G106">
            <v>13</v>
          </cell>
          <cell r="H106">
            <v>17</v>
          </cell>
          <cell r="I106">
            <v>26</v>
          </cell>
          <cell r="J106">
            <v>22</v>
          </cell>
          <cell r="K106">
            <v>24</v>
          </cell>
          <cell r="L106">
            <v>22</v>
          </cell>
          <cell r="M106">
            <v>24</v>
          </cell>
          <cell r="N106">
            <v>24</v>
          </cell>
          <cell r="O106">
            <v>28</v>
          </cell>
          <cell r="P106">
            <v>27</v>
          </cell>
          <cell r="Q106">
            <v>26</v>
          </cell>
          <cell r="R106">
            <v>27</v>
          </cell>
          <cell r="S106">
            <v>26</v>
          </cell>
          <cell r="T106">
            <v>24</v>
          </cell>
          <cell r="U106">
            <v>22</v>
          </cell>
          <cell r="V106">
            <v>20</v>
          </cell>
          <cell r="W106">
            <v>18</v>
          </cell>
          <cell r="X106">
            <v>17</v>
          </cell>
          <cell r="Y106">
            <v>71</v>
          </cell>
          <cell r="Z106">
            <v>59</v>
          </cell>
          <cell r="AA106">
            <v>60</v>
          </cell>
          <cell r="AB106">
            <v>62</v>
          </cell>
          <cell r="AC106">
            <v>63</v>
          </cell>
          <cell r="AD106">
            <v>53</v>
          </cell>
          <cell r="AE106">
            <v>48</v>
          </cell>
          <cell r="AF106">
            <v>38</v>
          </cell>
          <cell r="AG106">
            <v>32</v>
          </cell>
          <cell r="AH106">
            <v>26</v>
          </cell>
          <cell r="AI106">
            <v>22</v>
          </cell>
          <cell r="AJ106">
            <v>11</v>
          </cell>
          <cell r="AK106">
            <v>10</v>
          </cell>
          <cell r="AL106">
            <v>65</v>
          </cell>
          <cell r="AM106">
            <v>48</v>
          </cell>
          <cell r="AN106">
            <v>179</v>
          </cell>
          <cell r="AO106">
            <v>26</v>
          </cell>
        </row>
        <row r="107">
          <cell r="C107">
            <v>5009</v>
          </cell>
          <cell r="D107">
            <v>1008</v>
          </cell>
          <cell r="E107">
            <v>12</v>
          </cell>
          <cell r="F107">
            <v>8</v>
          </cell>
          <cell r="G107">
            <v>11</v>
          </cell>
          <cell r="H107">
            <v>15</v>
          </cell>
          <cell r="I107">
            <v>19</v>
          </cell>
          <cell r="J107">
            <v>23</v>
          </cell>
          <cell r="K107">
            <v>25</v>
          </cell>
          <cell r="L107">
            <v>23</v>
          </cell>
          <cell r="M107">
            <v>25</v>
          </cell>
          <cell r="N107">
            <v>25</v>
          </cell>
          <cell r="O107">
            <v>29</v>
          </cell>
          <cell r="P107">
            <v>28</v>
          </cell>
          <cell r="Q107">
            <v>27</v>
          </cell>
          <cell r="R107">
            <v>28</v>
          </cell>
          <cell r="S107">
            <v>27</v>
          </cell>
          <cell r="T107">
            <v>25</v>
          </cell>
          <cell r="U107">
            <v>23</v>
          </cell>
          <cell r="V107">
            <v>21</v>
          </cell>
          <cell r="W107">
            <v>19</v>
          </cell>
          <cell r="X107">
            <v>18</v>
          </cell>
          <cell r="Y107">
            <v>75</v>
          </cell>
          <cell r="Z107">
            <v>62</v>
          </cell>
          <cell r="AA107">
            <v>63</v>
          </cell>
          <cell r="AB107">
            <v>65</v>
          </cell>
          <cell r="AC107">
            <v>66</v>
          </cell>
          <cell r="AD107">
            <v>55</v>
          </cell>
          <cell r="AE107">
            <v>49</v>
          </cell>
          <cell r="AF107">
            <v>39</v>
          </cell>
          <cell r="AG107">
            <v>33</v>
          </cell>
          <cell r="AH107">
            <v>27</v>
          </cell>
          <cell r="AI107">
            <v>22</v>
          </cell>
          <cell r="AJ107">
            <v>11</v>
          </cell>
          <cell r="AK107">
            <v>10</v>
          </cell>
          <cell r="AL107">
            <v>68</v>
          </cell>
          <cell r="AM107">
            <v>51</v>
          </cell>
          <cell r="AN107">
            <v>187</v>
          </cell>
          <cell r="AO107">
            <v>27</v>
          </cell>
        </row>
        <row r="108">
          <cell r="C108">
            <v>5007</v>
          </cell>
          <cell r="D108">
            <v>557</v>
          </cell>
          <cell r="E108">
            <v>10</v>
          </cell>
          <cell r="F108">
            <v>17</v>
          </cell>
          <cell r="G108">
            <v>17</v>
          </cell>
          <cell r="H108">
            <v>16</v>
          </cell>
          <cell r="I108">
            <v>24</v>
          </cell>
          <cell r="J108">
            <v>12</v>
          </cell>
          <cell r="K108">
            <v>13</v>
          </cell>
          <cell r="L108">
            <v>12</v>
          </cell>
          <cell r="M108">
            <v>13</v>
          </cell>
          <cell r="N108">
            <v>13</v>
          </cell>
          <cell r="O108">
            <v>15</v>
          </cell>
          <cell r="P108">
            <v>14</v>
          </cell>
          <cell r="Q108">
            <v>14</v>
          </cell>
          <cell r="R108">
            <v>14</v>
          </cell>
          <cell r="S108">
            <v>14</v>
          </cell>
          <cell r="T108">
            <v>13</v>
          </cell>
          <cell r="U108">
            <v>12</v>
          </cell>
          <cell r="V108">
            <v>11</v>
          </cell>
          <cell r="W108">
            <v>10</v>
          </cell>
          <cell r="X108">
            <v>9</v>
          </cell>
          <cell r="Y108">
            <v>37</v>
          </cell>
          <cell r="Z108">
            <v>31</v>
          </cell>
          <cell r="AA108">
            <v>31</v>
          </cell>
          <cell r="AB108">
            <v>32</v>
          </cell>
          <cell r="AC108">
            <v>32</v>
          </cell>
          <cell r="AD108">
            <v>27</v>
          </cell>
          <cell r="AE108">
            <v>24</v>
          </cell>
          <cell r="AF108">
            <v>19</v>
          </cell>
          <cell r="AG108">
            <v>16</v>
          </cell>
          <cell r="AH108">
            <v>13</v>
          </cell>
          <cell r="AI108">
            <v>11</v>
          </cell>
          <cell r="AJ108">
            <v>6</v>
          </cell>
          <cell r="AK108">
            <v>5</v>
          </cell>
          <cell r="AL108">
            <v>35</v>
          </cell>
          <cell r="AM108">
            <v>26</v>
          </cell>
          <cell r="AN108">
            <v>92</v>
          </cell>
          <cell r="AO108">
            <v>13</v>
          </cell>
        </row>
        <row r="109">
          <cell r="C109">
            <v>5002</v>
          </cell>
          <cell r="D109">
            <v>1423</v>
          </cell>
          <cell r="E109">
            <v>19</v>
          </cell>
          <cell r="F109">
            <v>16</v>
          </cell>
          <cell r="G109">
            <v>27</v>
          </cell>
          <cell r="H109">
            <v>33</v>
          </cell>
          <cell r="I109">
            <v>21</v>
          </cell>
          <cell r="J109">
            <v>25</v>
          </cell>
          <cell r="K109">
            <v>29</v>
          </cell>
          <cell r="L109">
            <v>27</v>
          </cell>
          <cell r="M109">
            <v>35</v>
          </cell>
          <cell r="N109">
            <v>29</v>
          </cell>
          <cell r="O109">
            <v>37</v>
          </cell>
          <cell r="P109">
            <v>38</v>
          </cell>
          <cell r="Q109">
            <v>38</v>
          </cell>
          <cell r="R109">
            <v>36</v>
          </cell>
          <cell r="S109">
            <v>33</v>
          </cell>
          <cell r="T109">
            <v>30</v>
          </cell>
          <cell r="U109">
            <v>27</v>
          </cell>
          <cell r="V109">
            <v>25</v>
          </cell>
          <cell r="W109">
            <v>23</v>
          </cell>
          <cell r="X109">
            <v>22</v>
          </cell>
          <cell r="Y109">
            <v>96</v>
          </cell>
          <cell r="Z109">
            <v>113</v>
          </cell>
          <cell r="AA109">
            <v>110</v>
          </cell>
          <cell r="AB109">
            <v>98</v>
          </cell>
          <cell r="AC109">
            <v>100</v>
          </cell>
          <cell r="AD109">
            <v>79</v>
          </cell>
          <cell r="AE109">
            <v>72</v>
          </cell>
          <cell r="AF109">
            <v>56</v>
          </cell>
          <cell r="AG109">
            <v>48</v>
          </cell>
          <cell r="AH109">
            <v>31</v>
          </cell>
          <cell r="AI109">
            <v>22</v>
          </cell>
          <cell r="AJ109">
            <v>14</v>
          </cell>
          <cell r="AK109">
            <v>14</v>
          </cell>
          <cell r="AL109">
            <v>90</v>
          </cell>
          <cell r="AM109">
            <v>52</v>
          </cell>
          <cell r="AN109">
            <v>272</v>
          </cell>
          <cell r="AO109">
            <v>55</v>
          </cell>
        </row>
        <row r="110">
          <cell r="C110">
            <v>7370</v>
          </cell>
          <cell r="D110">
            <v>235</v>
          </cell>
          <cell r="E110">
            <v>6</v>
          </cell>
          <cell r="F110">
            <v>6</v>
          </cell>
          <cell r="G110">
            <v>7</v>
          </cell>
          <cell r="H110">
            <v>6</v>
          </cell>
          <cell r="I110">
            <v>9</v>
          </cell>
          <cell r="J110">
            <v>3</v>
          </cell>
          <cell r="K110">
            <v>3</v>
          </cell>
          <cell r="L110">
            <v>3</v>
          </cell>
          <cell r="M110">
            <v>4</v>
          </cell>
          <cell r="N110">
            <v>3</v>
          </cell>
          <cell r="O110">
            <v>4</v>
          </cell>
          <cell r="P110">
            <v>4</v>
          </cell>
          <cell r="Q110">
            <v>4</v>
          </cell>
          <cell r="R110">
            <v>4</v>
          </cell>
          <cell r="S110">
            <v>4</v>
          </cell>
          <cell r="T110">
            <v>4</v>
          </cell>
          <cell r="U110">
            <v>4</v>
          </cell>
          <cell r="V110">
            <v>4</v>
          </cell>
          <cell r="W110">
            <v>4</v>
          </cell>
          <cell r="X110">
            <v>4</v>
          </cell>
          <cell r="Y110">
            <v>17</v>
          </cell>
          <cell r="Z110">
            <v>20</v>
          </cell>
          <cell r="AA110">
            <v>19</v>
          </cell>
          <cell r="AB110">
            <v>17</v>
          </cell>
          <cell r="AC110">
            <v>17</v>
          </cell>
          <cell r="AD110">
            <v>13</v>
          </cell>
          <cell r="AE110">
            <v>12</v>
          </cell>
          <cell r="AF110">
            <v>9</v>
          </cell>
          <cell r="AG110">
            <v>8</v>
          </cell>
          <cell r="AH110">
            <v>5</v>
          </cell>
          <cell r="AI110">
            <v>4</v>
          </cell>
          <cell r="AJ110">
            <v>2</v>
          </cell>
          <cell r="AK110">
            <v>2</v>
          </cell>
          <cell r="AL110">
            <v>10</v>
          </cell>
          <cell r="AM110">
            <v>8</v>
          </cell>
          <cell r="AN110">
            <v>47</v>
          </cell>
          <cell r="AO110">
            <v>9</v>
          </cell>
        </row>
        <row r="111">
          <cell r="C111">
            <v>6861</v>
          </cell>
          <cell r="D111">
            <v>318</v>
          </cell>
          <cell r="E111">
            <v>3</v>
          </cell>
          <cell r="F111">
            <v>8</v>
          </cell>
          <cell r="G111">
            <v>7</v>
          </cell>
          <cell r="H111">
            <v>3</v>
          </cell>
          <cell r="I111">
            <v>8</v>
          </cell>
          <cell r="J111">
            <v>5</v>
          </cell>
          <cell r="K111">
            <v>6</v>
          </cell>
          <cell r="L111">
            <v>6</v>
          </cell>
          <cell r="M111">
            <v>8</v>
          </cell>
          <cell r="N111">
            <v>7</v>
          </cell>
          <cell r="O111">
            <v>9</v>
          </cell>
          <cell r="P111">
            <v>9</v>
          </cell>
          <cell r="Q111">
            <v>9</v>
          </cell>
          <cell r="R111">
            <v>9</v>
          </cell>
          <cell r="S111">
            <v>8</v>
          </cell>
          <cell r="T111">
            <v>7</v>
          </cell>
          <cell r="U111">
            <v>6</v>
          </cell>
          <cell r="V111">
            <v>5</v>
          </cell>
          <cell r="W111">
            <v>5</v>
          </cell>
          <cell r="X111">
            <v>5</v>
          </cell>
          <cell r="Y111">
            <v>22</v>
          </cell>
          <cell r="Z111">
            <v>26</v>
          </cell>
          <cell r="AA111">
            <v>25</v>
          </cell>
          <cell r="AB111">
            <v>22</v>
          </cell>
          <cell r="AC111">
            <v>22</v>
          </cell>
          <cell r="AD111">
            <v>17</v>
          </cell>
          <cell r="AE111">
            <v>15</v>
          </cell>
          <cell r="AF111">
            <v>12</v>
          </cell>
          <cell r="AG111">
            <v>10</v>
          </cell>
          <cell r="AH111">
            <v>6</v>
          </cell>
          <cell r="AI111">
            <v>4</v>
          </cell>
          <cell r="AJ111">
            <v>2</v>
          </cell>
          <cell r="AK111">
            <v>2</v>
          </cell>
          <cell r="AL111">
            <v>22</v>
          </cell>
          <cell r="AM111">
            <v>11</v>
          </cell>
          <cell r="AN111">
            <v>61</v>
          </cell>
          <cell r="AO111">
            <v>12</v>
          </cell>
        </row>
        <row r="112">
          <cell r="C112">
            <v>4960</v>
          </cell>
          <cell r="D112">
            <v>851</v>
          </cell>
          <cell r="E112">
            <v>5</v>
          </cell>
          <cell r="F112">
            <v>8</v>
          </cell>
          <cell r="G112">
            <v>13</v>
          </cell>
          <cell r="H112">
            <v>21</v>
          </cell>
          <cell r="I112">
            <v>19</v>
          </cell>
          <cell r="J112">
            <v>21</v>
          </cell>
          <cell r="K112">
            <v>19</v>
          </cell>
          <cell r="L112">
            <v>17</v>
          </cell>
          <cell r="M112">
            <v>21</v>
          </cell>
          <cell r="N112">
            <v>18</v>
          </cell>
          <cell r="O112">
            <v>21</v>
          </cell>
          <cell r="P112">
            <v>23</v>
          </cell>
          <cell r="Q112">
            <v>23</v>
          </cell>
          <cell r="R112">
            <v>22</v>
          </cell>
          <cell r="S112">
            <v>22</v>
          </cell>
          <cell r="T112">
            <v>19</v>
          </cell>
          <cell r="U112">
            <v>19</v>
          </cell>
          <cell r="V112">
            <v>18</v>
          </cell>
          <cell r="W112">
            <v>17</v>
          </cell>
          <cell r="X112">
            <v>15</v>
          </cell>
          <cell r="Y112">
            <v>70</v>
          </cell>
          <cell r="Z112">
            <v>69</v>
          </cell>
          <cell r="AA112">
            <v>60</v>
          </cell>
          <cell r="AB112">
            <v>59</v>
          </cell>
          <cell r="AC112">
            <v>50</v>
          </cell>
          <cell r="AD112">
            <v>42</v>
          </cell>
          <cell r="AE112">
            <v>42</v>
          </cell>
          <cell r="AF112">
            <v>27</v>
          </cell>
          <cell r="AG112">
            <v>23</v>
          </cell>
          <cell r="AH112">
            <v>18</v>
          </cell>
          <cell r="AI112">
            <v>14</v>
          </cell>
          <cell r="AJ112">
            <v>8</v>
          </cell>
          <cell r="AK112">
            <v>8</v>
          </cell>
          <cell r="AL112">
            <v>56</v>
          </cell>
          <cell r="AM112">
            <v>36</v>
          </cell>
          <cell r="AN112">
            <v>167</v>
          </cell>
          <cell r="AO112">
            <v>28</v>
          </cell>
        </row>
        <row r="113">
          <cell r="C113">
            <v>5003</v>
          </cell>
          <cell r="D113">
            <v>937</v>
          </cell>
          <cell r="E113">
            <v>16</v>
          </cell>
          <cell r="F113">
            <v>12</v>
          </cell>
          <cell r="G113">
            <v>14</v>
          </cell>
          <cell r="H113">
            <v>9</v>
          </cell>
          <cell r="I113">
            <v>11</v>
          </cell>
          <cell r="J113">
            <v>21</v>
          </cell>
          <cell r="K113">
            <v>24</v>
          </cell>
          <cell r="L113">
            <v>21</v>
          </cell>
          <cell r="M113">
            <v>26</v>
          </cell>
          <cell r="N113">
            <v>22</v>
          </cell>
          <cell r="O113">
            <v>27</v>
          </cell>
          <cell r="P113">
            <v>29</v>
          </cell>
          <cell r="Q113">
            <v>29</v>
          </cell>
          <cell r="R113">
            <v>26</v>
          </cell>
          <cell r="S113">
            <v>23</v>
          </cell>
          <cell r="T113">
            <v>21</v>
          </cell>
          <cell r="U113">
            <v>19</v>
          </cell>
          <cell r="V113">
            <v>17</v>
          </cell>
          <cell r="W113">
            <v>15</v>
          </cell>
          <cell r="X113">
            <v>13</v>
          </cell>
          <cell r="Y113">
            <v>57</v>
          </cell>
          <cell r="Z113">
            <v>68</v>
          </cell>
          <cell r="AA113">
            <v>65</v>
          </cell>
          <cell r="AB113">
            <v>59</v>
          </cell>
          <cell r="AC113">
            <v>63</v>
          </cell>
          <cell r="AD113">
            <v>53</v>
          </cell>
          <cell r="AE113">
            <v>49</v>
          </cell>
          <cell r="AF113">
            <v>38</v>
          </cell>
          <cell r="AG113">
            <v>32</v>
          </cell>
          <cell r="AH113">
            <v>22</v>
          </cell>
          <cell r="AI113">
            <v>16</v>
          </cell>
          <cell r="AJ113">
            <v>10</v>
          </cell>
          <cell r="AK113">
            <v>10</v>
          </cell>
          <cell r="AL113">
            <v>66</v>
          </cell>
          <cell r="AM113">
            <v>35</v>
          </cell>
          <cell r="AN113">
            <v>167</v>
          </cell>
          <cell r="AO113">
            <v>34</v>
          </cell>
        </row>
        <row r="114">
          <cell r="C114">
            <v>6863</v>
          </cell>
          <cell r="D114">
            <v>571</v>
          </cell>
          <cell r="E114">
            <v>7</v>
          </cell>
          <cell r="F114">
            <v>4</v>
          </cell>
          <cell r="G114">
            <v>8</v>
          </cell>
          <cell r="H114">
            <v>3</v>
          </cell>
          <cell r="I114">
            <v>3</v>
          </cell>
          <cell r="J114">
            <v>11</v>
          </cell>
          <cell r="K114">
            <v>13</v>
          </cell>
          <cell r="L114">
            <v>12</v>
          </cell>
          <cell r="M114">
            <v>16</v>
          </cell>
          <cell r="N114">
            <v>13</v>
          </cell>
          <cell r="O114">
            <v>16</v>
          </cell>
          <cell r="P114">
            <v>16</v>
          </cell>
          <cell r="Q114">
            <v>16</v>
          </cell>
          <cell r="R114">
            <v>15</v>
          </cell>
          <cell r="S114">
            <v>14</v>
          </cell>
          <cell r="T114">
            <v>13</v>
          </cell>
          <cell r="U114">
            <v>12</v>
          </cell>
          <cell r="V114">
            <v>11</v>
          </cell>
          <cell r="W114">
            <v>10</v>
          </cell>
          <cell r="X114">
            <v>9</v>
          </cell>
          <cell r="Y114">
            <v>39</v>
          </cell>
          <cell r="Z114">
            <v>46</v>
          </cell>
          <cell r="AA114">
            <v>45</v>
          </cell>
          <cell r="AB114">
            <v>40</v>
          </cell>
          <cell r="AC114">
            <v>41</v>
          </cell>
          <cell r="AD114">
            <v>32</v>
          </cell>
          <cell r="AE114">
            <v>29</v>
          </cell>
          <cell r="AF114">
            <v>23</v>
          </cell>
          <cell r="AG114">
            <v>20</v>
          </cell>
          <cell r="AH114">
            <v>13</v>
          </cell>
          <cell r="AI114">
            <v>9</v>
          </cell>
          <cell r="AJ114">
            <v>6</v>
          </cell>
          <cell r="AK114">
            <v>6</v>
          </cell>
          <cell r="AL114">
            <v>38</v>
          </cell>
          <cell r="AM114">
            <v>23</v>
          </cell>
          <cell r="AN114">
            <v>111</v>
          </cell>
          <cell r="AO114">
            <v>23</v>
          </cell>
        </row>
        <row r="115">
          <cell r="C115">
            <v>6864</v>
          </cell>
          <cell r="D115">
            <v>590</v>
          </cell>
          <cell r="E115">
            <v>6</v>
          </cell>
          <cell r="F115">
            <v>7</v>
          </cell>
          <cell r="G115">
            <v>10</v>
          </cell>
          <cell r="H115">
            <v>10</v>
          </cell>
          <cell r="I115">
            <v>11</v>
          </cell>
          <cell r="J115">
            <v>11</v>
          </cell>
          <cell r="K115">
            <v>13</v>
          </cell>
          <cell r="L115">
            <v>12</v>
          </cell>
          <cell r="M115">
            <v>16</v>
          </cell>
          <cell r="N115">
            <v>13</v>
          </cell>
          <cell r="O115">
            <v>16</v>
          </cell>
          <cell r="P115">
            <v>16</v>
          </cell>
          <cell r="Q115">
            <v>16</v>
          </cell>
          <cell r="R115">
            <v>15</v>
          </cell>
          <cell r="S115">
            <v>14</v>
          </cell>
          <cell r="T115">
            <v>13</v>
          </cell>
          <cell r="U115">
            <v>12</v>
          </cell>
          <cell r="V115">
            <v>11</v>
          </cell>
          <cell r="W115">
            <v>10</v>
          </cell>
          <cell r="X115">
            <v>9</v>
          </cell>
          <cell r="Y115">
            <v>39</v>
          </cell>
          <cell r="Z115">
            <v>46</v>
          </cell>
          <cell r="AA115">
            <v>45</v>
          </cell>
          <cell r="AB115">
            <v>40</v>
          </cell>
          <cell r="AC115">
            <v>41</v>
          </cell>
          <cell r="AD115">
            <v>32</v>
          </cell>
          <cell r="AE115">
            <v>29</v>
          </cell>
          <cell r="AF115">
            <v>23</v>
          </cell>
          <cell r="AG115">
            <v>20</v>
          </cell>
          <cell r="AH115">
            <v>13</v>
          </cell>
          <cell r="AI115">
            <v>9</v>
          </cell>
          <cell r="AJ115">
            <v>6</v>
          </cell>
          <cell r="AK115">
            <v>6</v>
          </cell>
          <cell r="AL115">
            <v>38</v>
          </cell>
          <cell r="AM115">
            <v>23</v>
          </cell>
          <cell r="AN115">
            <v>111</v>
          </cell>
          <cell r="AO115">
            <v>23</v>
          </cell>
        </row>
        <row r="116">
          <cell r="C116">
            <v>6862</v>
          </cell>
          <cell r="D116">
            <v>317</v>
          </cell>
          <cell r="E116">
            <v>2</v>
          </cell>
          <cell r="F116">
            <v>5</v>
          </cell>
          <cell r="G116">
            <v>3</v>
          </cell>
          <cell r="H116">
            <v>9</v>
          </cell>
          <cell r="I116">
            <v>3</v>
          </cell>
          <cell r="J116">
            <v>7</v>
          </cell>
          <cell r="K116">
            <v>8</v>
          </cell>
          <cell r="L116">
            <v>7</v>
          </cell>
          <cell r="M116">
            <v>9</v>
          </cell>
          <cell r="N116">
            <v>7</v>
          </cell>
          <cell r="O116">
            <v>9</v>
          </cell>
          <cell r="P116">
            <v>9</v>
          </cell>
          <cell r="Q116">
            <v>9</v>
          </cell>
          <cell r="R116">
            <v>9</v>
          </cell>
          <cell r="S116">
            <v>8</v>
          </cell>
          <cell r="T116">
            <v>7</v>
          </cell>
          <cell r="U116">
            <v>6</v>
          </cell>
          <cell r="V116">
            <v>5</v>
          </cell>
          <cell r="W116">
            <v>5</v>
          </cell>
          <cell r="X116">
            <v>5</v>
          </cell>
          <cell r="Y116">
            <v>22</v>
          </cell>
          <cell r="Z116">
            <v>26</v>
          </cell>
          <cell r="AA116">
            <v>25</v>
          </cell>
          <cell r="AB116">
            <v>22</v>
          </cell>
          <cell r="AC116">
            <v>22</v>
          </cell>
          <cell r="AD116">
            <v>17</v>
          </cell>
          <cell r="AE116">
            <v>15</v>
          </cell>
          <cell r="AF116">
            <v>12</v>
          </cell>
          <cell r="AG116">
            <v>10</v>
          </cell>
          <cell r="AH116">
            <v>6</v>
          </cell>
          <cell r="AI116">
            <v>4</v>
          </cell>
          <cell r="AJ116">
            <v>2</v>
          </cell>
          <cell r="AK116">
            <v>2</v>
          </cell>
          <cell r="AL116">
            <v>22</v>
          </cell>
          <cell r="AM116">
            <v>11</v>
          </cell>
          <cell r="AN116">
            <v>61</v>
          </cell>
          <cell r="AO116">
            <v>12</v>
          </cell>
        </row>
        <row r="117">
          <cell r="C117">
            <v>6960</v>
          </cell>
          <cell r="D117">
            <v>311</v>
          </cell>
          <cell r="E117">
            <v>2</v>
          </cell>
          <cell r="F117">
            <v>5</v>
          </cell>
          <cell r="G117">
            <v>8</v>
          </cell>
          <cell r="H117">
            <v>3</v>
          </cell>
          <cell r="I117">
            <v>4</v>
          </cell>
          <cell r="J117">
            <v>5</v>
          </cell>
          <cell r="K117">
            <v>6</v>
          </cell>
          <cell r="L117">
            <v>6</v>
          </cell>
          <cell r="M117">
            <v>8</v>
          </cell>
          <cell r="N117">
            <v>7</v>
          </cell>
          <cell r="O117">
            <v>9</v>
          </cell>
          <cell r="P117">
            <v>9</v>
          </cell>
          <cell r="Q117">
            <v>9</v>
          </cell>
          <cell r="R117">
            <v>9</v>
          </cell>
          <cell r="S117">
            <v>8</v>
          </cell>
          <cell r="T117">
            <v>7</v>
          </cell>
          <cell r="U117">
            <v>6</v>
          </cell>
          <cell r="V117">
            <v>5</v>
          </cell>
          <cell r="W117">
            <v>5</v>
          </cell>
          <cell r="X117">
            <v>5</v>
          </cell>
          <cell r="Y117">
            <v>22</v>
          </cell>
          <cell r="Z117">
            <v>26</v>
          </cell>
          <cell r="AA117">
            <v>25</v>
          </cell>
          <cell r="AB117">
            <v>22</v>
          </cell>
          <cell r="AC117">
            <v>22</v>
          </cell>
          <cell r="AD117">
            <v>17</v>
          </cell>
          <cell r="AE117">
            <v>15</v>
          </cell>
          <cell r="AF117">
            <v>12</v>
          </cell>
          <cell r="AG117">
            <v>10</v>
          </cell>
          <cell r="AH117">
            <v>6</v>
          </cell>
          <cell r="AI117">
            <v>4</v>
          </cell>
          <cell r="AJ117">
            <v>2</v>
          </cell>
          <cell r="AK117">
            <v>2</v>
          </cell>
          <cell r="AL117">
            <v>22</v>
          </cell>
          <cell r="AM117">
            <v>11</v>
          </cell>
          <cell r="AN117">
            <v>61</v>
          </cell>
          <cell r="AO117">
            <v>12</v>
          </cell>
        </row>
        <row r="118">
          <cell r="C118">
            <v>6958</v>
          </cell>
          <cell r="D118">
            <v>225</v>
          </cell>
          <cell r="E118">
            <v>5</v>
          </cell>
          <cell r="F118">
            <v>2</v>
          </cell>
          <cell r="G118">
            <v>6</v>
          </cell>
          <cell r="H118">
            <v>6</v>
          </cell>
          <cell r="I118">
            <v>5</v>
          </cell>
          <cell r="J118">
            <v>3</v>
          </cell>
          <cell r="K118">
            <v>3</v>
          </cell>
          <cell r="L118">
            <v>3</v>
          </cell>
          <cell r="M118">
            <v>4</v>
          </cell>
          <cell r="N118">
            <v>3</v>
          </cell>
          <cell r="O118">
            <v>4</v>
          </cell>
          <cell r="P118">
            <v>4</v>
          </cell>
          <cell r="Q118">
            <v>4</v>
          </cell>
          <cell r="R118">
            <v>4</v>
          </cell>
          <cell r="S118">
            <v>4</v>
          </cell>
          <cell r="T118">
            <v>4</v>
          </cell>
          <cell r="U118">
            <v>4</v>
          </cell>
          <cell r="V118">
            <v>4</v>
          </cell>
          <cell r="W118">
            <v>4</v>
          </cell>
          <cell r="X118">
            <v>4</v>
          </cell>
          <cell r="Y118">
            <v>17</v>
          </cell>
          <cell r="Z118">
            <v>20</v>
          </cell>
          <cell r="AA118">
            <v>19</v>
          </cell>
          <cell r="AB118">
            <v>17</v>
          </cell>
          <cell r="AC118">
            <v>17</v>
          </cell>
          <cell r="AD118">
            <v>13</v>
          </cell>
          <cell r="AE118">
            <v>12</v>
          </cell>
          <cell r="AF118">
            <v>9</v>
          </cell>
          <cell r="AG118">
            <v>8</v>
          </cell>
          <cell r="AH118">
            <v>5</v>
          </cell>
          <cell r="AI118">
            <v>4</v>
          </cell>
          <cell r="AJ118">
            <v>2</v>
          </cell>
          <cell r="AK118">
            <v>2</v>
          </cell>
          <cell r="AL118">
            <v>10</v>
          </cell>
          <cell r="AM118">
            <v>8</v>
          </cell>
          <cell r="AN118">
            <v>47</v>
          </cell>
          <cell r="AO118">
            <v>9</v>
          </cell>
        </row>
        <row r="119">
          <cell r="C119">
            <v>5004</v>
          </cell>
          <cell r="D119">
            <v>166</v>
          </cell>
          <cell r="E119">
            <v>2</v>
          </cell>
          <cell r="F119">
            <v>2</v>
          </cell>
          <cell r="G119">
            <v>2</v>
          </cell>
          <cell r="H119">
            <v>3</v>
          </cell>
          <cell r="I119">
            <v>4</v>
          </cell>
          <cell r="J119">
            <v>2</v>
          </cell>
          <cell r="K119">
            <v>2</v>
          </cell>
          <cell r="L119">
            <v>2</v>
          </cell>
          <cell r="M119">
            <v>3</v>
          </cell>
          <cell r="N119">
            <v>2</v>
          </cell>
          <cell r="O119">
            <v>3</v>
          </cell>
          <cell r="P119">
            <v>3</v>
          </cell>
          <cell r="Q119">
            <v>3</v>
          </cell>
          <cell r="R119">
            <v>3</v>
          </cell>
          <cell r="S119">
            <v>3</v>
          </cell>
          <cell r="T119">
            <v>3</v>
          </cell>
          <cell r="U119">
            <v>3</v>
          </cell>
          <cell r="V119">
            <v>3</v>
          </cell>
          <cell r="W119">
            <v>3</v>
          </cell>
          <cell r="X119">
            <v>3</v>
          </cell>
          <cell r="Y119">
            <v>13</v>
          </cell>
          <cell r="Z119">
            <v>15</v>
          </cell>
          <cell r="AA119">
            <v>15</v>
          </cell>
          <cell r="AB119">
            <v>13</v>
          </cell>
          <cell r="AC119">
            <v>13</v>
          </cell>
          <cell r="AD119">
            <v>10</v>
          </cell>
          <cell r="AE119">
            <v>9</v>
          </cell>
          <cell r="AF119">
            <v>7</v>
          </cell>
          <cell r="AG119">
            <v>6</v>
          </cell>
          <cell r="AH119">
            <v>4</v>
          </cell>
          <cell r="AI119">
            <v>3</v>
          </cell>
          <cell r="AJ119">
            <v>2</v>
          </cell>
          <cell r="AK119">
            <v>2</v>
          </cell>
          <cell r="AL119">
            <v>7</v>
          </cell>
          <cell r="AM119">
            <v>6</v>
          </cell>
          <cell r="AN119">
            <v>36</v>
          </cell>
          <cell r="AO119">
            <v>7</v>
          </cell>
        </row>
        <row r="120">
          <cell r="C120">
            <v>4963</v>
          </cell>
          <cell r="D120">
            <v>562</v>
          </cell>
          <cell r="E120">
            <v>8</v>
          </cell>
          <cell r="F120">
            <v>12</v>
          </cell>
          <cell r="G120">
            <v>8</v>
          </cell>
          <cell r="H120">
            <v>12</v>
          </cell>
          <cell r="I120">
            <v>18</v>
          </cell>
          <cell r="J120">
            <v>15</v>
          </cell>
          <cell r="K120">
            <v>14</v>
          </cell>
          <cell r="L120">
            <v>13</v>
          </cell>
          <cell r="M120">
            <v>16</v>
          </cell>
          <cell r="N120">
            <v>13</v>
          </cell>
          <cell r="O120">
            <v>15</v>
          </cell>
          <cell r="P120">
            <v>16</v>
          </cell>
          <cell r="Q120">
            <v>16</v>
          </cell>
          <cell r="R120">
            <v>15</v>
          </cell>
          <cell r="S120">
            <v>15</v>
          </cell>
          <cell r="T120">
            <v>14</v>
          </cell>
          <cell r="U120">
            <v>13</v>
          </cell>
          <cell r="V120">
            <v>12</v>
          </cell>
          <cell r="W120">
            <v>10</v>
          </cell>
          <cell r="X120">
            <v>9</v>
          </cell>
          <cell r="Y120">
            <v>40</v>
          </cell>
          <cell r="Z120">
            <v>41</v>
          </cell>
          <cell r="AA120">
            <v>35</v>
          </cell>
          <cell r="AB120">
            <v>34</v>
          </cell>
          <cell r="AC120">
            <v>32</v>
          </cell>
          <cell r="AD120">
            <v>25</v>
          </cell>
          <cell r="AE120">
            <v>26</v>
          </cell>
          <cell r="AF120">
            <v>16</v>
          </cell>
          <cell r="AG120">
            <v>16</v>
          </cell>
          <cell r="AH120">
            <v>12</v>
          </cell>
          <cell r="AI120">
            <v>9</v>
          </cell>
          <cell r="AJ120">
            <v>6</v>
          </cell>
          <cell r="AK120">
            <v>6</v>
          </cell>
          <cell r="AL120">
            <v>39</v>
          </cell>
          <cell r="AM120">
            <v>24</v>
          </cell>
          <cell r="AN120">
            <v>99</v>
          </cell>
          <cell r="AO120">
            <v>17</v>
          </cell>
        </row>
        <row r="121">
          <cell r="C121">
            <v>5005</v>
          </cell>
          <cell r="D121">
            <v>69</v>
          </cell>
          <cell r="E121">
            <v>2</v>
          </cell>
          <cell r="F121">
            <v>2</v>
          </cell>
          <cell r="G121">
            <v>6</v>
          </cell>
          <cell r="H121">
            <v>5</v>
          </cell>
          <cell r="I121">
            <v>3</v>
          </cell>
          <cell r="J121">
            <v>1</v>
          </cell>
          <cell r="K121">
            <v>1</v>
          </cell>
          <cell r="L121">
            <v>1</v>
          </cell>
          <cell r="M121">
            <v>1</v>
          </cell>
          <cell r="N121">
            <v>1</v>
          </cell>
          <cell r="O121">
            <v>1</v>
          </cell>
          <cell r="P121">
            <v>1</v>
          </cell>
          <cell r="Q121">
            <v>1</v>
          </cell>
          <cell r="R121">
            <v>1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W121">
            <v>1</v>
          </cell>
          <cell r="X121">
            <v>1</v>
          </cell>
          <cell r="Y121">
            <v>4</v>
          </cell>
          <cell r="Z121">
            <v>5</v>
          </cell>
          <cell r="AA121">
            <v>5</v>
          </cell>
          <cell r="AB121">
            <v>4</v>
          </cell>
          <cell r="AC121">
            <v>4</v>
          </cell>
          <cell r="AD121">
            <v>3</v>
          </cell>
          <cell r="AE121">
            <v>3</v>
          </cell>
          <cell r="AF121">
            <v>2</v>
          </cell>
          <cell r="AG121">
            <v>2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2</v>
          </cell>
          <cell r="AM121">
            <v>2</v>
          </cell>
          <cell r="AN121">
            <v>11</v>
          </cell>
          <cell r="AO121">
            <v>2</v>
          </cell>
        </row>
        <row r="122">
          <cell r="C122">
            <v>8924</v>
          </cell>
          <cell r="D122">
            <v>161</v>
          </cell>
          <cell r="E122">
            <v>2</v>
          </cell>
          <cell r="F122">
            <v>1</v>
          </cell>
          <cell r="G122">
            <v>1</v>
          </cell>
          <cell r="H122">
            <v>1</v>
          </cell>
          <cell r="I122">
            <v>3</v>
          </cell>
          <cell r="J122">
            <v>2</v>
          </cell>
          <cell r="K122">
            <v>2</v>
          </cell>
          <cell r="L122">
            <v>2</v>
          </cell>
          <cell r="M122">
            <v>3</v>
          </cell>
          <cell r="N122">
            <v>2</v>
          </cell>
          <cell r="O122">
            <v>3</v>
          </cell>
          <cell r="P122">
            <v>3</v>
          </cell>
          <cell r="Q122">
            <v>3</v>
          </cell>
          <cell r="R122">
            <v>3</v>
          </cell>
          <cell r="S122">
            <v>3</v>
          </cell>
          <cell r="T122">
            <v>3</v>
          </cell>
          <cell r="U122">
            <v>3</v>
          </cell>
          <cell r="V122">
            <v>3</v>
          </cell>
          <cell r="W122">
            <v>3</v>
          </cell>
          <cell r="X122">
            <v>3</v>
          </cell>
          <cell r="Y122">
            <v>13</v>
          </cell>
          <cell r="Z122">
            <v>15</v>
          </cell>
          <cell r="AA122">
            <v>15</v>
          </cell>
          <cell r="AB122">
            <v>13</v>
          </cell>
          <cell r="AC122">
            <v>13</v>
          </cell>
          <cell r="AD122">
            <v>10</v>
          </cell>
          <cell r="AE122">
            <v>9</v>
          </cell>
          <cell r="AF122">
            <v>7</v>
          </cell>
          <cell r="AG122">
            <v>6</v>
          </cell>
          <cell r="AH122">
            <v>4</v>
          </cell>
          <cell r="AI122">
            <v>3</v>
          </cell>
          <cell r="AJ122">
            <v>2</v>
          </cell>
          <cell r="AK122">
            <v>2</v>
          </cell>
          <cell r="AL122">
            <v>7</v>
          </cell>
          <cell r="AM122">
            <v>6</v>
          </cell>
          <cell r="AN122">
            <v>36</v>
          </cell>
          <cell r="AO122">
            <v>7</v>
          </cell>
        </row>
        <row r="123">
          <cell r="C123">
            <v>4971</v>
          </cell>
          <cell r="D123">
            <v>1073</v>
          </cell>
          <cell r="E123">
            <v>10</v>
          </cell>
          <cell r="F123">
            <v>13</v>
          </cell>
          <cell r="G123">
            <v>17</v>
          </cell>
          <cell r="H123">
            <v>14</v>
          </cell>
          <cell r="I123">
            <v>10</v>
          </cell>
          <cell r="J123">
            <v>17</v>
          </cell>
          <cell r="K123">
            <v>21</v>
          </cell>
          <cell r="L123">
            <v>23</v>
          </cell>
          <cell r="M123">
            <v>23</v>
          </cell>
          <cell r="N123">
            <v>19</v>
          </cell>
          <cell r="O123">
            <v>19</v>
          </cell>
          <cell r="P123">
            <v>26</v>
          </cell>
          <cell r="Q123">
            <v>27</v>
          </cell>
          <cell r="R123">
            <v>24</v>
          </cell>
          <cell r="S123">
            <v>22</v>
          </cell>
          <cell r="T123">
            <v>23</v>
          </cell>
          <cell r="U123">
            <v>21</v>
          </cell>
          <cell r="V123">
            <v>20</v>
          </cell>
          <cell r="W123">
            <v>19</v>
          </cell>
          <cell r="X123">
            <v>18</v>
          </cell>
          <cell r="Y123">
            <v>81</v>
          </cell>
          <cell r="Z123">
            <v>88</v>
          </cell>
          <cell r="AA123">
            <v>90</v>
          </cell>
          <cell r="AB123">
            <v>90</v>
          </cell>
          <cell r="AC123">
            <v>73</v>
          </cell>
          <cell r="AD123">
            <v>59</v>
          </cell>
          <cell r="AE123">
            <v>48</v>
          </cell>
          <cell r="AF123">
            <v>43</v>
          </cell>
          <cell r="AG123">
            <v>38</v>
          </cell>
          <cell r="AH123">
            <v>31</v>
          </cell>
          <cell r="AI123">
            <v>21</v>
          </cell>
          <cell r="AJ123">
            <v>11</v>
          </cell>
          <cell r="AK123">
            <v>14</v>
          </cell>
          <cell r="AL123">
            <v>58</v>
          </cell>
          <cell r="AM123">
            <v>44</v>
          </cell>
          <cell r="AN123">
            <v>219</v>
          </cell>
          <cell r="AO123">
            <v>28</v>
          </cell>
        </row>
        <row r="124">
          <cell r="C124">
            <v>4974</v>
          </cell>
          <cell r="D124">
            <v>716</v>
          </cell>
          <cell r="E124">
            <v>14</v>
          </cell>
          <cell r="F124">
            <v>11</v>
          </cell>
          <cell r="G124">
            <v>12</v>
          </cell>
          <cell r="H124">
            <v>9</v>
          </cell>
          <cell r="I124">
            <v>11</v>
          </cell>
          <cell r="J124">
            <v>14</v>
          </cell>
          <cell r="K124">
            <v>12</v>
          </cell>
          <cell r="L124">
            <v>12</v>
          </cell>
          <cell r="M124">
            <v>17</v>
          </cell>
          <cell r="N124">
            <v>13</v>
          </cell>
          <cell r="O124">
            <v>18</v>
          </cell>
          <cell r="P124">
            <v>17</v>
          </cell>
          <cell r="Q124">
            <v>19</v>
          </cell>
          <cell r="R124">
            <v>17</v>
          </cell>
          <cell r="S124">
            <v>17</v>
          </cell>
          <cell r="T124">
            <v>14</v>
          </cell>
          <cell r="U124">
            <v>17</v>
          </cell>
          <cell r="V124">
            <v>16</v>
          </cell>
          <cell r="W124">
            <v>15</v>
          </cell>
          <cell r="X124">
            <v>15</v>
          </cell>
          <cell r="Y124">
            <v>64</v>
          </cell>
          <cell r="Z124">
            <v>65</v>
          </cell>
          <cell r="AA124">
            <v>55</v>
          </cell>
          <cell r="AB124">
            <v>51</v>
          </cell>
          <cell r="AC124">
            <v>45</v>
          </cell>
          <cell r="AD124">
            <v>35</v>
          </cell>
          <cell r="AE124">
            <v>37</v>
          </cell>
          <cell r="AF124">
            <v>22</v>
          </cell>
          <cell r="AG124">
            <v>16</v>
          </cell>
          <cell r="AH124">
            <v>12</v>
          </cell>
          <cell r="AI124">
            <v>11</v>
          </cell>
          <cell r="AJ124">
            <v>7</v>
          </cell>
          <cell r="AK124">
            <v>6</v>
          </cell>
          <cell r="AL124">
            <v>48</v>
          </cell>
          <cell r="AM124">
            <v>35</v>
          </cell>
          <cell r="AN124">
            <v>149</v>
          </cell>
          <cell r="AO124">
            <v>24</v>
          </cell>
        </row>
        <row r="125">
          <cell r="C125">
            <v>5019</v>
          </cell>
          <cell r="D125">
            <v>741</v>
          </cell>
          <cell r="E125">
            <v>10</v>
          </cell>
          <cell r="F125">
            <v>11</v>
          </cell>
          <cell r="G125">
            <v>7</v>
          </cell>
          <cell r="H125">
            <v>11</v>
          </cell>
          <cell r="I125">
            <v>15</v>
          </cell>
          <cell r="J125">
            <v>16</v>
          </cell>
          <cell r="K125">
            <v>15</v>
          </cell>
          <cell r="L125">
            <v>13</v>
          </cell>
          <cell r="M125">
            <v>9</v>
          </cell>
          <cell r="N125">
            <v>8</v>
          </cell>
          <cell r="O125">
            <v>17</v>
          </cell>
          <cell r="P125">
            <v>17</v>
          </cell>
          <cell r="Q125">
            <v>17</v>
          </cell>
          <cell r="R125">
            <v>14</v>
          </cell>
          <cell r="S125">
            <v>16</v>
          </cell>
          <cell r="T125">
            <v>19</v>
          </cell>
          <cell r="U125">
            <v>16</v>
          </cell>
          <cell r="V125">
            <v>17</v>
          </cell>
          <cell r="W125">
            <v>12</v>
          </cell>
          <cell r="X125">
            <v>13</v>
          </cell>
          <cell r="Y125">
            <v>42</v>
          </cell>
          <cell r="Z125">
            <v>51</v>
          </cell>
          <cell r="AA125">
            <v>54</v>
          </cell>
          <cell r="AB125">
            <v>56</v>
          </cell>
          <cell r="AC125">
            <v>50</v>
          </cell>
          <cell r="AD125">
            <v>50</v>
          </cell>
          <cell r="AE125">
            <v>48</v>
          </cell>
          <cell r="AF125">
            <v>30</v>
          </cell>
          <cell r="AG125">
            <v>28</v>
          </cell>
          <cell r="AH125">
            <v>24</v>
          </cell>
          <cell r="AI125">
            <v>16</v>
          </cell>
          <cell r="AJ125">
            <v>7</v>
          </cell>
          <cell r="AK125">
            <v>12</v>
          </cell>
          <cell r="AL125">
            <v>34</v>
          </cell>
          <cell r="AM125">
            <v>28</v>
          </cell>
          <cell r="AN125">
            <v>150</v>
          </cell>
          <cell r="AO125">
            <v>20</v>
          </cell>
        </row>
        <row r="126">
          <cell r="C126">
            <v>6959</v>
          </cell>
          <cell r="D126">
            <v>195</v>
          </cell>
          <cell r="E126">
            <v>10</v>
          </cell>
          <cell r="F126">
            <v>8</v>
          </cell>
          <cell r="G126">
            <v>9</v>
          </cell>
          <cell r="H126">
            <v>9</v>
          </cell>
          <cell r="I126">
            <v>14</v>
          </cell>
          <cell r="J126">
            <v>4</v>
          </cell>
          <cell r="K126">
            <v>3</v>
          </cell>
          <cell r="L126">
            <v>3</v>
          </cell>
          <cell r="M126">
            <v>4</v>
          </cell>
          <cell r="N126">
            <v>3</v>
          </cell>
          <cell r="O126">
            <v>4</v>
          </cell>
          <cell r="P126">
            <v>4</v>
          </cell>
          <cell r="Q126">
            <v>4</v>
          </cell>
          <cell r="R126">
            <v>3</v>
          </cell>
          <cell r="S126">
            <v>3</v>
          </cell>
          <cell r="T126">
            <v>3</v>
          </cell>
          <cell r="U126">
            <v>4</v>
          </cell>
          <cell r="V126">
            <v>4</v>
          </cell>
          <cell r="W126">
            <v>4</v>
          </cell>
          <cell r="X126">
            <v>4</v>
          </cell>
          <cell r="Y126">
            <v>15</v>
          </cell>
          <cell r="Z126">
            <v>13</v>
          </cell>
          <cell r="AA126">
            <v>12</v>
          </cell>
          <cell r="AB126">
            <v>10</v>
          </cell>
          <cell r="AC126">
            <v>10</v>
          </cell>
          <cell r="AD126">
            <v>8</v>
          </cell>
          <cell r="AE126">
            <v>7</v>
          </cell>
          <cell r="AF126">
            <v>5</v>
          </cell>
          <cell r="AG126">
            <v>3</v>
          </cell>
          <cell r="AH126">
            <v>2</v>
          </cell>
          <cell r="AI126">
            <v>2</v>
          </cell>
          <cell r="AJ126">
            <v>2</v>
          </cell>
          <cell r="AK126">
            <v>2</v>
          </cell>
          <cell r="AL126">
            <v>10</v>
          </cell>
          <cell r="AM126">
            <v>9</v>
          </cell>
          <cell r="AN126">
            <v>32</v>
          </cell>
          <cell r="AO126">
            <v>5</v>
          </cell>
        </row>
        <row r="127">
          <cell r="C127">
            <v>4976</v>
          </cell>
          <cell r="D127">
            <v>321</v>
          </cell>
          <cell r="E127">
            <v>2</v>
          </cell>
          <cell r="F127">
            <v>0</v>
          </cell>
          <cell r="G127">
            <v>1</v>
          </cell>
          <cell r="H127">
            <v>5</v>
          </cell>
          <cell r="I127">
            <v>1</v>
          </cell>
          <cell r="J127">
            <v>6</v>
          </cell>
          <cell r="K127">
            <v>7</v>
          </cell>
          <cell r="L127">
            <v>7</v>
          </cell>
          <cell r="M127">
            <v>8</v>
          </cell>
          <cell r="N127">
            <v>8</v>
          </cell>
          <cell r="O127">
            <v>8</v>
          </cell>
          <cell r="P127">
            <v>9</v>
          </cell>
          <cell r="Q127">
            <v>7</v>
          </cell>
          <cell r="R127">
            <v>8</v>
          </cell>
          <cell r="S127">
            <v>8</v>
          </cell>
          <cell r="T127">
            <v>8</v>
          </cell>
          <cell r="U127">
            <v>8</v>
          </cell>
          <cell r="V127">
            <v>7</v>
          </cell>
          <cell r="W127">
            <v>7</v>
          </cell>
          <cell r="X127">
            <v>6</v>
          </cell>
          <cell r="Y127">
            <v>24</v>
          </cell>
          <cell r="Z127">
            <v>25</v>
          </cell>
          <cell r="AA127">
            <v>25</v>
          </cell>
          <cell r="AB127">
            <v>25</v>
          </cell>
          <cell r="AC127">
            <v>23</v>
          </cell>
          <cell r="AD127">
            <v>19</v>
          </cell>
          <cell r="AE127">
            <v>16</v>
          </cell>
          <cell r="AF127">
            <v>14</v>
          </cell>
          <cell r="AG127">
            <v>10</v>
          </cell>
          <cell r="AH127">
            <v>8</v>
          </cell>
          <cell r="AI127">
            <v>5</v>
          </cell>
          <cell r="AJ127">
            <v>4</v>
          </cell>
          <cell r="AK127">
            <v>2</v>
          </cell>
          <cell r="AL127">
            <v>19</v>
          </cell>
          <cell r="AM127">
            <v>16</v>
          </cell>
          <cell r="AN127">
            <v>67</v>
          </cell>
          <cell r="AO127">
            <v>9</v>
          </cell>
        </row>
        <row r="128">
          <cell r="C128">
            <v>4972</v>
          </cell>
          <cell r="D128">
            <v>804</v>
          </cell>
          <cell r="E128">
            <v>11</v>
          </cell>
          <cell r="F128">
            <v>12</v>
          </cell>
          <cell r="G128">
            <v>10</v>
          </cell>
          <cell r="H128">
            <v>17</v>
          </cell>
          <cell r="I128">
            <v>10</v>
          </cell>
          <cell r="J128">
            <v>12</v>
          </cell>
          <cell r="K128">
            <v>15</v>
          </cell>
          <cell r="L128">
            <v>16</v>
          </cell>
          <cell r="M128">
            <v>17</v>
          </cell>
          <cell r="N128">
            <v>15</v>
          </cell>
          <cell r="O128">
            <v>15</v>
          </cell>
          <cell r="P128">
            <v>20</v>
          </cell>
          <cell r="Q128">
            <v>20</v>
          </cell>
          <cell r="R128">
            <v>17</v>
          </cell>
          <cell r="S128">
            <v>16</v>
          </cell>
          <cell r="T128">
            <v>17</v>
          </cell>
          <cell r="U128">
            <v>16</v>
          </cell>
          <cell r="V128">
            <v>15</v>
          </cell>
          <cell r="W128">
            <v>14</v>
          </cell>
          <cell r="X128">
            <v>13</v>
          </cell>
          <cell r="Y128">
            <v>58</v>
          </cell>
          <cell r="Z128">
            <v>64</v>
          </cell>
          <cell r="AA128">
            <v>66</v>
          </cell>
          <cell r="AB128">
            <v>67</v>
          </cell>
          <cell r="AC128">
            <v>55</v>
          </cell>
          <cell r="AD128">
            <v>45</v>
          </cell>
          <cell r="AE128">
            <v>37</v>
          </cell>
          <cell r="AF128">
            <v>33</v>
          </cell>
          <cell r="AG128">
            <v>28</v>
          </cell>
          <cell r="AH128">
            <v>22</v>
          </cell>
          <cell r="AI128">
            <v>15</v>
          </cell>
          <cell r="AJ128">
            <v>7</v>
          </cell>
          <cell r="AK128">
            <v>9</v>
          </cell>
          <cell r="AL128">
            <v>43</v>
          </cell>
          <cell r="AM128">
            <v>33</v>
          </cell>
          <cell r="AN128">
            <v>162</v>
          </cell>
          <cell r="AO128">
            <v>21</v>
          </cell>
        </row>
        <row r="129">
          <cell r="C129">
            <v>5017</v>
          </cell>
          <cell r="D129">
            <v>442</v>
          </cell>
          <cell r="E129">
            <v>5</v>
          </cell>
          <cell r="F129">
            <v>8</v>
          </cell>
          <cell r="G129">
            <v>2</v>
          </cell>
          <cell r="H129">
            <v>6</v>
          </cell>
          <cell r="I129">
            <v>6</v>
          </cell>
          <cell r="J129">
            <v>9</v>
          </cell>
          <cell r="K129">
            <v>8</v>
          </cell>
          <cell r="L129">
            <v>7</v>
          </cell>
          <cell r="M129">
            <v>5</v>
          </cell>
          <cell r="N129">
            <v>4</v>
          </cell>
          <cell r="O129">
            <v>9</v>
          </cell>
          <cell r="P129">
            <v>9</v>
          </cell>
          <cell r="Q129">
            <v>9</v>
          </cell>
          <cell r="R129">
            <v>8</v>
          </cell>
          <cell r="S129">
            <v>9</v>
          </cell>
          <cell r="T129">
            <v>10</v>
          </cell>
          <cell r="U129">
            <v>9</v>
          </cell>
          <cell r="V129">
            <v>9</v>
          </cell>
          <cell r="W129">
            <v>7</v>
          </cell>
          <cell r="X129">
            <v>8</v>
          </cell>
          <cell r="Y129">
            <v>26</v>
          </cell>
          <cell r="Z129">
            <v>31</v>
          </cell>
          <cell r="AA129">
            <v>33</v>
          </cell>
          <cell r="AB129">
            <v>35</v>
          </cell>
          <cell r="AC129">
            <v>32</v>
          </cell>
          <cell r="AD129">
            <v>32</v>
          </cell>
          <cell r="AE129">
            <v>30</v>
          </cell>
          <cell r="AF129">
            <v>19</v>
          </cell>
          <cell r="AG129">
            <v>18</v>
          </cell>
          <cell r="AH129">
            <v>16</v>
          </cell>
          <cell r="AI129">
            <v>10</v>
          </cell>
          <cell r="AJ129">
            <v>5</v>
          </cell>
          <cell r="AK129">
            <v>8</v>
          </cell>
          <cell r="AL129">
            <v>19</v>
          </cell>
          <cell r="AM129">
            <v>16</v>
          </cell>
          <cell r="AN129">
            <v>94</v>
          </cell>
          <cell r="AO129">
            <v>12</v>
          </cell>
        </row>
        <row r="130">
          <cell r="C130">
            <v>7698</v>
          </cell>
          <cell r="D130">
            <v>813</v>
          </cell>
          <cell r="E130">
            <v>11</v>
          </cell>
          <cell r="F130">
            <v>11</v>
          </cell>
          <cell r="G130">
            <v>13</v>
          </cell>
          <cell r="H130">
            <v>18</v>
          </cell>
          <cell r="I130">
            <v>16</v>
          </cell>
          <cell r="J130">
            <v>12</v>
          </cell>
          <cell r="K130">
            <v>15</v>
          </cell>
          <cell r="L130">
            <v>16</v>
          </cell>
          <cell r="M130">
            <v>17</v>
          </cell>
          <cell r="N130">
            <v>15</v>
          </cell>
          <cell r="O130">
            <v>15</v>
          </cell>
          <cell r="P130">
            <v>20</v>
          </cell>
          <cell r="Q130">
            <v>20</v>
          </cell>
          <cell r="R130">
            <v>17</v>
          </cell>
          <cell r="S130">
            <v>16</v>
          </cell>
          <cell r="T130">
            <v>17</v>
          </cell>
          <cell r="U130">
            <v>16</v>
          </cell>
          <cell r="V130">
            <v>15</v>
          </cell>
          <cell r="W130">
            <v>14</v>
          </cell>
          <cell r="X130">
            <v>13</v>
          </cell>
          <cell r="Y130">
            <v>58</v>
          </cell>
          <cell r="Z130">
            <v>64</v>
          </cell>
          <cell r="AA130">
            <v>66</v>
          </cell>
          <cell r="AB130">
            <v>67</v>
          </cell>
          <cell r="AC130">
            <v>55</v>
          </cell>
          <cell r="AD130">
            <v>45</v>
          </cell>
          <cell r="AE130">
            <v>37</v>
          </cell>
          <cell r="AF130">
            <v>33</v>
          </cell>
          <cell r="AG130">
            <v>28</v>
          </cell>
          <cell r="AH130">
            <v>22</v>
          </cell>
          <cell r="AI130">
            <v>15</v>
          </cell>
          <cell r="AJ130">
            <v>7</v>
          </cell>
          <cell r="AK130">
            <v>9</v>
          </cell>
          <cell r="AL130">
            <v>43</v>
          </cell>
          <cell r="AM130">
            <v>33</v>
          </cell>
          <cell r="AN130">
            <v>162</v>
          </cell>
          <cell r="AO130">
            <v>21</v>
          </cell>
        </row>
        <row r="131">
          <cell r="C131">
            <v>4975</v>
          </cell>
          <cell r="D131">
            <v>799</v>
          </cell>
          <cell r="E131">
            <v>11</v>
          </cell>
          <cell r="F131">
            <v>8</v>
          </cell>
          <cell r="G131">
            <v>9</v>
          </cell>
          <cell r="H131">
            <v>12</v>
          </cell>
          <cell r="I131">
            <v>11</v>
          </cell>
          <cell r="J131">
            <v>17</v>
          </cell>
          <cell r="K131">
            <v>15</v>
          </cell>
          <cell r="L131">
            <v>15</v>
          </cell>
          <cell r="M131">
            <v>21</v>
          </cell>
          <cell r="N131">
            <v>16</v>
          </cell>
          <cell r="O131">
            <v>22</v>
          </cell>
          <cell r="P131">
            <v>21</v>
          </cell>
          <cell r="Q131">
            <v>23</v>
          </cell>
          <cell r="R131">
            <v>20</v>
          </cell>
          <cell r="S131">
            <v>20</v>
          </cell>
          <cell r="T131">
            <v>16</v>
          </cell>
          <cell r="U131">
            <v>18</v>
          </cell>
          <cell r="V131">
            <v>16</v>
          </cell>
          <cell r="W131">
            <v>15</v>
          </cell>
          <cell r="X131">
            <v>15</v>
          </cell>
          <cell r="Y131">
            <v>71</v>
          </cell>
          <cell r="Z131">
            <v>75</v>
          </cell>
          <cell r="AA131">
            <v>60</v>
          </cell>
          <cell r="AB131">
            <v>57</v>
          </cell>
          <cell r="AC131">
            <v>51</v>
          </cell>
          <cell r="AD131">
            <v>40</v>
          </cell>
          <cell r="AE131">
            <v>40</v>
          </cell>
          <cell r="AF131">
            <v>24</v>
          </cell>
          <cell r="AG131">
            <v>18</v>
          </cell>
          <cell r="AH131">
            <v>13</v>
          </cell>
          <cell r="AI131">
            <v>12</v>
          </cell>
          <cell r="AJ131">
            <v>9</v>
          </cell>
          <cell r="AK131">
            <v>8</v>
          </cell>
          <cell r="AL131">
            <v>58</v>
          </cell>
          <cell r="AM131">
            <v>37</v>
          </cell>
          <cell r="AN131">
            <v>167</v>
          </cell>
          <cell r="AO131">
            <v>26</v>
          </cell>
        </row>
        <row r="132">
          <cell r="C132">
            <v>5027</v>
          </cell>
          <cell r="D132">
            <v>2168</v>
          </cell>
          <cell r="E132">
            <v>23</v>
          </cell>
          <cell r="F132">
            <v>31</v>
          </cell>
          <cell r="G132">
            <v>37</v>
          </cell>
          <cell r="H132">
            <v>32</v>
          </cell>
          <cell r="I132">
            <v>41</v>
          </cell>
          <cell r="J132">
            <v>48</v>
          </cell>
          <cell r="K132">
            <v>51</v>
          </cell>
          <cell r="L132">
            <v>62</v>
          </cell>
          <cell r="M132">
            <v>56</v>
          </cell>
          <cell r="N132">
            <v>49</v>
          </cell>
          <cell r="O132">
            <v>65</v>
          </cell>
          <cell r="P132">
            <v>59</v>
          </cell>
          <cell r="Q132">
            <v>56</v>
          </cell>
          <cell r="R132">
            <v>65</v>
          </cell>
          <cell r="S132">
            <v>59</v>
          </cell>
          <cell r="T132">
            <v>56</v>
          </cell>
          <cell r="U132">
            <v>53</v>
          </cell>
          <cell r="V132">
            <v>48</v>
          </cell>
          <cell r="W132">
            <v>43</v>
          </cell>
          <cell r="X132">
            <v>38</v>
          </cell>
          <cell r="Y132">
            <v>169</v>
          </cell>
          <cell r="Z132">
            <v>152</v>
          </cell>
          <cell r="AA132">
            <v>156</v>
          </cell>
          <cell r="AB132">
            <v>145</v>
          </cell>
          <cell r="AC132">
            <v>141</v>
          </cell>
          <cell r="AD132">
            <v>112</v>
          </cell>
          <cell r="AE132">
            <v>96</v>
          </cell>
          <cell r="AF132">
            <v>64</v>
          </cell>
          <cell r="AG132">
            <v>52</v>
          </cell>
          <cell r="AH132">
            <v>43</v>
          </cell>
          <cell r="AI132">
            <v>29</v>
          </cell>
          <cell r="AJ132">
            <v>21</v>
          </cell>
          <cell r="AK132">
            <v>16</v>
          </cell>
          <cell r="AL132">
            <v>151</v>
          </cell>
          <cell r="AM132">
            <v>118</v>
          </cell>
          <cell r="AN132">
            <v>433</v>
          </cell>
          <cell r="AO132">
            <v>72</v>
          </cell>
        </row>
        <row r="133">
          <cell r="C133">
            <v>5029</v>
          </cell>
          <cell r="D133">
            <v>698</v>
          </cell>
          <cell r="E133">
            <v>11</v>
          </cell>
          <cell r="F133">
            <v>12</v>
          </cell>
          <cell r="G133">
            <v>11</v>
          </cell>
          <cell r="H133">
            <v>13</v>
          </cell>
          <cell r="I133">
            <v>19</v>
          </cell>
          <cell r="J133">
            <v>13</v>
          </cell>
          <cell r="K133">
            <v>17</v>
          </cell>
          <cell r="L133">
            <v>18</v>
          </cell>
          <cell r="M133">
            <v>18</v>
          </cell>
          <cell r="N133">
            <v>17</v>
          </cell>
          <cell r="O133">
            <v>18</v>
          </cell>
          <cell r="P133">
            <v>15</v>
          </cell>
          <cell r="Q133">
            <v>16</v>
          </cell>
          <cell r="R133">
            <v>17</v>
          </cell>
          <cell r="S133">
            <v>16</v>
          </cell>
          <cell r="T133">
            <v>16</v>
          </cell>
          <cell r="U133">
            <v>16</v>
          </cell>
          <cell r="V133">
            <v>15</v>
          </cell>
          <cell r="W133">
            <v>14</v>
          </cell>
          <cell r="X133">
            <v>13</v>
          </cell>
          <cell r="Y133">
            <v>45</v>
          </cell>
          <cell r="Z133">
            <v>53</v>
          </cell>
          <cell r="AA133">
            <v>55</v>
          </cell>
          <cell r="AB133">
            <v>48</v>
          </cell>
          <cell r="AC133">
            <v>43</v>
          </cell>
          <cell r="AD133">
            <v>40</v>
          </cell>
          <cell r="AE133">
            <v>33</v>
          </cell>
          <cell r="AF133">
            <v>22</v>
          </cell>
          <cell r="AG133">
            <v>12</v>
          </cell>
          <cell r="AH133">
            <v>16</v>
          </cell>
          <cell r="AI133">
            <v>11</v>
          </cell>
          <cell r="AJ133">
            <v>10</v>
          </cell>
          <cell r="AK133">
            <v>5</v>
          </cell>
          <cell r="AL133">
            <v>39</v>
          </cell>
          <cell r="AM133">
            <v>35</v>
          </cell>
          <cell r="AN133">
            <v>135</v>
          </cell>
          <cell r="AO133">
            <v>19</v>
          </cell>
        </row>
        <row r="134">
          <cell r="C134">
            <v>7179</v>
          </cell>
          <cell r="D134">
            <v>294</v>
          </cell>
          <cell r="E134">
            <v>5</v>
          </cell>
          <cell r="F134">
            <v>5</v>
          </cell>
          <cell r="G134">
            <v>2</v>
          </cell>
          <cell r="H134">
            <v>6</v>
          </cell>
          <cell r="I134">
            <v>4</v>
          </cell>
          <cell r="J134">
            <v>5</v>
          </cell>
          <cell r="K134">
            <v>5</v>
          </cell>
          <cell r="L134">
            <v>6</v>
          </cell>
          <cell r="M134">
            <v>6</v>
          </cell>
          <cell r="N134">
            <v>5</v>
          </cell>
          <cell r="O134">
            <v>7</v>
          </cell>
          <cell r="P134">
            <v>6</v>
          </cell>
          <cell r="Q134">
            <v>6</v>
          </cell>
          <cell r="R134">
            <v>7</v>
          </cell>
          <cell r="S134">
            <v>7</v>
          </cell>
          <cell r="T134">
            <v>6</v>
          </cell>
          <cell r="U134">
            <v>6</v>
          </cell>
          <cell r="V134">
            <v>6</v>
          </cell>
          <cell r="W134">
            <v>6</v>
          </cell>
          <cell r="X134">
            <v>6</v>
          </cell>
          <cell r="Y134">
            <v>26</v>
          </cell>
          <cell r="Z134">
            <v>23</v>
          </cell>
          <cell r="AA134">
            <v>23</v>
          </cell>
          <cell r="AB134">
            <v>21</v>
          </cell>
          <cell r="AC134">
            <v>21</v>
          </cell>
          <cell r="AD134">
            <v>16</v>
          </cell>
          <cell r="AE134">
            <v>14</v>
          </cell>
          <cell r="AF134">
            <v>10</v>
          </cell>
          <cell r="AG134">
            <v>8</v>
          </cell>
          <cell r="AH134">
            <v>7</v>
          </cell>
          <cell r="AI134">
            <v>5</v>
          </cell>
          <cell r="AJ134">
            <v>4</v>
          </cell>
          <cell r="AK134">
            <v>4</v>
          </cell>
          <cell r="AL134">
            <v>16</v>
          </cell>
          <cell r="AM134">
            <v>15</v>
          </cell>
          <cell r="AN134">
            <v>64</v>
          </cell>
          <cell r="AO134">
            <v>10</v>
          </cell>
        </row>
        <row r="135">
          <cell r="C135">
            <v>7751</v>
          </cell>
          <cell r="D135">
            <v>49</v>
          </cell>
          <cell r="E135">
            <v>2</v>
          </cell>
          <cell r="F135">
            <v>2</v>
          </cell>
          <cell r="G135">
            <v>1</v>
          </cell>
          <cell r="H135">
            <v>1</v>
          </cell>
          <cell r="I135">
            <v>4</v>
          </cell>
          <cell r="J135">
            <v>1</v>
          </cell>
          <cell r="K135">
            <v>1</v>
          </cell>
          <cell r="L135">
            <v>1</v>
          </cell>
          <cell r="M135">
            <v>1</v>
          </cell>
          <cell r="N135">
            <v>1</v>
          </cell>
          <cell r="O135">
            <v>1</v>
          </cell>
          <cell r="P135">
            <v>1</v>
          </cell>
          <cell r="Q135">
            <v>1</v>
          </cell>
          <cell r="R135">
            <v>1</v>
          </cell>
          <cell r="S135">
            <v>1</v>
          </cell>
          <cell r="T135">
            <v>1</v>
          </cell>
          <cell r="U135">
            <v>1</v>
          </cell>
          <cell r="V135">
            <v>1</v>
          </cell>
          <cell r="W135">
            <v>1</v>
          </cell>
          <cell r="X135">
            <v>1</v>
          </cell>
          <cell r="Y135">
            <v>3</v>
          </cell>
          <cell r="Z135">
            <v>3</v>
          </cell>
          <cell r="AA135">
            <v>3</v>
          </cell>
          <cell r="AB135">
            <v>2</v>
          </cell>
          <cell r="AC135">
            <v>2</v>
          </cell>
          <cell r="AD135">
            <v>2</v>
          </cell>
          <cell r="AE135">
            <v>2</v>
          </cell>
          <cell r="AF135">
            <v>2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2</v>
          </cell>
          <cell r="AM135">
            <v>2</v>
          </cell>
          <cell r="AN135">
            <v>7</v>
          </cell>
          <cell r="AO135">
            <v>1</v>
          </cell>
        </row>
        <row r="136">
          <cell r="C136">
            <v>5026</v>
          </cell>
          <cell r="D136">
            <v>960</v>
          </cell>
          <cell r="E136">
            <v>7</v>
          </cell>
          <cell r="F136">
            <v>4</v>
          </cell>
          <cell r="G136">
            <v>12</v>
          </cell>
          <cell r="H136">
            <v>13</v>
          </cell>
          <cell r="I136">
            <v>17</v>
          </cell>
          <cell r="J136">
            <v>22</v>
          </cell>
          <cell r="K136">
            <v>19</v>
          </cell>
          <cell r="L136">
            <v>18</v>
          </cell>
          <cell r="M136">
            <v>24</v>
          </cell>
          <cell r="N136">
            <v>18</v>
          </cell>
          <cell r="O136">
            <v>24</v>
          </cell>
          <cell r="P136">
            <v>22</v>
          </cell>
          <cell r="Q136">
            <v>24</v>
          </cell>
          <cell r="R136">
            <v>21</v>
          </cell>
          <cell r="S136">
            <v>20</v>
          </cell>
          <cell r="T136">
            <v>18</v>
          </cell>
          <cell r="U136">
            <v>22</v>
          </cell>
          <cell r="V136">
            <v>20</v>
          </cell>
          <cell r="W136">
            <v>19</v>
          </cell>
          <cell r="X136">
            <v>18</v>
          </cell>
          <cell r="Y136">
            <v>88</v>
          </cell>
          <cell r="Z136">
            <v>91</v>
          </cell>
          <cell r="AA136">
            <v>75</v>
          </cell>
          <cell r="AB136">
            <v>71</v>
          </cell>
          <cell r="AC136">
            <v>63</v>
          </cell>
          <cell r="AD136">
            <v>50</v>
          </cell>
          <cell r="AE136">
            <v>53</v>
          </cell>
          <cell r="AF136">
            <v>31</v>
          </cell>
          <cell r="AG136">
            <v>22</v>
          </cell>
          <cell r="AH136">
            <v>17</v>
          </cell>
          <cell r="AI136">
            <v>17</v>
          </cell>
          <cell r="AJ136">
            <v>11</v>
          </cell>
          <cell r="AK136">
            <v>9</v>
          </cell>
          <cell r="AL136">
            <v>61</v>
          </cell>
          <cell r="AM136">
            <v>44</v>
          </cell>
          <cell r="AN136">
            <v>207</v>
          </cell>
          <cell r="AO136">
            <v>32</v>
          </cell>
        </row>
        <row r="137">
          <cell r="C137">
            <v>5033</v>
          </cell>
          <cell r="D137">
            <v>342</v>
          </cell>
          <cell r="E137">
            <v>2</v>
          </cell>
          <cell r="F137">
            <v>3</v>
          </cell>
          <cell r="G137">
            <v>5</v>
          </cell>
          <cell r="H137">
            <v>4</v>
          </cell>
          <cell r="I137">
            <v>3</v>
          </cell>
          <cell r="J137">
            <v>6</v>
          </cell>
          <cell r="K137">
            <v>6</v>
          </cell>
          <cell r="L137">
            <v>7</v>
          </cell>
          <cell r="M137">
            <v>7</v>
          </cell>
          <cell r="N137">
            <v>7</v>
          </cell>
          <cell r="O137">
            <v>8</v>
          </cell>
          <cell r="P137">
            <v>8</v>
          </cell>
          <cell r="Q137">
            <v>8</v>
          </cell>
          <cell r="R137">
            <v>8</v>
          </cell>
          <cell r="S137">
            <v>7</v>
          </cell>
          <cell r="T137">
            <v>7</v>
          </cell>
          <cell r="U137">
            <v>7</v>
          </cell>
          <cell r="V137">
            <v>7</v>
          </cell>
          <cell r="W137">
            <v>7</v>
          </cell>
          <cell r="X137">
            <v>6</v>
          </cell>
          <cell r="Y137">
            <v>26</v>
          </cell>
          <cell r="Z137">
            <v>27</v>
          </cell>
          <cell r="AA137">
            <v>26</v>
          </cell>
          <cell r="AB137">
            <v>25</v>
          </cell>
          <cell r="AC137">
            <v>23</v>
          </cell>
          <cell r="AD137">
            <v>22</v>
          </cell>
          <cell r="AE137">
            <v>17</v>
          </cell>
          <cell r="AF137">
            <v>15</v>
          </cell>
          <cell r="AG137">
            <v>12</v>
          </cell>
          <cell r="AH137">
            <v>10</v>
          </cell>
          <cell r="AI137">
            <v>7</v>
          </cell>
          <cell r="AJ137">
            <v>5</v>
          </cell>
          <cell r="AK137">
            <v>4</v>
          </cell>
          <cell r="AL137">
            <v>19</v>
          </cell>
          <cell r="AM137">
            <v>16</v>
          </cell>
          <cell r="AN137">
            <v>74</v>
          </cell>
          <cell r="AO137">
            <v>12</v>
          </cell>
        </row>
        <row r="138">
          <cell r="C138">
            <v>6947</v>
          </cell>
          <cell r="D138">
            <v>261</v>
          </cell>
          <cell r="E138">
            <v>8</v>
          </cell>
          <cell r="F138">
            <v>4</v>
          </cell>
          <cell r="G138">
            <v>10</v>
          </cell>
          <cell r="H138">
            <v>4</v>
          </cell>
          <cell r="I138">
            <v>8</v>
          </cell>
          <cell r="J138">
            <v>4</v>
          </cell>
          <cell r="K138">
            <v>4</v>
          </cell>
          <cell r="L138">
            <v>5</v>
          </cell>
          <cell r="M138">
            <v>5</v>
          </cell>
          <cell r="N138">
            <v>4</v>
          </cell>
          <cell r="O138">
            <v>5</v>
          </cell>
          <cell r="P138">
            <v>5</v>
          </cell>
          <cell r="Q138">
            <v>5</v>
          </cell>
          <cell r="R138">
            <v>6</v>
          </cell>
          <cell r="S138">
            <v>6</v>
          </cell>
          <cell r="T138">
            <v>5</v>
          </cell>
          <cell r="U138">
            <v>5</v>
          </cell>
          <cell r="V138">
            <v>5</v>
          </cell>
          <cell r="W138">
            <v>5</v>
          </cell>
          <cell r="X138">
            <v>5</v>
          </cell>
          <cell r="Y138">
            <v>22</v>
          </cell>
          <cell r="Z138">
            <v>20</v>
          </cell>
          <cell r="AA138">
            <v>20</v>
          </cell>
          <cell r="AB138">
            <v>18</v>
          </cell>
          <cell r="AC138">
            <v>18</v>
          </cell>
          <cell r="AD138">
            <v>14</v>
          </cell>
          <cell r="AE138">
            <v>12</v>
          </cell>
          <cell r="AF138">
            <v>8</v>
          </cell>
          <cell r="AG138">
            <v>6</v>
          </cell>
          <cell r="AH138">
            <v>5</v>
          </cell>
          <cell r="AI138">
            <v>4</v>
          </cell>
          <cell r="AJ138">
            <v>3</v>
          </cell>
          <cell r="AK138">
            <v>3</v>
          </cell>
          <cell r="AL138">
            <v>13</v>
          </cell>
          <cell r="AM138">
            <v>12</v>
          </cell>
          <cell r="AN138">
            <v>55</v>
          </cell>
          <cell r="AO138">
            <v>9</v>
          </cell>
        </row>
        <row r="139">
          <cell r="C139">
            <v>5028</v>
          </cell>
          <cell r="D139">
            <v>310</v>
          </cell>
          <cell r="E139">
            <v>6</v>
          </cell>
          <cell r="F139">
            <v>3</v>
          </cell>
          <cell r="G139">
            <v>14</v>
          </cell>
          <cell r="H139">
            <v>5</v>
          </cell>
          <cell r="I139">
            <v>7</v>
          </cell>
          <cell r="J139">
            <v>6</v>
          </cell>
          <cell r="K139">
            <v>6</v>
          </cell>
          <cell r="L139">
            <v>7</v>
          </cell>
          <cell r="M139">
            <v>6</v>
          </cell>
          <cell r="N139">
            <v>5</v>
          </cell>
          <cell r="O139">
            <v>7</v>
          </cell>
          <cell r="P139">
            <v>6</v>
          </cell>
          <cell r="Q139">
            <v>6</v>
          </cell>
          <cell r="R139">
            <v>7</v>
          </cell>
          <cell r="S139">
            <v>7</v>
          </cell>
          <cell r="T139">
            <v>6</v>
          </cell>
          <cell r="U139">
            <v>6</v>
          </cell>
          <cell r="V139">
            <v>6</v>
          </cell>
          <cell r="W139">
            <v>6</v>
          </cell>
          <cell r="X139">
            <v>6</v>
          </cell>
          <cell r="Y139">
            <v>26</v>
          </cell>
          <cell r="Z139">
            <v>23</v>
          </cell>
          <cell r="AA139">
            <v>23</v>
          </cell>
          <cell r="AB139">
            <v>21</v>
          </cell>
          <cell r="AC139">
            <v>21</v>
          </cell>
          <cell r="AD139">
            <v>16</v>
          </cell>
          <cell r="AE139">
            <v>14</v>
          </cell>
          <cell r="AF139">
            <v>10</v>
          </cell>
          <cell r="AG139">
            <v>8</v>
          </cell>
          <cell r="AH139">
            <v>7</v>
          </cell>
          <cell r="AI139">
            <v>5</v>
          </cell>
          <cell r="AJ139">
            <v>4</v>
          </cell>
          <cell r="AK139">
            <v>4</v>
          </cell>
          <cell r="AL139">
            <v>16</v>
          </cell>
          <cell r="AM139">
            <v>15</v>
          </cell>
          <cell r="AN139">
            <v>64</v>
          </cell>
          <cell r="AO139">
            <v>10</v>
          </cell>
        </row>
        <row r="140">
          <cell r="C140">
            <v>6949</v>
          </cell>
          <cell r="D140">
            <v>243</v>
          </cell>
          <cell r="E140">
            <v>5</v>
          </cell>
          <cell r="F140">
            <v>2</v>
          </cell>
          <cell r="G140">
            <v>1</v>
          </cell>
          <cell r="H140">
            <v>4</v>
          </cell>
          <cell r="I140">
            <v>4</v>
          </cell>
          <cell r="J140">
            <v>4</v>
          </cell>
          <cell r="K140">
            <v>4</v>
          </cell>
          <cell r="L140">
            <v>5</v>
          </cell>
          <cell r="M140">
            <v>5</v>
          </cell>
          <cell r="N140">
            <v>4</v>
          </cell>
          <cell r="O140">
            <v>5</v>
          </cell>
          <cell r="P140">
            <v>5</v>
          </cell>
          <cell r="Q140">
            <v>5</v>
          </cell>
          <cell r="R140">
            <v>6</v>
          </cell>
          <cell r="S140">
            <v>6</v>
          </cell>
          <cell r="T140">
            <v>5</v>
          </cell>
          <cell r="U140">
            <v>5</v>
          </cell>
          <cell r="V140">
            <v>5</v>
          </cell>
          <cell r="W140">
            <v>5</v>
          </cell>
          <cell r="X140">
            <v>5</v>
          </cell>
          <cell r="Y140">
            <v>22</v>
          </cell>
          <cell r="Z140">
            <v>20</v>
          </cell>
          <cell r="AA140">
            <v>20</v>
          </cell>
          <cell r="AB140">
            <v>18</v>
          </cell>
          <cell r="AC140">
            <v>18</v>
          </cell>
          <cell r="AD140">
            <v>14</v>
          </cell>
          <cell r="AE140">
            <v>12</v>
          </cell>
          <cell r="AF140">
            <v>8</v>
          </cell>
          <cell r="AG140">
            <v>6</v>
          </cell>
          <cell r="AH140">
            <v>5</v>
          </cell>
          <cell r="AI140">
            <v>4</v>
          </cell>
          <cell r="AJ140">
            <v>3</v>
          </cell>
          <cell r="AK140">
            <v>3</v>
          </cell>
          <cell r="AL140">
            <v>13</v>
          </cell>
          <cell r="AM140">
            <v>12</v>
          </cell>
          <cell r="AN140">
            <v>55</v>
          </cell>
          <cell r="AO140">
            <v>9</v>
          </cell>
        </row>
        <row r="141">
          <cell r="C141">
            <v>5030</v>
          </cell>
          <cell r="D141">
            <v>335</v>
          </cell>
          <cell r="E141">
            <v>5</v>
          </cell>
          <cell r="F141">
            <v>4</v>
          </cell>
          <cell r="G141">
            <v>8</v>
          </cell>
          <cell r="H141">
            <v>3</v>
          </cell>
          <cell r="I141">
            <v>3</v>
          </cell>
          <cell r="J141">
            <v>6</v>
          </cell>
          <cell r="K141">
            <v>8</v>
          </cell>
          <cell r="L141">
            <v>9</v>
          </cell>
          <cell r="M141">
            <v>9</v>
          </cell>
          <cell r="N141">
            <v>8</v>
          </cell>
          <cell r="O141">
            <v>9</v>
          </cell>
          <cell r="P141">
            <v>8</v>
          </cell>
          <cell r="Q141">
            <v>8</v>
          </cell>
          <cell r="R141">
            <v>8</v>
          </cell>
          <cell r="S141">
            <v>8</v>
          </cell>
          <cell r="T141">
            <v>8</v>
          </cell>
          <cell r="U141">
            <v>8</v>
          </cell>
          <cell r="V141">
            <v>8</v>
          </cell>
          <cell r="W141">
            <v>7</v>
          </cell>
          <cell r="X141">
            <v>6</v>
          </cell>
          <cell r="Y141">
            <v>21</v>
          </cell>
          <cell r="Z141">
            <v>25</v>
          </cell>
          <cell r="AA141">
            <v>26</v>
          </cell>
          <cell r="AB141">
            <v>23</v>
          </cell>
          <cell r="AC141">
            <v>22</v>
          </cell>
          <cell r="AD141">
            <v>20</v>
          </cell>
          <cell r="AE141">
            <v>16</v>
          </cell>
          <cell r="AF141">
            <v>11</v>
          </cell>
          <cell r="AG141">
            <v>7</v>
          </cell>
          <cell r="AH141">
            <v>9</v>
          </cell>
          <cell r="AI141">
            <v>6</v>
          </cell>
          <cell r="AJ141">
            <v>5</v>
          </cell>
          <cell r="AK141">
            <v>3</v>
          </cell>
          <cell r="AL141">
            <v>19</v>
          </cell>
          <cell r="AM141">
            <v>17</v>
          </cell>
          <cell r="AN141">
            <v>65</v>
          </cell>
          <cell r="AO141">
            <v>9</v>
          </cell>
        </row>
        <row r="142">
          <cell r="C142">
            <v>5032</v>
          </cell>
          <cell r="D142">
            <v>372</v>
          </cell>
          <cell r="E142">
            <v>4</v>
          </cell>
          <cell r="F142">
            <v>4</v>
          </cell>
          <cell r="G142">
            <v>13</v>
          </cell>
          <cell r="H142">
            <v>8</v>
          </cell>
          <cell r="I142">
            <v>6</v>
          </cell>
          <cell r="J142">
            <v>7</v>
          </cell>
          <cell r="K142">
            <v>7</v>
          </cell>
          <cell r="L142">
            <v>8</v>
          </cell>
          <cell r="M142">
            <v>8</v>
          </cell>
          <cell r="N142">
            <v>8</v>
          </cell>
          <cell r="O142">
            <v>9</v>
          </cell>
          <cell r="P142">
            <v>9</v>
          </cell>
          <cell r="Q142">
            <v>9</v>
          </cell>
          <cell r="R142">
            <v>9</v>
          </cell>
          <cell r="S142">
            <v>8</v>
          </cell>
          <cell r="T142">
            <v>8</v>
          </cell>
          <cell r="U142">
            <v>7</v>
          </cell>
          <cell r="V142">
            <v>7</v>
          </cell>
          <cell r="W142">
            <v>7</v>
          </cell>
          <cell r="X142">
            <v>7</v>
          </cell>
          <cell r="Y142">
            <v>26</v>
          </cell>
          <cell r="Z142">
            <v>27</v>
          </cell>
          <cell r="AA142">
            <v>26</v>
          </cell>
          <cell r="AB142">
            <v>25</v>
          </cell>
          <cell r="AC142">
            <v>23</v>
          </cell>
          <cell r="AD142">
            <v>22</v>
          </cell>
          <cell r="AE142">
            <v>17</v>
          </cell>
          <cell r="AF142">
            <v>15</v>
          </cell>
          <cell r="AG142">
            <v>12</v>
          </cell>
          <cell r="AH142">
            <v>10</v>
          </cell>
          <cell r="AI142">
            <v>7</v>
          </cell>
          <cell r="AJ142">
            <v>5</v>
          </cell>
          <cell r="AK142">
            <v>4</v>
          </cell>
          <cell r="AL142">
            <v>22</v>
          </cell>
          <cell r="AM142">
            <v>17</v>
          </cell>
          <cell r="AN142">
            <v>74</v>
          </cell>
          <cell r="AO142">
            <v>12</v>
          </cell>
        </row>
        <row r="143">
          <cell r="C143">
            <v>6939</v>
          </cell>
          <cell r="D143">
            <v>297</v>
          </cell>
          <cell r="E143">
            <v>2</v>
          </cell>
          <cell r="F143">
            <v>1</v>
          </cell>
          <cell r="G143">
            <v>6</v>
          </cell>
          <cell r="H143">
            <v>2</v>
          </cell>
          <cell r="I143">
            <v>1</v>
          </cell>
          <cell r="J143">
            <v>5</v>
          </cell>
          <cell r="K143">
            <v>5</v>
          </cell>
          <cell r="L143">
            <v>6</v>
          </cell>
          <cell r="M143">
            <v>6</v>
          </cell>
          <cell r="N143">
            <v>6</v>
          </cell>
          <cell r="O143">
            <v>7</v>
          </cell>
          <cell r="P143">
            <v>7</v>
          </cell>
          <cell r="Q143">
            <v>7</v>
          </cell>
          <cell r="R143">
            <v>7</v>
          </cell>
          <cell r="S143">
            <v>6</v>
          </cell>
          <cell r="T143">
            <v>6</v>
          </cell>
          <cell r="U143">
            <v>6</v>
          </cell>
          <cell r="V143">
            <v>6</v>
          </cell>
          <cell r="W143">
            <v>6</v>
          </cell>
          <cell r="X143">
            <v>6</v>
          </cell>
          <cell r="Y143">
            <v>23</v>
          </cell>
          <cell r="Z143">
            <v>23</v>
          </cell>
          <cell r="AA143">
            <v>22</v>
          </cell>
          <cell r="AB143">
            <v>22</v>
          </cell>
          <cell r="AC143">
            <v>20</v>
          </cell>
          <cell r="AD143">
            <v>20</v>
          </cell>
          <cell r="AE143">
            <v>16</v>
          </cell>
          <cell r="AF143">
            <v>13</v>
          </cell>
          <cell r="AG143">
            <v>11</v>
          </cell>
          <cell r="AH143">
            <v>9</v>
          </cell>
          <cell r="AI143">
            <v>6</v>
          </cell>
          <cell r="AJ143">
            <v>5</v>
          </cell>
          <cell r="AK143">
            <v>3</v>
          </cell>
          <cell r="AL143">
            <v>17</v>
          </cell>
          <cell r="AM143">
            <v>14</v>
          </cell>
          <cell r="AN143">
            <v>65</v>
          </cell>
          <cell r="AO143">
            <v>11</v>
          </cell>
        </row>
        <row r="144">
          <cell r="C144">
            <v>5031</v>
          </cell>
          <cell r="D144">
            <v>666</v>
          </cell>
          <cell r="E144">
            <v>5</v>
          </cell>
          <cell r="F144">
            <v>4</v>
          </cell>
          <cell r="G144">
            <v>12</v>
          </cell>
          <cell r="H144">
            <v>11</v>
          </cell>
          <cell r="I144">
            <v>13</v>
          </cell>
          <cell r="J144">
            <v>13</v>
          </cell>
          <cell r="K144">
            <v>17</v>
          </cell>
          <cell r="L144">
            <v>18</v>
          </cell>
          <cell r="M144">
            <v>18</v>
          </cell>
          <cell r="N144">
            <v>16</v>
          </cell>
          <cell r="O144">
            <v>17</v>
          </cell>
          <cell r="P144">
            <v>14</v>
          </cell>
          <cell r="Q144">
            <v>15</v>
          </cell>
          <cell r="R144">
            <v>16</v>
          </cell>
          <cell r="S144">
            <v>16</v>
          </cell>
          <cell r="T144">
            <v>16</v>
          </cell>
          <cell r="U144">
            <v>16</v>
          </cell>
          <cell r="V144">
            <v>15</v>
          </cell>
          <cell r="W144">
            <v>13</v>
          </cell>
          <cell r="X144">
            <v>12</v>
          </cell>
          <cell r="Y144">
            <v>43</v>
          </cell>
          <cell r="Z144">
            <v>53</v>
          </cell>
          <cell r="AA144">
            <v>54</v>
          </cell>
          <cell r="AB144">
            <v>48</v>
          </cell>
          <cell r="AC144">
            <v>47</v>
          </cell>
          <cell r="AD144">
            <v>40</v>
          </cell>
          <cell r="AE144">
            <v>32</v>
          </cell>
          <cell r="AF144">
            <v>21</v>
          </cell>
          <cell r="AG144">
            <v>12</v>
          </cell>
          <cell r="AH144">
            <v>15</v>
          </cell>
          <cell r="AI144">
            <v>10</v>
          </cell>
          <cell r="AJ144">
            <v>9</v>
          </cell>
          <cell r="AK144">
            <v>5</v>
          </cell>
          <cell r="AL144">
            <v>37</v>
          </cell>
          <cell r="AM144">
            <v>34</v>
          </cell>
          <cell r="AN144">
            <v>136</v>
          </cell>
          <cell r="AO144">
            <v>19</v>
          </cell>
        </row>
        <row r="145">
          <cell r="C145">
            <v>7103</v>
          </cell>
          <cell r="D145">
            <v>228</v>
          </cell>
          <cell r="E145">
            <v>3</v>
          </cell>
          <cell r="F145">
            <v>3</v>
          </cell>
          <cell r="G145">
            <v>3</v>
          </cell>
          <cell r="H145">
            <v>7</v>
          </cell>
          <cell r="I145">
            <v>4</v>
          </cell>
          <cell r="J145">
            <v>5</v>
          </cell>
          <cell r="K145">
            <v>6</v>
          </cell>
          <cell r="L145">
            <v>7</v>
          </cell>
          <cell r="M145">
            <v>7</v>
          </cell>
          <cell r="N145">
            <v>6</v>
          </cell>
          <cell r="O145">
            <v>6</v>
          </cell>
          <cell r="P145">
            <v>5</v>
          </cell>
          <cell r="Q145">
            <v>5</v>
          </cell>
          <cell r="R145">
            <v>5</v>
          </cell>
          <cell r="S145">
            <v>5</v>
          </cell>
          <cell r="T145">
            <v>5</v>
          </cell>
          <cell r="U145">
            <v>5</v>
          </cell>
          <cell r="V145">
            <v>5</v>
          </cell>
          <cell r="W145">
            <v>5</v>
          </cell>
          <cell r="X145">
            <v>4</v>
          </cell>
          <cell r="Y145">
            <v>14</v>
          </cell>
          <cell r="Z145">
            <v>17</v>
          </cell>
          <cell r="AA145">
            <v>18</v>
          </cell>
          <cell r="AB145">
            <v>16</v>
          </cell>
          <cell r="AC145">
            <v>15</v>
          </cell>
          <cell r="AD145">
            <v>13</v>
          </cell>
          <cell r="AE145">
            <v>10</v>
          </cell>
          <cell r="AF145">
            <v>7</v>
          </cell>
          <cell r="AG145">
            <v>4</v>
          </cell>
          <cell r="AH145">
            <v>5</v>
          </cell>
          <cell r="AI145">
            <v>3</v>
          </cell>
          <cell r="AJ145">
            <v>3</v>
          </cell>
          <cell r="AK145">
            <v>2</v>
          </cell>
          <cell r="AL145">
            <v>12</v>
          </cell>
          <cell r="AM145">
            <v>11</v>
          </cell>
          <cell r="AN145">
            <v>44</v>
          </cell>
          <cell r="AO145">
            <v>6</v>
          </cell>
        </row>
        <row r="146">
          <cell r="C146">
            <v>7049</v>
          </cell>
          <cell r="D146">
            <v>297</v>
          </cell>
          <cell r="E146">
            <v>4</v>
          </cell>
          <cell r="F146">
            <v>3</v>
          </cell>
          <cell r="G146">
            <v>8</v>
          </cell>
          <cell r="H146">
            <v>7</v>
          </cell>
          <cell r="I146">
            <v>3</v>
          </cell>
          <cell r="J146">
            <v>5</v>
          </cell>
          <cell r="K146">
            <v>5</v>
          </cell>
          <cell r="L146">
            <v>6</v>
          </cell>
          <cell r="M146">
            <v>6</v>
          </cell>
          <cell r="N146">
            <v>5</v>
          </cell>
          <cell r="O146">
            <v>7</v>
          </cell>
          <cell r="P146">
            <v>6</v>
          </cell>
          <cell r="Q146">
            <v>6</v>
          </cell>
          <cell r="R146">
            <v>7</v>
          </cell>
          <cell r="S146">
            <v>7</v>
          </cell>
          <cell r="T146">
            <v>6</v>
          </cell>
          <cell r="U146">
            <v>6</v>
          </cell>
          <cell r="V146">
            <v>6</v>
          </cell>
          <cell r="W146">
            <v>6</v>
          </cell>
          <cell r="X146">
            <v>6</v>
          </cell>
          <cell r="Y146">
            <v>26</v>
          </cell>
          <cell r="Z146">
            <v>23</v>
          </cell>
          <cell r="AA146">
            <v>23</v>
          </cell>
          <cell r="AB146">
            <v>21</v>
          </cell>
          <cell r="AC146">
            <v>21</v>
          </cell>
          <cell r="AD146">
            <v>16</v>
          </cell>
          <cell r="AE146">
            <v>14</v>
          </cell>
          <cell r="AF146">
            <v>10</v>
          </cell>
          <cell r="AG146">
            <v>8</v>
          </cell>
          <cell r="AH146">
            <v>7</v>
          </cell>
          <cell r="AI146">
            <v>5</v>
          </cell>
          <cell r="AJ146">
            <v>4</v>
          </cell>
          <cell r="AK146">
            <v>4</v>
          </cell>
          <cell r="AL146">
            <v>16</v>
          </cell>
          <cell r="AM146">
            <v>15</v>
          </cell>
          <cell r="AN146">
            <v>64</v>
          </cell>
          <cell r="AO146">
            <v>10</v>
          </cell>
        </row>
        <row r="147">
          <cell r="C147">
            <v>7180</v>
          </cell>
          <cell r="D147">
            <v>408</v>
          </cell>
          <cell r="E147">
            <v>4</v>
          </cell>
          <cell r="F147">
            <v>5</v>
          </cell>
          <cell r="G147">
            <v>7</v>
          </cell>
          <cell r="H147">
            <v>5</v>
          </cell>
          <cell r="I147">
            <v>6</v>
          </cell>
          <cell r="J147">
            <v>8</v>
          </cell>
          <cell r="K147">
            <v>8</v>
          </cell>
          <cell r="L147">
            <v>10</v>
          </cell>
          <cell r="M147">
            <v>9</v>
          </cell>
          <cell r="N147">
            <v>8</v>
          </cell>
          <cell r="O147">
            <v>11</v>
          </cell>
          <cell r="P147">
            <v>10</v>
          </cell>
          <cell r="Q147">
            <v>10</v>
          </cell>
          <cell r="R147">
            <v>12</v>
          </cell>
          <cell r="S147">
            <v>11</v>
          </cell>
          <cell r="T147">
            <v>10</v>
          </cell>
          <cell r="U147">
            <v>10</v>
          </cell>
          <cell r="V147">
            <v>9</v>
          </cell>
          <cell r="W147">
            <v>8</v>
          </cell>
          <cell r="X147">
            <v>8</v>
          </cell>
          <cell r="Y147">
            <v>35</v>
          </cell>
          <cell r="Z147">
            <v>31</v>
          </cell>
          <cell r="AA147">
            <v>31</v>
          </cell>
          <cell r="AB147">
            <v>28</v>
          </cell>
          <cell r="AC147">
            <v>28</v>
          </cell>
          <cell r="AD147">
            <v>22</v>
          </cell>
          <cell r="AE147">
            <v>19</v>
          </cell>
          <cell r="AF147">
            <v>13</v>
          </cell>
          <cell r="AG147">
            <v>10</v>
          </cell>
          <cell r="AH147">
            <v>8</v>
          </cell>
          <cell r="AI147">
            <v>6</v>
          </cell>
          <cell r="AJ147">
            <v>4</v>
          </cell>
          <cell r="AK147">
            <v>4</v>
          </cell>
          <cell r="AL147">
            <v>27</v>
          </cell>
          <cell r="AM147">
            <v>22</v>
          </cell>
          <cell r="AN147">
            <v>87</v>
          </cell>
          <cell r="AO147">
            <v>14</v>
          </cell>
        </row>
        <row r="148">
          <cell r="C148">
            <v>8923</v>
          </cell>
          <cell r="D148">
            <v>301</v>
          </cell>
          <cell r="E148">
            <v>3</v>
          </cell>
          <cell r="F148">
            <v>4</v>
          </cell>
          <cell r="G148">
            <v>1</v>
          </cell>
          <cell r="H148">
            <v>6</v>
          </cell>
          <cell r="I148">
            <v>3</v>
          </cell>
          <cell r="J148">
            <v>7</v>
          </cell>
          <cell r="K148">
            <v>7</v>
          </cell>
          <cell r="L148">
            <v>8</v>
          </cell>
          <cell r="M148">
            <v>7</v>
          </cell>
          <cell r="N148">
            <v>6</v>
          </cell>
          <cell r="O148">
            <v>8</v>
          </cell>
          <cell r="P148">
            <v>7</v>
          </cell>
          <cell r="Q148">
            <v>7</v>
          </cell>
          <cell r="R148">
            <v>8</v>
          </cell>
          <cell r="S148">
            <v>7</v>
          </cell>
          <cell r="T148">
            <v>6</v>
          </cell>
          <cell r="U148">
            <v>6</v>
          </cell>
          <cell r="V148">
            <v>6</v>
          </cell>
          <cell r="W148">
            <v>6</v>
          </cell>
          <cell r="X148">
            <v>6</v>
          </cell>
          <cell r="Y148">
            <v>26</v>
          </cell>
          <cell r="Z148">
            <v>23</v>
          </cell>
          <cell r="AA148">
            <v>23</v>
          </cell>
          <cell r="AB148">
            <v>21</v>
          </cell>
          <cell r="AC148">
            <v>21</v>
          </cell>
          <cell r="AD148">
            <v>16</v>
          </cell>
          <cell r="AE148">
            <v>14</v>
          </cell>
          <cell r="AF148">
            <v>10</v>
          </cell>
          <cell r="AG148">
            <v>8</v>
          </cell>
          <cell r="AH148">
            <v>7</v>
          </cell>
          <cell r="AI148">
            <v>5</v>
          </cell>
          <cell r="AJ148">
            <v>4</v>
          </cell>
          <cell r="AK148">
            <v>4</v>
          </cell>
          <cell r="AL148">
            <v>18</v>
          </cell>
          <cell r="AM148">
            <v>15</v>
          </cell>
          <cell r="AN148">
            <v>64</v>
          </cell>
          <cell r="AO148">
            <v>10</v>
          </cell>
        </row>
        <row r="149">
          <cell r="C149">
            <v>5034</v>
          </cell>
          <cell r="D149">
            <v>2633</v>
          </cell>
          <cell r="E149">
            <v>32</v>
          </cell>
          <cell r="F149">
            <v>39</v>
          </cell>
          <cell r="G149">
            <v>44</v>
          </cell>
          <cell r="H149">
            <v>48</v>
          </cell>
          <cell r="I149">
            <v>52</v>
          </cell>
          <cell r="J149">
            <v>59</v>
          </cell>
          <cell r="K149">
            <v>55</v>
          </cell>
          <cell r="L149">
            <v>59</v>
          </cell>
          <cell r="M149">
            <v>52</v>
          </cell>
          <cell r="N149">
            <v>59</v>
          </cell>
          <cell r="O149">
            <v>57</v>
          </cell>
          <cell r="P149">
            <v>67</v>
          </cell>
          <cell r="Q149">
            <v>56</v>
          </cell>
          <cell r="R149">
            <v>63</v>
          </cell>
          <cell r="S149">
            <v>60</v>
          </cell>
          <cell r="T149">
            <v>62</v>
          </cell>
          <cell r="U149">
            <v>60</v>
          </cell>
          <cell r="V149">
            <v>56</v>
          </cell>
          <cell r="W149">
            <v>52</v>
          </cell>
          <cell r="X149">
            <v>48</v>
          </cell>
          <cell r="Y149">
            <v>191</v>
          </cell>
          <cell r="Z149">
            <v>195</v>
          </cell>
          <cell r="AA149">
            <v>192</v>
          </cell>
          <cell r="AB149">
            <v>195</v>
          </cell>
          <cell r="AC149">
            <v>182</v>
          </cell>
          <cell r="AD149">
            <v>154</v>
          </cell>
          <cell r="AE149">
            <v>114</v>
          </cell>
          <cell r="AF149">
            <v>105</v>
          </cell>
          <cell r="AG149">
            <v>73</v>
          </cell>
          <cell r="AH149">
            <v>61</v>
          </cell>
          <cell r="AI149">
            <v>42</v>
          </cell>
          <cell r="AJ149">
            <v>25</v>
          </cell>
          <cell r="AK149">
            <v>24</v>
          </cell>
          <cell r="AL149">
            <v>152</v>
          </cell>
          <cell r="AM149">
            <v>133</v>
          </cell>
          <cell r="AN149">
            <v>545</v>
          </cell>
          <cell r="AO149">
            <v>73</v>
          </cell>
        </row>
        <row r="150">
          <cell r="C150">
            <v>6868</v>
          </cell>
          <cell r="D150">
            <v>474</v>
          </cell>
          <cell r="E150">
            <v>5</v>
          </cell>
          <cell r="F150">
            <v>2</v>
          </cell>
          <cell r="G150">
            <v>8</v>
          </cell>
          <cell r="H150">
            <v>7</v>
          </cell>
          <cell r="I150">
            <v>12</v>
          </cell>
          <cell r="J150">
            <v>12</v>
          </cell>
          <cell r="K150">
            <v>11</v>
          </cell>
          <cell r="L150">
            <v>12</v>
          </cell>
          <cell r="M150">
            <v>11</v>
          </cell>
          <cell r="N150">
            <v>12</v>
          </cell>
          <cell r="O150">
            <v>12</v>
          </cell>
          <cell r="P150">
            <v>14</v>
          </cell>
          <cell r="Q150">
            <v>12</v>
          </cell>
          <cell r="R150">
            <v>13</v>
          </cell>
          <cell r="S150">
            <v>12</v>
          </cell>
          <cell r="T150">
            <v>12</v>
          </cell>
          <cell r="U150">
            <v>11</v>
          </cell>
          <cell r="V150">
            <v>10</v>
          </cell>
          <cell r="W150">
            <v>9</v>
          </cell>
          <cell r="X150">
            <v>8</v>
          </cell>
          <cell r="Y150">
            <v>32</v>
          </cell>
          <cell r="Z150">
            <v>33</v>
          </cell>
          <cell r="AA150">
            <v>33</v>
          </cell>
          <cell r="AB150">
            <v>34</v>
          </cell>
          <cell r="AC150">
            <v>32</v>
          </cell>
          <cell r="AD150">
            <v>27</v>
          </cell>
          <cell r="AE150">
            <v>20</v>
          </cell>
          <cell r="AF150">
            <v>19</v>
          </cell>
          <cell r="AG150">
            <v>13</v>
          </cell>
          <cell r="AH150">
            <v>11</v>
          </cell>
          <cell r="AI150">
            <v>7</v>
          </cell>
          <cell r="AJ150">
            <v>4</v>
          </cell>
          <cell r="AK150">
            <v>4</v>
          </cell>
          <cell r="AL150">
            <v>32</v>
          </cell>
          <cell r="AM150">
            <v>24</v>
          </cell>
          <cell r="AN150">
            <v>94</v>
          </cell>
          <cell r="AO150">
            <v>13</v>
          </cell>
        </row>
        <row r="151">
          <cell r="C151">
            <v>5035</v>
          </cell>
          <cell r="D151">
            <v>899</v>
          </cell>
          <cell r="E151">
            <v>8</v>
          </cell>
          <cell r="F151">
            <v>12</v>
          </cell>
          <cell r="G151">
            <v>8</v>
          </cell>
          <cell r="H151">
            <v>4</v>
          </cell>
          <cell r="I151">
            <v>4</v>
          </cell>
          <cell r="J151">
            <v>23</v>
          </cell>
          <cell r="K151">
            <v>21</v>
          </cell>
          <cell r="L151">
            <v>22</v>
          </cell>
          <cell r="M151">
            <v>19</v>
          </cell>
          <cell r="N151">
            <v>21</v>
          </cell>
          <cell r="O151">
            <v>21</v>
          </cell>
          <cell r="P151">
            <v>24</v>
          </cell>
          <cell r="Q151">
            <v>20</v>
          </cell>
          <cell r="R151">
            <v>22</v>
          </cell>
          <cell r="S151">
            <v>21</v>
          </cell>
          <cell r="T151">
            <v>22</v>
          </cell>
          <cell r="U151">
            <v>21</v>
          </cell>
          <cell r="V151">
            <v>20</v>
          </cell>
          <cell r="W151">
            <v>19</v>
          </cell>
          <cell r="X151">
            <v>17</v>
          </cell>
          <cell r="Y151">
            <v>68</v>
          </cell>
          <cell r="Z151">
            <v>69</v>
          </cell>
          <cell r="AA151">
            <v>68</v>
          </cell>
          <cell r="AB151">
            <v>69</v>
          </cell>
          <cell r="AC151">
            <v>65</v>
          </cell>
          <cell r="AD151">
            <v>55</v>
          </cell>
          <cell r="AE151">
            <v>41</v>
          </cell>
          <cell r="AF151">
            <v>38</v>
          </cell>
          <cell r="AG151">
            <v>26</v>
          </cell>
          <cell r="AH151">
            <v>21</v>
          </cell>
          <cell r="AI151">
            <v>14</v>
          </cell>
          <cell r="AJ151">
            <v>8</v>
          </cell>
          <cell r="AK151">
            <v>8</v>
          </cell>
          <cell r="AL151">
            <v>54</v>
          </cell>
          <cell r="AM151">
            <v>47</v>
          </cell>
          <cell r="AN151">
            <v>194</v>
          </cell>
          <cell r="AO151">
            <v>26</v>
          </cell>
        </row>
        <row r="152">
          <cell r="C152">
            <v>6940</v>
          </cell>
          <cell r="D152">
            <v>291</v>
          </cell>
          <cell r="E152">
            <v>3</v>
          </cell>
          <cell r="F152">
            <v>2</v>
          </cell>
          <cell r="G152">
            <v>4</v>
          </cell>
          <cell r="H152">
            <v>6</v>
          </cell>
          <cell r="I152">
            <v>3</v>
          </cell>
          <cell r="J152">
            <v>5</v>
          </cell>
          <cell r="K152">
            <v>5</v>
          </cell>
          <cell r="L152">
            <v>5</v>
          </cell>
          <cell r="M152">
            <v>4</v>
          </cell>
          <cell r="N152">
            <v>5</v>
          </cell>
          <cell r="O152">
            <v>5</v>
          </cell>
          <cell r="P152">
            <v>6</v>
          </cell>
          <cell r="Q152">
            <v>5</v>
          </cell>
          <cell r="R152">
            <v>6</v>
          </cell>
          <cell r="S152">
            <v>6</v>
          </cell>
          <cell r="T152">
            <v>6</v>
          </cell>
          <cell r="U152">
            <v>6</v>
          </cell>
          <cell r="V152">
            <v>6</v>
          </cell>
          <cell r="W152">
            <v>6</v>
          </cell>
          <cell r="X152">
            <v>6</v>
          </cell>
          <cell r="Y152">
            <v>24</v>
          </cell>
          <cell r="Z152">
            <v>24</v>
          </cell>
          <cell r="AA152">
            <v>24</v>
          </cell>
          <cell r="AB152">
            <v>24</v>
          </cell>
          <cell r="AC152">
            <v>22</v>
          </cell>
          <cell r="AD152">
            <v>19</v>
          </cell>
          <cell r="AE152">
            <v>14</v>
          </cell>
          <cell r="AF152">
            <v>13</v>
          </cell>
          <cell r="AG152">
            <v>9</v>
          </cell>
          <cell r="AH152">
            <v>7</v>
          </cell>
          <cell r="AI152">
            <v>5</v>
          </cell>
          <cell r="AJ152">
            <v>3</v>
          </cell>
          <cell r="AK152">
            <v>3</v>
          </cell>
          <cell r="AL152">
            <v>14</v>
          </cell>
          <cell r="AM152">
            <v>14</v>
          </cell>
          <cell r="AN152">
            <v>67</v>
          </cell>
          <cell r="AO152">
            <v>9</v>
          </cell>
        </row>
        <row r="153">
          <cell r="C153">
            <v>5036</v>
          </cell>
          <cell r="D153">
            <v>617</v>
          </cell>
          <cell r="E153">
            <v>3</v>
          </cell>
          <cell r="F153">
            <v>6</v>
          </cell>
          <cell r="G153">
            <v>13</v>
          </cell>
          <cell r="H153">
            <v>9</v>
          </cell>
          <cell r="I153">
            <v>10</v>
          </cell>
          <cell r="J153">
            <v>15</v>
          </cell>
          <cell r="K153">
            <v>14</v>
          </cell>
          <cell r="L153">
            <v>15</v>
          </cell>
          <cell r="M153">
            <v>13</v>
          </cell>
          <cell r="N153">
            <v>15</v>
          </cell>
          <cell r="O153">
            <v>15</v>
          </cell>
          <cell r="P153">
            <v>17</v>
          </cell>
          <cell r="Q153">
            <v>14</v>
          </cell>
          <cell r="R153">
            <v>16</v>
          </cell>
          <cell r="S153">
            <v>15</v>
          </cell>
          <cell r="T153">
            <v>15</v>
          </cell>
          <cell r="U153">
            <v>14</v>
          </cell>
          <cell r="V153">
            <v>13</v>
          </cell>
          <cell r="W153">
            <v>12</v>
          </cell>
          <cell r="X153">
            <v>11</v>
          </cell>
          <cell r="Y153">
            <v>44</v>
          </cell>
          <cell r="Z153">
            <v>45</v>
          </cell>
          <cell r="AA153">
            <v>45</v>
          </cell>
          <cell r="AB153">
            <v>46</v>
          </cell>
          <cell r="AC153">
            <v>43</v>
          </cell>
          <cell r="AD153">
            <v>37</v>
          </cell>
          <cell r="AE153">
            <v>27</v>
          </cell>
          <cell r="AF153">
            <v>25</v>
          </cell>
          <cell r="AG153">
            <v>17</v>
          </cell>
          <cell r="AH153">
            <v>14</v>
          </cell>
          <cell r="AI153">
            <v>9</v>
          </cell>
          <cell r="AJ153">
            <v>5</v>
          </cell>
          <cell r="AK153">
            <v>5</v>
          </cell>
          <cell r="AL153">
            <v>39</v>
          </cell>
          <cell r="AM153">
            <v>31</v>
          </cell>
          <cell r="AN153">
            <v>128</v>
          </cell>
          <cell r="AO153">
            <v>17</v>
          </cell>
        </row>
        <row r="154">
          <cell r="C154">
            <v>5012</v>
          </cell>
          <cell r="D154">
            <v>1777</v>
          </cell>
          <cell r="E154">
            <v>19</v>
          </cell>
          <cell r="F154">
            <v>29</v>
          </cell>
          <cell r="G154">
            <v>19</v>
          </cell>
          <cell r="H154">
            <v>22</v>
          </cell>
          <cell r="I154">
            <v>34</v>
          </cell>
          <cell r="J154">
            <v>42</v>
          </cell>
          <cell r="K154">
            <v>35</v>
          </cell>
          <cell r="L154">
            <v>40</v>
          </cell>
          <cell r="M154">
            <v>43</v>
          </cell>
          <cell r="N154">
            <v>40</v>
          </cell>
          <cell r="O154">
            <v>46</v>
          </cell>
          <cell r="P154">
            <v>52</v>
          </cell>
          <cell r="Q154">
            <v>45</v>
          </cell>
          <cell r="R154">
            <v>43</v>
          </cell>
          <cell r="S154">
            <v>40</v>
          </cell>
          <cell r="T154">
            <v>38</v>
          </cell>
          <cell r="U154">
            <v>35</v>
          </cell>
          <cell r="V154">
            <v>33</v>
          </cell>
          <cell r="W154">
            <v>31</v>
          </cell>
          <cell r="X154">
            <v>29</v>
          </cell>
          <cell r="Y154">
            <v>123</v>
          </cell>
          <cell r="Z154">
            <v>132</v>
          </cell>
          <cell r="AA154">
            <v>128</v>
          </cell>
          <cell r="AB154">
            <v>130</v>
          </cell>
          <cell r="AC154">
            <v>126</v>
          </cell>
          <cell r="AD154">
            <v>102</v>
          </cell>
          <cell r="AE154">
            <v>85</v>
          </cell>
          <cell r="AF154">
            <v>73</v>
          </cell>
          <cell r="AG154">
            <v>56</v>
          </cell>
          <cell r="AH154">
            <v>45</v>
          </cell>
          <cell r="AI154">
            <v>31</v>
          </cell>
          <cell r="AJ154">
            <v>17</v>
          </cell>
          <cell r="AK154">
            <v>14</v>
          </cell>
          <cell r="AL154">
            <v>104</v>
          </cell>
          <cell r="AM154">
            <v>73</v>
          </cell>
          <cell r="AN154">
            <v>336</v>
          </cell>
          <cell r="AO154">
            <v>52</v>
          </cell>
        </row>
        <row r="155">
          <cell r="C155">
            <v>5020</v>
          </cell>
          <cell r="D155">
            <v>3148</v>
          </cell>
          <cell r="E155">
            <v>52</v>
          </cell>
          <cell r="F155">
            <v>38</v>
          </cell>
          <cell r="G155">
            <v>47</v>
          </cell>
          <cell r="H155">
            <v>50</v>
          </cell>
          <cell r="I155">
            <v>50</v>
          </cell>
          <cell r="J155">
            <v>60</v>
          </cell>
          <cell r="K155">
            <v>66</v>
          </cell>
          <cell r="L155">
            <v>63</v>
          </cell>
          <cell r="M155">
            <v>74</v>
          </cell>
          <cell r="N155">
            <v>71</v>
          </cell>
          <cell r="O155">
            <v>73</v>
          </cell>
          <cell r="P155">
            <v>84</v>
          </cell>
          <cell r="Q155">
            <v>70</v>
          </cell>
          <cell r="R155">
            <v>79</v>
          </cell>
          <cell r="S155">
            <v>75</v>
          </cell>
          <cell r="T155">
            <v>70</v>
          </cell>
          <cell r="U155">
            <v>66</v>
          </cell>
          <cell r="V155">
            <v>61</v>
          </cell>
          <cell r="W155">
            <v>56</v>
          </cell>
          <cell r="X155">
            <v>50</v>
          </cell>
          <cell r="Y155">
            <v>206</v>
          </cell>
          <cell r="Z155">
            <v>221</v>
          </cell>
          <cell r="AA155">
            <v>224</v>
          </cell>
          <cell r="AB155">
            <v>231</v>
          </cell>
          <cell r="AC155">
            <v>217</v>
          </cell>
          <cell r="AD155">
            <v>182</v>
          </cell>
          <cell r="AE155">
            <v>154</v>
          </cell>
          <cell r="AF155">
            <v>137</v>
          </cell>
          <cell r="AG155">
            <v>103</v>
          </cell>
          <cell r="AH155">
            <v>81</v>
          </cell>
          <cell r="AI155">
            <v>58</v>
          </cell>
          <cell r="AJ155">
            <v>47</v>
          </cell>
          <cell r="AK155">
            <v>32</v>
          </cell>
          <cell r="AL155">
            <v>182</v>
          </cell>
          <cell r="AM155">
            <v>138</v>
          </cell>
          <cell r="AN155">
            <v>610</v>
          </cell>
          <cell r="AO155">
            <v>78</v>
          </cell>
        </row>
        <row r="156">
          <cell r="C156">
            <v>7047</v>
          </cell>
          <cell r="D156">
            <v>264</v>
          </cell>
          <cell r="E156">
            <v>6</v>
          </cell>
          <cell r="F156">
            <v>5</v>
          </cell>
          <cell r="G156">
            <v>5</v>
          </cell>
          <cell r="H156">
            <v>6</v>
          </cell>
          <cell r="I156">
            <v>4</v>
          </cell>
          <cell r="J156">
            <v>3</v>
          </cell>
          <cell r="K156">
            <v>3</v>
          </cell>
          <cell r="L156">
            <v>3</v>
          </cell>
          <cell r="M156">
            <v>4</v>
          </cell>
          <cell r="N156">
            <v>4</v>
          </cell>
          <cell r="O156">
            <v>4</v>
          </cell>
          <cell r="P156">
            <v>5</v>
          </cell>
          <cell r="Q156">
            <v>4</v>
          </cell>
          <cell r="R156">
            <v>5</v>
          </cell>
          <cell r="S156">
            <v>5</v>
          </cell>
          <cell r="T156">
            <v>5</v>
          </cell>
          <cell r="U156">
            <v>5</v>
          </cell>
          <cell r="V156">
            <v>5</v>
          </cell>
          <cell r="W156">
            <v>5</v>
          </cell>
          <cell r="X156">
            <v>5</v>
          </cell>
          <cell r="Y156">
            <v>20</v>
          </cell>
          <cell r="Z156">
            <v>21</v>
          </cell>
          <cell r="AA156">
            <v>21</v>
          </cell>
          <cell r="AB156">
            <v>21</v>
          </cell>
          <cell r="AC156">
            <v>20</v>
          </cell>
          <cell r="AD156">
            <v>17</v>
          </cell>
          <cell r="AE156">
            <v>14</v>
          </cell>
          <cell r="AF156">
            <v>12</v>
          </cell>
          <cell r="AG156">
            <v>9</v>
          </cell>
          <cell r="AH156">
            <v>7</v>
          </cell>
          <cell r="AI156">
            <v>5</v>
          </cell>
          <cell r="AJ156">
            <v>4</v>
          </cell>
          <cell r="AK156">
            <v>2</v>
          </cell>
          <cell r="AL156">
            <v>11</v>
          </cell>
          <cell r="AM156">
            <v>11</v>
          </cell>
          <cell r="AN156">
            <v>57</v>
          </cell>
          <cell r="AO156">
            <v>7</v>
          </cell>
        </row>
        <row r="157">
          <cell r="C157">
            <v>5014</v>
          </cell>
          <cell r="D157">
            <v>482</v>
          </cell>
          <cell r="E157">
            <v>4</v>
          </cell>
          <cell r="F157">
            <v>5</v>
          </cell>
          <cell r="G157">
            <v>15</v>
          </cell>
          <cell r="H157">
            <v>4</v>
          </cell>
          <cell r="I157">
            <v>18</v>
          </cell>
          <cell r="J157">
            <v>12</v>
          </cell>
          <cell r="K157">
            <v>10</v>
          </cell>
          <cell r="L157">
            <v>12</v>
          </cell>
          <cell r="M157">
            <v>12</v>
          </cell>
          <cell r="N157">
            <v>11</v>
          </cell>
          <cell r="O157">
            <v>13</v>
          </cell>
          <cell r="P157">
            <v>13</v>
          </cell>
          <cell r="Q157">
            <v>14</v>
          </cell>
          <cell r="R157">
            <v>13</v>
          </cell>
          <cell r="S157">
            <v>12</v>
          </cell>
          <cell r="T157">
            <v>11</v>
          </cell>
          <cell r="U157">
            <v>10</v>
          </cell>
          <cell r="V157">
            <v>9</v>
          </cell>
          <cell r="W157">
            <v>8</v>
          </cell>
          <cell r="X157">
            <v>7</v>
          </cell>
          <cell r="Y157">
            <v>30</v>
          </cell>
          <cell r="Z157">
            <v>33</v>
          </cell>
          <cell r="AA157">
            <v>32</v>
          </cell>
          <cell r="AB157">
            <v>33</v>
          </cell>
          <cell r="AC157">
            <v>32</v>
          </cell>
          <cell r="AD157">
            <v>26</v>
          </cell>
          <cell r="AE157">
            <v>21</v>
          </cell>
          <cell r="AF157">
            <v>18</v>
          </cell>
          <cell r="AG157">
            <v>14</v>
          </cell>
          <cell r="AH157">
            <v>12</v>
          </cell>
          <cell r="AI157">
            <v>8</v>
          </cell>
          <cell r="AJ157">
            <v>5</v>
          </cell>
          <cell r="AK157">
            <v>5</v>
          </cell>
          <cell r="AL157">
            <v>30</v>
          </cell>
          <cell r="AM157">
            <v>20</v>
          </cell>
          <cell r="AN157">
            <v>84</v>
          </cell>
          <cell r="AO157">
            <v>13</v>
          </cell>
        </row>
        <row r="158">
          <cell r="C158">
            <v>5022</v>
          </cell>
          <cell r="D158">
            <v>338</v>
          </cell>
          <cell r="E158">
            <v>5</v>
          </cell>
          <cell r="F158">
            <v>4</v>
          </cell>
          <cell r="G158">
            <v>9</v>
          </cell>
          <cell r="H158">
            <v>6</v>
          </cell>
          <cell r="I158">
            <v>3</v>
          </cell>
          <cell r="J158">
            <v>6</v>
          </cell>
          <cell r="K158">
            <v>7</v>
          </cell>
          <cell r="L158">
            <v>7</v>
          </cell>
          <cell r="M158">
            <v>8</v>
          </cell>
          <cell r="N158">
            <v>8</v>
          </cell>
          <cell r="O158">
            <v>8</v>
          </cell>
          <cell r="P158">
            <v>9</v>
          </cell>
          <cell r="Q158">
            <v>7</v>
          </cell>
          <cell r="R158">
            <v>8</v>
          </cell>
          <cell r="S158">
            <v>8</v>
          </cell>
          <cell r="T158">
            <v>8</v>
          </cell>
          <cell r="U158">
            <v>8</v>
          </cell>
          <cell r="V158">
            <v>7</v>
          </cell>
          <cell r="W158">
            <v>6</v>
          </cell>
          <cell r="X158">
            <v>6</v>
          </cell>
          <cell r="Y158">
            <v>24</v>
          </cell>
          <cell r="Z158">
            <v>25</v>
          </cell>
          <cell r="AA158">
            <v>25</v>
          </cell>
          <cell r="AB158">
            <v>25</v>
          </cell>
          <cell r="AC158">
            <v>23</v>
          </cell>
          <cell r="AD158">
            <v>19</v>
          </cell>
          <cell r="AE158">
            <v>16</v>
          </cell>
          <cell r="AF158">
            <v>14</v>
          </cell>
          <cell r="AG158">
            <v>10</v>
          </cell>
          <cell r="AH158">
            <v>8</v>
          </cell>
          <cell r="AI158">
            <v>5</v>
          </cell>
          <cell r="AJ158">
            <v>4</v>
          </cell>
          <cell r="AK158">
            <v>2</v>
          </cell>
          <cell r="AL158">
            <v>19</v>
          </cell>
          <cell r="AM158">
            <v>16</v>
          </cell>
          <cell r="AN158">
            <v>67</v>
          </cell>
          <cell r="AO158">
            <v>9</v>
          </cell>
        </row>
        <row r="159">
          <cell r="C159">
            <v>5018</v>
          </cell>
          <cell r="D159">
            <v>393</v>
          </cell>
          <cell r="E159">
            <v>3</v>
          </cell>
          <cell r="F159">
            <v>5</v>
          </cell>
          <cell r="G159">
            <v>15</v>
          </cell>
          <cell r="H159">
            <v>10</v>
          </cell>
          <cell r="I159">
            <v>9</v>
          </cell>
          <cell r="J159">
            <v>9</v>
          </cell>
          <cell r="K159">
            <v>8</v>
          </cell>
          <cell r="L159">
            <v>9</v>
          </cell>
          <cell r="M159">
            <v>9</v>
          </cell>
          <cell r="N159">
            <v>8</v>
          </cell>
          <cell r="O159">
            <v>9</v>
          </cell>
          <cell r="P159">
            <v>9</v>
          </cell>
          <cell r="Q159">
            <v>10</v>
          </cell>
          <cell r="R159">
            <v>10</v>
          </cell>
          <cell r="S159">
            <v>9</v>
          </cell>
          <cell r="T159">
            <v>8</v>
          </cell>
          <cell r="U159">
            <v>7</v>
          </cell>
          <cell r="V159">
            <v>6</v>
          </cell>
          <cell r="W159">
            <v>6</v>
          </cell>
          <cell r="X159">
            <v>6</v>
          </cell>
          <cell r="Y159">
            <v>26</v>
          </cell>
          <cell r="Z159">
            <v>28</v>
          </cell>
          <cell r="AA159">
            <v>27</v>
          </cell>
          <cell r="AB159">
            <v>28</v>
          </cell>
          <cell r="AC159">
            <v>27</v>
          </cell>
          <cell r="AD159">
            <v>22</v>
          </cell>
          <cell r="AE159">
            <v>18</v>
          </cell>
          <cell r="AF159">
            <v>15</v>
          </cell>
          <cell r="AG159">
            <v>12</v>
          </cell>
          <cell r="AH159">
            <v>10</v>
          </cell>
          <cell r="AI159">
            <v>7</v>
          </cell>
          <cell r="AJ159">
            <v>4</v>
          </cell>
          <cell r="AK159">
            <v>4</v>
          </cell>
          <cell r="AL159">
            <v>22</v>
          </cell>
          <cell r="AM159">
            <v>15</v>
          </cell>
          <cell r="AN159">
            <v>72</v>
          </cell>
          <cell r="AO159">
            <v>11</v>
          </cell>
        </row>
        <row r="160">
          <cell r="C160">
            <v>5024</v>
          </cell>
          <cell r="D160">
            <v>507</v>
          </cell>
          <cell r="E160">
            <v>6</v>
          </cell>
          <cell r="F160">
            <v>13</v>
          </cell>
          <cell r="G160">
            <v>13</v>
          </cell>
          <cell r="H160">
            <v>15</v>
          </cell>
          <cell r="I160">
            <v>16</v>
          </cell>
          <cell r="J160">
            <v>10</v>
          </cell>
          <cell r="K160">
            <v>11</v>
          </cell>
          <cell r="L160">
            <v>10</v>
          </cell>
          <cell r="M160">
            <v>12</v>
          </cell>
          <cell r="N160">
            <v>11</v>
          </cell>
          <cell r="O160">
            <v>11</v>
          </cell>
          <cell r="P160">
            <v>13</v>
          </cell>
          <cell r="Q160">
            <v>12</v>
          </cell>
          <cell r="R160">
            <v>13</v>
          </cell>
          <cell r="S160">
            <v>11</v>
          </cell>
          <cell r="T160">
            <v>11</v>
          </cell>
          <cell r="U160">
            <v>10</v>
          </cell>
          <cell r="V160">
            <v>9</v>
          </cell>
          <cell r="W160">
            <v>9</v>
          </cell>
          <cell r="X160">
            <v>8</v>
          </cell>
          <cell r="Y160">
            <v>32</v>
          </cell>
          <cell r="Z160">
            <v>34</v>
          </cell>
          <cell r="AA160">
            <v>34</v>
          </cell>
          <cell r="AB160">
            <v>35</v>
          </cell>
          <cell r="AC160">
            <v>33</v>
          </cell>
          <cell r="AD160">
            <v>27</v>
          </cell>
          <cell r="AE160">
            <v>23</v>
          </cell>
          <cell r="AF160">
            <v>20</v>
          </cell>
          <cell r="AG160">
            <v>15</v>
          </cell>
          <cell r="AH160">
            <v>12</v>
          </cell>
          <cell r="AI160">
            <v>8</v>
          </cell>
          <cell r="AJ160">
            <v>6</v>
          </cell>
          <cell r="AK160">
            <v>4</v>
          </cell>
          <cell r="AL160">
            <v>29</v>
          </cell>
          <cell r="AM160">
            <v>21</v>
          </cell>
          <cell r="AN160">
            <v>93</v>
          </cell>
          <cell r="AO160">
            <v>12</v>
          </cell>
        </row>
        <row r="161">
          <cell r="C161">
            <v>6867</v>
          </cell>
          <cell r="D161">
            <v>274</v>
          </cell>
          <cell r="E161">
            <v>2</v>
          </cell>
          <cell r="F161">
            <v>7</v>
          </cell>
          <cell r="G161">
            <v>4</v>
          </cell>
          <cell r="H161">
            <v>2</v>
          </cell>
          <cell r="I161">
            <v>3</v>
          </cell>
          <cell r="J161">
            <v>4</v>
          </cell>
          <cell r="K161">
            <v>3</v>
          </cell>
          <cell r="L161">
            <v>4</v>
          </cell>
          <cell r="M161">
            <v>4</v>
          </cell>
          <cell r="N161">
            <v>4</v>
          </cell>
          <cell r="O161">
            <v>5</v>
          </cell>
          <cell r="P161">
            <v>5</v>
          </cell>
          <cell r="Q161">
            <v>5</v>
          </cell>
          <cell r="R161">
            <v>5</v>
          </cell>
          <cell r="S161">
            <v>5</v>
          </cell>
          <cell r="T161">
            <v>5</v>
          </cell>
          <cell r="U161">
            <v>5</v>
          </cell>
          <cell r="V161">
            <v>5</v>
          </cell>
          <cell r="W161">
            <v>5</v>
          </cell>
          <cell r="X161">
            <v>5</v>
          </cell>
          <cell r="Y161">
            <v>21</v>
          </cell>
          <cell r="Z161">
            <v>23</v>
          </cell>
          <cell r="AA161">
            <v>22</v>
          </cell>
          <cell r="AB161">
            <v>23</v>
          </cell>
          <cell r="AC161">
            <v>22</v>
          </cell>
          <cell r="AD161">
            <v>18</v>
          </cell>
          <cell r="AE161">
            <v>15</v>
          </cell>
          <cell r="AF161">
            <v>13</v>
          </cell>
          <cell r="AG161">
            <v>10</v>
          </cell>
          <cell r="AH161">
            <v>8</v>
          </cell>
          <cell r="AI161">
            <v>6</v>
          </cell>
          <cell r="AJ161">
            <v>3</v>
          </cell>
          <cell r="AK161">
            <v>3</v>
          </cell>
          <cell r="AL161">
            <v>11</v>
          </cell>
          <cell r="AM161">
            <v>11</v>
          </cell>
          <cell r="AN161">
            <v>59</v>
          </cell>
          <cell r="AO161">
            <v>9</v>
          </cell>
        </row>
        <row r="162">
          <cell r="C162">
            <v>5015</v>
          </cell>
          <cell r="D162">
            <v>507</v>
          </cell>
          <cell r="E162">
            <v>10</v>
          </cell>
          <cell r="F162">
            <v>18</v>
          </cell>
          <cell r="G162">
            <v>15</v>
          </cell>
          <cell r="H162">
            <v>13</v>
          </cell>
          <cell r="I162">
            <v>15</v>
          </cell>
          <cell r="J162">
            <v>12</v>
          </cell>
          <cell r="K162">
            <v>10</v>
          </cell>
          <cell r="L162">
            <v>12</v>
          </cell>
          <cell r="M162">
            <v>12</v>
          </cell>
          <cell r="N162">
            <v>11</v>
          </cell>
          <cell r="O162">
            <v>13</v>
          </cell>
          <cell r="P162">
            <v>13</v>
          </cell>
          <cell r="Q162">
            <v>14</v>
          </cell>
          <cell r="R162">
            <v>13</v>
          </cell>
          <cell r="S162">
            <v>12</v>
          </cell>
          <cell r="T162">
            <v>11</v>
          </cell>
          <cell r="U162">
            <v>10</v>
          </cell>
          <cell r="V162">
            <v>9</v>
          </cell>
          <cell r="W162">
            <v>8</v>
          </cell>
          <cell r="X162">
            <v>7</v>
          </cell>
          <cell r="Y162">
            <v>30</v>
          </cell>
          <cell r="Z162">
            <v>33</v>
          </cell>
          <cell r="AA162">
            <v>32</v>
          </cell>
          <cell r="AB162">
            <v>33</v>
          </cell>
          <cell r="AC162">
            <v>32</v>
          </cell>
          <cell r="AD162">
            <v>26</v>
          </cell>
          <cell r="AE162">
            <v>21</v>
          </cell>
          <cell r="AF162">
            <v>18</v>
          </cell>
          <cell r="AG162">
            <v>14</v>
          </cell>
          <cell r="AH162">
            <v>12</v>
          </cell>
          <cell r="AI162">
            <v>8</v>
          </cell>
          <cell r="AJ162">
            <v>5</v>
          </cell>
          <cell r="AK162">
            <v>5</v>
          </cell>
          <cell r="AL162">
            <v>30</v>
          </cell>
          <cell r="AM162">
            <v>20</v>
          </cell>
          <cell r="AN162">
            <v>84</v>
          </cell>
          <cell r="AO162">
            <v>13</v>
          </cell>
        </row>
        <row r="163">
          <cell r="C163">
            <v>5016</v>
          </cell>
          <cell r="D163">
            <v>454</v>
          </cell>
          <cell r="E163">
            <v>5</v>
          </cell>
          <cell r="F163">
            <v>4</v>
          </cell>
          <cell r="G163">
            <v>4</v>
          </cell>
          <cell r="H163">
            <v>8</v>
          </cell>
          <cell r="I163">
            <v>10</v>
          </cell>
          <cell r="J163">
            <v>11</v>
          </cell>
          <cell r="K163">
            <v>9</v>
          </cell>
          <cell r="L163">
            <v>11</v>
          </cell>
          <cell r="M163">
            <v>11</v>
          </cell>
          <cell r="N163">
            <v>10</v>
          </cell>
          <cell r="O163">
            <v>12</v>
          </cell>
          <cell r="P163">
            <v>13</v>
          </cell>
          <cell r="Q163">
            <v>13</v>
          </cell>
          <cell r="R163">
            <v>12</v>
          </cell>
          <cell r="S163">
            <v>11</v>
          </cell>
          <cell r="T163">
            <v>10</v>
          </cell>
          <cell r="U163">
            <v>9</v>
          </cell>
          <cell r="V163">
            <v>8</v>
          </cell>
          <cell r="W163">
            <v>7</v>
          </cell>
          <cell r="X163">
            <v>7</v>
          </cell>
          <cell r="Y163">
            <v>30</v>
          </cell>
          <cell r="Z163">
            <v>33</v>
          </cell>
          <cell r="AA163">
            <v>32</v>
          </cell>
          <cell r="AB163">
            <v>33</v>
          </cell>
          <cell r="AC163">
            <v>32</v>
          </cell>
          <cell r="AD163">
            <v>26</v>
          </cell>
          <cell r="AE163">
            <v>21</v>
          </cell>
          <cell r="AF163">
            <v>18</v>
          </cell>
          <cell r="AG163">
            <v>14</v>
          </cell>
          <cell r="AH163">
            <v>12</v>
          </cell>
          <cell r="AI163">
            <v>8</v>
          </cell>
          <cell r="AJ163">
            <v>5</v>
          </cell>
          <cell r="AK163">
            <v>5</v>
          </cell>
          <cell r="AL163">
            <v>28</v>
          </cell>
          <cell r="AM163">
            <v>18</v>
          </cell>
          <cell r="AN163">
            <v>84</v>
          </cell>
          <cell r="AO163">
            <v>13</v>
          </cell>
        </row>
        <row r="164">
          <cell r="C164">
            <v>5025</v>
          </cell>
          <cell r="D164">
            <v>474</v>
          </cell>
          <cell r="E164">
            <v>4</v>
          </cell>
          <cell r="F164">
            <v>5</v>
          </cell>
          <cell r="G164">
            <v>11</v>
          </cell>
          <cell r="H164">
            <v>10</v>
          </cell>
          <cell r="I164">
            <v>8</v>
          </cell>
          <cell r="J164">
            <v>11</v>
          </cell>
          <cell r="K164">
            <v>11</v>
          </cell>
          <cell r="L164">
            <v>8</v>
          </cell>
          <cell r="M164">
            <v>10</v>
          </cell>
          <cell r="N164">
            <v>9</v>
          </cell>
          <cell r="O164">
            <v>11</v>
          </cell>
          <cell r="P164">
            <v>13</v>
          </cell>
          <cell r="Q164">
            <v>11</v>
          </cell>
          <cell r="R164">
            <v>12</v>
          </cell>
          <cell r="S164">
            <v>11</v>
          </cell>
          <cell r="T164">
            <v>11</v>
          </cell>
          <cell r="U164">
            <v>10</v>
          </cell>
          <cell r="V164">
            <v>9</v>
          </cell>
          <cell r="W164">
            <v>9</v>
          </cell>
          <cell r="X164">
            <v>8</v>
          </cell>
          <cell r="Y164">
            <v>31</v>
          </cell>
          <cell r="Z164">
            <v>34</v>
          </cell>
          <cell r="AA164">
            <v>34</v>
          </cell>
          <cell r="AB164">
            <v>35</v>
          </cell>
          <cell r="AC164">
            <v>33</v>
          </cell>
          <cell r="AD164">
            <v>27</v>
          </cell>
          <cell r="AE164">
            <v>23</v>
          </cell>
          <cell r="AF164">
            <v>20</v>
          </cell>
          <cell r="AG164">
            <v>15</v>
          </cell>
          <cell r="AH164">
            <v>12</v>
          </cell>
          <cell r="AI164">
            <v>8</v>
          </cell>
          <cell r="AJ164">
            <v>6</v>
          </cell>
          <cell r="AK164">
            <v>4</v>
          </cell>
          <cell r="AL164">
            <v>28</v>
          </cell>
          <cell r="AM164">
            <v>21</v>
          </cell>
          <cell r="AN164">
            <v>92</v>
          </cell>
          <cell r="AO164">
            <v>12</v>
          </cell>
        </row>
        <row r="165">
          <cell r="C165">
            <v>6836</v>
          </cell>
          <cell r="D165">
            <v>340</v>
          </cell>
          <cell r="E165">
            <v>6</v>
          </cell>
          <cell r="F165">
            <v>2</v>
          </cell>
          <cell r="G165">
            <v>2</v>
          </cell>
          <cell r="H165">
            <v>5</v>
          </cell>
          <cell r="I165">
            <v>6</v>
          </cell>
          <cell r="J165">
            <v>7</v>
          </cell>
          <cell r="K165">
            <v>8</v>
          </cell>
          <cell r="L165">
            <v>8</v>
          </cell>
          <cell r="M165">
            <v>9</v>
          </cell>
          <cell r="N165">
            <v>8</v>
          </cell>
          <cell r="O165">
            <v>8</v>
          </cell>
          <cell r="P165">
            <v>10</v>
          </cell>
          <cell r="Q165">
            <v>8</v>
          </cell>
          <cell r="R165">
            <v>9</v>
          </cell>
          <cell r="S165">
            <v>9</v>
          </cell>
          <cell r="T165">
            <v>8</v>
          </cell>
          <cell r="U165">
            <v>8</v>
          </cell>
          <cell r="V165">
            <v>7</v>
          </cell>
          <cell r="W165">
            <v>6</v>
          </cell>
          <cell r="X165">
            <v>6</v>
          </cell>
          <cell r="Y165">
            <v>24</v>
          </cell>
          <cell r="Z165">
            <v>25</v>
          </cell>
          <cell r="AA165">
            <v>25</v>
          </cell>
          <cell r="AB165">
            <v>25</v>
          </cell>
          <cell r="AC165">
            <v>23</v>
          </cell>
          <cell r="AD165">
            <v>19</v>
          </cell>
          <cell r="AE165">
            <v>16</v>
          </cell>
          <cell r="AF165">
            <v>14</v>
          </cell>
          <cell r="AG165">
            <v>10</v>
          </cell>
          <cell r="AH165">
            <v>8</v>
          </cell>
          <cell r="AI165">
            <v>5</v>
          </cell>
          <cell r="AJ165">
            <v>4</v>
          </cell>
          <cell r="AK165">
            <v>2</v>
          </cell>
          <cell r="AL165">
            <v>21</v>
          </cell>
          <cell r="AM165">
            <v>16</v>
          </cell>
          <cell r="AN165">
            <v>67</v>
          </cell>
          <cell r="AO165">
            <v>9</v>
          </cell>
        </row>
        <row r="166">
          <cell r="C166">
            <v>5023</v>
          </cell>
          <cell r="D166">
            <v>364</v>
          </cell>
          <cell r="E166">
            <v>8</v>
          </cell>
          <cell r="F166">
            <v>3</v>
          </cell>
          <cell r="G166">
            <v>13</v>
          </cell>
          <cell r="H166">
            <v>10</v>
          </cell>
          <cell r="I166">
            <v>9</v>
          </cell>
          <cell r="J166">
            <v>7</v>
          </cell>
          <cell r="K166">
            <v>8</v>
          </cell>
          <cell r="L166">
            <v>8</v>
          </cell>
          <cell r="M166">
            <v>9</v>
          </cell>
          <cell r="N166">
            <v>9</v>
          </cell>
          <cell r="O166">
            <v>9</v>
          </cell>
          <cell r="P166">
            <v>10</v>
          </cell>
          <cell r="Q166">
            <v>8</v>
          </cell>
          <cell r="R166">
            <v>9</v>
          </cell>
          <cell r="S166">
            <v>9</v>
          </cell>
          <cell r="T166">
            <v>8</v>
          </cell>
          <cell r="U166">
            <v>8</v>
          </cell>
          <cell r="V166">
            <v>7</v>
          </cell>
          <cell r="W166">
            <v>6</v>
          </cell>
          <cell r="X166">
            <v>6</v>
          </cell>
          <cell r="Y166">
            <v>24</v>
          </cell>
          <cell r="Z166">
            <v>25</v>
          </cell>
          <cell r="AA166">
            <v>25</v>
          </cell>
          <cell r="AB166">
            <v>25</v>
          </cell>
          <cell r="AC166">
            <v>23</v>
          </cell>
          <cell r="AD166">
            <v>19</v>
          </cell>
          <cell r="AE166">
            <v>16</v>
          </cell>
          <cell r="AF166">
            <v>14</v>
          </cell>
          <cell r="AG166">
            <v>10</v>
          </cell>
          <cell r="AH166">
            <v>8</v>
          </cell>
          <cell r="AI166">
            <v>5</v>
          </cell>
          <cell r="AJ166">
            <v>4</v>
          </cell>
          <cell r="AK166">
            <v>2</v>
          </cell>
          <cell r="AL166">
            <v>22</v>
          </cell>
          <cell r="AM166">
            <v>16</v>
          </cell>
          <cell r="AN166">
            <v>67</v>
          </cell>
          <cell r="AO166">
            <v>9</v>
          </cell>
        </row>
        <row r="167">
          <cell r="C167">
            <v>7750</v>
          </cell>
          <cell r="D167">
            <v>370</v>
          </cell>
          <cell r="E167">
            <v>5</v>
          </cell>
          <cell r="F167">
            <v>4</v>
          </cell>
          <cell r="G167">
            <v>2</v>
          </cell>
          <cell r="H167">
            <v>10</v>
          </cell>
          <cell r="I167">
            <v>3</v>
          </cell>
          <cell r="J167">
            <v>8</v>
          </cell>
          <cell r="K167">
            <v>9</v>
          </cell>
          <cell r="L167">
            <v>9</v>
          </cell>
          <cell r="M167">
            <v>11</v>
          </cell>
          <cell r="N167">
            <v>11</v>
          </cell>
          <cell r="O167">
            <v>11</v>
          </cell>
          <cell r="P167">
            <v>13</v>
          </cell>
          <cell r="Q167">
            <v>11</v>
          </cell>
          <cell r="R167">
            <v>12</v>
          </cell>
          <cell r="S167">
            <v>11</v>
          </cell>
          <cell r="T167">
            <v>10</v>
          </cell>
          <cell r="U167">
            <v>9</v>
          </cell>
          <cell r="V167">
            <v>8</v>
          </cell>
          <cell r="W167">
            <v>7</v>
          </cell>
          <cell r="X167">
            <v>6</v>
          </cell>
          <cell r="Y167">
            <v>24</v>
          </cell>
          <cell r="Z167">
            <v>25</v>
          </cell>
          <cell r="AA167">
            <v>25</v>
          </cell>
          <cell r="AB167">
            <v>25</v>
          </cell>
          <cell r="AC167">
            <v>23</v>
          </cell>
          <cell r="AD167">
            <v>19</v>
          </cell>
          <cell r="AE167">
            <v>16</v>
          </cell>
          <cell r="AF167">
            <v>14</v>
          </cell>
          <cell r="AG167">
            <v>10</v>
          </cell>
          <cell r="AH167">
            <v>8</v>
          </cell>
          <cell r="AI167">
            <v>5</v>
          </cell>
          <cell r="AJ167">
            <v>4</v>
          </cell>
          <cell r="AK167">
            <v>2</v>
          </cell>
          <cell r="AL167">
            <v>28</v>
          </cell>
          <cell r="AM167">
            <v>18</v>
          </cell>
          <cell r="AN167">
            <v>67</v>
          </cell>
          <cell r="AO167">
            <v>9</v>
          </cell>
        </row>
        <row r="168">
          <cell r="C168">
            <v>5021</v>
          </cell>
          <cell r="D168">
            <v>543</v>
          </cell>
          <cell r="E168">
            <v>7</v>
          </cell>
          <cell r="F168">
            <v>5</v>
          </cell>
          <cell r="G168">
            <v>9</v>
          </cell>
          <cell r="H168">
            <v>10</v>
          </cell>
          <cell r="I168">
            <v>9</v>
          </cell>
          <cell r="J168">
            <v>12</v>
          </cell>
          <cell r="K168">
            <v>13</v>
          </cell>
          <cell r="L168">
            <v>12</v>
          </cell>
          <cell r="M168">
            <v>14</v>
          </cell>
          <cell r="N168">
            <v>14</v>
          </cell>
          <cell r="O168">
            <v>14</v>
          </cell>
          <cell r="P168">
            <v>16</v>
          </cell>
          <cell r="Q168">
            <v>13</v>
          </cell>
          <cell r="R168">
            <v>15</v>
          </cell>
          <cell r="S168">
            <v>14</v>
          </cell>
          <cell r="T168">
            <v>12</v>
          </cell>
          <cell r="U168">
            <v>11</v>
          </cell>
          <cell r="V168">
            <v>11</v>
          </cell>
          <cell r="W168">
            <v>10</v>
          </cell>
          <cell r="X168">
            <v>9</v>
          </cell>
          <cell r="Y168">
            <v>36</v>
          </cell>
          <cell r="Z168">
            <v>38</v>
          </cell>
          <cell r="AA168">
            <v>38</v>
          </cell>
          <cell r="AB168">
            <v>39</v>
          </cell>
          <cell r="AC168">
            <v>36</v>
          </cell>
          <cell r="AD168">
            <v>30</v>
          </cell>
          <cell r="AE168">
            <v>25</v>
          </cell>
          <cell r="AF168">
            <v>22</v>
          </cell>
          <cell r="AG168">
            <v>16</v>
          </cell>
          <cell r="AH168">
            <v>13</v>
          </cell>
          <cell r="AI168">
            <v>9</v>
          </cell>
          <cell r="AJ168">
            <v>7</v>
          </cell>
          <cell r="AK168">
            <v>4</v>
          </cell>
          <cell r="AL168">
            <v>34</v>
          </cell>
          <cell r="AM168">
            <v>24</v>
          </cell>
          <cell r="AN168">
            <v>103</v>
          </cell>
          <cell r="AO168">
            <v>13</v>
          </cell>
        </row>
        <row r="169">
          <cell r="C169">
            <v>11065</v>
          </cell>
          <cell r="D169">
            <v>304</v>
          </cell>
          <cell r="E169">
            <v>3</v>
          </cell>
          <cell r="F169">
            <v>3</v>
          </cell>
          <cell r="G169">
            <v>3</v>
          </cell>
          <cell r="H169">
            <v>1</v>
          </cell>
          <cell r="I169">
            <v>2</v>
          </cell>
          <cell r="J169">
            <v>5</v>
          </cell>
          <cell r="K169">
            <v>5</v>
          </cell>
          <cell r="L169">
            <v>5</v>
          </cell>
          <cell r="M169">
            <v>6</v>
          </cell>
          <cell r="N169">
            <v>6</v>
          </cell>
          <cell r="O169">
            <v>6</v>
          </cell>
          <cell r="P169">
            <v>7</v>
          </cell>
          <cell r="Q169">
            <v>6</v>
          </cell>
          <cell r="R169">
            <v>7</v>
          </cell>
          <cell r="S169">
            <v>7</v>
          </cell>
          <cell r="T169">
            <v>7</v>
          </cell>
          <cell r="U169">
            <v>6</v>
          </cell>
          <cell r="V169">
            <v>7</v>
          </cell>
          <cell r="W169">
            <v>6</v>
          </cell>
          <cell r="X169">
            <v>6</v>
          </cell>
          <cell r="Y169">
            <v>24</v>
          </cell>
          <cell r="Z169">
            <v>25</v>
          </cell>
          <cell r="AA169">
            <v>25</v>
          </cell>
          <cell r="AB169">
            <v>25</v>
          </cell>
          <cell r="AC169">
            <v>23</v>
          </cell>
          <cell r="AD169">
            <v>19</v>
          </cell>
          <cell r="AE169">
            <v>16</v>
          </cell>
          <cell r="AF169">
            <v>14</v>
          </cell>
          <cell r="AG169">
            <v>10</v>
          </cell>
          <cell r="AH169">
            <v>8</v>
          </cell>
          <cell r="AI169">
            <v>5</v>
          </cell>
          <cell r="AJ169">
            <v>4</v>
          </cell>
          <cell r="AK169">
            <v>2</v>
          </cell>
          <cell r="AL169">
            <v>16</v>
          </cell>
          <cell r="AM169">
            <v>15</v>
          </cell>
          <cell r="AN169">
            <v>67</v>
          </cell>
          <cell r="AO169">
            <v>9</v>
          </cell>
        </row>
        <row r="170">
          <cell r="C170">
            <v>11067</v>
          </cell>
          <cell r="D170">
            <v>347</v>
          </cell>
          <cell r="E170">
            <v>7</v>
          </cell>
          <cell r="F170">
            <v>3</v>
          </cell>
          <cell r="G170">
            <v>4</v>
          </cell>
          <cell r="H170">
            <v>8</v>
          </cell>
          <cell r="I170">
            <v>5</v>
          </cell>
          <cell r="J170">
            <v>7</v>
          </cell>
          <cell r="K170">
            <v>8</v>
          </cell>
          <cell r="L170">
            <v>8</v>
          </cell>
          <cell r="M170">
            <v>9</v>
          </cell>
          <cell r="N170">
            <v>9</v>
          </cell>
          <cell r="O170">
            <v>9</v>
          </cell>
          <cell r="P170">
            <v>10</v>
          </cell>
          <cell r="Q170">
            <v>8</v>
          </cell>
          <cell r="R170">
            <v>9</v>
          </cell>
          <cell r="S170">
            <v>9</v>
          </cell>
          <cell r="T170">
            <v>8</v>
          </cell>
          <cell r="U170">
            <v>7</v>
          </cell>
          <cell r="V170">
            <v>7</v>
          </cell>
          <cell r="W170">
            <v>6</v>
          </cell>
          <cell r="X170">
            <v>6</v>
          </cell>
          <cell r="Y170">
            <v>24</v>
          </cell>
          <cell r="Z170">
            <v>25</v>
          </cell>
          <cell r="AA170">
            <v>25</v>
          </cell>
          <cell r="AB170">
            <v>25</v>
          </cell>
          <cell r="AC170">
            <v>23</v>
          </cell>
          <cell r="AD170">
            <v>19</v>
          </cell>
          <cell r="AE170">
            <v>16</v>
          </cell>
          <cell r="AF170">
            <v>14</v>
          </cell>
          <cell r="AG170">
            <v>10</v>
          </cell>
          <cell r="AH170">
            <v>8</v>
          </cell>
          <cell r="AI170">
            <v>5</v>
          </cell>
          <cell r="AJ170">
            <v>4</v>
          </cell>
          <cell r="AK170">
            <v>2</v>
          </cell>
          <cell r="AL170">
            <v>22</v>
          </cell>
          <cell r="AM170">
            <v>15</v>
          </cell>
          <cell r="AN170">
            <v>67</v>
          </cell>
          <cell r="AO170">
            <v>9</v>
          </cell>
        </row>
        <row r="171">
          <cell r="C171">
            <v>11068</v>
          </cell>
          <cell r="D171">
            <v>644</v>
          </cell>
          <cell r="E171">
            <v>8</v>
          </cell>
          <cell r="F171">
            <v>12</v>
          </cell>
          <cell r="G171">
            <v>12</v>
          </cell>
          <cell r="H171">
            <v>8</v>
          </cell>
          <cell r="I171">
            <v>10</v>
          </cell>
          <cell r="J171">
            <v>14</v>
          </cell>
          <cell r="K171">
            <v>12</v>
          </cell>
          <cell r="L171">
            <v>14</v>
          </cell>
          <cell r="M171">
            <v>15</v>
          </cell>
          <cell r="N171">
            <v>14</v>
          </cell>
          <cell r="O171">
            <v>16</v>
          </cell>
          <cell r="P171">
            <v>16</v>
          </cell>
          <cell r="Q171">
            <v>17</v>
          </cell>
          <cell r="R171">
            <v>16</v>
          </cell>
          <cell r="S171">
            <v>15</v>
          </cell>
          <cell r="T171">
            <v>14</v>
          </cell>
          <cell r="U171">
            <v>13</v>
          </cell>
          <cell r="V171">
            <v>12</v>
          </cell>
          <cell r="W171">
            <v>11</v>
          </cell>
          <cell r="X171">
            <v>10</v>
          </cell>
          <cell r="Y171">
            <v>43</v>
          </cell>
          <cell r="Z171">
            <v>47</v>
          </cell>
          <cell r="AA171">
            <v>46</v>
          </cell>
          <cell r="AB171">
            <v>47</v>
          </cell>
          <cell r="AC171">
            <v>46</v>
          </cell>
          <cell r="AD171">
            <v>37</v>
          </cell>
          <cell r="AE171">
            <v>30</v>
          </cell>
          <cell r="AF171">
            <v>26</v>
          </cell>
          <cell r="AG171">
            <v>20</v>
          </cell>
          <cell r="AH171">
            <v>17</v>
          </cell>
          <cell r="AI171">
            <v>12</v>
          </cell>
          <cell r="AJ171">
            <v>7</v>
          </cell>
          <cell r="AK171">
            <v>7</v>
          </cell>
          <cell r="AL171">
            <v>37</v>
          </cell>
          <cell r="AM171">
            <v>26</v>
          </cell>
          <cell r="AN171">
            <v>121</v>
          </cell>
          <cell r="AO171">
            <v>19</v>
          </cell>
        </row>
        <row r="172">
          <cell r="C172">
            <v>5040</v>
          </cell>
          <cell r="D172">
            <v>3982</v>
          </cell>
          <cell r="E172">
            <v>50</v>
          </cell>
          <cell r="F172">
            <v>72</v>
          </cell>
          <cell r="G172">
            <v>64</v>
          </cell>
          <cell r="H172">
            <v>65</v>
          </cell>
          <cell r="I172">
            <v>69</v>
          </cell>
          <cell r="J172">
            <v>79</v>
          </cell>
          <cell r="K172">
            <v>77</v>
          </cell>
          <cell r="L172">
            <v>85</v>
          </cell>
          <cell r="M172">
            <v>83</v>
          </cell>
          <cell r="N172">
            <v>84</v>
          </cell>
          <cell r="O172">
            <v>96</v>
          </cell>
          <cell r="P172">
            <v>100</v>
          </cell>
          <cell r="Q172">
            <v>99</v>
          </cell>
          <cell r="R172">
            <v>99</v>
          </cell>
          <cell r="S172">
            <v>88</v>
          </cell>
          <cell r="T172">
            <v>87</v>
          </cell>
          <cell r="U172">
            <v>80</v>
          </cell>
          <cell r="V172">
            <v>74</v>
          </cell>
          <cell r="W172">
            <v>69</v>
          </cell>
          <cell r="X172">
            <v>66</v>
          </cell>
          <cell r="Y172">
            <v>280</v>
          </cell>
          <cell r="Z172">
            <v>290</v>
          </cell>
          <cell r="AA172">
            <v>288</v>
          </cell>
          <cell r="AB172">
            <v>278</v>
          </cell>
          <cell r="AC172">
            <v>258</v>
          </cell>
          <cell r="AD172">
            <v>239</v>
          </cell>
          <cell r="AE172">
            <v>187</v>
          </cell>
          <cell r="AF172">
            <v>156</v>
          </cell>
          <cell r="AG172">
            <v>128</v>
          </cell>
          <cell r="AH172">
            <v>112</v>
          </cell>
          <cell r="AI172">
            <v>77</v>
          </cell>
          <cell r="AJ172">
            <v>58</v>
          </cell>
          <cell r="AK172">
            <v>45</v>
          </cell>
          <cell r="AL172">
            <v>236</v>
          </cell>
          <cell r="AM172">
            <v>172</v>
          </cell>
          <cell r="AN172">
            <v>812</v>
          </cell>
          <cell r="AO172">
            <v>132</v>
          </cell>
        </row>
        <row r="173">
          <cell r="C173">
            <v>5038</v>
          </cell>
          <cell r="D173">
            <v>1365</v>
          </cell>
          <cell r="E173">
            <v>22</v>
          </cell>
          <cell r="F173">
            <v>24</v>
          </cell>
          <cell r="G173">
            <v>24</v>
          </cell>
          <cell r="H173">
            <v>21</v>
          </cell>
          <cell r="I173">
            <v>23</v>
          </cell>
          <cell r="J173">
            <v>23</v>
          </cell>
          <cell r="K173">
            <v>20</v>
          </cell>
          <cell r="L173">
            <v>22</v>
          </cell>
          <cell r="M173">
            <v>27</v>
          </cell>
          <cell r="N173">
            <v>24</v>
          </cell>
          <cell r="O173">
            <v>28</v>
          </cell>
          <cell r="P173">
            <v>30</v>
          </cell>
          <cell r="Q173">
            <v>27</v>
          </cell>
          <cell r="R173">
            <v>25</v>
          </cell>
          <cell r="S173">
            <v>28</v>
          </cell>
          <cell r="T173">
            <v>32</v>
          </cell>
          <cell r="U173">
            <v>32</v>
          </cell>
          <cell r="V173">
            <v>29</v>
          </cell>
          <cell r="W173">
            <v>25</v>
          </cell>
          <cell r="X173">
            <v>27</v>
          </cell>
          <cell r="Y173">
            <v>109</v>
          </cell>
          <cell r="Z173">
            <v>108</v>
          </cell>
          <cell r="AA173">
            <v>108</v>
          </cell>
          <cell r="AB173">
            <v>95</v>
          </cell>
          <cell r="AC173">
            <v>88</v>
          </cell>
          <cell r="AD173">
            <v>90</v>
          </cell>
          <cell r="AE173">
            <v>66</v>
          </cell>
          <cell r="AF173">
            <v>52</v>
          </cell>
          <cell r="AG173">
            <v>46</v>
          </cell>
          <cell r="AH173">
            <v>35</v>
          </cell>
          <cell r="AI173">
            <v>21</v>
          </cell>
          <cell r="AJ173">
            <v>20</v>
          </cell>
          <cell r="AK173">
            <v>14</v>
          </cell>
          <cell r="AL173">
            <v>67</v>
          </cell>
          <cell r="AM173">
            <v>64</v>
          </cell>
          <cell r="AN173">
            <v>293</v>
          </cell>
          <cell r="AO173">
            <v>44</v>
          </cell>
        </row>
        <row r="174">
          <cell r="C174">
            <v>7749</v>
          </cell>
          <cell r="D174">
            <v>963</v>
          </cell>
          <cell r="E174">
            <v>10</v>
          </cell>
          <cell r="F174">
            <v>8</v>
          </cell>
          <cell r="G174">
            <v>8</v>
          </cell>
          <cell r="H174">
            <v>8</v>
          </cell>
          <cell r="I174">
            <v>14</v>
          </cell>
          <cell r="J174">
            <v>21</v>
          </cell>
          <cell r="K174">
            <v>18</v>
          </cell>
          <cell r="L174">
            <v>18</v>
          </cell>
          <cell r="M174">
            <v>17</v>
          </cell>
          <cell r="N174">
            <v>17</v>
          </cell>
          <cell r="O174">
            <v>20</v>
          </cell>
          <cell r="P174">
            <v>23</v>
          </cell>
          <cell r="Q174">
            <v>22</v>
          </cell>
          <cell r="R174">
            <v>23</v>
          </cell>
          <cell r="S174">
            <v>20</v>
          </cell>
          <cell r="T174">
            <v>19</v>
          </cell>
          <cell r="U174">
            <v>18</v>
          </cell>
          <cell r="V174">
            <v>17</v>
          </cell>
          <cell r="W174">
            <v>16</v>
          </cell>
          <cell r="X174">
            <v>16</v>
          </cell>
          <cell r="Y174">
            <v>76</v>
          </cell>
          <cell r="Z174">
            <v>77</v>
          </cell>
          <cell r="AA174">
            <v>77</v>
          </cell>
          <cell r="AB174">
            <v>73</v>
          </cell>
          <cell r="AC174">
            <v>67</v>
          </cell>
          <cell r="AD174">
            <v>63</v>
          </cell>
          <cell r="AE174">
            <v>49</v>
          </cell>
          <cell r="AF174">
            <v>40</v>
          </cell>
          <cell r="AG174">
            <v>33</v>
          </cell>
          <cell r="AH174">
            <v>29</v>
          </cell>
          <cell r="AI174">
            <v>20</v>
          </cell>
          <cell r="AJ174">
            <v>15</v>
          </cell>
          <cell r="AK174">
            <v>11</v>
          </cell>
          <cell r="AL174">
            <v>53</v>
          </cell>
          <cell r="AM174">
            <v>39</v>
          </cell>
          <cell r="AN174">
            <v>215</v>
          </cell>
          <cell r="AO174">
            <v>34</v>
          </cell>
        </row>
        <row r="175">
          <cell r="C175">
            <v>6866</v>
          </cell>
          <cell r="D175">
            <v>144</v>
          </cell>
          <cell r="E175">
            <v>2</v>
          </cell>
          <cell r="F175">
            <v>2</v>
          </cell>
          <cell r="G175">
            <v>4</v>
          </cell>
          <cell r="H175">
            <v>4</v>
          </cell>
          <cell r="I175">
            <v>4</v>
          </cell>
          <cell r="J175">
            <v>3</v>
          </cell>
          <cell r="K175">
            <v>3</v>
          </cell>
          <cell r="L175">
            <v>3</v>
          </cell>
          <cell r="M175">
            <v>3</v>
          </cell>
          <cell r="N175">
            <v>3</v>
          </cell>
          <cell r="O175">
            <v>3</v>
          </cell>
          <cell r="P175">
            <v>3</v>
          </cell>
          <cell r="Q175">
            <v>3</v>
          </cell>
          <cell r="R175">
            <v>3</v>
          </cell>
          <cell r="S175">
            <v>3</v>
          </cell>
          <cell r="T175">
            <v>3</v>
          </cell>
          <cell r="U175">
            <v>3</v>
          </cell>
          <cell r="V175">
            <v>3</v>
          </cell>
          <cell r="W175">
            <v>3</v>
          </cell>
          <cell r="X175">
            <v>3</v>
          </cell>
          <cell r="Y175">
            <v>11</v>
          </cell>
          <cell r="Z175">
            <v>11</v>
          </cell>
          <cell r="AA175">
            <v>11</v>
          </cell>
          <cell r="AB175">
            <v>9</v>
          </cell>
          <cell r="AC175">
            <v>9</v>
          </cell>
          <cell r="AD175">
            <v>8</v>
          </cell>
          <cell r="AE175">
            <v>6</v>
          </cell>
          <cell r="AF175">
            <v>5</v>
          </cell>
          <cell r="AG175">
            <v>4</v>
          </cell>
          <cell r="AH175">
            <v>4</v>
          </cell>
          <cell r="AI175">
            <v>2</v>
          </cell>
          <cell r="AJ175">
            <v>2</v>
          </cell>
          <cell r="AK175">
            <v>1</v>
          </cell>
          <cell r="AL175">
            <v>7</v>
          </cell>
          <cell r="AM175">
            <v>7</v>
          </cell>
          <cell r="AN175">
            <v>29</v>
          </cell>
          <cell r="AO175">
            <v>5</v>
          </cell>
        </row>
        <row r="176">
          <cell r="C176">
            <v>5037</v>
          </cell>
          <cell r="D176">
            <v>644</v>
          </cell>
          <cell r="E176">
            <v>8</v>
          </cell>
          <cell r="F176">
            <v>5</v>
          </cell>
          <cell r="G176">
            <v>9</v>
          </cell>
          <cell r="H176">
            <v>12</v>
          </cell>
          <cell r="I176">
            <v>8</v>
          </cell>
          <cell r="J176">
            <v>13</v>
          </cell>
          <cell r="K176">
            <v>13</v>
          </cell>
          <cell r="L176">
            <v>14</v>
          </cell>
          <cell r="M176">
            <v>14</v>
          </cell>
          <cell r="N176">
            <v>14</v>
          </cell>
          <cell r="O176">
            <v>16</v>
          </cell>
          <cell r="P176">
            <v>17</v>
          </cell>
          <cell r="Q176">
            <v>17</v>
          </cell>
          <cell r="R176">
            <v>17</v>
          </cell>
          <cell r="S176">
            <v>15</v>
          </cell>
          <cell r="T176">
            <v>15</v>
          </cell>
          <cell r="U176">
            <v>14</v>
          </cell>
          <cell r="V176">
            <v>13</v>
          </cell>
          <cell r="W176">
            <v>10</v>
          </cell>
          <cell r="X176">
            <v>10</v>
          </cell>
          <cell r="Y176">
            <v>46</v>
          </cell>
          <cell r="Z176">
            <v>47</v>
          </cell>
          <cell r="AA176">
            <v>47</v>
          </cell>
          <cell r="AB176">
            <v>44</v>
          </cell>
          <cell r="AC176">
            <v>42</v>
          </cell>
          <cell r="AD176">
            <v>38</v>
          </cell>
          <cell r="AE176">
            <v>30</v>
          </cell>
          <cell r="AF176">
            <v>25</v>
          </cell>
          <cell r="AG176">
            <v>21</v>
          </cell>
          <cell r="AH176">
            <v>19</v>
          </cell>
          <cell r="AI176">
            <v>13</v>
          </cell>
          <cell r="AJ176">
            <v>10</v>
          </cell>
          <cell r="AK176">
            <v>8</v>
          </cell>
          <cell r="AL176">
            <v>40</v>
          </cell>
          <cell r="AM176">
            <v>28</v>
          </cell>
          <cell r="AN176">
            <v>131</v>
          </cell>
          <cell r="AO176">
            <v>21</v>
          </cell>
        </row>
        <row r="177">
          <cell r="C177">
            <v>5043</v>
          </cell>
          <cell r="D177">
            <v>382</v>
          </cell>
          <cell r="E177">
            <v>5</v>
          </cell>
          <cell r="F177">
            <v>6</v>
          </cell>
          <cell r="G177">
            <v>4</v>
          </cell>
          <cell r="H177">
            <v>2</v>
          </cell>
          <cell r="I177">
            <v>6</v>
          </cell>
          <cell r="J177">
            <v>8</v>
          </cell>
          <cell r="K177">
            <v>8</v>
          </cell>
          <cell r="L177">
            <v>9</v>
          </cell>
          <cell r="M177">
            <v>9</v>
          </cell>
          <cell r="N177">
            <v>9</v>
          </cell>
          <cell r="O177">
            <v>10</v>
          </cell>
          <cell r="P177">
            <v>10</v>
          </cell>
          <cell r="Q177">
            <v>10</v>
          </cell>
          <cell r="R177">
            <v>10</v>
          </cell>
          <cell r="S177">
            <v>9</v>
          </cell>
          <cell r="T177">
            <v>9</v>
          </cell>
          <cell r="U177">
            <v>8</v>
          </cell>
          <cell r="V177">
            <v>7</v>
          </cell>
          <cell r="W177">
            <v>7</v>
          </cell>
          <cell r="X177">
            <v>7</v>
          </cell>
          <cell r="Y177">
            <v>28</v>
          </cell>
          <cell r="Z177">
            <v>29</v>
          </cell>
          <cell r="AA177">
            <v>29</v>
          </cell>
          <cell r="AB177">
            <v>26</v>
          </cell>
          <cell r="AC177">
            <v>25</v>
          </cell>
          <cell r="AD177">
            <v>23</v>
          </cell>
          <cell r="AE177">
            <v>17</v>
          </cell>
          <cell r="AF177">
            <v>14</v>
          </cell>
          <cell r="AG177">
            <v>12</v>
          </cell>
          <cell r="AH177">
            <v>10</v>
          </cell>
          <cell r="AI177">
            <v>7</v>
          </cell>
          <cell r="AJ177">
            <v>5</v>
          </cell>
          <cell r="AK177">
            <v>4</v>
          </cell>
          <cell r="AL177">
            <v>24</v>
          </cell>
          <cell r="AM177">
            <v>17</v>
          </cell>
          <cell r="AN177">
            <v>80</v>
          </cell>
          <cell r="AO177">
            <v>13</v>
          </cell>
        </row>
        <row r="178">
          <cell r="C178">
            <v>6937</v>
          </cell>
          <cell r="D178">
            <v>797</v>
          </cell>
          <cell r="E178">
            <v>6</v>
          </cell>
          <cell r="F178">
            <v>11</v>
          </cell>
          <cell r="G178">
            <v>9</v>
          </cell>
          <cell r="H178">
            <v>14</v>
          </cell>
          <cell r="I178">
            <v>9</v>
          </cell>
          <cell r="J178">
            <v>15</v>
          </cell>
          <cell r="K178">
            <v>15</v>
          </cell>
          <cell r="L178">
            <v>17</v>
          </cell>
          <cell r="M178">
            <v>17</v>
          </cell>
          <cell r="N178">
            <v>17</v>
          </cell>
          <cell r="O178">
            <v>19</v>
          </cell>
          <cell r="P178">
            <v>20</v>
          </cell>
          <cell r="Q178">
            <v>20</v>
          </cell>
          <cell r="R178">
            <v>20</v>
          </cell>
          <cell r="S178">
            <v>18</v>
          </cell>
          <cell r="T178">
            <v>18</v>
          </cell>
          <cell r="U178">
            <v>17</v>
          </cell>
          <cell r="V178">
            <v>16</v>
          </cell>
          <cell r="W178">
            <v>14</v>
          </cell>
          <cell r="X178">
            <v>13</v>
          </cell>
          <cell r="Y178">
            <v>59</v>
          </cell>
          <cell r="Z178">
            <v>60</v>
          </cell>
          <cell r="AA178">
            <v>60</v>
          </cell>
          <cell r="AB178">
            <v>56</v>
          </cell>
          <cell r="AC178">
            <v>53</v>
          </cell>
          <cell r="AD178">
            <v>48</v>
          </cell>
          <cell r="AE178">
            <v>38</v>
          </cell>
          <cell r="AF178">
            <v>31</v>
          </cell>
          <cell r="AG178">
            <v>27</v>
          </cell>
          <cell r="AH178">
            <v>23</v>
          </cell>
          <cell r="AI178">
            <v>16</v>
          </cell>
          <cell r="AJ178">
            <v>12</v>
          </cell>
          <cell r="AK178">
            <v>9</v>
          </cell>
          <cell r="AL178">
            <v>48</v>
          </cell>
          <cell r="AM178">
            <v>36</v>
          </cell>
          <cell r="AN178">
            <v>167</v>
          </cell>
          <cell r="AO178">
            <v>27</v>
          </cell>
        </row>
        <row r="179">
          <cell r="C179">
            <v>5041</v>
          </cell>
          <cell r="D179">
            <v>385</v>
          </cell>
          <cell r="E179">
            <v>5</v>
          </cell>
          <cell r="F179">
            <v>2</v>
          </cell>
          <cell r="G179">
            <v>3</v>
          </cell>
          <cell r="H179">
            <v>8</v>
          </cell>
          <cell r="I179">
            <v>5</v>
          </cell>
          <cell r="J179">
            <v>8</v>
          </cell>
          <cell r="K179">
            <v>8</v>
          </cell>
          <cell r="L179">
            <v>9</v>
          </cell>
          <cell r="M179">
            <v>9</v>
          </cell>
          <cell r="N179">
            <v>9</v>
          </cell>
          <cell r="O179">
            <v>10</v>
          </cell>
          <cell r="P179">
            <v>10</v>
          </cell>
          <cell r="Q179">
            <v>10</v>
          </cell>
          <cell r="R179">
            <v>10</v>
          </cell>
          <cell r="S179">
            <v>9</v>
          </cell>
          <cell r="T179">
            <v>9</v>
          </cell>
          <cell r="U179">
            <v>8</v>
          </cell>
          <cell r="V179">
            <v>7</v>
          </cell>
          <cell r="W179">
            <v>7</v>
          </cell>
          <cell r="X179">
            <v>6</v>
          </cell>
          <cell r="Y179">
            <v>28</v>
          </cell>
          <cell r="Z179">
            <v>30</v>
          </cell>
          <cell r="AA179">
            <v>30</v>
          </cell>
          <cell r="AB179">
            <v>26</v>
          </cell>
          <cell r="AC179">
            <v>25</v>
          </cell>
          <cell r="AD179">
            <v>23</v>
          </cell>
          <cell r="AE179">
            <v>18</v>
          </cell>
          <cell r="AF179">
            <v>14</v>
          </cell>
          <cell r="AG179">
            <v>12</v>
          </cell>
          <cell r="AH179">
            <v>10</v>
          </cell>
          <cell r="AI179">
            <v>7</v>
          </cell>
          <cell r="AJ179">
            <v>6</v>
          </cell>
          <cell r="AK179">
            <v>4</v>
          </cell>
          <cell r="AL179">
            <v>24</v>
          </cell>
          <cell r="AM179">
            <v>17</v>
          </cell>
          <cell r="AN179">
            <v>81</v>
          </cell>
          <cell r="AO179">
            <v>13</v>
          </cell>
        </row>
        <row r="180">
          <cell r="C180">
            <v>6853</v>
          </cell>
          <cell r="D180">
            <v>231</v>
          </cell>
          <cell r="E180">
            <v>3</v>
          </cell>
          <cell r="F180">
            <v>7</v>
          </cell>
          <cell r="G180">
            <v>6</v>
          </cell>
          <cell r="H180">
            <v>9</v>
          </cell>
          <cell r="I180">
            <v>6</v>
          </cell>
          <cell r="J180">
            <v>3</v>
          </cell>
          <cell r="K180">
            <v>3</v>
          </cell>
          <cell r="L180">
            <v>3</v>
          </cell>
          <cell r="M180">
            <v>4</v>
          </cell>
          <cell r="N180">
            <v>4</v>
          </cell>
          <cell r="O180">
            <v>5</v>
          </cell>
          <cell r="P180">
            <v>5</v>
          </cell>
          <cell r="Q180">
            <v>4</v>
          </cell>
          <cell r="R180">
            <v>4</v>
          </cell>
          <cell r="S180">
            <v>5</v>
          </cell>
          <cell r="T180">
            <v>6</v>
          </cell>
          <cell r="U180">
            <v>6</v>
          </cell>
          <cell r="V180">
            <v>6</v>
          </cell>
          <cell r="W180">
            <v>4</v>
          </cell>
          <cell r="X180">
            <v>4</v>
          </cell>
          <cell r="Y180">
            <v>17</v>
          </cell>
          <cell r="Z180">
            <v>16</v>
          </cell>
          <cell r="AA180">
            <v>16</v>
          </cell>
          <cell r="AB180">
            <v>15</v>
          </cell>
          <cell r="AC180">
            <v>14</v>
          </cell>
          <cell r="AD180">
            <v>14</v>
          </cell>
          <cell r="AE180">
            <v>10</v>
          </cell>
          <cell r="AF180">
            <v>9</v>
          </cell>
          <cell r="AG180">
            <v>8</v>
          </cell>
          <cell r="AH180">
            <v>6</v>
          </cell>
          <cell r="AI180">
            <v>4</v>
          </cell>
          <cell r="AJ180">
            <v>3</v>
          </cell>
          <cell r="AK180">
            <v>2</v>
          </cell>
          <cell r="AL180">
            <v>11</v>
          </cell>
          <cell r="AM180">
            <v>11</v>
          </cell>
          <cell r="AN180">
            <v>45</v>
          </cell>
          <cell r="AO180">
            <v>7</v>
          </cell>
        </row>
        <row r="181">
          <cell r="C181">
            <v>5042</v>
          </cell>
          <cell r="D181">
            <v>462</v>
          </cell>
          <cell r="E181">
            <v>4</v>
          </cell>
          <cell r="F181">
            <v>4</v>
          </cell>
          <cell r="G181">
            <v>7</v>
          </cell>
          <cell r="H181">
            <v>9</v>
          </cell>
          <cell r="I181">
            <v>7</v>
          </cell>
          <cell r="J181">
            <v>10</v>
          </cell>
          <cell r="K181">
            <v>10</v>
          </cell>
          <cell r="L181">
            <v>11</v>
          </cell>
          <cell r="M181">
            <v>11</v>
          </cell>
          <cell r="N181">
            <v>11</v>
          </cell>
          <cell r="O181">
            <v>13</v>
          </cell>
          <cell r="P181">
            <v>13</v>
          </cell>
          <cell r="Q181">
            <v>13</v>
          </cell>
          <cell r="R181">
            <v>13</v>
          </cell>
          <cell r="S181">
            <v>12</v>
          </cell>
          <cell r="T181">
            <v>12</v>
          </cell>
          <cell r="U181">
            <v>11</v>
          </cell>
          <cell r="V181">
            <v>10</v>
          </cell>
          <cell r="W181">
            <v>8</v>
          </cell>
          <cell r="X181">
            <v>7</v>
          </cell>
          <cell r="Y181">
            <v>32</v>
          </cell>
          <cell r="Z181">
            <v>33</v>
          </cell>
          <cell r="AA181">
            <v>28</v>
          </cell>
          <cell r="AB181">
            <v>30</v>
          </cell>
          <cell r="AC181">
            <v>29</v>
          </cell>
          <cell r="AD181">
            <v>26</v>
          </cell>
          <cell r="AE181">
            <v>22</v>
          </cell>
          <cell r="AF181">
            <v>17</v>
          </cell>
          <cell r="AG181">
            <v>15</v>
          </cell>
          <cell r="AH181">
            <v>13</v>
          </cell>
          <cell r="AI181">
            <v>9</v>
          </cell>
          <cell r="AJ181">
            <v>7</v>
          </cell>
          <cell r="AK181">
            <v>5</v>
          </cell>
          <cell r="AL181">
            <v>31</v>
          </cell>
          <cell r="AM181">
            <v>22</v>
          </cell>
          <cell r="AN181">
            <v>88</v>
          </cell>
          <cell r="AO181">
            <v>15</v>
          </cell>
        </row>
        <row r="182">
          <cell r="C182">
            <v>6948</v>
          </cell>
          <cell r="D182">
            <v>369</v>
          </cell>
          <cell r="E182">
            <v>3</v>
          </cell>
          <cell r="F182">
            <v>2</v>
          </cell>
          <cell r="G182">
            <v>3</v>
          </cell>
          <cell r="H182">
            <v>1</v>
          </cell>
          <cell r="I182">
            <v>3</v>
          </cell>
          <cell r="J182">
            <v>8</v>
          </cell>
          <cell r="K182">
            <v>8</v>
          </cell>
          <cell r="L182">
            <v>9</v>
          </cell>
          <cell r="M182">
            <v>9</v>
          </cell>
          <cell r="N182">
            <v>9</v>
          </cell>
          <cell r="O182">
            <v>10</v>
          </cell>
          <cell r="P182">
            <v>10</v>
          </cell>
          <cell r="Q182">
            <v>10</v>
          </cell>
          <cell r="R182">
            <v>10</v>
          </cell>
          <cell r="S182">
            <v>9</v>
          </cell>
          <cell r="T182">
            <v>9</v>
          </cell>
          <cell r="U182">
            <v>8</v>
          </cell>
          <cell r="V182">
            <v>7</v>
          </cell>
          <cell r="W182">
            <v>7</v>
          </cell>
          <cell r="X182">
            <v>6</v>
          </cell>
          <cell r="Y182">
            <v>28</v>
          </cell>
          <cell r="Z182">
            <v>30</v>
          </cell>
          <cell r="AA182">
            <v>28</v>
          </cell>
          <cell r="AB182">
            <v>26</v>
          </cell>
          <cell r="AC182">
            <v>25</v>
          </cell>
          <cell r="AD182">
            <v>23</v>
          </cell>
          <cell r="AE182">
            <v>16</v>
          </cell>
          <cell r="AF182">
            <v>13</v>
          </cell>
          <cell r="AG182">
            <v>12</v>
          </cell>
          <cell r="AH182">
            <v>10</v>
          </cell>
          <cell r="AI182">
            <v>7</v>
          </cell>
          <cell r="AJ182">
            <v>5</v>
          </cell>
          <cell r="AK182">
            <v>5</v>
          </cell>
          <cell r="AL182">
            <v>24</v>
          </cell>
          <cell r="AM182">
            <v>17</v>
          </cell>
          <cell r="AN182">
            <v>80</v>
          </cell>
          <cell r="AO182">
            <v>13</v>
          </cell>
        </row>
        <row r="183">
          <cell r="C183">
            <v>6870</v>
          </cell>
          <cell r="D183">
            <v>798</v>
          </cell>
          <cell r="E183">
            <v>5</v>
          </cell>
          <cell r="F183">
            <v>4</v>
          </cell>
          <cell r="G183">
            <v>8</v>
          </cell>
          <cell r="H183">
            <v>10</v>
          </cell>
          <cell r="I183">
            <v>10</v>
          </cell>
          <cell r="J183">
            <v>14</v>
          </cell>
          <cell r="K183">
            <v>13</v>
          </cell>
          <cell r="L183">
            <v>14</v>
          </cell>
          <cell r="M183">
            <v>17</v>
          </cell>
          <cell r="N183">
            <v>16</v>
          </cell>
          <cell r="O183">
            <v>19</v>
          </cell>
          <cell r="P183">
            <v>21</v>
          </cell>
          <cell r="Q183">
            <v>18</v>
          </cell>
          <cell r="R183">
            <v>16</v>
          </cell>
          <cell r="S183">
            <v>18</v>
          </cell>
          <cell r="T183">
            <v>20</v>
          </cell>
          <cell r="U183">
            <v>19</v>
          </cell>
          <cell r="V183">
            <v>19</v>
          </cell>
          <cell r="W183">
            <v>15</v>
          </cell>
          <cell r="X183">
            <v>16</v>
          </cell>
          <cell r="Y183">
            <v>62</v>
          </cell>
          <cell r="Z183">
            <v>63</v>
          </cell>
          <cell r="AA183">
            <v>65</v>
          </cell>
          <cell r="AB183">
            <v>57</v>
          </cell>
          <cell r="AC183">
            <v>53</v>
          </cell>
          <cell r="AD183">
            <v>54</v>
          </cell>
          <cell r="AE183">
            <v>40</v>
          </cell>
          <cell r="AF183">
            <v>31</v>
          </cell>
          <cell r="AG183">
            <v>28</v>
          </cell>
          <cell r="AH183">
            <v>20</v>
          </cell>
          <cell r="AI183">
            <v>13</v>
          </cell>
          <cell r="AJ183">
            <v>12</v>
          </cell>
          <cell r="AK183">
            <v>8</v>
          </cell>
          <cell r="AL183">
            <v>45</v>
          </cell>
          <cell r="AM183">
            <v>39</v>
          </cell>
          <cell r="AN183">
            <v>173</v>
          </cell>
          <cell r="AO183">
            <v>26</v>
          </cell>
        </row>
        <row r="184">
          <cell r="C184">
            <v>5039</v>
          </cell>
          <cell r="D184">
            <v>764</v>
          </cell>
          <cell r="E184">
            <v>6</v>
          </cell>
          <cell r="F184">
            <v>13</v>
          </cell>
          <cell r="G184">
            <v>8</v>
          </cell>
          <cell r="H184">
            <v>5</v>
          </cell>
          <cell r="I184">
            <v>9</v>
          </cell>
          <cell r="J184">
            <v>13</v>
          </cell>
          <cell r="K184">
            <v>12</v>
          </cell>
          <cell r="L184">
            <v>13</v>
          </cell>
          <cell r="M184">
            <v>16</v>
          </cell>
          <cell r="N184">
            <v>15</v>
          </cell>
          <cell r="O184">
            <v>18</v>
          </cell>
          <cell r="P184">
            <v>20</v>
          </cell>
          <cell r="Q184">
            <v>18</v>
          </cell>
          <cell r="R184">
            <v>16</v>
          </cell>
          <cell r="S184">
            <v>18</v>
          </cell>
          <cell r="T184">
            <v>19</v>
          </cell>
          <cell r="U184">
            <v>18</v>
          </cell>
          <cell r="V184">
            <v>18</v>
          </cell>
          <cell r="W184">
            <v>14</v>
          </cell>
          <cell r="X184">
            <v>15</v>
          </cell>
          <cell r="Y184">
            <v>62</v>
          </cell>
          <cell r="Z184">
            <v>60</v>
          </cell>
          <cell r="AA184">
            <v>61</v>
          </cell>
          <cell r="AB184">
            <v>53</v>
          </cell>
          <cell r="AC184">
            <v>50</v>
          </cell>
          <cell r="AD184">
            <v>51</v>
          </cell>
          <cell r="AE184">
            <v>37</v>
          </cell>
          <cell r="AF184">
            <v>30</v>
          </cell>
          <cell r="AG184">
            <v>25</v>
          </cell>
          <cell r="AH184">
            <v>19</v>
          </cell>
          <cell r="AI184">
            <v>12</v>
          </cell>
          <cell r="AJ184">
            <v>11</v>
          </cell>
          <cell r="AK184">
            <v>9</v>
          </cell>
          <cell r="AL184">
            <v>44</v>
          </cell>
          <cell r="AM184">
            <v>37</v>
          </cell>
          <cell r="AN184">
            <v>165</v>
          </cell>
          <cell r="AO184">
            <v>25</v>
          </cell>
        </row>
        <row r="185">
          <cell r="C185">
            <v>7048</v>
          </cell>
          <cell r="D185">
            <v>327</v>
          </cell>
          <cell r="E185">
            <v>3</v>
          </cell>
          <cell r="F185">
            <v>3</v>
          </cell>
          <cell r="G185">
            <v>1</v>
          </cell>
          <cell r="H185">
            <v>3</v>
          </cell>
          <cell r="I185">
            <v>9</v>
          </cell>
          <cell r="J185">
            <v>7</v>
          </cell>
          <cell r="K185">
            <v>6</v>
          </cell>
          <cell r="L185">
            <v>7</v>
          </cell>
          <cell r="M185">
            <v>9</v>
          </cell>
          <cell r="N185">
            <v>8</v>
          </cell>
          <cell r="O185">
            <v>9</v>
          </cell>
          <cell r="P185">
            <v>10</v>
          </cell>
          <cell r="Q185">
            <v>9</v>
          </cell>
          <cell r="R185">
            <v>8</v>
          </cell>
          <cell r="S185">
            <v>9</v>
          </cell>
          <cell r="T185">
            <v>10</v>
          </cell>
          <cell r="U185">
            <v>10</v>
          </cell>
          <cell r="V185">
            <v>8</v>
          </cell>
          <cell r="W185">
            <v>6</v>
          </cell>
          <cell r="X185">
            <v>6</v>
          </cell>
          <cell r="Y185">
            <v>25</v>
          </cell>
          <cell r="Z185">
            <v>23</v>
          </cell>
          <cell r="AA185">
            <v>23</v>
          </cell>
          <cell r="AB185">
            <v>21</v>
          </cell>
          <cell r="AC185">
            <v>19</v>
          </cell>
          <cell r="AD185">
            <v>19</v>
          </cell>
          <cell r="AE185">
            <v>15</v>
          </cell>
          <cell r="AF185">
            <v>11</v>
          </cell>
          <cell r="AG185">
            <v>10</v>
          </cell>
          <cell r="AH185">
            <v>7</v>
          </cell>
          <cell r="AI185">
            <v>4</v>
          </cell>
          <cell r="AJ185">
            <v>5</v>
          </cell>
          <cell r="AK185">
            <v>4</v>
          </cell>
          <cell r="AL185">
            <v>22</v>
          </cell>
          <cell r="AM185">
            <v>18</v>
          </cell>
          <cell r="AN185">
            <v>64</v>
          </cell>
          <cell r="AO185">
            <v>10</v>
          </cell>
        </row>
        <row r="186">
          <cell r="C186">
            <v>11061</v>
          </cell>
          <cell r="D186">
            <v>64</v>
          </cell>
          <cell r="E186">
            <v>5</v>
          </cell>
          <cell r="F186">
            <v>4</v>
          </cell>
          <cell r="G186">
            <v>6</v>
          </cell>
          <cell r="H186">
            <v>5</v>
          </cell>
          <cell r="I186">
            <v>5</v>
          </cell>
          <cell r="J186">
            <v>1</v>
          </cell>
          <cell r="K186">
            <v>1</v>
          </cell>
          <cell r="L186">
            <v>1</v>
          </cell>
          <cell r="M186">
            <v>1</v>
          </cell>
          <cell r="N186">
            <v>1</v>
          </cell>
          <cell r="O186">
            <v>1</v>
          </cell>
          <cell r="P186">
            <v>1</v>
          </cell>
          <cell r="Q186">
            <v>1</v>
          </cell>
          <cell r="R186">
            <v>1</v>
          </cell>
          <cell r="S186">
            <v>1</v>
          </cell>
          <cell r="T186">
            <v>1</v>
          </cell>
          <cell r="U186">
            <v>1</v>
          </cell>
          <cell r="V186">
            <v>1</v>
          </cell>
          <cell r="W186">
            <v>1</v>
          </cell>
          <cell r="X186">
            <v>1</v>
          </cell>
          <cell r="Y186">
            <v>3</v>
          </cell>
          <cell r="Z186">
            <v>3</v>
          </cell>
          <cell r="AA186">
            <v>3</v>
          </cell>
          <cell r="AB186">
            <v>3</v>
          </cell>
          <cell r="AC186">
            <v>3</v>
          </cell>
          <cell r="AD186">
            <v>2</v>
          </cell>
          <cell r="AE186">
            <v>1</v>
          </cell>
          <cell r="AF186">
            <v>1</v>
          </cell>
          <cell r="AG186">
            <v>1</v>
          </cell>
          <cell r="AH186">
            <v>1</v>
          </cell>
          <cell r="AI186">
            <v>1</v>
          </cell>
          <cell r="AJ186">
            <v>1</v>
          </cell>
          <cell r="AK186">
            <v>1</v>
          </cell>
          <cell r="AL186">
            <v>2</v>
          </cell>
          <cell r="AM186">
            <v>2</v>
          </cell>
          <cell r="AN186">
            <v>8</v>
          </cell>
          <cell r="AO186">
            <v>1</v>
          </cell>
        </row>
        <row r="187">
          <cell r="C187">
            <v>11063</v>
          </cell>
          <cell r="D187">
            <v>46</v>
          </cell>
          <cell r="E187">
            <v>2</v>
          </cell>
          <cell r="F187">
            <v>1</v>
          </cell>
          <cell r="G187">
            <v>1</v>
          </cell>
          <cell r="H187">
            <v>3</v>
          </cell>
          <cell r="I187">
            <v>0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3</v>
          </cell>
          <cell r="Z187">
            <v>3</v>
          </cell>
          <cell r="AA187">
            <v>3</v>
          </cell>
          <cell r="AB187">
            <v>3</v>
          </cell>
          <cell r="AC187">
            <v>3</v>
          </cell>
          <cell r="AD187">
            <v>2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2</v>
          </cell>
          <cell r="AM187">
            <v>2</v>
          </cell>
          <cell r="AN187">
            <v>8</v>
          </cell>
          <cell r="AO187">
            <v>1</v>
          </cell>
        </row>
        <row r="188">
          <cell r="C188">
            <v>11258</v>
          </cell>
          <cell r="D188">
            <v>309</v>
          </cell>
          <cell r="E188">
            <v>3</v>
          </cell>
          <cell r="F188">
            <v>3</v>
          </cell>
          <cell r="G188">
            <v>2</v>
          </cell>
          <cell r="H188">
            <v>2</v>
          </cell>
          <cell r="I188">
            <v>7</v>
          </cell>
          <cell r="J188">
            <v>5</v>
          </cell>
          <cell r="K188">
            <v>5</v>
          </cell>
          <cell r="L188">
            <v>6</v>
          </cell>
          <cell r="M188">
            <v>6</v>
          </cell>
          <cell r="N188">
            <v>6</v>
          </cell>
          <cell r="O188">
            <v>7</v>
          </cell>
          <cell r="P188">
            <v>7</v>
          </cell>
          <cell r="Q188">
            <v>7</v>
          </cell>
          <cell r="R188">
            <v>7</v>
          </cell>
          <cell r="S188">
            <v>6</v>
          </cell>
          <cell r="T188">
            <v>6</v>
          </cell>
          <cell r="U188">
            <v>6</v>
          </cell>
          <cell r="V188">
            <v>6</v>
          </cell>
          <cell r="W188">
            <v>6</v>
          </cell>
          <cell r="X188">
            <v>5</v>
          </cell>
          <cell r="Y188">
            <v>23</v>
          </cell>
          <cell r="Z188">
            <v>25</v>
          </cell>
          <cell r="AA188">
            <v>25</v>
          </cell>
          <cell r="AB188">
            <v>26</v>
          </cell>
          <cell r="AC188">
            <v>21</v>
          </cell>
          <cell r="AD188">
            <v>19</v>
          </cell>
          <cell r="AE188">
            <v>15</v>
          </cell>
          <cell r="AF188">
            <v>13</v>
          </cell>
          <cell r="AG188">
            <v>11</v>
          </cell>
          <cell r="AH188">
            <v>9</v>
          </cell>
          <cell r="AI188">
            <v>6</v>
          </cell>
          <cell r="AJ188">
            <v>4</v>
          </cell>
          <cell r="AK188">
            <v>4</v>
          </cell>
          <cell r="AL188">
            <v>17</v>
          </cell>
          <cell r="AM188">
            <v>13</v>
          </cell>
          <cell r="AN188">
            <v>69</v>
          </cell>
          <cell r="AO188">
            <v>11</v>
          </cell>
        </row>
        <row r="189">
          <cell r="C189">
            <v>11262</v>
          </cell>
          <cell r="D189">
            <v>211</v>
          </cell>
          <cell r="E189">
            <v>2</v>
          </cell>
          <cell r="F189">
            <v>3</v>
          </cell>
          <cell r="G189">
            <v>3</v>
          </cell>
          <cell r="H189">
            <v>5</v>
          </cell>
          <cell r="I189">
            <v>2</v>
          </cell>
          <cell r="J189">
            <v>4</v>
          </cell>
          <cell r="K189">
            <v>4</v>
          </cell>
          <cell r="L189">
            <v>4</v>
          </cell>
          <cell r="M189">
            <v>4</v>
          </cell>
          <cell r="N189">
            <v>4</v>
          </cell>
          <cell r="O189">
            <v>5</v>
          </cell>
          <cell r="P189">
            <v>5</v>
          </cell>
          <cell r="Q189">
            <v>5</v>
          </cell>
          <cell r="R189">
            <v>5</v>
          </cell>
          <cell r="S189">
            <v>4</v>
          </cell>
          <cell r="T189">
            <v>4</v>
          </cell>
          <cell r="U189">
            <v>4</v>
          </cell>
          <cell r="V189">
            <v>4</v>
          </cell>
          <cell r="W189">
            <v>4</v>
          </cell>
          <cell r="X189">
            <v>3</v>
          </cell>
          <cell r="Y189">
            <v>15</v>
          </cell>
          <cell r="Z189">
            <v>16</v>
          </cell>
          <cell r="AA189">
            <v>16</v>
          </cell>
          <cell r="AB189">
            <v>17</v>
          </cell>
          <cell r="AC189">
            <v>13</v>
          </cell>
          <cell r="AD189">
            <v>13</v>
          </cell>
          <cell r="AE189">
            <v>10</v>
          </cell>
          <cell r="AF189">
            <v>9</v>
          </cell>
          <cell r="AG189">
            <v>7</v>
          </cell>
          <cell r="AH189">
            <v>6</v>
          </cell>
          <cell r="AI189">
            <v>5</v>
          </cell>
          <cell r="AJ189">
            <v>3</v>
          </cell>
          <cell r="AK189">
            <v>3</v>
          </cell>
          <cell r="AL189">
            <v>12</v>
          </cell>
          <cell r="AM189">
            <v>9</v>
          </cell>
          <cell r="AN189">
            <v>45</v>
          </cell>
          <cell r="AO189">
            <v>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 PROY 2017"/>
      <sheetName val=" Pob Proy con PN 0-6 a"/>
      <sheetName val="Poblacion 2017"/>
      <sheetName val=" Pob Proy con PN 0-6 a (2)"/>
    </sheetNames>
    <sheetDataSet>
      <sheetData sheetId="0" refreshError="1">
        <row r="4">
          <cell r="D4" t="str">
            <v>CODIGO RENAES</v>
          </cell>
          <cell r="E4" t="str">
            <v xml:space="preserve">TOTAL </v>
          </cell>
          <cell r="F4" t="str">
            <v>POBLACION TOTAL, POR EDADS SIMPLES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 t="str">
            <v>GRUPOS QUINQUENALES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 t="str">
            <v>POBLACION FEMENINA</v>
          </cell>
          <cell r="AN4">
            <v>0</v>
          </cell>
          <cell r="AO4">
            <v>0</v>
          </cell>
          <cell r="AP4" t="str">
            <v>GESTANTES ESPERADAS</v>
          </cell>
        </row>
        <row r="5">
          <cell r="D5">
            <v>0</v>
          </cell>
          <cell r="E5">
            <v>0</v>
          </cell>
          <cell r="F5">
            <v>0</v>
          </cell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 t="str">
            <v>20-24</v>
          </cell>
          <cell r="AA5" t="str">
            <v>25-29</v>
          </cell>
          <cell r="AB5" t="str">
            <v>30-34</v>
          </cell>
          <cell r="AC5" t="str">
            <v>35-39</v>
          </cell>
          <cell r="AD5" t="str">
            <v>40-44</v>
          </cell>
          <cell r="AE5" t="str">
            <v>45-49</v>
          </cell>
          <cell r="AF5" t="str">
            <v>50-54</v>
          </cell>
          <cell r="AG5" t="str">
            <v>55-59</v>
          </cell>
          <cell r="AH5" t="str">
            <v>60-64</v>
          </cell>
          <cell r="AI5" t="str">
            <v>65-69</v>
          </cell>
          <cell r="AJ5" t="str">
            <v>70-74</v>
          </cell>
          <cell r="AK5" t="str">
            <v>75-79</v>
          </cell>
          <cell r="AL5" t="str">
            <v>80 y +</v>
          </cell>
          <cell r="AM5" t="str">
            <v>´10 - 14</v>
          </cell>
          <cell r="AN5" t="str">
            <v>15 - 19</v>
          </cell>
          <cell r="AO5" t="str">
            <v>20 - 49</v>
          </cell>
          <cell r="AP5">
            <v>0</v>
          </cell>
        </row>
        <row r="6">
          <cell r="D6">
            <v>0</v>
          </cell>
          <cell r="E6">
            <v>347700</v>
          </cell>
          <cell r="F6">
            <v>6570</v>
          </cell>
          <cell r="G6">
            <v>6917</v>
          </cell>
          <cell r="H6">
            <v>7149</v>
          </cell>
          <cell r="I6">
            <v>7419</v>
          </cell>
          <cell r="J6">
            <v>7472</v>
          </cell>
          <cell r="K6">
            <v>7190</v>
          </cell>
          <cell r="L6">
            <v>8083</v>
          </cell>
          <cell r="M6">
            <v>8118</v>
          </cell>
          <cell r="N6">
            <v>8102</v>
          </cell>
          <cell r="O6">
            <v>8046</v>
          </cell>
          <cell r="P6">
            <v>7941</v>
          </cell>
          <cell r="Q6">
            <v>7802</v>
          </cell>
          <cell r="R6">
            <v>7639</v>
          </cell>
          <cell r="S6">
            <v>7455</v>
          </cell>
          <cell r="T6">
            <v>7261</v>
          </cell>
          <cell r="U6">
            <v>7055</v>
          </cell>
          <cell r="V6">
            <v>6854</v>
          </cell>
          <cell r="W6">
            <v>6631</v>
          </cell>
          <cell r="X6">
            <v>6382</v>
          </cell>
          <cell r="Y6">
            <v>6134</v>
          </cell>
          <cell r="Z6">
            <v>28197</v>
          </cell>
          <cell r="AA6">
            <v>29816</v>
          </cell>
          <cell r="AB6">
            <v>27867</v>
          </cell>
          <cell r="AC6">
            <v>24720</v>
          </cell>
          <cell r="AD6">
            <v>22638</v>
          </cell>
          <cell r="AE6">
            <v>18560</v>
          </cell>
          <cell r="AF6">
            <v>14446</v>
          </cell>
          <cell r="AG6">
            <v>11377</v>
          </cell>
          <cell r="AH6">
            <v>8752</v>
          </cell>
          <cell r="AI6">
            <v>6327</v>
          </cell>
          <cell r="AJ6">
            <v>4057</v>
          </cell>
          <cell r="AK6">
            <v>2561</v>
          </cell>
          <cell r="AL6">
            <v>2162</v>
          </cell>
          <cell r="AM6">
            <v>18573</v>
          </cell>
          <cell r="AN6">
            <v>15451</v>
          </cell>
          <cell r="AO6">
            <v>71452</v>
          </cell>
          <cell r="AP6">
            <v>7240</v>
          </cell>
        </row>
        <row r="7">
          <cell r="D7">
            <v>0</v>
          </cell>
          <cell r="E7">
            <v>201204</v>
          </cell>
          <cell r="F7">
            <v>3834</v>
          </cell>
          <cell r="G7">
            <v>4072</v>
          </cell>
          <cell r="H7">
            <v>4096</v>
          </cell>
          <cell r="I7">
            <v>4122</v>
          </cell>
          <cell r="J7">
            <v>4155</v>
          </cell>
          <cell r="K7">
            <v>3967</v>
          </cell>
          <cell r="L7">
            <v>4149</v>
          </cell>
          <cell r="M7">
            <v>4198</v>
          </cell>
          <cell r="N7">
            <v>4235</v>
          </cell>
          <cell r="O7">
            <v>4263</v>
          </cell>
          <cell r="P7">
            <v>4270</v>
          </cell>
          <cell r="Q7">
            <v>4269</v>
          </cell>
          <cell r="R7">
            <v>4247</v>
          </cell>
          <cell r="S7">
            <v>4200</v>
          </cell>
          <cell r="T7">
            <v>4136</v>
          </cell>
          <cell r="U7">
            <v>4065</v>
          </cell>
          <cell r="V7">
            <v>3999</v>
          </cell>
          <cell r="W7">
            <v>3906</v>
          </cell>
          <cell r="X7">
            <v>3780</v>
          </cell>
          <cell r="Y7">
            <v>3642</v>
          </cell>
          <cell r="Z7">
            <v>16680</v>
          </cell>
          <cell r="AA7">
            <v>17063</v>
          </cell>
          <cell r="AB7">
            <v>16598</v>
          </cell>
          <cell r="AC7">
            <v>14784</v>
          </cell>
          <cell r="AD7">
            <v>13680</v>
          </cell>
          <cell r="AE7">
            <v>11193</v>
          </cell>
          <cell r="AF7">
            <v>8704</v>
          </cell>
          <cell r="AG7">
            <v>6748</v>
          </cell>
          <cell r="AH7">
            <v>5000</v>
          </cell>
          <cell r="AI7">
            <v>3762</v>
          </cell>
          <cell r="AJ7">
            <v>2483</v>
          </cell>
          <cell r="AK7">
            <v>1571</v>
          </cell>
          <cell r="AL7">
            <v>1333</v>
          </cell>
          <cell r="AM7">
            <v>10356</v>
          </cell>
          <cell r="AN7">
            <v>9330</v>
          </cell>
          <cell r="AO7">
            <v>43448</v>
          </cell>
          <cell r="AP7">
            <v>3929</v>
          </cell>
        </row>
        <row r="8">
          <cell r="D8">
            <v>0</v>
          </cell>
          <cell r="E8">
            <v>103308</v>
          </cell>
          <cell r="F8">
            <v>2215</v>
          </cell>
          <cell r="G8">
            <v>2260</v>
          </cell>
          <cell r="H8">
            <v>2257</v>
          </cell>
          <cell r="I8">
            <v>2179</v>
          </cell>
          <cell r="J8">
            <v>2093</v>
          </cell>
          <cell r="K8">
            <v>1955</v>
          </cell>
          <cell r="L8">
            <v>1857</v>
          </cell>
          <cell r="M8">
            <v>1876</v>
          </cell>
          <cell r="N8">
            <v>1893</v>
          </cell>
          <cell r="O8">
            <v>1911</v>
          </cell>
          <cell r="P8">
            <v>1922</v>
          </cell>
          <cell r="Q8">
            <v>1928</v>
          </cell>
          <cell r="R8">
            <v>1944</v>
          </cell>
          <cell r="S8">
            <v>1979</v>
          </cell>
          <cell r="T8">
            <v>2022</v>
          </cell>
          <cell r="U8">
            <v>2062</v>
          </cell>
          <cell r="V8">
            <v>2104</v>
          </cell>
          <cell r="W8">
            <v>2115</v>
          </cell>
          <cell r="X8">
            <v>2077</v>
          </cell>
          <cell r="Y8">
            <v>2008</v>
          </cell>
          <cell r="Z8">
            <v>9279</v>
          </cell>
          <cell r="AA8">
            <v>9200</v>
          </cell>
          <cell r="AB8">
            <v>8906</v>
          </cell>
          <cell r="AC8">
            <v>7818</v>
          </cell>
          <cell r="AD8">
            <v>7291</v>
          </cell>
          <cell r="AE8">
            <v>5822</v>
          </cell>
          <cell r="AF8">
            <v>4410</v>
          </cell>
          <cell r="AG8">
            <v>3393</v>
          </cell>
          <cell r="AH8">
            <v>2357</v>
          </cell>
          <cell r="AI8">
            <v>1690</v>
          </cell>
          <cell r="AJ8">
            <v>1132</v>
          </cell>
          <cell r="AK8">
            <v>735</v>
          </cell>
          <cell r="AL8">
            <v>618</v>
          </cell>
          <cell r="AM8">
            <v>4859</v>
          </cell>
          <cell r="AN8">
            <v>5247</v>
          </cell>
          <cell r="AO8">
            <v>24197</v>
          </cell>
          <cell r="AP8">
            <v>1995</v>
          </cell>
        </row>
        <row r="9">
          <cell r="D9">
            <v>4210</v>
          </cell>
          <cell r="E9">
            <v>37408</v>
          </cell>
          <cell r="F9">
            <v>709</v>
          </cell>
          <cell r="G9">
            <v>700</v>
          </cell>
          <cell r="H9">
            <v>675</v>
          </cell>
          <cell r="I9">
            <v>633</v>
          </cell>
          <cell r="J9">
            <v>526</v>
          </cell>
          <cell r="K9">
            <v>488</v>
          </cell>
          <cell r="L9">
            <v>691</v>
          </cell>
          <cell r="M9">
            <v>701</v>
          </cell>
          <cell r="N9">
            <v>705</v>
          </cell>
          <cell r="O9">
            <v>714</v>
          </cell>
          <cell r="P9">
            <v>718</v>
          </cell>
          <cell r="Q9">
            <v>721</v>
          </cell>
          <cell r="R9">
            <v>723</v>
          </cell>
          <cell r="S9">
            <v>738</v>
          </cell>
          <cell r="T9">
            <v>753</v>
          </cell>
          <cell r="U9">
            <v>769</v>
          </cell>
          <cell r="V9">
            <v>783</v>
          </cell>
          <cell r="W9">
            <v>787</v>
          </cell>
          <cell r="X9">
            <v>773</v>
          </cell>
          <cell r="Y9">
            <v>751</v>
          </cell>
          <cell r="Z9">
            <v>3458</v>
          </cell>
          <cell r="AA9">
            <v>3428</v>
          </cell>
          <cell r="AB9">
            <v>3319</v>
          </cell>
          <cell r="AC9">
            <v>2913</v>
          </cell>
          <cell r="AD9">
            <v>2717</v>
          </cell>
          <cell r="AE9">
            <v>2170</v>
          </cell>
          <cell r="AF9">
            <v>1645</v>
          </cell>
          <cell r="AG9">
            <v>1264</v>
          </cell>
          <cell r="AH9">
            <v>879</v>
          </cell>
          <cell r="AI9">
            <v>630</v>
          </cell>
          <cell r="AJ9">
            <v>422</v>
          </cell>
          <cell r="AK9">
            <v>273</v>
          </cell>
          <cell r="AL9">
            <v>232</v>
          </cell>
          <cell r="AM9">
            <v>1810</v>
          </cell>
          <cell r="AN9">
            <v>1955</v>
          </cell>
          <cell r="AO9">
            <v>9018</v>
          </cell>
          <cell r="AP9">
            <v>716</v>
          </cell>
        </row>
        <row r="10">
          <cell r="D10">
            <v>4211</v>
          </cell>
          <cell r="E10">
            <v>21316</v>
          </cell>
          <cell r="F10">
            <v>424</v>
          </cell>
          <cell r="G10">
            <v>421</v>
          </cell>
          <cell r="H10">
            <v>421</v>
          </cell>
          <cell r="I10">
            <v>418</v>
          </cell>
          <cell r="J10">
            <v>427</v>
          </cell>
          <cell r="K10">
            <v>450</v>
          </cell>
          <cell r="L10">
            <v>385</v>
          </cell>
          <cell r="M10">
            <v>389</v>
          </cell>
          <cell r="N10">
            <v>393</v>
          </cell>
          <cell r="O10">
            <v>397</v>
          </cell>
          <cell r="P10">
            <v>399</v>
          </cell>
          <cell r="Q10">
            <v>400</v>
          </cell>
          <cell r="R10">
            <v>404</v>
          </cell>
          <cell r="S10">
            <v>411</v>
          </cell>
          <cell r="T10">
            <v>420</v>
          </cell>
          <cell r="U10">
            <v>428</v>
          </cell>
          <cell r="V10">
            <v>437</v>
          </cell>
          <cell r="W10">
            <v>439</v>
          </cell>
          <cell r="X10">
            <v>431</v>
          </cell>
          <cell r="Y10">
            <v>417</v>
          </cell>
          <cell r="Z10">
            <v>1926</v>
          </cell>
          <cell r="AA10">
            <v>1910</v>
          </cell>
          <cell r="AB10">
            <v>1849</v>
          </cell>
          <cell r="AC10">
            <v>1623</v>
          </cell>
          <cell r="AD10">
            <v>1513</v>
          </cell>
          <cell r="AE10">
            <v>1209</v>
          </cell>
          <cell r="AF10">
            <v>915</v>
          </cell>
          <cell r="AG10">
            <v>704</v>
          </cell>
          <cell r="AH10">
            <v>489</v>
          </cell>
          <cell r="AI10">
            <v>351</v>
          </cell>
          <cell r="AJ10">
            <v>235</v>
          </cell>
          <cell r="AK10">
            <v>153</v>
          </cell>
          <cell r="AL10">
            <v>128</v>
          </cell>
          <cell r="AM10">
            <v>1009</v>
          </cell>
          <cell r="AN10">
            <v>1089</v>
          </cell>
          <cell r="AO10">
            <v>5023</v>
          </cell>
          <cell r="AP10">
            <v>398</v>
          </cell>
        </row>
        <row r="11">
          <cell r="D11">
            <v>4212</v>
          </cell>
          <cell r="E11">
            <v>5731</v>
          </cell>
          <cell r="F11">
            <v>197</v>
          </cell>
          <cell r="G11">
            <v>211</v>
          </cell>
          <cell r="H11">
            <v>193</v>
          </cell>
          <cell r="I11">
            <v>195</v>
          </cell>
          <cell r="J11">
            <v>202</v>
          </cell>
          <cell r="K11">
            <v>178</v>
          </cell>
          <cell r="L11">
            <v>94</v>
          </cell>
          <cell r="M11">
            <v>95</v>
          </cell>
          <cell r="N11">
            <v>95</v>
          </cell>
          <cell r="O11">
            <v>96</v>
          </cell>
          <cell r="P11">
            <v>97</v>
          </cell>
          <cell r="Q11">
            <v>97</v>
          </cell>
          <cell r="R11">
            <v>98</v>
          </cell>
          <cell r="S11">
            <v>100</v>
          </cell>
          <cell r="T11">
            <v>102</v>
          </cell>
          <cell r="U11">
            <v>104</v>
          </cell>
          <cell r="V11">
            <v>106</v>
          </cell>
          <cell r="W11">
            <v>107</v>
          </cell>
          <cell r="X11">
            <v>105</v>
          </cell>
          <cell r="Y11">
            <v>101</v>
          </cell>
          <cell r="Z11">
            <v>468</v>
          </cell>
          <cell r="AA11">
            <v>464</v>
          </cell>
          <cell r="AB11">
            <v>449</v>
          </cell>
          <cell r="AC11">
            <v>394</v>
          </cell>
          <cell r="AD11">
            <v>368</v>
          </cell>
          <cell r="AE11">
            <v>293</v>
          </cell>
          <cell r="AF11">
            <v>222</v>
          </cell>
          <cell r="AG11">
            <v>171</v>
          </cell>
          <cell r="AH11">
            <v>119</v>
          </cell>
          <cell r="AI11">
            <v>85</v>
          </cell>
          <cell r="AJ11">
            <v>57</v>
          </cell>
          <cell r="AK11">
            <v>37</v>
          </cell>
          <cell r="AL11">
            <v>31</v>
          </cell>
          <cell r="AM11">
            <v>245</v>
          </cell>
          <cell r="AN11">
            <v>265</v>
          </cell>
          <cell r="AO11">
            <v>1220</v>
          </cell>
          <cell r="AP11">
            <v>200</v>
          </cell>
        </row>
        <row r="12">
          <cell r="D12">
            <v>4213</v>
          </cell>
          <cell r="E12">
            <v>7612</v>
          </cell>
          <cell r="F12">
            <v>182</v>
          </cell>
          <cell r="G12">
            <v>177</v>
          </cell>
          <cell r="H12">
            <v>175</v>
          </cell>
          <cell r="I12">
            <v>165</v>
          </cell>
          <cell r="J12">
            <v>178</v>
          </cell>
          <cell r="K12">
            <v>168</v>
          </cell>
          <cell r="L12">
            <v>135</v>
          </cell>
          <cell r="M12">
            <v>136</v>
          </cell>
          <cell r="N12">
            <v>138</v>
          </cell>
          <cell r="O12">
            <v>139</v>
          </cell>
          <cell r="P12">
            <v>140</v>
          </cell>
          <cell r="Q12">
            <v>140</v>
          </cell>
          <cell r="R12">
            <v>141</v>
          </cell>
          <cell r="S12">
            <v>144</v>
          </cell>
          <cell r="T12">
            <v>147</v>
          </cell>
          <cell r="U12">
            <v>150</v>
          </cell>
          <cell r="V12">
            <v>153</v>
          </cell>
          <cell r="W12">
            <v>154</v>
          </cell>
          <cell r="X12">
            <v>151</v>
          </cell>
          <cell r="Y12">
            <v>146</v>
          </cell>
          <cell r="Z12">
            <v>674</v>
          </cell>
          <cell r="AA12">
            <v>669</v>
          </cell>
          <cell r="AB12">
            <v>647</v>
          </cell>
          <cell r="AC12">
            <v>568</v>
          </cell>
          <cell r="AD12">
            <v>530</v>
          </cell>
          <cell r="AE12">
            <v>423</v>
          </cell>
          <cell r="AF12">
            <v>321</v>
          </cell>
          <cell r="AG12">
            <v>247</v>
          </cell>
          <cell r="AH12">
            <v>171</v>
          </cell>
          <cell r="AI12">
            <v>123</v>
          </cell>
          <cell r="AJ12">
            <v>82</v>
          </cell>
          <cell r="AK12">
            <v>53</v>
          </cell>
          <cell r="AL12">
            <v>45</v>
          </cell>
          <cell r="AM12">
            <v>353</v>
          </cell>
          <cell r="AN12">
            <v>381</v>
          </cell>
          <cell r="AO12">
            <v>1759</v>
          </cell>
          <cell r="AP12">
            <v>139</v>
          </cell>
        </row>
        <row r="13">
          <cell r="D13">
            <v>4214</v>
          </cell>
          <cell r="E13">
            <v>2393</v>
          </cell>
          <cell r="F13">
            <v>29</v>
          </cell>
          <cell r="G13">
            <v>31</v>
          </cell>
          <cell r="H13">
            <v>35</v>
          </cell>
          <cell r="I13">
            <v>47</v>
          </cell>
          <cell r="J13">
            <v>42</v>
          </cell>
          <cell r="K13">
            <v>30</v>
          </cell>
          <cell r="L13">
            <v>45</v>
          </cell>
          <cell r="M13">
            <v>45</v>
          </cell>
          <cell r="N13">
            <v>46</v>
          </cell>
          <cell r="O13">
            <v>46</v>
          </cell>
          <cell r="P13">
            <v>46</v>
          </cell>
          <cell r="Q13">
            <v>46</v>
          </cell>
          <cell r="R13">
            <v>47</v>
          </cell>
          <cell r="S13">
            <v>48</v>
          </cell>
          <cell r="T13">
            <v>49</v>
          </cell>
          <cell r="U13">
            <v>50</v>
          </cell>
          <cell r="V13">
            <v>51</v>
          </cell>
          <cell r="W13">
            <v>51</v>
          </cell>
          <cell r="X13">
            <v>50</v>
          </cell>
          <cell r="Y13">
            <v>48</v>
          </cell>
          <cell r="Z13">
            <v>224</v>
          </cell>
          <cell r="AA13">
            <v>222</v>
          </cell>
          <cell r="AB13">
            <v>215</v>
          </cell>
          <cell r="AC13">
            <v>188</v>
          </cell>
          <cell r="AD13">
            <v>176</v>
          </cell>
          <cell r="AE13">
            <v>140</v>
          </cell>
          <cell r="AF13">
            <v>106</v>
          </cell>
          <cell r="AG13">
            <v>82</v>
          </cell>
          <cell r="AH13">
            <v>57</v>
          </cell>
          <cell r="AI13">
            <v>41</v>
          </cell>
          <cell r="AJ13">
            <v>27</v>
          </cell>
          <cell r="AK13">
            <v>18</v>
          </cell>
          <cell r="AL13">
            <v>15</v>
          </cell>
          <cell r="AM13">
            <v>117</v>
          </cell>
          <cell r="AN13">
            <v>126</v>
          </cell>
          <cell r="AO13">
            <v>583</v>
          </cell>
          <cell r="AP13">
            <v>46</v>
          </cell>
        </row>
        <row r="14">
          <cell r="D14">
            <v>4215</v>
          </cell>
          <cell r="E14">
            <v>2323</v>
          </cell>
          <cell r="F14">
            <v>31</v>
          </cell>
          <cell r="G14">
            <v>32</v>
          </cell>
          <cell r="H14">
            <v>40</v>
          </cell>
          <cell r="I14">
            <v>34</v>
          </cell>
          <cell r="J14">
            <v>43</v>
          </cell>
          <cell r="K14">
            <v>24</v>
          </cell>
          <cell r="L14">
            <v>44</v>
          </cell>
          <cell r="M14">
            <v>44</v>
          </cell>
          <cell r="N14">
            <v>44</v>
          </cell>
          <cell r="O14">
            <v>45</v>
          </cell>
          <cell r="P14">
            <v>45</v>
          </cell>
          <cell r="Q14">
            <v>45</v>
          </cell>
          <cell r="R14">
            <v>46</v>
          </cell>
          <cell r="S14">
            <v>46</v>
          </cell>
          <cell r="T14">
            <v>47</v>
          </cell>
          <cell r="U14">
            <v>48</v>
          </cell>
          <cell r="V14">
            <v>49</v>
          </cell>
          <cell r="W14">
            <v>50</v>
          </cell>
          <cell r="X14">
            <v>49</v>
          </cell>
          <cell r="Y14">
            <v>47</v>
          </cell>
          <cell r="Z14">
            <v>218</v>
          </cell>
          <cell r="AA14">
            <v>216</v>
          </cell>
          <cell r="AB14">
            <v>209</v>
          </cell>
          <cell r="AC14">
            <v>183</v>
          </cell>
          <cell r="AD14">
            <v>171</v>
          </cell>
          <cell r="AE14">
            <v>137</v>
          </cell>
          <cell r="AF14">
            <v>103</v>
          </cell>
          <cell r="AG14">
            <v>80</v>
          </cell>
          <cell r="AH14">
            <v>55</v>
          </cell>
          <cell r="AI14">
            <v>40</v>
          </cell>
          <cell r="AJ14">
            <v>27</v>
          </cell>
          <cell r="AK14">
            <v>17</v>
          </cell>
          <cell r="AL14">
            <v>14</v>
          </cell>
          <cell r="AM14">
            <v>114</v>
          </cell>
          <cell r="AN14">
            <v>123</v>
          </cell>
          <cell r="AO14">
            <v>568</v>
          </cell>
          <cell r="AP14">
            <v>35</v>
          </cell>
        </row>
        <row r="15">
          <cell r="D15">
            <v>4216</v>
          </cell>
          <cell r="E15">
            <v>1537</v>
          </cell>
          <cell r="F15">
            <v>17</v>
          </cell>
          <cell r="G15">
            <v>15</v>
          </cell>
          <cell r="H15">
            <v>10</v>
          </cell>
          <cell r="I15">
            <v>10</v>
          </cell>
          <cell r="J15">
            <v>16</v>
          </cell>
          <cell r="K15">
            <v>10</v>
          </cell>
          <cell r="L15">
            <v>30</v>
          </cell>
          <cell r="M15">
            <v>30</v>
          </cell>
          <cell r="N15">
            <v>31</v>
          </cell>
          <cell r="O15">
            <v>31</v>
          </cell>
          <cell r="P15">
            <v>31</v>
          </cell>
          <cell r="Q15">
            <v>31</v>
          </cell>
          <cell r="R15">
            <v>31</v>
          </cell>
          <cell r="S15">
            <v>32</v>
          </cell>
          <cell r="T15">
            <v>33</v>
          </cell>
          <cell r="U15">
            <v>33</v>
          </cell>
          <cell r="V15">
            <v>34</v>
          </cell>
          <cell r="W15">
            <v>34</v>
          </cell>
          <cell r="X15">
            <v>34</v>
          </cell>
          <cell r="Y15">
            <v>32</v>
          </cell>
          <cell r="Z15">
            <v>150</v>
          </cell>
          <cell r="AA15">
            <v>149</v>
          </cell>
          <cell r="AB15">
            <v>144</v>
          </cell>
          <cell r="AC15">
            <v>126</v>
          </cell>
          <cell r="AD15">
            <v>118</v>
          </cell>
          <cell r="AE15">
            <v>94</v>
          </cell>
          <cell r="AF15">
            <v>71</v>
          </cell>
          <cell r="AG15">
            <v>55</v>
          </cell>
          <cell r="AH15">
            <v>38</v>
          </cell>
          <cell r="AI15">
            <v>27</v>
          </cell>
          <cell r="AJ15">
            <v>18</v>
          </cell>
          <cell r="AK15">
            <v>12</v>
          </cell>
          <cell r="AL15">
            <v>10</v>
          </cell>
          <cell r="AM15">
            <v>79</v>
          </cell>
          <cell r="AN15">
            <v>85</v>
          </cell>
          <cell r="AO15">
            <v>391</v>
          </cell>
          <cell r="AP15">
            <v>15</v>
          </cell>
        </row>
        <row r="16">
          <cell r="D16">
            <v>4217</v>
          </cell>
          <cell r="E16">
            <v>561</v>
          </cell>
          <cell r="F16">
            <v>7</v>
          </cell>
          <cell r="G16">
            <v>11</v>
          </cell>
          <cell r="H16">
            <v>18</v>
          </cell>
          <cell r="I16">
            <v>10</v>
          </cell>
          <cell r="J16">
            <v>10</v>
          </cell>
          <cell r="K16">
            <v>10</v>
          </cell>
          <cell r="L16">
            <v>10</v>
          </cell>
          <cell r="M16">
            <v>10</v>
          </cell>
          <cell r="N16">
            <v>10</v>
          </cell>
          <cell r="O16">
            <v>10</v>
          </cell>
          <cell r="P16">
            <v>11</v>
          </cell>
          <cell r="Q16">
            <v>11</v>
          </cell>
          <cell r="R16">
            <v>11</v>
          </cell>
          <cell r="S16">
            <v>11</v>
          </cell>
          <cell r="T16">
            <v>11</v>
          </cell>
          <cell r="U16">
            <v>11</v>
          </cell>
          <cell r="V16">
            <v>12</v>
          </cell>
          <cell r="W16">
            <v>12</v>
          </cell>
          <cell r="X16">
            <v>11</v>
          </cell>
          <cell r="Y16">
            <v>11</v>
          </cell>
          <cell r="Z16">
            <v>51</v>
          </cell>
          <cell r="AA16">
            <v>50</v>
          </cell>
          <cell r="AB16">
            <v>49</v>
          </cell>
          <cell r="AC16">
            <v>43</v>
          </cell>
          <cell r="AD16">
            <v>40</v>
          </cell>
          <cell r="AE16">
            <v>32</v>
          </cell>
          <cell r="AF16">
            <v>24</v>
          </cell>
          <cell r="AG16">
            <v>19</v>
          </cell>
          <cell r="AH16">
            <v>13</v>
          </cell>
          <cell r="AI16">
            <v>9</v>
          </cell>
          <cell r="AJ16">
            <v>6</v>
          </cell>
          <cell r="AK16">
            <v>4</v>
          </cell>
          <cell r="AL16">
            <v>3</v>
          </cell>
          <cell r="AM16">
            <v>27</v>
          </cell>
          <cell r="AN16">
            <v>29</v>
          </cell>
          <cell r="AO16">
            <v>133</v>
          </cell>
          <cell r="AP16">
            <v>10</v>
          </cell>
        </row>
        <row r="17">
          <cell r="D17">
            <v>4218</v>
          </cell>
          <cell r="E17">
            <v>816</v>
          </cell>
          <cell r="F17">
            <v>6</v>
          </cell>
          <cell r="G17">
            <v>10</v>
          </cell>
          <cell r="H17">
            <v>11</v>
          </cell>
          <cell r="I17">
            <v>9</v>
          </cell>
          <cell r="J17">
            <v>2</v>
          </cell>
          <cell r="K17">
            <v>7</v>
          </cell>
          <cell r="L17">
            <v>16</v>
          </cell>
          <cell r="M17">
            <v>16</v>
          </cell>
          <cell r="N17">
            <v>16</v>
          </cell>
          <cell r="O17">
            <v>16</v>
          </cell>
          <cell r="P17">
            <v>16</v>
          </cell>
          <cell r="Q17">
            <v>16</v>
          </cell>
          <cell r="R17">
            <v>17</v>
          </cell>
          <cell r="S17">
            <v>17</v>
          </cell>
          <cell r="T17">
            <v>17</v>
          </cell>
          <cell r="U17">
            <v>18</v>
          </cell>
          <cell r="V17">
            <v>18</v>
          </cell>
          <cell r="W17">
            <v>18</v>
          </cell>
          <cell r="X17">
            <v>18</v>
          </cell>
          <cell r="Y17">
            <v>17</v>
          </cell>
          <cell r="Z17">
            <v>79</v>
          </cell>
          <cell r="AA17">
            <v>79</v>
          </cell>
          <cell r="AB17">
            <v>76</v>
          </cell>
          <cell r="AC17">
            <v>67</v>
          </cell>
          <cell r="AD17">
            <v>62</v>
          </cell>
          <cell r="AE17">
            <v>50</v>
          </cell>
          <cell r="AF17">
            <v>38</v>
          </cell>
          <cell r="AG17">
            <v>29</v>
          </cell>
          <cell r="AH17">
            <v>20</v>
          </cell>
          <cell r="AI17">
            <v>14</v>
          </cell>
          <cell r="AJ17">
            <v>10</v>
          </cell>
          <cell r="AK17">
            <v>6</v>
          </cell>
          <cell r="AL17">
            <v>5</v>
          </cell>
          <cell r="AM17">
            <v>42</v>
          </cell>
          <cell r="AN17">
            <v>45</v>
          </cell>
          <cell r="AO17">
            <v>207</v>
          </cell>
          <cell r="AP17">
            <v>9</v>
          </cell>
        </row>
        <row r="18">
          <cell r="D18">
            <v>4219</v>
          </cell>
          <cell r="E18">
            <v>933</v>
          </cell>
          <cell r="F18">
            <v>5</v>
          </cell>
          <cell r="G18">
            <v>9</v>
          </cell>
          <cell r="H18">
            <v>11</v>
          </cell>
          <cell r="I18">
            <v>13</v>
          </cell>
          <cell r="J18">
            <v>10</v>
          </cell>
          <cell r="K18">
            <v>12</v>
          </cell>
          <cell r="L18">
            <v>18</v>
          </cell>
          <cell r="M18">
            <v>18</v>
          </cell>
          <cell r="N18">
            <v>18</v>
          </cell>
          <cell r="O18">
            <v>18</v>
          </cell>
          <cell r="P18">
            <v>19</v>
          </cell>
          <cell r="Q18">
            <v>19</v>
          </cell>
          <cell r="R18">
            <v>19</v>
          </cell>
          <cell r="S18">
            <v>19</v>
          </cell>
          <cell r="T18">
            <v>20</v>
          </cell>
          <cell r="U18">
            <v>20</v>
          </cell>
          <cell r="V18">
            <v>20</v>
          </cell>
          <cell r="W18">
            <v>20</v>
          </cell>
          <cell r="X18">
            <v>20</v>
          </cell>
          <cell r="Y18">
            <v>19</v>
          </cell>
          <cell r="Z18">
            <v>90</v>
          </cell>
          <cell r="AA18">
            <v>89</v>
          </cell>
          <cell r="AB18">
            <v>86</v>
          </cell>
          <cell r="AC18">
            <v>76</v>
          </cell>
          <cell r="AD18">
            <v>70</v>
          </cell>
          <cell r="AE18">
            <v>56</v>
          </cell>
          <cell r="AF18">
            <v>43</v>
          </cell>
          <cell r="AG18">
            <v>33</v>
          </cell>
          <cell r="AH18">
            <v>23</v>
          </cell>
          <cell r="AI18">
            <v>16</v>
          </cell>
          <cell r="AJ18">
            <v>11</v>
          </cell>
          <cell r="AK18">
            <v>7</v>
          </cell>
          <cell r="AL18">
            <v>6</v>
          </cell>
          <cell r="AM18">
            <v>47</v>
          </cell>
          <cell r="AN18">
            <v>51</v>
          </cell>
          <cell r="AO18">
            <v>234</v>
          </cell>
          <cell r="AP18">
            <v>13</v>
          </cell>
        </row>
        <row r="19">
          <cell r="D19">
            <v>4220</v>
          </cell>
          <cell r="E19">
            <v>1777</v>
          </cell>
          <cell r="F19">
            <v>15</v>
          </cell>
          <cell r="G19">
            <v>17</v>
          </cell>
          <cell r="H19">
            <v>20</v>
          </cell>
          <cell r="I19">
            <v>24</v>
          </cell>
          <cell r="J19">
            <v>21</v>
          </cell>
          <cell r="K19">
            <v>20</v>
          </cell>
          <cell r="L19">
            <v>34</v>
          </cell>
          <cell r="M19">
            <v>34</v>
          </cell>
          <cell r="N19">
            <v>35</v>
          </cell>
          <cell r="O19">
            <v>35</v>
          </cell>
          <cell r="P19">
            <v>35</v>
          </cell>
          <cell r="Q19">
            <v>35</v>
          </cell>
          <cell r="R19">
            <v>36</v>
          </cell>
          <cell r="S19">
            <v>36</v>
          </cell>
          <cell r="T19">
            <v>37</v>
          </cell>
          <cell r="U19">
            <v>38</v>
          </cell>
          <cell r="V19">
            <v>39</v>
          </cell>
          <cell r="W19">
            <v>39</v>
          </cell>
          <cell r="X19">
            <v>38</v>
          </cell>
          <cell r="Y19">
            <v>37</v>
          </cell>
          <cell r="Z19">
            <v>171</v>
          </cell>
          <cell r="AA19">
            <v>169</v>
          </cell>
          <cell r="AB19">
            <v>164</v>
          </cell>
          <cell r="AC19">
            <v>144</v>
          </cell>
          <cell r="AD19">
            <v>134</v>
          </cell>
          <cell r="AE19">
            <v>107</v>
          </cell>
          <cell r="AF19">
            <v>81</v>
          </cell>
          <cell r="AG19">
            <v>62</v>
          </cell>
          <cell r="AH19">
            <v>43</v>
          </cell>
          <cell r="AI19">
            <v>31</v>
          </cell>
          <cell r="AJ19">
            <v>21</v>
          </cell>
          <cell r="AK19">
            <v>14</v>
          </cell>
          <cell r="AL19">
            <v>11</v>
          </cell>
          <cell r="AM19">
            <v>89</v>
          </cell>
          <cell r="AN19">
            <v>96</v>
          </cell>
          <cell r="AO19">
            <v>445</v>
          </cell>
          <cell r="AP19">
            <v>26</v>
          </cell>
        </row>
        <row r="20">
          <cell r="D20">
            <v>4221</v>
          </cell>
          <cell r="E20">
            <v>898</v>
          </cell>
          <cell r="F20">
            <v>10</v>
          </cell>
          <cell r="G20">
            <v>11</v>
          </cell>
          <cell r="H20">
            <v>10</v>
          </cell>
          <cell r="I20">
            <v>7</v>
          </cell>
          <cell r="J20">
            <v>13</v>
          </cell>
          <cell r="K20">
            <v>6</v>
          </cell>
          <cell r="L20">
            <v>17</v>
          </cell>
          <cell r="M20">
            <v>17</v>
          </cell>
          <cell r="N20">
            <v>18</v>
          </cell>
          <cell r="O20">
            <v>18</v>
          </cell>
          <cell r="P20">
            <v>18</v>
          </cell>
          <cell r="Q20">
            <v>18</v>
          </cell>
          <cell r="R20">
            <v>18</v>
          </cell>
          <cell r="S20">
            <v>18</v>
          </cell>
          <cell r="T20">
            <v>19</v>
          </cell>
          <cell r="U20">
            <v>19</v>
          </cell>
          <cell r="V20">
            <v>20</v>
          </cell>
          <cell r="W20">
            <v>20</v>
          </cell>
          <cell r="X20">
            <v>19</v>
          </cell>
          <cell r="Y20">
            <v>19</v>
          </cell>
          <cell r="Z20">
            <v>86</v>
          </cell>
          <cell r="AA20">
            <v>85</v>
          </cell>
          <cell r="AB20">
            <v>83</v>
          </cell>
          <cell r="AC20">
            <v>73</v>
          </cell>
          <cell r="AD20">
            <v>68</v>
          </cell>
          <cell r="AE20">
            <v>54</v>
          </cell>
          <cell r="AF20">
            <v>41</v>
          </cell>
          <cell r="AG20">
            <v>31</v>
          </cell>
          <cell r="AH20">
            <v>22</v>
          </cell>
          <cell r="AI20">
            <v>16</v>
          </cell>
          <cell r="AJ20">
            <v>11</v>
          </cell>
          <cell r="AK20">
            <v>7</v>
          </cell>
          <cell r="AL20">
            <v>6</v>
          </cell>
          <cell r="AM20">
            <v>45</v>
          </cell>
          <cell r="AN20">
            <v>49</v>
          </cell>
          <cell r="AO20">
            <v>225</v>
          </cell>
          <cell r="AP20">
            <v>13</v>
          </cell>
        </row>
        <row r="21">
          <cell r="D21">
            <v>4222</v>
          </cell>
          <cell r="E21">
            <v>1320</v>
          </cell>
          <cell r="F21">
            <v>10</v>
          </cell>
          <cell r="G21">
            <v>11</v>
          </cell>
          <cell r="H21">
            <v>18</v>
          </cell>
          <cell r="I21">
            <v>14</v>
          </cell>
          <cell r="J21">
            <v>18</v>
          </cell>
          <cell r="K21">
            <v>15</v>
          </cell>
          <cell r="L21">
            <v>25</v>
          </cell>
          <cell r="M21">
            <v>26</v>
          </cell>
          <cell r="N21">
            <v>26</v>
          </cell>
          <cell r="O21">
            <v>26</v>
          </cell>
          <cell r="P21">
            <v>26</v>
          </cell>
          <cell r="Q21">
            <v>26</v>
          </cell>
          <cell r="R21">
            <v>27</v>
          </cell>
          <cell r="S21">
            <v>27</v>
          </cell>
          <cell r="T21">
            <v>28</v>
          </cell>
          <cell r="U21">
            <v>28</v>
          </cell>
          <cell r="V21">
            <v>29</v>
          </cell>
          <cell r="W21">
            <v>29</v>
          </cell>
          <cell r="X21">
            <v>28</v>
          </cell>
          <cell r="Y21">
            <v>27</v>
          </cell>
          <cell r="Z21">
            <v>127</v>
          </cell>
          <cell r="AA21">
            <v>126</v>
          </cell>
          <cell r="AB21">
            <v>122</v>
          </cell>
          <cell r="AC21">
            <v>107</v>
          </cell>
          <cell r="AD21">
            <v>100</v>
          </cell>
          <cell r="AE21">
            <v>80</v>
          </cell>
          <cell r="AF21">
            <v>60</v>
          </cell>
          <cell r="AG21">
            <v>46</v>
          </cell>
          <cell r="AH21">
            <v>32</v>
          </cell>
          <cell r="AI21">
            <v>23</v>
          </cell>
          <cell r="AJ21">
            <v>15</v>
          </cell>
          <cell r="AK21">
            <v>10</v>
          </cell>
          <cell r="AL21">
            <v>8</v>
          </cell>
          <cell r="AM21">
            <v>67</v>
          </cell>
          <cell r="AN21">
            <v>72</v>
          </cell>
          <cell r="AO21">
            <v>331</v>
          </cell>
          <cell r="AP21">
            <v>16</v>
          </cell>
        </row>
        <row r="22">
          <cell r="D22">
            <v>6994</v>
          </cell>
          <cell r="E22">
            <v>394</v>
          </cell>
          <cell r="F22">
            <v>10</v>
          </cell>
          <cell r="G22">
            <v>11</v>
          </cell>
          <cell r="H22">
            <v>7</v>
          </cell>
          <cell r="I22">
            <v>10</v>
          </cell>
          <cell r="J22">
            <v>1</v>
          </cell>
          <cell r="K22">
            <v>22</v>
          </cell>
          <cell r="L22">
            <v>7</v>
          </cell>
          <cell r="M22">
            <v>7</v>
          </cell>
          <cell r="N22">
            <v>7</v>
          </cell>
          <cell r="O22">
            <v>7</v>
          </cell>
          <cell r="P22">
            <v>7</v>
          </cell>
          <cell r="Q22">
            <v>7</v>
          </cell>
          <cell r="R22">
            <v>7</v>
          </cell>
          <cell r="S22">
            <v>7</v>
          </cell>
          <cell r="T22">
            <v>7</v>
          </cell>
          <cell r="U22">
            <v>8</v>
          </cell>
          <cell r="V22">
            <v>8</v>
          </cell>
          <cell r="W22">
            <v>8</v>
          </cell>
          <cell r="X22">
            <v>8</v>
          </cell>
          <cell r="Y22">
            <v>7</v>
          </cell>
          <cell r="Z22">
            <v>34</v>
          </cell>
          <cell r="AA22">
            <v>34</v>
          </cell>
          <cell r="AB22">
            <v>33</v>
          </cell>
          <cell r="AC22">
            <v>29</v>
          </cell>
          <cell r="AD22">
            <v>27</v>
          </cell>
          <cell r="AE22">
            <v>21</v>
          </cell>
          <cell r="AF22">
            <v>16</v>
          </cell>
          <cell r="AG22">
            <v>13</v>
          </cell>
          <cell r="AH22">
            <v>9</v>
          </cell>
          <cell r="AI22">
            <v>6</v>
          </cell>
          <cell r="AJ22">
            <v>4</v>
          </cell>
          <cell r="AK22">
            <v>3</v>
          </cell>
          <cell r="AL22">
            <v>2</v>
          </cell>
          <cell r="AM22">
            <v>18</v>
          </cell>
          <cell r="AN22">
            <v>19</v>
          </cell>
          <cell r="AO22">
            <v>89</v>
          </cell>
          <cell r="AP22">
            <v>6</v>
          </cell>
        </row>
        <row r="23">
          <cell r="D23">
            <v>7024</v>
          </cell>
          <cell r="E23">
            <v>805</v>
          </cell>
          <cell r="F23">
            <v>5</v>
          </cell>
          <cell r="G23">
            <v>13</v>
          </cell>
          <cell r="H23">
            <v>17</v>
          </cell>
          <cell r="I23">
            <v>15</v>
          </cell>
          <cell r="J23">
            <v>14</v>
          </cell>
          <cell r="K23">
            <v>12</v>
          </cell>
          <cell r="L23">
            <v>15</v>
          </cell>
          <cell r="M23">
            <v>15</v>
          </cell>
          <cell r="N23">
            <v>15</v>
          </cell>
          <cell r="O23">
            <v>15</v>
          </cell>
          <cell r="P23">
            <v>15</v>
          </cell>
          <cell r="Q23">
            <v>16</v>
          </cell>
          <cell r="R23">
            <v>16</v>
          </cell>
          <cell r="S23">
            <v>16</v>
          </cell>
          <cell r="T23">
            <v>16</v>
          </cell>
          <cell r="U23">
            <v>17</v>
          </cell>
          <cell r="V23">
            <v>17</v>
          </cell>
          <cell r="W23">
            <v>17</v>
          </cell>
          <cell r="X23">
            <v>17</v>
          </cell>
          <cell r="Y23">
            <v>16</v>
          </cell>
          <cell r="Z23">
            <v>75</v>
          </cell>
          <cell r="AA23">
            <v>74</v>
          </cell>
          <cell r="AB23">
            <v>72</v>
          </cell>
          <cell r="AC23">
            <v>63</v>
          </cell>
          <cell r="AD23">
            <v>59</v>
          </cell>
          <cell r="AE23">
            <v>47</v>
          </cell>
          <cell r="AF23">
            <v>36</v>
          </cell>
          <cell r="AG23">
            <v>27</v>
          </cell>
          <cell r="AH23">
            <v>19</v>
          </cell>
          <cell r="AI23">
            <v>14</v>
          </cell>
          <cell r="AJ23">
            <v>9</v>
          </cell>
          <cell r="AK23">
            <v>6</v>
          </cell>
          <cell r="AL23">
            <v>5</v>
          </cell>
          <cell r="AM23">
            <v>39</v>
          </cell>
          <cell r="AN23">
            <v>42</v>
          </cell>
          <cell r="AO23">
            <v>195</v>
          </cell>
          <cell r="AP23">
            <v>10</v>
          </cell>
        </row>
        <row r="24">
          <cell r="D24">
            <v>7168</v>
          </cell>
          <cell r="E24">
            <v>2293</v>
          </cell>
          <cell r="F24">
            <v>39</v>
          </cell>
          <cell r="G24">
            <v>35</v>
          </cell>
          <cell r="H24">
            <v>39</v>
          </cell>
          <cell r="I24">
            <v>30</v>
          </cell>
          <cell r="J24">
            <v>36</v>
          </cell>
          <cell r="K24">
            <v>35</v>
          </cell>
          <cell r="L24">
            <v>43</v>
          </cell>
          <cell r="M24">
            <v>43</v>
          </cell>
          <cell r="N24">
            <v>44</v>
          </cell>
          <cell r="O24">
            <v>44</v>
          </cell>
          <cell r="P24">
            <v>44</v>
          </cell>
          <cell r="Q24">
            <v>44</v>
          </cell>
          <cell r="R24">
            <v>45</v>
          </cell>
          <cell r="S24">
            <v>46</v>
          </cell>
          <cell r="T24">
            <v>47</v>
          </cell>
          <cell r="U24">
            <v>47</v>
          </cell>
          <cell r="V24">
            <v>48</v>
          </cell>
          <cell r="W24">
            <v>49</v>
          </cell>
          <cell r="X24">
            <v>48</v>
          </cell>
          <cell r="Y24">
            <v>46</v>
          </cell>
          <cell r="Z24">
            <v>213</v>
          </cell>
          <cell r="AA24">
            <v>212</v>
          </cell>
          <cell r="AB24">
            <v>205</v>
          </cell>
          <cell r="AC24">
            <v>180</v>
          </cell>
          <cell r="AD24">
            <v>168</v>
          </cell>
          <cell r="AE24">
            <v>134</v>
          </cell>
          <cell r="AF24">
            <v>101</v>
          </cell>
          <cell r="AG24">
            <v>78</v>
          </cell>
          <cell r="AH24">
            <v>54</v>
          </cell>
          <cell r="AI24">
            <v>39</v>
          </cell>
          <cell r="AJ24">
            <v>26</v>
          </cell>
          <cell r="AK24">
            <v>17</v>
          </cell>
          <cell r="AL24">
            <v>14</v>
          </cell>
          <cell r="AM24">
            <v>112</v>
          </cell>
          <cell r="AN24">
            <v>121</v>
          </cell>
          <cell r="AO24">
            <v>557</v>
          </cell>
          <cell r="AP24">
            <v>44</v>
          </cell>
        </row>
        <row r="25">
          <cell r="D25">
            <v>10007</v>
          </cell>
          <cell r="E25">
            <v>784</v>
          </cell>
          <cell r="F25">
            <v>11</v>
          </cell>
          <cell r="G25">
            <v>15</v>
          </cell>
          <cell r="H25">
            <v>23</v>
          </cell>
          <cell r="I25">
            <v>16</v>
          </cell>
          <cell r="J25">
            <v>22</v>
          </cell>
          <cell r="K25">
            <v>18</v>
          </cell>
          <cell r="L25">
            <v>14</v>
          </cell>
          <cell r="M25">
            <v>14</v>
          </cell>
          <cell r="N25">
            <v>14</v>
          </cell>
          <cell r="O25">
            <v>14</v>
          </cell>
          <cell r="P25">
            <v>14</v>
          </cell>
          <cell r="Q25">
            <v>14</v>
          </cell>
          <cell r="R25">
            <v>15</v>
          </cell>
          <cell r="S25">
            <v>15</v>
          </cell>
          <cell r="T25">
            <v>15</v>
          </cell>
          <cell r="U25">
            <v>15</v>
          </cell>
          <cell r="V25">
            <v>16</v>
          </cell>
          <cell r="W25">
            <v>16</v>
          </cell>
          <cell r="X25">
            <v>16</v>
          </cell>
          <cell r="Y25">
            <v>15</v>
          </cell>
          <cell r="Z25">
            <v>70</v>
          </cell>
          <cell r="AA25">
            <v>69</v>
          </cell>
          <cell r="AB25">
            <v>67</v>
          </cell>
          <cell r="AC25">
            <v>59</v>
          </cell>
          <cell r="AD25">
            <v>55</v>
          </cell>
          <cell r="AE25">
            <v>44</v>
          </cell>
          <cell r="AF25">
            <v>33</v>
          </cell>
          <cell r="AG25">
            <v>25</v>
          </cell>
          <cell r="AH25">
            <v>18</v>
          </cell>
          <cell r="AI25">
            <v>13</v>
          </cell>
          <cell r="AJ25">
            <v>8</v>
          </cell>
          <cell r="AK25">
            <v>6</v>
          </cell>
          <cell r="AL25">
            <v>5</v>
          </cell>
          <cell r="AM25">
            <v>36</v>
          </cell>
          <cell r="AN25">
            <v>39</v>
          </cell>
          <cell r="AO25">
            <v>181</v>
          </cell>
          <cell r="AP25">
            <v>14</v>
          </cell>
        </row>
        <row r="26">
          <cell r="D26">
            <v>10804</v>
          </cell>
          <cell r="E26">
            <v>437</v>
          </cell>
          <cell r="F26">
            <v>7</v>
          </cell>
          <cell r="G26">
            <v>9</v>
          </cell>
          <cell r="H26">
            <v>4</v>
          </cell>
          <cell r="I26">
            <v>10</v>
          </cell>
          <cell r="J26">
            <v>9</v>
          </cell>
          <cell r="K26">
            <v>9</v>
          </cell>
          <cell r="L26">
            <v>8</v>
          </cell>
          <cell r="M26">
            <v>8</v>
          </cell>
          <cell r="N26">
            <v>8</v>
          </cell>
          <cell r="O26">
            <v>8</v>
          </cell>
          <cell r="P26">
            <v>8</v>
          </cell>
          <cell r="Q26">
            <v>8</v>
          </cell>
          <cell r="R26">
            <v>8</v>
          </cell>
          <cell r="S26">
            <v>9</v>
          </cell>
          <cell r="T26">
            <v>9</v>
          </cell>
          <cell r="U26">
            <v>9</v>
          </cell>
          <cell r="V26">
            <v>9</v>
          </cell>
          <cell r="W26">
            <v>9</v>
          </cell>
          <cell r="X26">
            <v>9</v>
          </cell>
          <cell r="Y26">
            <v>9</v>
          </cell>
          <cell r="Z26">
            <v>40</v>
          </cell>
          <cell r="AA26">
            <v>40</v>
          </cell>
          <cell r="AB26">
            <v>38</v>
          </cell>
          <cell r="AC26">
            <v>34</v>
          </cell>
          <cell r="AD26">
            <v>31</v>
          </cell>
          <cell r="AE26">
            <v>25</v>
          </cell>
          <cell r="AF26">
            <v>19</v>
          </cell>
          <cell r="AG26">
            <v>15</v>
          </cell>
          <cell r="AH26">
            <v>10</v>
          </cell>
          <cell r="AI26">
            <v>7</v>
          </cell>
          <cell r="AJ26">
            <v>5</v>
          </cell>
          <cell r="AK26">
            <v>3</v>
          </cell>
          <cell r="AL26">
            <v>3</v>
          </cell>
          <cell r="AM26">
            <v>21</v>
          </cell>
          <cell r="AN26">
            <v>23</v>
          </cell>
          <cell r="AO26">
            <v>104</v>
          </cell>
          <cell r="AP26">
            <v>5</v>
          </cell>
        </row>
        <row r="27">
          <cell r="D27">
            <v>15392</v>
          </cell>
          <cell r="E27">
            <v>671</v>
          </cell>
          <cell r="F27">
            <v>11</v>
          </cell>
          <cell r="G27">
            <v>9</v>
          </cell>
          <cell r="H27">
            <v>7</v>
          </cell>
          <cell r="I27">
            <v>10</v>
          </cell>
          <cell r="J27">
            <v>14</v>
          </cell>
          <cell r="K27">
            <v>8</v>
          </cell>
          <cell r="L27">
            <v>13</v>
          </cell>
          <cell r="M27">
            <v>13</v>
          </cell>
          <cell r="N27">
            <v>13</v>
          </cell>
          <cell r="O27">
            <v>13</v>
          </cell>
          <cell r="P27">
            <v>13</v>
          </cell>
          <cell r="Q27">
            <v>13</v>
          </cell>
          <cell r="R27">
            <v>13</v>
          </cell>
          <cell r="S27">
            <v>13</v>
          </cell>
          <cell r="T27">
            <v>14</v>
          </cell>
          <cell r="U27">
            <v>14</v>
          </cell>
          <cell r="V27">
            <v>14</v>
          </cell>
          <cell r="W27">
            <v>14</v>
          </cell>
          <cell r="X27">
            <v>14</v>
          </cell>
          <cell r="Y27">
            <v>14</v>
          </cell>
          <cell r="Z27">
            <v>63</v>
          </cell>
          <cell r="AA27">
            <v>62</v>
          </cell>
          <cell r="AB27">
            <v>60</v>
          </cell>
          <cell r="AC27">
            <v>53</v>
          </cell>
          <cell r="AD27">
            <v>49</v>
          </cell>
          <cell r="AE27">
            <v>40</v>
          </cell>
          <cell r="AF27">
            <v>30</v>
          </cell>
          <cell r="AG27">
            <v>23</v>
          </cell>
          <cell r="AH27">
            <v>16</v>
          </cell>
          <cell r="AI27">
            <v>11</v>
          </cell>
          <cell r="AJ27">
            <v>8</v>
          </cell>
          <cell r="AK27">
            <v>5</v>
          </cell>
          <cell r="AL27">
            <v>4</v>
          </cell>
          <cell r="AM27">
            <v>33</v>
          </cell>
          <cell r="AN27">
            <v>36</v>
          </cell>
          <cell r="AO27">
            <v>164</v>
          </cell>
          <cell r="AP27">
            <v>10</v>
          </cell>
        </row>
        <row r="28">
          <cell r="D28">
            <v>16137</v>
          </cell>
          <cell r="E28">
            <v>523</v>
          </cell>
          <cell r="F28">
            <v>9</v>
          </cell>
          <cell r="G28">
            <v>10</v>
          </cell>
          <cell r="H28">
            <v>9</v>
          </cell>
          <cell r="I28">
            <v>7</v>
          </cell>
          <cell r="J28">
            <v>11</v>
          </cell>
          <cell r="K28">
            <v>9</v>
          </cell>
          <cell r="L28">
            <v>10</v>
          </cell>
          <cell r="M28">
            <v>10</v>
          </cell>
          <cell r="N28">
            <v>10</v>
          </cell>
          <cell r="O28">
            <v>10</v>
          </cell>
          <cell r="P28">
            <v>10</v>
          </cell>
          <cell r="Q28">
            <v>10</v>
          </cell>
          <cell r="R28">
            <v>10</v>
          </cell>
          <cell r="S28">
            <v>10</v>
          </cell>
          <cell r="T28">
            <v>10</v>
          </cell>
          <cell r="U28">
            <v>11</v>
          </cell>
          <cell r="V28">
            <v>11</v>
          </cell>
          <cell r="W28">
            <v>11</v>
          </cell>
          <cell r="X28">
            <v>11</v>
          </cell>
          <cell r="Y28">
            <v>10</v>
          </cell>
          <cell r="Z28">
            <v>48</v>
          </cell>
          <cell r="AA28">
            <v>47</v>
          </cell>
          <cell r="AB28">
            <v>46</v>
          </cell>
          <cell r="AC28">
            <v>40</v>
          </cell>
          <cell r="AD28">
            <v>38</v>
          </cell>
          <cell r="AE28">
            <v>30</v>
          </cell>
          <cell r="AF28">
            <v>23</v>
          </cell>
          <cell r="AG28">
            <v>18</v>
          </cell>
          <cell r="AH28">
            <v>12</v>
          </cell>
          <cell r="AI28">
            <v>9</v>
          </cell>
          <cell r="AJ28">
            <v>6</v>
          </cell>
          <cell r="AK28">
            <v>4</v>
          </cell>
          <cell r="AL28">
            <v>3</v>
          </cell>
          <cell r="AM28">
            <v>25</v>
          </cell>
          <cell r="AN28">
            <v>27</v>
          </cell>
          <cell r="AO28">
            <v>125</v>
          </cell>
          <cell r="AP28">
            <v>10</v>
          </cell>
        </row>
        <row r="29">
          <cell r="D29">
            <v>10136</v>
          </cell>
          <cell r="E29">
            <v>12776</v>
          </cell>
          <cell r="F29">
            <v>481</v>
          </cell>
          <cell r="G29">
            <v>502</v>
          </cell>
          <cell r="H29">
            <v>514</v>
          </cell>
          <cell r="I29">
            <v>502</v>
          </cell>
          <cell r="J29">
            <v>478</v>
          </cell>
          <cell r="K29">
            <v>424</v>
          </cell>
          <cell r="L29">
            <v>203</v>
          </cell>
          <cell r="M29">
            <v>205</v>
          </cell>
          <cell r="N29">
            <v>207</v>
          </cell>
          <cell r="O29">
            <v>209</v>
          </cell>
          <cell r="P29">
            <v>210</v>
          </cell>
          <cell r="Q29">
            <v>211</v>
          </cell>
          <cell r="R29">
            <v>212</v>
          </cell>
          <cell r="S29">
            <v>216</v>
          </cell>
          <cell r="T29">
            <v>221</v>
          </cell>
          <cell r="U29">
            <v>225</v>
          </cell>
          <cell r="V29">
            <v>230</v>
          </cell>
          <cell r="W29">
            <v>231</v>
          </cell>
          <cell r="X29">
            <v>227</v>
          </cell>
          <cell r="Y29">
            <v>219</v>
          </cell>
          <cell r="Z29">
            <v>1014</v>
          </cell>
          <cell r="AA29">
            <v>1006</v>
          </cell>
          <cell r="AB29">
            <v>973</v>
          </cell>
          <cell r="AC29">
            <v>855</v>
          </cell>
          <cell r="AD29">
            <v>797</v>
          </cell>
          <cell r="AE29">
            <v>636</v>
          </cell>
          <cell r="AF29">
            <v>482</v>
          </cell>
          <cell r="AG29">
            <v>371</v>
          </cell>
          <cell r="AH29">
            <v>258</v>
          </cell>
          <cell r="AI29">
            <v>185</v>
          </cell>
          <cell r="AJ29">
            <v>124</v>
          </cell>
          <cell r="AK29">
            <v>80</v>
          </cell>
          <cell r="AL29">
            <v>68</v>
          </cell>
          <cell r="AM29">
            <v>531</v>
          </cell>
          <cell r="AN29">
            <v>574</v>
          </cell>
          <cell r="AO29">
            <v>2645</v>
          </cell>
          <cell r="AP29">
            <v>260</v>
          </cell>
        </row>
        <row r="30">
          <cell r="D30">
            <v>0</v>
          </cell>
          <cell r="E30">
            <v>15436</v>
          </cell>
          <cell r="F30">
            <v>233</v>
          </cell>
          <cell r="G30">
            <v>293</v>
          </cell>
          <cell r="H30">
            <v>270</v>
          </cell>
          <cell r="I30">
            <v>283</v>
          </cell>
          <cell r="J30">
            <v>296</v>
          </cell>
          <cell r="K30">
            <v>259</v>
          </cell>
          <cell r="L30">
            <v>285</v>
          </cell>
          <cell r="M30">
            <v>292</v>
          </cell>
          <cell r="N30">
            <v>300</v>
          </cell>
          <cell r="O30">
            <v>308</v>
          </cell>
          <cell r="P30">
            <v>316</v>
          </cell>
          <cell r="Q30">
            <v>325</v>
          </cell>
          <cell r="R30">
            <v>328</v>
          </cell>
          <cell r="S30">
            <v>322</v>
          </cell>
          <cell r="T30">
            <v>311</v>
          </cell>
          <cell r="U30">
            <v>300</v>
          </cell>
          <cell r="V30">
            <v>289</v>
          </cell>
          <cell r="W30">
            <v>278</v>
          </cell>
          <cell r="X30">
            <v>268</v>
          </cell>
          <cell r="Y30">
            <v>261</v>
          </cell>
          <cell r="Z30">
            <v>1186</v>
          </cell>
          <cell r="AA30">
            <v>1154</v>
          </cell>
          <cell r="AB30">
            <v>1264</v>
          </cell>
          <cell r="AC30">
            <v>1180</v>
          </cell>
          <cell r="AD30">
            <v>1189</v>
          </cell>
          <cell r="AE30">
            <v>977</v>
          </cell>
          <cell r="AF30">
            <v>717</v>
          </cell>
          <cell r="AG30">
            <v>597</v>
          </cell>
          <cell r="AH30">
            <v>459</v>
          </cell>
          <cell r="AI30">
            <v>370</v>
          </cell>
          <cell r="AJ30">
            <v>236</v>
          </cell>
          <cell r="AK30">
            <v>166</v>
          </cell>
          <cell r="AL30">
            <v>124</v>
          </cell>
          <cell r="AM30">
            <v>787</v>
          </cell>
          <cell r="AN30">
            <v>655</v>
          </cell>
          <cell r="AO30">
            <v>3208</v>
          </cell>
          <cell r="AP30">
            <v>308</v>
          </cell>
        </row>
        <row r="31">
          <cell r="D31">
            <v>4223</v>
          </cell>
          <cell r="E31">
            <v>5083</v>
          </cell>
          <cell r="F31">
            <v>86</v>
          </cell>
          <cell r="G31">
            <v>93</v>
          </cell>
          <cell r="H31">
            <v>98</v>
          </cell>
          <cell r="I31">
            <v>93</v>
          </cell>
          <cell r="J31">
            <v>90</v>
          </cell>
          <cell r="K31">
            <v>88</v>
          </cell>
          <cell r="L31">
            <v>94</v>
          </cell>
          <cell r="M31">
            <v>95</v>
          </cell>
          <cell r="N31">
            <v>98</v>
          </cell>
          <cell r="O31">
            <v>101</v>
          </cell>
          <cell r="P31">
            <v>104</v>
          </cell>
          <cell r="Q31">
            <v>108</v>
          </cell>
          <cell r="R31">
            <v>108</v>
          </cell>
          <cell r="S31">
            <v>105</v>
          </cell>
          <cell r="T31">
            <v>103</v>
          </cell>
          <cell r="U31">
            <v>98</v>
          </cell>
          <cell r="V31">
            <v>95</v>
          </cell>
          <cell r="W31">
            <v>92</v>
          </cell>
          <cell r="X31">
            <v>88</v>
          </cell>
          <cell r="Y31">
            <v>86</v>
          </cell>
          <cell r="Z31">
            <v>389</v>
          </cell>
          <cell r="AA31">
            <v>379</v>
          </cell>
          <cell r="AB31">
            <v>414</v>
          </cell>
          <cell r="AC31">
            <v>388</v>
          </cell>
          <cell r="AD31">
            <v>390</v>
          </cell>
          <cell r="AE31">
            <v>322</v>
          </cell>
          <cell r="AF31">
            <v>235</v>
          </cell>
          <cell r="AG31">
            <v>195</v>
          </cell>
          <cell r="AH31">
            <v>150</v>
          </cell>
          <cell r="AI31">
            <v>123</v>
          </cell>
          <cell r="AJ31">
            <v>78</v>
          </cell>
          <cell r="AK31">
            <v>56</v>
          </cell>
          <cell r="AL31">
            <v>41</v>
          </cell>
          <cell r="AM31">
            <v>258</v>
          </cell>
          <cell r="AN31">
            <v>216</v>
          </cell>
          <cell r="AO31">
            <v>1051</v>
          </cell>
          <cell r="AP31">
            <v>104</v>
          </cell>
        </row>
        <row r="32">
          <cell r="D32">
            <v>4224</v>
          </cell>
          <cell r="E32">
            <v>1351</v>
          </cell>
          <cell r="F32">
            <v>26</v>
          </cell>
          <cell r="G32">
            <v>34</v>
          </cell>
          <cell r="H32">
            <v>22</v>
          </cell>
          <cell r="I32">
            <v>24</v>
          </cell>
          <cell r="J32">
            <v>26</v>
          </cell>
          <cell r="K32">
            <v>21</v>
          </cell>
          <cell r="L32">
            <v>25</v>
          </cell>
          <cell r="M32">
            <v>25</v>
          </cell>
          <cell r="N32">
            <v>26</v>
          </cell>
          <cell r="O32">
            <v>27</v>
          </cell>
          <cell r="P32">
            <v>27</v>
          </cell>
          <cell r="Q32">
            <v>28</v>
          </cell>
          <cell r="R32">
            <v>28</v>
          </cell>
          <cell r="S32">
            <v>28</v>
          </cell>
          <cell r="T32">
            <v>27</v>
          </cell>
          <cell r="U32">
            <v>26</v>
          </cell>
          <cell r="V32">
            <v>25</v>
          </cell>
          <cell r="W32">
            <v>24</v>
          </cell>
          <cell r="X32">
            <v>23</v>
          </cell>
          <cell r="Y32">
            <v>23</v>
          </cell>
          <cell r="Z32">
            <v>103</v>
          </cell>
          <cell r="AA32">
            <v>100</v>
          </cell>
          <cell r="AB32">
            <v>110</v>
          </cell>
          <cell r="AC32">
            <v>103</v>
          </cell>
          <cell r="AD32">
            <v>103</v>
          </cell>
          <cell r="AE32">
            <v>85</v>
          </cell>
          <cell r="AF32">
            <v>62</v>
          </cell>
          <cell r="AG32">
            <v>52</v>
          </cell>
          <cell r="AH32">
            <v>40</v>
          </cell>
          <cell r="AI32">
            <v>32</v>
          </cell>
          <cell r="AJ32">
            <v>21</v>
          </cell>
          <cell r="AK32">
            <v>14</v>
          </cell>
          <cell r="AL32">
            <v>11</v>
          </cell>
          <cell r="AM32">
            <v>68</v>
          </cell>
          <cell r="AN32">
            <v>57</v>
          </cell>
          <cell r="AO32">
            <v>279</v>
          </cell>
          <cell r="AP32">
            <v>28</v>
          </cell>
        </row>
        <row r="33">
          <cell r="D33">
            <v>4225</v>
          </cell>
          <cell r="E33">
            <v>2354</v>
          </cell>
          <cell r="F33">
            <v>37</v>
          </cell>
          <cell r="G33">
            <v>47</v>
          </cell>
          <cell r="H33">
            <v>46</v>
          </cell>
          <cell r="I33">
            <v>44</v>
          </cell>
          <cell r="J33">
            <v>45</v>
          </cell>
          <cell r="K33">
            <v>38</v>
          </cell>
          <cell r="L33">
            <v>43</v>
          </cell>
          <cell r="M33">
            <v>44</v>
          </cell>
          <cell r="N33">
            <v>46</v>
          </cell>
          <cell r="O33">
            <v>47</v>
          </cell>
          <cell r="P33">
            <v>48</v>
          </cell>
          <cell r="Q33">
            <v>49</v>
          </cell>
          <cell r="R33">
            <v>50</v>
          </cell>
          <cell r="S33">
            <v>49</v>
          </cell>
          <cell r="T33">
            <v>47</v>
          </cell>
          <cell r="U33">
            <v>46</v>
          </cell>
          <cell r="V33">
            <v>44</v>
          </cell>
          <cell r="W33">
            <v>42</v>
          </cell>
          <cell r="X33">
            <v>41</v>
          </cell>
          <cell r="Y33">
            <v>40</v>
          </cell>
          <cell r="Z33">
            <v>180</v>
          </cell>
          <cell r="AA33">
            <v>175</v>
          </cell>
          <cell r="AB33">
            <v>192</v>
          </cell>
          <cell r="AC33">
            <v>179</v>
          </cell>
          <cell r="AD33">
            <v>181</v>
          </cell>
          <cell r="AE33">
            <v>148</v>
          </cell>
          <cell r="AF33">
            <v>109</v>
          </cell>
          <cell r="AG33">
            <v>91</v>
          </cell>
          <cell r="AH33">
            <v>70</v>
          </cell>
          <cell r="AI33">
            <v>56</v>
          </cell>
          <cell r="AJ33">
            <v>36</v>
          </cell>
          <cell r="AK33">
            <v>25</v>
          </cell>
          <cell r="AL33">
            <v>19</v>
          </cell>
          <cell r="AM33">
            <v>120</v>
          </cell>
          <cell r="AN33">
            <v>100</v>
          </cell>
          <cell r="AO33">
            <v>488</v>
          </cell>
          <cell r="AP33">
            <v>50</v>
          </cell>
        </row>
        <row r="34">
          <cell r="D34">
            <v>4226</v>
          </cell>
          <cell r="E34">
            <v>1208</v>
          </cell>
          <cell r="F34">
            <v>15</v>
          </cell>
          <cell r="G34">
            <v>21</v>
          </cell>
          <cell r="H34">
            <v>19</v>
          </cell>
          <cell r="I34">
            <v>29</v>
          </cell>
          <cell r="J34">
            <v>26</v>
          </cell>
          <cell r="K34">
            <v>20</v>
          </cell>
          <cell r="L34">
            <v>22</v>
          </cell>
          <cell r="M34">
            <v>23</v>
          </cell>
          <cell r="N34">
            <v>23</v>
          </cell>
          <cell r="O34">
            <v>24</v>
          </cell>
          <cell r="P34">
            <v>25</v>
          </cell>
          <cell r="Q34">
            <v>25</v>
          </cell>
          <cell r="R34">
            <v>26</v>
          </cell>
          <cell r="S34">
            <v>25</v>
          </cell>
          <cell r="T34">
            <v>24</v>
          </cell>
          <cell r="U34">
            <v>23</v>
          </cell>
          <cell r="V34">
            <v>23</v>
          </cell>
          <cell r="W34">
            <v>22</v>
          </cell>
          <cell r="X34">
            <v>21</v>
          </cell>
          <cell r="Y34">
            <v>20</v>
          </cell>
          <cell r="Z34">
            <v>93</v>
          </cell>
          <cell r="AA34">
            <v>90</v>
          </cell>
          <cell r="AB34">
            <v>99</v>
          </cell>
          <cell r="AC34">
            <v>92</v>
          </cell>
          <cell r="AD34">
            <v>93</v>
          </cell>
          <cell r="AE34">
            <v>76</v>
          </cell>
          <cell r="AF34">
            <v>56</v>
          </cell>
          <cell r="AG34">
            <v>47</v>
          </cell>
          <cell r="AH34">
            <v>36</v>
          </cell>
          <cell r="AI34">
            <v>29</v>
          </cell>
          <cell r="AJ34">
            <v>18</v>
          </cell>
          <cell r="AK34">
            <v>13</v>
          </cell>
          <cell r="AL34">
            <v>10</v>
          </cell>
          <cell r="AM34">
            <v>62</v>
          </cell>
          <cell r="AN34">
            <v>51</v>
          </cell>
          <cell r="AO34">
            <v>251</v>
          </cell>
          <cell r="AP34">
            <v>25</v>
          </cell>
        </row>
        <row r="35">
          <cell r="D35">
            <v>4227</v>
          </cell>
          <cell r="E35">
            <v>1694</v>
          </cell>
          <cell r="F35">
            <v>27</v>
          </cell>
          <cell r="G35">
            <v>33</v>
          </cell>
          <cell r="H35">
            <v>27</v>
          </cell>
          <cell r="I35">
            <v>34</v>
          </cell>
          <cell r="J35">
            <v>37</v>
          </cell>
          <cell r="K35">
            <v>36</v>
          </cell>
          <cell r="L35">
            <v>31</v>
          </cell>
          <cell r="M35">
            <v>32</v>
          </cell>
          <cell r="N35">
            <v>33</v>
          </cell>
          <cell r="O35">
            <v>34</v>
          </cell>
          <cell r="P35">
            <v>34</v>
          </cell>
          <cell r="Q35">
            <v>35</v>
          </cell>
          <cell r="R35">
            <v>36</v>
          </cell>
          <cell r="S35">
            <v>35</v>
          </cell>
          <cell r="T35">
            <v>34</v>
          </cell>
          <cell r="U35">
            <v>33</v>
          </cell>
          <cell r="V35">
            <v>31</v>
          </cell>
          <cell r="W35">
            <v>30</v>
          </cell>
          <cell r="X35">
            <v>29</v>
          </cell>
          <cell r="Y35">
            <v>28</v>
          </cell>
          <cell r="Z35">
            <v>129</v>
          </cell>
          <cell r="AA35">
            <v>126</v>
          </cell>
          <cell r="AB35">
            <v>137</v>
          </cell>
          <cell r="AC35">
            <v>128</v>
          </cell>
          <cell r="AD35">
            <v>129</v>
          </cell>
          <cell r="AE35">
            <v>106</v>
          </cell>
          <cell r="AF35">
            <v>78</v>
          </cell>
          <cell r="AG35">
            <v>65</v>
          </cell>
          <cell r="AH35">
            <v>50</v>
          </cell>
          <cell r="AI35">
            <v>40</v>
          </cell>
          <cell r="AJ35">
            <v>26</v>
          </cell>
          <cell r="AK35">
            <v>18</v>
          </cell>
          <cell r="AL35">
            <v>13</v>
          </cell>
          <cell r="AM35">
            <v>86</v>
          </cell>
          <cell r="AN35">
            <v>71</v>
          </cell>
          <cell r="AO35">
            <v>349</v>
          </cell>
          <cell r="AP35">
            <v>33</v>
          </cell>
        </row>
        <row r="36">
          <cell r="D36">
            <v>4228</v>
          </cell>
          <cell r="E36">
            <v>1476</v>
          </cell>
          <cell r="F36">
            <v>19</v>
          </cell>
          <cell r="G36">
            <v>22</v>
          </cell>
          <cell r="H36">
            <v>19</v>
          </cell>
          <cell r="I36">
            <v>19</v>
          </cell>
          <cell r="J36">
            <v>20</v>
          </cell>
          <cell r="K36">
            <v>19</v>
          </cell>
          <cell r="L36">
            <v>28</v>
          </cell>
          <cell r="M36">
            <v>29</v>
          </cell>
          <cell r="N36">
            <v>30</v>
          </cell>
          <cell r="O36">
            <v>30</v>
          </cell>
          <cell r="P36">
            <v>31</v>
          </cell>
          <cell r="Q36">
            <v>32</v>
          </cell>
          <cell r="R36">
            <v>32</v>
          </cell>
          <cell r="S36">
            <v>32</v>
          </cell>
          <cell r="T36">
            <v>31</v>
          </cell>
          <cell r="U36">
            <v>30</v>
          </cell>
          <cell r="V36">
            <v>28</v>
          </cell>
          <cell r="W36">
            <v>27</v>
          </cell>
          <cell r="X36">
            <v>26</v>
          </cell>
          <cell r="Y36">
            <v>26</v>
          </cell>
          <cell r="Z36">
            <v>117</v>
          </cell>
          <cell r="AA36">
            <v>114</v>
          </cell>
          <cell r="AB36">
            <v>124</v>
          </cell>
          <cell r="AC36">
            <v>116</v>
          </cell>
          <cell r="AD36">
            <v>117</v>
          </cell>
          <cell r="AE36">
            <v>96</v>
          </cell>
          <cell r="AF36">
            <v>71</v>
          </cell>
          <cell r="AG36">
            <v>59</v>
          </cell>
          <cell r="AH36">
            <v>45</v>
          </cell>
          <cell r="AI36">
            <v>36</v>
          </cell>
          <cell r="AJ36">
            <v>23</v>
          </cell>
          <cell r="AK36">
            <v>16</v>
          </cell>
          <cell r="AL36">
            <v>12</v>
          </cell>
          <cell r="AM36">
            <v>77</v>
          </cell>
          <cell r="AN36">
            <v>64</v>
          </cell>
          <cell r="AO36">
            <v>316</v>
          </cell>
          <cell r="AP36">
            <v>28</v>
          </cell>
        </row>
        <row r="37">
          <cell r="D37">
            <v>4229</v>
          </cell>
          <cell r="E37">
            <v>638</v>
          </cell>
          <cell r="F37">
            <v>3</v>
          </cell>
          <cell r="G37">
            <v>5</v>
          </cell>
          <cell r="H37">
            <v>7</v>
          </cell>
          <cell r="I37">
            <v>8</v>
          </cell>
          <cell r="J37">
            <v>11</v>
          </cell>
          <cell r="K37">
            <v>7</v>
          </cell>
          <cell r="L37">
            <v>12</v>
          </cell>
          <cell r="M37">
            <v>13</v>
          </cell>
          <cell r="N37">
            <v>13</v>
          </cell>
          <cell r="O37">
            <v>13</v>
          </cell>
          <cell r="P37">
            <v>14</v>
          </cell>
          <cell r="Q37">
            <v>14</v>
          </cell>
          <cell r="R37">
            <v>14</v>
          </cell>
          <cell r="S37">
            <v>14</v>
          </cell>
          <cell r="T37">
            <v>13</v>
          </cell>
          <cell r="U37">
            <v>13</v>
          </cell>
          <cell r="V37">
            <v>13</v>
          </cell>
          <cell r="W37">
            <v>12</v>
          </cell>
          <cell r="X37">
            <v>12</v>
          </cell>
          <cell r="Y37">
            <v>11</v>
          </cell>
          <cell r="Z37">
            <v>51</v>
          </cell>
          <cell r="AA37">
            <v>50</v>
          </cell>
          <cell r="AB37">
            <v>55</v>
          </cell>
          <cell r="AC37">
            <v>51</v>
          </cell>
          <cell r="AD37">
            <v>52</v>
          </cell>
          <cell r="AE37">
            <v>42</v>
          </cell>
          <cell r="AF37">
            <v>31</v>
          </cell>
          <cell r="AG37">
            <v>26</v>
          </cell>
          <cell r="AH37">
            <v>20</v>
          </cell>
          <cell r="AI37">
            <v>16</v>
          </cell>
          <cell r="AJ37">
            <v>10</v>
          </cell>
          <cell r="AK37">
            <v>7</v>
          </cell>
          <cell r="AL37">
            <v>5</v>
          </cell>
          <cell r="AM37">
            <v>34</v>
          </cell>
          <cell r="AN37">
            <v>28</v>
          </cell>
          <cell r="AO37">
            <v>139</v>
          </cell>
          <cell r="AP37">
            <v>6</v>
          </cell>
        </row>
        <row r="38">
          <cell r="D38">
            <v>4230</v>
          </cell>
          <cell r="E38">
            <v>1163</v>
          </cell>
          <cell r="F38">
            <v>13</v>
          </cell>
          <cell r="G38">
            <v>29</v>
          </cell>
          <cell r="H38">
            <v>24</v>
          </cell>
          <cell r="I38">
            <v>23</v>
          </cell>
          <cell r="J38">
            <v>32</v>
          </cell>
          <cell r="K38">
            <v>23</v>
          </cell>
          <cell r="L38">
            <v>21</v>
          </cell>
          <cell r="M38">
            <v>22</v>
          </cell>
          <cell r="N38">
            <v>22</v>
          </cell>
          <cell r="O38">
            <v>23</v>
          </cell>
          <cell r="P38">
            <v>23</v>
          </cell>
          <cell r="Q38">
            <v>24</v>
          </cell>
          <cell r="R38">
            <v>24</v>
          </cell>
          <cell r="S38">
            <v>24</v>
          </cell>
          <cell r="T38">
            <v>23</v>
          </cell>
          <cell r="U38">
            <v>22</v>
          </cell>
          <cell r="V38">
            <v>21</v>
          </cell>
          <cell r="W38">
            <v>21</v>
          </cell>
          <cell r="X38">
            <v>20</v>
          </cell>
          <cell r="Y38">
            <v>19</v>
          </cell>
          <cell r="Z38">
            <v>88</v>
          </cell>
          <cell r="AA38">
            <v>85</v>
          </cell>
          <cell r="AB38">
            <v>94</v>
          </cell>
          <cell r="AC38">
            <v>87</v>
          </cell>
          <cell r="AD38">
            <v>88</v>
          </cell>
          <cell r="AE38">
            <v>72</v>
          </cell>
          <cell r="AF38">
            <v>53</v>
          </cell>
          <cell r="AG38">
            <v>44</v>
          </cell>
          <cell r="AH38">
            <v>34</v>
          </cell>
          <cell r="AI38">
            <v>27</v>
          </cell>
          <cell r="AJ38">
            <v>17</v>
          </cell>
          <cell r="AK38">
            <v>12</v>
          </cell>
          <cell r="AL38">
            <v>9</v>
          </cell>
          <cell r="AM38">
            <v>58</v>
          </cell>
          <cell r="AN38">
            <v>48</v>
          </cell>
          <cell r="AO38">
            <v>237</v>
          </cell>
          <cell r="AP38">
            <v>24</v>
          </cell>
        </row>
        <row r="39">
          <cell r="D39">
            <v>4231</v>
          </cell>
          <cell r="E39">
            <v>469</v>
          </cell>
          <cell r="F39">
            <v>7</v>
          </cell>
          <cell r="G39">
            <v>9</v>
          </cell>
          <cell r="H39">
            <v>8</v>
          </cell>
          <cell r="I39">
            <v>9</v>
          </cell>
          <cell r="J39">
            <v>9</v>
          </cell>
          <cell r="K39">
            <v>7</v>
          </cell>
          <cell r="L39">
            <v>9</v>
          </cell>
          <cell r="M39">
            <v>9</v>
          </cell>
          <cell r="N39">
            <v>9</v>
          </cell>
          <cell r="O39">
            <v>9</v>
          </cell>
          <cell r="P39">
            <v>10</v>
          </cell>
          <cell r="Q39">
            <v>10</v>
          </cell>
          <cell r="R39">
            <v>10</v>
          </cell>
          <cell r="S39">
            <v>10</v>
          </cell>
          <cell r="T39">
            <v>9</v>
          </cell>
          <cell r="U39">
            <v>9</v>
          </cell>
          <cell r="V39">
            <v>9</v>
          </cell>
          <cell r="W39">
            <v>8</v>
          </cell>
          <cell r="X39">
            <v>8</v>
          </cell>
          <cell r="Y39">
            <v>8</v>
          </cell>
          <cell r="Z39">
            <v>36</v>
          </cell>
          <cell r="AA39">
            <v>35</v>
          </cell>
          <cell r="AB39">
            <v>39</v>
          </cell>
          <cell r="AC39">
            <v>36</v>
          </cell>
          <cell r="AD39">
            <v>36</v>
          </cell>
          <cell r="AE39">
            <v>30</v>
          </cell>
          <cell r="AF39">
            <v>22</v>
          </cell>
          <cell r="AG39">
            <v>18</v>
          </cell>
          <cell r="AH39">
            <v>14</v>
          </cell>
          <cell r="AI39">
            <v>11</v>
          </cell>
          <cell r="AJ39">
            <v>7</v>
          </cell>
          <cell r="AK39">
            <v>5</v>
          </cell>
          <cell r="AL39">
            <v>4</v>
          </cell>
          <cell r="AM39">
            <v>24</v>
          </cell>
          <cell r="AN39">
            <v>20</v>
          </cell>
          <cell r="AO39">
            <v>98</v>
          </cell>
          <cell r="AP39">
            <v>10</v>
          </cell>
        </row>
        <row r="40">
          <cell r="D40">
            <v>0</v>
          </cell>
          <cell r="E40">
            <v>10138</v>
          </cell>
          <cell r="F40">
            <v>175</v>
          </cell>
          <cell r="G40">
            <v>191</v>
          </cell>
          <cell r="H40">
            <v>218</v>
          </cell>
          <cell r="I40">
            <v>196</v>
          </cell>
          <cell r="J40">
            <v>226</v>
          </cell>
          <cell r="K40">
            <v>211</v>
          </cell>
          <cell r="L40">
            <v>239</v>
          </cell>
          <cell r="M40">
            <v>241</v>
          </cell>
          <cell r="N40">
            <v>243</v>
          </cell>
          <cell r="O40">
            <v>245</v>
          </cell>
          <cell r="P40">
            <v>245</v>
          </cell>
          <cell r="Q40">
            <v>245</v>
          </cell>
          <cell r="R40">
            <v>243</v>
          </cell>
          <cell r="S40">
            <v>236</v>
          </cell>
          <cell r="T40">
            <v>226</v>
          </cell>
          <cell r="U40">
            <v>216</v>
          </cell>
          <cell r="V40">
            <v>207</v>
          </cell>
          <cell r="W40">
            <v>197</v>
          </cell>
          <cell r="X40">
            <v>185</v>
          </cell>
          <cell r="Y40">
            <v>172</v>
          </cell>
          <cell r="Z40">
            <v>741</v>
          </cell>
          <cell r="AA40">
            <v>861</v>
          </cell>
          <cell r="AB40">
            <v>806</v>
          </cell>
          <cell r="AC40">
            <v>709</v>
          </cell>
          <cell r="AD40">
            <v>611</v>
          </cell>
          <cell r="AE40">
            <v>544</v>
          </cell>
          <cell r="AF40">
            <v>406</v>
          </cell>
          <cell r="AG40">
            <v>318</v>
          </cell>
          <cell r="AH40">
            <v>240</v>
          </cell>
          <cell r="AI40">
            <v>227</v>
          </cell>
          <cell r="AJ40">
            <v>148</v>
          </cell>
          <cell r="AK40">
            <v>86</v>
          </cell>
          <cell r="AL40">
            <v>84</v>
          </cell>
          <cell r="AM40">
            <v>622</v>
          </cell>
          <cell r="AN40">
            <v>437</v>
          </cell>
          <cell r="AO40">
            <v>1976</v>
          </cell>
          <cell r="AP40">
            <v>226</v>
          </cell>
        </row>
        <row r="41">
          <cell r="D41">
            <v>4232</v>
          </cell>
          <cell r="E41">
            <v>4289</v>
          </cell>
          <cell r="F41">
            <v>79</v>
          </cell>
          <cell r="G41">
            <v>90</v>
          </cell>
          <cell r="H41">
            <v>94</v>
          </cell>
          <cell r="I41">
            <v>97</v>
          </cell>
          <cell r="J41">
            <v>117</v>
          </cell>
          <cell r="K41">
            <v>97</v>
          </cell>
          <cell r="L41">
            <v>100</v>
          </cell>
          <cell r="M41">
            <v>100</v>
          </cell>
          <cell r="N41">
            <v>102</v>
          </cell>
          <cell r="O41">
            <v>101</v>
          </cell>
          <cell r="P41">
            <v>101</v>
          </cell>
          <cell r="Q41">
            <v>101</v>
          </cell>
          <cell r="R41">
            <v>102</v>
          </cell>
          <cell r="S41">
            <v>98</v>
          </cell>
          <cell r="T41">
            <v>93</v>
          </cell>
          <cell r="U41">
            <v>89</v>
          </cell>
          <cell r="V41">
            <v>86</v>
          </cell>
          <cell r="W41">
            <v>81</v>
          </cell>
          <cell r="X41">
            <v>77</v>
          </cell>
          <cell r="Y41">
            <v>73</v>
          </cell>
          <cell r="Z41">
            <v>309</v>
          </cell>
          <cell r="AA41">
            <v>360</v>
          </cell>
          <cell r="AB41">
            <v>336</v>
          </cell>
          <cell r="AC41">
            <v>296</v>
          </cell>
          <cell r="AD41">
            <v>255</v>
          </cell>
          <cell r="AE41">
            <v>227</v>
          </cell>
          <cell r="AF41">
            <v>169</v>
          </cell>
          <cell r="AG41">
            <v>132</v>
          </cell>
          <cell r="AH41">
            <v>101</v>
          </cell>
          <cell r="AI41">
            <v>94</v>
          </cell>
          <cell r="AJ41">
            <v>61</v>
          </cell>
          <cell r="AK41">
            <v>35</v>
          </cell>
          <cell r="AL41">
            <v>36</v>
          </cell>
          <cell r="AM41">
            <v>260</v>
          </cell>
          <cell r="AN41">
            <v>182</v>
          </cell>
          <cell r="AO41">
            <v>825</v>
          </cell>
          <cell r="AP41">
            <v>106</v>
          </cell>
        </row>
        <row r="42">
          <cell r="D42">
            <v>4233</v>
          </cell>
          <cell r="E42">
            <v>2062</v>
          </cell>
          <cell r="F42">
            <v>29</v>
          </cell>
          <cell r="G42">
            <v>30</v>
          </cell>
          <cell r="H42">
            <v>48</v>
          </cell>
          <cell r="I42">
            <v>42</v>
          </cell>
          <cell r="J42">
            <v>37</v>
          </cell>
          <cell r="K42">
            <v>34</v>
          </cell>
          <cell r="L42">
            <v>49</v>
          </cell>
          <cell r="M42">
            <v>50</v>
          </cell>
          <cell r="N42">
            <v>50</v>
          </cell>
          <cell r="O42">
            <v>51</v>
          </cell>
          <cell r="P42">
            <v>51</v>
          </cell>
          <cell r="Q42">
            <v>51</v>
          </cell>
          <cell r="R42">
            <v>50</v>
          </cell>
          <cell r="S42">
            <v>49</v>
          </cell>
          <cell r="T42">
            <v>47</v>
          </cell>
          <cell r="U42">
            <v>45</v>
          </cell>
          <cell r="V42">
            <v>43</v>
          </cell>
          <cell r="W42">
            <v>41</v>
          </cell>
          <cell r="X42">
            <v>38</v>
          </cell>
          <cell r="Y42">
            <v>35</v>
          </cell>
          <cell r="Z42">
            <v>153</v>
          </cell>
          <cell r="AA42">
            <v>177</v>
          </cell>
          <cell r="AB42">
            <v>166</v>
          </cell>
          <cell r="AC42">
            <v>146</v>
          </cell>
          <cell r="AD42">
            <v>126</v>
          </cell>
          <cell r="AE42">
            <v>112</v>
          </cell>
          <cell r="AF42">
            <v>84</v>
          </cell>
          <cell r="AG42">
            <v>66</v>
          </cell>
          <cell r="AH42">
            <v>49</v>
          </cell>
          <cell r="AI42">
            <v>47</v>
          </cell>
          <cell r="AJ42">
            <v>31</v>
          </cell>
          <cell r="AK42">
            <v>18</v>
          </cell>
          <cell r="AL42">
            <v>17</v>
          </cell>
          <cell r="AM42">
            <v>128</v>
          </cell>
          <cell r="AN42">
            <v>90</v>
          </cell>
          <cell r="AO42">
            <v>407</v>
          </cell>
          <cell r="AP42">
            <v>40</v>
          </cell>
        </row>
        <row r="43">
          <cell r="D43">
            <v>4234</v>
          </cell>
          <cell r="E43">
            <v>1694</v>
          </cell>
          <cell r="F43">
            <v>26</v>
          </cell>
          <cell r="G43">
            <v>32</v>
          </cell>
          <cell r="H43">
            <v>29</v>
          </cell>
          <cell r="I43">
            <v>27</v>
          </cell>
          <cell r="J43">
            <v>27</v>
          </cell>
          <cell r="K43">
            <v>31</v>
          </cell>
          <cell r="L43">
            <v>41</v>
          </cell>
          <cell r="M43">
            <v>41</v>
          </cell>
          <cell r="N43">
            <v>41</v>
          </cell>
          <cell r="O43">
            <v>42</v>
          </cell>
          <cell r="P43">
            <v>42</v>
          </cell>
          <cell r="Q43">
            <v>42</v>
          </cell>
          <cell r="R43">
            <v>41</v>
          </cell>
          <cell r="S43">
            <v>40</v>
          </cell>
          <cell r="T43">
            <v>39</v>
          </cell>
          <cell r="U43">
            <v>37</v>
          </cell>
          <cell r="V43">
            <v>35</v>
          </cell>
          <cell r="W43">
            <v>34</v>
          </cell>
          <cell r="X43">
            <v>32</v>
          </cell>
          <cell r="Y43">
            <v>29</v>
          </cell>
          <cell r="Z43">
            <v>126</v>
          </cell>
          <cell r="AA43">
            <v>147</v>
          </cell>
          <cell r="AB43">
            <v>138</v>
          </cell>
          <cell r="AC43">
            <v>121</v>
          </cell>
          <cell r="AD43">
            <v>104</v>
          </cell>
          <cell r="AE43">
            <v>93</v>
          </cell>
          <cell r="AF43">
            <v>69</v>
          </cell>
          <cell r="AG43">
            <v>54</v>
          </cell>
          <cell r="AH43">
            <v>41</v>
          </cell>
          <cell r="AI43">
            <v>39</v>
          </cell>
          <cell r="AJ43">
            <v>25</v>
          </cell>
          <cell r="AK43">
            <v>15</v>
          </cell>
          <cell r="AL43">
            <v>14</v>
          </cell>
          <cell r="AM43">
            <v>106</v>
          </cell>
          <cell r="AN43">
            <v>75</v>
          </cell>
          <cell r="AO43">
            <v>337</v>
          </cell>
          <cell r="AP43">
            <v>30</v>
          </cell>
        </row>
        <row r="44">
          <cell r="D44">
            <v>4235</v>
          </cell>
          <cell r="E44">
            <v>2093</v>
          </cell>
          <cell r="F44">
            <v>41</v>
          </cell>
          <cell r="G44">
            <v>39</v>
          </cell>
          <cell r="H44">
            <v>47</v>
          </cell>
          <cell r="I44">
            <v>30</v>
          </cell>
          <cell r="J44">
            <v>45</v>
          </cell>
          <cell r="K44">
            <v>49</v>
          </cell>
          <cell r="L44">
            <v>49</v>
          </cell>
          <cell r="M44">
            <v>50</v>
          </cell>
          <cell r="N44">
            <v>50</v>
          </cell>
          <cell r="O44">
            <v>51</v>
          </cell>
          <cell r="P44">
            <v>51</v>
          </cell>
          <cell r="Q44">
            <v>51</v>
          </cell>
          <cell r="R44">
            <v>50</v>
          </cell>
          <cell r="S44">
            <v>49</v>
          </cell>
          <cell r="T44">
            <v>47</v>
          </cell>
          <cell r="U44">
            <v>45</v>
          </cell>
          <cell r="V44">
            <v>43</v>
          </cell>
          <cell r="W44">
            <v>41</v>
          </cell>
          <cell r="X44">
            <v>38</v>
          </cell>
          <cell r="Y44">
            <v>35</v>
          </cell>
          <cell r="Z44">
            <v>153</v>
          </cell>
          <cell r="AA44">
            <v>177</v>
          </cell>
          <cell r="AB44">
            <v>166</v>
          </cell>
          <cell r="AC44">
            <v>146</v>
          </cell>
          <cell r="AD44">
            <v>126</v>
          </cell>
          <cell r="AE44">
            <v>112</v>
          </cell>
          <cell r="AF44">
            <v>84</v>
          </cell>
          <cell r="AG44">
            <v>66</v>
          </cell>
          <cell r="AH44">
            <v>49</v>
          </cell>
          <cell r="AI44">
            <v>47</v>
          </cell>
          <cell r="AJ44">
            <v>31</v>
          </cell>
          <cell r="AK44">
            <v>18</v>
          </cell>
          <cell r="AL44">
            <v>17</v>
          </cell>
          <cell r="AM44">
            <v>128</v>
          </cell>
          <cell r="AN44">
            <v>90</v>
          </cell>
          <cell r="AO44">
            <v>407</v>
          </cell>
          <cell r="AP44">
            <v>50</v>
          </cell>
        </row>
        <row r="45">
          <cell r="D45">
            <v>0</v>
          </cell>
          <cell r="E45">
            <v>10572</v>
          </cell>
          <cell r="F45">
            <v>185</v>
          </cell>
          <cell r="G45">
            <v>182</v>
          </cell>
          <cell r="H45">
            <v>184</v>
          </cell>
          <cell r="I45">
            <v>223</v>
          </cell>
          <cell r="J45">
            <v>233</v>
          </cell>
          <cell r="K45">
            <v>239</v>
          </cell>
          <cell r="L45">
            <v>249</v>
          </cell>
          <cell r="M45">
            <v>254</v>
          </cell>
          <cell r="N45">
            <v>257</v>
          </cell>
          <cell r="O45">
            <v>257</v>
          </cell>
          <cell r="P45">
            <v>258</v>
          </cell>
          <cell r="Q45">
            <v>256</v>
          </cell>
          <cell r="R45">
            <v>252</v>
          </cell>
          <cell r="S45">
            <v>242</v>
          </cell>
          <cell r="T45">
            <v>229</v>
          </cell>
          <cell r="U45">
            <v>217</v>
          </cell>
          <cell r="V45">
            <v>204</v>
          </cell>
          <cell r="W45">
            <v>191</v>
          </cell>
          <cell r="X45">
            <v>179</v>
          </cell>
          <cell r="Y45">
            <v>168</v>
          </cell>
          <cell r="Z45">
            <v>737</v>
          </cell>
          <cell r="AA45">
            <v>813</v>
          </cell>
          <cell r="AB45">
            <v>775</v>
          </cell>
          <cell r="AC45">
            <v>743</v>
          </cell>
          <cell r="AD45">
            <v>678</v>
          </cell>
          <cell r="AE45">
            <v>592</v>
          </cell>
          <cell r="AF45">
            <v>480</v>
          </cell>
          <cell r="AG45">
            <v>376</v>
          </cell>
          <cell r="AH45">
            <v>340</v>
          </cell>
          <cell r="AI45">
            <v>251</v>
          </cell>
          <cell r="AJ45">
            <v>170</v>
          </cell>
          <cell r="AK45">
            <v>76</v>
          </cell>
          <cell r="AL45">
            <v>82</v>
          </cell>
          <cell r="AM45">
            <v>609</v>
          </cell>
          <cell r="AN45">
            <v>438</v>
          </cell>
          <cell r="AO45">
            <v>2079</v>
          </cell>
          <cell r="AP45">
            <v>217</v>
          </cell>
        </row>
        <row r="46">
          <cell r="D46">
            <v>4236</v>
          </cell>
          <cell r="E46">
            <v>1874</v>
          </cell>
          <cell r="F46">
            <v>30</v>
          </cell>
          <cell r="G46">
            <v>24</v>
          </cell>
          <cell r="H46">
            <v>25</v>
          </cell>
          <cell r="I46">
            <v>32</v>
          </cell>
          <cell r="J46">
            <v>25</v>
          </cell>
          <cell r="K46">
            <v>30</v>
          </cell>
          <cell r="L46">
            <v>46</v>
          </cell>
          <cell r="M46">
            <v>46</v>
          </cell>
          <cell r="N46">
            <v>49</v>
          </cell>
          <cell r="O46">
            <v>49</v>
          </cell>
          <cell r="P46">
            <v>47</v>
          </cell>
          <cell r="Q46">
            <v>48</v>
          </cell>
          <cell r="R46">
            <v>46</v>
          </cell>
          <cell r="S46">
            <v>44</v>
          </cell>
          <cell r="T46">
            <v>41</v>
          </cell>
          <cell r="U46">
            <v>39</v>
          </cell>
          <cell r="V46">
            <v>38</v>
          </cell>
          <cell r="W46">
            <v>35</v>
          </cell>
          <cell r="X46">
            <v>32</v>
          </cell>
          <cell r="Y46">
            <v>32</v>
          </cell>
          <cell r="Z46">
            <v>135</v>
          </cell>
          <cell r="AA46">
            <v>149</v>
          </cell>
          <cell r="AB46">
            <v>141</v>
          </cell>
          <cell r="AC46">
            <v>135</v>
          </cell>
          <cell r="AD46">
            <v>124</v>
          </cell>
          <cell r="AE46">
            <v>108</v>
          </cell>
          <cell r="AF46">
            <v>87</v>
          </cell>
          <cell r="AG46">
            <v>69</v>
          </cell>
          <cell r="AH46">
            <v>63</v>
          </cell>
          <cell r="AI46">
            <v>46</v>
          </cell>
          <cell r="AJ46">
            <v>31</v>
          </cell>
          <cell r="AK46">
            <v>13</v>
          </cell>
          <cell r="AL46">
            <v>15</v>
          </cell>
          <cell r="AM46">
            <v>111</v>
          </cell>
          <cell r="AN46">
            <v>80</v>
          </cell>
          <cell r="AO46">
            <v>378</v>
          </cell>
          <cell r="AP46">
            <v>32</v>
          </cell>
        </row>
        <row r="47">
          <cell r="D47">
            <v>4237</v>
          </cell>
          <cell r="E47">
            <v>2403</v>
          </cell>
          <cell r="F47">
            <v>75</v>
          </cell>
          <cell r="G47">
            <v>70</v>
          </cell>
          <cell r="H47">
            <v>77</v>
          </cell>
          <cell r="I47">
            <v>92</v>
          </cell>
          <cell r="J47">
            <v>88</v>
          </cell>
          <cell r="K47">
            <v>98</v>
          </cell>
          <cell r="L47">
            <v>51</v>
          </cell>
          <cell r="M47">
            <v>52</v>
          </cell>
          <cell r="N47">
            <v>52</v>
          </cell>
          <cell r="O47">
            <v>52</v>
          </cell>
          <cell r="P47">
            <v>53</v>
          </cell>
          <cell r="Q47">
            <v>52</v>
          </cell>
          <cell r="R47">
            <v>51</v>
          </cell>
          <cell r="S47">
            <v>49</v>
          </cell>
          <cell r="T47">
            <v>47</v>
          </cell>
          <cell r="U47">
            <v>44</v>
          </cell>
          <cell r="V47">
            <v>42</v>
          </cell>
          <cell r="W47">
            <v>39</v>
          </cell>
          <cell r="X47">
            <v>37</v>
          </cell>
          <cell r="Y47">
            <v>34</v>
          </cell>
          <cell r="Z47">
            <v>150</v>
          </cell>
          <cell r="AA47">
            <v>166</v>
          </cell>
          <cell r="AB47">
            <v>158</v>
          </cell>
          <cell r="AC47">
            <v>152</v>
          </cell>
          <cell r="AD47">
            <v>138</v>
          </cell>
          <cell r="AE47">
            <v>121</v>
          </cell>
          <cell r="AF47">
            <v>98</v>
          </cell>
          <cell r="AG47">
            <v>77</v>
          </cell>
          <cell r="AH47">
            <v>69</v>
          </cell>
          <cell r="AI47">
            <v>51</v>
          </cell>
          <cell r="AJ47">
            <v>35</v>
          </cell>
          <cell r="AK47">
            <v>16</v>
          </cell>
          <cell r="AL47">
            <v>17</v>
          </cell>
          <cell r="AM47">
            <v>124</v>
          </cell>
          <cell r="AN47">
            <v>89</v>
          </cell>
          <cell r="AO47">
            <v>424</v>
          </cell>
          <cell r="AP47">
            <v>67</v>
          </cell>
        </row>
        <row r="48">
          <cell r="D48">
            <v>4238</v>
          </cell>
          <cell r="E48">
            <v>1739</v>
          </cell>
          <cell r="F48">
            <v>10</v>
          </cell>
          <cell r="G48">
            <v>34</v>
          </cell>
          <cell r="H48">
            <v>18</v>
          </cell>
          <cell r="I48">
            <v>39</v>
          </cell>
          <cell r="J48">
            <v>36</v>
          </cell>
          <cell r="K48">
            <v>31</v>
          </cell>
          <cell r="L48">
            <v>42</v>
          </cell>
          <cell r="M48">
            <v>43</v>
          </cell>
          <cell r="N48">
            <v>43</v>
          </cell>
          <cell r="O48">
            <v>43</v>
          </cell>
          <cell r="P48">
            <v>44</v>
          </cell>
          <cell r="Q48">
            <v>43</v>
          </cell>
          <cell r="R48">
            <v>42</v>
          </cell>
          <cell r="S48">
            <v>41</v>
          </cell>
          <cell r="T48">
            <v>39</v>
          </cell>
          <cell r="U48">
            <v>37</v>
          </cell>
          <cell r="V48">
            <v>34</v>
          </cell>
          <cell r="W48">
            <v>32</v>
          </cell>
          <cell r="X48">
            <v>30</v>
          </cell>
          <cell r="Y48">
            <v>28</v>
          </cell>
          <cell r="Z48">
            <v>124</v>
          </cell>
          <cell r="AA48">
            <v>137</v>
          </cell>
          <cell r="AB48">
            <v>131</v>
          </cell>
          <cell r="AC48">
            <v>125</v>
          </cell>
          <cell r="AD48">
            <v>114</v>
          </cell>
          <cell r="AE48">
            <v>100</v>
          </cell>
          <cell r="AF48">
            <v>81</v>
          </cell>
          <cell r="AG48">
            <v>63</v>
          </cell>
          <cell r="AH48">
            <v>57</v>
          </cell>
          <cell r="AI48">
            <v>42</v>
          </cell>
          <cell r="AJ48">
            <v>29</v>
          </cell>
          <cell r="AK48">
            <v>13</v>
          </cell>
          <cell r="AL48">
            <v>14</v>
          </cell>
          <cell r="AM48">
            <v>103</v>
          </cell>
          <cell r="AN48">
            <v>74</v>
          </cell>
          <cell r="AO48">
            <v>351</v>
          </cell>
          <cell r="AP48">
            <v>37</v>
          </cell>
        </row>
        <row r="49">
          <cell r="D49">
            <v>4239</v>
          </cell>
          <cell r="E49">
            <v>1611</v>
          </cell>
          <cell r="F49">
            <v>13</v>
          </cell>
          <cell r="G49">
            <v>13</v>
          </cell>
          <cell r="H49">
            <v>16</v>
          </cell>
          <cell r="I49">
            <v>17</v>
          </cell>
          <cell r="J49">
            <v>28</v>
          </cell>
          <cell r="K49">
            <v>22</v>
          </cell>
          <cell r="L49">
            <v>40</v>
          </cell>
          <cell r="M49">
            <v>41</v>
          </cell>
          <cell r="N49">
            <v>41</v>
          </cell>
          <cell r="O49">
            <v>41</v>
          </cell>
          <cell r="P49">
            <v>42</v>
          </cell>
          <cell r="Q49">
            <v>41</v>
          </cell>
          <cell r="R49">
            <v>41</v>
          </cell>
          <cell r="S49">
            <v>39</v>
          </cell>
          <cell r="T49">
            <v>37</v>
          </cell>
          <cell r="U49">
            <v>35</v>
          </cell>
          <cell r="V49">
            <v>33</v>
          </cell>
          <cell r="W49">
            <v>31</v>
          </cell>
          <cell r="X49">
            <v>29</v>
          </cell>
          <cell r="Y49">
            <v>27</v>
          </cell>
          <cell r="Z49">
            <v>119</v>
          </cell>
          <cell r="AA49">
            <v>131</v>
          </cell>
          <cell r="AB49">
            <v>125</v>
          </cell>
          <cell r="AC49">
            <v>120</v>
          </cell>
          <cell r="AD49">
            <v>109</v>
          </cell>
          <cell r="AE49">
            <v>95</v>
          </cell>
          <cell r="AF49">
            <v>77</v>
          </cell>
          <cell r="AG49">
            <v>61</v>
          </cell>
          <cell r="AH49">
            <v>55</v>
          </cell>
          <cell r="AI49">
            <v>40</v>
          </cell>
          <cell r="AJ49">
            <v>27</v>
          </cell>
          <cell r="AK49">
            <v>12</v>
          </cell>
          <cell r="AL49">
            <v>13</v>
          </cell>
          <cell r="AM49">
            <v>98</v>
          </cell>
          <cell r="AN49">
            <v>71</v>
          </cell>
          <cell r="AO49">
            <v>335</v>
          </cell>
          <cell r="AP49">
            <v>23</v>
          </cell>
        </row>
        <row r="50">
          <cell r="D50">
            <v>4240</v>
          </cell>
          <cell r="E50">
            <v>604</v>
          </cell>
          <cell r="F50">
            <v>9</v>
          </cell>
          <cell r="G50">
            <v>7</v>
          </cell>
          <cell r="H50">
            <v>8</v>
          </cell>
          <cell r="I50">
            <v>9</v>
          </cell>
          <cell r="J50">
            <v>8</v>
          </cell>
          <cell r="K50">
            <v>10</v>
          </cell>
          <cell r="L50">
            <v>15</v>
          </cell>
          <cell r="M50">
            <v>15</v>
          </cell>
          <cell r="N50">
            <v>15</v>
          </cell>
          <cell r="O50">
            <v>15</v>
          </cell>
          <cell r="P50">
            <v>15</v>
          </cell>
          <cell r="Q50">
            <v>15</v>
          </cell>
          <cell r="R50">
            <v>15</v>
          </cell>
          <cell r="S50">
            <v>14</v>
          </cell>
          <cell r="T50">
            <v>14</v>
          </cell>
          <cell r="U50">
            <v>13</v>
          </cell>
          <cell r="V50">
            <v>12</v>
          </cell>
          <cell r="W50">
            <v>11</v>
          </cell>
          <cell r="X50">
            <v>11</v>
          </cell>
          <cell r="Y50">
            <v>10</v>
          </cell>
          <cell r="Z50">
            <v>44</v>
          </cell>
          <cell r="AA50">
            <v>48</v>
          </cell>
          <cell r="AB50">
            <v>46</v>
          </cell>
          <cell r="AC50">
            <v>44</v>
          </cell>
          <cell r="AD50">
            <v>40</v>
          </cell>
          <cell r="AE50">
            <v>35</v>
          </cell>
          <cell r="AF50">
            <v>29</v>
          </cell>
          <cell r="AG50">
            <v>22</v>
          </cell>
          <cell r="AH50">
            <v>20</v>
          </cell>
          <cell r="AI50">
            <v>15</v>
          </cell>
          <cell r="AJ50">
            <v>10</v>
          </cell>
          <cell r="AK50">
            <v>5</v>
          </cell>
          <cell r="AL50">
            <v>5</v>
          </cell>
          <cell r="AM50">
            <v>36</v>
          </cell>
          <cell r="AN50">
            <v>26</v>
          </cell>
          <cell r="AO50">
            <v>124</v>
          </cell>
          <cell r="AP50">
            <v>9</v>
          </cell>
        </row>
        <row r="51">
          <cell r="D51">
            <v>7017</v>
          </cell>
          <cell r="E51">
            <v>1185</v>
          </cell>
          <cell r="F51">
            <v>24</v>
          </cell>
          <cell r="G51">
            <v>20</v>
          </cell>
          <cell r="H51">
            <v>20</v>
          </cell>
          <cell r="I51">
            <v>13</v>
          </cell>
          <cell r="J51">
            <v>24</v>
          </cell>
          <cell r="K51">
            <v>19</v>
          </cell>
          <cell r="L51">
            <v>28</v>
          </cell>
          <cell r="M51">
            <v>29</v>
          </cell>
          <cell r="N51">
            <v>29</v>
          </cell>
          <cell r="O51">
            <v>29</v>
          </cell>
          <cell r="P51">
            <v>29</v>
          </cell>
          <cell r="Q51">
            <v>29</v>
          </cell>
          <cell r="R51">
            <v>29</v>
          </cell>
          <cell r="S51">
            <v>28</v>
          </cell>
          <cell r="T51">
            <v>26</v>
          </cell>
          <cell r="U51">
            <v>25</v>
          </cell>
          <cell r="V51">
            <v>23</v>
          </cell>
          <cell r="W51">
            <v>22</v>
          </cell>
          <cell r="X51">
            <v>20</v>
          </cell>
          <cell r="Y51">
            <v>19</v>
          </cell>
          <cell r="Z51">
            <v>84</v>
          </cell>
          <cell r="AA51">
            <v>93</v>
          </cell>
          <cell r="AB51">
            <v>89</v>
          </cell>
          <cell r="AC51">
            <v>85</v>
          </cell>
          <cell r="AD51">
            <v>78</v>
          </cell>
          <cell r="AE51">
            <v>68</v>
          </cell>
          <cell r="AF51">
            <v>55</v>
          </cell>
          <cell r="AG51">
            <v>43</v>
          </cell>
          <cell r="AH51">
            <v>39</v>
          </cell>
          <cell r="AI51">
            <v>29</v>
          </cell>
          <cell r="AJ51">
            <v>19</v>
          </cell>
          <cell r="AK51">
            <v>9</v>
          </cell>
          <cell r="AL51">
            <v>9</v>
          </cell>
          <cell r="AM51">
            <v>70</v>
          </cell>
          <cell r="AN51">
            <v>50</v>
          </cell>
          <cell r="AO51">
            <v>238</v>
          </cell>
          <cell r="AP51">
            <v>25</v>
          </cell>
        </row>
        <row r="52">
          <cell r="D52">
            <v>7171</v>
          </cell>
          <cell r="E52">
            <v>1156</v>
          </cell>
          <cell r="F52">
            <v>24</v>
          </cell>
          <cell r="G52">
            <v>14</v>
          </cell>
          <cell r="H52">
            <v>20</v>
          </cell>
          <cell r="I52">
            <v>21</v>
          </cell>
          <cell r="J52">
            <v>24</v>
          </cell>
          <cell r="K52">
            <v>29</v>
          </cell>
          <cell r="L52">
            <v>27</v>
          </cell>
          <cell r="M52">
            <v>28</v>
          </cell>
          <cell r="N52">
            <v>28</v>
          </cell>
          <cell r="O52">
            <v>28</v>
          </cell>
          <cell r="P52">
            <v>28</v>
          </cell>
          <cell r="Q52">
            <v>28</v>
          </cell>
          <cell r="R52">
            <v>28</v>
          </cell>
          <cell r="S52">
            <v>27</v>
          </cell>
          <cell r="T52">
            <v>25</v>
          </cell>
          <cell r="U52">
            <v>24</v>
          </cell>
          <cell r="V52">
            <v>22</v>
          </cell>
          <cell r="W52">
            <v>21</v>
          </cell>
          <cell r="X52">
            <v>20</v>
          </cell>
          <cell r="Y52">
            <v>18</v>
          </cell>
          <cell r="Z52">
            <v>81</v>
          </cell>
          <cell r="AA52">
            <v>89</v>
          </cell>
          <cell r="AB52">
            <v>85</v>
          </cell>
          <cell r="AC52">
            <v>82</v>
          </cell>
          <cell r="AD52">
            <v>75</v>
          </cell>
          <cell r="AE52">
            <v>65</v>
          </cell>
          <cell r="AF52">
            <v>53</v>
          </cell>
          <cell r="AG52">
            <v>41</v>
          </cell>
          <cell r="AH52">
            <v>37</v>
          </cell>
          <cell r="AI52">
            <v>28</v>
          </cell>
          <cell r="AJ52">
            <v>19</v>
          </cell>
          <cell r="AK52">
            <v>8</v>
          </cell>
          <cell r="AL52">
            <v>9</v>
          </cell>
          <cell r="AM52">
            <v>67</v>
          </cell>
          <cell r="AN52">
            <v>48</v>
          </cell>
          <cell r="AO52">
            <v>229</v>
          </cell>
          <cell r="AP52">
            <v>24</v>
          </cell>
        </row>
        <row r="53">
          <cell r="D53">
            <v>0</v>
          </cell>
          <cell r="E53">
            <v>7141</v>
          </cell>
          <cell r="F53">
            <v>139</v>
          </cell>
          <cell r="G53">
            <v>171</v>
          </cell>
          <cell r="H53">
            <v>169</v>
          </cell>
          <cell r="I53">
            <v>170</v>
          </cell>
          <cell r="J53">
            <v>177</v>
          </cell>
          <cell r="K53">
            <v>156</v>
          </cell>
          <cell r="L53">
            <v>182</v>
          </cell>
          <cell r="M53">
            <v>183</v>
          </cell>
          <cell r="N53">
            <v>183</v>
          </cell>
          <cell r="O53">
            <v>182</v>
          </cell>
          <cell r="P53">
            <v>178</v>
          </cell>
          <cell r="Q53">
            <v>174</v>
          </cell>
          <cell r="R53">
            <v>169</v>
          </cell>
          <cell r="S53">
            <v>166</v>
          </cell>
          <cell r="T53">
            <v>163</v>
          </cell>
          <cell r="U53">
            <v>158</v>
          </cell>
          <cell r="V53">
            <v>155</v>
          </cell>
          <cell r="W53">
            <v>149</v>
          </cell>
          <cell r="X53">
            <v>141</v>
          </cell>
          <cell r="Y53">
            <v>132</v>
          </cell>
          <cell r="Z53">
            <v>562</v>
          </cell>
          <cell r="AA53">
            <v>589</v>
          </cell>
          <cell r="AB53">
            <v>523</v>
          </cell>
          <cell r="AC53">
            <v>448</v>
          </cell>
          <cell r="AD53">
            <v>412</v>
          </cell>
          <cell r="AE53">
            <v>347</v>
          </cell>
          <cell r="AF53">
            <v>276</v>
          </cell>
          <cell r="AG53">
            <v>187</v>
          </cell>
          <cell r="AH53">
            <v>199</v>
          </cell>
          <cell r="AI53">
            <v>118</v>
          </cell>
          <cell r="AJ53">
            <v>87</v>
          </cell>
          <cell r="AK53">
            <v>57</v>
          </cell>
          <cell r="AL53">
            <v>39</v>
          </cell>
          <cell r="AM53">
            <v>394</v>
          </cell>
          <cell r="AN53">
            <v>346</v>
          </cell>
          <cell r="AO53">
            <v>1365</v>
          </cell>
          <cell r="AP53">
            <v>140</v>
          </cell>
        </row>
        <row r="54">
          <cell r="D54">
            <v>4241</v>
          </cell>
          <cell r="E54">
            <v>2201</v>
          </cell>
          <cell r="F54">
            <v>48</v>
          </cell>
          <cell r="G54">
            <v>60</v>
          </cell>
          <cell r="H54">
            <v>56</v>
          </cell>
          <cell r="I54">
            <v>53</v>
          </cell>
          <cell r="J54">
            <v>47</v>
          </cell>
          <cell r="K54">
            <v>46</v>
          </cell>
          <cell r="L54">
            <v>55</v>
          </cell>
          <cell r="M54">
            <v>56</v>
          </cell>
          <cell r="N54">
            <v>56</v>
          </cell>
          <cell r="O54">
            <v>55</v>
          </cell>
          <cell r="P54">
            <v>55</v>
          </cell>
          <cell r="Q54">
            <v>54</v>
          </cell>
          <cell r="R54">
            <v>53</v>
          </cell>
          <cell r="S54">
            <v>50</v>
          </cell>
          <cell r="T54">
            <v>50</v>
          </cell>
          <cell r="U54">
            <v>50</v>
          </cell>
          <cell r="V54">
            <v>47</v>
          </cell>
          <cell r="W54">
            <v>46</v>
          </cell>
          <cell r="X54">
            <v>44</v>
          </cell>
          <cell r="Y54">
            <v>40</v>
          </cell>
          <cell r="Z54">
            <v>173</v>
          </cell>
          <cell r="AA54">
            <v>180</v>
          </cell>
          <cell r="AB54">
            <v>160</v>
          </cell>
          <cell r="AC54">
            <v>138</v>
          </cell>
          <cell r="AD54">
            <v>126</v>
          </cell>
          <cell r="AE54">
            <v>106</v>
          </cell>
          <cell r="AF54">
            <v>85</v>
          </cell>
          <cell r="AG54">
            <v>58</v>
          </cell>
          <cell r="AH54">
            <v>62</v>
          </cell>
          <cell r="AI54">
            <v>37</v>
          </cell>
          <cell r="AJ54">
            <v>26</v>
          </cell>
          <cell r="AK54">
            <v>17</v>
          </cell>
          <cell r="AL54">
            <v>12</v>
          </cell>
          <cell r="AM54">
            <v>120.62247349823322</v>
          </cell>
          <cell r="AN54">
            <v>105.92734982332156</v>
          </cell>
          <cell r="AO54">
            <v>417.89257950530038</v>
          </cell>
          <cell r="AP54">
            <v>44</v>
          </cell>
        </row>
        <row r="55">
          <cell r="D55">
            <v>4242</v>
          </cell>
          <cell r="E55">
            <v>1468</v>
          </cell>
          <cell r="F55">
            <v>28</v>
          </cell>
          <cell r="G55">
            <v>36</v>
          </cell>
          <cell r="H55">
            <v>32</v>
          </cell>
          <cell r="I55">
            <v>38</v>
          </cell>
          <cell r="J55">
            <v>42</v>
          </cell>
          <cell r="K55">
            <v>40</v>
          </cell>
          <cell r="L55">
            <v>37</v>
          </cell>
          <cell r="M55">
            <v>37</v>
          </cell>
          <cell r="N55">
            <v>37</v>
          </cell>
          <cell r="O55">
            <v>37</v>
          </cell>
          <cell r="P55">
            <v>36</v>
          </cell>
          <cell r="Q55">
            <v>35</v>
          </cell>
          <cell r="R55">
            <v>34</v>
          </cell>
          <cell r="S55">
            <v>34</v>
          </cell>
          <cell r="T55">
            <v>33</v>
          </cell>
          <cell r="U55">
            <v>32</v>
          </cell>
          <cell r="V55">
            <v>32</v>
          </cell>
          <cell r="W55">
            <v>30</v>
          </cell>
          <cell r="X55">
            <v>29</v>
          </cell>
          <cell r="Y55">
            <v>27</v>
          </cell>
          <cell r="Z55">
            <v>114</v>
          </cell>
          <cell r="AA55">
            <v>120</v>
          </cell>
          <cell r="AB55">
            <v>106</v>
          </cell>
          <cell r="AC55">
            <v>91</v>
          </cell>
          <cell r="AD55">
            <v>84</v>
          </cell>
          <cell r="AE55">
            <v>71</v>
          </cell>
          <cell r="AF55">
            <v>56</v>
          </cell>
          <cell r="AG55">
            <v>38</v>
          </cell>
          <cell r="AH55">
            <v>40</v>
          </cell>
          <cell r="AI55">
            <v>24</v>
          </cell>
          <cell r="AJ55">
            <v>18</v>
          </cell>
          <cell r="AK55">
            <v>12</v>
          </cell>
          <cell r="AL55">
            <v>8</v>
          </cell>
          <cell r="AM55">
            <v>80.136537102473497</v>
          </cell>
          <cell r="AN55">
            <v>70.373710247349834</v>
          </cell>
          <cell r="AO55">
            <v>277.63038869257952</v>
          </cell>
          <cell r="AP55">
            <v>29</v>
          </cell>
        </row>
        <row r="56">
          <cell r="D56">
            <v>4243</v>
          </cell>
          <cell r="E56">
            <v>729</v>
          </cell>
          <cell r="F56">
            <v>13</v>
          </cell>
          <cell r="G56">
            <v>20</v>
          </cell>
          <cell r="H56">
            <v>19</v>
          </cell>
          <cell r="I56">
            <v>18</v>
          </cell>
          <cell r="J56">
            <v>12</v>
          </cell>
          <cell r="K56">
            <v>15</v>
          </cell>
          <cell r="L56">
            <v>19</v>
          </cell>
          <cell r="M56">
            <v>19</v>
          </cell>
          <cell r="N56">
            <v>19</v>
          </cell>
          <cell r="O56">
            <v>19</v>
          </cell>
          <cell r="P56">
            <v>18</v>
          </cell>
          <cell r="Q56">
            <v>18</v>
          </cell>
          <cell r="R56">
            <v>17</v>
          </cell>
          <cell r="S56">
            <v>17</v>
          </cell>
          <cell r="T56">
            <v>17</v>
          </cell>
          <cell r="U56">
            <v>16</v>
          </cell>
          <cell r="V56">
            <v>16</v>
          </cell>
          <cell r="W56">
            <v>15</v>
          </cell>
          <cell r="X56">
            <v>14</v>
          </cell>
          <cell r="Y56">
            <v>14</v>
          </cell>
          <cell r="Z56">
            <v>58</v>
          </cell>
          <cell r="AA56">
            <v>60</v>
          </cell>
          <cell r="AB56">
            <v>54</v>
          </cell>
          <cell r="AC56">
            <v>46</v>
          </cell>
          <cell r="AD56">
            <v>42</v>
          </cell>
          <cell r="AE56">
            <v>36</v>
          </cell>
          <cell r="AF56">
            <v>28</v>
          </cell>
          <cell r="AG56">
            <v>19</v>
          </cell>
          <cell r="AH56">
            <v>20</v>
          </cell>
          <cell r="AI56">
            <v>12</v>
          </cell>
          <cell r="AJ56">
            <v>9</v>
          </cell>
          <cell r="AK56">
            <v>6</v>
          </cell>
          <cell r="AL56">
            <v>4</v>
          </cell>
          <cell r="AM56">
            <v>40.430247349823325</v>
          </cell>
          <cell r="AN56">
            <v>35.50473498233216</v>
          </cell>
          <cell r="AO56">
            <v>140.06925795053004</v>
          </cell>
          <cell r="AP56">
            <v>15</v>
          </cell>
        </row>
        <row r="57">
          <cell r="D57">
            <v>7687</v>
          </cell>
          <cell r="E57">
            <v>1244</v>
          </cell>
          <cell r="F57">
            <v>25</v>
          </cell>
          <cell r="G57">
            <v>19</v>
          </cell>
          <cell r="H57">
            <v>34</v>
          </cell>
          <cell r="I57">
            <v>34</v>
          </cell>
          <cell r="J57">
            <v>38</v>
          </cell>
          <cell r="K57">
            <v>27</v>
          </cell>
          <cell r="L57">
            <v>32</v>
          </cell>
          <cell r="M57">
            <v>32</v>
          </cell>
          <cell r="N57">
            <v>32</v>
          </cell>
          <cell r="O57">
            <v>32</v>
          </cell>
          <cell r="P57">
            <v>31</v>
          </cell>
          <cell r="Q57">
            <v>30</v>
          </cell>
          <cell r="R57">
            <v>29</v>
          </cell>
          <cell r="S57">
            <v>29</v>
          </cell>
          <cell r="T57">
            <v>28</v>
          </cell>
          <cell r="U57">
            <v>27</v>
          </cell>
          <cell r="V57">
            <v>27</v>
          </cell>
          <cell r="W57">
            <v>26</v>
          </cell>
          <cell r="X57">
            <v>24</v>
          </cell>
          <cell r="Y57">
            <v>23</v>
          </cell>
          <cell r="Z57">
            <v>97</v>
          </cell>
          <cell r="AA57">
            <v>102</v>
          </cell>
          <cell r="AB57">
            <v>91</v>
          </cell>
          <cell r="AC57">
            <v>78</v>
          </cell>
          <cell r="AD57">
            <v>71</v>
          </cell>
          <cell r="AE57">
            <v>60</v>
          </cell>
          <cell r="AF57">
            <v>48</v>
          </cell>
          <cell r="AG57">
            <v>32</v>
          </cell>
          <cell r="AH57">
            <v>34</v>
          </cell>
          <cell r="AI57">
            <v>20</v>
          </cell>
          <cell r="AJ57">
            <v>15</v>
          </cell>
          <cell r="AK57">
            <v>10</v>
          </cell>
          <cell r="AL57">
            <v>7</v>
          </cell>
          <cell r="AM57">
            <v>68.274770318021211</v>
          </cell>
          <cell r="AN57">
            <v>59.957031802120156</v>
          </cell>
          <cell r="AO57">
            <v>236.53568904593644</v>
          </cell>
          <cell r="AP57">
            <v>25</v>
          </cell>
        </row>
        <row r="58">
          <cell r="D58">
            <v>7124</v>
          </cell>
          <cell r="E58">
            <v>415</v>
          </cell>
          <cell r="F58">
            <v>7</v>
          </cell>
          <cell r="G58">
            <v>9</v>
          </cell>
          <cell r="H58">
            <v>9</v>
          </cell>
          <cell r="I58">
            <v>7</v>
          </cell>
          <cell r="J58">
            <v>10</v>
          </cell>
          <cell r="K58">
            <v>11</v>
          </cell>
          <cell r="L58">
            <v>11</v>
          </cell>
          <cell r="M58">
            <v>11</v>
          </cell>
          <cell r="N58">
            <v>11</v>
          </cell>
          <cell r="O58">
            <v>11</v>
          </cell>
          <cell r="P58">
            <v>10</v>
          </cell>
          <cell r="Q58">
            <v>10</v>
          </cell>
          <cell r="R58">
            <v>10</v>
          </cell>
          <cell r="S58">
            <v>10</v>
          </cell>
          <cell r="T58">
            <v>10</v>
          </cell>
          <cell r="U58">
            <v>9</v>
          </cell>
          <cell r="V58">
            <v>9</v>
          </cell>
          <cell r="W58">
            <v>9</v>
          </cell>
          <cell r="X58">
            <v>8</v>
          </cell>
          <cell r="Y58">
            <v>8</v>
          </cell>
          <cell r="Z58">
            <v>33</v>
          </cell>
          <cell r="AA58">
            <v>35</v>
          </cell>
          <cell r="AB58">
            <v>31</v>
          </cell>
          <cell r="AC58">
            <v>26</v>
          </cell>
          <cell r="AD58">
            <v>24</v>
          </cell>
          <cell r="AE58">
            <v>20</v>
          </cell>
          <cell r="AF58">
            <v>16</v>
          </cell>
          <cell r="AG58">
            <v>11</v>
          </cell>
          <cell r="AH58">
            <v>12</v>
          </cell>
          <cell r="AI58">
            <v>7</v>
          </cell>
          <cell r="AJ58">
            <v>5</v>
          </cell>
          <cell r="AK58">
            <v>3</v>
          </cell>
          <cell r="AL58">
            <v>2</v>
          </cell>
          <cell r="AM58">
            <v>23.222332155477034</v>
          </cell>
          <cell r="AN58">
            <v>20.393215547703182</v>
          </cell>
          <cell r="AO58">
            <v>80.453003533568904</v>
          </cell>
          <cell r="AP58">
            <v>9</v>
          </cell>
        </row>
        <row r="59">
          <cell r="D59">
            <v>13849</v>
          </cell>
          <cell r="E59">
            <v>560</v>
          </cell>
          <cell r="F59">
            <v>7</v>
          </cell>
          <cell r="G59">
            <v>16</v>
          </cell>
          <cell r="H59">
            <v>9</v>
          </cell>
          <cell r="I59">
            <v>11</v>
          </cell>
          <cell r="J59">
            <v>21</v>
          </cell>
          <cell r="K59">
            <v>12</v>
          </cell>
          <cell r="L59">
            <v>14</v>
          </cell>
          <cell r="M59">
            <v>14</v>
          </cell>
          <cell r="N59">
            <v>14</v>
          </cell>
          <cell r="O59">
            <v>14</v>
          </cell>
          <cell r="P59">
            <v>14</v>
          </cell>
          <cell r="Q59">
            <v>14</v>
          </cell>
          <cell r="R59">
            <v>13</v>
          </cell>
          <cell r="S59">
            <v>13</v>
          </cell>
          <cell r="T59">
            <v>13</v>
          </cell>
          <cell r="U59">
            <v>12</v>
          </cell>
          <cell r="V59">
            <v>12</v>
          </cell>
          <cell r="W59">
            <v>12</v>
          </cell>
          <cell r="X59">
            <v>11</v>
          </cell>
          <cell r="Y59">
            <v>10</v>
          </cell>
          <cell r="Z59">
            <v>44</v>
          </cell>
          <cell r="AA59">
            <v>47</v>
          </cell>
          <cell r="AB59">
            <v>41</v>
          </cell>
          <cell r="AC59">
            <v>35</v>
          </cell>
          <cell r="AD59">
            <v>33</v>
          </cell>
          <cell r="AE59">
            <v>27</v>
          </cell>
          <cell r="AF59">
            <v>22</v>
          </cell>
          <cell r="AG59">
            <v>15</v>
          </cell>
          <cell r="AH59">
            <v>16</v>
          </cell>
          <cell r="AI59">
            <v>9</v>
          </cell>
          <cell r="AJ59">
            <v>7</v>
          </cell>
          <cell r="AK59">
            <v>5</v>
          </cell>
          <cell r="AL59">
            <v>3</v>
          </cell>
          <cell r="AM59">
            <v>31.130176678445231</v>
          </cell>
          <cell r="AN59">
            <v>27.337667844522969</v>
          </cell>
          <cell r="AO59">
            <v>107.84946996466432</v>
          </cell>
          <cell r="AP59">
            <v>11</v>
          </cell>
        </row>
        <row r="60">
          <cell r="D60">
            <v>16136</v>
          </cell>
          <cell r="E60">
            <v>524</v>
          </cell>
          <cell r="F60">
            <v>11</v>
          </cell>
          <cell r="G60">
            <v>11</v>
          </cell>
          <cell r="H60">
            <v>10</v>
          </cell>
          <cell r="I60">
            <v>9</v>
          </cell>
          <cell r="J60">
            <v>7</v>
          </cell>
          <cell r="K60">
            <v>5</v>
          </cell>
          <cell r="L60">
            <v>14</v>
          </cell>
          <cell r="M60">
            <v>14</v>
          </cell>
          <cell r="N60">
            <v>14</v>
          </cell>
          <cell r="O60">
            <v>14</v>
          </cell>
          <cell r="P60">
            <v>14</v>
          </cell>
          <cell r="Q60">
            <v>13</v>
          </cell>
          <cell r="R60">
            <v>13</v>
          </cell>
          <cell r="S60">
            <v>13</v>
          </cell>
          <cell r="T60">
            <v>12</v>
          </cell>
          <cell r="U60">
            <v>12</v>
          </cell>
          <cell r="V60">
            <v>12</v>
          </cell>
          <cell r="W60">
            <v>11</v>
          </cell>
          <cell r="X60">
            <v>11</v>
          </cell>
          <cell r="Y60">
            <v>10</v>
          </cell>
          <cell r="Z60">
            <v>43</v>
          </cell>
          <cell r="AA60">
            <v>45</v>
          </cell>
          <cell r="AB60">
            <v>40</v>
          </cell>
          <cell r="AC60">
            <v>34</v>
          </cell>
          <cell r="AD60">
            <v>32</v>
          </cell>
          <cell r="AE60">
            <v>27</v>
          </cell>
          <cell r="AF60">
            <v>21</v>
          </cell>
          <cell r="AG60">
            <v>14</v>
          </cell>
          <cell r="AH60">
            <v>15</v>
          </cell>
          <cell r="AI60">
            <v>9</v>
          </cell>
          <cell r="AJ60">
            <v>7</v>
          </cell>
          <cell r="AK60">
            <v>4</v>
          </cell>
          <cell r="AL60">
            <v>3</v>
          </cell>
          <cell r="AM60">
            <v>30.183462897526503</v>
          </cell>
          <cell r="AN60">
            <v>26.506289752650176</v>
          </cell>
          <cell r="AO60">
            <v>104.5696113074205</v>
          </cell>
          <cell r="AP60">
            <v>7</v>
          </cell>
        </row>
        <row r="61">
          <cell r="D61">
            <v>0</v>
          </cell>
          <cell r="E61">
            <v>4158</v>
          </cell>
          <cell r="F61">
            <v>80</v>
          </cell>
          <cell r="G61">
            <v>96</v>
          </cell>
          <cell r="H61">
            <v>106</v>
          </cell>
          <cell r="I61">
            <v>87</v>
          </cell>
          <cell r="J61">
            <v>102</v>
          </cell>
          <cell r="K61">
            <v>76</v>
          </cell>
          <cell r="L61">
            <v>88</v>
          </cell>
          <cell r="M61">
            <v>89</v>
          </cell>
          <cell r="N61">
            <v>90</v>
          </cell>
          <cell r="O61">
            <v>92</v>
          </cell>
          <cell r="P61">
            <v>92</v>
          </cell>
          <cell r="Q61">
            <v>92</v>
          </cell>
          <cell r="R61">
            <v>91</v>
          </cell>
          <cell r="S61">
            <v>90</v>
          </cell>
          <cell r="T61">
            <v>88</v>
          </cell>
          <cell r="U61">
            <v>87</v>
          </cell>
          <cell r="V61">
            <v>85</v>
          </cell>
          <cell r="W61">
            <v>83</v>
          </cell>
          <cell r="X61">
            <v>81</v>
          </cell>
          <cell r="Y61">
            <v>79</v>
          </cell>
          <cell r="Z61">
            <v>361</v>
          </cell>
          <cell r="AA61">
            <v>330</v>
          </cell>
          <cell r="AB61">
            <v>285</v>
          </cell>
          <cell r="AC61">
            <v>292</v>
          </cell>
          <cell r="AD61">
            <v>256</v>
          </cell>
          <cell r="AE61">
            <v>227</v>
          </cell>
          <cell r="AF61">
            <v>164</v>
          </cell>
          <cell r="AG61">
            <v>137</v>
          </cell>
          <cell r="AH61">
            <v>109</v>
          </cell>
          <cell r="AI61">
            <v>101</v>
          </cell>
          <cell r="AJ61">
            <v>48</v>
          </cell>
          <cell r="AK61">
            <v>46</v>
          </cell>
          <cell r="AL61">
            <v>28</v>
          </cell>
          <cell r="AM61">
            <v>205</v>
          </cell>
          <cell r="AN61">
            <v>184</v>
          </cell>
          <cell r="AO61">
            <v>786</v>
          </cell>
          <cell r="AP61">
            <v>72</v>
          </cell>
        </row>
        <row r="62">
          <cell r="D62">
            <v>4245</v>
          </cell>
          <cell r="E62">
            <v>3286</v>
          </cell>
          <cell r="F62">
            <v>71</v>
          </cell>
          <cell r="G62">
            <v>86</v>
          </cell>
          <cell r="H62">
            <v>96</v>
          </cell>
          <cell r="I62">
            <v>81</v>
          </cell>
          <cell r="J62">
            <v>86</v>
          </cell>
          <cell r="K62">
            <v>65</v>
          </cell>
          <cell r="L62">
            <v>68</v>
          </cell>
          <cell r="M62">
            <v>69</v>
          </cell>
          <cell r="N62">
            <v>70</v>
          </cell>
          <cell r="O62">
            <v>71</v>
          </cell>
          <cell r="P62">
            <v>71</v>
          </cell>
          <cell r="Q62">
            <v>71</v>
          </cell>
          <cell r="R62">
            <v>71</v>
          </cell>
          <cell r="S62">
            <v>70</v>
          </cell>
          <cell r="T62">
            <v>68</v>
          </cell>
          <cell r="U62">
            <v>68</v>
          </cell>
          <cell r="V62">
            <v>66</v>
          </cell>
          <cell r="W62">
            <v>64</v>
          </cell>
          <cell r="X62">
            <v>63</v>
          </cell>
          <cell r="Y62">
            <v>61</v>
          </cell>
          <cell r="Z62">
            <v>280</v>
          </cell>
          <cell r="AA62">
            <v>256</v>
          </cell>
          <cell r="AB62">
            <v>221</v>
          </cell>
          <cell r="AC62">
            <v>227</v>
          </cell>
          <cell r="AD62">
            <v>199</v>
          </cell>
          <cell r="AE62">
            <v>176</v>
          </cell>
          <cell r="AF62">
            <v>127</v>
          </cell>
          <cell r="AG62">
            <v>106</v>
          </cell>
          <cell r="AH62">
            <v>85</v>
          </cell>
          <cell r="AI62">
            <v>78</v>
          </cell>
          <cell r="AJ62">
            <v>37</v>
          </cell>
          <cell r="AK62">
            <v>36</v>
          </cell>
          <cell r="AL62">
            <v>22</v>
          </cell>
          <cell r="AM62">
            <v>159</v>
          </cell>
          <cell r="AN62">
            <v>143</v>
          </cell>
          <cell r="AO62">
            <v>611</v>
          </cell>
          <cell r="AP62">
            <v>62</v>
          </cell>
        </row>
        <row r="63">
          <cell r="D63">
            <v>4246</v>
          </cell>
          <cell r="E63">
            <v>872</v>
          </cell>
          <cell r="F63">
            <v>9</v>
          </cell>
          <cell r="G63">
            <v>10</v>
          </cell>
          <cell r="H63">
            <v>10</v>
          </cell>
          <cell r="I63">
            <v>6</v>
          </cell>
          <cell r="J63">
            <v>16</v>
          </cell>
          <cell r="K63">
            <v>11</v>
          </cell>
          <cell r="L63">
            <v>20</v>
          </cell>
          <cell r="M63">
            <v>20</v>
          </cell>
          <cell r="N63">
            <v>20</v>
          </cell>
          <cell r="O63">
            <v>21</v>
          </cell>
          <cell r="P63">
            <v>21</v>
          </cell>
          <cell r="Q63">
            <v>21</v>
          </cell>
          <cell r="R63">
            <v>20</v>
          </cell>
          <cell r="S63">
            <v>20</v>
          </cell>
          <cell r="T63">
            <v>20</v>
          </cell>
          <cell r="U63">
            <v>19</v>
          </cell>
          <cell r="V63">
            <v>19</v>
          </cell>
          <cell r="W63">
            <v>19</v>
          </cell>
          <cell r="X63">
            <v>18</v>
          </cell>
          <cell r="Y63">
            <v>18</v>
          </cell>
          <cell r="Z63">
            <v>81</v>
          </cell>
          <cell r="AA63">
            <v>74</v>
          </cell>
          <cell r="AB63">
            <v>64</v>
          </cell>
          <cell r="AC63">
            <v>65</v>
          </cell>
          <cell r="AD63">
            <v>57</v>
          </cell>
          <cell r="AE63">
            <v>51</v>
          </cell>
          <cell r="AF63">
            <v>37</v>
          </cell>
          <cell r="AG63">
            <v>31</v>
          </cell>
          <cell r="AH63">
            <v>24</v>
          </cell>
          <cell r="AI63">
            <v>23</v>
          </cell>
          <cell r="AJ63">
            <v>11</v>
          </cell>
          <cell r="AK63">
            <v>10</v>
          </cell>
          <cell r="AL63">
            <v>6</v>
          </cell>
          <cell r="AM63">
            <v>46</v>
          </cell>
          <cell r="AN63">
            <v>41</v>
          </cell>
          <cell r="AO63">
            <v>175</v>
          </cell>
          <cell r="AP63">
            <v>10</v>
          </cell>
        </row>
        <row r="64">
          <cell r="D64">
            <v>0</v>
          </cell>
          <cell r="E64">
            <v>9811</v>
          </cell>
          <cell r="F64">
            <v>168</v>
          </cell>
          <cell r="G64">
            <v>163</v>
          </cell>
          <cell r="H64">
            <v>196</v>
          </cell>
          <cell r="I64">
            <v>190</v>
          </cell>
          <cell r="J64">
            <v>195</v>
          </cell>
          <cell r="K64">
            <v>218</v>
          </cell>
          <cell r="L64">
            <v>263</v>
          </cell>
          <cell r="M64">
            <v>264</v>
          </cell>
          <cell r="N64">
            <v>263</v>
          </cell>
          <cell r="O64">
            <v>259</v>
          </cell>
          <cell r="P64">
            <v>255</v>
          </cell>
          <cell r="Q64">
            <v>250</v>
          </cell>
          <cell r="R64">
            <v>242</v>
          </cell>
          <cell r="S64">
            <v>228</v>
          </cell>
          <cell r="T64">
            <v>213</v>
          </cell>
          <cell r="U64">
            <v>196</v>
          </cell>
          <cell r="V64">
            <v>180</v>
          </cell>
          <cell r="W64">
            <v>167</v>
          </cell>
          <cell r="X64">
            <v>158</v>
          </cell>
          <cell r="Y64">
            <v>152</v>
          </cell>
          <cell r="Z64">
            <v>713</v>
          </cell>
          <cell r="AA64">
            <v>817</v>
          </cell>
          <cell r="AB64">
            <v>786</v>
          </cell>
          <cell r="AC64">
            <v>686</v>
          </cell>
          <cell r="AD64">
            <v>571</v>
          </cell>
          <cell r="AE64">
            <v>576</v>
          </cell>
          <cell r="AF64">
            <v>453</v>
          </cell>
          <cell r="AG64">
            <v>326</v>
          </cell>
          <cell r="AH64">
            <v>219</v>
          </cell>
          <cell r="AI64">
            <v>179</v>
          </cell>
          <cell r="AJ64">
            <v>125</v>
          </cell>
          <cell r="AK64">
            <v>72</v>
          </cell>
          <cell r="AL64">
            <v>68</v>
          </cell>
          <cell r="AM64">
            <v>583</v>
          </cell>
          <cell r="AN64">
            <v>372</v>
          </cell>
          <cell r="AO64">
            <v>1905</v>
          </cell>
          <cell r="AP64">
            <v>197</v>
          </cell>
        </row>
        <row r="65">
          <cell r="D65">
            <v>4247</v>
          </cell>
          <cell r="E65">
            <v>4042</v>
          </cell>
          <cell r="F65">
            <v>81</v>
          </cell>
          <cell r="G65">
            <v>80</v>
          </cell>
          <cell r="H65">
            <v>93</v>
          </cell>
          <cell r="I65">
            <v>92</v>
          </cell>
          <cell r="J65">
            <v>95</v>
          </cell>
          <cell r="K65">
            <v>110</v>
          </cell>
          <cell r="L65">
            <v>106</v>
          </cell>
          <cell r="M65">
            <v>107</v>
          </cell>
          <cell r="N65">
            <v>106</v>
          </cell>
          <cell r="O65">
            <v>104</v>
          </cell>
          <cell r="P65">
            <v>103</v>
          </cell>
          <cell r="Q65">
            <v>100</v>
          </cell>
          <cell r="R65">
            <v>98</v>
          </cell>
          <cell r="S65">
            <v>92</v>
          </cell>
          <cell r="T65">
            <v>85</v>
          </cell>
          <cell r="U65">
            <v>79</v>
          </cell>
          <cell r="V65">
            <v>73</v>
          </cell>
          <cell r="W65">
            <v>68</v>
          </cell>
          <cell r="X65">
            <v>63</v>
          </cell>
          <cell r="Y65">
            <v>62</v>
          </cell>
          <cell r="Z65">
            <v>286</v>
          </cell>
          <cell r="AA65">
            <v>328</v>
          </cell>
          <cell r="AB65">
            <v>316</v>
          </cell>
          <cell r="AC65">
            <v>276</v>
          </cell>
          <cell r="AD65">
            <v>230</v>
          </cell>
          <cell r="AE65">
            <v>231</v>
          </cell>
          <cell r="AF65">
            <v>181</v>
          </cell>
          <cell r="AG65">
            <v>131</v>
          </cell>
          <cell r="AH65">
            <v>88</v>
          </cell>
          <cell r="AI65">
            <v>73</v>
          </cell>
          <cell r="AJ65">
            <v>50</v>
          </cell>
          <cell r="AK65">
            <v>28</v>
          </cell>
          <cell r="AL65">
            <v>27</v>
          </cell>
          <cell r="AM65">
            <v>234</v>
          </cell>
          <cell r="AN65">
            <v>150</v>
          </cell>
          <cell r="AO65">
            <v>764</v>
          </cell>
          <cell r="AP65">
            <v>85</v>
          </cell>
        </row>
        <row r="66">
          <cell r="D66">
            <v>4248</v>
          </cell>
          <cell r="E66">
            <v>1716</v>
          </cell>
          <cell r="F66">
            <v>32</v>
          </cell>
          <cell r="G66">
            <v>34</v>
          </cell>
          <cell r="H66">
            <v>36</v>
          </cell>
          <cell r="I66">
            <v>31</v>
          </cell>
          <cell r="J66">
            <v>29</v>
          </cell>
          <cell r="K66">
            <v>33</v>
          </cell>
          <cell r="L66">
            <v>46</v>
          </cell>
          <cell r="M66">
            <v>46</v>
          </cell>
          <cell r="N66">
            <v>46</v>
          </cell>
          <cell r="O66">
            <v>45</v>
          </cell>
          <cell r="P66">
            <v>45</v>
          </cell>
          <cell r="Q66">
            <v>44</v>
          </cell>
          <cell r="R66">
            <v>42</v>
          </cell>
          <cell r="S66">
            <v>40</v>
          </cell>
          <cell r="T66">
            <v>37</v>
          </cell>
          <cell r="U66">
            <v>34</v>
          </cell>
          <cell r="V66">
            <v>32</v>
          </cell>
          <cell r="W66">
            <v>29</v>
          </cell>
          <cell r="X66">
            <v>28</v>
          </cell>
          <cell r="Y66">
            <v>27</v>
          </cell>
          <cell r="Z66">
            <v>125</v>
          </cell>
          <cell r="AA66">
            <v>143</v>
          </cell>
          <cell r="AB66">
            <v>138</v>
          </cell>
          <cell r="AC66">
            <v>120</v>
          </cell>
          <cell r="AD66">
            <v>100</v>
          </cell>
          <cell r="AE66">
            <v>101</v>
          </cell>
          <cell r="AF66">
            <v>80</v>
          </cell>
          <cell r="AG66">
            <v>57</v>
          </cell>
          <cell r="AH66">
            <v>38</v>
          </cell>
          <cell r="AI66">
            <v>31</v>
          </cell>
          <cell r="AJ66">
            <v>22</v>
          </cell>
          <cell r="AK66">
            <v>13</v>
          </cell>
          <cell r="AL66">
            <v>12</v>
          </cell>
          <cell r="AM66">
            <v>102</v>
          </cell>
          <cell r="AN66">
            <v>65</v>
          </cell>
          <cell r="AO66">
            <v>335</v>
          </cell>
          <cell r="AP66">
            <v>35</v>
          </cell>
        </row>
        <row r="67">
          <cell r="D67">
            <v>7122</v>
          </cell>
          <cell r="E67">
            <v>1343</v>
          </cell>
          <cell r="F67">
            <v>18</v>
          </cell>
          <cell r="G67">
            <v>18</v>
          </cell>
          <cell r="H67">
            <v>22</v>
          </cell>
          <cell r="I67">
            <v>20</v>
          </cell>
          <cell r="J67">
            <v>22</v>
          </cell>
          <cell r="K67">
            <v>24</v>
          </cell>
          <cell r="L67">
            <v>37</v>
          </cell>
          <cell r="M67">
            <v>37</v>
          </cell>
          <cell r="N67">
            <v>37</v>
          </cell>
          <cell r="O67">
            <v>36</v>
          </cell>
          <cell r="P67">
            <v>36</v>
          </cell>
          <cell r="Q67">
            <v>35</v>
          </cell>
          <cell r="R67">
            <v>34</v>
          </cell>
          <cell r="S67">
            <v>32</v>
          </cell>
          <cell r="T67">
            <v>30</v>
          </cell>
          <cell r="U67">
            <v>28</v>
          </cell>
          <cell r="V67">
            <v>25</v>
          </cell>
          <cell r="W67">
            <v>23</v>
          </cell>
          <cell r="X67">
            <v>22</v>
          </cell>
          <cell r="Y67">
            <v>21</v>
          </cell>
          <cell r="Z67">
            <v>100</v>
          </cell>
          <cell r="AA67">
            <v>115</v>
          </cell>
          <cell r="AB67">
            <v>110</v>
          </cell>
          <cell r="AC67">
            <v>96</v>
          </cell>
          <cell r="AD67">
            <v>80</v>
          </cell>
          <cell r="AE67">
            <v>81</v>
          </cell>
          <cell r="AF67">
            <v>64</v>
          </cell>
          <cell r="AG67">
            <v>46</v>
          </cell>
          <cell r="AH67">
            <v>31</v>
          </cell>
          <cell r="AI67">
            <v>25</v>
          </cell>
          <cell r="AJ67">
            <v>18</v>
          </cell>
          <cell r="AK67">
            <v>10</v>
          </cell>
          <cell r="AL67">
            <v>10</v>
          </cell>
          <cell r="AM67">
            <v>82</v>
          </cell>
          <cell r="AN67">
            <v>52</v>
          </cell>
          <cell r="AO67">
            <v>267</v>
          </cell>
          <cell r="AP67">
            <v>30</v>
          </cell>
        </row>
        <row r="68">
          <cell r="D68">
            <v>7166</v>
          </cell>
          <cell r="E68">
            <v>1026</v>
          </cell>
          <cell r="F68">
            <v>16</v>
          </cell>
          <cell r="G68">
            <v>10</v>
          </cell>
          <cell r="H68">
            <v>19</v>
          </cell>
          <cell r="I68">
            <v>20</v>
          </cell>
          <cell r="J68">
            <v>15</v>
          </cell>
          <cell r="K68">
            <v>20</v>
          </cell>
          <cell r="L68">
            <v>28</v>
          </cell>
          <cell r="M68">
            <v>28</v>
          </cell>
          <cell r="N68">
            <v>28</v>
          </cell>
          <cell r="O68">
            <v>28</v>
          </cell>
          <cell r="P68">
            <v>27</v>
          </cell>
          <cell r="Q68">
            <v>27</v>
          </cell>
          <cell r="R68">
            <v>26</v>
          </cell>
          <cell r="S68">
            <v>24</v>
          </cell>
          <cell r="T68">
            <v>23</v>
          </cell>
          <cell r="U68">
            <v>21</v>
          </cell>
          <cell r="V68">
            <v>19</v>
          </cell>
          <cell r="W68">
            <v>18</v>
          </cell>
          <cell r="X68">
            <v>17</v>
          </cell>
          <cell r="Y68">
            <v>16</v>
          </cell>
          <cell r="Z68">
            <v>76</v>
          </cell>
          <cell r="AA68">
            <v>87</v>
          </cell>
          <cell r="AB68">
            <v>84</v>
          </cell>
          <cell r="AC68">
            <v>73</v>
          </cell>
          <cell r="AD68">
            <v>61</v>
          </cell>
          <cell r="AE68">
            <v>62</v>
          </cell>
          <cell r="AF68">
            <v>48</v>
          </cell>
          <cell r="AG68">
            <v>35</v>
          </cell>
          <cell r="AH68">
            <v>23</v>
          </cell>
          <cell r="AI68">
            <v>19</v>
          </cell>
          <cell r="AJ68">
            <v>13</v>
          </cell>
          <cell r="AK68">
            <v>8</v>
          </cell>
          <cell r="AL68">
            <v>7</v>
          </cell>
          <cell r="AM68">
            <v>62</v>
          </cell>
          <cell r="AN68">
            <v>40</v>
          </cell>
          <cell r="AO68">
            <v>204</v>
          </cell>
          <cell r="AP68">
            <v>19</v>
          </cell>
        </row>
        <row r="69">
          <cell r="D69">
            <v>16134</v>
          </cell>
          <cell r="E69">
            <v>641</v>
          </cell>
          <cell r="F69">
            <v>6</v>
          </cell>
          <cell r="G69">
            <v>7</v>
          </cell>
          <cell r="H69">
            <v>8</v>
          </cell>
          <cell r="I69">
            <v>8</v>
          </cell>
          <cell r="J69">
            <v>10</v>
          </cell>
          <cell r="K69">
            <v>9</v>
          </cell>
          <cell r="L69">
            <v>18</v>
          </cell>
          <cell r="M69">
            <v>18</v>
          </cell>
          <cell r="N69">
            <v>18</v>
          </cell>
          <cell r="O69">
            <v>18</v>
          </cell>
          <cell r="P69">
            <v>17</v>
          </cell>
          <cell r="Q69">
            <v>17</v>
          </cell>
          <cell r="R69">
            <v>16</v>
          </cell>
          <cell r="S69">
            <v>16</v>
          </cell>
          <cell r="T69">
            <v>15</v>
          </cell>
          <cell r="U69">
            <v>13</v>
          </cell>
          <cell r="V69">
            <v>12</v>
          </cell>
          <cell r="W69">
            <v>11</v>
          </cell>
          <cell r="X69">
            <v>11</v>
          </cell>
          <cell r="Y69">
            <v>10</v>
          </cell>
          <cell r="Z69">
            <v>49</v>
          </cell>
          <cell r="AA69">
            <v>56</v>
          </cell>
          <cell r="AB69">
            <v>54</v>
          </cell>
          <cell r="AC69">
            <v>47</v>
          </cell>
          <cell r="AD69">
            <v>39</v>
          </cell>
          <cell r="AE69">
            <v>39</v>
          </cell>
          <cell r="AF69">
            <v>31</v>
          </cell>
          <cell r="AG69">
            <v>22</v>
          </cell>
          <cell r="AH69">
            <v>15</v>
          </cell>
          <cell r="AI69">
            <v>12</v>
          </cell>
          <cell r="AJ69">
            <v>9</v>
          </cell>
          <cell r="AK69">
            <v>5</v>
          </cell>
          <cell r="AL69">
            <v>5</v>
          </cell>
          <cell r="AM69">
            <v>40</v>
          </cell>
          <cell r="AN69">
            <v>25</v>
          </cell>
          <cell r="AO69">
            <v>130</v>
          </cell>
          <cell r="AP69">
            <v>9</v>
          </cell>
        </row>
        <row r="70">
          <cell r="D70">
            <v>16139</v>
          </cell>
          <cell r="E70">
            <v>1043</v>
          </cell>
          <cell r="F70">
            <v>15</v>
          </cell>
          <cell r="G70">
            <v>14</v>
          </cell>
          <cell r="H70">
            <v>18</v>
          </cell>
          <cell r="I70">
            <v>19</v>
          </cell>
          <cell r="J70">
            <v>24</v>
          </cell>
          <cell r="K70">
            <v>22</v>
          </cell>
          <cell r="L70">
            <v>28</v>
          </cell>
          <cell r="M70">
            <v>28</v>
          </cell>
          <cell r="N70">
            <v>28</v>
          </cell>
          <cell r="O70">
            <v>28</v>
          </cell>
          <cell r="P70">
            <v>27</v>
          </cell>
          <cell r="Q70">
            <v>27</v>
          </cell>
          <cell r="R70">
            <v>26</v>
          </cell>
          <cell r="S70">
            <v>24</v>
          </cell>
          <cell r="T70">
            <v>23</v>
          </cell>
          <cell r="U70">
            <v>21</v>
          </cell>
          <cell r="V70">
            <v>19</v>
          </cell>
          <cell r="W70">
            <v>18</v>
          </cell>
          <cell r="X70">
            <v>17</v>
          </cell>
          <cell r="Y70">
            <v>16</v>
          </cell>
          <cell r="Z70">
            <v>77</v>
          </cell>
          <cell r="AA70">
            <v>88</v>
          </cell>
          <cell r="AB70">
            <v>84</v>
          </cell>
          <cell r="AC70">
            <v>74</v>
          </cell>
          <cell r="AD70">
            <v>61</v>
          </cell>
          <cell r="AE70">
            <v>62</v>
          </cell>
          <cell r="AF70">
            <v>49</v>
          </cell>
          <cell r="AG70">
            <v>35</v>
          </cell>
          <cell r="AH70">
            <v>24</v>
          </cell>
          <cell r="AI70">
            <v>19</v>
          </cell>
          <cell r="AJ70">
            <v>13</v>
          </cell>
          <cell r="AK70">
            <v>8</v>
          </cell>
          <cell r="AL70">
            <v>7</v>
          </cell>
          <cell r="AM70">
            <v>63</v>
          </cell>
          <cell r="AN70">
            <v>40</v>
          </cell>
          <cell r="AO70">
            <v>205</v>
          </cell>
          <cell r="AP70">
            <v>19</v>
          </cell>
        </row>
        <row r="71">
          <cell r="D71">
            <v>0</v>
          </cell>
          <cell r="E71">
            <v>7778</v>
          </cell>
          <cell r="F71">
            <v>141</v>
          </cell>
          <cell r="G71">
            <v>163</v>
          </cell>
          <cell r="H71">
            <v>143</v>
          </cell>
          <cell r="I71">
            <v>141</v>
          </cell>
          <cell r="J71">
            <v>164</v>
          </cell>
          <cell r="K71">
            <v>155</v>
          </cell>
          <cell r="L71">
            <v>149</v>
          </cell>
          <cell r="M71">
            <v>154</v>
          </cell>
          <cell r="N71">
            <v>159</v>
          </cell>
          <cell r="O71">
            <v>164</v>
          </cell>
          <cell r="P71">
            <v>169</v>
          </cell>
          <cell r="Q71">
            <v>175</v>
          </cell>
          <cell r="R71">
            <v>176</v>
          </cell>
          <cell r="S71">
            <v>172</v>
          </cell>
          <cell r="T71">
            <v>163</v>
          </cell>
          <cell r="U71">
            <v>155</v>
          </cell>
          <cell r="V71">
            <v>146</v>
          </cell>
          <cell r="W71">
            <v>139</v>
          </cell>
          <cell r="X71">
            <v>134</v>
          </cell>
          <cell r="Y71">
            <v>132</v>
          </cell>
          <cell r="Z71">
            <v>614</v>
          </cell>
          <cell r="AA71">
            <v>616</v>
          </cell>
          <cell r="AB71">
            <v>593</v>
          </cell>
          <cell r="AC71">
            <v>605</v>
          </cell>
          <cell r="AD71">
            <v>542</v>
          </cell>
          <cell r="AE71">
            <v>436</v>
          </cell>
          <cell r="AF71">
            <v>377</v>
          </cell>
          <cell r="AG71">
            <v>288</v>
          </cell>
          <cell r="AH71">
            <v>210</v>
          </cell>
          <cell r="AI71">
            <v>172</v>
          </cell>
          <cell r="AJ71">
            <v>112</v>
          </cell>
          <cell r="AK71">
            <v>64</v>
          </cell>
          <cell r="AL71">
            <v>55</v>
          </cell>
          <cell r="AM71">
            <v>447</v>
          </cell>
          <cell r="AN71">
            <v>326</v>
          </cell>
          <cell r="AO71">
            <v>1651</v>
          </cell>
          <cell r="AP71">
            <v>159</v>
          </cell>
        </row>
        <row r="72">
          <cell r="D72">
            <v>4249</v>
          </cell>
          <cell r="E72">
            <v>7778</v>
          </cell>
          <cell r="F72">
            <v>141</v>
          </cell>
          <cell r="G72">
            <v>163</v>
          </cell>
          <cell r="H72">
            <v>143</v>
          </cell>
          <cell r="I72">
            <v>141</v>
          </cell>
          <cell r="J72">
            <v>164</v>
          </cell>
          <cell r="K72">
            <v>155</v>
          </cell>
          <cell r="L72">
            <v>149</v>
          </cell>
          <cell r="M72">
            <v>154</v>
          </cell>
          <cell r="N72">
            <v>159</v>
          </cell>
          <cell r="O72">
            <v>164</v>
          </cell>
          <cell r="P72">
            <v>169</v>
          </cell>
          <cell r="Q72">
            <v>175</v>
          </cell>
          <cell r="R72">
            <v>176</v>
          </cell>
          <cell r="S72">
            <v>172</v>
          </cell>
          <cell r="T72">
            <v>163</v>
          </cell>
          <cell r="U72">
            <v>155</v>
          </cell>
          <cell r="V72">
            <v>146</v>
          </cell>
          <cell r="W72">
            <v>139</v>
          </cell>
          <cell r="X72">
            <v>134</v>
          </cell>
          <cell r="Y72">
            <v>132</v>
          </cell>
          <cell r="Z72">
            <v>614</v>
          </cell>
          <cell r="AA72">
            <v>616</v>
          </cell>
          <cell r="AB72">
            <v>593</v>
          </cell>
          <cell r="AC72">
            <v>605</v>
          </cell>
          <cell r="AD72">
            <v>542</v>
          </cell>
          <cell r="AE72">
            <v>436</v>
          </cell>
          <cell r="AF72">
            <v>377</v>
          </cell>
          <cell r="AG72">
            <v>288</v>
          </cell>
          <cell r="AH72">
            <v>210</v>
          </cell>
          <cell r="AI72">
            <v>172</v>
          </cell>
          <cell r="AJ72">
            <v>112</v>
          </cell>
          <cell r="AK72">
            <v>64</v>
          </cell>
          <cell r="AL72">
            <v>55</v>
          </cell>
          <cell r="AM72">
            <v>447</v>
          </cell>
          <cell r="AN72">
            <v>326</v>
          </cell>
          <cell r="AO72">
            <v>1651</v>
          </cell>
          <cell r="AP72">
            <v>159</v>
          </cell>
        </row>
        <row r="73">
          <cell r="D73">
            <v>0</v>
          </cell>
          <cell r="E73">
            <v>8370</v>
          </cell>
          <cell r="F73">
            <v>164</v>
          </cell>
          <cell r="G73">
            <v>147</v>
          </cell>
          <cell r="H73">
            <v>150</v>
          </cell>
          <cell r="I73">
            <v>173</v>
          </cell>
          <cell r="J73">
            <v>171</v>
          </cell>
          <cell r="K73">
            <v>179</v>
          </cell>
          <cell r="L73">
            <v>241</v>
          </cell>
          <cell r="M73">
            <v>246</v>
          </cell>
          <cell r="N73">
            <v>249</v>
          </cell>
          <cell r="O73">
            <v>251</v>
          </cell>
          <cell r="P73">
            <v>252</v>
          </cell>
          <cell r="Q73">
            <v>253</v>
          </cell>
          <cell r="R73">
            <v>248</v>
          </cell>
          <cell r="S73">
            <v>232</v>
          </cell>
          <cell r="T73">
            <v>210</v>
          </cell>
          <cell r="U73">
            <v>189</v>
          </cell>
          <cell r="V73">
            <v>167</v>
          </cell>
          <cell r="W73">
            <v>148</v>
          </cell>
          <cell r="X73">
            <v>135</v>
          </cell>
          <cell r="Y73">
            <v>127</v>
          </cell>
          <cell r="Z73">
            <v>545</v>
          </cell>
          <cell r="AA73">
            <v>594</v>
          </cell>
          <cell r="AB73">
            <v>645</v>
          </cell>
          <cell r="AC73">
            <v>520</v>
          </cell>
          <cell r="AD73">
            <v>526</v>
          </cell>
          <cell r="AE73">
            <v>394</v>
          </cell>
          <cell r="AF73">
            <v>332</v>
          </cell>
          <cell r="AG73">
            <v>303</v>
          </cell>
          <cell r="AH73">
            <v>209</v>
          </cell>
          <cell r="AI73">
            <v>158</v>
          </cell>
          <cell r="AJ73">
            <v>89</v>
          </cell>
          <cell r="AK73">
            <v>72</v>
          </cell>
          <cell r="AL73">
            <v>51</v>
          </cell>
          <cell r="AM73">
            <v>568</v>
          </cell>
          <cell r="AN73">
            <v>310</v>
          </cell>
          <cell r="AO73">
            <v>1523</v>
          </cell>
          <cell r="AP73">
            <v>186</v>
          </cell>
        </row>
        <row r="74">
          <cell r="D74">
            <v>4250</v>
          </cell>
          <cell r="E74">
            <v>2337.6666666666665</v>
          </cell>
          <cell r="F74">
            <v>38.666666666666664</v>
          </cell>
          <cell r="G74">
            <v>38</v>
          </cell>
          <cell r="H74">
            <v>45</v>
          </cell>
          <cell r="I74">
            <v>42</v>
          </cell>
          <cell r="J74">
            <v>50</v>
          </cell>
          <cell r="K74">
            <v>64</v>
          </cell>
          <cell r="L74">
            <v>67</v>
          </cell>
          <cell r="M74">
            <v>69</v>
          </cell>
          <cell r="N74">
            <v>69</v>
          </cell>
          <cell r="O74">
            <v>70</v>
          </cell>
          <cell r="P74">
            <v>70</v>
          </cell>
          <cell r="Q74">
            <v>70</v>
          </cell>
          <cell r="R74">
            <v>69</v>
          </cell>
          <cell r="S74">
            <v>64</v>
          </cell>
          <cell r="T74">
            <v>59</v>
          </cell>
          <cell r="U74">
            <v>53</v>
          </cell>
          <cell r="V74">
            <v>46</v>
          </cell>
          <cell r="W74">
            <v>42</v>
          </cell>
          <cell r="X74">
            <v>36</v>
          </cell>
          <cell r="Y74">
            <v>35</v>
          </cell>
          <cell r="Z74">
            <v>152</v>
          </cell>
          <cell r="AA74">
            <v>167</v>
          </cell>
          <cell r="AB74">
            <v>180</v>
          </cell>
          <cell r="AC74">
            <v>144</v>
          </cell>
          <cell r="AD74">
            <v>147</v>
          </cell>
          <cell r="AE74">
            <v>110</v>
          </cell>
          <cell r="AF74">
            <v>93</v>
          </cell>
          <cell r="AG74">
            <v>84</v>
          </cell>
          <cell r="AH74">
            <v>58</v>
          </cell>
          <cell r="AI74">
            <v>45</v>
          </cell>
          <cell r="AJ74">
            <v>25</v>
          </cell>
          <cell r="AK74">
            <v>21</v>
          </cell>
          <cell r="AL74">
            <v>15</v>
          </cell>
          <cell r="AM74">
            <v>159</v>
          </cell>
          <cell r="AN74">
            <v>86</v>
          </cell>
          <cell r="AO74">
            <v>425</v>
          </cell>
          <cell r="AP74">
            <v>50</v>
          </cell>
        </row>
        <row r="75">
          <cell r="D75">
            <v>4251</v>
          </cell>
          <cell r="E75">
            <v>1314</v>
          </cell>
          <cell r="F75">
            <v>32</v>
          </cell>
          <cell r="G75">
            <v>29</v>
          </cell>
          <cell r="H75">
            <v>28</v>
          </cell>
          <cell r="I75">
            <v>35</v>
          </cell>
          <cell r="J75">
            <v>25</v>
          </cell>
          <cell r="K75">
            <v>27</v>
          </cell>
          <cell r="L75">
            <v>37</v>
          </cell>
          <cell r="M75">
            <v>38</v>
          </cell>
          <cell r="N75">
            <v>38</v>
          </cell>
          <cell r="O75">
            <v>39</v>
          </cell>
          <cell r="P75">
            <v>39</v>
          </cell>
          <cell r="Q75">
            <v>39</v>
          </cell>
          <cell r="R75">
            <v>38</v>
          </cell>
          <cell r="S75">
            <v>36</v>
          </cell>
          <cell r="T75">
            <v>32</v>
          </cell>
          <cell r="U75">
            <v>29</v>
          </cell>
          <cell r="V75">
            <v>26</v>
          </cell>
          <cell r="W75">
            <v>23</v>
          </cell>
          <cell r="X75">
            <v>21</v>
          </cell>
          <cell r="Y75">
            <v>20</v>
          </cell>
          <cell r="Z75">
            <v>84</v>
          </cell>
          <cell r="AA75">
            <v>91</v>
          </cell>
          <cell r="AB75">
            <v>99</v>
          </cell>
          <cell r="AC75">
            <v>80</v>
          </cell>
          <cell r="AD75">
            <v>81</v>
          </cell>
          <cell r="AE75">
            <v>61</v>
          </cell>
          <cell r="AF75">
            <v>51</v>
          </cell>
          <cell r="AG75">
            <v>47</v>
          </cell>
          <cell r="AH75">
            <v>32</v>
          </cell>
          <cell r="AI75">
            <v>24</v>
          </cell>
          <cell r="AJ75">
            <v>14</v>
          </cell>
          <cell r="AK75">
            <v>11</v>
          </cell>
          <cell r="AL75">
            <v>8</v>
          </cell>
          <cell r="AM75">
            <v>87</v>
          </cell>
          <cell r="AN75">
            <v>48</v>
          </cell>
          <cell r="AO75">
            <v>234</v>
          </cell>
          <cell r="AP75">
            <v>36</v>
          </cell>
        </row>
        <row r="76">
          <cell r="D76">
            <v>4252</v>
          </cell>
          <cell r="E76">
            <v>1157</v>
          </cell>
          <cell r="F76">
            <v>12</v>
          </cell>
          <cell r="G76">
            <v>17</v>
          </cell>
          <cell r="H76">
            <v>13</v>
          </cell>
          <cell r="I76">
            <v>16</v>
          </cell>
          <cell r="J76">
            <v>18</v>
          </cell>
          <cell r="K76">
            <v>11</v>
          </cell>
          <cell r="L76">
            <v>35</v>
          </cell>
          <cell r="M76">
            <v>36</v>
          </cell>
          <cell r="N76">
            <v>36</v>
          </cell>
          <cell r="O76">
            <v>36</v>
          </cell>
          <cell r="P76">
            <v>37</v>
          </cell>
          <cell r="Q76">
            <v>37</v>
          </cell>
          <cell r="R76">
            <v>36</v>
          </cell>
          <cell r="S76">
            <v>34</v>
          </cell>
          <cell r="T76">
            <v>30</v>
          </cell>
          <cell r="U76">
            <v>27</v>
          </cell>
          <cell r="V76">
            <v>24</v>
          </cell>
          <cell r="W76">
            <v>21</v>
          </cell>
          <cell r="X76">
            <v>20</v>
          </cell>
          <cell r="Y76">
            <v>18</v>
          </cell>
          <cell r="Z76">
            <v>79</v>
          </cell>
          <cell r="AA76">
            <v>86</v>
          </cell>
          <cell r="AB76">
            <v>94</v>
          </cell>
          <cell r="AC76">
            <v>76</v>
          </cell>
          <cell r="AD76">
            <v>76</v>
          </cell>
          <cell r="AE76">
            <v>57</v>
          </cell>
          <cell r="AF76">
            <v>48</v>
          </cell>
          <cell r="AG76">
            <v>44</v>
          </cell>
          <cell r="AH76">
            <v>30</v>
          </cell>
          <cell r="AI76">
            <v>23</v>
          </cell>
          <cell r="AJ76">
            <v>13</v>
          </cell>
          <cell r="AK76">
            <v>10</v>
          </cell>
          <cell r="AL76">
            <v>7</v>
          </cell>
          <cell r="AM76">
            <v>82</v>
          </cell>
          <cell r="AN76">
            <v>45</v>
          </cell>
          <cell r="AO76">
            <v>221</v>
          </cell>
          <cell r="AP76">
            <v>16</v>
          </cell>
        </row>
        <row r="77">
          <cell r="D77">
            <v>4253</v>
          </cell>
          <cell r="E77">
            <v>1554.3333333333333</v>
          </cell>
          <cell r="F77">
            <v>41.333333333333329</v>
          </cell>
          <cell r="G77">
            <v>25</v>
          </cell>
          <cell r="H77">
            <v>26</v>
          </cell>
          <cell r="I77">
            <v>32</v>
          </cell>
          <cell r="J77">
            <v>37</v>
          </cell>
          <cell r="K77">
            <v>33</v>
          </cell>
          <cell r="L77">
            <v>44</v>
          </cell>
          <cell r="M77">
            <v>45</v>
          </cell>
          <cell r="N77">
            <v>46</v>
          </cell>
          <cell r="O77">
            <v>46</v>
          </cell>
          <cell r="P77">
            <v>46</v>
          </cell>
          <cell r="Q77">
            <v>47</v>
          </cell>
          <cell r="R77">
            <v>46</v>
          </cell>
          <cell r="S77">
            <v>43</v>
          </cell>
          <cell r="T77">
            <v>39</v>
          </cell>
          <cell r="U77">
            <v>35</v>
          </cell>
          <cell r="V77">
            <v>31</v>
          </cell>
          <cell r="W77">
            <v>27</v>
          </cell>
          <cell r="X77">
            <v>25</v>
          </cell>
          <cell r="Y77">
            <v>23</v>
          </cell>
          <cell r="Z77">
            <v>100</v>
          </cell>
          <cell r="AA77">
            <v>109</v>
          </cell>
          <cell r="AB77">
            <v>119</v>
          </cell>
          <cell r="AC77">
            <v>96</v>
          </cell>
          <cell r="AD77">
            <v>97</v>
          </cell>
          <cell r="AE77">
            <v>73</v>
          </cell>
          <cell r="AF77">
            <v>61</v>
          </cell>
          <cell r="AG77">
            <v>56</v>
          </cell>
          <cell r="AH77">
            <v>39</v>
          </cell>
          <cell r="AI77">
            <v>29</v>
          </cell>
          <cell r="AJ77">
            <v>16</v>
          </cell>
          <cell r="AK77">
            <v>13</v>
          </cell>
          <cell r="AL77">
            <v>9</v>
          </cell>
          <cell r="AM77">
            <v>105</v>
          </cell>
          <cell r="AN77">
            <v>57</v>
          </cell>
          <cell r="AO77">
            <v>281</v>
          </cell>
          <cell r="AP77">
            <v>40</v>
          </cell>
        </row>
        <row r="78">
          <cell r="D78">
            <v>7053</v>
          </cell>
          <cell r="E78">
            <v>1062.3333333333335</v>
          </cell>
          <cell r="F78">
            <v>21.333333333333336</v>
          </cell>
          <cell r="G78">
            <v>26</v>
          </cell>
          <cell r="H78">
            <v>24</v>
          </cell>
          <cell r="I78">
            <v>28</v>
          </cell>
          <cell r="J78">
            <v>26</v>
          </cell>
          <cell r="K78">
            <v>29</v>
          </cell>
          <cell r="L78">
            <v>30</v>
          </cell>
          <cell r="M78">
            <v>30</v>
          </cell>
          <cell r="N78">
            <v>31</v>
          </cell>
          <cell r="O78">
            <v>31</v>
          </cell>
          <cell r="P78">
            <v>31</v>
          </cell>
          <cell r="Q78">
            <v>31</v>
          </cell>
          <cell r="R78">
            <v>30</v>
          </cell>
          <cell r="S78">
            <v>28</v>
          </cell>
          <cell r="T78">
            <v>26</v>
          </cell>
          <cell r="U78">
            <v>23</v>
          </cell>
          <cell r="V78">
            <v>21</v>
          </cell>
          <cell r="W78">
            <v>18</v>
          </cell>
          <cell r="X78">
            <v>17</v>
          </cell>
          <cell r="Y78">
            <v>16</v>
          </cell>
          <cell r="Z78">
            <v>67</v>
          </cell>
          <cell r="AA78">
            <v>73</v>
          </cell>
          <cell r="AB78">
            <v>79</v>
          </cell>
          <cell r="AC78">
            <v>64</v>
          </cell>
          <cell r="AD78">
            <v>65</v>
          </cell>
          <cell r="AE78">
            <v>48</v>
          </cell>
          <cell r="AF78">
            <v>41</v>
          </cell>
          <cell r="AG78">
            <v>37</v>
          </cell>
          <cell r="AH78">
            <v>26</v>
          </cell>
          <cell r="AI78">
            <v>19</v>
          </cell>
          <cell r="AJ78">
            <v>11</v>
          </cell>
          <cell r="AK78">
            <v>9</v>
          </cell>
          <cell r="AL78">
            <v>6</v>
          </cell>
          <cell r="AM78">
            <v>70</v>
          </cell>
          <cell r="AN78">
            <v>38</v>
          </cell>
          <cell r="AO78">
            <v>187</v>
          </cell>
          <cell r="AP78">
            <v>29</v>
          </cell>
        </row>
        <row r="79">
          <cell r="D79">
            <v>9967</v>
          </cell>
          <cell r="E79">
            <v>944.66666666666663</v>
          </cell>
          <cell r="F79">
            <v>18.666666666666664</v>
          </cell>
          <cell r="G79">
            <v>12</v>
          </cell>
          <cell r="H79">
            <v>14</v>
          </cell>
          <cell r="I79">
            <v>20</v>
          </cell>
          <cell r="J79">
            <v>15</v>
          </cell>
          <cell r="K79">
            <v>15</v>
          </cell>
          <cell r="L79">
            <v>28</v>
          </cell>
          <cell r="M79">
            <v>28</v>
          </cell>
          <cell r="N79">
            <v>29</v>
          </cell>
          <cell r="O79">
            <v>29</v>
          </cell>
          <cell r="P79">
            <v>29</v>
          </cell>
          <cell r="Q79">
            <v>29</v>
          </cell>
          <cell r="R79">
            <v>29</v>
          </cell>
          <cell r="S79">
            <v>27</v>
          </cell>
          <cell r="T79">
            <v>24</v>
          </cell>
          <cell r="U79">
            <v>22</v>
          </cell>
          <cell r="V79">
            <v>19</v>
          </cell>
          <cell r="W79">
            <v>17</v>
          </cell>
          <cell r="X79">
            <v>16</v>
          </cell>
          <cell r="Y79">
            <v>15</v>
          </cell>
          <cell r="Z79">
            <v>63</v>
          </cell>
          <cell r="AA79">
            <v>68</v>
          </cell>
          <cell r="AB79">
            <v>74</v>
          </cell>
          <cell r="AC79">
            <v>60</v>
          </cell>
          <cell r="AD79">
            <v>60</v>
          </cell>
          <cell r="AE79">
            <v>45</v>
          </cell>
          <cell r="AF79">
            <v>38</v>
          </cell>
          <cell r="AG79">
            <v>35</v>
          </cell>
          <cell r="AH79">
            <v>24</v>
          </cell>
          <cell r="AI79">
            <v>18</v>
          </cell>
          <cell r="AJ79">
            <v>10</v>
          </cell>
          <cell r="AK79">
            <v>8</v>
          </cell>
          <cell r="AL79">
            <v>6</v>
          </cell>
          <cell r="AM79">
            <v>65</v>
          </cell>
          <cell r="AN79">
            <v>36</v>
          </cell>
          <cell r="AO79">
            <v>175</v>
          </cell>
          <cell r="AP79">
            <v>15</v>
          </cell>
        </row>
        <row r="80">
          <cell r="D80">
            <v>0</v>
          </cell>
          <cell r="E80">
            <v>5994</v>
          </cell>
          <cell r="F80">
            <v>73</v>
          </cell>
          <cell r="G80">
            <v>103</v>
          </cell>
          <cell r="H80">
            <v>80</v>
          </cell>
          <cell r="I80">
            <v>120</v>
          </cell>
          <cell r="J80">
            <v>108</v>
          </cell>
          <cell r="K80">
            <v>123</v>
          </cell>
          <cell r="L80">
            <v>153</v>
          </cell>
          <cell r="M80">
            <v>154</v>
          </cell>
          <cell r="N80">
            <v>155</v>
          </cell>
          <cell r="O80">
            <v>155</v>
          </cell>
          <cell r="P80">
            <v>154</v>
          </cell>
          <cell r="Q80">
            <v>153</v>
          </cell>
          <cell r="R80">
            <v>149</v>
          </cell>
          <cell r="S80">
            <v>141</v>
          </cell>
          <cell r="T80">
            <v>131</v>
          </cell>
          <cell r="U80">
            <v>120</v>
          </cell>
          <cell r="V80">
            <v>110</v>
          </cell>
          <cell r="W80">
            <v>101</v>
          </cell>
          <cell r="X80">
            <v>95</v>
          </cell>
          <cell r="Y80">
            <v>92</v>
          </cell>
          <cell r="Z80">
            <v>427</v>
          </cell>
          <cell r="AA80">
            <v>490</v>
          </cell>
          <cell r="AB80">
            <v>476</v>
          </cell>
          <cell r="AC80">
            <v>427</v>
          </cell>
          <cell r="AD80">
            <v>349</v>
          </cell>
          <cell r="AE80">
            <v>308</v>
          </cell>
          <cell r="AF80">
            <v>287</v>
          </cell>
          <cell r="AG80">
            <v>262</v>
          </cell>
          <cell r="AH80">
            <v>168</v>
          </cell>
          <cell r="AI80">
            <v>121</v>
          </cell>
          <cell r="AJ80">
            <v>98</v>
          </cell>
          <cell r="AK80">
            <v>61</v>
          </cell>
          <cell r="AL80">
            <v>50</v>
          </cell>
          <cell r="AM80">
            <v>359</v>
          </cell>
          <cell r="AN80">
            <v>233</v>
          </cell>
          <cell r="AO80">
            <v>1111</v>
          </cell>
          <cell r="AP80">
            <v>105</v>
          </cell>
        </row>
        <row r="81">
          <cell r="D81">
            <v>4254</v>
          </cell>
          <cell r="E81">
            <v>4125</v>
          </cell>
          <cell r="F81">
            <v>52</v>
          </cell>
          <cell r="G81">
            <v>66</v>
          </cell>
          <cell r="H81">
            <v>57</v>
          </cell>
          <cell r="I81">
            <v>78</v>
          </cell>
          <cell r="J81">
            <v>69</v>
          </cell>
          <cell r="K81">
            <v>79</v>
          </cell>
          <cell r="L81">
            <v>106</v>
          </cell>
          <cell r="M81">
            <v>106</v>
          </cell>
          <cell r="N81">
            <v>107</v>
          </cell>
          <cell r="O81">
            <v>107</v>
          </cell>
          <cell r="P81">
            <v>106</v>
          </cell>
          <cell r="Q81">
            <v>106</v>
          </cell>
          <cell r="R81">
            <v>103</v>
          </cell>
          <cell r="S81">
            <v>97</v>
          </cell>
          <cell r="T81">
            <v>91</v>
          </cell>
          <cell r="U81">
            <v>83</v>
          </cell>
          <cell r="V81">
            <v>76</v>
          </cell>
          <cell r="W81">
            <v>70</v>
          </cell>
          <cell r="X81">
            <v>66</v>
          </cell>
          <cell r="Y81">
            <v>64</v>
          </cell>
          <cell r="Z81">
            <v>295</v>
          </cell>
          <cell r="AA81">
            <v>339</v>
          </cell>
          <cell r="AB81">
            <v>329</v>
          </cell>
          <cell r="AC81">
            <v>295</v>
          </cell>
          <cell r="AD81">
            <v>241</v>
          </cell>
          <cell r="AE81">
            <v>213</v>
          </cell>
          <cell r="AF81">
            <v>198</v>
          </cell>
          <cell r="AG81">
            <v>181</v>
          </cell>
          <cell r="AH81">
            <v>116</v>
          </cell>
          <cell r="AI81">
            <v>84</v>
          </cell>
          <cell r="AJ81">
            <v>68</v>
          </cell>
          <cell r="AK81">
            <v>42</v>
          </cell>
          <cell r="AL81">
            <v>35</v>
          </cell>
          <cell r="AM81">
            <v>248</v>
          </cell>
          <cell r="AN81">
            <v>161</v>
          </cell>
          <cell r="AO81">
            <v>768</v>
          </cell>
          <cell r="AP81">
            <v>70</v>
          </cell>
        </row>
        <row r="82">
          <cell r="D82">
            <v>4255</v>
          </cell>
          <cell r="E82">
            <v>1869</v>
          </cell>
          <cell r="F82">
            <v>21</v>
          </cell>
          <cell r="G82">
            <v>37</v>
          </cell>
          <cell r="H82">
            <v>23</v>
          </cell>
          <cell r="I82">
            <v>42</v>
          </cell>
          <cell r="J82">
            <v>39</v>
          </cell>
          <cell r="K82">
            <v>44</v>
          </cell>
          <cell r="L82">
            <v>47</v>
          </cell>
          <cell r="M82">
            <v>48</v>
          </cell>
          <cell r="N82">
            <v>48</v>
          </cell>
          <cell r="O82">
            <v>48</v>
          </cell>
          <cell r="P82">
            <v>48</v>
          </cell>
          <cell r="Q82">
            <v>47</v>
          </cell>
          <cell r="R82">
            <v>46</v>
          </cell>
          <cell r="S82">
            <v>44</v>
          </cell>
          <cell r="T82">
            <v>40</v>
          </cell>
          <cell r="U82">
            <v>37</v>
          </cell>
          <cell r="V82">
            <v>34</v>
          </cell>
          <cell r="W82">
            <v>31</v>
          </cell>
          <cell r="X82">
            <v>29</v>
          </cell>
          <cell r="Y82">
            <v>28</v>
          </cell>
          <cell r="Z82">
            <v>132</v>
          </cell>
          <cell r="AA82">
            <v>151</v>
          </cell>
          <cell r="AB82">
            <v>147</v>
          </cell>
          <cell r="AC82">
            <v>132</v>
          </cell>
          <cell r="AD82">
            <v>108</v>
          </cell>
          <cell r="AE82">
            <v>95</v>
          </cell>
          <cell r="AF82">
            <v>89</v>
          </cell>
          <cell r="AG82">
            <v>81</v>
          </cell>
          <cell r="AH82">
            <v>52</v>
          </cell>
          <cell r="AI82">
            <v>37</v>
          </cell>
          <cell r="AJ82">
            <v>30</v>
          </cell>
          <cell r="AK82">
            <v>19</v>
          </cell>
          <cell r="AL82">
            <v>15</v>
          </cell>
          <cell r="AM82">
            <v>111</v>
          </cell>
          <cell r="AN82">
            <v>72</v>
          </cell>
          <cell r="AO82">
            <v>343</v>
          </cell>
          <cell r="AP82">
            <v>35</v>
          </cell>
        </row>
        <row r="83">
          <cell r="D83">
            <v>0</v>
          </cell>
          <cell r="E83">
            <v>7192</v>
          </cell>
          <cell r="F83">
            <v>129</v>
          </cell>
          <cell r="G83">
            <v>125</v>
          </cell>
          <cell r="H83">
            <v>153</v>
          </cell>
          <cell r="I83">
            <v>171</v>
          </cell>
          <cell r="J83">
            <v>177</v>
          </cell>
          <cell r="K83">
            <v>180</v>
          </cell>
          <cell r="L83">
            <v>183</v>
          </cell>
          <cell r="M83">
            <v>183</v>
          </cell>
          <cell r="N83">
            <v>181</v>
          </cell>
          <cell r="O83">
            <v>178</v>
          </cell>
          <cell r="P83">
            <v>173</v>
          </cell>
          <cell r="Q83">
            <v>168</v>
          </cell>
          <cell r="R83">
            <v>162</v>
          </cell>
          <cell r="S83">
            <v>155</v>
          </cell>
          <cell r="T83">
            <v>148</v>
          </cell>
          <cell r="U83">
            <v>140</v>
          </cell>
          <cell r="V83">
            <v>133</v>
          </cell>
          <cell r="W83">
            <v>126</v>
          </cell>
          <cell r="X83">
            <v>122</v>
          </cell>
          <cell r="Y83">
            <v>120</v>
          </cell>
          <cell r="Z83">
            <v>577</v>
          </cell>
          <cell r="AA83">
            <v>599</v>
          </cell>
          <cell r="AB83">
            <v>560</v>
          </cell>
          <cell r="AC83">
            <v>512</v>
          </cell>
          <cell r="AD83">
            <v>451</v>
          </cell>
          <cell r="AE83">
            <v>365</v>
          </cell>
          <cell r="AF83">
            <v>322</v>
          </cell>
          <cell r="AG83">
            <v>203</v>
          </cell>
          <cell r="AH83">
            <v>196</v>
          </cell>
          <cell r="AI83">
            <v>143</v>
          </cell>
          <cell r="AJ83">
            <v>71</v>
          </cell>
          <cell r="AK83">
            <v>50</v>
          </cell>
          <cell r="AL83">
            <v>36</v>
          </cell>
          <cell r="AM83">
            <v>384</v>
          </cell>
          <cell r="AN83">
            <v>289</v>
          </cell>
          <cell r="AO83">
            <v>1372</v>
          </cell>
          <cell r="AP83">
            <v>142</v>
          </cell>
        </row>
        <row r="84">
          <cell r="D84">
            <v>4256</v>
          </cell>
          <cell r="E84">
            <v>1655.9189348690813</v>
          </cell>
          <cell r="F84">
            <v>26.821782178217823</v>
          </cell>
          <cell r="G84">
            <v>21.139705882352942</v>
          </cell>
          <cell r="H84">
            <v>24.957446808510639</v>
          </cell>
          <cell r="I84">
            <v>31</v>
          </cell>
          <cell r="J84">
            <v>33</v>
          </cell>
          <cell r="K84">
            <v>38</v>
          </cell>
          <cell r="L84">
            <v>43</v>
          </cell>
          <cell r="M84">
            <v>43</v>
          </cell>
          <cell r="N84">
            <v>43</v>
          </cell>
          <cell r="O84">
            <v>43</v>
          </cell>
          <cell r="P84">
            <v>40</v>
          </cell>
          <cell r="Q84">
            <v>40</v>
          </cell>
          <cell r="R84">
            <v>39</v>
          </cell>
          <cell r="S84">
            <v>37</v>
          </cell>
          <cell r="T84">
            <v>36</v>
          </cell>
          <cell r="U84">
            <v>33</v>
          </cell>
          <cell r="V84">
            <v>32</v>
          </cell>
          <cell r="W84">
            <v>30</v>
          </cell>
          <cell r="X84">
            <v>29</v>
          </cell>
          <cell r="Y84">
            <v>27</v>
          </cell>
          <cell r="Z84">
            <v>135</v>
          </cell>
          <cell r="AA84">
            <v>141</v>
          </cell>
          <cell r="AB84">
            <v>132</v>
          </cell>
          <cell r="AC84">
            <v>122</v>
          </cell>
          <cell r="AD84">
            <v>107</v>
          </cell>
          <cell r="AE84">
            <v>87</v>
          </cell>
          <cell r="AF84">
            <v>76</v>
          </cell>
          <cell r="AG84">
            <v>48</v>
          </cell>
          <cell r="AH84">
            <v>47</v>
          </cell>
          <cell r="AI84">
            <v>34</v>
          </cell>
          <cell r="AJ84">
            <v>17</v>
          </cell>
          <cell r="AK84">
            <v>11</v>
          </cell>
          <cell r="AL84">
            <v>9</v>
          </cell>
          <cell r="AM84">
            <v>91</v>
          </cell>
          <cell r="AN84">
            <v>69</v>
          </cell>
          <cell r="AO84">
            <v>324</v>
          </cell>
          <cell r="AP84">
            <v>30</v>
          </cell>
        </row>
        <row r="85">
          <cell r="D85">
            <v>4257</v>
          </cell>
          <cell r="E85">
            <v>872.99914187288573</v>
          </cell>
          <cell r="F85">
            <v>16.603960396039604</v>
          </cell>
          <cell r="G85">
            <v>16.544117647058822</v>
          </cell>
          <cell r="H85">
            <v>10.851063829787234</v>
          </cell>
          <cell r="I85">
            <v>20</v>
          </cell>
          <cell r="J85">
            <v>21</v>
          </cell>
          <cell r="K85">
            <v>16</v>
          </cell>
          <cell r="L85">
            <v>23</v>
          </cell>
          <cell r="M85">
            <v>23</v>
          </cell>
          <cell r="N85">
            <v>22</v>
          </cell>
          <cell r="O85">
            <v>22</v>
          </cell>
          <cell r="P85">
            <v>21</v>
          </cell>
          <cell r="Q85">
            <v>21</v>
          </cell>
          <cell r="R85">
            <v>20</v>
          </cell>
          <cell r="S85">
            <v>19</v>
          </cell>
          <cell r="T85">
            <v>18</v>
          </cell>
          <cell r="U85">
            <v>17</v>
          </cell>
          <cell r="V85">
            <v>16</v>
          </cell>
          <cell r="W85">
            <v>16</v>
          </cell>
          <cell r="X85">
            <v>15</v>
          </cell>
          <cell r="Y85">
            <v>15</v>
          </cell>
          <cell r="Z85">
            <v>71</v>
          </cell>
          <cell r="AA85">
            <v>74</v>
          </cell>
          <cell r="AB85">
            <v>69</v>
          </cell>
          <cell r="AC85">
            <v>63</v>
          </cell>
          <cell r="AD85">
            <v>56</v>
          </cell>
          <cell r="AE85">
            <v>45</v>
          </cell>
          <cell r="AF85">
            <v>40</v>
          </cell>
          <cell r="AG85">
            <v>25</v>
          </cell>
          <cell r="AH85">
            <v>24</v>
          </cell>
          <cell r="AI85">
            <v>18</v>
          </cell>
          <cell r="AJ85">
            <v>9</v>
          </cell>
          <cell r="AK85">
            <v>6</v>
          </cell>
          <cell r="AL85">
            <v>4</v>
          </cell>
          <cell r="AM85">
            <v>48</v>
          </cell>
          <cell r="AN85">
            <v>36</v>
          </cell>
          <cell r="AO85">
            <v>170</v>
          </cell>
          <cell r="AP85">
            <v>19</v>
          </cell>
        </row>
        <row r="86">
          <cell r="D86">
            <v>4258</v>
          </cell>
          <cell r="E86">
            <v>941.23910457378656</v>
          </cell>
          <cell r="F86">
            <v>11.495049504950495</v>
          </cell>
          <cell r="G86">
            <v>18.382352941176471</v>
          </cell>
          <cell r="H86">
            <v>17.361702127659573</v>
          </cell>
          <cell r="I86">
            <v>26</v>
          </cell>
          <cell r="J86">
            <v>19</v>
          </cell>
          <cell r="K86">
            <v>27</v>
          </cell>
          <cell r="L86">
            <v>24</v>
          </cell>
          <cell r="M86">
            <v>24</v>
          </cell>
          <cell r="N86">
            <v>24</v>
          </cell>
          <cell r="O86">
            <v>23</v>
          </cell>
          <cell r="P86">
            <v>23</v>
          </cell>
          <cell r="Q86">
            <v>22</v>
          </cell>
          <cell r="R86">
            <v>21</v>
          </cell>
          <cell r="S86">
            <v>20</v>
          </cell>
          <cell r="T86">
            <v>19</v>
          </cell>
          <cell r="U86">
            <v>18</v>
          </cell>
          <cell r="V86">
            <v>17</v>
          </cell>
          <cell r="W86">
            <v>17</v>
          </cell>
          <cell r="X86">
            <v>16</v>
          </cell>
          <cell r="Y86">
            <v>16</v>
          </cell>
          <cell r="Z86">
            <v>76</v>
          </cell>
          <cell r="AA86">
            <v>79</v>
          </cell>
          <cell r="AB86">
            <v>74</v>
          </cell>
          <cell r="AC86">
            <v>67</v>
          </cell>
          <cell r="AD86">
            <v>59</v>
          </cell>
          <cell r="AE86">
            <v>48</v>
          </cell>
          <cell r="AF86">
            <v>42</v>
          </cell>
          <cell r="AG86">
            <v>27</v>
          </cell>
          <cell r="AH86">
            <v>26</v>
          </cell>
          <cell r="AI86">
            <v>19</v>
          </cell>
          <cell r="AJ86">
            <v>9</v>
          </cell>
          <cell r="AK86">
            <v>7</v>
          </cell>
          <cell r="AL86">
            <v>5</v>
          </cell>
          <cell r="AM86">
            <v>50</v>
          </cell>
          <cell r="AN86">
            <v>38</v>
          </cell>
          <cell r="AO86">
            <v>180</v>
          </cell>
          <cell r="AP86">
            <v>21</v>
          </cell>
        </row>
        <row r="87">
          <cell r="D87">
            <v>4259</v>
          </cell>
          <cell r="E87">
            <v>403.3063637715461</v>
          </cell>
          <cell r="F87">
            <v>8.9405940594059405</v>
          </cell>
          <cell r="G87">
            <v>5.5147058823529411</v>
          </cell>
          <cell r="H87">
            <v>10.851063829787234</v>
          </cell>
          <cell r="I87">
            <v>7</v>
          </cell>
          <cell r="J87">
            <v>7</v>
          </cell>
          <cell r="K87">
            <v>8</v>
          </cell>
          <cell r="L87">
            <v>10</v>
          </cell>
          <cell r="M87">
            <v>10</v>
          </cell>
          <cell r="N87">
            <v>10</v>
          </cell>
          <cell r="O87">
            <v>10</v>
          </cell>
          <cell r="P87">
            <v>10</v>
          </cell>
          <cell r="Q87">
            <v>10</v>
          </cell>
          <cell r="R87">
            <v>9</v>
          </cell>
          <cell r="S87">
            <v>9</v>
          </cell>
          <cell r="T87">
            <v>8</v>
          </cell>
          <cell r="U87">
            <v>8</v>
          </cell>
          <cell r="V87">
            <v>8</v>
          </cell>
          <cell r="W87">
            <v>7</v>
          </cell>
          <cell r="X87">
            <v>7</v>
          </cell>
          <cell r="Y87">
            <v>7</v>
          </cell>
          <cell r="Z87">
            <v>33</v>
          </cell>
          <cell r="AA87">
            <v>34</v>
          </cell>
          <cell r="AB87">
            <v>32</v>
          </cell>
          <cell r="AC87">
            <v>29</v>
          </cell>
          <cell r="AD87">
            <v>26</v>
          </cell>
          <cell r="AE87">
            <v>21</v>
          </cell>
          <cell r="AF87">
            <v>18</v>
          </cell>
          <cell r="AG87">
            <v>12</v>
          </cell>
          <cell r="AH87">
            <v>11</v>
          </cell>
          <cell r="AI87">
            <v>8</v>
          </cell>
          <cell r="AJ87">
            <v>4</v>
          </cell>
          <cell r="AK87">
            <v>3</v>
          </cell>
          <cell r="AL87">
            <v>2</v>
          </cell>
          <cell r="AM87">
            <v>22</v>
          </cell>
          <cell r="AN87">
            <v>16</v>
          </cell>
          <cell r="AO87">
            <v>78</v>
          </cell>
          <cell r="AP87">
            <v>7</v>
          </cell>
        </row>
        <row r="88">
          <cell r="D88">
            <v>4260</v>
          </cell>
          <cell r="E88">
            <v>1813.0366129072231</v>
          </cell>
          <cell r="F88">
            <v>33.207920792079207</v>
          </cell>
          <cell r="G88">
            <v>32.169117647058826</v>
          </cell>
          <cell r="H88">
            <v>46.659574468085104</v>
          </cell>
          <cell r="I88">
            <v>50</v>
          </cell>
          <cell r="J88">
            <v>53</v>
          </cell>
          <cell r="K88">
            <v>53</v>
          </cell>
          <cell r="L88">
            <v>45</v>
          </cell>
          <cell r="M88">
            <v>45</v>
          </cell>
          <cell r="N88">
            <v>45</v>
          </cell>
          <cell r="O88">
            <v>44</v>
          </cell>
          <cell r="P88">
            <v>43</v>
          </cell>
          <cell r="Q88">
            <v>41</v>
          </cell>
          <cell r="R88">
            <v>40</v>
          </cell>
          <cell r="S88">
            <v>38</v>
          </cell>
          <cell r="T88">
            <v>37</v>
          </cell>
          <cell r="U88">
            <v>35</v>
          </cell>
          <cell r="V88">
            <v>33</v>
          </cell>
          <cell r="W88">
            <v>31</v>
          </cell>
          <cell r="X88">
            <v>30</v>
          </cell>
          <cell r="Y88">
            <v>30</v>
          </cell>
          <cell r="Z88">
            <v>143</v>
          </cell>
          <cell r="AA88">
            <v>148</v>
          </cell>
          <cell r="AB88">
            <v>138</v>
          </cell>
          <cell r="AC88">
            <v>126</v>
          </cell>
          <cell r="AD88">
            <v>111</v>
          </cell>
          <cell r="AE88">
            <v>90</v>
          </cell>
          <cell r="AF88">
            <v>80</v>
          </cell>
          <cell r="AG88">
            <v>50</v>
          </cell>
          <cell r="AH88">
            <v>48</v>
          </cell>
          <cell r="AI88">
            <v>35</v>
          </cell>
          <cell r="AJ88">
            <v>18</v>
          </cell>
          <cell r="AK88">
            <v>12</v>
          </cell>
          <cell r="AL88">
            <v>9</v>
          </cell>
          <cell r="AM88">
            <v>95</v>
          </cell>
          <cell r="AN88">
            <v>71</v>
          </cell>
          <cell r="AO88">
            <v>339</v>
          </cell>
          <cell r="AP88">
            <v>35</v>
          </cell>
        </row>
        <row r="89">
          <cell r="D89">
            <v>9965</v>
          </cell>
          <cell r="E89">
            <v>441.94324124214677</v>
          </cell>
          <cell r="F89">
            <v>6.3861386138613865</v>
          </cell>
          <cell r="G89">
            <v>10.110294117647058</v>
          </cell>
          <cell r="H89">
            <v>18.446808510638299</v>
          </cell>
          <cell r="I89">
            <v>13</v>
          </cell>
          <cell r="J89">
            <v>14</v>
          </cell>
          <cell r="K89">
            <v>15</v>
          </cell>
          <cell r="L89">
            <v>11</v>
          </cell>
          <cell r="M89">
            <v>11</v>
          </cell>
          <cell r="N89">
            <v>11</v>
          </cell>
          <cell r="O89">
            <v>10</v>
          </cell>
          <cell r="P89">
            <v>10</v>
          </cell>
          <cell r="Q89">
            <v>10</v>
          </cell>
          <cell r="R89">
            <v>9</v>
          </cell>
          <cell r="S89">
            <v>9</v>
          </cell>
          <cell r="T89">
            <v>9</v>
          </cell>
          <cell r="U89">
            <v>8</v>
          </cell>
          <cell r="V89">
            <v>8</v>
          </cell>
          <cell r="W89">
            <v>7</v>
          </cell>
          <cell r="X89">
            <v>7</v>
          </cell>
          <cell r="Y89">
            <v>7</v>
          </cell>
          <cell r="Z89">
            <v>34</v>
          </cell>
          <cell r="AA89">
            <v>35</v>
          </cell>
          <cell r="AB89">
            <v>33</v>
          </cell>
          <cell r="AC89">
            <v>30</v>
          </cell>
          <cell r="AD89">
            <v>26</v>
          </cell>
          <cell r="AE89">
            <v>21</v>
          </cell>
          <cell r="AF89">
            <v>19</v>
          </cell>
          <cell r="AG89">
            <v>12</v>
          </cell>
          <cell r="AH89">
            <v>11</v>
          </cell>
          <cell r="AI89">
            <v>8</v>
          </cell>
          <cell r="AJ89">
            <v>4</v>
          </cell>
          <cell r="AK89">
            <v>3</v>
          </cell>
          <cell r="AL89">
            <v>2</v>
          </cell>
          <cell r="AM89">
            <v>22</v>
          </cell>
          <cell r="AN89">
            <v>17</v>
          </cell>
          <cell r="AO89">
            <v>80</v>
          </cell>
          <cell r="AP89">
            <v>9</v>
          </cell>
        </row>
        <row r="90">
          <cell r="D90">
            <v>13058</v>
          </cell>
          <cell r="E90">
            <v>414.65697685225342</v>
          </cell>
          <cell r="F90">
            <v>12.772277227722773</v>
          </cell>
          <cell r="G90">
            <v>11.948529411764707</v>
          </cell>
          <cell r="H90">
            <v>11.936170212765958</v>
          </cell>
          <cell r="I90">
            <v>9</v>
          </cell>
          <cell r="J90">
            <v>12</v>
          </cell>
          <cell r="K90">
            <v>10</v>
          </cell>
          <cell r="L90">
            <v>10</v>
          </cell>
          <cell r="M90">
            <v>10</v>
          </cell>
          <cell r="N90">
            <v>10</v>
          </cell>
          <cell r="O90">
            <v>10</v>
          </cell>
          <cell r="P90">
            <v>10</v>
          </cell>
          <cell r="Q90">
            <v>9</v>
          </cell>
          <cell r="R90">
            <v>9</v>
          </cell>
          <cell r="S90">
            <v>9</v>
          </cell>
          <cell r="T90">
            <v>8</v>
          </cell>
          <cell r="U90">
            <v>8</v>
          </cell>
          <cell r="V90">
            <v>7</v>
          </cell>
          <cell r="W90">
            <v>7</v>
          </cell>
          <cell r="X90">
            <v>7</v>
          </cell>
          <cell r="Y90">
            <v>7</v>
          </cell>
          <cell r="Z90">
            <v>32</v>
          </cell>
          <cell r="AA90">
            <v>33</v>
          </cell>
          <cell r="AB90">
            <v>31</v>
          </cell>
          <cell r="AC90">
            <v>28</v>
          </cell>
          <cell r="AD90">
            <v>25</v>
          </cell>
          <cell r="AE90">
            <v>20</v>
          </cell>
          <cell r="AF90">
            <v>18</v>
          </cell>
          <cell r="AG90">
            <v>11</v>
          </cell>
          <cell r="AH90">
            <v>11</v>
          </cell>
          <cell r="AI90">
            <v>8</v>
          </cell>
          <cell r="AJ90">
            <v>4</v>
          </cell>
          <cell r="AK90">
            <v>3</v>
          </cell>
          <cell r="AL90">
            <v>2</v>
          </cell>
          <cell r="AM90">
            <v>21</v>
          </cell>
          <cell r="AN90">
            <v>16</v>
          </cell>
          <cell r="AO90">
            <v>76</v>
          </cell>
          <cell r="AP90">
            <v>9</v>
          </cell>
        </row>
        <row r="91">
          <cell r="D91">
            <v>18121</v>
          </cell>
          <cell r="E91">
            <v>648.89962391107701</v>
          </cell>
          <cell r="F91">
            <v>12.772277227722773</v>
          </cell>
          <cell r="G91">
            <v>9.1911764705882355</v>
          </cell>
          <cell r="H91">
            <v>11.936170212765958</v>
          </cell>
          <cell r="I91">
            <v>15</v>
          </cell>
          <cell r="J91">
            <v>18</v>
          </cell>
          <cell r="K91">
            <v>13</v>
          </cell>
          <cell r="L91">
            <v>17</v>
          </cell>
          <cell r="M91">
            <v>17</v>
          </cell>
          <cell r="N91">
            <v>16</v>
          </cell>
          <cell r="O91">
            <v>16</v>
          </cell>
          <cell r="P91">
            <v>16</v>
          </cell>
          <cell r="Q91">
            <v>15</v>
          </cell>
          <cell r="R91">
            <v>15</v>
          </cell>
          <cell r="S91">
            <v>14</v>
          </cell>
          <cell r="T91">
            <v>13</v>
          </cell>
          <cell r="U91">
            <v>13</v>
          </cell>
          <cell r="V91">
            <v>12</v>
          </cell>
          <cell r="W91">
            <v>11</v>
          </cell>
          <cell r="X91">
            <v>11</v>
          </cell>
          <cell r="Y91">
            <v>11</v>
          </cell>
          <cell r="Z91">
            <v>53</v>
          </cell>
          <cell r="AA91">
            <v>55</v>
          </cell>
          <cell r="AB91">
            <v>51</v>
          </cell>
          <cell r="AC91">
            <v>47</v>
          </cell>
          <cell r="AD91">
            <v>41</v>
          </cell>
          <cell r="AE91">
            <v>33</v>
          </cell>
          <cell r="AF91">
            <v>29</v>
          </cell>
          <cell r="AG91">
            <v>18</v>
          </cell>
          <cell r="AH91">
            <v>18</v>
          </cell>
          <cell r="AI91">
            <v>13</v>
          </cell>
          <cell r="AJ91">
            <v>6</v>
          </cell>
          <cell r="AK91">
            <v>5</v>
          </cell>
          <cell r="AL91">
            <v>3</v>
          </cell>
          <cell r="AM91">
            <v>35</v>
          </cell>
          <cell r="AN91">
            <v>26</v>
          </cell>
          <cell r="AO91">
            <v>125</v>
          </cell>
          <cell r="AP91">
            <v>12</v>
          </cell>
        </row>
        <row r="92">
          <cell r="D92">
            <v>0</v>
          </cell>
          <cell r="E92">
            <v>11306</v>
          </cell>
          <cell r="F92">
            <v>132</v>
          </cell>
          <cell r="G92">
            <v>178</v>
          </cell>
          <cell r="H92">
            <v>170</v>
          </cell>
          <cell r="I92">
            <v>189</v>
          </cell>
          <cell r="J92">
            <v>213</v>
          </cell>
          <cell r="K92">
            <v>216</v>
          </cell>
          <cell r="L92">
            <v>260</v>
          </cell>
          <cell r="M92">
            <v>262</v>
          </cell>
          <cell r="N92">
            <v>262</v>
          </cell>
          <cell r="O92">
            <v>261</v>
          </cell>
          <cell r="P92">
            <v>256</v>
          </cell>
          <cell r="Q92">
            <v>250</v>
          </cell>
          <cell r="R92">
            <v>243</v>
          </cell>
          <cell r="S92">
            <v>237</v>
          </cell>
          <cell r="T92">
            <v>232</v>
          </cell>
          <cell r="U92">
            <v>225</v>
          </cell>
          <cell r="V92">
            <v>219</v>
          </cell>
          <cell r="W92">
            <v>212</v>
          </cell>
          <cell r="X92">
            <v>205</v>
          </cell>
          <cell r="Y92">
            <v>199</v>
          </cell>
          <cell r="Z92">
            <v>938</v>
          </cell>
          <cell r="AA92">
            <v>1000</v>
          </cell>
          <cell r="AB92">
            <v>979</v>
          </cell>
          <cell r="AC92">
            <v>844</v>
          </cell>
          <cell r="AD92">
            <v>804</v>
          </cell>
          <cell r="AE92">
            <v>605</v>
          </cell>
          <cell r="AF92">
            <v>480</v>
          </cell>
          <cell r="AG92">
            <v>358</v>
          </cell>
          <cell r="AH92">
            <v>294</v>
          </cell>
          <cell r="AI92">
            <v>232</v>
          </cell>
          <cell r="AJ92">
            <v>167</v>
          </cell>
          <cell r="AK92">
            <v>86</v>
          </cell>
          <cell r="AL92">
            <v>98</v>
          </cell>
          <cell r="AM92">
            <v>539</v>
          </cell>
          <cell r="AN92">
            <v>493</v>
          </cell>
          <cell r="AO92">
            <v>2275</v>
          </cell>
          <cell r="AP92">
            <v>182</v>
          </cell>
        </row>
        <row r="93">
          <cell r="D93">
            <v>4261</v>
          </cell>
          <cell r="E93">
            <v>3473.6904761904761</v>
          </cell>
          <cell r="F93">
            <v>53</v>
          </cell>
          <cell r="G93">
            <v>65.69047619047619</v>
          </cell>
          <cell r="H93">
            <v>63</v>
          </cell>
          <cell r="I93">
            <v>68</v>
          </cell>
          <cell r="J93">
            <v>58</v>
          </cell>
          <cell r="K93">
            <v>71</v>
          </cell>
          <cell r="L93">
            <v>78</v>
          </cell>
          <cell r="M93">
            <v>79</v>
          </cell>
          <cell r="N93">
            <v>79</v>
          </cell>
          <cell r="O93">
            <v>78</v>
          </cell>
          <cell r="P93">
            <v>79</v>
          </cell>
          <cell r="Q93">
            <v>75</v>
          </cell>
          <cell r="R93">
            <v>74</v>
          </cell>
          <cell r="S93">
            <v>73</v>
          </cell>
          <cell r="T93">
            <v>70</v>
          </cell>
          <cell r="U93">
            <v>69</v>
          </cell>
          <cell r="V93">
            <v>65</v>
          </cell>
          <cell r="W93">
            <v>64</v>
          </cell>
          <cell r="X93">
            <v>63</v>
          </cell>
          <cell r="Y93">
            <v>61</v>
          </cell>
          <cell r="Z93">
            <v>284</v>
          </cell>
          <cell r="AA93">
            <v>304</v>
          </cell>
          <cell r="AB93">
            <v>297</v>
          </cell>
          <cell r="AC93">
            <v>255</v>
          </cell>
          <cell r="AD93">
            <v>244</v>
          </cell>
          <cell r="AE93">
            <v>183</v>
          </cell>
          <cell r="AF93">
            <v>145</v>
          </cell>
          <cell r="AG93">
            <v>109</v>
          </cell>
          <cell r="AH93">
            <v>89</v>
          </cell>
          <cell r="AI93">
            <v>70</v>
          </cell>
          <cell r="AJ93">
            <v>51</v>
          </cell>
          <cell r="AK93">
            <v>27</v>
          </cell>
          <cell r="AL93">
            <v>30</v>
          </cell>
          <cell r="AM93">
            <v>163</v>
          </cell>
          <cell r="AN93">
            <v>149</v>
          </cell>
          <cell r="AO93">
            <v>690</v>
          </cell>
          <cell r="AP93">
            <v>59</v>
          </cell>
        </row>
        <row r="94">
          <cell r="D94">
            <v>4262</v>
          </cell>
          <cell r="E94">
            <v>2663.0833333333335</v>
          </cell>
          <cell r="F94">
            <v>25</v>
          </cell>
          <cell r="G94">
            <v>37.083333333333336</v>
          </cell>
          <cell r="H94">
            <v>38</v>
          </cell>
          <cell r="I94">
            <v>49</v>
          </cell>
          <cell r="J94">
            <v>53</v>
          </cell>
          <cell r="K94">
            <v>52</v>
          </cell>
          <cell r="L94">
            <v>61</v>
          </cell>
          <cell r="M94">
            <v>62</v>
          </cell>
          <cell r="N94">
            <v>62</v>
          </cell>
          <cell r="O94">
            <v>62</v>
          </cell>
          <cell r="P94">
            <v>60</v>
          </cell>
          <cell r="Q94">
            <v>59</v>
          </cell>
          <cell r="R94">
            <v>57</v>
          </cell>
          <cell r="S94">
            <v>56</v>
          </cell>
          <cell r="T94">
            <v>55</v>
          </cell>
          <cell r="U94">
            <v>53</v>
          </cell>
          <cell r="V94">
            <v>52</v>
          </cell>
          <cell r="W94">
            <v>50</v>
          </cell>
          <cell r="X94">
            <v>48</v>
          </cell>
          <cell r="Y94">
            <v>47</v>
          </cell>
          <cell r="Z94">
            <v>222</v>
          </cell>
          <cell r="AA94">
            <v>236</v>
          </cell>
          <cell r="AB94">
            <v>231</v>
          </cell>
          <cell r="AC94">
            <v>199</v>
          </cell>
          <cell r="AD94">
            <v>190</v>
          </cell>
          <cell r="AE94">
            <v>143</v>
          </cell>
          <cell r="AF94">
            <v>113</v>
          </cell>
          <cell r="AG94">
            <v>85</v>
          </cell>
          <cell r="AH94">
            <v>69</v>
          </cell>
          <cell r="AI94">
            <v>55</v>
          </cell>
          <cell r="AJ94">
            <v>39</v>
          </cell>
          <cell r="AK94">
            <v>20</v>
          </cell>
          <cell r="AL94">
            <v>23</v>
          </cell>
          <cell r="AM94">
            <v>127</v>
          </cell>
          <cell r="AN94">
            <v>116</v>
          </cell>
          <cell r="AO94">
            <v>537</v>
          </cell>
          <cell r="AP94">
            <v>46</v>
          </cell>
        </row>
        <row r="95">
          <cell r="D95">
            <v>4263</v>
          </cell>
          <cell r="E95">
            <v>1198.7142857142858</v>
          </cell>
          <cell r="F95">
            <v>11</v>
          </cell>
          <cell r="G95">
            <v>12.714285714285714</v>
          </cell>
          <cell r="H95">
            <v>15</v>
          </cell>
          <cell r="I95">
            <v>17</v>
          </cell>
          <cell r="J95">
            <v>25</v>
          </cell>
          <cell r="K95">
            <v>22</v>
          </cell>
          <cell r="L95">
            <v>28</v>
          </cell>
          <cell r="M95">
            <v>28</v>
          </cell>
          <cell r="N95">
            <v>28</v>
          </cell>
          <cell r="O95">
            <v>28</v>
          </cell>
          <cell r="P95">
            <v>27</v>
          </cell>
          <cell r="Q95">
            <v>27</v>
          </cell>
          <cell r="R95">
            <v>26</v>
          </cell>
          <cell r="S95">
            <v>25</v>
          </cell>
          <cell r="T95">
            <v>25</v>
          </cell>
          <cell r="U95">
            <v>24</v>
          </cell>
          <cell r="V95">
            <v>24</v>
          </cell>
          <cell r="W95">
            <v>23</v>
          </cell>
          <cell r="X95">
            <v>22</v>
          </cell>
          <cell r="Y95">
            <v>21</v>
          </cell>
          <cell r="Z95">
            <v>101</v>
          </cell>
          <cell r="AA95">
            <v>107</v>
          </cell>
          <cell r="AB95">
            <v>105</v>
          </cell>
          <cell r="AC95">
            <v>91</v>
          </cell>
          <cell r="AD95">
            <v>86</v>
          </cell>
          <cell r="AE95">
            <v>65</v>
          </cell>
          <cell r="AF95">
            <v>52</v>
          </cell>
          <cell r="AG95">
            <v>38</v>
          </cell>
          <cell r="AH95">
            <v>32</v>
          </cell>
          <cell r="AI95">
            <v>25</v>
          </cell>
          <cell r="AJ95">
            <v>18</v>
          </cell>
          <cell r="AK95">
            <v>9</v>
          </cell>
          <cell r="AL95">
            <v>11</v>
          </cell>
          <cell r="AM95">
            <v>58</v>
          </cell>
          <cell r="AN95">
            <v>53</v>
          </cell>
          <cell r="AO95">
            <v>244</v>
          </cell>
          <cell r="AP95">
            <v>13</v>
          </cell>
        </row>
        <row r="96">
          <cell r="D96">
            <v>4264</v>
          </cell>
          <cell r="E96">
            <v>1059.6547619047619</v>
          </cell>
          <cell r="F96">
            <v>10</v>
          </cell>
          <cell r="G96">
            <v>11.654761904761905</v>
          </cell>
          <cell r="H96">
            <v>17</v>
          </cell>
          <cell r="I96">
            <v>7</v>
          </cell>
          <cell r="J96">
            <v>26</v>
          </cell>
          <cell r="K96">
            <v>24</v>
          </cell>
          <cell r="L96">
            <v>25</v>
          </cell>
          <cell r="M96">
            <v>25</v>
          </cell>
          <cell r="N96">
            <v>25</v>
          </cell>
          <cell r="O96">
            <v>25</v>
          </cell>
          <cell r="P96">
            <v>24</v>
          </cell>
          <cell r="Q96">
            <v>24</v>
          </cell>
          <cell r="R96">
            <v>23</v>
          </cell>
          <cell r="S96">
            <v>22</v>
          </cell>
          <cell r="T96">
            <v>22</v>
          </cell>
          <cell r="U96">
            <v>21</v>
          </cell>
          <cell r="V96">
            <v>21</v>
          </cell>
          <cell r="W96">
            <v>20</v>
          </cell>
          <cell r="X96">
            <v>19</v>
          </cell>
          <cell r="Y96">
            <v>19</v>
          </cell>
          <cell r="Z96">
            <v>88</v>
          </cell>
          <cell r="AA96">
            <v>94</v>
          </cell>
          <cell r="AB96">
            <v>92</v>
          </cell>
          <cell r="AC96">
            <v>80</v>
          </cell>
          <cell r="AD96">
            <v>76</v>
          </cell>
          <cell r="AE96">
            <v>57</v>
          </cell>
          <cell r="AF96">
            <v>45</v>
          </cell>
          <cell r="AG96">
            <v>34</v>
          </cell>
          <cell r="AH96">
            <v>28</v>
          </cell>
          <cell r="AI96">
            <v>22</v>
          </cell>
          <cell r="AJ96">
            <v>16</v>
          </cell>
          <cell r="AK96">
            <v>8</v>
          </cell>
          <cell r="AL96">
            <v>9</v>
          </cell>
          <cell r="AM96">
            <v>51</v>
          </cell>
          <cell r="AN96">
            <v>47</v>
          </cell>
          <cell r="AO96">
            <v>215</v>
          </cell>
          <cell r="AP96">
            <v>16</v>
          </cell>
        </row>
        <row r="97">
          <cell r="D97">
            <v>4265</v>
          </cell>
          <cell r="E97">
            <v>1011.1904761904761</v>
          </cell>
          <cell r="F97">
            <v>10</v>
          </cell>
          <cell r="G97">
            <v>21.19047619047619</v>
          </cell>
          <cell r="H97">
            <v>10</v>
          </cell>
          <cell r="I97">
            <v>14</v>
          </cell>
          <cell r="J97">
            <v>15</v>
          </cell>
          <cell r="K97">
            <v>13</v>
          </cell>
          <cell r="L97">
            <v>24</v>
          </cell>
          <cell r="M97">
            <v>24</v>
          </cell>
          <cell r="N97">
            <v>24</v>
          </cell>
          <cell r="O97">
            <v>24</v>
          </cell>
          <cell r="P97">
            <v>23</v>
          </cell>
          <cell r="Q97">
            <v>23</v>
          </cell>
          <cell r="R97">
            <v>22</v>
          </cell>
          <cell r="S97">
            <v>21</v>
          </cell>
          <cell r="T97">
            <v>21</v>
          </cell>
          <cell r="U97">
            <v>20</v>
          </cell>
          <cell r="V97">
            <v>20</v>
          </cell>
          <cell r="W97">
            <v>19</v>
          </cell>
          <cell r="X97">
            <v>19</v>
          </cell>
          <cell r="Y97">
            <v>18</v>
          </cell>
          <cell r="Z97">
            <v>85</v>
          </cell>
          <cell r="AA97">
            <v>91</v>
          </cell>
          <cell r="AB97">
            <v>89</v>
          </cell>
          <cell r="AC97">
            <v>77</v>
          </cell>
          <cell r="AD97">
            <v>73</v>
          </cell>
          <cell r="AE97">
            <v>55</v>
          </cell>
          <cell r="AF97">
            <v>44</v>
          </cell>
          <cell r="AG97">
            <v>32</v>
          </cell>
          <cell r="AH97">
            <v>27</v>
          </cell>
          <cell r="AI97">
            <v>21</v>
          </cell>
          <cell r="AJ97">
            <v>15</v>
          </cell>
          <cell r="AK97">
            <v>8</v>
          </cell>
          <cell r="AL97">
            <v>9</v>
          </cell>
          <cell r="AM97">
            <v>49</v>
          </cell>
          <cell r="AN97">
            <v>45</v>
          </cell>
          <cell r="AO97">
            <v>206</v>
          </cell>
          <cell r="AP97">
            <v>15</v>
          </cell>
        </row>
        <row r="98">
          <cell r="D98">
            <v>4266</v>
          </cell>
          <cell r="E98">
            <v>1899.6666666666667</v>
          </cell>
          <cell r="F98">
            <v>23</v>
          </cell>
          <cell r="G98">
            <v>29.666666666666668</v>
          </cell>
          <cell r="H98">
            <v>27</v>
          </cell>
          <cell r="I98">
            <v>34</v>
          </cell>
          <cell r="J98">
            <v>36</v>
          </cell>
          <cell r="K98">
            <v>34</v>
          </cell>
          <cell r="L98">
            <v>44</v>
          </cell>
          <cell r="M98">
            <v>44</v>
          </cell>
          <cell r="N98">
            <v>44</v>
          </cell>
          <cell r="O98">
            <v>44</v>
          </cell>
          <cell r="P98">
            <v>43</v>
          </cell>
          <cell r="Q98">
            <v>42</v>
          </cell>
          <cell r="R98">
            <v>41</v>
          </cell>
          <cell r="S98">
            <v>40</v>
          </cell>
          <cell r="T98">
            <v>39</v>
          </cell>
          <cell r="U98">
            <v>38</v>
          </cell>
          <cell r="V98">
            <v>37</v>
          </cell>
          <cell r="W98">
            <v>36</v>
          </cell>
          <cell r="X98">
            <v>34</v>
          </cell>
          <cell r="Y98">
            <v>33</v>
          </cell>
          <cell r="Z98">
            <v>158</v>
          </cell>
          <cell r="AA98">
            <v>168</v>
          </cell>
          <cell r="AB98">
            <v>165</v>
          </cell>
          <cell r="AC98">
            <v>142</v>
          </cell>
          <cell r="AD98">
            <v>135</v>
          </cell>
          <cell r="AE98">
            <v>102</v>
          </cell>
          <cell r="AF98">
            <v>81</v>
          </cell>
          <cell r="AG98">
            <v>60</v>
          </cell>
          <cell r="AH98">
            <v>49</v>
          </cell>
          <cell r="AI98">
            <v>39</v>
          </cell>
          <cell r="AJ98">
            <v>28</v>
          </cell>
          <cell r="AK98">
            <v>14</v>
          </cell>
          <cell r="AL98">
            <v>16</v>
          </cell>
          <cell r="AM98">
            <v>91</v>
          </cell>
          <cell r="AN98">
            <v>83</v>
          </cell>
          <cell r="AO98">
            <v>383</v>
          </cell>
          <cell r="AP98">
            <v>33</v>
          </cell>
        </row>
        <row r="99">
          <cell r="D99">
            <v>0</v>
          </cell>
          <cell r="E99">
            <v>146496</v>
          </cell>
          <cell r="F99">
            <v>2736</v>
          </cell>
          <cell r="G99">
            <v>2845</v>
          </cell>
          <cell r="H99">
            <v>3053</v>
          </cell>
          <cell r="I99">
            <v>3297</v>
          </cell>
          <cell r="J99">
            <v>3317</v>
          </cell>
          <cell r="K99">
            <v>3223</v>
          </cell>
          <cell r="L99">
            <v>3934</v>
          </cell>
          <cell r="M99">
            <v>3920</v>
          </cell>
          <cell r="N99">
            <v>3867</v>
          </cell>
          <cell r="O99">
            <v>3783</v>
          </cell>
          <cell r="P99">
            <v>3671</v>
          </cell>
          <cell r="Q99">
            <v>3533</v>
          </cell>
          <cell r="R99">
            <v>3392</v>
          </cell>
          <cell r="S99">
            <v>3255</v>
          </cell>
          <cell r="T99">
            <v>3125</v>
          </cell>
          <cell r="U99">
            <v>2990</v>
          </cell>
          <cell r="V99">
            <v>2855</v>
          </cell>
          <cell r="W99">
            <v>2725</v>
          </cell>
          <cell r="X99">
            <v>2602</v>
          </cell>
          <cell r="Y99">
            <v>2492</v>
          </cell>
          <cell r="Z99">
            <v>11517</v>
          </cell>
          <cell r="AA99">
            <v>12753</v>
          </cell>
          <cell r="AB99">
            <v>11269</v>
          </cell>
          <cell r="AC99">
            <v>9936</v>
          </cell>
          <cell r="AD99">
            <v>8958</v>
          </cell>
          <cell r="AE99">
            <v>7367</v>
          </cell>
          <cell r="AF99">
            <v>5742</v>
          </cell>
          <cell r="AG99">
            <v>4629</v>
          </cell>
          <cell r="AH99">
            <v>3752</v>
          </cell>
          <cell r="AI99">
            <v>2565</v>
          </cell>
          <cell r="AJ99">
            <v>1574</v>
          </cell>
          <cell r="AK99">
            <v>990</v>
          </cell>
          <cell r="AL99">
            <v>829</v>
          </cell>
          <cell r="AM99">
            <v>8217</v>
          </cell>
          <cell r="AN99">
            <v>6121</v>
          </cell>
          <cell r="AO99">
            <v>28004</v>
          </cell>
          <cell r="AP99">
            <v>3311</v>
          </cell>
        </row>
        <row r="100">
          <cell r="D100">
            <v>0</v>
          </cell>
          <cell r="E100">
            <v>37716</v>
          </cell>
          <cell r="F100">
            <v>769</v>
          </cell>
          <cell r="G100">
            <v>840</v>
          </cell>
          <cell r="H100">
            <v>880</v>
          </cell>
          <cell r="I100">
            <v>855</v>
          </cell>
          <cell r="J100">
            <v>873</v>
          </cell>
          <cell r="K100">
            <v>824</v>
          </cell>
          <cell r="L100">
            <v>965</v>
          </cell>
          <cell r="M100">
            <v>965</v>
          </cell>
          <cell r="N100">
            <v>954</v>
          </cell>
          <cell r="O100">
            <v>934</v>
          </cell>
          <cell r="P100">
            <v>905</v>
          </cell>
          <cell r="Q100">
            <v>869</v>
          </cell>
          <cell r="R100">
            <v>833</v>
          </cell>
          <cell r="S100">
            <v>801</v>
          </cell>
          <cell r="T100">
            <v>773</v>
          </cell>
          <cell r="U100">
            <v>742</v>
          </cell>
          <cell r="V100">
            <v>712</v>
          </cell>
          <cell r="W100">
            <v>681</v>
          </cell>
          <cell r="X100">
            <v>648</v>
          </cell>
          <cell r="Y100">
            <v>616</v>
          </cell>
          <cell r="Z100">
            <v>2810</v>
          </cell>
          <cell r="AA100">
            <v>3195</v>
          </cell>
          <cell r="AB100">
            <v>2842</v>
          </cell>
          <cell r="AC100">
            <v>2571</v>
          </cell>
          <cell r="AD100">
            <v>2429</v>
          </cell>
          <cell r="AE100">
            <v>1977</v>
          </cell>
          <cell r="AF100">
            <v>1506</v>
          </cell>
          <cell r="AG100">
            <v>1207</v>
          </cell>
          <cell r="AH100">
            <v>1047</v>
          </cell>
          <cell r="AI100">
            <v>737</v>
          </cell>
          <cell r="AJ100">
            <v>439</v>
          </cell>
          <cell r="AK100">
            <v>285</v>
          </cell>
          <cell r="AL100">
            <v>232</v>
          </cell>
          <cell r="AM100">
            <v>2024</v>
          </cell>
          <cell r="AN100">
            <v>1595</v>
          </cell>
          <cell r="AO100">
            <v>7312</v>
          </cell>
          <cell r="AP100">
            <v>990</v>
          </cell>
        </row>
        <row r="101">
          <cell r="D101">
            <v>4267</v>
          </cell>
          <cell r="E101">
            <v>21505.325226452216</v>
          </cell>
          <cell r="F101">
            <v>475</v>
          </cell>
          <cell r="G101">
            <v>480</v>
          </cell>
          <cell r="H101">
            <v>525.00607533414336</v>
          </cell>
          <cell r="I101">
            <v>481.31915111807433</v>
          </cell>
          <cell r="J101">
            <v>468</v>
          </cell>
          <cell r="K101">
            <v>452</v>
          </cell>
          <cell r="L101">
            <v>550</v>
          </cell>
          <cell r="M101">
            <v>550</v>
          </cell>
          <cell r="N101">
            <v>545</v>
          </cell>
          <cell r="O101">
            <v>532</v>
          </cell>
          <cell r="P101">
            <v>516</v>
          </cell>
          <cell r="Q101">
            <v>494</v>
          </cell>
          <cell r="R101">
            <v>472</v>
          </cell>
          <cell r="S101">
            <v>456</v>
          </cell>
          <cell r="T101">
            <v>438</v>
          </cell>
          <cell r="U101">
            <v>422</v>
          </cell>
          <cell r="V101">
            <v>405</v>
          </cell>
          <cell r="W101">
            <v>388</v>
          </cell>
          <cell r="X101">
            <v>370</v>
          </cell>
          <cell r="Y101">
            <v>352</v>
          </cell>
          <cell r="Z101">
            <v>1603</v>
          </cell>
          <cell r="AA101">
            <v>1823</v>
          </cell>
          <cell r="AB101">
            <v>1620</v>
          </cell>
          <cell r="AC101">
            <v>1467</v>
          </cell>
          <cell r="AD101">
            <v>1382</v>
          </cell>
          <cell r="AE101">
            <v>1129</v>
          </cell>
          <cell r="AF101">
            <v>859</v>
          </cell>
          <cell r="AG101">
            <v>687</v>
          </cell>
          <cell r="AH101">
            <v>597</v>
          </cell>
          <cell r="AI101">
            <v>421</v>
          </cell>
          <cell r="AJ101">
            <v>251</v>
          </cell>
          <cell r="AK101">
            <v>163</v>
          </cell>
          <cell r="AL101">
            <v>132</v>
          </cell>
          <cell r="AM101">
            <v>1154</v>
          </cell>
          <cell r="AN101">
            <v>909</v>
          </cell>
          <cell r="AO101">
            <v>4169</v>
          </cell>
          <cell r="AP101">
            <v>653</v>
          </cell>
        </row>
        <row r="102">
          <cell r="D102">
            <v>4268</v>
          </cell>
          <cell r="E102">
            <v>1085.8917179168968</v>
          </cell>
          <cell r="F102">
            <v>19</v>
          </cell>
          <cell r="G102">
            <v>19</v>
          </cell>
          <cell r="H102">
            <v>16.038882138517618</v>
          </cell>
          <cell r="I102">
            <v>20.852835778379148</v>
          </cell>
          <cell r="J102">
            <v>23</v>
          </cell>
          <cell r="K102">
            <v>20</v>
          </cell>
          <cell r="L102">
            <v>29</v>
          </cell>
          <cell r="M102">
            <v>29</v>
          </cell>
          <cell r="N102">
            <v>28</v>
          </cell>
          <cell r="O102">
            <v>28</v>
          </cell>
          <cell r="P102">
            <v>27</v>
          </cell>
          <cell r="Q102">
            <v>26</v>
          </cell>
          <cell r="R102">
            <v>25</v>
          </cell>
          <cell r="S102">
            <v>24</v>
          </cell>
          <cell r="T102">
            <v>23</v>
          </cell>
          <cell r="U102">
            <v>22</v>
          </cell>
          <cell r="V102">
            <v>21</v>
          </cell>
          <cell r="W102">
            <v>20</v>
          </cell>
          <cell r="X102">
            <v>19</v>
          </cell>
          <cell r="Y102">
            <v>18</v>
          </cell>
          <cell r="Z102">
            <v>83</v>
          </cell>
          <cell r="AA102">
            <v>94</v>
          </cell>
          <cell r="AB102">
            <v>84</v>
          </cell>
          <cell r="AC102">
            <v>76</v>
          </cell>
          <cell r="AD102">
            <v>72</v>
          </cell>
          <cell r="AE102">
            <v>58</v>
          </cell>
          <cell r="AF102">
            <v>45</v>
          </cell>
          <cell r="AG102">
            <v>36</v>
          </cell>
          <cell r="AH102">
            <v>31</v>
          </cell>
          <cell r="AI102">
            <v>22</v>
          </cell>
          <cell r="AJ102">
            <v>13</v>
          </cell>
          <cell r="AK102">
            <v>8</v>
          </cell>
          <cell r="AL102">
            <v>7</v>
          </cell>
          <cell r="AM102">
            <v>60</v>
          </cell>
          <cell r="AN102">
            <v>47</v>
          </cell>
          <cell r="AO102">
            <v>216</v>
          </cell>
          <cell r="AP102">
            <v>18</v>
          </cell>
        </row>
        <row r="103">
          <cell r="D103">
            <v>4269</v>
          </cell>
          <cell r="E103">
            <v>1191.6820507891357</v>
          </cell>
          <cell r="F103">
            <v>22</v>
          </cell>
          <cell r="G103">
            <v>22</v>
          </cell>
          <cell r="H103">
            <v>27.800729040097206</v>
          </cell>
          <cell r="I103">
            <v>22.881321749038598</v>
          </cell>
          <cell r="J103">
            <v>27</v>
          </cell>
          <cell r="K103">
            <v>23</v>
          </cell>
          <cell r="L103">
            <v>31</v>
          </cell>
          <cell r="M103">
            <v>31</v>
          </cell>
          <cell r="N103">
            <v>30</v>
          </cell>
          <cell r="O103">
            <v>30</v>
          </cell>
          <cell r="P103">
            <v>29</v>
          </cell>
          <cell r="Q103">
            <v>28</v>
          </cell>
          <cell r="R103">
            <v>27</v>
          </cell>
          <cell r="S103">
            <v>26</v>
          </cell>
          <cell r="T103">
            <v>25</v>
          </cell>
          <cell r="U103">
            <v>24</v>
          </cell>
          <cell r="V103">
            <v>23</v>
          </cell>
          <cell r="W103">
            <v>22</v>
          </cell>
          <cell r="X103">
            <v>21</v>
          </cell>
          <cell r="Y103">
            <v>20</v>
          </cell>
          <cell r="Z103">
            <v>90</v>
          </cell>
          <cell r="AA103">
            <v>102</v>
          </cell>
          <cell r="AB103">
            <v>91</v>
          </cell>
          <cell r="AC103">
            <v>82</v>
          </cell>
          <cell r="AD103">
            <v>78</v>
          </cell>
          <cell r="AE103">
            <v>63</v>
          </cell>
          <cell r="AF103">
            <v>48</v>
          </cell>
          <cell r="AG103">
            <v>39</v>
          </cell>
          <cell r="AH103">
            <v>33</v>
          </cell>
          <cell r="AI103">
            <v>24</v>
          </cell>
          <cell r="AJ103">
            <v>14</v>
          </cell>
          <cell r="AK103">
            <v>9</v>
          </cell>
          <cell r="AL103">
            <v>7</v>
          </cell>
          <cell r="AM103">
            <v>65</v>
          </cell>
          <cell r="AN103">
            <v>51</v>
          </cell>
          <cell r="AO103">
            <v>234</v>
          </cell>
          <cell r="AP103">
            <v>23</v>
          </cell>
        </row>
        <row r="104">
          <cell r="D104">
            <v>4270</v>
          </cell>
          <cell r="E104">
            <v>1711.103537414142</v>
          </cell>
          <cell r="F104">
            <v>40</v>
          </cell>
          <cell r="G104">
            <v>42</v>
          </cell>
          <cell r="H104">
            <v>44.908869987849329</v>
          </cell>
          <cell r="I104">
            <v>45.194667426292554</v>
          </cell>
          <cell r="J104">
            <v>61</v>
          </cell>
          <cell r="K104">
            <v>44</v>
          </cell>
          <cell r="L104">
            <v>42</v>
          </cell>
          <cell r="M104">
            <v>42</v>
          </cell>
          <cell r="N104">
            <v>42</v>
          </cell>
          <cell r="O104">
            <v>41</v>
          </cell>
          <cell r="P104">
            <v>40</v>
          </cell>
          <cell r="Q104">
            <v>38</v>
          </cell>
          <cell r="R104">
            <v>37</v>
          </cell>
          <cell r="S104">
            <v>35</v>
          </cell>
          <cell r="T104">
            <v>34</v>
          </cell>
          <cell r="U104">
            <v>33</v>
          </cell>
          <cell r="V104">
            <v>31</v>
          </cell>
          <cell r="W104">
            <v>30</v>
          </cell>
          <cell r="X104">
            <v>28</v>
          </cell>
          <cell r="Y104">
            <v>27</v>
          </cell>
          <cell r="Z104">
            <v>123</v>
          </cell>
          <cell r="AA104">
            <v>140</v>
          </cell>
          <cell r="AB104">
            <v>125</v>
          </cell>
          <cell r="AC104">
            <v>113</v>
          </cell>
          <cell r="AD104">
            <v>107</v>
          </cell>
          <cell r="AE104">
            <v>87</v>
          </cell>
          <cell r="AF104">
            <v>66</v>
          </cell>
          <cell r="AG104">
            <v>53</v>
          </cell>
          <cell r="AH104">
            <v>46</v>
          </cell>
          <cell r="AI104">
            <v>32</v>
          </cell>
          <cell r="AJ104">
            <v>19</v>
          </cell>
          <cell r="AK104">
            <v>13</v>
          </cell>
          <cell r="AL104">
            <v>10</v>
          </cell>
          <cell r="AM104">
            <v>89</v>
          </cell>
          <cell r="AN104">
            <v>70</v>
          </cell>
          <cell r="AO104">
            <v>321</v>
          </cell>
          <cell r="AP104">
            <v>32</v>
          </cell>
        </row>
        <row r="105">
          <cell r="D105">
            <v>4271</v>
          </cell>
          <cell r="E105">
            <v>796.8489889609076</v>
          </cell>
          <cell r="F105">
            <v>17</v>
          </cell>
          <cell r="G105">
            <v>19</v>
          </cell>
          <cell r="H105">
            <v>16.038882138517618</v>
          </cell>
          <cell r="I105">
            <v>17.810106822389972</v>
          </cell>
          <cell r="J105">
            <v>23</v>
          </cell>
          <cell r="K105">
            <v>25</v>
          </cell>
          <cell r="L105">
            <v>20</v>
          </cell>
          <cell r="M105">
            <v>20</v>
          </cell>
          <cell r="N105">
            <v>20</v>
          </cell>
          <cell r="O105">
            <v>19</v>
          </cell>
          <cell r="P105">
            <v>19</v>
          </cell>
          <cell r="Q105">
            <v>18</v>
          </cell>
          <cell r="R105">
            <v>17</v>
          </cell>
          <cell r="S105">
            <v>17</v>
          </cell>
          <cell r="T105">
            <v>16</v>
          </cell>
          <cell r="U105">
            <v>15</v>
          </cell>
          <cell r="V105">
            <v>15</v>
          </cell>
          <cell r="W105">
            <v>14</v>
          </cell>
          <cell r="X105">
            <v>13</v>
          </cell>
          <cell r="Y105">
            <v>13</v>
          </cell>
          <cell r="Z105">
            <v>58</v>
          </cell>
          <cell r="AA105">
            <v>67</v>
          </cell>
          <cell r="AB105">
            <v>59</v>
          </cell>
          <cell r="AC105">
            <v>54</v>
          </cell>
          <cell r="AD105">
            <v>51</v>
          </cell>
          <cell r="AE105">
            <v>41</v>
          </cell>
          <cell r="AF105">
            <v>31</v>
          </cell>
          <cell r="AG105">
            <v>25</v>
          </cell>
          <cell r="AH105">
            <v>22</v>
          </cell>
          <cell r="AI105">
            <v>15</v>
          </cell>
          <cell r="AJ105">
            <v>9</v>
          </cell>
          <cell r="AK105">
            <v>6</v>
          </cell>
          <cell r="AL105">
            <v>5</v>
          </cell>
          <cell r="AM105">
            <v>42</v>
          </cell>
          <cell r="AN105">
            <v>33</v>
          </cell>
          <cell r="AO105">
            <v>152</v>
          </cell>
          <cell r="AP105">
            <v>25</v>
          </cell>
        </row>
        <row r="106">
          <cell r="D106">
            <v>4272</v>
          </cell>
          <cell r="E106">
            <v>1563.6147480973154</v>
          </cell>
          <cell r="F106">
            <v>30</v>
          </cell>
          <cell r="G106">
            <v>27</v>
          </cell>
          <cell r="H106">
            <v>25.662211421628189</v>
          </cell>
          <cell r="I106">
            <v>27.952536675687224</v>
          </cell>
          <cell r="J106">
            <v>34</v>
          </cell>
          <cell r="K106">
            <v>35</v>
          </cell>
          <cell r="L106">
            <v>41</v>
          </cell>
          <cell r="M106">
            <v>41</v>
          </cell>
          <cell r="N106">
            <v>40</v>
          </cell>
          <cell r="O106">
            <v>40</v>
          </cell>
          <cell r="P106">
            <v>38</v>
          </cell>
          <cell r="Q106">
            <v>37</v>
          </cell>
          <cell r="R106">
            <v>35</v>
          </cell>
          <cell r="S106">
            <v>34</v>
          </cell>
          <cell r="T106">
            <v>33</v>
          </cell>
          <cell r="U106">
            <v>31</v>
          </cell>
          <cell r="V106">
            <v>30</v>
          </cell>
          <cell r="W106">
            <v>29</v>
          </cell>
          <cell r="X106">
            <v>27</v>
          </cell>
          <cell r="Y106">
            <v>26</v>
          </cell>
          <cell r="Z106">
            <v>119</v>
          </cell>
          <cell r="AA106">
            <v>135</v>
          </cell>
          <cell r="AB106">
            <v>121</v>
          </cell>
          <cell r="AC106">
            <v>109</v>
          </cell>
          <cell r="AD106">
            <v>103</v>
          </cell>
          <cell r="AE106">
            <v>84</v>
          </cell>
          <cell r="AF106">
            <v>64</v>
          </cell>
          <cell r="AG106">
            <v>51</v>
          </cell>
          <cell r="AH106">
            <v>44</v>
          </cell>
          <cell r="AI106">
            <v>31</v>
          </cell>
          <cell r="AJ106">
            <v>19</v>
          </cell>
          <cell r="AK106">
            <v>12</v>
          </cell>
          <cell r="AL106">
            <v>10</v>
          </cell>
          <cell r="AM106">
            <v>86</v>
          </cell>
          <cell r="AN106">
            <v>68</v>
          </cell>
          <cell r="AO106">
            <v>310</v>
          </cell>
          <cell r="AP106">
            <v>30</v>
          </cell>
        </row>
        <row r="107">
          <cell r="D107">
            <v>4273</v>
          </cell>
          <cell r="E107">
            <v>1303.6044827641706</v>
          </cell>
          <cell r="F107">
            <v>27</v>
          </cell>
          <cell r="G107">
            <v>32</v>
          </cell>
          <cell r="H107">
            <v>37.424058323207774</v>
          </cell>
          <cell r="I107">
            <v>44.180424440962831</v>
          </cell>
          <cell r="J107">
            <v>43</v>
          </cell>
          <cell r="K107">
            <v>34</v>
          </cell>
          <cell r="L107">
            <v>32</v>
          </cell>
          <cell r="M107">
            <v>32</v>
          </cell>
          <cell r="N107">
            <v>32</v>
          </cell>
          <cell r="O107">
            <v>31</v>
          </cell>
          <cell r="P107">
            <v>30</v>
          </cell>
          <cell r="Q107">
            <v>29</v>
          </cell>
          <cell r="R107">
            <v>28</v>
          </cell>
          <cell r="S107">
            <v>27</v>
          </cell>
          <cell r="T107">
            <v>26</v>
          </cell>
          <cell r="U107">
            <v>25</v>
          </cell>
          <cell r="V107">
            <v>24</v>
          </cell>
          <cell r="W107">
            <v>23</v>
          </cell>
          <cell r="X107">
            <v>21</v>
          </cell>
          <cell r="Y107">
            <v>20</v>
          </cell>
          <cell r="Z107">
            <v>93</v>
          </cell>
          <cell r="AA107">
            <v>106</v>
          </cell>
          <cell r="AB107">
            <v>94</v>
          </cell>
          <cell r="AC107">
            <v>85</v>
          </cell>
          <cell r="AD107">
            <v>81</v>
          </cell>
          <cell r="AE107">
            <v>66</v>
          </cell>
          <cell r="AF107">
            <v>50</v>
          </cell>
          <cell r="AG107">
            <v>40</v>
          </cell>
          <cell r="AH107">
            <v>35</v>
          </cell>
          <cell r="AI107">
            <v>24</v>
          </cell>
          <cell r="AJ107">
            <v>15</v>
          </cell>
          <cell r="AK107">
            <v>9</v>
          </cell>
          <cell r="AL107">
            <v>8</v>
          </cell>
          <cell r="AM107">
            <v>67</v>
          </cell>
          <cell r="AN107">
            <v>53</v>
          </cell>
          <cell r="AO107">
            <v>242</v>
          </cell>
          <cell r="AP107">
            <v>25</v>
          </cell>
        </row>
        <row r="108">
          <cell r="D108">
            <v>6871</v>
          </cell>
          <cell r="E108">
            <v>504.30524923753302</v>
          </cell>
          <cell r="F108">
            <v>9</v>
          </cell>
          <cell r="G108">
            <v>12</v>
          </cell>
          <cell r="H108">
            <v>9.6233292831105715</v>
          </cell>
          <cell r="I108">
            <v>8.6819199544224475</v>
          </cell>
          <cell r="J108">
            <v>5</v>
          </cell>
          <cell r="K108">
            <v>6</v>
          </cell>
          <cell r="L108">
            <v>13</v>
          </cell>
          <cell r="M108">
            <v>13</v>
          </cell>
          <cell r="N108">
            <v>13</v>
          </cell>
          <cell r="O108">
            <v>13</v>
          </cell>
          <cell r="P108">
            <v>13</v>
          </cell>
          <cell r="Q108">
            <v>12</v>
          </cell>
          <cell r="R108">
            <v>12</v>
          </cell>
          <cell r="S108">
            <v>11</v>
          </cell>
          <cell r="T108">
            <v>11</v>
          </cell>
          <cell r="U108">
            <v>10</v>
          </cell>
          <cell r="V108">
            <v>10</v>
          </cell>
          <cell r="W108">
            <v>9</v>
          </cell>
          <cell r="X108">
            <v>9</v>
          </cell>
          <cell r="Y108">
            <v>9</v>
          </cell>
          <cell r="Z108">
            <v>39</v>
          </cell>
          <cell r="AA108">
            <v>44</v>
          </cell>
          <cell r="AB108">
            <v>40</v>
          </cell>
          <cell r="AC108">
            <v>36</v>
          </cell>
          <cell r="AD108">
            <v>34</v>
          </cell>
          <cell r="AE108">
            <v>27</v>
          </cell>
          <cell r="AF108">
            <v>21</v>
          </cell>
          <cell r="AG108">
            <v>17</v>
          </cell>
          <cell r="AH108">
            <v>15</v>
          </cell>
          <cell r="AI108">
            <v>10</v>
          </cell>
          <cell r="AJ108">
            <v>6</v>
          </cell>
          <cell r="AK108">
            <v>4</v>
          </cell>
          <cell r="AL108">
            <v>3</v>
          </cell>
          <cell r="AM108">
            <v>28</v>
          </cell>
          <cell r="AN108">
            <v>22</v>
          </cell>
          <cell r="AO108">
            <v>102</v>
          </cell>
          <cell r="AP108">
            <v>10</v>
          </cell>
        </row>
        <row r="109">
          <cell r="D109">
            <v>6905</v>
          </cell>
          <cell r="E109">
            <v>692.56810690649797</v>
          </cell>
          <cell r="F109">
            <v>11</v>
          </cell>
          <cell r="G109">
            <v>13</v>
          </cell>
          <cell r="H109">
            <v>27.800729040097206</v>
          </cell>
          <cell r="I109">
            <v>14.767377866400798</v>
          </cell>
          <cell r="J109">
            <v>20</v>
          </cell>
          <cell r="K109">
            <v>22</v>
          </cell>
          <cell r="L109">
            <v>17</v>
          </cell>
          <cell r="M109">
            <v>17</v>
          </cell>
          <cell r="N109">
            <v>17</v>
          </cell>
          <cell r="O109">
            <v>17</v>
          </cell>
          <cell r="P109">
            <v>16</v>
          </cell>
          <cell r="Q109">
            <v>16</v>
          </cell>
          <cell r="R109">
            <v>15</v>
          </cell>
          <cell r="S109">
            <v>14</v>
          </cell>
          <cell r="T109">
            <v>14</v>
          </cell>
          <cell r="U109">
            <v>13</v>
          </cell>
          <cell r="V109">
            <v>13</v>
          </cell>
          <cell r="W109">
            <v>12</v>
          </cell>
          <cell r="X109">
            <v>12</v>
          </cell>
          <cell r="Y109">
            <v>11</v>
          </cell>
          <cell r="Z109">
            <v>50</v>
          </cell>
          <cell r="AA109">
            <v>57</v>
          </cell>
          <cell r="AB109">
            <v>51</v>
          </cell>
          <cell r="AC109">
            <v>46</v>
          </cell>
          <cell r="AD109">
            <v>43</v>
          </cell>
          <cell r="AE109">
            <v>35</v>
          </cell>
          <cell r="AF109">
            <v>27</v>
          </cell>
          <cell r="AG109">
            <v>22</v>
          </cell>
          <cell r="AH109">
            <v>19</v>
          </cell>
          <cell r="AI109">
            <v>13</v>
          </cell>
          <cell r="AJ109">
            <v>8</v>
          </cell>
          <cell r="AK109">
            <v>5</v>
          </cell>
          <cell r="AL109">
            <v>4</v>
          </cell>
          <cell r="AM109">
            <v>36</v>
          </cell>
          <cell r="AN109">
            <v>29</v>
          </cell>
          <cell r="AO109">
            <v>131</v>
          </cell>
          <cell r="AP109">
            <v>13</v>
          </cell>
        </row>
        <row r="110">
          <cell r="D110">
            <v>6993</v>
          </cell>
          <cell r="E110">
            <v>627.65154328370556</v>
          </cell>
          <cell r="F110">
            <v>11</v>
          </cell>
          <cell r="G110">
            <v>19</v>
          </cell>
          <cell r="H110">
            <v>14.96962332928311</v>
          </cell>
          <cell r="I110">
            <v>8.6819199544224475</v>
          </cell>
          <cell r="J110">
            <v>16</v>
          </cell>
          <cell r="K110">
            <v>10</v>
          </cell>
          <cell r="L110">
            <v>16</v>
          </cell>
          <cell r="M110">
            <v>16</v>
          </cell>
          <cell r="N110">
            <v>16</v>
          </cell>
          <cell r="O110">
            <v>16</v>
          </cell>
          <cell r="P110">
            <v>15</v>
          </cell>
          <cell r="Q110">
            <v>15</v>
          </cell>
          <cell r="R110">
            <v>14</v>
          </cell>
          <cell r="S110">
            <v>13</v>
          </cell>
          <cell r="T110">
            <v>13</v>
          </cell>
          <cell r="U110">
            <v>13</v>
          </cell>
          <cell r="V110">
            <v>12</v>
          </cell>
          <cell r="W110">
            <v>11</v>
          </cell>
          <cell r="X110">
            <v>11</v>
          </cell>
          <cell r="Y110">
            <v>10</v>
          </cell>
          <cell r="Z110">
            <v>47</v>
          </cell>
          <cell r="AA110">
            <v>54</v>
          </cell>
          <cell r="AB110">
            <v>48</v>
          </cell>
          <cell r="AC110">
            <v>43</v>
          </cell>
          <cell r="AD110">
            <v>41</v>
          </cell>
          <cell r="AE110">
            <v>33</v>
          </cell>
          <cell r="AF110">
            <v>25</v>
          </cell>
          <cell r="AG110">
            <v>20</v>
          </cell>
          <cell r="AH110">
            <v>18</v>
          </cell>
          <cell r="AI110">
            <v>12</v>
          </cell>
          <cell r="AJ110">
            <v>7</v>
          </cell>
          <cell r="AK110">
            <v>5</v>
          </cell>
          <cell r="AL110">
            <v>4</v>
          </cell>
          <cell r="AM110">
            <v>34</v>
          </cell>
          <cell r="AN110">
            <v>27</v>
          </cell>
          <cell r="AO110">
            <v>123</v>
          </cell>
          <cell r="AP110">
            <v>12</v>
          </cell>
        </row>
        <row r="111">
          <cell r="D111">
            <v>7018</v>
          </cell>
          <cell r="E111">
            <v>753.82050299024809</v>
          </cell>
          <cell r="F111">
            <v>10</v>
          </cell>
          <cell r="G111">
            <v>18</v>
          </cell>
          <cell r="H111">
            <v>16.038882138517618</v>
          </cell>
          <cell r="I111">
            <v>15.781620851730523</v>
          </cell>
          <cell r="J111">
            <v>15</v>
          </cell>
          <cell r="K111">
            <v>21</v>
          </cell>
          <cell r="L111">
            <v>19</v>
          </cell>
          <cell r="M111">
            <v>19</v>
          </cell>
          <cell r="N111">
            <v>19</v>
          </cell>
          <cell r="O111">
            <v>19</v>
          </cell>
          <cell r="P111">
            <v>18</v>
          </cell>
          <cell r="Q111">
            <v>18</v>
          </cell>
          <cell r="R111">
            <v>17</v>
          </cell>
          <cell r="S111">
            <v>16</v>
          </cell>
          <cell r="T111">
            <v>16</v>
          </cell>
          <cell r="U111">
            <v>15</v>
          </cell>
          <cell r="V111">
            <v>14</v>
          </cell>
          <cell r="W111">
            <v>14</v>
          </cell>
          <cell r="X111">
            <v>13</v>
          </cell>
          <cell r="Y111">
            <v>12</v>
          </cell>
          <cell r="Z111">
            <v>57</v>
          </cell>
          <cell r="AA111">
            <v>64</v>
          </cell>
          <cell r="AB111">
            <v>57</v>
          </cell>
          <cell r="AC111">
            <v>52</v>
          </cell>
          <cell r="AD111">
            <v>49</v>
          </cell>
          <cell r="AE111">
            <v>40</v>
          </cell>
          <cell r="AF111">
            <v>30</v>
          </cell>
          <cell r="AG111">
            <v>24</v>
          </cell>
          <cell r="AH111">
            <v>21</v>
          </cell>
          <cell r="AI111">
            <v>15</v>
          </cell>
          <cell r="AJ111">
            <v>9</v>
          </cell>
          <cell r="AK111">
            <v>6</v>
          </cell>
          <cell r="AL111">
            <v>5</v>
          </cell>
          <cell r="AM111">
            <v>41</v>
          </cell>
          <cell r="AN111">
            <v>32</v>
          </cell>
          <cell r="AO111">
            <v>147</v>
          </cell>
          <cell r="AP111">
            <v>16</v>
          </cell>
        </row>
        <row r="112">
          <cell r="D112">
            <v>7019</v>
          </cell>
          <cell r="E112">
            <v>1359.8568788479206</v>
          </cell>
          <cell r="F112">
            <v>34</v>
          </cell>
          <cell r="G112">
            <v>40</v>
          </cell>
          <cell r="H112">
            <v>25.662211421628189</v>
          </cell>
          <cell r="I112">
            <v>45.194667426292554</v>
          </cell>
          <cell r="J112">
            <v>40</v>
          </cell>
          <cell r="K112">
            <v>39</v>
          </cell>
          <cell r="L112">
            <v>34</v>
          </cell>
          <cell r="M112">
            <v>34</v>
          </cell>
          <cell r="N112">
            <v>33</v>
          </cell>
          <cell r="O112">
            <v>32</v>
          </cell>
          <cell r="P112">
            <v>31</v>
          </cell>
          <cell r="Q112">
            <v>30</v>
          </cell>
          <cell r="R112">
            <v>29</v>
          </cell>
          <cell r="S112">
            <v>28</v>
          </cell>
          <cell r="T112">
            <v>27</v>
          </cell>
          <cell r="U112">
            <v>26</v>
          </cell>
          <cell r="V112">
            <v>25</v>
          </cell>
          <cell r="W112">
            <v>24</v>
          </cell>
          <cell r="X112">
            <v>23</v>
          </cell>
          <cell r="Y112">
            <v>21</v>
          </cell>
          <cell r="Z112">
            <v>98</v>
          </cell>
          <cell r="AA112">
            <v>111</v>
          </cell>
          <cell r="AB112">
            <v>99</v>
          </cell>
          <cell r="AC112">
            <v>89</v>
          </cell>
          <cell r="AD112">
            <v>84</v>
          </cell>
          <cell r="AE112">
            <v>69</v>
          </cell>
          <cell r="AF112">
            <v>52</v>
          </cell>
          <cell r="AG112">
            <v>42</v>
          </cell>
          <cell r="AH112">
            <v>36</v>
          </cell>
          <cell r="AI112">
            <v>26</v>
          </cell>
          <cell r="AJ112">
            <v>15</v>
          </cell>
          <cell r="AK112">
            <v>10</v>
          </cell>
          <cell r="AL112">
            <v>8</v>
          </cell>
          <cell r="AM112">
            <v>70</v>
          </cell>
          <cell r="AN112">
            <v>55</v>
          </cell>
          <cell r="AO112">
            <v>254</v>
          </cell>
          <cell r="AP112">
            <v>51</v>
          </cell>
        </row>
        <row r="113">
          <cell r="D113">
            <v>7045</v>
          </cell>
          <cell r="E113">
            <v>942.9040047848124</v>
          </cell>
          <cell r="F113">
            <v>17</v>
          </cell>
          <cell r="G113">
            <v>20</v>
          </cell>
          <cell r="H113">
            <v>17.108140947752126</v>
          </cell>
          <cell r="I113">
            <v>16.795863837060246</v>
          </cell>
          <cell r="J113">
            <v>24</v>
          </cell>
          <cell r="K113">
            <v>18</v>
          </cell>
          <cell r="L113">
            <v>25</v>
          </cell>
          <cell r="M113">
            <v>25</v>
          </cell>
          <cell r="N113">
            <v>24</v>
          </cell>
          <cell r="O113">
            <v>24</v>
          </cell>
          <cell r="P113">
            <v>23</v>
          </cell>
          <cell r="Q113">
            <v>22</v>
          </cell>
          <cell r="R113">
            <v>21</v>
          </cell>
          <cell r="S113">
            <v>20</v>
          </cell>
          <cell r="T113">
            <v>20</v>
          </cell>
          <cell r="U113">
            <v>19</v>
          </cell>
          <cell r="V113">
            <v>18</v>
          </cell>
          <cell r="W113">
            <v>17</v>
          </cell>
          <cell r="X113">
            <v>16</v>
          </cell>
          <cell r="Y113">
            <v>16</v>
          </cell>
          <cell r="Z113">
            <v>71</v>
          </cell>
          <cell r="AA113">
            <v>81</v>
          </cell>
          <cell r="AB113">
            <v>72</v>
          </cell>
          <cell r="AC113">
            <v>65</v>
          </cell>
          <cell r="AD113">
            <v>62</v>
          </cell>
          <cell r="AE113">
            <v>50</v>
          </cell>
          <cell r="AF113">
            <v>38</v>
          </cell>
          <cell r="AG113">
            <v>31</v>
          </cell>
          <cell r="AH113">
            <v>27</v>
          </cell>
          <cell r="AI113">
            <v>19</v>
          </cell>
          <cell r="AJ113">
            <v>11</v>
          </cell>
          <cell r="AK113">
            <v>7</v>
          </cell>
          <cell r="AL113">
            <v>6</v>
          </cell>
          <cell r="AM113">
            <v>51</v>
          </cell>
          <cell r="AN113">
            <v>41</v>
          </cell>
          <cell r="AO113">
            <v>186</v>
          </cell>
          <cell r="AP113">
            <v>18</v>
          </cell>
        </row>
        <row r="114">
          <cell r="D114">
            <v>10809</v>
          </cell>
          <cell r="E114">
            <v>937.23801196306931</v>
          </cell>
          <cell r="F114">
            <v>12</v>
          </cell>
          <cell r="G114">
            <v>26</v>
          </cell>
          <cell r="H114">
            <v>21.38517618469016</v>
          </cell>
          <cell r="I114">
            <v>20.852835778379148</v>
          </cell>
          <cell r="J114">
            <v>24</v>
          </cell>
          <cell r="K114">
            <v>17</v>
          </cell>
          <cell r="L114">
            <v>24</v>
          </cell>
          <cell r="M114">
            <v>24</v>
          </cell>
          <cell r="N114">
            <v>24</v>
          </cell>
          <cell r="O114">
            <v>23</v>
          </cell>
          <cell r="P114">
            <v>23</v>
          </cell>
          <cell r="Q114">
            <v>22</v>
          </cell>
          <cell r="R114">
            <v>21</v>
          </cell>
          <cell r="S114">
            <v>20</v>
          </cell>
          <cell r="T114">
            <v>19</v>
          </cell>
          <cell r="U114">
            <v>19</v>
          </cell>
          <cell r="V114">
            <v>18</v>
          </cell>
          <cell r="W114">
            <v>17</v>
          </cell>
          <cell r="X114">
            <v>16</v>
          </cell>
          <cell r="Y114">
            <v>15</v>
          </cell>
          <cell r="Z114">
            <v>70</v>
          </cell>
          <cell r="AA114">
            <v>80</v>
          </cell>
          <cell r="AB114">
            <v>71</v>
          </cell>
          <cell r="AC114">
            <v>64</v>
          </cell>
          <cell r="AD114">
            <v>61</v>
          </cell>
          <cell r="AE114">
            <v>49</v>
          </cell>
          <cell r="AF114">
            <v>38</v>
          </cell>
          <cell r="AG114">
            <v>30</v>
          </cell>
          <cell r="AH114">
            <v>26</v>
          </cell>
          <cell r="AI114">
            <v>18</v>
          </cell>
          <cell r="AJ114">
            <v>11</v>
          </cell>
          <cell r="AK114">
            <v>7</v>
          </cell>
          <cell r="AL114">
            <v>6</v>
          </cell>
          <cell r="AM114">
            <v>51</v>
          </cell>
          <cell r="AN114">
            <v>40</v>
          </cell>
          <cell r="AO114">
            <v>183</v>
          </cell>
          <cell r="AP114">
            <v>18</v>
          </cell>
        </row>
        <row r="115">
          <cell r="D115">
            <v>10918</v>
          </cell>
          <cell r="E115">
            <v>975.52369380315918</v>
          </cell>
          <cell r="F115">
            <v>13</v>
          </cell>
          <cell r="G115">
            <v>21</v>
          </cell>
          <cell r="H115">
            <v>23.523693803159173</v>
          </cell>
          <cell r="I115">
            <v>25</v>
          </cell>
          <cell r="J115">
            <v>21</v>
          </cell>
          <cell r="K115">
            <v>28</v>
          </cell>
          <cell r="L115">
            <v>25</v>
          </cell>
          <cell r="M115">
            <v>25</v>
          </cell>
          <cell r="N115">
            <v>25</v>
          </cell>
          <cell r="O115">
            <v>24</v>
          </cell>
          <cell r="P115">
            <v>23</v>
          </cell>
          <cell r="Q115">
            <v>22</v>
          </cell>
          <cell r="R115">
            <v>22</v>
          </cell>
          <cell r="S115">
            <v>21</v>
          </cell>
          <cell r="T115">
            <v>20</v>
          </cell>
          <cell r="U115">
            <v>19</v>
          </cell>
          <cell r="V115">
            <v>18</v>
          </cell>
          <cell r="W115">
            <v>18</v>
          </cell>
          <cell r="X115">
            <v>17</v>
          </cell>
          <cell r="Y115">
            <v>16</v>
          </cell>
          <cell r="Z115">
            <v>73</v>
          </cell>
          <cell r="AA115">
            <v>83</v>
          </cell>
          <cell r="AB115">
            <v>73</v>
          </cell>
          <cell r="AC115">
            <v>66</v>
          </cell>
          <cell r="AD115">
            <v>63</v>
          </cell>
          <cell r="AE115">
            <v>51</v>
          </cell>
          <cell r="AF115">
            <v>39</v>
          </cell>
          <cell r="AG115">
            <v>31</v>
          </cell>
          <cell r="AH115">
            <v>27</v>
          </cell>
          <cell r="AI115">
            <v>19</v>
          </cell>
          <cell r="AJ115">
            <v>11</v>
          </cell>
          <cell r="AK115">
            <v>7</v>
          </cell>
          <cell r="AL115">
            <v>6</v>
          </cell>
          <cell r="AM115">
            <v>52</v>
          </cell>
          <cell r="AN115">
            <v>41</v>
          </cell>
          <cell r="AO115">
            <v>189</v>
          </cell>
          <cell r="AP115">
            <v>17</v>
          </cell>
        </row>
        <row r="116">
          <cell r="D116">
            <v>13059</v>
          </cell>
          <cell r="E116">
            <v>586.41555285540699</v>
          </cell>
          <cell r="F116">
            <v>9</v>
          </cell>
          <cell r="G116">
            <v>7</v>
          </cell>
          <cell r="H116">
            <v>6.4155528554070473</v>
          </cell>
          <cell r="I116">
            <v>6</v>
          </cell>
          <cell r="J116">
            <v>13</v>
          </cell>
          <cell r="K116">
            <v>9</v>
          </cell>
          <cell r="L116">
            <v>16</v>
          </cell>
          <cell r="M116">
            <v>16</v>
          </cell>
          <cell r="N116">
            <v>16</v>
          </cell>
          <cell r="O116">
            <v>15</v>
          </cell>
          <cell r="P116">
            <v>15</v>
          </cell>
          <cell r="Q116">
            <v>14</v>
          </cell>
          <cell r="R116">
            <v>14</v>
          </cell>
          <cell r="S116">
            <v>13</v>
          </cell>
          <cell r="T116">
            <v>13</v>
          </cell>
          <cell r="U116">
            <v>12</v>
          </cell>
          <cell r="V116">
            <v>12</v>
          </cell>
          <cell r="W116">
            <v>11</v>
          </cell>
          <cell r="X116">
            <v>11</v>
          </cell>
          <cell r="Y116">
            <v>10</v>
          </cell>
          <cell r="Z116">
            <v>46</v>
          </cell>
          <cell r="AA116">
            <v>52</v>
          </cell>
          <cell r="AB116">
            <v>46</v>
          </cell>
          <cell r="AC116">
            <v>42</v>
          </cell>
          <cell r="AD116">
            <v>40</v>
          </cell>
          <cell r="AE116">
            <v>32</v>
          </cell>
          <cell r="AF116">
            <v>25</v>
          </cell>
          <cell r="AG116">
            <v>20</v>
          </cell>
          <cell r="AH116">
            <v>17</v>
          </cell>
          <cell r="AI116">
            <v>12</v>
          </cell>
          <cell r="AJ116">
            <v>7</v>
          </cell>
          <cell r="AK116">
            <v>5</v>
          </cell>
          <cell r="AL116">
            <v>4</v>
          </cell>
          <cell r="AM116">
            <v>33</v>
          </cell>
          <cell r="AN116">
            <v>26</v>
          </cell>
          <cell r="AO116">
            <v>119</v>
          </cell>
          <cell r="AP116">
            <v>8</v>
          </cell>
        </row>
        <row r="117">
          <cell r="D117">
            <v>18475</v>
          </cell>
          <cell r="E117">
            <v>1177.6167042147295</v>
          </cell>
          <cell r="F117">
            <v>13</v>
          </cell>
          <cell r="G117">
            <v>23</v>
          </cell>
          <cell r="H117">
            <v>24.592952612393681</v>
          </cell>
          <cell r="I117">
            <v>33.023751602335849</v>
          </cell>
          <cell r="J117">
            <v>16</v>
          </cell>
          <cell r="K117">
            <v>21</v>
          </cell>
          <cell r="L117">
            <v>31</v>
          </cell>
          <cell r="M117">
            <v>31</v>
          </cell>
          <cell r="N117">
            <v>30</v>
          </cell>
          <cell r="O117">
            <v>30</v>
          </cell>
          <cell r="P117">
            <v>29</v>
          </cell>
          <cell r="Q117">
            <v>28</v>
          </cell>
          <cell r="R117">
            <v>27</v>
          </cell>
          <cell r="S117">
            <v>26</v>
          </cell>
          <cell r="T117">
            <v>25</v>
          </cell>
          <cell r="U117">
            <v>24</v>
          </cell>
          <cell r="V117">
            <v>23</v>
          </cell>
          <cell r="W117">
            <v>22</v>
          </cell>
          <cell r="X117">
            <v>21</v>
          </cell>
          <cell r="Y117">
            <v>20</v>
          </cell>
          <cell r="Z117">
            <v>90</v>
          </cell>
          <cell r="AA117">
            <v>102</v>
          </cell>
          <cell r="AB117">
            <v>91</v>
          </cell>
          <cell r="AC117">
            <v>82</v>
          </cell>
          <cell r="AD117">
            <v>78</v>
          </cell>
          <cell r="AE117">
            <v>63</v>
          </cell>
          <cell r="AF117">
            <v>48</v>
          </cell>
          <cell r="AG117">
            <v>39</v>
          </cell>
          <cell r="AH117">
            <v>33</v>
          </cell>
          <cell r="AI117">
            <v>24</v>
          </cell>
          <cell r="AJ117">
            <v>14</v>
          </cell>
          <cell r="AK117">
            <v>9</v>
          </cell>
          <cell r="AL117">
            <v>7</v>
          </cell>
          <cell r="AM117">
            <v>65</v>
          </cell>
          <cell r="AN117">
            <v>51</v>
          </cell>
          <cell r="AO117">
            <v>234</v>
          </cell>
          <cell r="AP117">
            <v>21</v>
          </cell>
        </row>
        <row r="118">
          <cell r="D118">
            <v>0</v>
          </cell>
          <cell r="E118">
            <v>14218</v>
          </cell>
          <cell r="F118">
            <v>251</v>
          </cell>
          <cell r="G118">
            <v>274</v>
          </cell>
          <cell r="H118">
            <v>292</v>
          </cell>
          <cell r="I118">
            <v>318</v>
          </cell>
          <cell r="J118">
            <v>291</v>
          </cell>
          <cell r="K118">
            <v>302</v>
          </cell>
          <cell r="L118">
            <v>334</v>
          </cell>
          <cell r="M118">
            <v>332</v>
          </cell>
          <cell r="N118">
            <v>328</v>
          </cell>
          <cell r="O118">
            <v>323</v>
          </cell>
          <cell r="P118">
            <v>316</v>
          </cell>
          <cell r="Q118">
            <v>307</v>
          </cell>
          <cell r="R118">
            <v>300</v>
          </cell>
          <cell r="S118">
            <v>296</v>
          </cell>
          <cell r="T118">
            <v>293</v>
          </cell>
          <cell r="U118">
            <v>290</v>
          </cell>
          <cell r="V118">
            <v>287</v>
          </cell>
          <cell r="W118">
            <v>281</v>
          </cell>
          <cell r="X118">
            <v>267</v>
          </cell>
          <cell r="Y118">
            <v>251</v>
          </cell>
          <cell r="Z118">
            <v>1090</v>
          </cell>
          <cell r="AA118">
            <v>1201</v>
          </cell>
          <cell r="AB118">
            <v>1078</v>
          </cell>
          <cell r="AC118">
            <v>1002</v>
          </cell>
          <cell r="AD118">
            <v>925</v>
          </cell>
          <cell r="AE118">
            <v>809</v>
          </cell>
          <cell r="AF118">
            <v>568</v>
          </cell>
          <cell r="AG118">
            <v>558</v>
          </cell>
          <cell r="AH118">
            <v>387</v>
          </cell>
          <cell r="AI118">
            <v>293</v>
          </cell>
          <cell r="AJ118">
            <v>176</v>
          </cell>
          <cell r="AK118">
            <v>108</v>
          </cell>
          <cell r="AL118">
            <v>90</v>
          </cell>
          <cell r="AM118">
            <v>724</v>
          </cell>
          <cell r="AN118">
            <v>592</v>
          </cell>
          <cell r="AO118">
            <v>2756</v>
          </cell>
          <cell r="AP118">
            <v>293</v>
          </cell>
        </row>
        <row r="119">
          <cell r="D119">
            <v>4274</v>
          </cell>
          <cell r="E119">
            <v>5258.15625</v>
          </cell>
          <cell r="F119">
            <v>113</v>
          </cell>
          <cell r="G119">
            <v>124.15625</v>
          </cell>
          <cell r="H119">
            <v>138</v>
          </cell>
          <cell r="I119">
            <v>140</v>
          </cell>
          <cell r="J119">
            <v>142</v>
          </cell>
          <cell r="K119">
            <v>141</v>
          </cell>
          <cell r="L119">
            <v>119</v>
          </cell>
          <cell r="M119">
            <v>117</v>
          </cell>
          <cell r="N119">
            <v>117</v>
          </cell>
          <cell r="O119">
            <v>115</v>
          </cell>
          <cell r="P119">
            <v>114</v>
          </cell>
          <cell r="Q119">
            <v>110</v>
          </cell>
          <cell r="R119">
            <v>107</v>
          </cell>
          <cell r="S119">
            <v>105</v>
          </cell>
          <cell r="T119">
            <v>105</v>
          </cell>
          <cell r="U119">
            <v>103</v>
          </cell>
          <cell r="V119">
            <v>104</v>
          </cell>
          <cell r="W119">
            <v>100</v>
          </cell>
          <cell r="X119">
            <v>95</v>
          </cell>
          <cell r="Y119">
            <v>89</v>
          </cell>
          <cell r="Z119">
            <v>390</v>
          </cell>
          <cell r="AA119">
            <v>429</v>
          </cell>
          <cell r="AB119">
            <v>384</v>
          </cell>
          <cell r="AC119">
            <v>358</v>
          </cell>
          <cell r="AD119">
            <v>331</v>
          </cell>
          <cell r="AE119">
            <v>289</v>
          </cell>
          <cell r="AF119">
            <v>202</v>
          </cell>
          <cell r="AG119">
            <v>198</v>
          </cell>
          <cell r="AH119">
            <v>139</v>
          </cell>
          <cell r="AI119">
            <v>105</v>
          </cell>
          <cell r="AJ119">
            <v>64</v>
          </cell>
          <cell r="AK119">
            <v>38</v>
          </cell>
          <cell r="AL119">
            <v>33</v>
          </cell>
          <cell r="AM119">
            <v>258</v>
          </cell>
          <cell r="AN119">
            <v>212</v>
          </cell>
          <cell r="AO119">
            <v>981</v>
          </cell>
          <cell r="AP119">
            <v>114</v>
          </cell>
        </row>
        <row r="120">
          <cell r="D120">
            <v>4275</v>
          </cell>
          <cell r="E120">
            <v>495.4921875</v>
          </cell>
          <cell r="F120">
            <v>5</v>
          </cell>
          <cell r="G120">
            <v>7.4921875</v>
          </cell>
          <cell r="H120">
            <v>9</v>
          </cell>
          <cell r="I120">
            <v>8</v>
          </cell>
          <cell r="J120">
            <v>8</v>
          </cell>
          <cell r="K120">
            <v>8</v>
          </cell>
          <cell r="L120">
            <v>12</v>
          </cell>
          <cell r="M120">
            <v>12</v>
          </cell>
          <cell r="N120">
            <v>12</v>
          </cell>
          <cell r="O120">
            <v>12</v>
          </cell>
          <cell r="P120">
            <v>11</v>
          </cell>
          <cell r="Q120">
            <v>11</v>
          </cell>
          <cell r="R120">
            <v>11</v>
          </cell>
          <cell r="S120">
            <v>11</v>
          </cell>
          <cell r="T120">
            <v>11</v>
          </cell>
          <cell r="U120">
            <v>10</v>
          </cell>
          <cell r="V120">
            <v>10</v>
          </cell>
          <cell r="W120">
            <v>10</v>
          </cell>
          <cell r="X120">
            <v>10</v>
          </cell>
          <cell r="Y120">
            <v>9</v>
          </cell>
          <cell r="Z120">
            <v>39</v>
          </cell>
          <cell r="AA120">
            <v>43</v>
          </cell>
          <cell r="AB120">
            <v>39</v>
          </cell>
          <cell r="AC120">
            <v>36</v>
          </cell>
          <cell r="AD120">
            <v>33</v>
          </cell>
          <cell r="AE120">
            <v>29</v>
          </cell>
          <cell r="AF120">
            <v>21</v>
          </cell>
          <cell r="AG120">
            <v>20</v>
          </cell>
          <cell r="AH120">
            <v>14</v>
          </cell>
          <cell r="AI120">
            <v>11</v>
          </cell>
          <cell r="AJ120">
            <v>6</v>
          </cell>
          <cell r="AK120">
            <v>4</v>
          </cell>
          <cell r="AL120">
            <v>3</v>
          </cell>
          <cell r="AM120">
            <v>26</v>
          </cell>
          <cell r="AN120">
            <v>21</v>
          </cell>
          <cell r="AO120">
            <v>100</v>
          </cell>
          <cell r="AP120">
            <v>10</v>
          </cell>
        </row>
        <row r="121">
          <cell r="D121">
            <v>4276</v>
          </cell>
          <cell r="E121">
            <v>2033.96875</v>
          </cell>
          <cell r="F121">
            <v>20</v>
          </cell>
          <cell r="G121">
            <v>29.96875</v>
          </cell>
          <cell r="H121">
            <v>36</v>
          </cell>
          <cell r="I121">
            <v>41</v>
          </cell>
          <cell r="J121">
            <v>32</v>
          </cell>
          <cell r="K121">
            <v>43</v>
          </cell>
          <cell r="L121">
            <v>49</v>
          </cell>
          <cell r="M121">
            <v>49</v>
          </cell>
          <cell r="N121">
            <v>48</v>
          </cell>
          <cell r="O121">
            <v>47</v>
          </cell>
          <cell r="P121">
            <v>46</v>
          </cell>
          <cell r="Q121">
            <v>45</v>
          </cell>
          <cell r="R121">
            <v>44</v>
          </cell>
          <cell r="S121">
            <v>43</v>
          </cell>
          <cell r="T121">
            <v>43</v>
          </cell>
          <cell r="U121">
            <v>43</v>
          </cell>
          <cell r="V121">
            <v>42</v>
          </cell>
          <cell r="W121">
            <v>41</v>
          </cell>
          <cell r="X121">
            <v>39</v>
          </cell>
          <cell r="Y121">
            <v>37</v>
          </cell>
          <cell r="Z121">
            <v>160</v>
          </cell>
          <cell r="AA121">
            <v>176</v>
          </cell>
          <cell r="AB121">
            <v>158</v>
          </cell>
          <cell r="AC121">
            <v>147</v>
          </cell>
          <cell r="AD121">
            <v>136</v>
          </cell>
          <cell r="AE121">
            <v>119</v>
          </cell>
          <cell r="AF121">
            <v>83</v>
          </cell>
          <cell r="AG121">
            <v>82</v>
          </cell>
          <cell r="AH121">
            <v>57</v>
          </cell>
          <cell r="AI121">
            <v>43</v>
          </cell>
          <cell r="AJ121">
            <v>26</v>
          </cell>
          <cell r="AK121">
            <v>16</v>
          </cell>
          <cell r="AL121">
            <v>13</v>
          </cell>
          <cell r="AM121">
            <v>106</v>
          </cell>
          <cell r="AN121">
            <v>87</v>
          </cell>
          <cell r="AO121">
            <v>405</v>
          </cell>
          <cell r="AP121">
            <v>35</v>
          </cell>
        </row>
        <row r="122">
          <cell r="D122">
            <v>4277</v>
          </cell>
          <cell r="E122">
            <v>1100.3359375</v>
          </cell>
          <cell r="F122">
            <v>16</v>
          </cell>
          <cell r="G122">
            <v>20.3359375</v>
          </cell>
          <cell r="H122">
            <v>14</v>
          </cell>
          <cell r="I122">
            <v>20</v>
          </cell>
          <cell r="J122">
            <v>16</v>
          </cell>
          <cell r="K122">
            <v>14</v>
          </cell>
          <cell r="L122">
            <v>27</v>
          </cell>
          <cell r="M122">
            <v>27</v>
          </cell>
          <cell r="N122">
            <v>26</v>
          </cell>
          <cell r="O122">
            <v>26</v>
          </cell>
          <cell r="P122">
            <v>25</v>
          </cell>
          <cell r="Q122">
            <v>25</v>
          </cell>
          <cell r="R122">
            <v>24</v>
          </cell>
          <cell r="S122">
            <v>24</v>
          </cell>
          <cell r="T122">
            <v>23</v>
          </cell>
          <cell r="U122">
            <v>23</v>
          </cell>
          <cell r="V122">
            <v>23</v>
          </cell>
          <cell r="W122">
            <v>23</v>
          </cell>
          <cell r="X122">
            <v>21</v>
          </cell>
          <cell r="Y122">
            <v>20</v>
          </cell>
          <cell r="Z122">
            <v>87</v>
          </cell>
          <cell r="AA122">
            <v>96</v>
          </cell>
          <cell r="AB122">
            <v>86</v>
          </cell>
          <cell r="AC122">
            <v>80</v>
          </cell>
          <cell r="AD122">
            <v>74</v>
          </cell>
          <cell r="AE122">
            <v>65</v>
          </cell>
          <cell r="AF122">
            <v>46</v>
          </cell>
          <cell r="AG122">
            <v>45</v>
          </cell>
          <cell r="AH122">
            <v>31</v>
          </cell>
          <cell r="AI122">
            <v>23</v>
          </cell>
          <cell r="AJ122">
            <v>14</v>
          </cell>
          <cell r="AK122">
            <v>9</v>
          </cell>
          <cell r="AL122">
            <v>7</v>
          </cell>
          <cell r="AM122">
            <v>58</v>
          </cell>
          <cell r="AN122">
            <v>47</v>
          </cell>
          <cell r="AO122">
            <v>221</v>
          </cell>
          <cell r="AP122">
            <v>22</v>
          </cell>
        </row>
        <row r="123">
          <cell r="D123">
            <v>4278</v>
          </cell>
          <cell r="E123">
            <v>2980.953125</v>
          </cell>
          <cell r="F123">
            <v>54</v>
          </cell>
          <cell r="G123">
            <v>44.953125</v>
          </cell>
          <cell r="H123">
            <v>54</v>
          </cell>
          <cell r="I123">
            <v>62</v>
          </cell>
          <cell r="J123">
            <v>54</v>
          </cell>
          <cell r="K123">
            <v>54</v>
          </cell>
          <cell r="L123">
            <v>71</v>
          </cell>
          <cell r="M123">
            <v>71</v>
          </cell>
          <cell r="N123">
            <v>70</v>
          </cell>
          <cell r="O123">
            <v>69</v>
          </cell>
          <cell r="P123">
            <v>67</v>
          </cell>
          <cell r="Q123">
            <v>65</v>
          </cell>
          <cell r="R123">
            <v>64</v>
          </cell>
          <cell r="S123">
            <v>63</v>
          </cell>
          <cell r="T123">
            <v>62</v>
          </cell>
          <cell r="U123">
            <v>62</v>
          </cell>
          <cell r="V123">
            <v>61</v>
          </cell>
          <cell r="W123">
            <v>60</v>
          </cell>
          <cell r="X123">
            <v>57</v>
          </cell>
          <cell r="Y123">
            <v>53</v>
          </cell>
          <cell r="Z123">
            <v>232</v>
          </cell>
          <cell r="AA123">
            <v>256</v>
          </cell>
          <cell r="AB123">
            <v>230</v>
          </cell>
          <cell r="AC123">
            <v>213</v>
          </cell>
          <cell r="AD123">
            <v>197</v>
          </cell>
          <cell r="AE123">
            <v>172</v>
          </cell>
          <cell r="AF123">
            <v>121</v>
          </cell>
          <cell r="AG123">
            <v>119</v>
          </cell>
          <cell r="AH123">
            <v>82</v>
          </cell>
          <cell r="AI123">
            <v>62</v>
          </cell>
          <cell r="AJ123">
            <v>37</v>
          </cell>
          <cell r="AK123">
            <v>23</v>
          </cell>
          <cell r="AL123">
            <v>19</v>
          </cell>
          <cell r="AM123">
            <v>154</v>
          </cell>
          <cell r="AN123">
            <v>126</v>
          </cell>
          <cell r="AO123">
            <v>587</v>
          </cell>
          <cell r="AP123">
            <v>58</v>
          </cell>
        </row>
        <row r="124">
          <cell r="D124">
            <v>9964</v>
          </cell>
          <cell r="E124">
            <v>627.6328125</v>
          </cell>
          <cell r="F124">
            <v>5</v>
          </cell>
          <cell r="G124">
            <v>9.6328125</v>
          </cell>
          <cell r="H124">
            <v>3</v>
          </cell>
          <cell r="I124">
            <v>11</v>
          </cell>
          <cell r="J124">
            <v>6</v>
          </cell>
          <cell r="K124">
            <v>7</v>
          </cell>
          <cell r="L124">
            <v>16</v>
          </cell>
          <cell r="M124">
            <v>16</v>
          </cell>
          <cell r="N124">
            <v>15</v>
          </cell>
          <cell r="O124">
            <v>15</v>
          </cell>
          <cell r="P124">
            <v>15</v>
          </cell>
          <cell r="Q124">
            <v>14</v>
          </cell>
          <cell r="R124">
            <v>14</v>
          </cell>
          <cell r="S124">
            <v>14</v>
          </cell>
          <cell r="T124">
            <v>14</v>
          </cell>
          <cell r="U124">
            <v>14</v>
          </cell>
          <cell r="V124">
            <v>13</v>
          </cell>
          <cell r="W124">
            <v>13</v>
          </cell>
          <cell r="X124">
            <v>13</v>
          </cell>
          <cell r="Y124">
            <v>12</v>
          </cell>
          <cell r="Z124">
            <v>51</v>
          </cell>
          <cell r="AA124">
            <v>56</v>
          </cell>
          <cell r="AB124">
            <v>51</v>
          </cell>
          <cell r="AC124">
            <v>47</v>
          </cell>
          <cell r="AD124">
            <v>43</v>
          </cell>
          <cell r="AE124">
            <v>38</v>
          </cell>
          <cell r="AF124">
            <v>27</v>
          </cell>
          <cell r="AG124">
            <v>26</v>
          </cell>
          <cell r="AH124">
            <v>18</v>
          </cell>
          <cell r="AI124">
            <v>14</v>
          </cell>
          <cell r="AJ124">
            <v>8</v>
          </cell>
          <cell r="AK124">
            <v>5</v>
          </cell>
          <cell r="AL124">
            <v>4</v>
          </cell>
          <cell r="AM124">
            <v>34</v>
          </cell>
          <cell r="AN124">
            <v>28</v>
          </cell>
          <cell r="AO124">
            <v>129</v>
          </cell>
          <cell r="AP124">
            <v>14</v>
          </cell>
        </row>
        <row r="125">
          <cell r="D125">
            <v>16135</v>
          </cell>
          <cell r="E125">
            <v>1120.1953125</v>
          </cell>
          <cell r="F125">
            <v>28</v>
          </cell>
          <cell r="G125">
            <v>18.1953125</v>
          </cell>
          <cell r="H125">
            <v>29</v>
          </cell>
          <cell r="I125">
            <v>17</v>
          </cell>
          <cell r="J125">
            <v>26</v>
          </cell>
          <cell r="K125">
            <v>27</v>
          </cell>
          <cell r="L125">
            <v>26</v>
          </cell>
          <cell r="M125">
            <v>26</v>
          </cell>
          <cell r="N125">
            <v>26</v>
          </cell>
          <cell r="O125">
            <v>25</v>
          </cell>
          <cell r="P125">
            <v>25</v>
          </cell>
          <cell r="Q125">
            <v>24</v>
          </cell>
          <cell r="R125">
            <v>23</v>
          </cell>
          <cell r="S125">
            <v>23</v>
          </cell>
          <cell r="T125">
            <v>23</v>
          </cell>
          <cell r="U125">
            <v>23</v>
          </cell>
          <cell r="V125">
            <v>22</v>
          </cell>
          <cell r="W125">
            <v>22</v>
          </cell>
          <cell r="X125">
            <v>21</v>
          </cell>
          <cell r="Y125">
            <v>20</v>
          </cell>
          <cell r="Z125">
            <v>85</v>
          </cell>
          <cell r="AA125">
            <v>94</v>
          </cell>
          <cell r="AB125">
            <v>84</v>
          </cell>
          <cell r="AC125">
            <v>78</v>
          </cell>
          <cell r="AD125">
            <v>72</v>
          </cell>
          <cell r="AE125">
            <v>63</v>
          </cell>
          <cell r="AF125">
            <v>44</v>
          </cell>
          <cell r="AG125">
            <v>44</v>
          </cell>
          <cell r="AH125">
            <v>30</v>
          </cell>
          <cell r="AI125">
            <v>23</v>
          </cell>
          <cell r="AJ125">
            <v>14</v>
          </cell>
          <cell r="AK125">
            <v>8</v>
          </cell>
          <cell r="AL125">
            <v>7</v>
          </cell>
          <cell r="AM125">
            <v>57</v>
          </cell>
          <cell r="AN125">
            <v>46</v>
          </cell>
          <cell r="AO125">
            <v>216</v>
          </cell>
          <cell r="AP125">
            <v>26</v>
          </cell>
        </row>
        <row r="126">
          <cell r="D126">
            <v>20868</v>
          </cell>
          <cell r="E126">
            <v>601.265625</v>
          </cell>
          <cell r="F126">
            <v>10</v>
          </cell>
          <cell r="G126">
            <v>19.265625</v>
          </cell>
          <cell r="H126">
            <v>9</v>
          </cell>
          <cell r="I126">
            <v>19</v>
          </cell>
          <cell r="J126">
            <v>7</v>
          </cell>
          <cell r="K126">
            <v>8</v>
          </cell>
          <cell r="L126">
            <v>14</v>
          </cell>
          <cell r="M126">
            <v>14</v>
          </cell>
          <cell r="N126">
            <v>14</v>
          </cell>
          <cell r="O126">
            <v>14</v>
          </cell>
          <cell r="P126">
            <v>13</v>
          </cell>
          <cell r="Q126">
            <v>13</v>
          </cell>
          <cell r="R126">
            <v>13</v>
          </cell>
          <cell r="S126">
            <v>13</v>
          </cell>
          <cell r="T126">
            <v>12</v>
          </cell>
          <cell r="U126">
            <v>12</v>
          </cell>
          <cell r="V126">
            <v>12</v>
          </cell>
          <cell r="W126">
            <v>12</v>
          </cell>
          <cell r="X126">
            <v>11</v>
          </cell>
          <cell r="Y126">
            <v>11</v>
          </cell>
          <cell r="Z126">
            <v>46</v>
          </cell>
          <cell r="AA126">
            <v>51</v>
          </cell>
          <cell r="AB126">
            <v>46</v>
          </cell>
          <cell r="AC126">
            <v>43</v>
          </cell>
          <cell r="AD126">
            <v>39</v>
          </cell>
          <cell r="AE126">
            <v>34</v>
          </cell>
          <cell r="AF126">
            <v>24</v>
          </cell>
          <cell r="AG126">
            <v>24</v>
          </cell>
          <cell r="AH126">
            <v>16</v>
          </cell>
          <cell r="AI126">
            <v>12</v>
          </cell>
          <cell r="AJ126">
            <v>7</v>
          </cell>
          <cell r="AK126">
            <v>5</v>
          </cell>
          <cell r="AL126">
            <v>4</v>
          </cell>
          <cell r="AM126">
            <v>31</v>
          </cell>
          <cell r="AN126">
            <v>25</v>
          </cell>
          <cell r="AO126">
            <v>117</v>
          </cell>
          <cell r="AP126">
            <v>14</v>
          </cell>
        </row>
        <row r="127">
          <cell r="D127">
            <v>0</v>
          </cell>
          <cell r="E127">
            <v>20364</v>
          </cell>
          <cell r="F127">
            <v>347</v>
          </cell>
          <cell r="G127">
            <v>372</v>
          </cell>
          <cell r="H127">
            <v>405</v>
          </cell>
          <cell r="I127">
            <v>473</v>
          </cell>
          <cell r="J127">
            <v>422</v>
          </cell>
          <cell r="K127">
            <v>464</v>
          </cell>
          <cell r="L127">
            <v>536</v>
          </cell>
          <cell r="M127">
            <v>536</v>
          </cell>
          <cell r="N127">
            <v>532</v>
          </cell>
          <cell r="O127">
            <v>523</v>
          </cell>
          <cell r="P127">
            <v>510</v>
          </cell>
          <cell r="Q127">
            <v>493</v>
          </cell>
          <cell r="R127">
            <v>477</v>
          </cell>
          <cell r="S127">
            <v>464</v>
          </cell>
          <cell r="T127">
            <v>453</v>
          </cell>
          <cell r="U127">
            <v>441</v>
          </cell>
          <cell r="V127">
            <v>430</v>
          </cell>
          <cell r="W127">
            <v>414</v>
          </cell>
          <cell r="X127">
            <v>392</v>
          </cell>
          <cell r="Y127">
            <v>368</v>
          </cell>
          <cell r="Z127">
            <v>1610</v>
          </cell>
          <cell r="AA127">
            <v>1790</v>
          </cell>
          <cell r="AB127">
            <v>1577</v>
          </cell>
          <cell r="AC127">
            <v>1434</v>
          </cell>
          <cell r="AD127">
            <v>1234</v>
          </cell>
          <cell r="AE127">
            <v>947</v>
          </cell>
          <cell r="AF127">
            <v>789</v>
          </cell>
          <cell r="AG127">
            <v>591</v>
          </cell>
          <cell r="AH127">
            <v>526</v>
          </cell>
          <cell r="AI127">
            <v>350</v>
          </cell>
          <cell r="AJ127">
            <v>199</v>
          </cell>
          <cell r="AK127">
            <v>139</v>
          </cell>
          <cell r="AL127">
            <v>126</v>
          </cell>
          <cell r="AM127">
            <v>1144</v>
          </cell>
          <cell r="AN127">
            <v>890</v>
          </cell>
          <cell r="AO127">
            <v>3940</v>
          </cell>
          <cell r="AP127">
            <v>413</v>
          </cell>
        </row>
        <row r="128">
          <cell r="D128">
            <v>4279</v>
          </cell>
          <cell r="E128">
            <v>3106</v>
          </cell>
          <cell r="F128">
            <v>46</v>
          </cell>
          <cell r="G128">
            <v>60</v>
          </cell>
          <cell r="H128">
            <v>53</v>
          </cell>
          <cell r="I128">
            <v>58</v>
          </cell>
          <cell r="J128">
            <v>58</v>
          </cell>
          <cell r="K128">
            <v>54</v>
          </cell>
          <cell r="L128">
            <v>82</v>
          </cell>
          <cell r="M128">
            <v>82</v>
          </cell>
          <cell r="N128">
            <v>84</v>
          </cell>
          <cell r="O128">
            <v>81</v>
          </cell>
          <cell r="P128">
            <v>80</v>
          </cell>
          <cell r="Q128">
            <v>77</v>
          </cell>
          <cell r="R128">
            <v>74</v>
          </cell>
          <cell r="S128">
            <v>70</v>
          </cell>
          <cell r="T128">
            <v>70</v>
          </cell>
          <cell r="U128">
            <v>69</v>
          </cell>
          <cell r="V128">
            <v>66</v>
          </cell>
          <cell r="W128">
            <v>62</v>
          </cell>
          <cell r="X128">
            <v>61</v>
          </cell>
          <cell r="Y128">
            <v>58</v>
          </cell>
          <cell r="Z128">
            <v>250</v>
          </cell>
          <cell r="AA128">
            <v>277</v>
          </cell>
          <cell r="AB128">
            <v>246</v>
          </cell>
          <cell r="AC128">
            <v>224</v>
          </cell>
          <cell r="AD128">
            <v>191</v>
          </cell>
          <cell r="AE128">
            <v>147</v>
          </cell>
          <cell r="AF128">
            <v>124</v>
          </cell>
          <cell r="AG128">
            <v>93</v>
          </cell>
          <cell r="AH128">
            <v>82</v>
          </cell>
          <cell r="AI128">
            <v>55</v>
          </cell>
          <cell r="AJ128">
            <v>30</v>
          </cell>
          <cell r="AK128">
            <v>21</v>
          </cell>
          <cell r="AL128">
            <v>21</v>
          </cell>
          <cell r="AM128">
            <v>178</v>
          </cell>
          <cell r="AN128">
            <v>138</v>
          </cell>
          <cell r="AO128">
            <v>612</v>
          </cell>
          <cell r="AP128">
            <v>67</v>
          </cell>
        </row>
        <row r="129">
          <cell r="D129">
            <v>4280</v>
          </cell>
          <cell r="E129">
            <v>1967</v>
          </cell>
          <cell r="F129">
            <v>21</v>
          </cell>
          <cell r="G129">
            <v>26</v>
          </cell>
          <cell r="H129">
            <v>32</v>
          </cell>
          <cell r="I129">
            <v>22</v>
          </cell>
          <cell r="J129">
            <v>30</v>
          </cell>
          <cell r="K129">
            <v>39</v>
          </cell>
          <cell r="L129">
            <v>54</v>
          </cell>
          <cell r="M129">
            <v>54</v>
          </cell>
          <cell r="N129">
            <v>53</v>
          </cell>
          <cell r="O129">
            <v>53</v>
          </cell>
          <cell r="P129">
            <v>51</v>
          </cell>
          <cell r="Q129">
            <v>50</v>
          </cell>
          <cell r="R129">
            <v>48</v>
          </cell>
          <cell r="S129">
            <v>47</v>
          </cell>
          <cell r="T129">
            <v>46</v>
          </cell>
          <cell r="U129">
            <v>44</v>
          </cell>
          <cell r="V129">
            <v>43</v>
          </cell>
          <cell r="W129">
            <v>42</v>
          </cell>
          <cell r="X129">
            <v>39</v>
          </cell>
          <cell r="Y129">
            <v>37</v>
          </cell>
          <cell r="Z129">
            <v>162</v>
          </cell>
          <cell r="AA129">
            <v>180</v>
          </cell>
          <cell r="AB129">
            <v>158</v>
          </cell>
          <cell r="AC129">
            <v>144</v>
          </cell>
          <cell r="AD129">
            <v>124</v>
          </cell>
          <cell r="AE129">
            <v>95</v>
          </cell>
          <cell r="AF129">
            <v>79</v>
          </cell>
          <cell r="AG129">
            <v>59</v>
          </cell>
          <cell r="AH129">
            <v>53</v>
          </cell>
          <cell r="AI129">
            <v>35</v>
          </cell>
          <cell r="AJ129">
            <v>20</v>
          </cell>
          <cell r="AK129">
            <v>14</v>
          </cell>
          <cell r="AL129">
            <v>13</v>
          </cell>
          <cell r="AM129">
            <v>115</v>
          </cell>
          <cell r="AN129">
            <v>89</v>
          </cell>
          <cell r="AO129">
            <v>396</v>
          </cell>
          <cell r="AP129">
            <v>28</v>
          </cell>
        </row>
        <row r="130">
          <cell r="D130">
            <v>4284</v>
          </cell>
          <cell r="E130">
            <v>2805</v>
          </cell>
          <cell r="F130">
            <v>45</v>
          </cell>
          <cell r="G130">
            <v>52</v>
          </cell>
          <cell r="H130">
            <v>68</v>
          </cell>
          <cell r="I130">
            <v>69</v>
          </cell>
          <cell r="J130">
            <v>72</v>
          </cell>
          <cell r="K130">
            <v>99</v>
          </cell>
          <cell r="L130">
            <v>72</v>
          </cell>
          <cell r="M130">
            <v>72</v>
          </cell>
          <cell r="N130">
            <v>71</v>
          </cell>
          <cell r="O130">
            <v>70</v>
          </cell>
          <cell r="P130">
            <v>68</v>
          </cell>
          <cell r="Q130">
            <v>66</v>
          </cell>
          <cell r="R130">
            <v>64</v>
          </cell>
          <cell r="S130">
            <v>62</v>
          </cell>
          <cell r="T130">
            <v>61</v>
          </cell>
          <cell r="U130">
            <v>59</v>
          </cell>
          <cell r="V130">
            <v>58</v>
          </cell>
          <cell r="W130">
            <v>56</v>
          </cell>
          <cell r="X130">
            <v>53</v>
          </cell>
          <cell r="Y130">
            <v>49</v>
          </cell>
          <cell r="Z130">
            <v>216</v>
          </cell>
          <cell r="AA130">
            <v>240</v>
          </cell>
          <cell r="AB130">
            <v>212</v>
          </cell>
          <cell r="AC130">
            <v>192</v>
          </cell>
          <cell r="AD130">
            <v>166</v>
          </cell>
          <cell r="AE130">
            <v>127</v>
          </cell>
          <cell r="AF130">
            <v>106</v>
          </cell>
          <cell r="AG130">
            <v>79</v>
          </cell>
          <cell r="AH130">
            <v>71</v>
          </cell>
          <cell r="AI130">
            <v>47</v>
          </cell>
          <cell r="AJ130">
            <v>27</v>
          </cell>
          <cell r="AK130">
            <v>19</v>
          </cell>
          <cell r="AL130">
            <v>17</v>
          </cell>
          <cell r="AM130">
            <v>154</v>
          </cell>
          <cell r="AN130">
            <v>119</v>
          </cell>
          <cell r="AO130">
            <v>529</v>
          </cell>
          <cell r="AP130">
            <v>59</v>
          </cell>
        </row>
        <row r="131">
          <cell r="D131">
            <v>4281</v>
          </cell>
          <cell r="E131">
            <v>2574</v>
          </cell>
          <cell r="F131">
            <v>32</v>
          </cell>
          <cell r="G131">
            <v>42</v>
          </cell>
          <cell r="H131">
            <v>52</v>
          </cell>
          <cell r="I131">
            <v>62</v>
          </cell>
          <cell r="J131">
            <v>42</v>
          </cell>
          <cell r="K131">
            <v>50</v>
          </cell>
          <cell r="L131">
            <v>69</v>
          </cell>
          <cell r="M131">
            <v>69</v>
          </cell>
          <cell r="N131">
            <v>68</v>
          </cell>
          <cell r="O131">
            <v>67</v>
          </cell>
          <cell r="P131">
            <v>65</v>
          </cell>
          <cell r="Q131">
            <v>63</v>
          </cell>
          <cell r="R131">
            <v>61</v>
          </cell>
          <cell r="S131">
            <v>60</v>
          </cell>
          <cell r="T131">
            <v>58</v>
          </cell>
          <cell r="U131">
            <v>57</v>
          </cell>
          <cell r="V131">
            <v>55</v>
          </cell>
          <cell r="W131">
            <v>53</v>
          </cell>
          <cell r="X131">
            <v>50</v>
          </cell>
          <cell r="Y131">
            <v>47</v>
          </cell>
          <cell r="Z131">
            <v>207</v>
          </cell>
          <cell r="AA131">
            <v>230</v>
          </cell>
          <cell r="AB131">
            <v>202</v>
          </cell>
          <cell r="AC131">
            <v>184</v>
          </cell>
          <cell r="AD131">
            <v>158</v>
          </cell>
          <cell r="AE131">
            <v>122</v>
          </cell>
          <cell r="AF131">
            <v>101</v>
          </cell>
          <cell r="AG131">
            <v>76</v>
          </cell>
          <cell r="AH131">
            <v>67</v>
          </cell>
          <cell r="AI131">
            <v>45</v>
          </cell>
          <cell r="AJ131">
            <v>26</v>
          </cell>
          <cell r="AK131">
            <v>18</v>
          </cell>
          <cell r="AL131">
            <v>16</v>
          </cell>
          <cell r="AM131">
            <v>147</v>
          </cell>
          <cell r="AN131">
            <v>114</v>
          </cell>
          <cell r="AO131">
            <v>506</v>
          </cell>
          <cell r="AP131">
            <v>45</v>
          </cell>
        </row>
        <row r="132">
          <cell r="D132">
            <v>4283</v>
          </cell>
          <cell r="E132">
            <v>1939</v>
          </cell>
          <cell r="F132">
            <v>20</v>
          </cell>
          <cell r="G132">
            <v>25</v>
          </cell>
          <cell r="H132">
            <v>25</v>
          </cell>
          <cell r="I132">
            <v>35</v>
          </cell>
          <cell r="J132">
            <v>31</v>
          </cell>
          <cell r="K132">
            <v>48</v>
          </cell>
          <cell r="L132">
            <v>53</v>
          </cell>
          <cell r="M132">
            <v>53</v>
          </cell>
          <cell r="N132">
            <v>52</v>
          </cell>
          <cell r="O132">
            <v>51</v>
          </cell>
          <cell r="P132">
            <v>50</v>
          </cell>
          <cell r="Q132">
            <v>48</v>
          </cell>
          <cell r="R132">
            <v>47</v>
          </cell>
          <cell r="S132">
            <v>46</v>
          </cell>
          <cell r="T132">
            <v>44</v>
          </cell>
          <cell r="U132">
            <v>43</v>
          </cell>
          <cell r="V132">
            <v>42</v>
          </cell>
          <cell r="W132">
            <v>41</v>
          </cell>
          <cell r="X132">
            <v>38</v>
          </cell>
          <cell r="Y132">
            <v>36</v>
          </cell>
          <cell r="Z132">
            <v>158</v>
          </cell>
          <cell r="AA132">
            <v>176</v>
          </cell>
          <cell r="AB132">
            <v>155</v>
          </cell>
          <cell r="AC132">
            <v>141</v>
          </cell>
          <cell r="AD132">
            <v>121</v>
          </cell>
          <cell r="AE132">
            <v>93</v>
          </cell>
          <cell r="AF132">
            <v>77</v>
          </cell>
          <cell r="AG132">
            <v>58</v>
          </cell>
          <cell r="AH132">
            <v>52</v>
          </cell>
          <cell r="AI132">
            <v>34</v>
          </cell>
          <cell r="AJ132">
            <v>20</v>
          </cell>
          <cell r="AK132">
            <v>14</v>
          </cell>
          <cell r="AL132">
            <v>12</v>
          </cell>
          <cell r="AM132">
            <v>112</v>
          </cell>
          <cell r="AN132">
            <v>87</v>
          </cell>
          <cell r="AO132">
            <v>387</v>
          </cell>
          <cell r="AP132">
            <v>20</v>
          </cell>
        </row>
        <row r="133">
          <cell r="D133">
            <v>4282</v>
          </cell>
          <cell r="E133">
            <v>1781</v>
          </cell>
          <cell r="F133">
            <v>38</v>
          </cell>
          <cell r="G133">
            <v>42</v>
          </cell>
          <cell r="H133">
            <v>53</v>
          </cell>
          <cell r="I133">
            <v>66</v>
          </cell>
          <cell r="J133">
            <v>52</v>
          </cell>
          <cell r="K133">
            <v>39</v>
          </cell>
          <cell r="L133">
            <v>45</v>
          </cell>
          <cell r="M133">
            <v>45</v>
          </cell>
          <cell r="N133">
            <v>44</v>
          </cell>
          <cell r="O133">
            <v>44</v>
          </cell>
          <cell r="P133">
            <v>42</v>
          </cell>
          <cell r="Q133">
            <v>41</v>
          </cell>
          <cell r="R133">
            <v>40</v>
          </cell>
          <cell r="S133">
            <v>39</v>
          </cell>
          <cell r="T133">
            <v>38</v>
          </cell>
          <cell r="U133">
            <v>37</v>
          </cell>
          <cell r="V133">
            <v>36</v>
          </cell>
          <cell r="W133">
            <v>34</v>
          </cell>
          <cell r="X133">
            <v>33</v>
          </cell>
          <cell r="Y133">
            <v>31</v>
          </cell>
          <cell r="Z133">
            <v>134</v>
          </cell>
          <cell r="AA133">
            <v>149</v>
          </cell>
          <cell r="AB133">
            <v>131</v>
          </cell>
          <cell r="AC133">
            <v>119</v>
          </cell>
          <cell r="AD133">
            <v>103</v>
          </cell>
          <cell r="AE133">
            <v>79</v>
          </cell>
          <cell r="AF133">
            <v>66</v>
          </cell>
          <cell r="AG133">
            <v>49</v>
          </cell>
          <cell r="AH133">
            <v>44</v>
          </cell>
          <cell r="AI133">
            <v>29</v>
          </cell>
          <cell r="AJ133">
            <v>17</v>
          </cell>
          <cell r="AK133">
            <v>12</v>
          </cell>
          <cell r="AL133">
            <v>10</v>
          </cell>
          <cell r="AM133">
            <v>95</v>
          </cell>
          <cell r="AN133">
            <v>74</v>
          </cell>
          <cell r="AO133">
            <v>328</v>
          </cell>
          <cell r="AP133">
            <v>43</v>
          </cell>
        </row>
        <row r="134">
          <cell r="D134">
            <v>4285</v>
          </cell>
          <cell r="E134">
            <v>1302</v>
          </cell>
          <cell r="F134">
            <v>19</v>
          </cell>
          <cell r="G134">
            <v>19</v>
          </cell>
          <cell r="H134">
            <v>17</v>
          </cell>
          <cell r="I134">
            <v>14</v>
          </cell>
          <cell r="J134">
            <v>25</v>
          </cell>
          <cell r="K134">
            <v>20</v>
          </cell>
          <cell r="L134">
            <v>36</v>
          </cell>
          <cell r="M134">
            <v>36</v>
          </cell>
          <cell r="N134">
            <v>35</v>
          </cell>
          <cell r="O134">
            <v>35</v>
          </cell>
          <cell r="P134">
            <v>34</v>
          </cell>
          <cell r="Q134">
            <v>33</v>
          </cell>
          <cell r="R134">
            <v>32</v>
          </cell>
          <cell r="S134">
            <v>31</v>
          </cell>
          <cell r="T134">
            <v>30</v>
          </cell>
          <cell r="U134">
            <v>29</v>
          </cell>
          <cell r="V134">
            <v>29</v>
          </cell>
          <cell r="W134">
            <v>28</v>
          </cell>
          <cell r="X134">
            <v>26</v>
          </cell>
          <cell r="Y134">
            <v>24</v>
          </cell>
          <cell r="Z134">
            <v>107</v>
          </cell>
          <cell r="AA134">
            <v>119</v>
          </cell>
          <cell r="AB134">
            <v>105</v>
          </cell>
          <cell r="AC134">
            <v>95</v>
          </cell>
          <cell r="AD134">
            <v>82</v>
          </cell>
          <cell r="AE134">
            <v>63</v>
          </cell>
          <cell r="AF134">
            <v>52</v>
          </cell>
          <cell r="AG134">
            <v>39</v>
          </cell>
          <cell r="AH134">
            <v>35</v>
          </cell>
          <cell r="AI134">
            <v>23</v>
          </cell>
          <cell r="AJ134">
            <v>13</v>
          </cell>
          <cell r="AK134">
            <v>9</v>
          </cell>
          <cell r="AL134">
            <v>8</v>
          </cell>
          <cell r="AM134">
            <v>76</v>
          </cell>
          <cell r="AN134">
            <v>59</v>
          </cell>
          <cell r="AO134">
            <v>262</v>
          </cell>
          <cell r="AP134">
            <v>27</v>
          </cell>
        </row>
        <row r="135">
          <cell r="D135">
            <v>4286</v>
          </cell>
          <cell r="E135">
            <v>1922</v>
          </cell>
          <cell r="F135">
            <v>40</v>
          </cell>
          <cell r="G135">
            <v>38</v>
          </cell>
          <cell r="H135">
            <v>42</v>
          </cell>
          <cell r="I135">
            <v>52</v>
          </cell>
          <cell r="J135">
            <v>41</v>
          </cell>
          <cell r="K135">
            <v>39</v>
          </cell>
          <cell r="L135">
            <v>50</v>
          </cell>
          <cell r="M135">
            <v>50</v>
          </cell>
          <cell r="N135">
            <v>50</v>
          </cell>
          <cell r="O135">
            <v>49</v>
          </cell>
          <cell r="P135">
            <v>48</v>
          </cell>
          <cell r="Q135">
            <v>46</v>
          </cell>
          <cell r="R135">
            <v>45</v>
          </cell>
          <cell r="S135">
            <v>43</v>
          </cell>
          <cell r="T135">
            <v>42</v>
          </cell>
          <cell r="U135">
            <v>41</v>
          </cell>
          <cell r="V135">
            <v>40</v>
          </cell>
          <cell r="W135">
            <v>39</v>
          </cell>
          <cell r="X135">
            <v>37</v>
          </cell>
          <cell r="Y135">
            <v>34</v>
          </cell>
          <cell r="Z135">
            <v>150</v>
          </cell>
          <cell r="AA135">
            <v>167</v>
          </cell>
          <cell r="AB135">
            <v>147</v>
          </cell>
          <cell r="AC135">
            <v>134</v>
          </cell>
          <cell r="AD135">
            <v>115</v>
          </cell>
          <cell r="AE135">
            <v>88</v>
          </cell>
          <cell r="AF135">
            <v>74</v>
          </cell>
          <cell r="AG135">
            <v>55</v>
          </cell>
          <cell r="AH135">
            <v>49</v>
          </cell>
          <cell r="AI135">
            <v>33</v>
          </cell>
          <cell r="AJ135">
            <v>19</v>
          </cell>
          <cell r="AK135">
            <v>13</v>
          </cell>
          <cell r="AL135">
            <v>12</v>
          </cell>
          <cell r="AM135">
            <v>107</v>
          </cell>
          <cell r="AN135">
            <v>83</v>
          </cell>
          <cell r="AO135">
            <v>368</v>
          </cell>
          <cell r="AP135">
            <v>41</v>
          </cell>
        </row>
        <row r="136">
          <cell r="D136">
            <v>4287</v>
          </cell>
          <cell r="E136">
            <v>961</v>
          </cell>
          <cell r="F136">
            <v>40</v>
          </cell>
          <cell r="G136">
            <v>28</v>
          </cell>
          <cell r="H136">
            <v>30</v>
          </cell>
          <cell r="I136">
            <v>43</v>
          </cell>
          <cell r="J136">
            <v>27</v>
          </cell>
          <cell r="K136">
            <v>34</v>
          </cell>
          <cell r="L136">
            <v>23</v>
          </cell>
          <cell r="M136">
            <v>23</v>
          </cell>
          <cell r="N136">
            <v>23</v>
          </cell>
          <cell r="O136">
            <v>22</v>
          </cell>
          <cell r="P136">
            <v>22</v>
          </cell>
          <cell r="Q136">
            <v>21</v>
          </cell>
          <cell r="R136">
            <v>20</v>
          </cell>
          <cell r="S136">
            <v>20</v>
          </cell>
          <cell r="T136">
            <v>19</v>
          </cell>
          <cell r="U136">
            <v>19</v>
          </cell>
          <cell r="V136">
            <v>18</v>
          </cell>
          <cell r="W136">
            <v>18</v>
          </cell>
          <cell r="X136">
            <v>17</v>
          </cell>
          <cell r="Y136">
            <v>16</v>
          </cell>
          <cell r="Z136">
            <v>68</v>
          </cell>
          <cell r="AA136">
            <v>76</v>
          </cell>
          <cell r="AB136">
            <v>67</v>
          </cell>
          <cell r="AC136">
            <v>61</v>
          </cell>
          <cell r="AD136">
            <v>52</v>
          </cell>
          <cell r="AE136">
            <v>40</v>
          </cell>
          <cell r="AF136">
            <v>33</v>
          </cell>
          <cell r="AG136">
            <v>25</v>
          </cell>
          <cell r="AH136">
            <v>22</v>
          </cell>
          <cell r="AI136">
            <v>15</v>
          </cell>
          <cell r="AJ136">
            <v>8</v>
          </cell>
          <cell r="AK136">
            <v>6</v>
          </cell>
          <cell r="AL136">
            <v>5</v>
          </cell>
          <cell r="AM136">
            <v>49</v>
          </cell>
          <cell r="AN136">
            <v>38</v>
          </cell>
          <cell r="AO136">
            <v>167</v>
          </cell>
          <cell r="AP136">
            <v>35</v>
          </cell>
        </row>
        <row r="137">
          <cell r="D137">
            <v>6995</v>
          </cell>
          <cell r="E137">
            <v>332</v>
          </cell>
          <cell r="F137">
            <v>6</v>
          </cell>
          <cell r="G137">
            <v>5</v>
          </cell>
          <cell r="H137">
            <v>3</v>
          </cell>
          <cell r="I137">
            <v>7</v>
          </cell>
          <cell r="J137">
            <v>4</v>
          </cell>
          <cell r="K137">
            <v>7</v>
          </cell>
          <cell r="L137">
            <v>9</v>
          </cell>
          <cell r="M137">
            <v>9</v>
          </cell>
          <cell r="N137">
            <v>9</v>
          </cell>
          <cell r="O137">
            <v>9</v>
          </cell>
          <cell r="P137">
            <v>9</v>
          </cell>
          <cell r="Q137">
            <v>8</v>
          </cell>
          <cell r="R137">
            <v>8</v>
          </cell>
          <cell r="S137">
            <v>8</v>
          </cell>
          <cell r="T137">
            <v>8</v>
          </cell>
          <cell r="U137">
            <v>7</v>
          </cell>
          <cell r="V137">
            <v>7</v>
          </cell>
          <cell r="W137">
            <v>7</v>
          </cell>
          <cell r="X137">
            <v>7</v>
          </cell>
          <cell r="Y137">
            <v>6</v>
          </cell>
          <cell r="Z137">
            <v>27</v>
          </cell>
          <cell r="AA137">
            <v>30</v>
          </cell>
          <cell r="AB137">
            <v>26</v>
          </cell>
          <cell r="AC137">
            <v>24</v>
          </cell>
          <cell r="AD137">
            <v>21</v>
          </cell>
          <cell r="AE137">
            <v>16</v>
          </cell>
          <cell r="AF137">
            <v>13</v>
          </cell>
          <cell r="AG137">
            <v>10</v>
          </cell>
          <cell r="AH137">
            <v>9</v>
          </cell>
          <cell r="AI137">
            <v>6</v>
          </cell>
          <cell r="AJ137">
            <v>3</v>
          </cell>
          <cell r="AK137">
            <v>2</v>
          </cell>
          <cell r="AL137">
            <v>2</v>
          </cell>
          <cell r="AM137">
            <v>19</v>
          </cell>
          <cell r="AN137">
            <v>15</v>
          </cell>
          <cell r="AO137">
            <v>66</v>
          </cell>
          <cell r="AP137">
            <v>7</v>
          </cell>
        </row>
        <row r="138">
          <cell r="D138">
            <v>7125</v>
          </cell>
          <cell r="E138">
            <v>1172</v>
          </cell>
          <cell r="F138">
            <v>24</v>
          </cell>
          <cell r="G138">
            <v>24</v>
          </cell>
          <cell r="H138">
            <v>17</v>
          </cell>
          <cell r="I138">
            <v>30</v>
          </cell>
          <cell r="J138">
            <v>24</v>
          </cell>
          <cell r="K138">
            <v>29</v>
          </cell>
          <cell r="L138">
            <v>31</v>
          </cell>
          <cell r="M138">
            <v>31</v>
          </cell>
          <cell r="N138">
            <v>31</v>
          </cell>
          <cell r="O138">
            <v>30</v>
          </cell>
          <cell r="P138">
            <v>29</v>
          </cell>
          <cell r="Q138">
            <v>28</v>
          </cell>
          <cell r="R138">
            <v>27</v>
          </cell>
          <cell r="S138">
            <v>27</v>
          </cell>
          <cell r="T138">
            <v>26</v>
          </cell>
          <cell r="U138">
            <v>25</v>
          </cell>
          <cell r="V138">
            <v>25</v>
          </cell>
          <cell r="W138">
            <v>24</v>
          </cell>
          <cell r="X138">
            <v>22</v>
          </cell>
          <cell r="Y138">
            <v>21</v>
          </cell>
          <cell r="Z138">
            <v>92</v>
          </cell>
          <cell r="AA138">
            <v>103</v>
          </cell>
          <cell r="AB138">
            <v>90</v>
          </cell>
          <cell r="AC138">
            <v>82</v>
          </cell>
          <cell r="AD138">
            <v>71</v>
          </cell>
          <cell r="AE138">
            <v>54</v>
          </cell>
          <cell r="AF138">
            <v>45</v>
          </cell>
          <cell r="AG138">
            <v>34</v>
          </cell>
          <cell r="AH138">
            <v>30</v>
          </cell>
          <cell r="AI138">
            <v>20</v>
          </cell>
          <cell r="AJ138">
            <v>11</v>
          </cell>
          <cell r="AK138">
            <v>8</v>
          </cell>
          <cell r="AL138">
            <v>7</v>
          </cell>
          <cell r="AM138">
            <v>66</v>
          </cell>
          <cell r="AN138">
            <v>51</v>
          </cell>
          <cell r="AO138">
            <v>226</v>
          </cell>
          <cell r="AP138">
            <v>24</v>
          </cell>
        </row>
        <row r="139">
          <cell r="D139">
            <v>7167</v>
          </cell>
          <cell r="E139">
            <v>133</v>
          </cell>
          <cell r="F139">
            <v>4</v>
          </cell>
          <cell r="G139">
            <v>4</v>
          </cell>
          <cell r="H139">
            <v>5</v>
          </cell>
          <cell r="I139">
            <v>4</v>
          </cell>
          <cell r="J139">
            <v>4</v>
          </cell>
          <cell r="K139">
            <v>1</v>
          </cell>
          <cell r="L139">
            <v>3</v>
          </cell>
          <cell r="M139">
            <v>3</v>
          </cell>
          <cell r="N139">
            <v>3</v>
          </cell>
          <cell r="O139">
            <v>3</v>
          </cell>
          <cell r="P139">
            <v>3</v>
          </cell>
          <cell r="Q139">
            <v>3</v>
          </cell>
          <cell r="R139">
            <v>3</v>
          </cell>
          <cell r="S139">
            <v>3</v>
          </cell>
          <cell r="T139">
            <v>3</v>
          </cell>
          <cell r="U139">
            <v>3</v>
          </cell>
          <cell r="V139">
            <v>3</v>
          </cell>
          <cell r="W139">
            <v>3</v>
          </cell>
          <cell r="X139">
            <v>2</v>
          </cell>
          <cell r="Y139">
            <v>2</v>
          </cell>
          <cell r="Z139">
            <v>10</v>
          </cell>
          <cell r="AA139">
            <v>11</v>
          </cell>
          <cell r="AB139">
            <v>10</v>
          </cell>
          <cell r="AC139">
            <v>9</v>
          </cell>
          <cell r="AD139">
            <v>8</v>
          </cell>
          <cell r="AE139">
            <v>6</v>
          </cell>
          <cell r="AF139">
            <v>5</v>
          </cell>
          <cell r="AG139">
            <v>4</v>
          </cell>
          <cell r="AH139">
            <v>3</v>
          </cell>
          <cell r="AI139">
            <v>2</v>
          </cell>
          <cell r="AJ139">
            <v>1</v>
          </cell>
          <cell r="AK139">
            <v>1</v>
          </cell>
          <cell r="AL139">
            <v>1</v>
          </cell>
          <cell r="AM139">
            <v>7</v>
          </cell>
          <cell r="AN139">
            <v>6</v>
          </cell>
          <cell r="AO139">
            <v>25</v>
          </cell>
          <cell r="AP139">
            <v>5</v>
          </cell>
        </row>
        <row r="140">
          <cell r="D140">
            <v>18120</v>
          </cell>
          <cell r="E140">
            <v>370</v>
          </cell>
          <cell r="F140">
            <v>12</v>
          </cell>
          <cell r="G140">
            <v>7</v>
          </cell>
          <cell r="H140">
            <v>8</v>
          </cell>
          <cell r="I140">
            <v>11</v>
          </cell>
          <cell r="J140">
            <v>12</v>
          </cell>
          <cell r="K140">
            <v>5</v>
          </cell>
          <cell r="L140">
            <v>9</v>
          </cell>
          <cell r="M140">
            <v>9</v>
          </cell>
          <cell r="N140">
            <v>9</v>
          </cell>
          <cell r="O140">
            <v>9</v>
          </cell>
          <cell r="P140">
            <v>9</v>
          </cell>
          <cell r="Q140">
            <v>9</v>
          </cell>
          <cell r="R140">
            <v>8</v>
          </cell>
          <cell r="S140">
            <v>8</v>
          </cell>
          <cell r="T140">
            <v>8</v>
          </cell>
          <cell r="U140">
            <v>8</v>
          </cell>
          <cell r="V140">
            <v>8</v>
          </cell>
          <cell r="W140">
            <v>7</v>
          </cell>
          <cell r="X140">
            <v>7</v>
          </cell>
          <cell r="Y140">
            <v>7</v>
          </cell>
          <cell r="Z140">
            <v>29</v>
          </cell>
          <cell r="AA140">
            <v>32</v>
          </cell>
          <cell r="AB140">
            <v>28</v>
          </cell>
          <cell r="AC140">
            <v>25</v>
          </cell>
          <cell r="AD140">
            <v>22</v>
          </cell>
          <cell r="AE140">
            <v>17</v>
          </cell>
          <cell r="AF140">
            <v>14</v>
          </cell>
          <cell r="AG140">
            <v>10</v>
          </cell>
          <cell r="AH140">
            <v>9</v>
          </cell>
          <cell r="AI140">
            <v>6</v>
          </cell>
          <cell r="AJ140">
            <v>4</v>
          </cell>
          <cell r="AK140">
            <v>2</v>
          </cell>
          <cell r="AL140">
            <v>2</v>
          </cell>
          <cell r="AM140">
            <v>20</v>
          </cell>
          <cell r="AN140">
            <v>16</v>
          </cell>
          <cell r="AO140">
            <v>70</v>
          </cell>
          <cell r="AP140">
            <v>12</v>
          </cell>
        </row>
        <row r="141">
          <cell r="D141">
            <v>0</v>
          </cell>
          <cell r="E141">
            <v>20901</v>
          </cell>
          <cell r="F141">
            <v>437</v>
          </cell>
          <cell r="G141">
            <v>409</v>
          </cell>
          <cell r="H141">
            <v>486</v>
          </cell>
          <cell r="I141">
            <v>472</v>
          </cell>
          <cell r="J141">
            <v>527</v>
          </cell>
          <cell r="K141">
            <v>506</v>
          </cell>
          <cell r="L141">
            <v>559</v>
          </cell>
          <cell r="M141">
            <v>558</v>
          </cell>
          <cell r="N141">
            <v>551</v>
          </cell>
          <cell r="O141">
            <v>540</v>
          </cell>
          <cell r="P141">
            <v>523</v>
          </cell>
          <cell r="Q141">
            <v>503</v>
          </cell>
          <cell r="R141">
            <v>481</v>
          </cell>
          <cell r="S141">
            <v>459</v>
          </cell>
          <cell r="T141">
            <v>437</v>
          </cell>
          <cell r="U141">
            <v>415</v>
          </cell>
          <cell r="V141">
            <v>393</v>
          </cell>
          <cell r="W141">
            <v>372</v>
          </cell>
          <cell r="X141">
            <v>356</v>
          </cell>
          <cell r="Y141">
            <v>343</v>
          </cell>
          <cell r="Z141">
            <v>1611</v>
          </cell>
          <cell r="AA141">
            <v>1804</v>
          </cell>
          <cell r="AB141">
            <v>1607</v>
          </cell>
          <cell r="AC141">
            <v>1387</v>
          </cell>
          <cell r="AD141">
            <v>1256</v>
          </cell>
          <cell r="AE141">
            <v>1010</v>
          </cell>
          <cell r="AF141">
            <v>852</v>
          </cell>
          <cell r="AG141">
            <v>662</v>
          </cell>
          <cell r="AH141">
            <v>522</v>
          </cell>
          <cell r="AI141">
            <v>368</v>
          </cell>
          <cell r="AJ141">
            <v>231</v>
          </cell>
          <cell r="AK141">
            <v>140</v>
          </cell>
          <cell r="AL141">
            <v>124</v>
          </cell>
          <cell r="AM141">
            <v>1176</v>
          </cell>
          <cell r="AN141">
            <v>816</v>
          </cell>
          <cell r="AO141">
            <v>3971</v>
          </cell>
          <cell r="AP141">
            <v>436</v>
          </cell>
        </row>
        <row r="142">
          <cell r="D142">
            <v>4288</v>
          </cell>
          <cell r="E142">
            <v>3646</v>
          </cell>
          <cell r="F142">
            <v>84</v>
          </cell>
          <cell r="G142">
            <v>77</v>
          </cell>
          <cell r="H142">
            <v>109</v>
          </cell>
          <cell r="I142">
            <v>94</v>
          </cell>
          <cell r="J142">
            <v>111</v>
          </cell>
          <cell r="K142">
            <v>105</v>
          </cell>
          <cell r="L142">
            <v>96</v>
          </cell>
          <cell r="M142">
            <v>95</v>
          </cell>
          <cell r="N142">
            <v>95</v>
          </cell>
          <cell r="O142">
            <v>92</v>
          </cell>
          <cell r="P142">
            <v>90</v>
          </cell>
          <cell r="Q142">
            <v>84</v>
          </cell>
          <cell r="R142">
            <v>81</v>
          </cell>
          <cell r="S142">
            <v>78</v>
          </cell>
          <cell r="T142">
            <v>76</v>
          </cell>
          <cell r="U142">
            <v>72</v>
          </cell>
          <cell r="V142">
            <v>65</v>
          </cell>
          <cell r="W142">
            <v>61</v>
          </cell>
          <cell r="X142">
            <v>60</v>
          </cell>
          <cell r="Y142">
            <v>59</v>
          </cell>
          <cell r="Z142">
            <v>273</v>
          </cell>
          <cell r="AA142">
            <v>307</v>
          </cell>
          <cell r="AB142">
            <v>271</v>
          </cell>
          <cell r="AC142">
            <v>236</v>
          </cell>
          <cell r="AD142">
            <v>212</v>
          </cell>
          <cell r="AE142">
            <v>170</v>
          </cell>
          <cell r="AF142">
            <v>145</v>
          </cell>
          <cell r="AG142">
            <v>113</v>
          </cell>
          <cell r="AH142">
            <v>89</v>
          </cell>
          <cell r="AI142">
            <v>63</v>
          </cell>
          <cell r="AJ142">
            <v>39</v>
          </cell>
          <cell r="AK142">
            <v>23</v>
          </cell>
          <cell r="AL142">
            <v>21</v>
          </cell>
          <cell r="AM142">
            <v>198</v>
          </cell>
          <cell r="AN142">
            <v>140</v>
          </cell>
          <cell r="AO142">
            <v>675</v>
          </cell>
          <cell r="AP142">
            <v>76</v>
          </cell>
        </row>
        <row r="143">
          <cell r="D143">
            <v>4289</v>
          </cell>
          <cell r="E143">
            <v>1444</v>
          </cell>
          <cell r="F143">
            <v>25</v>
          </cell>
          <cell r="G143">
            <v>35</v>
          </cell>
          <cell r="H143">
            <v>38</v>
          </cell>
          <cell r="I143">
            <v>32</v>
          </cell>
          <cell r="J143">
            <v>30</v>
          </cell>
          <cell r="K143">
            <v>43</v>
          </cell>
          <cell r="L143">
            <v>38</v>
          </cell>
          <cell r="M143">
            <v>38</v>
          </cell>
          <cell r="N143">
            <v>38</v>
          </cell>
          <cell r="O143">
            <v>37</v>
          </cell>
          <cell r="P143">
            <v>36</v>
          </cell>
          <cell r="Q143">
            <v>35</v>
          </cell>
          <cell r="R143">
            <v>33</v>
          </cell>
          <cell r="S143">
            <v>32</v>
          </cell>
          <cell r="T143">
            <v>30</v>
          </cell>
          <cell r="U143">
            <v>28</v>
          </cell>
          <cell r="V143">
            <v>27</v>
          </cell>
          <cell r="W143">
            <v>26</v>
          </cell>
          <cell r="X143">
            <v>24</v>
          </cell>
          <cell r="Y143">
            <v>24</v>
          </cell>
          <cell r="Z143">
            <v>111</v>
          </cell>
          <cell r="AA143">
            <v>124</v>
          </cell>
          <cell r="AB143">
            <v>110</v>
          </cell>
          <cell r="AC143">
            <v>95</v>
          </cell>
          <cell r="AD143">
            <v>86</v>
          </cell>
          <cell r="AE143">
            <v>69</v>
          </cell>
          <cell r="AF143">
            <v>59</v>
          </cell>
          <cell r="AG143">
            <v>45</v>
          </cell>
          <cell r="AH143">
            <v>36</v>
          </cell>
          <cell r="AI143">
            <v>25</v>
          </cell>
          <cell r="AJ143">
            <v>16</v>
          </cell>
          <cell r="AK143">
            <v>10</v>
          </cell>
          <cell r="AL143">
            <v>9</v>
          </cell>
          <cell r="AM143">
            <v>81</v>
          </cell>
          <cell r="AN143">
            <v>56</v>
          </cell>
          <cell r="AO143">
            <v>273</v>
          </cell>
          <cell r="AP143">
            <v>35</v>
          </cell>
        </row>
        <row r="144">
          <cell r="D144">
            <v>4290</v>
          </cell>
          <cell r="E144">
            <v>3454</v>
          </cell>
          <cell r="F144">
            <v>96</v>
          </cell>
          <cell r="G144">
            <v>62</v>
          </cell>
          <cell r="H144">
            <v>88</v>
          </cell>
          <cell r="I144">
            <v>88</v>
          </cell>
          <cell r="J144">
            <v>92</v>
          </cell>
          <cell r="K144">
            <v>81</v>
          </cell>
          <cell r="L144">
            <v>91</v>
          </cell>
          <cell r="M144">
            <v>91</v>
          </cell>
          <cell r="N144">
            <v>90</v>
          </cell>
          <cell r="O144">
            <v>88</v>
          </cell>
          <cell r="P144">
            <v>85</v>
          </cell>
          <cell r="Q144">
            <v>82</v>
          </cell>
          <cell r="R144">
            <v>79</v>
          </cell>
          <cell r="S144">
            <v>75</v>
          </cell>
          <cell r="T144">
            <v>71</v>
          </cell>
          <cell r="U144">
            <v>68</v>
          </cell>
          <cell r="V144">
            <v>64</v>
          </cell>
          <cell r="W144">
            <v>61</v>
          </cell>
          <cell r="X144">
            <v>58</v>
          </cell>
          <cell r="Y144">
            <v>56</v>
          </cell>
          <cell r="Z144">
            <v>263</v>
          </cell>
          <cell r="AA144">
            <v>294</v>
          </cell>
          <cell r="AB144">
            <v>262</v>
          </cell>
          <cell r="AC144">
            <v>226</v>
          </cell>
          <cell r="AD144">
            <v>205</v>
          </cell>
          <cell r="AE144">
            <v>165</v>
          </cell>
          <cell r="AF144">
            <v>139</v>
          </cell>
          <cell r="AG144">
            <v>108</v>
          </cell>
          <cell r="AH144">
            <v>85</v>
          </cell>
          <cell r="AI144">
            <v>60</v>
          </cell>
          <cell r="AJ144">
            <v>38</v>
          </cell>
          <cell r="AK144">
            <v>23</v>
          </cell>
          <cell r="AL144">
            <v>20</v>
          </cell>
          <cell r="AM144">
            <v>192</v>
          </cell>
          <cell r="AN144">
            <v>133</v>
          </cell>
          <cell r="AO144">
            <v>648</v>
          </cell>
          <cell r="AP144">
            <v>95</v>
          </cell>
        </row>
        <row r="145">
          <cell r="D145">
            <v>4291</v>
          </cell>
          <cell r="E145">
            <v>820</v>
          </cell>
          <cell r="F145">
            <v>18</v>
          </cell>
          <cell r="G145">
            <v>14</v>
          </cell>
          <cell r="H145">
            <v>14</v>
          </cell>
          <cell r="I145">
            <v>20</v>
          </cell>
          <cell r="J145">
            <v>18</v>
          </cell>
          <cell r="K145">
            <v>18</v>
          </cell>
          <cell r="L145">
            <v>22</v>
          </cell>
          <cell r="M145">
            <v>22</v>
          </cell>
          <cell r="N145">
            <v>22</v>
          </cell>
          <cell r="O145">
            <v>21</v>
          </cell>
          <cell r="P145">
            <v>21</v>
          </cell>
          <cell r="Q145">
            <v>20</v>
          </cell>
          <cell r="R145">
            <v>19</v>
          </cell>
          <cell r="S145">
            <v>18</v>
          </cell>
          <cell r="T145">
            <v>17</v>
          </cell>
          <cell r="U145">
            <v>16</v>
          </cell>
          <cell r="V145">
            <v>16</v>
          </cell>
          <cell r="W145">
            <v>15</v>
          </cell>
          <cell r="X145">
            <v>14</v>
          </cell>
          <cell r="Y145">
            <v>14</v>
          </cell>
          <cell r="Z145">
            <v>64</v>
          </cell>
          <cell r="AA145">
            <v>72</v>
          </cell>
          <cell r="AB145">
            <v>64</v>
          </cell>
          <cell r="AC145">
            <v>55</v>
          </cell>
          <cell r="AD145">
            <v>50</v>
          </cell>
          <cell r="AE145">
            <v>40</v>
          </cell>
          <cell r="AF145">
            <v>34</v>
          </cell>
          <cell r="AG145">
            <v>26</v>
          </cell>
          <cell r="AH145">
            <v>21</v>
          </cell>
          <cell r="AI145">
            <v>15</v>
          </cell>
          <cell r="AJ145">
            <v>9</v>
          </cell>
          <cell r="AK145">
            <v>6</v>
          </cell>
          <cell r="AL145">
            <v>5</v>
          </cell>
          <cell r="AM145">
            <v>47</v>
          </cell>
          <cell r="AN145">
            <v>32</v>
          </cell>
          <cell r="AO145">
            <v>157</v>
          </cell>
          <cell r="AP145">
            <v>12</v>
          </cell>
        </row>
        <row r="146">
          <cell r="D146">
            <v>4292</v>
          </cell>
          <cell r="E146">
            <v>1569</v>
          </cell>
          <cell r="F146">
            <v>31</v>
          </cell>
          <cell r="G146">
            <v>28</v>
          </cell>
          <cell r="H146">
            <v>40</v>
          </cell>
          <cell r="I146">
            <v>33</v>
          </cell>
          <cell r="J146">
            <v>39</v>
          </cell>
          <cell r="K146">
            <v>38</v>
          </cell>
          <cell r="L146">
            <v>42</v>
          </cell>
          <cell r="M146">
            <v>42</v>
          </cell>
          <cell r="N146">
            <v>41</v>
          </cell>
          <cell r="O146">
            <v>41</v>
          </cell>
          <cell r="P146">
            <v>39</v>
          </cell>
          <cell r="Q146">
            <v>38</v>
          </cell>
          <cell r="R146">
            <v>36</v>
          </cell>
          <cell r="S146">
            <v>35</v>
          </cell>
          <cell r="T146">
            <v>33</v>
          </cell>
          <cell r="U146">
            <v>31</v>
          </cell>
          <cell r="V146">
            <v>30</v>
          </cell>
          <cell r="W146">
            <v>28</v>
          </cell>
          <cell r="X146">
            <v>27</v>
          </cell>
          <cell r="Y146">
            <v>26</v>
          </cell>
          <cell r="Z146">
            <v>121</v>
          </cell>
          <cell r="AA146">
            <v>136</v>
          </cell>
          <cell r="AB146">
            <v>121</v>
          </cell>
          <cell r="AC146">
            <v>104</v>
          </cell>
          <cell r="AD146">
            <v>95</v>
          </cell>
          <cell r="AE146">
            <v>76</v>
          </cell>
          <cell r="AF146">
            <v>64</v>
          </cell>
          <cell r="AG146">
            <v>50</v>
          </cell>
          <cell r="AH146">
            <v>39</v>
          </cell>
          <cell r="AI146">
            <v>28</v>
          </cell>
          <cell r="AJ146">
            <v>17</v>
          </cell>
          <cell r="AK146">
            <v>11</v>
          </cell>
          <cell r="AL146">
            <v>9</v>
          </cell>
          <cell r="AM146">
            <v>89</v>
          </cell>
          <cell r="AN146">
            <v>61</v>
          </cell>
          <cell r="AO146">
            <v>299</v>
          </cell>
          <cell r="AP146">
            <v>33</v>
          </cell>
        </row>
        <row r="147">
          <cell r="D147">
            <v>4293</v>
          </cell>
          <cell r="E147">
            <v>336</v>
          </cell>
          <cell r="F147">
            <v>2</v>
          </cell>
          <cell r="G147">
            <v>3</v>
          </cell>
          <cell r="H147">
            <v>4</v>
          </cell>
          <cell r="I147">
            <v>6</v>
          </cell>
          <cell r="J147">
            <v>5</v>
          </cell>
          <cell r="K147">
            <v>2</v>
          </cell>
          <cell r="L147">
            <v>10</v>
          </cell>
          <cell r="M147">
            <v>10</v>
          </cell>
          <cell r="N147">
            <v>10</v>
          </cell>
          <cell r="O147">
            <v>9</v>
          </cell>
          <cell r="P147">
            <v>9</v>
          </cell>
          <cell r="Q147">
            <v>9</v>
          </cell>
          <cell r="R147">
            <v>8</v>
          </cell>
          <cell r="S147">
            <v>8</v>
          </cell>
          <cell r="T147">
            <v>8</v>
          </cell>
          <cell r="U147">
            <v>7</v>
          </cell>
          <cell r="V147">
            <v>7</v>
          </cell>
          <cell r="W147">
            <v>6</v>
          </cell>
          <cell r="X147">
            <v>6</v>
          </cell>
          <cell r="Y147">
            <v>6</v>
          </cell>
          <cell r="Z147">
            <v>28</v>
          </cell>
          <cell r="AA147">
            <v>31</v>
          </cell>
          <cell r="AB147">
            <v>28</v>
          </cell>
          <cell r="AC147">
            <v>24</v>
          </cell>
          <cell r="AD147">
            <v>22</v>
          </cell>
          <cell r="AE147">
            <v>18</v>
          </cell>
          <cell r="AF147">
            <v>15</v>
          </cell>
          <cell r="AG147">
            <v>12</v>
          </cell>
          <cell r="AH147">
            <v>9</v>
          </cell>
          <cell r="AI147">
            <v>6</v>
          </cell>
          <cell r="AJ147">
            <v>4</v>
          </cell>
          <cell r="AK147">
            <v>2</v>
          </cell>
          <cell r="AL147">
            <v>2</v>
          </cell>
          <cell r="AM147">
            <v>21</v>
          </cell>
          <cell r="AN147">
            <v>14</v>
          </cell>
          <cell r="AO147">
            <v>69</v>
          </cell>
          <cell r="AP147">
            <v>4</v>
          </cell>
        </row>
        <row r="148">
          <cell r="D148">
            <v>4294</v>
          </cell>
          <cell r="E148">
            <v>1403</v>
          </cell>
          <cell r="F148">
            <v>32</v>
          </cell>
          <cell r="G148">
            <v>30</v>
          </cell>
          <cell r="H148">
            <v>40</v>
          </cell>
          <cell r="I148">
            <v>48</v>
          </cell>
          <cell r="J148">
            <v>54</v>
          </cell>
          <cell r="K148">
            <v>43</v>
          </cell>
          <cell r="L148">
            <v>36</v>
          </cell>
          <cell r="M148">
            <v>36</v>
          </cell>
          <cell r="N148">
            <v>35</v>
          </cell>
          <cell r="O148">
            <v>35</v>
          </cell>
          <cell r="P148">
            <v>33</v>
          </cell>
          <cell r="Q148">
            <v>32</v>
          </cell>
          <cell r="R148">
            <v>31</v>
          </cell>
          <cell r="S148">
            <v>29</v>
          </cell>
          <cell r="T148">
            <v>28</v>
          </cell>
          <cell r="U148">
            <v>27</v>
          </cell>
          <cell r="V148">
            <v>25</v>
          </cell>
          <cell r="W148">
            <v>24</v>
          </cell>
          <cell r="X148">
            <v>23</v>
          </cell>
          <cell r="Y148">
            <v>22</v>
          </cell>
          <cell r="Z148">
            <v>103</v>
          </cell>
          <cell r="AA148">
            <v>115</v>
          </cell>
          <cell r="AB148">
            <v>103</v>
          </cell>
          <cell r="AC148">
            <v>89</v>
          </cell>
          <cell r="AD148">
            <v>80</v>
          </cell>
          <cell r="AE148">
            <v>65</v>
          </cell>
          <cell r="AF148">
            <v>54</v>
          </cell>
          <cell r="AG148">
            <v>42</v>
          </cell>
          <cell r="AH148">
            <v>33</v>
          </cell>
          <cell r="AI148">
            <v>24</v>
          </cell>
          <cell r="AJ148">
            <v>15</v>
          </cell>
          <cell r="AK148">
            <v>9</v>
          </cell>
          <cell r="AL148">
            <v>8</v>
          </cell>
          <cell r="AM148">
            <v>75</v>
          </cell>
          <cell r="AN148">
            <v>52</v>
          </cell>
          <cell r="AO148">
            <v>254</v>
          </cell>
          <cell r="AP148">
            <v>28</v>
          </cell>
        </row>
        <row r="149">
          <cell r="D149">
            <v>4295</v>
          </cell>
          <cell r="E149">
            <v>1187</v>
          </cell>
          <cell r="F149">
            <v>24</v>
          </cell>
          <cell r="G149">
            <v>25</v>
          </cell>
          <cell r="H149">
            <v>22</v>
          </cell>
          <cell r="I149">
            <v>22</v>
          </cell>
          <cell r="J149">
            <v>30</v>
          </cell>
          <cell r="K149">
            <v>21</v>
          </cell>
          <cell r="L149">
            <v>32</v>
          </cell>
          <cell r="M149">
            <v>32</v>
          </cell>
          <cell r="N149">
            <v>32</v>
          </cell>
          <cell r="O149">
            <v>31</v>
          </cell>
          <cell r="P149">
            <v>30</v>
          </cell>
          <cell r="Q149">
            <v>29</v>
          </cell>
          <cell r="R149">
            <v>28</v>
          </cell>
          <cell r="S149">
            <v>27</v>
          </cell>
          <cell r="T149">
            <v>25</v>
          </cell>
          <cell r="U149">
            <v>24</v>
          </cell>
          <cell r="V149">
            <v>23</v>
          </cell>
          <cell r="W149">
            <v>22</v>
          </cell>
          <cell r="X149">
            <v>21</v>
          </cell>
          <cell r="Y149">
            <v>20</v>
          </cell>
          <cell r="Z149">
            <v>93</v>
          </cell>
          <cell r="AA149">
            <v>104</v>
          </cell>
          <cell r="AB149">
            <v>93</v>
          </cell>
          <cell r="AC149">
            <v>80</v>
          </cell>
          <cell r="AD149">
            <v>73</v>
          </cell>
          <cell r="AE149">
            <v>58</v>
          </cell>
          <cell r="AF149">
            <v>49</v>
          </cell>
          <cell r="AG149">
            <v>38</v>
          </cell>
          <cell r="AH149">
            <v>30</v>
          </cell>
          <cell r="AI149">
            <v>21</v>
          </cell>
          <cell r="AJ149">
            <v>13</v>
          </cell>
          <cell r="AK149">
            <v>8</v>
          </cell>
          <cell r="AL149">
            <v>7</v>
          </cell>
          <cell r="AM149">
            <v>68</v>
          </cell>
          <cell r="AN149">
            <v>47</v>
          </cell>
          <cell r="AO149">
            <v>229</v>
          </cell>
          <cell r="AP149">
            <v>26</v>
          </cell>
        </row>
        <row r="150">
          <cell r="D150">
            <v>7717</v>
          </cell>
          <cell r="E150">
            <v>1060</v>
          </cell>
          <cell r="F150">
            <v>14</v>
          </cell>
          <cell r="G150">
            <v>14</v>
          </cell>
          <cell r="H150">
            <v>13</v>
          </cell>
          <cell r="I150">
            <v>14</v>
          </cell>
          <cell r="J150">
            <v>19</v>
          </cell>
          <cell r="K150">
            <v>23</v>
          </cell>
          <cell r="L150">
            <v>30</v>
          </cell>
          <cell r="M150">
            <v>30</v>
          </cell>
          <cell r="N150">
            <v>29</v>
          </cell>
          <cell r="O150">
            <v>29</v>
          </cell>
          <cell r="P150">
            <v>28</v>
          </cell>
          <cell r="Q150">
            <v>27</v>
          </cell>
          <cell r="R150">
            <v>26</v>
          </cell>
          <cell r="S150">
            <v>24</v>
          </cell>
          <cell r="T150">
            <v>23</v>
          </cell>
          <cell r="U150">
            <v>22</v>
          </cell>
          <cell r="V150">
            <v>21</v>
          </cell>
          <cell r="W150">
            <v>20</v>
          </cell>
          <cell r="X150">
            <v>19</v>
          </cell>
          <cell r="Y150">
            <v>18</v>
          </cell>
          <cell r="Z150">
            <v>86</v>
          </cell>
          <cell r="AA150">
            <v>96</v>
          </cell>
          <cell r="AB150">
            <v>86</v>
          </cell>
          <cell r="AC150">
            <v>74</v>
          </cell>
          <cell r="AD150">
            <v>67</v>
          </cell>
          <cell r="AE150">
            <v>54</v>
          </cell>
          <cell r="AF150">
            <v>45</v>
          </cell>
          <cell r="AG150">
            <v>35</v>
          </cell>
          <cell r="AH150">
            <v>28</v>
          </cell>
          <cell r="AI150">
            <v>20</v>
          </cell>
          <cell r="AJ150">
            <v>12</v>
          </cell>
          <cell r="AK150">
            <v>7</v>
          </cell>
          <cell r="AL150">
            <v>7</v>
          </cell>
          <cell r="AM150">
            <v>63</v>
          </cell>
          <cell r="AN150">
            <v>43</v>
          </cell>
          <cell r="AO150">
            <v>211</v>
          </cell>
          <cell r="AP150">
            <v>20</v>
          </cell>
        </row>
        <row r="151">
          <cell r="D151">
            <v>7121</v>
          </cell>
          <cell r="E151">
            <v>886</v>
          </cell>
          <cell r="F151">
            <v>6</v>
          </cell>
          <cell r="G151">
            <v>20</v>
          </cell>
          <cell r="H151">
            <v>15</v>
          </cell>
          <cell r="I151">
            <v>18</v>
          </cell>
          <cell r="J151">
            <v>20</v>
          </cell>
          <cell r="K151">
            <v>11</v>
          </cell>
          <cell r="L151">
            <v>25</v>
          </cell>
          <cell r="M151">
            <v>25</v>
          </cell>
          <cell r="N151">
            <v>24</v>
          </cell>
          <cell r="O151">
            <v>24</v>
          </cell>
          <cell r="P151">
            <v>23</v>
          </cell>
          <cell r="Q151">
            <v>22</v>
          </cell>
          <cell r="R151">
            <v>21</v>
          </cell>
          <cell r="S151">
            <v>20</v>
          </cell>
          <cell r="T151">
            <v>19</v>
          </cell>
          <cell r="U151">
            <v>18</v>
          </cell>
          <cell r="V151">
            <v>17</v>
          </cell>
          <cell r="W151">
            <v>16</v>
          </cell>
          <cell r="X151">
            <v>16</v>
          </cell>
          <cell r="Y151">
            <v>15</v>
          </cell>
          <cell r="Z151">
            <v>71</v>
          </cell>
          <cell r="AA151">
            <v>80</v>
          </cell>
          <cell r="AB151">
            <v>71</v>
          </cell>
          <cell r="AC151">
            <v>61</v>
          </cell>
          <cell r="AD151">
            <v>56</v>
          </cell>
          <cell r="AE151">
            <v>45</v>
          </cell>
          <cell r="AF151">
            <v>38</v>
          </cell>
          <cell r="AG151">
            <v>29</v>
          </cell>
          <cell r="AH151">
            <v>23</v>
          </cell>
          <cell r="AI151">
            <v>16</v>
          </cell>
          <cell r="AJ151">
            <v>10</v>
          </cell>
          <cell r="AK151">
            <v>6</v>
          </cell>
          <cell r="AL151">
            <v>5</v>
          </cell>
          <cell r="AM151">
            <v>52</v>
          </cell>
          <cell r="AN151">
            <v>36</v>
          </cell>
          <cell r="AO151">
            <v>176</v>
          </cell>
          <cell r="AP151">
            <v>12</v>
          </cell>
        </row>
        <row r="152">
          <cell r="D152">
            <v>7411</v>
          </cell>
          <cell r="E152">
            <v>1001</v>
          </cell>
          <cell r="F152">
            <v>21</v>
          </cell>
          <cell r="G152">
            <v>26</v>
          </cell>
          <cell r="H152">
            <v>28</v>
          </cell>
          <cell r="I152">
            <v>24</v>
          </cell>
          <cell r="J152">
            <v>22</v>
          </cell>
          <cell r="K152">
            <v>26</v>
          </cell>
          <cell r="L152">
            <v>26</v>
          </cell>
          <cell r="M152">
            <v>26</v>
          </cell>
          <cell r="N152">
            <v>26</v>
          </cell>
          <cell r="O152">
            <v>25</v>
          </cell>
          <cell r="P152">
            <v>25</v>
          </cell>
          <cell r="Q152">
            <v>24</v>
          </cell>
          <cell r="R152">
            <v>23</v>
          </cell>
          <cell r="S152">
            <v>22</v>
          </cell>
          <cell r="T152">
            <v>21</v>
          </cell>
          <cell r="U152">
            <v>20</v>
          </cell>
          <cell r="V152">
            <v>19</v>
          </cell>
          <cell r="W152">
            <v>18</v>
          </cell>
          <cell r="X152">
            <v>17</v>
          </cell>
          <cell r="Y152">
            <v>16</v>
          </cell>
          <cell r="Z152">
            <v>76</v>
          </cell>
          <cell r="AA152">
            <v>85</v>
          </cell>
          <cell r="AB152">
            <v>76</v>
          </cell>
          <cell r="AC152">
            <v>65</v>
          </cell>
          <cell r="AD152">
            <v>59</v>
          </cell>
          <cell r="AE152">
            <v>48</v>
          </cell>
          <cell r="AF152">
            <v>40</v>
          </cell>
          <cell r="AG152">
            <v>31</v>
          </cell>
          <cell r="AH152">
            <v>25</v>
          </cell>
          <cell r="AI152">
            <v>17</v>
          </cell>
          <cell r="AJ152">
            <v>11</v>
          </cell>
          <cell r="AK152">
            <v>7</v>
          </cell>
          <cell r="AL152">
            <v>6</v>
          </cell>
          <cell r="AM152">
            <v>55</v>
          </cell>
          <cell r="AN152">
            <v>39</v>
          </cell>
          <cell r="AO152">
            <v>187</v>
          </cell>
          <cell r="AP152">
            <v>21</v>
          </cell>
        </row>
        <row r="153">
          <cell r="D153">
            <v>7432</v>
          </cell>
          <cell r="E153">
            <v>629</v>
          </cell>
          <cell r="F153">
            <v>13</v>
          </cell>
          <cell r="G153">
            <v>23</v>
          </cell>
          <cell r="H153">
            <v>14</v>
          </cell>
          <cell r="I153">
            <v>16</v>
          </cell>
          <cell r="J153">
            <v>16</v>
          </cell>
          <cell r="K153">
            <v>18</v>
          </cell>
          <cell r="L153">
            <v>16</v>
          </cell>
          <cell r="M153">
            <v>16</v>
          </cell>
          <cell r="N153">
            <v>16</v>
          </cell>
          <cell r="O153">
            <v>16</v>
          </cell>
          <cell r="P153">
            <v>15</v>
          </cell>
          <cell r="Q153">
            <v>15</v>
          </cell>
          <cell r="R153">
            <v>14</v>
          </cell>
          <cell r="S153">
            <v>13</v>
          </cell>
          <cell r="T153">
            <v>13</v>
          </cell>
          <cell r="U153">
            <v>12</v>
          </cell>
          <cell r="V153">
            <v>12</v>
          </cell>
          <cell r="W153">
            <v>11</v>
          </cell>
          <cell r="X153">
            <v>10</v>
          </cell>
          <cell r="Y153">
            <v>10</v>
          </cell>
          <cell r="Z153">
            <v>47</v>
          </cell>
          <cell r="AA153">
            <v>53</v>
          </cell>
          <cell r="AB153">
            <v>47</v>
          </cell>
          <cell r="AC153">
            <v>41</v>
          </cell>
          <cell r="AD153">
            <v>37</v>
          </cell>
          <cell r="AE153">
            <v>30</v>
          </cell>
          <cell r="AF153">
            <v>25</v>
          </cell>
          <cell r="AG153">
            <v>19</v>
          </cell>
          <cell r="AH153">
            <v>15</v>
          </cell>
          <cell r="AI153">
            <v>11</v>
          </cell>
          <cell r="AJ153">
            <v>7</v>
          </cell>
          <cell r="AK153">
            <v>4</v>
          </cell>
          <cell r="AL153">
            <v>4</v>
          </cell>
          <cell r="AM153">
            <v>34</v>
          </cell>
          <cell r="AN153">
            <v>24</v>
          </cell>
          <cell r="AO153">
            <v>116</v>
          </cell>
          <cell r="AP153">
            <v>13</v>
          </cell>
        </row>
        <row r="154">
          <cell r="D154">
            <v>9966</v>
          </cell>
          <cell r="E154">
            <v>682</v>
          </cell>
          <cell r="F154">
            <v>16</v>
          </cell>
          <cell r="G154">
            <v>10</v>
          </cell>
          <cell r="H154">
            <v>12</v>
          </cell>
          <cell r="I154">
            <v>13</v>
          </cell>
          <cell r="J154">
            <v>22</v>
          </cell>
          <cell r="K154">
            <v>15</v>
          </cell>
          <cell r="L154">
            <v>18</v>
          </cell>
          <cell r="M154">
            <v>18</v>
          </cell>
          <cell r="N154">
            <v>18</v>
          </cell>
          <cell r="O154">
            <v>18</v>
          </cell>
          <cell r="P154">
            <v>17</v>
          </cell>
          <cell r="Q154">
            <v>17</v>
          </cell>
          <cell r="R154">
            <v>16</v>
          </cell>
          <cell r="S154">
            <v>15</v>
          </cell>
          <cell r="T154">
            <v>14</v>
          </cell>
          <cell r="U154">
            <v>14</v>
          </cell>
          <cell r="V154">
            <v>13</v>
          </cell>
          <cell r="W154">
            <v>12</v>
          </cell>
          <cell r="X154">
            <v>12</v>
          </cell>
          <cell r="Y154">
            <v>11</v>
          </cell>
          <cell r="Z154">
            <v>53</v>
          </cell>
          <cell r="AA154">
            <v>59</v>
          </cell>
          <cell r="AB154">
            <v>53</v>
          </cell>
          <cell r="AC154">
            <v>46</v>
          </cell>
          <cell r="AD154">
            <v>41</v>
          </cell>
          <cell r="AE154">
            <v>33</v>
          </cell>
          <cell r="AF154">
            <v>28</v>
          </cell>
          <cell r="AG154">
            <v>22</v>
          </cell>
          <cell r="AH154">
            <v>17</v>
          </cell>
          <cell r="AI154">
            <v>12</v>
          </cell>
          <cell r="AJ154">
            <v>8</v>
          </cell>
          <cell r="AK154">
            <v>5</v>
          </cell>
          <cell r="AL154">
            <v>4</v>
          </cell>
          <cell r="AM154">
            <v>39</v>
          </cell>
          <cell r="AN154">
            <v>27</v>
          </cell>
          <cell r="AO154">
            <v>131</v>
          </cell>
          <cell r="AP154">
            <v>14</v>
          </cell>
        </row>
        <row r="155">
          <cell r="D155">
            <v>10966</v>
          </cell>
          <cell r="E155">
            <v>321</v>
          </cell>
          <cell r="F155">
            <v>7</v>
          </cell>
          <cell r="G155">
            <v>12</v>
          </cell>
          <cell r="H155">
            <v>7</v>
          </cell>
          <cell r="I155">
            <v>6</v>
          </cell>
          <cell r="J155">
            <v>10</v>
          </cell>
          <cell r="K155">
            <v>11</v>
          </cell>
          <cell r="L155">
            <v>8</v>
          </cell>
          <cell r="M155">
            <v>8</v>
          </cell>
          <cell r="N155">
            <v>8</v>
          </cell>
          <cell r="O155">
            <v>8</v>
          </cell>
          <cell r="P155">
            <v>8</v>
          </cell>
          <cell r="Q155">
            <v>7</v>
          </cell>
          <cell r="R155">
            <v>7</v>
          </cell>
          <cell r="S155">
            <v>7</v>
          </cell>
          <cell r="T155">
            <v>6</v>
          </cell>
          <cell r="U155">
            <v>6</v>
          </cell>
          <cell r="V155">
            <v>6</v>
          </cell>
          <cell r="W155">
            <v>6</v>
          </cell>
          <cell r="X155">
            <v>5</v>
          </cell>
          <cell r="Y155">
            <v>5</v>
          </cell>
          <cell r="Z155">
            <v>24</v>
          </cell>
          <cell r="AA155">
            <v>27</v>
          </cell>
          <cell r="AB155">
            <v>24</v>
          </cell>
          <cell r="AC155">
            <v>21</v>
          </cell>
          <cell r="AD155">
            <v>19</v>
          </cell>
          <cell r="AE155">
            <v>15</v>
          </cell>
          <cell r="AF155">
            <v>13</v>
          </cell>
          <cell r="AG155">
            <v>10</v>
          </cell>
          <cell r="AH155">
            <v>8</v>
          </cell>
          <cell r="AI155">
            <v>5</v>
          </cell>
          <cell r="AJ155">
            <v>3</v>
          </cell>
          <cell r="AK155">
            <v>2</v>
          </cell>
          <cell r="AL155">
            <v>2</v>
          </cell>
          <cell r="AM155">
            <v>17</v>
          </cell>
          <cell r="AN155">
            <v>12</v>
          </cell>
          <cell r="AO155">
            <v>59</v>
          </cell>
          <cell r="AP155">
            <v>4</v>
          </cell>
        </row>
        <row r="156">
          <cell r="D156">
            <v>16138</v>
          </cell>
          <cell r="E156">
            <v>850</v>
          </cell>
          <cell r="F156">
            <v>19</v>
          </cell>
          <cell r="G156">
            <v>9</v>
          </cell>
          <cell r="H156">
            <v>14</v>
          </cell>
          <cell r="I156">
            <v>15</v>
          </cell>
          <cell r="J156">
            <v>15</v>
          </cell>
          <cell r="K156">
            <v>16</v>
          </cell>
          <cell r="L156">
            <v>24</v>
          </cell>
          <cell r="M156">
            <v>24</v>
          </cell>
          <cell r="N156">
            <v>23</v>
          </cell>
          <cell r="O156">
            <v>23</v>
          </cell>
          <cell r="P156">
            <v>22</v>
          </cell>
          <cell r="Q156">
            <v>21</v>
          </cell>
          <cell r="R156">
            <v>20</v>
          </cell>
          <cell r="S156">
            <v>19</v>
          </cell>
          <cell r="T156">
            <v>18</v>
          </cell>
          <cell r="U156">
            <v>17</v>
          </cell>
          <cell r="V156">
            <v>17</v>
          </cell>
          <cell r="W156">
            <v>16</v>
          </cell>
          <cell r="X156">
            <v>15</v>
          </cell>
          <cell r="Y156">
            <v>14</v>
          </cell>
          <cell r="Z156">
            <v>68</v>
          </cell>
          <cell r="AA156">
            <v>76</v>
          </cell>
          <cell r="AB156">
            <v>68</v>
          </cell>
          <cell r="AC156">
            <v>58</v>
          </cell>
          <cell r="AD156">
            <v>53</v>
          </cell>
          <cell r="AE156">
            <v>43</v>
          </cell>
          <cell r="AF156">
            <v>36</v>
          </cell>
          <cell r="AG156">
            <v>28</v>
          </cell>
          <cell r="AH156">
            <v>22</v>
          </cell>
          <cell r="AI156">
            <v>16</v>
          </cell>
          <cell r="AJ156">
            <v>10</v>
          </cell>
          <cell r="AK156">
            <v>6</v>
          </cell>
          <cell r="AL156">
            <v>5</v>
          </cell>
          <cell r="AM156">
            <v>50</v>
          </cell>
          <cell r="AN156">
            <v>34</v>
          </cell>
          <cell r="AO156">
            <v>167</v>
          </cell>
          <cell r="AP156">
            <v>18</v>
          </cell>
        </row>
        <row r="157">
          <cell r="D157">
            <v>18118</v>
          </cell>
          <cell r="E157">
            <v>811</v>
          </cell>
          <cell r="F157">
            <v>19</v>
          </cell>
          <cell r="G157">
            <v>13</v>
          </cell>
          <cell r="H157">
            <v>23</v>
          </cell>
          <cell r="I157">
            <v>12</v>
          </cell>
          <cell r="J157">
            <v>16</v>
          </cell>
          <cell r="K157">
            <v>25</v>
          </cell>
          <cell r="L157">
            <v>22</v>
          </cell>
          <cell r="M157">
            <v>22</v>
          </cell>
          <cell r="N157">
            <v>21</v>
          </cell>
          <cell r="O157">
            <v>21</v>
          </cell>
          <cell r="P157">
            <v>20</v>
          </cell>
          <cell r="Q157">
            <v>20</v>
          </cell>
          <cell r="R157">
            <v>19</v>
          </cell>
          <cell r="S157">
            <v>18</v>
          </cell>
          <cell r="T157">
            <v>17</v>
          </cell>
          <cell r="U157">
            <v>16</v>
          </cell>
          <cell r="V157">
            <v>15</v>
          </cell>
          <cell r="W157">
            <v>15</v>
          </cell>
          <cell r="X157">
            <v>14</v>
          </cell>
          <cell r="Y157">
            <v>13</v>
          </cell>
          <cell r="Z157">
            <v>63</v>
          </cell>
          <cell r="AA157">
            <v>70</v>
          </cell>
          <cell r="AB157">
            <v>63</v>
          </cell>
          <cell r="AC157">
            <v>54</v>
          </cell>
          <cell r="AD157">
            <v>49</v>
          </cell>
          <cell r="AE157">
            <v>39</v>
          </cell>
          <cell r="AF157">
            <v>33</v>
          </cell>
          <cell r="AG157">
            <v>26</v>
          </cell>
          <cell r="AH157">
            <v>20</v>
          </cell>
          <cell r="AI157">
            <v>14</v>
          </cell>
          <cell r="AJ157">
            <v>9</v>
          </cell>
          <cell r="AK157">
            <v>5</v>
          </cell>
          <cell r="AL157">
            <v>5</v>
          </cell>
          <cell r="AM157">
            <v>46</v>
          </cell>
          <cell r="AN157">
            <v>32</v>
          </cell>
          <cell r="AO157">
            <v>155</v>
          </cell>
          <cell r="AP157">
            <v>18</v>
          </cell>
        </row>
        <row r="158">
          <cell r="D158">
            <v>18119</v>
          </cell>
          <cell r="E158">
            <v>802</v>
          </cell>
          <cell r="F158">
            <v>10</v>
          </cell>
          <cell r="G158">
            <v>8</v>
          </cell>
          <cell r="H158">
            <v>5</v>
          </cell>
          <cell r="I158">
            <v>11</v>
          </cell>
          <cell r="J158">
            <v>8</v>
          </cell>
          <cell r="K158">
            <v>10</v>
          </cell>
          <cell r="L158">
            <v>23</v>
          </cell>
          <cell r="M158">
            <v>23</v>
          </cell>
          <cell r="N158">
            <v>23</v>
          </cell>
          <cell r="O158">
            <v>22</v>
          </cell>
          <cell r="P158">
            <v>22</v>
          </cell>
          <cell r="Q158">
            <v>21</v>
          </cell>
          <cell r="R158">
            <v>20</v>
          </cell>
          <cell r="S158">
            <v>19</v>
          </cell>
          <cell r="T158">
            <v>18</v>
          </cell>
          <cell r="U158">
            <v>17</v>
          </cell>
          <cell r="V158">
            <v>16</v>
          </cell>
          <cell r="W158">
            <v>15</v>
          </cell>
          <cell r="X158">
            <v>15</v>
          </cell>
          <cell r="Y158">
            <v>14</v>
          </cell>
          <cell r="Z158">
            <v>67</v>
          </cell>
          <cell r="AA158">
            <v>75</v>
          </cell>
          <cell r="AB158">
            <v>67</v>
          </cell>
          <cell r="AC158">
            <v>58</v>
          </cell>
          <cell r="AD158">
            <v>52</v>
          </cell>
          <cell r="AE158">
            <v>42</v>
          </cell>
          <cell r="AF158">
            <v>35</v>
          </cell>
          <cell r="AG158">
            <v>28</v>
          </cell>
          <cell r="AH158">
            <v>22</v>
          </cell>
          <cell r="AI158">
            <v>15</v>
          </cell>
          <cell r="AJ158">
            <v>10</v>
          </cell>
          <cell r="AK158">
            <v>6</v>
          </cell>
          <cell r="AL158">
            <v>5</v>
          </cell>
          <cell r="AM158">
            <v>49</v>
          </cell>
          <cell r="AN158">
            <v>34</v>
          </cell>
          <cell r="AO158">
            <v>165</v>
          </cell>
          <cell r="AP158">
            <v>7</v>
          </cell>
        </row>
        <row r="159">
          <cell r="D159">
            <v>0</v>
          </cell>
          <cell r="E159">
            <v>11237</v>
          </cell>
          <cell r="F159">
            <v>184</v>
          </cell>
          <cell r="G159">
            <v>220</v>
          </cell>
          <cell r="H159">
            <v>210</v>
          </cell>
          <cell r="I159">
            <v>252</v>
          </cell>
          <cell r="J159">
            <v>268</v>
          </cell>
          <cell r="K159">
            <v>252</v>
          </cell>
          <cell r="L159">
            <v>311</v>
          </cell>
          <cell r="M159">
            <v>308</v>
          </cell>
          <cell r="N159">
            <v>303</v>
          </cell>
          <cell r="O159">
            <v>296</v>
          </cell>
          <cell r="P159">
            <v>289</v>
          </cell>
          <cell r="Q159">
            <v>280</v>
          </cell>
          <cell r="R159">
            <v>271</v>
          </cell>
          <cell r="S159">
            <v>263</v>
          </cell>
          <cell r="T159">
            <v>256</v>
          </cell>
          <cell r="U159">
            <v>248</v>
          </cell>
          <cell r="V159">
            <v>240</v>
          </cell>
          <cell r="W159">
            <v>232</v>
          </cell>
          <cell r="X159">
            <v>224</v>
          </cell>
          <cell r="Y159">
            <v>215</v>
          </cell>
          <cell r="Z159">
            <v>1000</v>
          </cell>
          <cell r="AA159">
            <v>1056</v>
          </cell>
          <cell r="AB159">
            <v>875</v>
          </cell>
          <cell r="AC159">
            <v>724</v>
          </cell>
          <cell r="AD159">
            <v>601</v>
          </cell>
          <cell r="AE159">
            <v>534</v>
          </cell>
          <cell r="AF159">
            <v>403</v>
          </cell>
          <cell r="AG159">
            <v>304</v>
          </cell>
          <cell r="AH159">
            <v>264</v>
          </cell>
          <cell r="AI159">
            <v>136</v>
          </cell>
          <cell r="AJ159">
            <v>95</v>
          </cell>
          <cell r="AK159">
            <v>72</v>
          </cell>
          <cell r="AL159">
            <v>51</v>
          </cell>
          <cell r="AM159">
            <v>656</v>
          </cell>
          <cell r="AN159">
            <v>536</v>
          </cell>
          <cell r="AO159">
            <v>2071</v>
          </cell>
          <cell r="AP159">
            <v>265</v>
          </cell>
        </row>
        <row r="160">
          <cell r="D160">
            <v>4296</v>
          </cell>
          <cell r="E160">
            <v>2875</v>
          </cell>
          <cell r="F160">
            <v>53</v>
          </cell>
          <cell r="G160">
            <v>78</v>
          </cell>
          <cell r="H160">
            <v>71</v>
          </cell>
          <cell r="I160">
            <v>85</v>
          </cell>
          <cell r="J160">
            <v>82</v>
          </cell>
          <cell r="K160">
            <v>75</v>
          </cell>
          <cell r="L160">
            <v>77</v>
          </cell>
          <cell r="M160">
            <v>77</v>
          </cell>
          <cell r="N160">
            <v>74</v>
          </cell>
          <cell r="O160">
            <v>73</v>
          </cell>
          <cell r="P160">
            <v>71</v>
          </cell>
          <cell r="Q160">
            <v>70</v>
          </cell>
          <cell r="R160">
            <v>68</v>
          </cell>
          <cell r="S160">
            <v>65</v>
          </cell>
          <cell r="T160">
            <v>62</v>
          </cell>
          <cell r="U160">
            <v>62</v>
          </cell>
          <cell r="V160">
            <v>59</v>
          </cell>
          <cell r="W160">
            <v>58</v>
          </cell>
          <cell r="X160">
            <v>55</v>
          </cell>
          <cell r="Y160">
            <v>53</v>
          </cell>
          <cell r="Z160">
            <v>247</v>
          </cell>
          <cell r="AA160">
            <v>260</v>
          </cell>
          <cell r="AB160">
            <v>216</v>
          </cell>
          <cell r="AC160">
            <v>178</v>
          </cell>
          <cell r="AD160">
            <v>147</v>
          </cell>
          <cell r="AE160">
            <v>132</v>
          </cell>
          <cell r="AF160">
            <v>99</v>
          </cell>
          <cell r="AG160">
            <v>75</v>
          </cell>
          <cell r="AH160">
            <v>65</v>
          </cell>
          <cell r="AI160">
            <v>33</v>
          </cell>
          <cell r="AJ160">
            <v>24</v>
          </cell>
          <cell r="AK160">
            <v>18</v>
          </cell>
          <cell r="AL160">
            <v>13</v>
          </cell>
          <cell r="AM160">
            <v>162</v>
          </cell>
          <cell r="AN160">
            <v>132</v>
          </cell>
          <cell r="AO160">
            <v>511</v>
          </cell>
          <cell r="AP160">
            <v>75</v>
          </cell>
        </row>
        <row r="161">
          <cell r="D161">
            <v>4297</v>
          </cell>
          <cell r="E161">
            <v>1112</v>
          </cell>
          <cell r="F161">
            <v>20</v>
          </cell>
          <cell r="G161">
            <v>19</v>
          </cell>
          <cell r="H161">
            <v>14</v>
          </cell>
          <cell r="I161">
            <v>17</v>
          </cell>
          <cell r="J161">
            <v>24</v>
          </cell>
          <cell r="K161">
            <v>24</v>
          </cell>
          <cell r="L161">
            <v>31</v>
          </cell>
          <cell r="M161">
            <v>31</v>
          </cell>
          <cell r="N161">
            <v>31</v>
          </cell>
          <cell r="O161">
            <v>30</v>
          </cell>
          <cell r="P161">
            <v>29</v>
          </cell>
          <cell r="Q161">
            <v>28</v>
          </cell>
          <cell r="R161">
            <v>27</v>
          </cell>
          <cell r="S161">
            <v>26</v>
          </cell>
          <cell r="T161">
            <v>26</v>
          </cell>
          <cell r="U161">
            <v>25</v>
          </cell>
          <cell r="V161">
            <v>24</v>
          </cell>
          <cell r="W161">
            <v>23</v>
          </cell>
          <cell r="X161">
            <v>23</v>
          </cell>
          <cell r="Y161">
            <v>22</v>
          </cell>
          <cell r="Z161">
            <v>101</v>
          </cell>
          <cell r="AA161">
            <v>106</v>
          </cell>
          <cell r="AB161">
            <v>88</v>
          </cell>
          <cell r="AC161">
            <v>73</v>
          </cell>
          <cell r="AD161">
            <v>61</v>
          </cell>
          <cell r="AE161">
            <v>54</v>
          </cell>
          <cell r="AF161">
            <v>41</v>
          </cell>
          <cell r="AG161">
            <v>31</v>
          </cell>
          <cell r="AH161">
            <v>27</v>
          </cell>
          <cell r="AI161">
            <v>14</v>
          </cell>
          <cell r="AJ161">
            <v>10</v>
          </cell>
          <cell r="AK161">
            <v>7</v>
          </cell>
          <cell r="AL161">
            <v>5</v>
          </cell>
          <cell r="AM161">
            <v>66</v>
          </cell>
          <cell r="AN161">
            <v>54</v>
          </cell>
          <cell r="AO161">
            <v>209</v>
          </cell>
          <cell r="AP161">
            <v>28</v>
          </cell>
        </row>
        <row r="162">
          <cell r="D162">
            <v>4298</v>
          </cell>
          <cell r="E162">
            <v>2062</v>
          </cell>
          <cell r="F162">
            <v>33</v>
          </cell>
          <cell r="G162">
            <v>32</v>
          </cell>
          <cell r="H162">
            <v>48</v>
          </cell>
          <cell r="I162">
            <v>48</v>
          </cell>
          <cell r="J162">
            <v>53</v>
          </cell>
          <cell r="K162">
            <v>53</v>
          </cell>
          <cell r="L162">
            <v>57</v>
          </cell>
          <cell r="M162">
            <v>56</v>
          </cell>
          <cell r="N162">
            <v>55</v>
          </cell>
          <cell r="O162">
            <v>54</v>
          </cell>
          <cell r="P162">
            <v>53</v>
          </cell>
          <cell r="Q162">
            <v>51</v>
          </cell>
          <cell r="R162">
            <v>49</v>
          </cell>
          <cell r="S162">
            <v>48</v>
          </cell>
          <cell r="T162">
            <v>47</v>
          </cell>
          <cell r="U162">
            <v>45</v>
          </cell>
          <cell r="V162">
            <v>44</v>
          </cell>
          <cell r="W162">
            <v>42</v>
          </cell>
          <cell r="X162">
            <v>41</v>
          </cell>
          <cell r="Y162">
            <v>39</v>
          </cell>
          <cell r="Z162">
            <v>182</v>
          </cell>
          <cell r="AA162">
            <v>193</v>
          </cell>
          <cell r="AB162">
            <v>160</v>
          </cell>
          <cell r="AC162">
            <v>132</v>
          </cell>
          <cell r="AD162">
            <v>110</v>
          </cell>
          <cell r="AE162">
            <v>97</v>
          </cell>
          <cell r="AF162">
            <v>73</v>
          </cell>
          <cell r="AG162">
            <v>55</v>
          </cell>
          <cell r="AH162">
            <v>48</v>
          </cell>
          <cell r="AI162">
            <v>25</v>
          </cell>
          <cell r="AJ162">
            <v>17</v>
          </cell>
          <cell r="AK162">
            <v>13</v>
          </cell>
          <cell r="AL162">
            <v>9</v>
          </cell>
          <cell r="AM162">
            <v>120</v>
          </cell>
          <cell r="AN162">
            <v>98</v>
          </cell>
          <cell r="AO162">
            <v>378</v>
          </cell>
          <cell r="AP162">
            <v>41</v>
          </cell>
        </row>
        <row r="163">
          <cell r="D163">
            <v>4299</v>
          </cell>
          <cell r="E163">
            <v>2066</v>
          </cell>
          <cell r="F163">
            <v>19</v>
          </cell>
          <cell r="G163">
            <v>42</v>
          </cell>
          <cell r="H163">
            <v>21</v>
          </cell>
          <cell r="I163">
            <v>33</v>
          </cell>
          <cell r="J163">
            <v>42</v>
          </cell>
          <cell r="K163">
            <v>36</v>
          </cell>
          <cell r="L163">
            <v>59</v>
          </cell>
          <cell r="M163">
            <v>58</v>
          </cell>
          <cell r="N163">
            <v>58</v>
          </cell>
          <cell r="O163">
            <v>56</v>
          </cell>
          <cell r="P163">
            <v>55</v>
          </cell>
          <cell r="Q163">
            <v>53</v>
          </cell>
          <cell r="R163">
            <v>51</v>
          </cell>
          <cell r="S163">
            <v>50</v>
          </cell>
          <cell r="T163">
            <v>49</v>
          </cell>
          <cell r="U163">
            <v>47</v>
          </cell>
          <cell r="V163">
            <v>46</v>
          </cell>
          <cell r="W163">
            <v>44</v>
          </cell>
          <cell r="X163">
            <v>43</v>
          </cell>
          <cell r="Y163">
            <v>41</v>
          </cell>
          <cell r="Z163">
            <v>190</v>
          </cell>
          <cell r="AA163">
            <v>201</v>
          </cell>
          <cell r="AB163">
            <v>166</v>
          </cell>
          <cell r="AC163">
            <v>138</v>
          </cell>
          <cell r="AD163">
            <v>114</v>
          </cell>
          <cell r="AE163">
            <v>101</v>
          </cell>
          <cell r="AF163">
            <v>77</v>
          </cell>
          <cell r="AG163">
            <v>58</v>
          </cell>
          <cell r="AH163">
            <v>50</v>
          </cell>
          <cell r="AI163">
            <v>26</v>
          </cell>
          <cell r="AJ163">
            <v>18</v>
          </cell>
          <cell r="AK163">
            <v>14</v>
          </cell>
          <cell r="AL163">
            <v>10</v>
          </cell>
          <cell r="AM163">
            <v>125</v>
          </cell>
          <cell r="AN163">
            <v>102</v>
          </cell>
          <cell r="AO163">
            <v>393</v>
          </cell>
          <cell r="AP163">
            <v>45</v>
          </cell>
        </row>
        <row r="164">
          <cell r="D164">
            <v>7016</v>
          </cell>
          <cell r="E164">
            <v>1813</v>
          </cell>
          <cell r="F164">
            <v>41</v>
          </cell>
          <cell r="G164">
            <v>32</v>
          </cell>
          <cell r="H164">
            <v>30</v>
          </cell>
          <cell r="I164">
            <v>34</v>
          </cell>
          <cell r="J164">
            <v>39</v>
          </cell>
          <cell r="K164">
            <v>39</v>
          </cell>
          <cell r="L164">
            <v>50</v>
          </cell>
          <cell r="M164">
            <v>50</v>
          </cell>
          <cell r="N164">
            <v>49</v>
          </cell>
          <cell r="O164">
            <v>48</v>
          </cell>
          <cell r="P164">
            <v>47</v>
          </cell>
          <cell r="Q164">
            <v>45</v>
          </cell>
          <cell r="R164">
            <v>44</v>
          </cell>
          <cell r="S164">
            <v>43</v>
          </cell>
          <cell r="T164">
            <v>42</v>
          </cell>
          <cell r="U164">
            <v>40</v>
          </cell>
          <cell r="V164">
            <v>39</v>
          </cell>
          <cell r="W164">
            <v>38</v>
          </cell>
          <cell r="X164">
            <v>36</v>
          </cell>
          <cell r="Y164">
            <v>35</v>
          </cell>
          <cell r="Z164">
            <v>162</v>
          </cell>
          <cell r="AA164">
            <v>171</v>
          </cell>
          <cell r="AB164">
            <v>142</v>
          </cell>
          <cell r="AC164">
            <v>118</v>
          </cell>
          <cell r="AD164">
            <v>98</v>
          </cell>
          <cell r="AE164">
            <v>87</v>
          </cell>
          <cell r="AF164">
            <v>65</v>
          </cell>
          <cell r="AG164">
            <v>49</v>
          </cell>
          <cell r="AH164">
            <v>43</v>
          </cell>
          <cell r="AI164">
            <v>22</v>
          </cell>
          <cell r="AJ164">
            <v>15</v>
          </cell>
          <cell r="AK164">
            <v>12</v>
          </cell>
          <cell r="AL164">
            <v>8</v>
          </cell>
          <cell r="AM164">
            <v>106</v>
          </cell>
          <cell r="AN164">
            <v>87</v>
          </cell>
          <cell r="AO164">
            <v>336</v>
          </cell>
          <cell r="AP164">
            <v>51</v>
          </cell>
        </row>
        <row r="165">
          <cell r="D165">
            <v>10965</v>
          </cell>
          <cell r="E165">
            <v>1309</v>
          </cell>
          <cell r="F165">
            <v>18</v>
          </cell>
          <cell r="G165">
            <v>17</v>
          </cell>
          <cell r="H165">
            <v>26</v>
          </cell>
          <cell r="I165">
            <v>35</v>
          </cell>
          <cell r="J165">
            <v>28</v>
          </cell>
          <cell r="K165">
            <v>25</v>
          </cell>
          <cell r="L165">
            <v>37</v>
          </cell>
          <cell r="M165">
            <v>36</v>
          </cell>
          <cell r="N165">
            <v>36</v>
          </cell>
          <cell r="O165">
            <v>35</v>
          </cell>
          <cell r="P165">
            <v>34</v>
          </cell>
          <cell r="Q165">
            <v>33</v>
          </cell>
          <cell r="R165">
            <v>32</v>
          </cell>
          <cell r="S165">
            <v>31</v>
          </cell>
          <cell r="T165">
            <v>30</v>
          </cell>
          <cell r="U165">
            <v>29</v>
          </cell>
          <cell r="V165">
            <v>28</v>
          </cell>
          <cell r="W165">
            <v>27</v>
          </cell>
          <cell r="X165">
            <v>26</v>
          </cell>
          <cell r="Y165">
            <v>25</v>
          </cell>
          <cell r="Z165">
            <v>118</v>
          </cell>
          <cell r="AA165">
            <v>125</v>
          </cell>
          <cell r="AB165">
            <v>103</v>
          </cell>
          <cell r="AC165">
            <v>85</v>
          </cell>
          <cell r="AD165">
            <v>71</v>
          </cell>
          <cell r="AE165">
            <v>63</v>
          </cell>
          <cell r="AF165">
            <v>48</v>
          </cell>
          <cell r="AG165">
            <v>36</v>
          </cell>
          <cell r="AH165">
            <v>31</v>
          </cell>
          <cell r="AI165">
            <v>16</v>
          </cell>
          <cell r="AJ165">
            <v>11</v>
          </cell>
          <cell r="AK165">
            <v>8</v>
          </cell>
          <cell r="AL165">
            <v>6</v>
          </cell>
          <cell r="AM165">
            <v>77</v>
          </cell>
          <cell r="AN165">
            <v>63</v>
          </cell>
          <cell r="AO165">
            <v>244</v>
          </cell>
          <cell r="AP165">
            <v>25</v>
          </cell>
        </row>
        <row r="166">
          <cell r="D166">
            <v>0</v>
          </cell>
          <cell r="E166">
            <v>21015</v>
          </cell>
          <cell r="F166">
            <v>363</v>
          </cell>
          <cell r="G166">
            <v>337</v>
          </cell>
          <cell r="H166">
            <v>359</v>
          </cell>
          <cell r="I166">
            <v>435</v>
          </cell>
          <cell r="J166">
            <v>428</v>
          </cell>
          <cell r="K166">
            <v>436</v>
          </cell>
          <cell r="L166">
            <v>629</v>
          </cell>
          <cell r="M166">
            <v>624</v>
          </cell>
          <cell r="N166">
            <v>610</v>
          </cell>
          <cell r="O166">
            <v>590</v>
          </cell>
          <cell r="P166">
            <v>565</v>
          </cell>
          <cell r="Q166">
            <v>535</v>
          </cell>
          <cell r="R166">
            <v>504</v>
          </cell>
          <cell r="S166">
            <v>471</v>
          </cell>
          <cell r="T166">
            <v>439</v>
          </cell>
          <cell r="U166">
            <v>406</v>
          </cell>
          <cell r="V166">
            <v>372</v>
          </cell>
          <cell r="W166">
            <v>348</v>
          </cell>
          <cell r="X166">
            <v>338</v>
          </cell>
          <cell r="Y166">
            <v>337</v>
          </cell>
          <cell r="Z166">
            <v>1730</v>
          </cell>
          <cell r="AA166">
            <v>1911</v>
          </cell>
          <cell r="AB166">
            <v>1740</v>
          </cell>
          <cell r="AC166">
            <v>1492</v>
          </cell>
          <cell r="AD166">
            <v>1255</v>
          </cell>
          <cell r="AE166">
            <v>1066</v>
          </cell>
          <cell r="AF166">
            <v>804</v>
          </cell>
          <cell r="AG166">
            <v>647</v>
          </cell>
          <cell r="AH166">
            <v>478</v>
          </cell>
          <cell r="AI166">
            <v>348</v>
          </cell>
          <cell r="AJ166">
            <v>201</v>
          </cell>
          <cell r="AK166">
            <v>124</v>
          </cell>
          <cell r="AL166">
            <v>93</v>
          </cell>
          <cell r="AM166">
            <v>1209</v>
          </cell>
          <cell r="AN166">
            <v>775</v>
          </cell>
          <cell r="AO166">
            <v>4026</v>
          </cell>
          <cell r="AP166">
            <v>421</v>
          </cell>
        </row>
        <row r="167">
          <cell r="D167">
            <v>4300</v>
          </cell>
          <cell r="E167">
            <v>3263.582692979392</v>
          </cell>
          <cell r="F167">
            <v>76.607142857142861</v>
          </cell>
          <cell r="G167">
            <v>69</v>
          </cell>
          <cell r="H167">
            <v>73</v>
          </cell>
          <cell r="I167">
            <v>99.975550122249388</v>
          </cell>
          <cell r="J167">
            <v>86</v>
          </cell>
          <cell r="K167">
            <v>78</v>
          </cell>
          <cell r="L167">
            <v>94</v>
          </cell>
          <cell r="M167">
            <v>94</v>
          </cell>
          <cell r="N167">
            <v>91</v>
          </cell>
          <cell r="O167">
            <v>87</v>
          </cell>
          <cell r="P167">
            <v>83</v>
          </cell>
          <cell r="Q167">
            <v>80</v>
          </cell>
          <cell r="R167">
            <v>75</v>
          </cell>
          <cell r="S167">
            <v>69</v>
          </cell>
          <cell r="T167">
            <v>66</v>
          </cell>
          <cell r="U167">
            <v>60</v>
          </cell>
          <cell r="V167">
            <v>55</v>
          </cell>
          <cell r="W167">
            <v>52</v>
          </cell>
          <cell r="X167">
            <v>50</v>
          </cell>
          <cell r="Y167">
            <v>50</v>
          </cell>
          <cell r="Z167">
            <v>257</v>
          </cell>
          <cell r="AA167">
            <v>283</v>
          </cell>
          <cell r="AB167">
            <v>260</v>
          </cell>
          <cell r="AC167">
            <v>223</v>
          </cell>
          <cell r="AD167">
            <v>188</v>
          </cell>
          <cell r="AE167">
            <v>160</v>
          </cell>
          <cell r="AF167">
            <v>120</v>
          </cell>
          <cell r="AG167">
            <v>96</v>
          </cell>
          <cell r="AH167">
            <v>70</v>
          </cell>
          <cell r="AI167">
            <v>52</v>
          </cell>
          <cell r="AJ167">
            <v>30</v>
          </cell>
          <cell r="AK167">
            <v>20</v>
          </cell>
          <cell r="AL167">
            <v>16</v>
          </cell>
          <cell r="AM167">
            <v>180</v>
          </cell>
          <cell r="AN167">
            <v>117</v>
          </cell>
          <cell r="AO167">
            <v>598</v>
          </cell>
          <cell r="AP167">
            <v>73</v>
          </cell>
        </row>
        <row r="168">
          <cell r="D168">
            <v>4301</v>
          </cell>
          <cell r="E168">
            <v>1087.7835312609152</v>
          </cell>
          <cell r="F168">
            <v>15.321428571428571</v>
          </cell>
          <cell r="G168">
            <v>20</v>
          </cell>
          <cell r="H168">
            <v>14</v>
          </cell>
          <cell r="I168">
            <v>24.462102689486553</v>
          </cell>
          <cell r="J168">
            <v>19</v>
          </cell>
          <cell r="K168">
            <v>24</v>
          </cell>
          <cell r="L168">
            <v>33</v>
          </cell>
          <cell r="M168">
            <v>32</v>
          </cell>
          <cell r="N168">
            <v>32</v>
          </cell>
          <cell r="O168">
            <v>31</v>
          </cell>
          <cell r="P168">
            <v>29</v>
          </cell>
          <cell r="Q168">
            <v>28</v>
          </cell>
          <cell r="R168">
            <v>26</v>
          </cell>
          <cell r="S168">
            <v>25</v>
          </cell>
          <cell r="T168">
            <v>23</v>
          </cell>
          <cell r="U168">
            <v>21</v>
          </cell>
          <cell r="V168">
            <v>19</v>
          </cell>
          <cell r="W168">
            <v>18</v>
          </cell>
          <cell r="X168">
            <v>18</v>
          </cell>
          <cell r="Y168">
            <v>18</v>
          </cell>
          <cell r="Z168">
            <v>90</v>
          </cell>
          <cell r="AA168">
            <v>99</v>
          </cell>
          <cell r="AB168">
            <v>91</v>
          </cell>
          <cell r="AC168">
            <v>78</v>
          </cell>
          <cell r="AD168">
            <v>65</v>
          </cell>
          <cell r="AE168">
            <v>55</v>
          </cell>
          <cell r="AF168">
            <v>42</v>
          </cell>
          <cell r="AG168">
            <v>34</v>
          </cell>
          <cell r="AH168">
            <v>25</v>
          </cell>
          <cell r="AI168">
            <v>18</v>
          </cell>
          <cell r="AJ168">
            <v>10</v>
          </cell>
          <cell r="AK168">
            <v>6</v>
          </cell>
          <cell r="AL168">
            <v>5</v>
          </cell>
          <cell r="AM168">
            <v>63</v>
          </cell>
          <cell r="AN168">
            <v>40</v>
          </cell>
          <cell r="AO168">
            <v>210</v>
          </cell>
          <cell r="AP168">
            <v>25</v>
          </cell>
        </row>
        <row r="169">
          <cell r="D169">
            <v>4302</v>
          </cell>
          <cell r="E169">
            <v>1599.1328152287811</v>
          </cell>
          <cell r="F169">
            <v>10.607142857142858</v>
          </cell>
          <cell r="G169">
            <v>18</v>
          </cell>
          <cell r="H169">
            <v>20</v>
          </cell>
          <cell r="I169">
            <v>25.525672371638141</v>
          </cell>
          <cell r="J169">
            <v>10</v>
          </cell>
          <cell r="K169">
            <v>25</v>
          </cell>
          <cell r="L169">
            <v>50</v>
          </cell>
          <cell r="M169">
            <v>50</v>
          </cell>
          <cell r="N169">
            <v>49</v>
          </cell>
          <cell r="O169">
            <v>47</v>
          </cell>
          <cell r="P169">
            <v>45</v>
          </cell>
          <cell r="Q169">
            <v>43</v>
          </cell>
          <cell r="R169">
            <v>40</v>
          </cell>
          <cell r="S169">
            <v>38</v>
          </cell>
          <cell r="T169">
            <v>35</v>
          </cell>
          <cell r="U169">
            <v>32</v>
          </cell>
          <cell r="V169">
            <v>30</v>
          </cell>
          <cell r="W169">
            <v>28</v>
          </cell>
          <cell r="X169">
            <v>27</v>
          </cell>
          <cell r="Y169">
            <v>27</v>
          </cell>
          <cell r="Z169">
            <v>138</v>
          </cell>
          <cell r="AA169">
            <v>153</v>
          </cell>
          <cell r="AB169">
            <v>139</v>
          </cell>
          <cell r="AC169">
            <v>119</v>
          </cell>
          <cell r="AD169">
            <v>100</v>
          </cell>
          <cell r="AE169">
            <v>85</v>
          </cell>
          <cell r="AF169">
            <v>64</v>
          </cell>
          <cell r="AG169">
            <v>52</v>
          </cell>
          <cell r="AH169">
            <v>38</v>
          </cell>
          <cell r="AI169">
            <v>28</v>
          </cell>
          <cell r="AJ169">
            <v>16</v>
          </cell>
          <cell r="AK169">
            <v>10</v>
          </cell>
          <cell r="AL169">
            <v>7</v>
          </cell>
          <cell r="AM169">
            <v>97</v>
          </cell>
          <cell r="AN169">
            <v>62</v>
          </cell>
          <cell r="AO169">
            <v>322</v>
          </cell>
          <cell r="AP169">
            <v>22</v>
          </cell>
        </row>
        <row r="170">
          <cell r="D170">
            <v>4303</v>
          </cell>
          <cell r="E170">
            <v>2516.3527768075446</v>
          </cell>
          <cell r="F170">
            <v>42.428571428571431</v>
          </cell>
          <cell r="G170">
            <v>38</v>
          </cell>
          <cell r="H170">
            <v>43</v>
          </cell>
          <cell r="I170">
            <v>48.924205378973106</v>
          </cell>
          <cell r="J170">
            <v>48</v>
          </cell>
          <cell r="K170">
            <v>49</v>
          </cell>
          <cell r="L170">
            <v>76</v>
          </cell>
          <cell r="M170">
            <v>75</v>
          </cell>
          <cell r="N170">
            <v>73</v>
          </cell>
          <cell r="O170">
            <v>71</v>
          </cell>
          <cell r="P170">
            <v>68</v>
          </cell>
          <cell r="Q170">
            <v>64</v>
          </cell>
          <cell r="R170">
            <v>61</v>
          </cell>
          <cell r="S170">
            <v>57</v>
          </cell>
          <cell r="T170">
            <v>53</v>
          </cell>
          <cell r="U170">
            <v>49</v>
          </cell>
          <cell r="V170">
            <v>45</v>
          </cell>
          <cell r="W170">
            <v>42</v>
          </cell>
          <cell r="X170">
            <v>41</v>
          </cell>
          <cell r="Y170">
            <v>41</v>
          </cell>
          <cell r="Z170">
            <v>208</v>
          </cell>
          <cell r="AA170">
            <v>230</v>
          </cell>
          <cell r="AB170">
            <v>209</v>
          </cell>
          <cell r="AC170">
            <v>180</v>
          </cell>
          <cell r="AD170">
            <v>151</v>
          </cell>
          <cell r="AE170">
            <v>128</v>
          </cell>
          <cell r="AF170">
            <v>97</v>
          </cell>
          <cell r="AG170">
            <v>78</v>
          </cell>
          <cell r="AH170">
            <v>58</v>
          </cell>
          <cell r="AI170">
            <v>42</v>
          </cell>
          <cell r="AJ170">
            <v>24</v>
          </cell>
          <cell r="AK170">
            <v>15</v>
          </cell>
          <cell r="AL170">
            <v>11</v>
          </cell>
          <cell r="AM170">
            <v>146</v>
          </cell>
          <cell r="AN170">
            <v>93</v>
          </cell>
          <cell r="AO170">
            <v>485</v>
          </cell>
          <cell r="AP170">
            <v>57</v>
          </cell>
        </row>
        <row r="171">
          <cell r="D171">
            <v>4304</v>
          </cell>
          <cell r="E171">
            <v>793.21210268948653</v>
          </cell>
          <cell r="F171">
            <v>24.75</v>
          </cell>
          <cell r="G171">
            <v>18</v>
          </cell>
          <cell r="H171">
            <v>19</v>
          </cell>
          <cell r="I171">
            <v>24.462102689486553</v>
          </cell>
          <cell r="J171">
            <v>28</v>
          </cell>
          <cell r="K171">
            <v>25</v>
          </cell>
          <cell r="L171">
            <v>22</v>
          </cell>
          <cell r="M171">
            <v>22</v>
          </cell>
          <cell r="N171">
            <v>21</v>
          </cell>
          <cell r="O171">
            <v>21</v>
          </cell>
          <cell r="P171">
            <v>20</v>
          </cell>
          <cell r="Q171">
            <v>19</v>
          </cell>
          <cell r="R171">
            <v>18</v>
          </cell>
          <cell r="S171">
            <v>17</v>
          </cell>
          <cell r="T171">
            <v>15</v>
          </cell>
          <cell r="U171">
            <v>14</v>
          </cell>
          <cell r="V171">
            <v>13</v>
          </cell>
          <cell r="W171">
            <v>12</v>
          </cell>
          <cell r="X171">
            <v>12</v>
          </cell>
          <cell r="Y171">
            <v>12</v>
          </cell>
          <cell r="Z171">
            <v>61</v>
          </cell>
          <cell r="AA171">
            <v>67</v>
          </cell>
          <cell r="AB171">
            <v>61</v>
          </cell>
          <cell r="AC171">
            <v>52</v>
          </cell>
          <cell r="AD171">
            <v>44</v>
          </cell>
          <cell r="AE171">
            <v>37</v>
          </cell>
          <cell r="AF171">
            <v>28</v>
          </cell>
          <cell r="AG171">
            <v>23</v>
          </cell>
          <cell r="AH171">
            <v>17</v>
          </cell>
          <cell r="AI171">
            <v>12</v>
          </cell>
          <cell r="AJ171">
            <v>7</v>
          </cell>
          <cell r="AK171">
            <v>4</v>
          </cell>
          <cell r="AL171">
            <v>3</v>
          </cell>
          <cell r="AM171">
            <v>42</v>
          </cell>
          <cell r="AN171">
            <v>27</v>
          </cell>
          <cell r="AO171">
            <v>141</v>
          </cell>
          <cell r="AP171">
            <v>28</v>
          </cell>
        </row>
        <row r="172">
          <cell r="D172">
            <v>4305</v>
          </cell>
          <cell r="E172">
            <v>1201.2285190359762</v>
          </cell>
          <cell r="F172">
            <v>15.321428571428571</v>
          </cell>
          <cell r="G172">
            <v>10</v>
          </cell>
          <cell r="H172">
            <v>17</v>
          </cell>
          <cell r="I172">
            <v>31.907090464547679</v>
          </cell>
          <cell r="J172">
            <v>34</v>
          </cell>
          <cell r="K172">
            <v>21</v>
          </cell>
          <cell r="L172">
            <v>36</v>
          </cell>
          <cell r="M172">
            <v>36</v>
          </cell>
          <cell r="N172">
            <v>35</v>
          </cell>
          <cell r="O172">
            <v>34</v>
          </cell>
          <cell r="P172">
            <v>33</v>
          </cell>
          <cell r="Q172">
            <v>31</v>
          </cell>
          <cell r="R172">
            <v>29</v>
          </cell>
          <cell r="S172">
            <v>27</v>
          </cell>
          <cell r="T172">
            <v>25</v>
          </cell>
          <cell r="U172">
            <v>23</v>
          </cell>
          <cell r="V172">
            <v>21</v>
          </cell>
          <cell r="W172">
            <v>20</v>
          </cell>
          <cell r="X172">
            <v>19</v>
          </cell>
          <cell r="Y172">
            <v>19</v>
          </cell>
          <cell r="Z172">
            <v>100</v>
          </cell>
          <cell r="AA172">
            <v>110</v>
          </cell>
          <cell r="AB172">
            <v>100</v>
          </cell>
          <cell r="AC172">
            <v>86</v>
          </cell>
          <cell r="AD172">
            <v>72</v>
          </cell>
          <cell r="AE172">
            <v>61</v>
          </cell>
          <cell r="AF172">
            <v>46</v>
          </cell>
          <cell r="AG172">
            <v>37</v>
          </cell>
          <cell r="AH172">
            <v>28</v>
          </cell>
          <cell r="AI172">
            <v>20</v>
          </cell>
          <cell r="AJ172">
            <v>12</v>
          </cell>
          <cell r="AK172">
            <v>7</v>
          </cell>
          <cell r="AL172">
            <v>5</v>
          </cell>
          <cell r="AM172">
            <v>70</v>
          </cell>
          <cell r="AN172">
            <v>45</v>
          </cell>
          <cell r="AO172">
            <v>232</v>
          </cell>
          <cell r="AP172">
            <v>20</v>
          </cell>
        </row>
        <row r="173">
          <cell r="D173">
            <v>4306</v>
          </cell>
          <cell r="E173">
            <v>1111.0764058679706</v>
          </cell>
          <cell r="F173">
            <v>8.25</v>
          </cell>
          <cell r="G173">
            <v>9</v>
          </cell>
          <cell r="H173">
            <v>15</v>
          </cell>
          <cell r="I173">
            <v>13.82640586797066</v>
          </cell>
          <cell r="J173">
            <v>10</v>
          </cell>
          <cell r="K173">
            <v>12</v>
          </cell>
          <cell r="L173">
            <v>35</v>
          </cell>
          <cell r="M173">
            <v>35</v>
          </cell>
          <cell r="N173">
            <v>34</v>
          </cell>
          <cell r="O173">
            <v>33</v>
          </cell>
          <cell r="P173">
            <v>32</v>
          </cell>
          <cell r="Q173">
            <v>30</v>
          </cell>
          <cell r="R173">
            <v>28</v>
          </cell>
          <cell r="S173">
            <v>26</v>
          </cell>
          <cell r="T173">
            <v>25</v>
          </cell>
          <cell r="U173">
            <v>23</v>
          </cell>
          <cell r="V173">
            <v>21</v>
          </cell>
          <cell r="W173">
            <v>19</v>
          </cell>
          <cell r="X173">
            <v>19</v>
          </cell>
          <cell r="Y173">
            <v>19</v>
          </cell>
          <cell r="Z173">
            <v>97</v>
          </cell>
          <cell r="AA173">
            <v>107</v>
          </cell>
          <cell r="AB173">
            <v>97</v>
          </cell>
          <cell r="AC173">
            <v>83</v>
          </cell>
          <cell r="AD173">
            <v>70</v>
          </cell>
          <cell r="AE173">
            <v>60</v>
          </cell>
          <cell r="AF173">
            <v>45</v>
          </cell>
          <cell r="AG173">
            <v>36</v>
          </cell>
          <cell r="AH173">
            <v>27</v>
          </cell>
          <cell r="AI173">
            <v>19</v>
          </cell>
          <cell r="AJ173">
            <v>11</v>
          </cell>
          <cell r="AK173">
            <v>7</v>
          </cell>
          <cell r="AL173">
            <v>5</v>
          </cell>
          <cell r="AM173">
            <v>68</v>
          </cell>
          <cell r="AN173">
            <v>43</v>
          </cell>
          <cell r="AO173">
            <v>225</v>
          </cell>
          <cell r="AP173">
            <v>10</v>
          </cell>
        </row>
        <row r="174">
          <cell r="D174">
            <v>4307</v>
          </cell>
          <cell r="E174">
            <v>1426.9820991966469</v>
          </cell>
          <cell r="F174">
            <v>22.392857142857142</v>
          </cell>
          <cell r="G174">
            <v>26</v>
          </cell>
          <cell r="H174">
            <v>14</v>
          </cell>
          <cell r="I174">
            <v>26.589242053789732</v>
          </cell>
          <cell r="J174">
            <v>27</v>
          </cell>
          <cell r="K174">
            <v>26</v>
          </cell>
          <cell r="L174">
            <v>43</v>
          </cell>
          <cell r="M174">
            <v>43</v>
          </cell>
          <cell r="N174">
            <v>42</v>
          </cell>
          <cell r="O174">
            <v>41</v>
          </cell>
          <cell r="P174">
            <v>39</v>
          </cell>
          <cell r="Q174">
            <v>37</v>
          </cell>
          <cell r="R174">
            <v>35</v>
          </cell>
          <cell r="S174">
            <v>32</v>
          </cell>
          <cell r="T174">
            <v>30</v>
          </cell>
          <cell r="U174">
            <v>28</v>
          </cell>
          <cell r="V174">
            <v>26</v>
          </cell>
          <cell r="W174">
            <v>24</v>
          </cell>
          <cell r="X174">
            <v>23</v>
          </cell>
          <cell r="Y174">
            <v>23</v>
          </cell>
          <cell r="Z174">
            <v>119</v>
          </cell>
          <cell r="AA174">
            <v>132</v>
          </cell>
          <cell r="AB174">
            <v>120</v>
          </cell>
          <cell r="AC174">
            <v>103</v>
          </cell>
          <cell r="AD174">
            <v>86</v>
          </cell>
          <cell r="AE174">
            <v>73</v>
          </cell>
          <cell r="AF174">
            <v>55</v>
          </cell>
          <cell r="AG174">
            <v>45</v>
          </cell>
          <cell r="AH174">
            <v>33</v>
          </cell>
          <cell r="AI174">
            <v>24</v>
          </cell>
          <cell r="AJ174">
            <v>14</v>
          </cell>
          <cell r="AK174">
            <v>9</v>
          </cell>
          <cell r="AL174">
            <v>6</v>
          </cell>
          <cell r="AM174">
            <v>83</v>
          </cell>
          <cell r="AN174">
            <v>53</v>
          </cell>
          <cell r="AO174">
            <v>278</v>
          </cell>
          <cell r="AP174">
            <v>20</v>
          </cell>
        </row>
        <row r="175">
          <cell r="D175">
            <v>4308</v>
          </cell>
          <cell r="E175">
            <v>1234.942804750262</v>
          </cell>
          <cell r="F175">
            <v>20.035714285714285</v>
          </cell>
          <cell r="G175">
            <v>18</v>
          </cell>
          <cell r="H175">
            <v>22</v>
          </cell>
          <cell r="I175">
            <v>31.907090464547679</v>
          </cell>
          <cell r="J175">
            <v>32</v>
          </cell>
          <cell r="K175">
            <v>30</v>
          </cell>
          <cell r="L175">
            <v>36</v>
          </cell>
          <cell r="M175">
            <v>36</v>
          </cell>
          <cell r="N175">
            <v>35</v>
          </cell>
          <cell r="O175">
            <v>34</v>
          </cell>
          <cell r="P175">
            <v>33</v>
          </cell>
          <cell r="Q175">
            <v>31</v>
          </cell>
          <cell r="R175">
            <v>29</v>
          </cell>
          <cell r="S175">
            <v>27</v>
          </cell>
          <cell r="T175">
            <v>25</v>
          </cell>
          <cell r="U175">
            <v>24</v>
          </cell>
          <cell r="V175">
            <v>22</v>
          </cell>
          <cell r="W175">
            <v>20</v>
          </cell>
          <cell r="X175">
            <v>20</v>
          </cell>
          <cell r="Y175">
            <v>20</v>
          </cell>
          <cell r="Z175">
            <v>100</v>
          </cell>
          <cell r="AA175">
            <v>111</v>
          </cell>
          <cell r="AB175">
            <v>101</v>
          </cell>
          <cell r="AC175">
            <v>86</v>
          </cell>
          <cell r="AD175">
            <v>73</v>
          </cell>
          <cell r="AE175">
            <v>62</v>
          </cell>
          <cell r="AF175">
            <v>47</v>
          </cell>
          <cell r="AG175">
            <v>37</v>
          </cell>
          <cell r="AH175">
            <v>28</v>
          </cell>
          <cell r="AI175">
            <v>20</v>
          </cell>
          <cell r="AJ175">
            <v>12</v>
          </cell>
          <cell r="AK175">
            <v>7</v>
          </cell>
          <cell r="AL175">
            <v>5</v>
          </cell>
          <cell r="AM175">
            <v>70</v>
          </cell>
          <cell r="AN175">
            <v>45</v>
          </cell>
          <cell r="AO175">
            <v>233</v>
          </cell>
          <cell r="AP175">
            <v>24</v>
          </cell>
        </row>
        <row r="176">
          <cell r="D176">
            <v>4309</v>
          </cell>
          <cell r="E176">
            <v>2136.9670799860287</v>
          </cell>
          <cell r="F176">
            <v>50.678571428571431</v>
          </cell>
          <cell r="G176">
            <v>34</v>
          </cell>
          <cell r="H176">
            <v>55</v>
          </cell>
          <cell r="I176">
            <v>38.288508557457213</v>
          </cell>
          <cell r="J176">
            <v>52</v>
          </cell>
          <cell r="K176">
            <v>53</v>
          </cell>
          <cell r="L176">
            <v>62</v>
          </cell>
          <cell r="M176">
            <v>62</v>
          </cell>
          <cell r="N176">
            <v>61</v>
          </cell>
          <cell r="O176">
            <v>59</v>
          </cell>
          <cell r="P176">
            <v>56</v>
          </cell>
          <cell r="Q176">
            <v>53</v>
          </cell>
          <cell r="R176">
            <v>50</v>
          </cell>
          <cell r="S176">
            <v>47</v>
          </cell>
          <cell r="T176">
            <v>44</v>
          </cell>
          <cell r="U176">
            <v>40</v>
          </cell>
          <cell r="V176">
            <v>37</v>
          </cell>
          <cell r="W176">
            <v>35</v>
          </cell>
          <cell r="X176">
            <v>34</v>
          </cell>
          <cell r="Y176">
            <v>33</v>
          </cell>
          <cell r="Z176">
            <v>172</v>
          </cell>
          <cell r="AA176">
            <v>190</v>
          </cell>
          <cell r="AB176">
            <v>173</v>
          </cell>
          <cell r="AC176">
            <v>148</v>
          </cell>
          <cell r="AD176">
            <v>125</v>
          </cell>
          <cell r="AE176">
            <v>106</v>
          </cell>
          <cell r="AF176">
            <v>80</v>
          </cell>
          <cell r="AG176">
            <v>64</v>
          </cell>
          <cell r="AH176">
            <v>47</v>
          </cell>
          <cell r="AI176">
            <v>35</v>
          </cell>
          <cell r="AJ176">
            <v>20</v>
          </cell>
          <cell r="AK176">
            <v>12</v>
          </cell>
          <cell r="AL176">
            <v>9</v>
          </cell>
          <cell r="AM176">
            <v>120</v>
          </cell>
          <cell r="AN176">
            <v>77</v>
          </cell>
          <cell r="AO176">
            <v>400</v>
          </cell>
          <cell r="AP176">
            <v>49</v>
          </cell>
        </row>
        <row r="177">
          <cell r="D177">
            <v>4310</v>
          </cell>
          <cell r="E177">
            <v>1291.9499650716032</v>
          </cell>
          <cell r="F177">
            <v>17.678571428571431</v>
          </cell>
          <cell r="G177">
            <v>17</v>
          </cell>
          <cell r="H177">
            <v>16</v>
          </cell>
          <cell r="I177">
            <v>21.271393643031786</v>
          </cell>
          <cell r="J177">
            <v>18</v>
          </cell>
          <cell r="K177">
            <v>23</v>
          </cell>
          <cell r="L177">
            <v>40</v>
          </cell>
          <cell r="M177">
            <v>39</v>
          </cell>
          <cell r="N177">
            <v>39</v>
          </cell>
          <cell r="O177">
            <v>37</v>
          </cell>
          <cell r="P177">
            <v>36</v>
          </cell>
          <cell r="Q177">
            <v>34</v>
          </cell>
          <cell r="R177">
            <v>32</v>
          </cell>
          <cell r="S177">
            <v>30</v>
          </cell>
          <cell r="T177">
            <v>28</v>
          </cell>
          <cell r="U177">
            <v>26</v>
          </cell>
          <cell r="V177">
            <v>23</v>
          </cell>
          <cell r="W177">
            <v>22</v>
          </cell>
          <cell r="X177">
            <v>21</v>
          </cell>
          <cell r="Y177">
            <v>21</v>
          </cell>
          <cell r="Z177">
            <v>109</v>
          </cell>
          <cell r="AA177">
            <v>121</v>
          </cell>
          <cell r="AB177">
            <v>110</v>
          </cell>
          <cell r="AC177">
            <v>94</v>
          </cell>
          <cell r="AD177">
            <v>79</v>
          </cell>
          <cell r="AE177">
            <v>67</v>
          </cell>
          <cell r="AF177">
            <v>51</v>
          </cell>
          <cell r="AG177">
            <v>41</v>
          </cell>
          <cell r="AH177">
            <v>30</v>
          </cell>
          <cell r="AI177">
            <v>22</v>
          </cell>
          <cell r="AJ177">
            <v>13</v>
          </cell>
          <cell r="AK177">
            <v>8</v>
          </cell>
          <cell r="AL177">
            <v>6</v>
          </cell>
          <cell r="AM177">
            <v>76</v>
          </cell>
          <cell r="AN177">
            <v>49</v>
          </cell>
          <cell r="AO177">
            <v>254</v>
          </cell>
          <cell r="AP177">
            <v>18</v>
          </cell>
        </row>
        <row r="178">
          <cell r="D178">
            <v>6996</v>
          </cell>
          <cell r="E178">
            <v>1362.6006811037373</v>
          </cell>
          <cell r="F178">
            <v>22.392857142857142</v>
          </cell>
          <cell r="G178">
            <v>25</v>
          </cell>
          <cell r="H178">
            <v>13</v>
          </cell>
          <cell r="I178">
            <v>20.207823960880194</v>
          </cell>
          <cell r="J178">
            <v>18</v>
          </cell>
          <cell r="K178">
            <v>30</v>
          </cell>
          <cell r="L178">
            <v>42</v>
          </cell>
          <cell r="M178">
            <v>41</v>
          </cell>
          <cell r="N178">
            <v>40</v>
          </cell>
          <cell r="O178">
            <v>39</v>
          </cell>
          <cell r="P178">
            <v>37</v>
          </cell>
          <cell r="Q178">
            <v>35</v>
          </cell>
          <cell r="R178">
            <v>33</v>
          </cell>
          <cell r="S178">
            <v>31</v>
          </cell>
          <cell r="T178">
            <v>29</v>
          </cell>
          <cell r="U178">
            <v>27</v>
          </cell>
          <cell r="V178">
            <v>25</v>
          </cell>
          <cell r="W178">
            <v>23</v>
          </cell>
          <cell r="X178">
            <v>22</v>
          </cell>
          <cell r="Y178">
            <v>22</v>
          </cell>
          <cell r="Z178">
            <v>115</v>
          </cell>
          <cell r="AA178">
            <v>127</v>
          </cell>
          <cell r="AB178">
            <v>115</v>
          </cell>
          <cell r="AC178">
            <v>99</v>
          </cell>
          <cell r="AD178">
            <v>83</v>
          </cell>
          <cell r="AE178">
            <v>71</v>
          </cell>
          <cell r="AF178">
            <v>53</v>
          </cell>
          <cell r="AG178">
            <v>43</v>
          </cell>
          <cell r="AH178">
            <v>32</v>
          </cell>
          <cell r="AI178">
            <v>23</v>
          </cell>
          <cell r="AJ178">
            <v>13</v>
          </cell>
          <cell r="AK178">
            <v>8</v>
          </cell>
          <cell r="AL178">
            <v>6</v>
          </cell>
          <cell r="AM178">
            <v>80</v>
          </cell>
          <cell r="AN178">
            <v>51</v>
          </cell>
          <cell r="AO178">
            <v>267</v>
          </cell>
          <cell r="AP178">
            <v>30</v>
          </cell>
        </row>
        <row r="179">
          <cell r="D179">
            <v>7433</v>
          </cell>
          <cell r="E179">
            <v>1077.1478344393993</v>
          </cell>
          <cell r="F179">
            <v>15.321428571428571</v>
          </cell>
          <cell r="G179">
            <v>24</v>
          </cell>
          <cell r="H179">
            <v>27</v>
          </cell>
          <cell r="I179">
            <v>13.82640586797066</v>
          </cell>
          <cell r="J179">
            <v>24</v>
          </cell>
          <cell r="K179">
            <v>24</v>
          </cell>
          <cell r="L179">
            <v>32</v>
          </cell>
          <cell r="M179">
            <v>32</v>
          </cell>
          <cell r="N179">
            <v>31</v>
          </cell>
          <cell r="O179">
            <v>30</v>
          </cell>
          <cell r="P179">
            <v>29</v>
          </cell>
          <cell r="Q179">
            <v>27</v>
          </cell>
          <cell r="R179">
            <v>26</v>
          </cell>
          <cell r="S179">
            <v>24</v>
          </cell>
          <cell r="T179">
            <v>22</v>
          </cell>
          <cell r="U179">
            <v>21</v>
          </cell>
          <cell r="V179">
            <v>19</v>
          </cell>
          <cell r="W179">
            <v>18</v>
          </cell>
          <cell r="X179">
            <v>17</v>
          </cell>
          <cell r="Y179">
            <v>17</v>
          </cell>
          <cell r="Z179">
            <v>88</v>
          </cell>
          <cell r="AA179">
            <v>97</v>
          </cell>
          <cell r="AB179">
            <v>88</v>
          </cell>
          <cell r="AC179">
            <v>76</v>
          </cell>
          <cell r="AD179">
            <v>64</v>
          </cell>
          <cell r="AE179">
            <v>54</v>
          </cell>
          <cell r="AF179">
            <v>41</v>
          </cell>
          <cell r="AG179">
            <v>33</v>
          </cell>
          <cell r="AH179">
            <v>24</v>
          </cell>
          <cell r="AI179">
            <v>18</v>
          </cell>
          <cell r="AJ179">
            <v>10</v>
          </cell>
          <cell r="AK179">
            <v>6</v>
          </cell>
          <cell r="AL179">
            <v>5</v>
          </cell>
          <cell r="AM179">
            <v>61</v>
          </cell>
          <cell r="AN179">
            <v>39</v>
          </cell>
          <cell r="AO179">
            <v>204</v>
          </cell>
          <cell r="AP179">
            <v>25</v>
          </cell>
        </row>
        <row r="180">
          <cell r="D180">
            <v>10008</v>
          </cell>
          <cell r="E180">
            <v>912.04069158225639</v>
          </cell>
          <cell r="F180">
            <v>21.214285714285715</v>
          </cell>
          <cell r="G180">
            <v>11</v>
          </cell>
          <cell r="H180">
            <v>11</v>
          </cell>
          <cell r="I180">
            <v>13.82640586797066</v>
          </cell>
          <cell r="J180">
            <v>22</v>
          </cell>
          <cell r="K180">
            <v>16</v>
          </cell>
          <cell r="L180">
            <v>28</v>
          </cell>
          <cell r="M180">
            <v>27</v>
          </cell>
          <cell r="N180">
            <v>27</v>
          </cell>
          <cell r="O180">
            <v>26</v>
          </cell>
          <cell r="P180">
            <v>25</v>
          </cell>
          <cell r="Q180">
            <v>23</v>
          </cell>
          <cell r="R180">
            <v>22</v>
          </cell>
          <cell r="S180">
            <v>21</v>
          </cell>
          <cell r="T180">
            <v>19</v>
          </cell>
          <cell r="U180">
            <v>18</v>
          </cell>
          <cell r="V180">
            <v>16</v>
          </cell>
          <cell r="W180">
            <v>15</v>
          </cell>
          <cell r="X180">
            <v>15</v>
          </cell>
          <cell r="Y180">
            <v>15</v>
          </cell>
          <cell r="Z180">
            <v>76</v>
          </cell>
          <cell r="AA180">
            <v>84</v>
          </cell>
          <cell r="AB180">
            <v>76</v>
          </cell>
          <cell r="AC180">
            <v>65</v>
          </cell>
          <cell r="AD180">
            <v>55</v>
          </cell>
          <cell r="AE180">
            <v>47</v>
          </cell>
          <cell r="AF180">
            <v>35</v>
          </cell>
          <cell r="AG180">
            <v>28</v>
          </cell>
          <cell r="AH180">
            <v>21</v>
          </cell>
          <cell r="AI180">
            <v>15</v>
          </cell>
          <cell r="AJ180">
            <v>9</v>
          </cell>
          <cell r="AK180">
            <v>5</v>
          </cell>
          <cell r="AL180">
            <v>4</v>
          </cell>
          <cell r="AM180">
            <v>53</v>
          </cell>
          <cell r="AN180">
            <v>34</v>
          </cell>
          <cell r="AO180">
            <v>177</v>
          </cell>
          <cell r="AP180">
            <v>20</v>
          </cell>
        </row>
        <row r="181">
          <cell r="D181">
            <v>0</v>
          </cell>
          <cell r="E181">
            <v>21045</v>
          </cell>
          <cell r="F181">
            <v>385</v>
          </cell>
          <cell r="G181">
            <v>393</v>
          </cell>
          <cell r="H181">
            <v>421</v>
          </cell>
          <cell r="I181">
            <v>492</v>
          </cell>
          <cell r="J181">
            <v>508</v>
          </cell>
          <cell r="K181">
            <v>439</v>
          </cell>
          <cell r="L181">
            <v>600</v>
          </cell>
          <cell r="M181">
            <v>597</v>
          </cell>
          <cell r="N181">
            <v>589</v>
          </cell>
          <cell r="O181">
            <v>577</v>
          </cell>
          <cell r="P181">
            <v>563</v>
          </cell>
          <cell r="Q181">
            <v>546</v>
          </cell>
          <cell r="R181">
            <v>526</v>
          </cell>
          <cell r="S181">
            <v>501</v>
          </cell>
          <cell r="T181">
            <v>474</v>
          </cell>
          <cell r="U181">
            <v>448</v>
          </cell>
          <cell r="V181">
            <v>421</v>
          </cell>
          <cell r="W181">
            <v>397</v>
          </cell>
          <cell r="X181">
            <v>377</v>
          </cell>
          <cell r="Y181">
            <v>362</v>
          </cell>
          <cell r="Z181">
            <v>1666</v>
          </cell>
          <cell r="AA181">
            <v>1796</v>
          </cell>
          <cell r="AB181">
            <v>1550</v>
          </cell>
          <cell r="AC181">
            <v>1326</v>
          </cell>
          <cell r="AD181">
            <v>1258</v>
          </cell>
          <cell r="AE181">
            <v>1024</v>
          </cell>
          <cell r="AF181">
            <v>820</v>
          </cell>
          <cell r="AG181">
            <v>660</v>
          </cell>
          <cell r="AH181">
            <v>528</v>
          </cell>
          <cell r="AI181">
            <v>333</v>
          </cell>
          <cell r="AJ181">
            <v>233</v>
          </cell>
          <cell r="AK181">
            <v>122</v>
          </cell>
          <cell r="AL181">
            <v>113</v>
          </cell>
          <cell r="AM181">
            <v>1284</v>
          </cell>
          <cell r="AN181">
            <v>917</v>
          </cell>
          <cell r="AO181">
            <v>3928</v>
          </cell>
          <cell r="AP181">
            <v>493</v>
          </cell>
        </row>
        <row r="182">
          <cell r="D182">
            <v>4311</v>
          </cell>
          <cell r="E182">
            <v>4676</v>
          </cell>
          <cell r="F182">
            <v>75</v>
          </cell>
          <cell r="G182">
            <v>88</v>
          </cell>
          <cell r="H182">
            <v>116</v>
          </cell>
          <cell r="I182">
            <v>113</v>
          </cell>
          <cell r="J182">
            <v>126</v>
          </cell>
          <cell r="K182">
            <v>115</v>
          </cell>
          <cell r="L182">
            <v>131</v>
          </cell>
          <cell r="M182">
            <v>131</v>
          </cell>
          <cell r="N182">
            <v>129</v>
          </cell>
          <cell r="O182">
            <v>126</v>
          </cell>
          <cell r="P182">
            <v>123</v>
          </cell>
          <cell r="Q182">
            <v>120</v>
          </cell>
          <cell r="R182">
            <v>116</v>
          </cell>
          <cell r="S182">
            <v>110</v>
          </cell>
          <cell r="T182">
            <v>103</v>
          </cell>
          <cell r="U182">
            <v>97</v>
          </cell>
          <cell r="V182">
            <v>92</v>
          </cell>
          <cell r="W182">
            <v>87</v>
          </cell>
          <cell r="X182">
            <v>83</v>
          </cell>
          <cell r="Y182">
            <v>80</v>
          </cell>
          <cell r="Z182">
            <v>367</v>
          </cell>
          <cell r="AA182">
            <v>396</v>
          </cell>
          <cell r="AB182">
            <v>340</v>
          </cell>
          <cell r="AC182">
            <v>291</v>
          </cell>
          <cell r="AD182">
            <v>276</v>
          </cell>
          <cell r="AE182">
            <v>225</v>
          </cell>
          <cell r="AF182">
            <v>182</v>
          </cell>
          <cell r="AG182">
            <v>147</v>
          </cell>
          <cell r="AH182">
            <v>117</v>
          </cell>
          <cell r="AI182">
            <v>73</v>
          </cell>
          <cell r="AJ182">
            <v>50</v>
          </cell>
          <cell r="AK182">
            <v>26</v>
          </cell>
          <cell r="AL182">
            <v>25</v>
          </cell>
          <cell r="AM182">
            <v>282</v>
          </cell>
          <cell r="AN182">
            <v>201</v>
          </cell>
          <cell r="AO182">
            <v>864</v>
          </cell>
          <cell r="AP182">
            <v>112</v>
          </cell>
        </row>
        <row r="183">
          <cell r="D183">
            <v>4312</v>
          </cell>
          <cell r="E183">
            <v>3129</v>
          </cell>
          <cell r="F183">
            <v>49</v>
          </cell>
          <cell r="G183">
            <v>33</v>
          </cell>
          <cell r="H183">
            <v>60</v>
          </cell>
          <cell r="I183">
            <v>55</v>
          </cell>
          <cell r="J183">
            <v>56</v>
          </cell>
          <cell r="K183">
            <v>46</v>
          </cell>
          <cell r="L183">
            <v>92</v>
          </cell>
          <cell r="M183">
            <v>92</v>
          </cell>
          <cell r="N183">
            <v>91</v>
          </cell>
          <cell r="O183">
            <v>89</v>
          </cell>
          <cell r="P183">
            <v>87</v>
          </cell>
          <cell r="Q183">
            <v>84</v>
          </cell>
          <cell r="R183">
            <v>81</v>
          </cell>
          <cell r="S183">
            <v>77</v>
          </cell>
          <cell r="T183">
            <v>73</v>
          </cell>
          <cell r="U183">
            <v>69</v>
          </cell>
          <cell r="V183">
            <v>65</v>
          </cell>
          <cell r="W183">
            <v>61</v>
          </cell>
          <cell r="X183">
            <v>58</v>
          </cell>
          <cell r="Y183">
            <v>56</v>
          </cell>
          <cell r="Z183">
            <v>256</v>
          </cell>
          <cell r="AA183">
            <v>276</v>
          </cell>
          <cell r="AB183">
            <v>238</v>
          </cell>
          <cell r="AC183">
            <v>204</v>
          </cell>
          <cell r="AD183">
            <v>193</v>
          </cell>
          <cell r="AE183">
            <v>157</v>
          </cell>
          <cell r="AF183">
            <v>126</v>
          </cell>
          <cell r="AG183">
            <v>101</v>
          </cell>
          <cell r="AH183">
            <v>81</v>
          </cell>
          <cell r="AI183">
            <v>51</v>
          </cell>
          <cell r="AJ183">
            <v>36</v>
          </cell>
          <cell r="AK183">
            <v>19</v>
          </cell>
          <cell r="AL183">
            <v>17</v>
          </cell>
          <cell r="AM183">
            <v>197</v>
          </cell>
          <cell r="AN183">
            <v>141</v>
          </cell>
          <cell r="AO183">
            <v>604</v>
          </cell>
          <cell r="AP183">
            <v>60</v>
          </cell>
        </row>
        <row r="184">
          <cell r="D184">
            <v>4313</v>
          </cell>
          <cell r="E184">
            <v>2626</v>
          </cell>
          <cell r="F184">
            <v>64</v>
          </cell>
          <cell r="G184">
            <v>65</v>
          </cell>
          <cell r="H184">
            <v>54</v>
          </cell>
          <cell r="I184">
            <v>77</v>
          </cell>
          <cell r="J184">
            <v>76</v>
          </cell>
          <cell r="K184">
            <v>79</v>
          </cell>
          <cell r="L184">
            <v>72</v>
          </cell>
          <cell r="M184">
            <v>72</v>
          </cell>
          <cell r="N184">
            <v>71</v>
          </cell>
          <cell r="O184">
            <v>69</v>
          </cell>
          <cell r="P184">
            <v>68</v>
          </cell>
          <cell r="Q184">
            <v>66</v>
          </cell>
          <cell r="R184">
            <v>63</v>
          </cell>
          <cell r="S184">
            <v>60</v>
          </cell>
          <cell r="T184">
            <v>57</v>
          </cell>
          <cell r="U184">
            <v>54</v>
          </cell>
          <cell r="V184">
            <v>51</v>
          </cell>
          <cell r="W184">
            <v>48</v>
          </cell>
          <cell r="X184">
            <v>45</v>
          </cell>
          <cell r="Y184">
            <v>43</v>
          </cell>
          <cell r="Z184">
            <v>200</v>
          </cell>
          <cell r="AA184">
            <v>216</v>
          </cell>
          <cell r="AB184">
            <v>186</v>
          </cell>
          <cell r="AC184">
            <v>159</v>
          </cell>
          <cell r="AD184">
            <v>151</v>
          </cell>
          <cell r="AE184">
            <v>123</v>
          </cell>
          <cell r="AF184">
            <v>98</v>
          </cell>
          <cell r="AG184">
            <v>79</v>
          </cell>
          <cell r="AH184">
            <v>63</v>
          </cell>
          <cell r="AI184">
            <v>40</v>
          </cell>
          <cell r="AJ184">
            <v>28</v>
          </cell>
          <cell r="AK184">
            <v>15</v>
          </cell>
          <cell r="AL184">
            <v>14</v>
          </cell>
          <cell r="AM184">
            <v>154</v>
          </cell>
          <cell r="AN184">
            <v>110</v>
          </cell>
          <cell r="AO184">
            <v>471</v>
          </cell>
          <cell r="AP184">
            <v>70</v>
          </cell>
        </row>
        <row r="185">
          <cell r="D185">
            <v>4314</v>
          </cell>
          <cell r="E185">
            <v>3342</v>
          </cell>
          <cell r="F185">
            <v>72</v>
          </cell>
          <cell r="G185">
            <v>68</v>
          </cell>
          <cell r="H185">
            <v>65</v>
          </cell>
          <cell r="I185">
            <v>75</v>
          </cell>
          <cell r="J185">
            <v>85</v>
          </cell>
          <cell r="K185">
            <v>72</v>
          </cell>
          <cell r="L185">
            <v>95</v>
          </cell>
          <cell r="M185">
            <v>94</v>
          </cell>
          <cell r="N185">
            <v>93</v>
          </cell>
          <cell r="O185">
            <v>91</v>
          </cell>
          <cell r="P185">
            <v>89</v>
          </cell>
          <cell r="Q185">
            <v>86</v>
          </cell>
          <cell r="R185">
            <v>83</v>
          </cell>
          <cell r="S185">
            <v>79</v>
          </cell>
          <cell r="T185">
            <v>75</v>
          </cell>
          <cell r="U185">
            <v>71</v>
          </cell>
          <cell r="V185">
            <v>66</v>
          </cell>
          <cell r="W185">
            <v>63</v>
          </cell>
          <cell r="X185">
            <v>59</v>
          </cell>
          <cell r="Y185">
            <v>57</v>
          </cell>
          <cell r="Z185">
            <v>263</v>
          </cell>
          <cell r="AA185">
            <v>283</v>
          </cell>
          <cell r="AB185">
            <v>245</v>
          </cell>
          <cell r="AC185">
            <v>209</v>
          </cell>
          <cell r="AD185">
            <v>199</v>
          </cell>
          <cell r="AE185">
            <v>162</v>
          </cell>
          <cell r="AF185">
            <v>129</v>
          </cell>
          <cell r="AG185">
            <v>104</v>
          </cell>
          <cell r="AH185">
            <v>83</v>
          </cell>
          <cell r="AI185">
            <v>53</v>
          </cell>
          <cell r="AJ185">
            <v>37</v>
          </cell>
          <cell r="AK185">
            <v>19</v>
          </cell>
          <cell r="AL185">
            <v>18</v>
          </cell>
          <cell r="AM185">
            <v>203</v>
          </cell>
          <cell r="AN185">
            <v>145</v>
          </cell>
          <cell r="AO185">
            <v>620</v>
          </cell>
          <cell r="AP185">
            <v>91</v>
          </cell>
        </row>
        <row r="186">
          <cell r="D186">
            <v>4315</v>
          </cell>
          <cell r="E186">
            <v>1910</v>
          </cell>
          <cell r="F186">
            <v>30</v>
          </cell>
          <cell r="G186">
            <v>37</v>
          </cell>
          <cell r="H186">
            <v>34</v>
          </cell>
          <cell r="I186">
            <v>35</v>
          </cell>
          <cell r="J186">
            <v>35</v>
          </cell>
          <cell r="K186">
            <v>26</v>
          </cell>
          <cell r="L186">
            <v>56</v>
          </cell>
          <cell r="M186">
            <v>56</v>
          </cell>
          <cell r="N186">
            <v>55</v>
          </cell>
          <cell r="O186">
            <v>54</v>
          </cell>
          <cell r="P186">
            <v>52</v>
          </cell>
          <cell r="Q186">
            <v>51</v>
          </cell>
          <cell r="R186">
            <v>49</v>
          </cell>
          <cell r="S186">
            <v>47</v>
          </cell>
          <cell r="T186">
            <v>44</v>
          </cell>
          <cell r="U186">
            <v>42</v>
          </cell>
          <cell r="V186">
            <v>39</v>
          </cell>
          <cell r="W186">
            <v>37</v>
          </cell>
          <cell r="X186">
            <v>35</v>
          </cell>
          <cell r="Y186">
            <v>34</v>
          </cell>
          <cell r="Z186">
            <v>155</v>
          </cell>
          <cell r="AA186">
            <v>167</v>
          </cell>
          <cell r="AB186">
            <v>144</v>
          </cell>
          <cell r="AC186">
            <v>123</v>
          </cell>
          <cell r="AD186">
            <v>117</v>
          </cell>
          <cell r="AE186">
            <v>95</v>
          </cell>
          <cell r="AF186">
            <v>76</v>
          </cell>
          <cell r="AG186">
            <v>61</v>
          </cell>
          <cell r="AH186">
            <v>49</v>
          </cell>
          <cell r="AI186">
            <v>31</v>
          </cell>
          <cell r="AJ186">
            <v>22</v>
          </cell>
          <cell r="AK186">
            <v>11</v>
          </cell>
          <cell r="AL186">
            <v>11</v>
          </cell>
          <cell r="AM186">
            <v>119</v>
          </cell>
          <cell r="AN186">
            <v>85</v>
          </cell>
          <cell r="AO186">
            <v>365</v>
          </cell>
          <cell r="AP186">
            <v>43</v>
          </cell>
        </row>
        <row r="187">
          <cell r="D187">
            <v>4316</v>
          </cell>
          <cell r="E187">
            <v>2742</v>
          </cell>
          <cell r="F187">
            <v>55</v>
          </cell>
          <cell r="G187">
            <v>51</v>
          </cell>
          <cell r="H187">
            <v>46</v>
          </cell>
          <cell r="I187">
            <v>69</v>
          </cell>
          <cell r="J187">
            <v>57</v>
          </cell>
          <cell r="K187">
            <v>53</v>
          </cell>
          <cell r="L187">
            <v>79</v>
          </cell>
          <cell r="M187">
            <v>78</v>
          </cell>
          <cell r="N187">
            <v>77</v>
          </cell>
          <cell r="O187">
            <v>76</v>
          </cell>
          <cell r="P187">
            <v>74</v>
          </cell>
          <cell r="Q187">
            <v>71</v>
          </cell>
          <cell r="R187">
            <v>69</v>
          </cell>
          <cell r="S187">
            <v>66</v>
          </cell>
          <cell r="T187">
            <v>62</v>
          </cell>
          <cell r="U187">
            <v>59</v>
          </cell>
          <cell r="V187">
            <v>55</v>
          </cell>
          <cell r="W187">
            <v>52</v>
          </cell>
          <cell r="X187">
            <v>49</v>
          </cell>
          <cell r="Y187">
            <v>47</v>
          </cell>
          <cell r="Z187">
            <v>218</v>
          </cell>
          <cell r="AA187">
            <v>235</v>
          </cell>
          <cell r="AB187">
            <v>203</v>
          </cell>
          <cell r="AC187">
            <v>174</v>
          </cell>
          <cell r="AD187">
            <v>165</v>
          </cell>
          <cell r="AE187">
            <v>134</v>
          </cell>
          <cell r="AF187">
            <v>107</v>
          </cell>
          <cell r="AG187">
            <v>86</v>
          </cell>
          <cell r="AH187">
            <v>69</v>
          </cell>
          <cell r="AI187">
            <v>44</v>
          </cell>
          <cell r="AJ187">
            <v>31</v>
          </cell>
          <cell r="AK187">
            <v>16</v>
          </cell>
          <cell r="AL187">
            <v>15</v>
          </cell>
          <cell r="AM187">
            <v>168</v>
          </cell>
          <cell r="AN187">
            <v>120</v>
          </cell>
          <cell r="AO187">
            <v>514</v>
          </cell>
          <cell r="AP187">
            <v>60</v>
          </cell>
        </row>
        <row r="188">
          <cell r="D188">
            <v>7034</v>
          </cell>
          <cell r="E188">
            <v>953</v>
          </cell>
          <cell r="F188">
            <v>10</v>
          </cell>
          <cell r="G188">
            <v>11</v>
          </cell>
          <cell r="H188">
            <v>16</v>
          </cell>
          <cell r="I188">
            <v>23</v>
          </cell>
          <cell r="J188">
            <v>26</v>
          </cell>
          <cell r="K188">
            <v>12</v>
          </cell>
          <cell r="L188">
            <v>28</v>
          </cell>
          <cell r="M188">
            <v>28</v>
          </cell>
          <cell r="N188">
            <v>27</v>
          </cell>
          <cell r="O188">
            <v>27</v>
          </cell>
          <cell r="P188">
            <v>26</v>
          </cell>
          <cell r="Q188">
            <v>25</v>
          </cell>
          <cell r="R188">
            <v>24</v>
          </cell>
          <cell r="S188">
            <v>23</v>
          </cell>
          <cell r="T188">
            <v>22</v>
          </cell>
          <cell r="U188">
            <v>21</v>
          </cell>
          <cell r="V188">
            <v>20</v>
          </cell>
          <cell r="W188">
            <v>18</v>
          </cell>
          <cell r="X188">
            <v>18</v>
          </cell>
          <cell r="Y188">
            <v>17</v>
          </cell>
          <cell r="Z188">
            <v>77</v>
          </cell>
          <cell r="AA188">
            <v>83</v>
          </cell>
          <cell r="AB188">
            <v>72</v>
          </cell>
          <cell r="AC188">
            <v>62</v>
          </cell>
          <cell r="AD188">
            <v>58</v>
          </cell>
          <cell r="AE188">
            <v>48</v>
          </cell>
          <cell r="AF188">
            <v>38</v>
          </cell>
          <cell r="AG188">
            <v>31</v>
          </cell>
          <cell r="AH188">
            <v>25</v>
          </cell>
          <cell r="AI188">
            <v>15</v>
          </cell>
          <cell r="AJ188">
            <v>11</v>
          </cell>
          <cell r="AK188">
            <v>6</v>
          </cell>
          <cell r="AL188">
            <v>5</v>
          </cell>
          <cell r="AM188">
            <v>60</v>
          </cell>
          <cell r="AN188">
            <v>43</v>
          </cell>
          <cell r="AO188">
            <v>182</v>
          </cell>
          <cell r="AP188">
            <v>14</v>
          </cell>
        </row>
        <row r="189">
          <cell r="D189">
            <v>7463</v>
          </cell>
          <cell r="E189">
            <v>1002</v>
          </cell>
          <cell r="F189">
            <v>13</v>
          </cell>
          <cell r="G189">
            <v>24</v>
          </cell>
          <cell r="H189">
            <v>15</v>
          </cell>
          <cell r="I189">
            <v>21</v>
          </cell>
          <cell r="J189">
            <v>33</v>
          </cell>
          <cell r="K189">
            <v>21</v>
          </cell>
          <cell r="L189">
            <v>29</v>
          </cell>
          <cell r="M189">
            <v>28</v>
          </cell>
          <cell r="N189">
            <v>28</v>
          </cell>
          <cell r="O189">
            <v>27</v>
          </cell>
          <cell r="P189">
            <v>27</v>
          </cell>
          <cell r="Q189">
            <v>26</v>
          </cell>
          <cell r="R189">
            <v>25</v>
          </cell>
          <cell r="S189">
            <v>24</v>
          </cell>
          <cell r="T189">
            <v>23</v>
          </cell>
          <cell r="U189">
            <v>21</v>
          </cell>
          <cell r="V189">
            <v>20</v>
          </cell>
          <cell r="W189">
            <v>19</v>
          </cell>
          <cell r="X189">
            <v>18</v>
          </cell>
          <cell r="Y189">
            <v>17</v>
          </cell>
          <cell r="Z189">
            <v>79</v>
          </cell>
          <cell r="AA189">
            <v>85</v>
          </cell>
          <cell r="AB189">
            <v>74</v>
          </cell>
          <cell r="AC189">
            <v>63</v>
          </cell>
          <cell r="AD189">
            <v>60</v>
          </cell>
          <cell r="AE189">
            <v>49</v>
          </cell>
          <cell r="AF189">
            <v>39</v>
          </cell>
          <cell r="AG189">
            <v>31</v>
          </cell>
          <cell r="AH189">
            <v>25</v>
          </cell>
          <cell r="AI189">
            <v>16</v>
          </cell>
          <cell r="AJ189">
            <v>11</v>
          </cell>
          <cell r="AK189">
            <v>6</v>
          </cell>
          <cell r="AL189">
            <v>5</v>
          </cell>
          <cell r="AM189">
            <v>61</v>
          </cell>
          <cell r="AN189">
            <v>44</v>
          </cell>
          <cell r="AO189">
            <v>187</v>
          </cell>
          <cell r="AP189">
            <v>25</v>
          </cell>
        </row>
        <row r="190">
          <cell r="D190">
            <v>9968</v>
          </cell>
          <cell r="E190">
            <v>665</v>
          </cell>
          <cell r="F190">
            <v>17</v>
          </cell>
          <cell r="G190">
            <v>16</v>
          </cell>
          <cell r="H190">
            <v>15</v>
          </cell>
          <cell r="I190">
            <v>24</v>
          </cell>
          <cell r="J190">
            <v>14</v>
          </cell>
          <cell r="K190">
            <v>15</v>
          </cell>
          <cell r="L190">
            <v>18</v>
          </cell>
          <cell r="M190">
            <v>18</v>
          </cell>
          <cell r="N190">
            <v>18</v>
          </cell>
          <cell r="O190">
            <v>18</v>
          </cell>
          <cell r="P190">
            <v>17</v>
          </cell>
          <cell r="Q190">
            <v>17</v>
          </cell>
          <cell r="R190">
            <v>16</v>
          </cell>
          <cell r="S190">
            <v>15</v>
          </cell>
          <cell r="T190">
            <v>15</v>
          </cell>
          <cell r="U190">
            <v>14</v>
          </cell>
          <cell r="V190">
            <v>13</v>
          </cell>
          <cell r="W190">
            <v>12</v>
          </cell>
          <cell r="X190">
            <v>12</v>
          </cell>
          <cell r="Y190">
            <v>11</v>
          </cell>
          <cell r="Z190">
            <v>51</v>
          </cell>
          <cell r="AA190">
            <v>55</v>
          </cell>
          <cell r="AB190">
            <v>48</v>
          </cell>
          <cell r="AC190">
            <v>41</v>
          </cell>
          <cell r="AD190">
            <v>39</v>
          </cell>
          <cell r="AE190">
            <v>31</v>
          </cell>
          <cell r="AF190">
            <v>25</v>
          </cell>
          <cell r="AG190">
            <v>20</v>
          </cell>
          <cell r="AH190">
            <v>16</v>
          </cell>
          <cell r="AI190">
            <v>10</v>
          </cell>
          <cell r="AJ190">
            <v>7</v>
          </cell>
          <cell r="AK190">
            <v>4</v>
          </cell>
          <cell r="AL190">
            <v>3</v>
          </cell>
          <cell r="AM190">
            <v>40</v>
          </cell>
          <cell r="AN190">
            <v>28</v>
          </cell>
          <cell r="AO190">
            <v>121</v>
          </cell>
          <cell r="AP190">
            <v>18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953"/>
  <sheetViews>
    <sheetView tabSelected="1" topLeftCell="A22" zoomScale="80" zoomScaleNormal="80" zoomScaleSheetLayoutView="70" workbookViewId="0">
      <selection activeCell="K1" sqref="K1:O1048576"/>
    </sheetView>
  </sheetViews>
  <sheetFormatPr baseColWidth="10" defaultColWidth="11.5703125" defaultRowHeight="11.25"/>
  <cols>
    <col min="1" max="1" width="4.7109375" style="1" customWidth="1"/>
    <col min="2" max="2" width="8.7109375" style="1" customWidth="1"/>
    <col min="3" max="3" width="22.7109375" style="1" customWidth="1"/>
    <col min="4" max="4" width="15.28515625" style="1" customWidth="1"/>
    <col min="5" max="5" width="10.7109375" style="1" customWidth="1"/>
    <col min="6" max="6" width="18" style="2" customWidth="1"/>
    <col min="7" max="7" width="4.7109375" style="4" customWidth="1"/>
    <col min="8" max="8" width="5.5703125" style="4" hidden="1" customWidth="1"/>
    <col min="9" max="9" width="9" style="4" customWidth="1"/>
    <col min="10" max="10" width="8.5703125" style="4" customWidth="1"/>
    <col min="11" max="11" width="7.42578125" style="4" customWidth="1"/>
    <col min="12" max="46" width="10.7109375" style="4" customWidth="1"/>
    <col min="47" max="47" width="0" style="1" hidden="1" customWidth="1"/>
    <col min="48" max="49" width="11.5703125" style="4"/>
    <col min="50" max="16384" width="11.5703125" style="1"/>
  </cols>
  <sheetData>
    <row r="1" spans="1:49" s="3" customFormat="1" ht="31.5" customHeight="1">
      <c r="A1" s="87" t="s">
        <v>1129</v>
      </c>
      <c r="B1" s="87"/>
      <c r="C1" s="87"/>
      <c r="D1" s="87"/>
      <c r="E1" s="87"/>
      <c r="F1" s="88"/>
      <c r="G1" s="87"/>
      <c r="H1" s="87"/>
      <c r="I1" s="87"/>
      <c r="J1" s="89"/>
      <c r="K1" s="87"/>
      <c r="L1" s="89"/>
      <c r="M1" s="87"/>
      <c r="N1" s="89"/>
      <c r="O1" s="87"/>
      <c r="P1" s="89"/>
      <c r="Q1" s="87"/>
      <c r="R1" s="89"/>
      <c r="S1" s="87"/>
      <c r="T1" s="89"/>
      <c r="U1" s="87"/>
      <c r="V1" s="89"/>
      <c r="W1" s="87"/>
      <c r="X1" s="89"/>
      <c r="Y1" s="87"/>
      <c r="Z1" s="89"/>
      <c r="AA1" s="87"/>
      <c r="AB1" s="89"/>
      <c r="AC1" s="87"/>
      <c r="AD1" s="89"/>
      <c r="AE1" s="87"/>
      <c r="AF1" s="89"/>
      <c r="AG1" s="87"/>
      <c r="AH1" s="89"/>
      <c r="AI1" s="87"/>
      <c r="AJ1" s="89"/>
      <c r="AK1" s="87"/>
      <c r="AL1" s="89"/>
      <c r="AM1" s="87"/>
      <c r="AN1" s="89"/>
      <c r="AO1" s="87"/>
      <c r="AP1" s="89"/>
      <c r="AQ1" s="89"/>
      <c r="AR1" s="87"/>
      <c r="AS1" s="89"/>
      <c r="AT1" s="87"/>
      <c r="AV1" s="111"/>
      <c r="AW1" s="111"/>
    </row>
    <row r="2" spans="1:49" ht="15.75" customHeight="1">
      <c r="A2" s="95" t="s">
        <v>1140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</row>
    <row r="3" spans="1:49" s="18" customFormat="1" ht="12" customHeight="1">
      <c r="A3" s="117" t="s">
        <v>655</v>
      </c>
      <c r="B3" s="117" t="s">
        <v>1017</v>
      </c>
      <c r="C3" s="117" t="s">
        <v>1134</v>
      </c>
      <c r="D3" s="117" t="s">
        <v>1133</v>
      </c>
      <c r="E3" s="117" t="s">
        <v>1132</v>
      </c>
      <c r="F3" s="117" t="s">
        <v>656</v>
      </c>
      <c r="G3" s="117" t="s">
        <v>1138</v>
      </c>
      <c r="H3" s="93"/>
      <c r="I3" s="117" t="s">
        <v>1019</v>
      </c>
      <c r="J3" s="116" t="s">
        <v>0</v>
      </c>
      <c r="K3" s="116" t="s">
        <v>1</v>
      </c>
      <c r="L3" s="116" t="s">
        <v>2</v>
      </c>
      <c r="M3" s="116" t="s">
        <v>3</v>
      </c>
      <c r="N3" s="116" t="s">
        <v>4</v>
      </c>
      <c r="O3" s="116" t="s">
        <v>5</v>
      </c>
      <c r="P3" s="116" t="s">
        <v>6</v>
      </c>
      <c r="Q3" s="116" t="s">
        <v>7</v>
      </c>
      <c r="R3" s="116" t="s">
        <v>8</v>
      </c>
      <c r="S3" s="116" t="s">
        <v>9</v>
      </c>
      <c r="T3" s="116" t="s">
        <v>10</v>
      </c>
      <c r="U3" s="116" t="s">
        <v>11</v>
      </c>
      <c r="V3" s="116" t="s">
        <v>12</v>
      </c>
      <c r="W3" s="116" t="s">
        <v>13</v>
      </c>
      <c r="X3" s="116" t="s">
        <v>14</v>
      </c>
      <c r="Y3" s="116" t="s">
        <v>15</v>
      </c>
      <c r="Z3" s="116" t="s">
        <v>16</v>
      </c>
      <c r="AA3" s="116" t="s">
        <v>17</v>
      </c>
      <c r="AB3" s="116" t="s">
        <v>18</v>
      </c>
      <c r="AC3" s="116" t="s">
        <v>19</v>
      </c>
      <c r="AD3" s="116" t="s">
        <v>20</v>
      </c>
      <c r="AE3" s="116" t="s">
        <v>21</v>
      </c>
      <c r="AF3" s="116" t="s">
        <v>22</v>
      </c>
      <c r="AG3" s="116" t="s">
        <v>23</v>
      </c>
      <c r="AH3" s="116" t="s">
        <v>24</v>
      </c>
      <c r="AI3" s="116" t="s">
        <v>25</v>
      </c>
      <c r="AJ3" s="116" t="s">
        <v>26</v>
      </c>
      <c r="AK3" s="116" t="s">
        <v>27</v>
      </c>
      <c r="AL3" s="116" t="s">
        <v>28</v>
      </c>
      <c r="AM3" s="116" t="s">
        <v>29</v>
      </c>
      <c r="AN3" s="116" t="s">
        <v>30</v>
      </c>
      <c r="AO3" s="116" t="s">
        <v>31</v>
      </c>
      <c r="AP3" s="116" t="s">
        <v>32</v>
      </c>
      <c r="AQ3" s="118" t="s">
        <v>1018</v>
      </c>
      <c r="AR3" s="119"/>
      <c r="AS3" s="119"/>
      <c r="AT3" s="119"/>
      <c r="AV3" s="112"/>
      <c r="AW3" s="112"/>
    </row>
    <row r="4" spans="1:49" s="18" customFormat="1" ht="36">
      <c r="A4" s="120"/>
      <c r="B4" s="120"/>
      <c r="C4" s="120"/>
      <c r="D4" s="120"/>
      <c r="E4" s="120"/>
      <c r="F4" s="120"/>
      <c r="G4" s="120"/>
      <c r="H4" s="94"/>
      <c r="I4" s="117"/>
      <c r="J4" s="116"/>
      <c r="K4" s="116"/>
      <c r="L4" s="116"/>
      <c r="M4" s="116"/>
      <c r="N4" s="116"/>
      <c r="O4" s="116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5" t="s">
        <v>33</v>
      </c>
      <c r="AR4" s="5" t="s">
        <v>34</v>
      </c>
      <c r="AS4" s="5" t="s">
        <v>35</v>
      </c>
      <c r="AT4" s="17" t="s">
        <v>1139</v>
      </c>
      <c r="AV4" s="113" t="s">
        <v>1141</v>
      </c>
      <c r="AW4" s="113" t="s">
        <v>1142</v>
      </c>
    </row>
    <row r="5" spans="1:49" s="18" customFormat="1" ht="12">
      <c r="A5" s="6">
        <v>1</v>
      </c>
      <c r="B5" s="7"/>
      <c r="C5" s="8"/>
      <c r="D5" s="8"/>
      <c r="E5" s="8"/>
      <c r="F5" s="9" t="s">
        <v>657</v>
      </c>
      <c r="G5" s="19"/>
      <c r="H5" s="7"/>
      <c r="I5" s="96">
        <f>SUM(J5:AP5)</f>
        <v>1481684.9710012819</v>
      </c>
      <c r="J5" s="20">
        <f t="shared" ref="J5:S5" si="0">J6+J289+J569+J767</f>
        <v>25415</v>
      </c>
      <c r="K5" s="20">
        <f t="shared" si="0"/>
        <v>26720</v>
      </c>
      <c r="L5" s="20">
        <f t="shared" si="0"/>
        <v>27871</v>
      </c>
      <c r="M5" s="20">
        <f t="shared" si="0"/>
        <v>28442.971001281869</v>
      </c>
      <c r="N5" s="20">
        <f t="shared" si="0"/>
        <v>28216</v>
      </c>
      <c r="O5" s="20">
        <f t="shared" si="0"/>
        <v>28230</v>
      </c>
      <c r="P5" s="20">
        <f t="shared" si="0"/>
        <v>30764</v>
      </c>
      <c r="Q5" s="20">
        <f t="shared" si="0"/>
        <v>31182</v>
      </c>
      <c r="R5" s="20">
        <f t="shared" si="0"/>
        <v>31421</v>
      </c>
      <c r="S5" s="20">
        <f t="shared" si="0"/>
        <v>31024</v>
      </c>
      <c r="T5" s="20">
        <f t="shared" ref="T5:AT5" si="1">T6+T289+T569+T767</f>
        <v>31508</v>
      </c>
      <c r="U5" s="20">
        <f t="shared" si="1"/>
        <v>31754</v>
      </c>
      <c r="V5" s="20">
        <f t="shared" si="1"/>
        <v>31179</v>
      </c>
      <c r="W5" s="20">
        <f t="shared" si="1"/>
        <v>30560</v>
      </c>
      <c r="X5" s="20">
        <f t="shared" si="1"/>
        <v>29634</v>
      </c>
      <c r="Y5" s="20">
        <f t="shared" si="1"/>
        <v>28662</v>
      </c>
      <c r="Z5" s="20">
        <f t="shared" si="1"/>
        <v>28477</v>
      </c>
      <c r="AA5" s="20">
        <f t="shared" si="1"/>
        <v>27308</v>
      </c>
      <c r="AB5" s="20">
        <f t="shared" si="1"/>
        <v>26563</v>
      </c>
      <c r="AC5" s="20">
        <f t="shared" si="1"/>
        <v>25961</v>
      </c>
      <c r="AD5" s="20">
        <f t="shared" si="1"/>
        <v>121615</v>
      </c>
      <c r="AE5" s="20">
        <f t="shared" si="1"/>
        <v>121031</v>
      </c>
      <c r="AF5" s="20">
        <f t="shared" si="1"/>
        <v>116291</v>
      </c>
      <c r="AG5" s="20">
        <f t="shared" si="1"/>
        <v>105331</v>
      </c>
      <c r="AH5" s="20">
        <f t="shared" si="1"/>
        <v>95022</v>
      </c>
      <c r="AI5" s="20">
        <f t="shared" si="1"/>
        <v>80400</v>
      </c>
      <c r="AJ5" s="20">
        <f t="shared" si="1"/>
        <v>65913</v>
      </c>
      <c r="AK5" s="20">
        <f t="shared" si="1"/>
        <v>53726</v>
      </c>
      <c r="AL5" s="20">
        <f t="shared" si="1"/>
        <v>43508</v>
      </c>
      <c r="AM5" s="20">
        <f t="shared" si="1"/>
        <v>34429</v>
      </c>
      <c r="AN5" s="20">
        <f t="shared" si="1"/>
        <v>26003</v>
      </c>
      <c r="AO5" s="20">
        <f t="shared" si="1"/>
        <v>18490</v>
      </c>
      <c r="AP5" s="20">
        <f t="shared" si="1"/>
        <v>19034</v>
      </c>
      <c r="AQ5" s="20">
        <f t="shared" si="1"/>
        <v>74950.86</v>
      </c>
      <c r="AR5" s="20">
        <f t="shared" si="1"/>
        <v>68337.600000000006</v>
      </c>
      <c r="AS5" s="20">
        <f t="shared" si="1"/>
        <v>325499.23</v>
      </c>
      <c r="AT5" s="20">
        <f t="shared" si="1"/>
        <v>30694</v>
      </c>
      <c r="AU5" s="7"/>
      <c r="AV5" s="112"/>
      <c r="AW5" s="112"/>
    </row>
    <row r="6" spans="1:49" s="27" customFormat="1" ht="12">
      <c r="A6" s="21">
        <v>2</v>
      </c>
      <c r="B6" s="22"/>
      <c r="C6" s="23" t="s">
        <v>999</v>
      </c>
      <c r="D6" s="23"/>
      <c r="E6" s="23"/>
      <c r="F6" s="24" t="s">
        <v>995</v>
      </c>
      <c r="G6" s="25"/>
      <c r="H6" s="22"/>
      <c r="I6" s="97">
        <f t="shared" ref="I6:I69" si="2">SUM(J6:AP6)</f>
        <v>698231</v>
      </c>
      <c r="J6" s="26">
        <f t="shared" ref="J6:S6" si="3">J7+J36+J123+J175+J202+J232+J274</f>
        <v>12606</v>
      </c>
      <c r="K6" s="26">
        <f t="shared" si="3"/>
        <v>13229</v>
      </c>
      <c r="L6" s="26">
        <f t="shared" si="3"/>
        <v>13498</v>
      </c>
      <c r="M6" s="26">
        <f t="shared" si="3"/>
        <v>13703</v>
      </c>
      <c r="N6" s="26">
        <f t="shared" si="3"/>
        <v>13500</v>
      </c>
      <c r="O6" s="26">
        <f t="shared" si="3"/>
        <v>13422</v>
      </c>
      <c r="P6" s="26">
        <f t="shared" si="3"/>
        <v>14437</v>
      </c>
      <c r="Q6" s="26">
        <f t="shared" si="3"/>
        <v>14495</v>
      </c>
      <c r="R6" s="26">
        <f t="shared" si="3"/>
        <v>14621</v>
      </c>
      <c r="S6" s="26">
        <f t="shared" si="3"/>
        <v>14371</v>
      </c>
      <c r="T6" s="26">
        <f t="shared" ref="T6:AT6" si="4">T7+T36+T123+T175+T202+T232+T274</f>
        <v>14470</v>
      </c>
      <c r="U6" s="26">
        <f t="shared" si="4"/>
        <v>14509</v>
      </c>
      <c r="V6" s="26">
        <f t="shared" si="4"/>
        <v>14369</v>
      </c>
      <c r="W6" s="26">
        <f t="shared" si="4"/>
        <v>14118</v>
      </c>
      <c r="X6" s="26">
        <f t="shared" si="4"/>
        <v>13598</v>
      </c>
      <c r="Y6" s="26">
        <f t="shared" si="4"/>
        <v>12947</v>
      </c>
      <c r="Z6" s="26">
        <f t="shared" si="4"/>
        <v>12812</v>
      </c>
      <c r="AA6" s="26">
        <f t="shared" si="4"/>
        <v>12431</v>
      </c>
      <c r="AB6" s="26">
        <f t="shared" si="4"/>
        <v>12231</v>
      </c>
      <c r="AC6" s="26">
        <f t="shared" si="4"/>
        <v>12035</v>
      </c>
      <c r="AD6" s="26">
        <f t="shared" si="4"/>
        <v>57481</v>
      </c>
      <c r="AE6" s="26">
        <f t="shared" si="4"/>
        <v>57146</v>
      </c>
      <c r="AF6" s="26">
        <f t="shared" si="4"/>
        <v>54994</v>
      </c>
      <c r="AG6" s="26">
        <f t="shared" si="4"/>
        <v>49160</v>
      </c>
      <c r="AH6" s="26">
        <f t="shared" si="4"/>
        <v>44282</v>
      </c>
      <c r="AI6" s="26">
        <f t="shared" si="4"/>
        <v>37243</v>
      </c>
      <c r="AJ6" s="26">
        <f t="shared" si="4"/>
        <v>31010</v>
      </c>
      <c r="AK6" s="26">
        <f t="shared" si="4"/>
        <v>25489</v>
      </c>
      <c r="AL6" s="26">
        <f t="shared" si="4"/>
        <v>20866</v>
      </c>
      <c r="AM6" s="26">
        <f t="shared" si="4"/>
        <v>17041</v>
      </c>
      <c r="AN6" s="26">
        <f t="shared" si="4"/>
        <v>13021</v>
      </c>
      <c r="AO6" s="26">
        <f t="shared" si="4"/>
        <v>9374</v>
      </c>
      <c r="AP6" s="26">
        <f t="shared" si="4"/>
        <v>9722</v>
      </c>
      <c r="AQ6" s="26">
        <f t="shared" si="4"/>
        <v>34075</v>
      </c>
      <c r="AR6" s="26">
        <f t="shared" si="4"/>
        <v>33058</v>
      </c>
      <c r="AS6" s="26">
        <f t="shared" si="4"/>
        <v>161940</v>
      </c>
      <c r="AT6" s="26">
        <f t="shared" si="4"/>
        <v>13841</v>
      </c>
      <c r="AU6" s="22"/>
      <c r="AV6" s="114"/>
      <c r="AW6" s="114"/>
    </row>
    <row r="7" spans="1:49" s="33" customFormat="1" ht="12">
      <c r="A7" s="21">
        <v>3</v>
      </c>
      <c r="B7" s="28"/>
      <c r="C7" s="29" t="s">
        <v>995</v>
      </c>
      <c r="D7" s="30" t="s">
        <v>658</v>
      </c>
      <c r="E7" s="30" t="s">
        <v>658</v>
      </c>
      <c r="F7" s="30" t="s">
        <v>658</v>
      </c>
      <c r="G7" s="31"/>
      <c r="H7" s="28"/>
      <c r="I7" s="98">
        <f t="shared" si="2"/>
        <v>32205</v>
      </c>
      <c r="J7" s="32">
        <f>J8+J17+J25+J35</f>
        <v>377</v>
      </c>
      <c r="K7" s="32">
        <f t="shared" ref="K7:S7" si="5">K8+K17+K25+K35</f>
        <v>456</v>
      </c>
      <c r="L7" s="32">
        <f t="shared" si="5"/>
        <v>488</v>
      </c>
      <c r="M7" s="32">
        <f t="shared" si="5"/>
        <v>511</v>
      </c>
      <c r="N7" s="32">
        <f t="shared" si="5"/>
        <v>527</v>
      </c>
      <c r="O7" s="32">
        <f t="shared" si="5"/>
        <v>537</v>
      </c>
      <c r="P7" s="32">
        <f t="shared" si="5"/>
        <v>563</v>
      </c>
      <c r="Q7" s="32">
        <f t="shared" si="5"/>
        <v>569</v>
      </c>
      <c r="R7" s="32">
        <f t="shared" si="5"/>
        <v>579</v>
      </c>
      <c r="S7" s="32">
        <f t="shared" si="5"/>
        <v>589</v>
      </c>
      <c r="T7" s="32">
        <f t="shared" ref="T7:AT7" si="6">T8+T17+T25+T35</f>
        <v>591</v>
      </c>
      <c r="U7" s="32">
        <f t="shared" si="6"/>
        <v>612</v>
      </c>
      <c r="V7" s="32">
        <f t="shared" si="6"/>
        <v>609</v>
      </c>
      <c r="W7" s="32">
        <f t="shared" si="6"/>
        <v>595</v>
      </c>
      <c r="X7" s="32">
        <f t="shared" si="6"/>
        <v>581</v>
      </c>
      <c r="Y7" s="32">
        <f t="shared" si="6"/>
        <v>556</v>
      </c>
      <c r="Z7" s="32">
        <f t="shared" si="6"/>
        <v>539</v>
      </c>
      <c r="AA7" s="32">
        <f t="shared" si="6"/>
        <v>521</v>
      </c>
      <c r="AB7" s="32">
        <f t="shared" si="6"/>
        <v>508</v>
      </c>
      <c r="AC7" s="32">
        <f t="shared" si="6"/>
        <v>492</v>
      </c>
      <c r="AD7" s="32">
        <f t="shared" si="6"/>
        <v>2337</v>
      </c>
      <c r="AE7" s="32">
        <f t="shared" si="6"/>
        <v>2355</v>
      </c>
      <c r="AF7" s="32">
        <f t="shared" si="6"/>
        <v>2626</v>
      </c>
      <c r="AG7" s="32">
        <f t="shared" si="6"/>
        <v>2381</v>
      </c>
      <c r="AH7" s="32">
        <f t="shared" si="6"/>
        <v>2258</v>
      </c>
      <c r="AI7" s="32">
        <f t="shared" si="6"/>
        <v>2119</v>
      </c>
      <c r="AJ7" s="32">
        <f t="shared" si="6"/>
        <v>1786</v>
      </c>
      <c r="AK7" s="32">
        <f t="shared" si="6"/>
        <v>1398</v>
      </c>
      <c r="AL7" s="32">
        <f t="shared" si="6"/>
        <v>1172</v>
      </c>
      <c r="AM7" s="32">
        <f t="shared" si="6"/>
        <v>1042</v>
      </c>
      <c r="AN7" s="32">
        <f t="shared" si="6"/>
        <v>790</v>
      </c>
      <c r="AO7" s="32">
        <f t="shared" si="6"/>
        <v>599</v>
      </c>
      <c r="AP7" s="32">
        <f t="shared" si="6"/>
        <v>542</v>
      </c>
      <c r="AQ7" s="32">
        <f t="shared" si="6"/>
        <v>1436</v>
      </c>
      <c r="AR7" s="32">
        <f t="shared" si="6"/>
        <v>1387</v>
      </c>
      <c r="AS7" s="32">
        <f t="shared" si="6"/>
        <v>7600</v>
      </c>
      <c r="AT7" s="32">
        <f t="shared" si="6"/>
        <v>615</v>
      </c>
      <c r="AU7" s="28"/>
      <c r="AV7" s="109"/>
      <c r="AW7" s="109"/>
    </row>
    <row r="8" spans="1:49" s="33" customFormat="1" ht="12">
      <c r="A8" s="6">
        <v>4</v>
      </c>
      <c r="B8" s="34"/>
      <c r="C8" s="35" t="s">
        <v>999</v>
      </c>
      <c r="D8" s="35" t="s">
        <v>658</v>
      </c>
      <c r="E8" s="36" t="s">
        <v>659</v>
      </c>
      <c r="F8" s="36" t="s">
        <v>659</v>
      </c>
      <c r="G8" s="37"/>
      <c r="H8" s="34"/>
      <c r="I8" s="99">
        <f t="shared" si="2"/>
        <v>9947</v>
      </c>
      <c r="J8" s="38">
        <f>SUM(J9:J16)</f>
        <v>126</v>
      </c>
      <c r="K8" s="38">
        <f t="shared" ref="K8:S8" si="7">SUM(K9:K16)</f>
        <v>132</v>
      </c>
      <c r="L8" s="38">
        <f t="shared" si="7"/>
        <v>141</v>
      </c>
      <c r="M8" s="38">
        <f t="shared" si="7"/>
        <v>150</v>
      </c>
      <c r="N8" s="38">
        <f t="shared" si="7"/>
        <v>164</v>
      </c>
      <c r="O8" s="38">
        <f t="shared" si="7"/>
        <v>179</v>
      </c>
      <c r="P8" s="38">
        <f t="shared" si="7"/>
        <v>166</v>
      </c>
      <c r="Q8" s="38">
        <f t="shared" si="7"/>
        <v>166</v>
      </c>
      <c r="R8" s="38">
        <f t="shared" si="7"/>
        <v>173</v>
      </c>
      <c r="S8" s="38">
        <f t="shared" si="7"/>
        <v>178</v>
      </c>
      <c r="T8" s="38">
        <f t="shared" ref="T8:AT8" si="8">SUM(T9:T16)</f>
        <v>177</v>
      </c>
      <c r="U8" s="38">
        <f t="shared" si="8"/>
        <v>190</v>
      </c>
      <c r="V8" s="38">
        <f t="shared" si="8"/>
        <v>189</v>
      </c>
      <c r="W8" s="38">
        <f t="shared" si="8"/>
        <v>184</v>
      </c>
      <c r="X8" s="38">
        <f t="shared" si="8"/>
        <v>179</v>
      </c>
      <c r="Y8" s="38">
        <f t="shared" si="8"/>
        <v>172</v>
      </c>
      <c r="Z8" s="38">
        <f t="shared" si="8"/>
        <v>168</v>
      </c>
      <c r="AA8" s="38">
        <f t="shared" si="8"/>
        <v>160</v>
      </c>
      <c r="AB8" s="38">
        <f t="shared" si="8"/>
        <v>154</v>
      </c>
      <c r="AC8" s="38">
        <f t="shared" si="8"/>
        <v>148</v>
      </c>
      <c r="AD8" s="38">
        <f t="shared" si="8"/>
        <v>699</v>
      </c>
      <c r="AE8" s="38">
        <f t="shared" si="8"/>
        <v>723</v>
      </c>
      <c r="AF8" s="38">
        <f t="shared" si="8"/>
        <v>781</v>
      </c>
      <c r="AG8" s="38">
        <f t="shared" si="8"/>
        <v>740</v>
      </c>
      <c r="AH8" s="38">
        <f t="shared" si="8"/>
        <v>719</v>
      </c>
      <c r="AI8" s="38">
        <f t="shared" si="8"/>
        <v>683</v>
      </c>
      <c r="AJ8" s="38">
        <f t="shared" si="8"/>
        <v>559</v>
      </c>
      <c r="AK8" s="38">
        <f t="shared" si="8"/>
        <v>443</v>
      </c>
      <c r="AL8" s="38">
        <f t="shared" si="8"/>
        <v>354</v>
      </c>
      <c r="AM8" s="38">
        <f t="shared" si="8"/>
        <v>334</v>
      </c>
      <c r="AN8" s="38">
        <f t="shared" si="8"/>
        <v>245</v>
      </c>
      <c r="AO8" s="38">
        <f t="shared" si="8"/>
        <v>188</v>
      </c>
      <c r="AP8" s="38">
        <f t="shared" si="8"/>
        <v>183</v>
      </c>
      <c r="AQ8" s="38">
        <f t="shared" si="8"/>
        <v>442</v>
      </c>
      <c r="AR8" s="38">
        <f t="shared" si="8"/>
        <v>426</v>
      </c>
      <c r="AS8" s="38">
        <f t="shared" si="8"/>
        <v>2346</v>
      </c>
      <c r="AT8" s="38">
        <f t="shared" si="8"/>
        <v>209</v>
      </c>
      <c r="AU8" s="34"/>
      <c r="AV8" s="109"/>
      <c r="AW8" s="109"/>
    </row>
    <row r="9" spans="1:49" s="33" customFormat="1" ht="12">
      <c r="A9" s="21">
        <v>5</v>
      </c>
      <c r="B9" s="58">
        <v>4538</v>
      </c>
      <c r="C9" s="40" t="s">
        <v>999</v>
      </c>
      <c r="D9" s="40" t="s">
        <v>658</v>
      </c>
      <c r="E9" s="41" t="s">
        <v>659</v>
      </c>
      <c r="F9" s="42" t="s">
        <v>660</v>
      </c>
      <c r="G9" s="39" t="s">
        <v>661</v>
      </c>
      <c r="H9" s="58">
        <v>4538</v>
      </c>
      <c r="I9" s="51">
        <f t="shared" si="2"/>
        <v>2202</v>
      </c>
      <c r="J9" s="43">
        <f>J1129</f>
        <v>40</v>
      </c>
      <c r="K9" s="43">
        <f t="shared" ref="K9:AT9" si="9">K1129</f>
        <v>43</v>
      </c>
      <c r="L9" s="43">
        <f t="shared" si="9"/>
        <v>47</v>
      </c>
      <c r="M9" s="43">
        <f t="shared" si="9"/>
        <v>50</v>
      </c>
      <c r="N9" s="43">
        <f t="shared" si="9"/>
        <v>55</v>
      </c>
      <c r="O9" s="43">
        <f t="shared" si="9"/>
        <v>60</v>
      </c>
      <c r="P9" s="43">
        <f t="shared" si="9"/>
        <v>31</v>
      </c>
      <c r="Q9" s="43">
        <f t="shared" si="9"/>
        <v>32</v>
      </c>
      <c r="R9" s="43">
        <f t="shared" si="9"/>
        <v>32</v>
      </c>
      <c r="S9" s="43">
        <f t="shared" si="9"/>
        <v>32</v>
      </c>
      <c r="T9" s="43">
        <f t="shared" si="9"/>
        <v>34</v>
      </c>
      <c r="U9" s="43">
        <f t="shared" si="9"/>
        <v>35</v>
      </c>
      <c r="V9" s="43">
        <f t="shared" si="9"/>
        <v>35</v>
      </c>
      <c r="W9" s="43">
        <f t="shared" si="9"/>
        <v>35</v>
      </c>
      <c r="X9" s="43">
        <f t="shared" si="9"/>
        <v>35</v>
      </c>
      <c r="Y9" s="43">
        <f t="shared" si="9"/>
        <v>35</v>
      </c>
      <c r="Z9" s="43">
        <f t="shared" si="9"/>
        <v>35</v>
      </c>
      <c r="AA9" s="43">
        <f t="shared" si="9"/>
        <v>35</v>
      </c>
      <c r="AB9" s="43">
        <f t="shared" si="9"/>
        <v>33</v>
      </c>
      <c r="AC9" s="43">
        <f t="shared" si="9"/>
        <v>30</v>
      </c>
      <c r="AD9" s="43">
        <f t="shared" si="9"/>
        <v>137</v>
      </c>
      <c r="AE9" s="43">
        <f t="shared" si="9"/>
        <v>152</v>
      </c>
      <c r="AF9" s="43">
        <f t="shared" si="9"/>
        <v>166</v>
      </c>
      <c r="AG9" s="43">
        <f t="shared" si="9"/>
        <v>173</v>
      </c>
      <c r="AH9" s="43">
        <f t="shared" si="9"/>
        <v>153</v>
      </c>
      <c r="AI9" s="43">
        <f t="shared" si="9"/>
        <v>167</v>
      </c>
      <c r="AJ9" s="43">
        <f t="shared" si="9"/>
        <v>126</v>
      </c>
      <c r="AK9" s="43">
        <f t="shared" si="9"/>
        <v>98</v>
      </c>
      <c r="AL9" s="43">
        <f t="shared" si="9"/>
        <v>82</v>
      </c>
      <c r="AM9" s="43">
        <f t="shared" si="9"/>
        <v>69</v>
      </c>
      <c r="AN9" s="43">
        <f t="shared" si="9"/>
        <v>47</v>
      </c>
      <c r="AO9" s="43">
        <f t="shared" si="9"/>
        <v>32</v>
      </c>
      <c r="AP9" s="43">
        <f t="shared" si="9"/>
        <v>36</v>
      </c>
      <c r="AQ9" s="43">
        <f t="shared" si="9"/>
        <v>84</v>
      </c>
      <c r="AR9" s="43">
        <f t="shared" si="9"/>
        <v>89</v>
      </c>
      <c r="AS9" s="43">
        <f t="shared" si="9"/>
        <v>512</v>
      </c>
      <c r="AT9" s="43">
        <f t="shared" si="9"/>
        <v>61</v>
      </c>
      <c r="AU9" s="58">
        <v>4538</v>
      </c>
      <c r="AV9" s="109">
        <f>VLOOKUP(AU9,[1]Hoja10!$D$3:$E$238,2,FALSE)</f>
        <v>34</v>
      </c>
      <c r="AW9" s="110">
        <f>AV9/J9*100</f>
        <v>85</v>
      </c>
    </row>
    <row r="10" spans="1:49" s="33" customFormat="1" ht="12">
      <c r="A10" s="21">
        <v>6</v>
      </c>
      <c r="B10" s="58">
        <v>4545</v>
      </c>
      <c r="C10" s="40" t="s">
        <v>999</v>
      </c>
      <c r="D10" s="40" t="s">
        <v>658</v>
      </c>
      <c r="E10" s="41" t="s">
        <v>659</v>
      </c>
      <c r="F10" s="44" t="s">
        <v>170</v>
      </c>
      <c r="G10" s="39" t="s">
        <v>662</v>
      </c>
      <c r="H10" s="58">
        <v>4545</v>
      </c>
      <c r="I10" s="51">
        <f>SUM(J10:AP10)</f>
        <v>749</v>
      </c>
      <c r="J10" s="43">
        <f>J1130</f>
        <v>16</v>
      </c>
      <c r="K10" s="43">
        <f t="shared" ref="K10:AT10" si="10">K1130</f>
        <v>17</v>
      </c>
      <c r="L10" s="43">
        <f t="shared" si="10"/>
        <v>17</v>
      </c>
      <c r="M10" s="43">
        <f t="shared" si="10"/>
        <v>18</v>
      </c>
      <c r="N10" s="43">
        <f t="shared" si="10"/>
        <v>21</v>
      </c>
      <c r="O10" s="43">
        <f t="shared" si="10"/>
        <v>20</v>
      </c>
      <c r="P10" s="43">
        <f t="shared" si="10"/>
        <v>10</v>
      </c>
      <c r="Q10" s="43">
        <f t="shared" si="10"/>
        <v>11</v>
      </c>
      <c r="R10" s="43">
        <f t="shared" si="10"/>
        <v>11</v>
      </c>
      <c r="S10" s="43">
        <f t="shared" si="10"/>
        <v>11</v>
      </c>
      <c r="T10" s="43">
        <f t="shared" si="10"/>
        <v>11</v>
      </c>
      <c r="U10" s="43">
        <f t="shared" si="10"/>
        <v>12</v>
      </c>
      <c r="V10" s="43">
        <f t="shared" si="10"/>
        <v>12</v>
      </c>
      <c r="W10" s="43">
        <f t="shared" si="10"/>
        <v>12</v>
      </c>
      <c r="X10" s="43">
        <f t="shared" si="10"/>
        <v>12</v>
      </c>
      <c r="Y10" s="43">
        <f t="shared" si="10"/>
        <v>12</v>
      </c>
      <c r="Z10" s="43">
        <f t="shared" si="10"/>
        <v>12</v>
      </c>
      <c r="AA10" s="43">
        <f t="shared" si="10"/>
        <v>12</v>
      </c>
      <c r="AB10" s="43">
        <f t="shared" si="10"/>
        <v>11</v>
      </c>
      <c r="AC10" s="43">
        <f t="shared" si="10"/>
        <v>10</v>
      </c>
      <c r="AD10" s="43">
        <f t="shared" si="10"/>
        <v>46</v>
      </c>
      <c r="AE10" s="43">
        <f t="shared" si="10"/>
        <v>51</v>
      </c>
      <c r="AF10" s="43">
        <f t="shared" si="10"/>
        <v>55</v>
      </c>
      <c r="AG10" s="43">
        <f t="shared" si="10"/>
        <v>58</v>
      </c>
      <c r="AH10" s="43">
        <f t="shared" si="10"/>
        <v>51</v>
      </c>
      <c r="AI10" s="43">
        <f t="shared" si="10"/>
        <v>56</v>
      </c>
      <c r="AJ10" s="43">
        <f t="shared" si="10"/>
        <v>42</v>
      </c>
      <c r="AK10" s="43">
        <f t="shared" si="10"/>
        <v>33</v>
      </c>
      <c r="AL10" s="43">
        <f t="shared" si="10"/>
        <v>27</v>
      </c>
      <c r="AM10" s="43">
        <f t="shared" si="10"/>
        <v>23</v>
      </c>
      <c r="AN10" s="43">
        <f t="shared" si="10"/>
        <v>16</v>
      </c>
      <c r="AO10" s="43">
        <f t="shared" si="10"/>
        <v>11</v>
      </c>
      <c r="AP10" s="43">
        <f t="shared" si="10"/>
        <v>12</v>
      </c>
      <c r="AQ10" s="43">
        <f t="shared" si="10"/>
        <v>28</v>
      </c>
      <c r="AR10" s="43">
        <f t="shared" si="10"/>
        <v>30</v>
      </c>
      <c r="AS10" s="43">
        <f t="shared" si="10"/>
        <v>171</v>
      </c>
      <c r="AT10" s="43">
        <f t="shared" si="10"/>
        <v>29</v>
      </c>
      <c r="AU10" s="58">
        <v>4545</v>
      </c>
      <c r="AV10" s="109">
        <f>VLOOKUP(AU10,[1]Hoja10!$D$3:$E$238,2,FALSE)</f>
        <v>17</v>
      </c>
      <c r="AW10" s="110">
        <f t="shared" ref="AW10:AW73" si="11">AV10/J10*100</f>
        <v>106.25</v>
      </c>
    </row>
    <row r="11" spans="1:49" s="33" customFormat="1" ht="24">
      <c r="A11" s="6">
        <v>7</v>
      </c>
      <c r="B11" s="58">
        <v>4544</v>
      </c>
      <c r="C11" s="40" t="s">
        <v>999</v>
      </c>
      <c r="D11" s="40" t="s">
        <v>658</v>
      </c>
      <c r="E11" s="45" t="s">
        <v>659</v>
      </c>
      <c r="F11" s="42" t="s">
        <v>663</v>
      </c>
      <c r="G11" s="39" t="s">
        <v>662</v>
      </c>
      <c r="H11" s="58">
        <v>4544</v>
      </c>
      <c r="I11" s="51">
        <f>SUM(J11:AP11)</f>
        <v>2993</v>
      </c>
      <c r="J11" s="43">
        <f>J1145</f>
        <v>11</v>
      </c>
      <c r="K11" s="43">
        <f t="shared" ref="K11:AT11" si="12">K1145</f>
        <v>8</v>
      </c>
      <c r="L11" s="43">
        <f t="shared" si="12"/>
        <v>11</v>
      </c>
      <c r="M11" s="43">
        <f t="shared" si="12"/>
        <v>14</v>
      </c>
      <c r="N11" s="43">
        <f t="shared" si="12"/>
        <v>15</v>
      </c>
      <c r="O11" s="43">
        <f t="shared" si="12"/>
        <v>14</v>
      </c>
      <c r="P11" s="43">
        <f t="shared" si="12"/>
        <v>57</v>
      </c>
      <c r="Q11" s="43">
        <f t="shared" si="12"/>
        <v>58</v>
      </c>
      <c r="R11" s="43">
        <f t="shared" si="12"/>
        <v>60</v>
      </c>
      <c r="S11" s="43">
        <f t="shared" si="12"/>
        <v>61</v>
      </c>
      <c r="T11" s="43">
        <f t="shared" si="12"/>
        <v>62</v>
      </c>
      <c r="U11" s="43">
        <f t="shared" si="12"/>
        <v>64</v>
      </c>
      <c r="V11" s="43">
        <f t="shared" si="12"/>
        <v>63</v>
      </c>
      <c r="W11" s="43">
        <f t="shared" si="12"/>
        <v>60</v>
      </c>
      <c r="X11" s="43">
        <f t="shared" si="12"/>
        <v>56</v>
      </c>
      <c r="Y11" s="43">
        <f t="shared" si="12"/>
        <v>51</v>
      </c>
      <c r="Z11" s="43">
        <f t="shared" si="12"/>
        <v>47</v>
      </c>
      <c r="AA11" s="43">
        <f t="shared" si="12"/>
        <v>43</v>
      </c>
      <c r="AB11" s="43">
        <f t="shared" si="12"/>
        <v>43</v>
      </c>
      <c r="AC11" s="43">
        <f t="shared" si="12"/>
        <v>44</v>
      </c>
      <c r="AD11" s="43">
        <f t="shared" si="12"/>
        <v>229</v>
      </c>
      <c r="AE11" s="43">
        <f t="shared" si="12"/>
        <v>228</v>
      </c>
      <c r="AF11" s="43">
        <f t="shared" si="12"/>
        <v>264</v>
      </c>
      <c r="AG11" s="43">
        <f t="shared" si="12"/>
        <v>232</v>
      </c>
      <c r="AH11" s="43">
        <f t="shared" si="12"/>
        <v>231</v>
      </c>
      <c r="AI11" s="43">
        <f t="shared" si="12"/>
        <v>211</v>
      </c>
      <c r="AJ11" s="43">
        <f t="shared" si="12"/>
        <v>193</v>
      </c>
      <c r="AK11" s="43">
        <f t="shared" si="12"/>
        <v>150</v>
      </c>
      <c r="AL11" s="43">
        <f t="shared" si="12"/>
        <v>106</v>
      </c>
      <c r="AM11" s="43">
        <f t="shared" si="12"/>
        <v>113</v>
      </c>
      <c r="AN11" s="43">
        <f t="shared" si="12"/>
        <v>84</v>
      </c>
      <c r="AO11" s="43">
        <f t="shared" si="12"/>
        <v>65</v>
      </c>
      <c r="AP11" s="43">
        <f t="shared" si="12"/>
        <v>45</v>
      </c>
      <c r="AQ11" s="43">
        <f t="shared" si="12"/>
        <v>146</v>
      </c>
      <c r="AR11" s="43">
        <f t="shared" si="12"/>
        <v>121</v>
      </c>
      <c r="AS11" s="43">
        <f t="shared" si="12"/>
        <v>753</v>
      </c>
      <c r="AT11" s="43">
        <f t="shared" si="12"/>
        <v>21</v>
      </c>
      <c r="AU11" s="58">
        <v>4544</v>
      </c>
      <c r="AV11" s="109">
        <f>VLOOKUP(AU11,[1]Hoja10!$D$3:$E$238,2,FALSE)</f>
        <v>15</v>
      </c>
      <c r="AW11" s="110">
        <f t="shared" si="11"/>
        <v>136.36363636363635</v>
      </c>
    </row>
    <row r="12" spans="1:49" s="33" customFormat="1" ht="12">
      <c r="A12" s="21">
        <v>8</v>
      </c>
      <c r="B12" s="58">
        <v>4541</v>
      </c>
      <c r="C12" s="40" t="s">
        <v>999</v>
      </c>
      <c r="D12" s="40" t="s">
        <v>658</v>
      </c>
      <c r="E12" s="45" t="s">
        <v>659</v>
      </c>
      <c r="F12" s="46" t="s">
        <v>209</v>
      </c>
      <c r="G12" s="39" t="s">
        <v>662</v>
      </c>
      <c r="H12" s="58">
        <v>4541</v>
      </c>
      <c r="I12" s="51">
        <f>SUM(J12:AP12)</f>
        <v>245</v>
      </c>
      <c r="J12" s="43">
        <f>J1186</f>
        <v>8</v>
      </c>
      <c r="K12" s="43">
        <f t="shared" ref="K12:AT12" si="13">K1186</f>
        <v>6</v>
      </c>
      <c r="L12" s="43">
        <f t="shared" si="13"/>
        <v>7</v>
      </c>
      <c r="M12" s="43">
        <f t="shared" si="13"/>
        <v>5</v>
      </c>
      <c r="N12" s="43">
        <f t="shared" si="13"/>
        <v>5</v>
      </c>
      <c r="O12" s="43">
        <f t="shared" si="13"/>
        <v>4</v>
      </c>
      <c r="P12" s="43">
        <f t="shared" si="13"/>
        <v>4</v>
      </c>
      <c r="Q12" s="43">
        <f t="shared" si="13"/>
        <v>3</v>
      </c>
      <c r="R12" s="43">
        <f t="shared" si="13"/>
        <v>4</v>
      </c>
      <c r="S12" s="43">
        <f t="shared" si="13"/>
        <v>4</v>
      </c>
      <c r="T12" s="43">
        <f t="shared" si="13"/>
        <v>3</v>
      </c>
      <c r="U12" s="43">
        <f t="shared" si="13"/>
        <v>5</v>
      </c>
      <c r="V12" s="43">
        <f t="shared" si="13"/>
        <v>4</v>
      </c>
      <c r="W12" s="43">
        <f t="shared" si="13"/>
        <v>4</v>
      </c>
      <c r="X12" s="43">
        <f t="shared" si="13"/>
        <v>4</v>
      </c>
      <c r="Y12" s="43">
        <f t="shared" si="13"/>
        <v>4</v>
      </c>
      <c r="Z12" s="43">
        <f t="shared" si="13"/>
        <v>4</v>
      </c>
      <c r="AA12" s="43">
        <f t="shared" si="13"/>
        <v>4</v>
      </c>
      <c r="AB12" s="43">
        <f t="shared" si="13"/>
        <v>4</v>
      </c>
      <c r="AC12" s="43">
        <f t="shared" si="13"/>
        <v>4</v>
      </c>
      <c r="AD12" s="43">
        <f t="shared" si="13"/>
        <v>18</v>
      </c>
      <c r="AE12" s="43">
        <f t="shared" si="13"/>
        <v>15</v>
      </c>
      <c r="AF12" s="43">
        <f t="shared" si="13"/>
        <v>15</v>
      </c>
      <c r="AG12" s="43">
        <f t="shared" si="13"/>
        <v>15</v>
      </c>
      <c r="AH12" s="43">
        <f t="shared" si="13"/>
        <v>15</v>
      </c>
      <c r="AI12" s="43">
        <f t="shared" si="13"/>
        <v>15</v>
      </c>
      <c r="AJ12" s="43">
        <f t="shared" si="13"/>
        <v>12</v>
      </c>
      <c r="AK12" s="43">
        <f t="shared" si="13"/>
        <v>10</v>
      </c>
      <c r="AL12" s="43">
        <f t="shared" si="13"/>
        <v>9</v>
      </c>
      <c r="AM12" s="43">
        <f t="shared" si="13"/>
        <v>8</v>
      </c>
      <c r="AN12" s="43">
        <f t="shared" si="13"/>
        <v>7</v>
      </c>
      <c r="AO12" s="43">
        <f t="shared" si="13"/>
        <v>6</v>
      </c>
      <c r="AP12" s="43">
        <f t="shared" si="13"/>
        <v>10</v>
      </c>
      <c r="AQ12" s="43">
        <f t="shared" si="13"/>
        <v>10</v>
      </c>
      <c r="AR12" s="43">
        <f t="shared" si="13"/>
        <v>11</v>
      </c>
      <c r="AS12" s="43">
        <f t="shared" si="13"/>
        <v>50</v>
      </c>
      <c r="AT12" s="43">
        <f t="shared" si="13"/>
        <v>16</v>
      </c>
      <c r="AU12" s="58">
        <v>4541</v>
      </c>
      <c r="AV12" s="109">
        <f>VLOOKUP(AU12,[1]Hoja10!$D$3:$E$238,2,FALSE)</f>
        <v>4</v>
      </c>
      <c r="AW12" s="110">
        <f t="shared" si="11"/>
        <v>50</v>
      </c>
    </row>
    <row r="13" spans="1:49" s="33" customFormat="1" ht="12">
      <c r="A13" s="21">
        <v>9</v>
      </c>
      <c r="B13" s="58">
        <v>4542</v>
      </c>
      <c r="C13" s="40" t="s">
        <v>999</v>
      </c>
      <c r="D13" s="40" t="s">
        <v>658</v>
      </c>
      <c r="E13" s="45" t="s">
        <v>659</v>
      </c>
      <c r="F13" s="47" t="s">
        <v>216</v>
      </c>
      <c r="G13" s="39" t="s">
        <v>662</v>
      </c>
      <c r="H13" s="58">
        <v>4542</v>
      </c>
      <c r="I13" s="51">
        <f t="shared" si="2"/>
        <v>1100</v>
      </c>
      <c r="J13" s="43">
        <f>J1193</f>
        <v>14</v>
      </c>
      <c r="K13" s="43">
        <f t="shared" ref="K13:AT13" si="14">K1193</f>
        <v>16</v>
      </c>
      <c r="L13" s="43">
        <f t="shared" si="14"/>
        <v>17</v>
      </c>
      <c r="M13" s="43">
        <f t="shared" si="14"/>
        <v>18</v>
      </c>
      <c r="N13" s="43">
        <f t="shared" si="14"/>
        <v>16</v>
      </c>
      <c r="O13" s="43">
        <f t="shared" si="14"/>
        <v>18</v>
      </c>
      <c r="P13" s="43">
        <f t="shared" si="14"/>
        <v>18</v>
      </c>
      <c r="Q13" s="43">
        <f t="shared" si="14"/>
        <v>16</v>
      </c>
      <c r="R13" s="43">
        <f t="shared" si="14"/>
        <v>18</v>
      </c>
      <c r="S13" s="43">
        <f t="shared" si="14"/>
        <v>21</v>
      </c>
      <c r="T13" s="43">
        <f t="shared" si="14"/>
        <v>16</v>
      </c>
      <c r="U13" s="43">
        <f t="shared" si="14"/>
        <v>22</v>
      </c>
      <c r="V13" s="43">
        <f t="shared" si="14"/>
        <v>21</v>
      </c>
      <c r="W13" s="43">
        <f t="shared" si="14"/>
        <v>19</v>
      </c>
      <c r="X13" s="43">
        <f t="shared" si="14"/>
        <v>19</v>
      </c>
      <c r="Y13" s="43">
        <f t="shared" si="14"/>
        <v>19</v>
      </c>
      <c r="Z13" s="43">
        <f t="shared" si="14"/>
        <v>20</v>
      </c>
      <c r="AA13" s="43">
        <f t="shared" si="14"/>
        <v>18</v>
      </c>
      <c r="AB13" s="43">
        <f t="shared" si="14"/>
        <v>17</v>
      </c>
      <c r="AC13" s="43">
        <f t="shared" si="14"/>
        <v>17</v>
      </c>
      <c r="AD13" s="43">
        <f t="shared" si="14"/>
        <v>84</v>
      </c>
      <c r="AE13" s="43">
        <f t="shared" si="14"/>
        <v>72</v>
      </c>
      <c r="AF13" s="43">
        <f t="shared" si="14"/>
        <v>72</v>
      </c>
      <c r="AG13" s="43">
        <f t="shared" si="14"/>
        <v>70</v>
      </c>
      <c r="AH13" s="43">
        <f t="shared" si="14"/>
        <v>72</v>
      </c>
      <c r="AI13" s="43">
        <f t="shared" si="14"/>
        <v>70</v>
      </c>
      <c r="AJ13" s="43">
        <f t="shared" si="14"/>
        <v>57</v>
      </c>
      <c r="AK13" s="43">
        <f t="shared" si="14"/>
        <v>49</v>
      </c>
      <c r="AL13" s="43">
        <f t="shared" si="14"/>
        <v>44</v>
      </c>
      <c r="AM13" s="43">
        <f t="shared" si="14"/>
        <v>37</v>
      </c>
      <c r="AN13" s="43">
        <f t="shared" si="14"/>
        <v>36</v>
      </c>
      <c r="AO13" s="43">
        <f t="shared" si="14"/>
        <v>30</v>
      </c>
      <c r="AP13" s="43">
        <f t="shared" si="14"/>
        <v>47</v>
      </c>
      <c r="AQ13" s="43">
        <f t="shared" si="14"/>
        <v>47</v>
      </c>
      <c r="AR13" s="43">
        <f t="shared" si="14"/>
        <v>48</v>
      </c>
      <c r="AS13" s="43">
        <f t="shared" si="14"/>
        <v>238</v>
      </c>
      <c r="AT13" s="43">
        <f t="shared" si="14"/>
        <v>20</v>
      </c>
      <c r="AU13" s="58">
        <v>4542</v>
      </c>
      <c r="AV13" s="109">
        <f>VLOOKUP(AU13,[1]Hoja10!$D$3:$E$238,2,FALSE)</f>
        <v>14</v>
      </c>
      <c r="AW13" s="110">
        <f t="shared" si="11"/>
        <v>100</v>
      </c>
    </row>
    <row r="14" spans="1:49" s="33" customFormat="1" ht="12">
      <c r="A14" s="6">
        <v>10</v>
      </c>
      <c r="B14" s="58">
        <v>4540</v>
      </c>
      <c r="C14" s="40" t="s">
        <v>999</v>
      </c>
      <c r="D14" s="40" t="s">
        <v>658</v>
      </c>
      <c r="E14" s="45" t="s">
        <v>659</v>
      </c>
      <c r="F14" s="46" t="s">
        <v>224</v>
      </c>
      <c r="G14" s="39" t="s">
        <v>662</v>
      </c>
      <c r="H14" s="58">
        <v>4540</v>
      </c>
      <c r="I14" s="51">
        <f>SUM(J14:AP14)</f>
        <v>485</v>
      </c>
      <c r="J14" s="43">
        <f>J1208</f>
        <v>4</v>
      </c>
      <c r="K14" s="43">
        <f t="shared" ref="K14:AT14" si="15">K1208</f>
        <v>10</v>
      </c>
      <c r="L14" s="43">
        <f t="shared" si="15"/>
        <v>11</v>
      </c>
      <c r="M14" s="43">
        <f t="shared" si="15"/>
        <v>12</v>
      </c>
      <c r="N14" s="43">
        <f t="shared" si="15"/>
        <v>12</v>
      </c>
      <c r="O14" s="43">
        <f t="shared" si="15"/>
        <v>29</v>
      </c>
      <c r="P14" s="43">
        <f t="shared" si="15"/>
        <v>7</v>
      </c>
      <c r="Q14" s="43">
        <f t="shared" si="15"/>
        <v>7</v>
      </c>
      <c r="R14" s="43">
        <f t="shared" si="15"/>
        <v>7</v>
      </c>
      <c r="S14" s="43">
        <f t="shared" si="15"/>
        <v>7</v>
      </c>
      <c r="T14" s="43">
        <f t="shared" si="15"/>
        <v>7</v>
      </c>
      <c r="U14" s="43">
        <f t="shared" si="15"/>
        <v>7</v>
      </c>
      <c r="V14" s="43">
        <f t="shared" si="15"/>
        <v>7</v>
      </c>
      <c r="W14" s="43">
        <f t="shared" si="15"/>
        <v>7</v>
      </c>
      <c r="X14" s="43">
        <f t="shared" si="15"/>
        <v>7</v>
      </c>
      <c r="Y14" s="43">
        <f t="shared" si="15"/>
        <v>7</v>
      </c>
      <c r="Z14" s="43">
        <f t="shared" si="15"/>
        <v>7</v>
      </c>
      <c r="AA14" s="43">
        <f t="shared" si="15"/>
        <v>7</v>
      </c>
      <c r="AB14" s="43">
        <f t="shared" si="15"/>
        <v>7</v>
      </c>
      <c r="AC14" s="43">
        <f t="shared" si="15"/>
        <v>7</v>
      </c>
      <c r="AD14" s="43">
        <f t="shared" si="15"/>
        <v>31</v>
      </c>
      <c r="AE14" s="43">
        <f t="shared" si="15"/>
        <v>33</v>
      </c>
      <c r="AF14" s="43">
        <f t="shared" si="15"/>
        <v>36</v>
      </c>
      <c r="AG14" s="43">
        <f t="shared" si="15"/>
        <v>34</v>
      </c>
      <c r="AH14" s="43">
        <f t="shared" si="15"/>
        <v>36</v>
      </c>
      <c r="AI14" s="43">
        <f t="shared" si="15"/>
        <v>30</v>
      </c>
      <c r="AJ14" s="43">
        <f t="shared" si="15"/>
        <v>26</v>
      </c>
      <c r="AK14" s="43">
        <f t="shared" si="15"/>
        <v>21</v>
      </c>
      <c r="AL14" s="43">
        <f t="shared" si="15"/>
        <v>15</v>
      </c>
      <c r="AM14" s="43">
        <f t="shared" si="15"/>
        <v>18</v>
      </c>
      <c r="AN14" s="43">
        <f t="shared" si="15"/>
        <v>13</v>
      </c>
      <c r="AO14" s="43">
        <f t="shared" si="15"/>
        <v>10</v>
      </c>
      <c r="AP14" s="43">
        <f t="shared" si="15"/>
        <v>6</v>
      </c>
      <c r="AQ14" s="43">
        <f t="shared" si="15"/>
        <v>17</v>
      </c>
      <c r="AR14" s="43">
        <f t="shared" si="15"/>
        <v>19</v>
      </c>
      <c r="AS14" s="43">
        <f t="shared" si="15"/>
        <v>108</v>
      </c>
      <c r="AT14" s="43">
        <f t="shared" si="15"/>
        <v>12</v>
      </c>
      <c r="AU14" s="58">
        <v>4540</v>
      </c>
      <c r="AV14" s="109">
        <f>VLOOKUP(AU14,[1]Hoja10!$D$3:$E$238,2,FALSE)</f>
        <v>4</v>
      </c>
      <c r="AW14" s="110">
        <f t="shared" si="11"/>
        <v>100</v>
      </c>
    </row>
    <row r="15" spans="1:49" s="33" customFormat="1" ht="12">
      <c r="A15" s="21">
        <v>11</v>
      </c>
      <c r="B15" s="58">
        <v>4543</v>
      </c>
      <c r="C15" s="40" t="s">
        <v>999</v>
      </c>
      <c r="D15" s="40" t="s">
        <v>658</v>
      </c>
      <c r="E15" s="45" t="s">
        <v>659</v>
      </c>
      <c r="F15" s="46" t="s">
        <v>250</v>
      </c>
      <c r="G15" s="39" t="s">
        <v>662</v>
      </c>
      <c r="H15" s="58">
        <v>4543</v>
      </c>
      <c r="I15" s="51">
        <f t="shared" si="2"/>
        <v>1377</v>
      </c>
      <c r="J15" s="43">
        <f>J1244</f>
        <v>15</v>
      </c>
      <c r="K15" s="43">
        <f t="shared" ref="K15:AT15" si="16">K1244</f>
        <v>15</v>
      </c>
      <c r="L15" s="43">
        <f t="shared" si="16"/>
        <v>15</v>
      </c>
      <c r="M15" s="43">
        <f t="shared" si="16"/>
        <v>18</v>
      </c>
      <c r="N15" s="43">
        <f t="shared" si="16"/>
        <v>25</v>
      </c>
      <c r="O15" s="43">
        <f t="shared" si="16"/>
        <v>19</v>
      </c>
      <c r="P15" s="43">
        <f t="shared" si="16"/>
        <v>24</v>
      </c>
      <c r="Q15" s="43">
        <f t="shared" si="16"/>
        <v>24</v>
      </c>
      <c r="R15" s="43">
        <f t="shared" si="16"/>
        <v>25</v>
      </c>
      <c r="S15" s="43">
        <f t="shared" si="16"/>
        <v>26</v>
      </c>
      <c r="T15" s="43">
        <f t="shared" si="16"/>
        <v>27</v>
      </c>
      <c r="U15" s="43">
        <f t="shared" si="16"/>
        <v>28</v>
      </c>
      <c r="V15" s="43">
        <f t="shared" si="16"/>
        <v>29</v>
      </c>
      <c r="W15" s="43">
        <f t="shared" si="16"/>
        <v>29</v>
      </c>
      <c r="X15" s="43">
        <f t="shared" si="16"/>
        <v>28</v>
      </c>
      <c r="Y15" s="43">
        <f t="shared" si="16"/>
        <v>27</v>
      </c>
      <c r="Z15" s="43">
        <f t="shared" si="16"/>
        <v>26</v>
      </c>
      <c r="AA15" s="43">
        <f t="shared" si="16"/>
        <v>25</v>
      </c>
      <c r="AB15" s="43">
        <f t="shared" si="16"/>
        <v>24</v>
      </c>
      <c r="AC15" s="43">
        <f t="shared" si="16"/>
        <v>22</v>
      </c>
      <c r="AD15" s="43">
        <f t="shared" si="16"/>
        <v>95</v>
      </c>
      <c r="AE15" s="43">
        <f t="shared" si="16"/>
        <v>114</v>
      </c>
      <c r="AF15" s="43">
        <f t="shared" si="16"/>
        <v>111</v>
      </c>
      <c r="AG15" s="43">
        <f t="shared" si="16"/>
        <v>105</v>
      </c>
      <c r="AH15" s="43">
        <f t="shared" si="16"/>
        <v>104</v>
      </c>
      <c r="AI15" s="43">
        <f t="shared" si="16"/>
        <v>89</v>
      </c>
      <c r="AJ15" s="43">
        <f t="shared" si="16"/>
        <v>71</v>
      </c>
      <c r="AK15" s="43">
        <f t="shared" si="16"/>
        <v>56</v>
      </c>
      <c r="AL15" s="43">
        <f t="shared" si="16"/>
        <v>47</v>
      </c>
      <c r="AM15" s="43">
        <f t="shared" si="16"/>
        <v>46</v>
      </c>
      <c r="AN15" s="43">
        <f t="shared" si="16"/>
        <v>27</v>
      </c>
      <c r="AO15" s="43">
        <f t="shared" si="16"/>
        <v>23</v>
      </c>
      <c r="AP15" s="43">
        <f t="shared" si="16"/>
        <v>18</v>
      </c>
      <c r="AQ15" s="43">
        <f t="shared" si="16"/>
        <v>68</v>
      </c>
      <c r="AR15" s="43">
        <f t="shared" si="16"/>
        <v>66</v>
      </c>
      <c r="AS15" s="43">
        <f t="shared" si="16"/>
        <v>334</v>
      </c>
      <c r="AT15" s="43">
        <f t="shared" si="16"/>
        <v>25</v>
      </c>
      <c r="AU15" s="58">
        <v>4543</v>
      </c>
      <c r="AV15" s="109">
        <f>VLOOKUP(AU15,[1]Hoja10!$D$3:$E$238,2,FALSE)</f>
        <v>11</v>
      </c>
      <c r="AW15" s="110">
        <f t="shared" si="11"/>
        <v>73.333333333333329</v>
      </c>
    </row>
    <row r="16" spans="1:49" s="33" customFormat="1" ht="12">
      <c r="A16" s="21">
        <v>12</v>
      </c>
      <c r="B16" s="58">
        <v>4539</v>
      </c>
      <c r="C16" s="40" t="s">
        <v>999</v>
      </c>
      <c r="D16" s="40" t="s">
        <v>658</v>
      </c>
      <c r="E16" s="45" t="s">
        <v>659</v>
      </c>
      <c r="F16" s="46" t="s">
        <v>664</v>
      </c>
      <c r="G16" s="39" t="s">
        <v>662</v>
      </c>
      <c r="H16" s="58">
        <v>4539</v>
      </c>
      <c r="I16" s="51">
        <f t="shared" si="2"/>
        <v>796</v>
      </c>
      <c r="J16" s="43">
        <f>J1256</f>
        <v>18</v>
      </c>
      <c r="K16" s="43">
        <f t="shared" ref="K16:AT16" si="17">K1256</f>
        <v>17</v>
      </c>
      <c r="L16" s="43">
        <f t="shared" si="17"/>
        <v>16</v>
      </c>
      <c r="M16" s="43">
        <f t="shared" si="17"/>
        <v>15</v>
      </c>
      <c r="N16" s="43">
        <f t="shared" si="17"/>
        <v>15</v>
      </c>
      <c r="O16" s="43">
        <f t="shared" si="17"/>
        <v>15</v>
      </c>
      <c r="P16" s="43">
        <f t="shared" si="17"/>
        <v>15</v>
      </c>
      <c r="Q16" s="43">
        <f t="shared" si="17"/>
        <v>15</v>
      </c>
      <c r="R16" s="43">
        <f t="shared" si="17"/>
        <v>16</v>
      </c>
      <c r="S16" s="43">
        <f t="shared" si="17"/>
        <v>16</v>
      </c>
      <c r="T16" s="43">
        <f t="shared" si="17"/>
        <v>17</v>
      </c>
      <c r="U16" s="43">
        <f t="shared" si="17"/>
        <v>17</v>
      </c>
      <c r="V16" s="43">
        <f t="shared" si="17"/>
        <v>18</v>
      </c>
      <c r="W16" s="43">
        <f t="shared" si="17"/>
        <v>18</v>
      </c>
      <c r="X16" s="43">
        <f t="shared" si="17"/>
        <v>18</v>
      </c>
      <c r="Y16" s="43">
        <f t="shared" si="17"/>
        <v>17</v>
      </c>
      <c r="Z16" s="43">
        <f t="shared" si="17"/>
        <v>17</v>
      </c>
      <c r="AA16" s="43">
        <f t="shared" si="17"/>
        <v>16</v>
      </c>
      <c r="AB16" s="43">
        <f t="shared" si="17"/>
        <v>15</v>
      </c>
      <c r="AC16" s="43">
        <f t="shared" si="17"/>
        <v>14</v>
      </c>
      <c r="AD16" s="43">
        <f t="shared" si="17"/>
        <v>59</v>
      </c>
      <c r="AE16" s="43">
        <f t="shared" si="17"/>
        <v>58</v>
      </c>
      <c r="AF16" s="43">
        <f t="shared" si="17"/>
        <v>62</v>
      </c>
      <c r="AG16" s="43">
        <f t="shared" si="17"/>
        <v>53</v>
      </c>
      <c r="AH16" s="43">
        <f t="shared" si="17"/>
        <v>57</v>
      </c>
      <c r="AI16" s="43">
        <f t="shared" si="17"/>
        <v>45</v>
      </c>
      <c r="AJ16" s="43">
        <f t="shared" si="17"/>
        <v>32</v>
      </c>
      <c r="AK16" s="43">
        <f t="shared" si="17"/>
        <v>26</v>
      </c>
      <c r="AL16" s="43">
        <f t="shared" si="17"/>
        <v>24</v>
      </c>
      <c r="AM16" s="43">
        <f t="shared" si="17"/>
        <v>20</v>
      </c>
      <c r="AN16" s="43">
        <f t="shared" si="17"/>
        <v>15</v>
      </c>
      <c r="AO16" s="43">
        <f t="shared" si="17"/>
        <v>11</v>
      </c>
      <c r="AP16" s="43">
        <f t="shared" si="17"/>
        <v>9</v>
      </c>
      <c r="AQ16" s="43">
        <f t="shared" si="17"/>
        <v>42</v>
      </c>
      <c r="AR16" s="43">
        <f t="shared" si="17"/>
        <v>42</v>
      </c>
      <c r="AS16" s="43">
        <f t="shared" si="17"/>
        <v>180</v>
      </c>
      <c r="AT16" s="43">
        <f t="shared" si="17"/>
        <v>25</v>
      </c>
      <c r="AU16" s="58">
        <v>4539</v>
      </c>
      <c r="AV16" s="109">
        <f>VLOOKUP(AU16,[1]Hoja10!$D$3:$E$238,2,FALSE)</f>
        <v>18</v>
      </c>
      <c r="AW16" s="110">
        <f t="shared" si="11"/>
        <v>100</v>
      </c>
    </row>
    <row r="17" spans="1:49" s="33" customFormat="1" ht="12">
      <c r="A17" s="6">
        <v>13</v>
      </c>
      <c r="B17" s="34"/>
      <c r="C17" s="35" t="s">
        <v>999</v>
      </c>
      <c r="D17" s="35" t="s">
        <v>658</v>
      </c>
      <c r="E17" s="36" t="s">
        <v>665</v>
      </c>
      <c r="F17" s="36" t="s">
        <v>665</v>
      </c>
      <c r="G17" s="37"/>
      <c r="H17" s="34"/>
      <c r="I17" s="99">
        <f t="shared" si="2"/>
        <v>9338</v>
      </c>
      <c r="J17" s="38">
        <f>SUM(J18:J24)</f>
        <v>80</v>
      </c>
      <c r="K17" s="38">
        <f t="shared" ref="K17:AT17" si="18">SUM(K18:K24)</f>
        <v>124</v>
      </c>
      <c r="L17" s="38">
        <f t="shared" si="18"/>
        <v>128</v>
      </c>
      <c r="M17" s="38">
        <f t="shared" si="18"/>
        <v>143</v>
      </c>
      <c r="N17" s="38">
        <f t="shared" si="18"/>
        <v>151</v>
      </c>
      <c r="O17" s="38">
        <f t="shared" si="18"/>
        <v>130</v>
      </c>
      <c r="P17" s="38">
        <f t="shared" si="18"/>
        <v>142</v>
      </c>
      <c r="Q17" s="38">
        <f t="shared" si="18"/>
        <v>145</v>
      </c>
      <c r="R17" s="38">
        <f t="shared" si="18"/>
        <v>148</v>
      </c>
      <c r="S17" s="38">
        <f t="shared" si="18"/>
        <v>150</v>
      </c>
      <c r="T17" s="38">
        <f t="shared" si="18"/>
        <v>154</v>
      </c>
      <c r="U17" s="38">
        <f t="shared" si="18"/>
        <v>158</v>
      </c>
      <c r="V17" s="38">
        <f t="shared" si="18"/>
        <v>160</v>
      </c>
      <c r="W17" s="38">
        <f t="shared" si="18"/>
        <v>160</v>
      </c>
      <c r="X17" s="38">
        <f t="shared" si="18"/>
        <v>160</v>
      </c>
      <c r="Y17" s="38">
        <f t="shared" si="18"/>
        <v>156</v>
      </c>
      <c r="Z17" s="38">
        <f t="shared" si="18"/>
        <v>154</v>
      </c>
      <c r="AA17" s="38">
        <f t="shared" si="18"/>
        <v>151</v>
      </c>
      <c r="AB17" s="38">
        <f t="shared" si="18"/>
        <v>149</v>
      </c>
      <c r="AC17" s="38">
        <f t="shared" si="18"/>
        <v>145</v>
      </c>
      <c r="AD17" s="38">
        <f t="shared" si="18"/>
        <v>683</v>
      </c>
      <c r="AE17" s="38">
        <f t="shared" si="18"/>
        <v>690</v>
      </c>
      <c r="AF17" s="38">
        <f t="shared" si="18"/>
        <v>739</v>
      </c>
      <c r="AG17" s="38">
        <f t="shared" si="18"/>
        <v>728</v>
      </c>
      <c r="AH17" s="38">
        <f t="shared" si="18"/>
        <v>656</v>
      </c>
      <c r="AI17" s="38">
        <f t="shared" si="18"/>
        <v>707</v>
      </c>
      <c r="AJ17" s="38">
        <f t="shared" si="18"/>
        <v>551</v>
      </c>
      <c r="AK17" s="38">
        <f t="shared" si="18"/>
        <v>472</v>
      </c>
      <c r="AL17" s="38">
        <f t="shared" si="18"/>
        <v>358</v>
      </c>
      <c r="AM17" s="38">
        <f t="shared" si="18"/>
        <v>306</v>
      </c>
      <c r="AN17" s="38">
        <f t="shared" si="18"/>
        <v>245</v>
      </c>
      <c r="AO17" s="38">
        <f t="shared" si="18"/>
        <v>157</v>
      </c>
      <c r="AP17" s="38">
        <f t="shared" si="18"/>
        <v>158</v>
      </c>
      <c r="AQ17" s="38">
        <f t="shared" si="18"/>
        <v>381</v>
      </c>
      <c r="AR17" s="38">
        <f t="shared" si="18"/>
        <v>399</v>
      </c>
      <c r="AS17" s="38">
        <f t="shared" si="18"/>
        <v>2269</v>
      </c>
      <c r="AT17" s="38">
        <f t="shared" si="18"/>
        <v>118</v>
      </c>
      <c r="AU17" s="34"/>
      <c r="AV17" s="109" t="e">
        <f>VLOOKUP(AU17,[1]Hoja10!$D$3:$E$238,2,FALSE)</f>
        <v>#N/A</v>
      </c>
      <c r="AW17" s="110" t="e">
        <f t="shared" si="11"/>
        <v>#N/A</v>
      </c>
    </row>
    <row r="18" spans="1:49" s="33" customFormat="1" ht="12">
      <c r="A18" s="21">
        <v>14</v>
      </c>
      <c r="B18" s="58">
        <v>4587</v>
      </c>
      <c r="C18" s="40" t="s">
        <v>999</v>
      </c>
      <c r="D18" s="40" t="s">
        <v>658</v>
      </c>
      <c r="E18" s="40" t="s">
        <v>665</v>
      </c>
      <c r="F18" s="44" t="s">
        <v>666</v>
      </c>
      <c r="G18" s="39" t="s">
        <v>661</v>
      </c>
      <c r="H18" s="58">
        <v>4587</v>
      </c>
      <c r="I18" s="51">
        <f t="shared" si="2"/>
        <v>4454</v>
      </c>
      <c r="J18" s="43">
        <f>J1147</f>
        <v>37</v>
      </c>
      <c r="K18" s="43">
        <f t="shared" ref="K18:AT18" si="19">K1147</f>
        <v>58</v>
      </c>
      <c r="L18" s="43">
        <f t="shared" si="19"/>
        <v>56</v>
      </c>
      <c r="M18" s="43">
        <f t="shared" si="19"/>
        <v>68</v>
      </c>
      <c r="N18" s="43">
        <f t="shared" si="19"/>
        <v>74</v>
      </c>
      <c r="O18" s="43">
        <f t="shared" si="19"/>
        <v>59</v>
      </c>
      <c r="P18" s="43">
        <f t="shared" si="19"/>
        <v>66</v>
      </c>
      <c r="Q18" s="43">
        <f t="shared" si="19"/>
        <v>67</v>
      </c>
      <c r="R18" s="43">
        <f t="shared" si="19"/>
        <v>68</v>
      </c>
      <c r="S18" s="43">
        <f t="shared" si="19"/>
        <v>70</v>
      </c>
      <c r="T18" s="43">
        <f t="shared" si="19"/>
        <v>71</v>
      </c>
      <c r="U18" s="43">
        <f t="shared" si="19"/>
        <v>73</v>
      </c>
      <c r="V18" s="43">
        <f t="shared" si="19"/>
        <v>74</v>
      </c>
      <c r="W18" s="43">
        <f t="shared" si="19"/>
        <v>74</v>
      </c>
      <c r="X18" s="43">
        <f t="shared" si="19"/>
        <v>74</v>
      </c>
      <c r="Y18" s="43">
        <f t="shared" si="19"/>
        <v>73</v>
      </c>
      <c r="Z18" s="43">
        <f t="shared" si="19"/>
        <v>72</v>
      </c>
      <c r="AA18" s="43">
        <f t="shared" si="19"/>
        <v>71</v>
      </c>
      <c r="AB18" s="43">
        <f t="shared" si="19"/>
        <v>71</v>
      </c>
      <c r="AC18" s="43">
        <f t="shared" si="19"/>
        <v>70</v>
      </c>
      <c r="AD18" s="43">
        <f t="shared" si="19"/>
        <v>334</v>
      </c>
      <c r="AE18" s="43">
        <f t="shared" si="19"/>
        <v>336</v>
      </c>
      <c r="AF18" s="43">
        <f t="shared" si="19"/>
        <v>358</v>
      </c>
      <c r="AG18" s="43">
        <f t="shared" si="19"/>
        <v>354</v>
      </c>
      <c r="AH18" s="43">
        <f t="shared" si="19"/>
        <v>310</v>
      </c>
      <c r="AI18" s="43">
        <f t="shared" si="19"/>
        <v>345</v>
      </c>
      <c r="AJ18" s="43">
        <f t="shared" si="19"/>
        <v>267</v>
      </c>
      <c r="AK18" s="43">
        <f t="shared" si="19"/>
        <v>227</v>
      </c>
      <c r="AL18" s="43">
        <f t="shared" si="19"/>
        <v>174</v>
      </c>
      <c r="AM18" s="43">
        <f t="shared" si="19"/>
        <v>137</v>
      </c>
      <c r="AN18" s="43">
        <f t="shared" si="19"/>
        <v>118</v>
      </c>
      <c r="AO18" s="43">
        <f t="shared" si="19"/>
        <v>71</v>
      </c>
      <c r="AP18" s="43">
        <f t="shared" si="19"/>
        <v>77</v>
      </c>
      <c r="AQ18" s="43">
        <f t="shared" si="19"/>
        <v>176</v>
      </c>
      <c r="AR18" s="43">
        <f t="shared" si="19"/>
        <v>189</v>
      </c>
      <c r="AS18" s="43">
        <f t="shared" si="19"/>
        <v>1100</v>
      </c>
      <c r="AT18" s="43">
        <f t="shared" si="19"/>
        <v>62</v>
      </c>
      <c r="AU18" s="58">
        <v>4587</v>
      </c>
      <c r="AV18" s="109">
        <f>VLOOKUP(AU18,[1]Hoja10!$D$3:$E$238,2,FALSE)</f>
        <v>38</v>
      </c>
      <c r="AW18" s="110">
        <f t="shared" si="11"/>
        <v>102.70270270270269</v>
      </c>
    </row>
    <row r="19" spans="1:49" s="33" customFormat="1" ht="12">
      <c r="A19" s="21">
        <v>15</v>
      </c>
      <c r="B19" s="58">
        <v>4592</v>
      </c>
      <c r="C19" s="40" t="s">
        <v>999</v>
      </c>
      <c r="D19" s="40" t="s">
        <v>658</v>
      </c>
      <c r="E19" s="40" t="s">
        <v>665</v>
      </c>
      <c r="F19" s="44" t="s">
        <v>181</v>
      </c>
      <c r="G19" s="39" t="s">
        <v>662</v>
      </c>
      <c r="H19" s="58">
        <v>4592</v>
      </c>
      <c r="I19" s="51">
        <f t="shared" si="2"/>
        <v>1116</v>
      </c>
      <c r="J19" s="43">
        <f>J1148</f>
        <v>9</v>
      </c>
      <c r="K19" s="43">
        <f t="shared" ref="K19:AT19" si="20">K1148</f>
        <v>15</v>
      </c>
      <c r="L19" s="43">
        <f t="shared" si="20"/>
        <v>14</v>
      </c>
      <c r="M19" s="43">
        <f t="shared" si="20"/>
        <v>17</v>
      </c>
      <c r="N19" s="43">
        <f t="shared" si="20"/>
        <v>19</v>
      </c>
      <c r="O19" s="43">
        <f t="shared" si="20"/>
        <v>15</v>
      </c>
      <c r="P19" s="43">
        <f t="shared" si="20"/>
        <v>16</v>
      </c>
      <c r="Q19" s="43">
        <f t="shared" si="20"/>
        <v>17</v>
      </c>
      <c r="R19" s="43">
        <f t="shared" si="20"/>
        <v>17</v>
      </c>
      <c r="S19" s="43">
        <f t="shared" si="20"/>
        <v>17</v>
      </c>
      <c r="T19" s="43">
        <f t="shared" si="20"/>
        <v>18</v>
      </c>
      <c r="U19" s="43">
        <f t="shared" si="20"/>
        <v>18</v>
      </c>
      <c r="V19" s="43">
        <f t="shared" si="20"/>
        <v>19</v>
      </c>
      <c r="W19" s="43">
        <f t="shared" si="20"/>
        <v>19</v>
      </c>
      <c r="X19" s="43">
        <f t="shared" si="20"/>
        <v>19</v>
      </c>
      <c r="Y19" s="43">
        <f t="shared" si="20"/>
        <v>18</v>
      </c>
      <c r="Z19" s="43">
        <f t="shared" si="20"/>
        <v>18</v>
      </c>
      <c r="AA19" s="43">
        <f t="shared" si="20"/>
        <v>18</v>
      </c>
      <c r="AB19" s="43">
        <f t="shared" si="20"/>
        <v>18</v>
      </c>
      <c r="AC19" s="43">
        <f t="shared" si="20"/>
        <v>17</v>
      </c>
      <c r="AD19" s="43">
        <f t="shared" si="20"/>
        <v>83</v>
      </c>
      <c r="AE19" s="43">
        <f t="shared" si="20"/>
        <v>84</v>
      </c>
      <c r="AF19" s="43">
        <f t="shared" si="20"/>
        <v>89</v>
      </c>
      <c r="AG19" s="43">
        <f t="shared" si="20"/>
        <v>88</v>
      </c>
      <c r="AH19" s="43">
        <f t="shared" si="20"/>
        <v>78</v>
      </c>
      <c r="AI19" s="43">
        <f t="shared" si="20"/>
        <v>86</v>
      </c>
      <c r="AJ19" s="43">
        <f t="shared" si="20"/>
        <v>67</v>
      </c>
      <c r="AK19" s="43">
        <f t="shared" si="20"/>
        <v>57</v>
      </c>
      <c r="AL19" s="43">
        <f t="shared" si="20"/>
        <v>44</v>
      </c>
      <c r="AM19" s="43">
        <f t="shared" si="20"/>
        <v>34</v>
      </c>
      <c r="AN19" s="43">
        <f t="shared" si="20"/>
        <v>30</v>
      </c>
      <c r="AO19" s="43">
        <f t="shared" si="20"/>
        <v>18</v>
      </c>
      <c r="AP19" s="43">
        <f t="shared" si="20"/>
        <v>20</v>
      </c>
      <c r="AQ19" s="43">
        <f t="shared" si="20"/>
        <v>45</v>
      </c>
      <c r="AR19" s="43">
        <f t="shared" si="20"/>
        <v>47</v>
      </c>
      <c r="AS19" s="43">
        <f t="shared" si="20"/>
        <v>274</v>
      </c>
      <c r="AT19" s="43">
        <f t="shared" si="20"/>
        <v>8</v>
      </c>
      <c r="AU19" s="58">
        <v>4592</v>
      </c>
      <c r="AV19" s="109">
        <f>VLOOKUP(AU19,[1]Hoja10!$D$3:$E$238,2,FALSE)</f>
        <v>3</v>
      </c>
      <c r="AW19" s="110">
        <f t="shared" si="11"/>
        <v>33.333333333333329</v>
      </c>
    </row>
    <row r="20" spans="1:49" s="33" customFormat="1" ht="12">
      <c r="A20" s="6">
        <v>16</v>
      </c>
      <c r="B20" s="58">
        <v>4589</v>
      </c>
      <c r="C20" s="40" t="s">
        <v>999</v>
      </c>
      <c r="D20" s="40" t="s">
        <v>658</v>
      </c>
      <c r="E20" s="40" t="s">
        <v>665</v>
      </c>
      <c r="F20" s="44" t="s">
        <v>182</v>
      </c>
      <c r="G20" s="39" t="s">
        <v>662</v>
      </c>
      <c r="H20" s="58">
        <v>4589</v>
      </c>
      <c r="I20" s="51">
        <f t="shared" si="2"/>
        <v>1028</v>
      </c>
      <c r="J20" s="43">
        <f>J1149</f>
        <v>8</v>
      </c>
      <c r="K20" s="43">
        <f t="shared" ref="K20:AT20" si="21">K1149</f>
        <v>14</v>
      </c>
      <c r="L20" s="43">
        <f t="shared" si="21"/>
        <v>13</v>
      </c>
      <c r="M20" s="43">
        <f t="shared" si="21"/>
        <v>16</v>
      </c>
      <c r="N20" s="43">
        <f t="shared" si="21"/>
        <v>17</v>
      </c>
      <c r="O20" s="43">
        <f t="shared" si="21"/>
        <v>14</v>
      </c>
      <c r="P20" s="43">
        <f t="shared" si="21"/>
        <v>15</v>
      </c>
      <c r="Q20" s="43">
        <f t="shared" si="21"/>
        <v>15</v>
      </c>
      <c r="R20" s="43">
        <f t="shared" si="21"/>
        <v>16</v>
      </c>
      <c r="S20" s="43">
        <f t="shared" si="21"/>
        <v>16</v>
      </c>
      <c r="T20" s="43">
        <f t="shared" si="21"/>
        <v>16</v>
      </c>
      <c r="U20" s="43">
        <f t="shared" si="21"/>
        <v>17</v>
      </c>
      <c r="V20" s="43">
        <f t="shared" si="21"/>
        <v>17</v>
      </c>
      <c r="W20" s="43">
        <f t="shared" si="21"/>
        <v>17</v>
      </c>
      <c r="X20" s="43">
        <f t="shared" si="21"/>
        <v>17</v>
      </c>
      <c r="Y20" s="43">
        <f t="shared" si="21"/>
        <v>17</v>
      </c>
      <c r="Z20" s="43">
        <f t="shared" si="21"/>
        <v>17</v>
      </c>
      <c r="AA20" s="43">
        <f t="shared" si="21"/>
        <v>16</v>
      </c>
      <c r="AB20" s="43">
        <f t="shared" si="21"/>
        <v>16</v>
      </c>
      <c r="AC20" s="43">
        <f t="shared" si="21"/>
        <v>16</v>
      </c>
      <c r="AD20" s="43">
        <f t="shared" si="21"/>
        <v>77</v>
      </c>
      <c r="AE20" s="43">
        <f t="shared" si="21"/>
        <v>77</v>
      </c>
      <c r="AF20" s="43">
        <f t="shared" si="21"/>
        <v>83</v>
      </c>
      <c r="AG20" s="43">
        <f t="shared" si="21"/>
        <v>82</v>
      </c>
      <c r="AH20" s="43">
        <f t="shared" si="21"/>
        <v>72</v>
      </c>
      <c r="AI20" s="43">
        <f t="shared" si="21"/>
        <v>80</v>
      </c>
      <c r="AJ20" s="43">
        <f t="shared" si="21"/>
        <v>62</v>
      </c>
      <c r="AK20" s="43">
        <f t="shared" si="21"/>
        <v>52</v>
      </c>
      <c r="AL20" s="43">
        <f t="shared" si="21"/>
        <v>40</v>
      </c>
      <c r="AM20" s="43">
        <f t="shared" si="21"/>
        <v>32</v>
      </c>
      <c r="AN20" s="43">
        <f t="shared" si="21"/>
        <v>27</v>
      </c>
      <c r="AO20" s="43">
        <f t="shared" si="21"/>
        <v>16</v>
      </c>
      <c r="AP20" s="43">
        <f t="shared" si="21"/>
        <v>18</v>
      </c>
      <c r="AQ20" s="43">
        <f t="shared" si="21"/>
        <v>40</v>
      </c>
      <c r="AR20" s="43">
        <f t="shared" si="21"/>
        <v>43</v>
      </c>
      <c r="AS20" s="43">
        <f t="shared" si="21"/>
        <v>254</v>
      </c>
      <c r="AT20" s="43">
        <f t="shared" si="21"/>
        <v>11</v>
      </c>
      <c r="AU20" s="58">
        <v>4589</v>
      </c>
      <c r="AV20" s="109">
        <f>VLOOKUP(AU20,[1]Hoja10!$D$3:$E$238,2,FALSE)</f>
        <v>4</v>
      </c>
      <c r="AW20" s="110">
        <f t="shared" si="11"/>
        <v>50</v>
      </c>
    </row>
    <row r="21" spans="1:49" s="33" customFormat="1" ht="12">
      <c r="A21" s="21">
        <v>17</v>
      </c>
      <c r="B21" s="58">
        <v>4588</v>
      </c>
      <c r="C21" s="40" t="s">
        <v>999</v>
      </c>
      <c r="D21" s="40" t="s">
        <v>658</v>
      </c>
      <c r="E21" s="40" t="s">
        <v>665</v>
      </c>
      <c r="F21" s="42" t="s">
        <v>183</v>
      </c>
      <c r="G21" s="39" t="s">
        <v>662</v>
      </c>
      <c r="H21" s="58">
        <v>4588</v>
      </c>
      <c r="I21" s="51">
        <f t="shared" si="2"/>
        <v>1286</v>
      </c>
      <c r="J21" s="43">
        <f>J1150</f>
        <v>11</v>
      </c>
      <c r="K21" s="43">
        <f t="shared" ref="K21:AT21" si="22">K1150</f>
        <v>17</v>
      </c>
      <c r="L21" s="43">
        <f t="shared" si="22"/>
        <v>16</v>
      </c>
      <c r="M21" s="43">
        <f t="shared" si="22"/>
        <v>20</v>
      </c>
      <c r="N21" s="43">
        <f t="shared" si="22"/>
        <v>22</v>
      </c>
      <c r="O21" s="43">
        <f t="shared" si="22"/>
        <v>17</v>
      </c>
      <c r="P21" s="43">
        <f t="shared" si="22"/>
        <v>19</v>
      </c>
      <c r="Q21" s="43">
        <f t="shared" si="22"/>
        <v>19</v>
      </c>
      <c r="R21" s="43">
        <f t="shared" si="22"/>
        <v>20</v>
      </c>
      <c r="S21" s="43">
        <f t="shared" si="22"/>
        <v>20</v>
      </c>
      <c r="T21" s="43">
        <f t="shared" si="22"/>
        <v>21</v>
      </c>
      <c r="U21" s="43">
        <f t="shared" si="22"/>
        <v>21</v>
      </c>
      <c r="V21" s="43">
        <f t="shared" si="22"/>
        <v>21</v>
      </c>
      <c r="W21" s="43">
        <f t="shared" si="22"/>
        <v>21</v>
      </c>
      <c r="X21" s="43">
        <f t="shared" si="22"/>
        <v>22</v>
      </c>
      <c r="Y21" s="43">
        <f t="shared" si="22"/>
        <v>21</v>
      </c>
      <c r="Z21" s="43">
        <f t="shared" si="22"/>
        <v>21</v>
      </c>
      <c r="AA21" s="43">
        <f t="shared" si="22"/>
        <v>21</v>
      </c>
      <c r="AB21" s="43">
        <f t="shared" si="22"/>
        <v>20</v>
      </c>
      <c r="AC21" s="43">
        <f t="shared" si="22"/>
        <v>20</v>
      </c>
      <c r="AD21" s="43">
        <f t="shared" si="22"/>
        <v>96</v>
      </c>
      <c r="AE21" s="43">
        <f t="shared" si="22"/>
        <v>97</v>
      </c>
      <c r="AF21" s="43">
        <f t="shared" si="22"/>
        <v>103</v>
      </c>
      <c r="AG21" s="43">
        <f t="shared" si="22"/>
        <v>102</v>
      </c>
      <c r="AH21" s="43">
        <f t="shared" si="22"/>
        <v>90</v>
      </c>
      <c r="AI21" s="43">
        <f t="shared" si="22"/>
        <v>99</v>
      </c>
      <c r="AJ21" s="43">
        <f t="shared" si="22"/>
        <v>77</v>
      </c>
      <c r="AK21" s="43">
        <f t="shared" si="22"/>
        <v>66</v>
      </c>
      <c r="AL21" s="43">
        <f t="shared" si="22"/>
        <v>50</v>
      </c>
      <c r="AM21" s="43">
        <f t="shared" si="22"/>
        <v>39</v>
      </c>
      <c r="AN21" s="43">
        <f t="shared" si="22"/>
        <v>34</v>
      </c>
      <c r="AO21" s="43">
        <f t="shared" si="22"/>
        <v>20</v>
      </c>
      <c r="AP21" s="43">
        <f t="shared" si="22"/>
        <v>23</v>
      </c>
      <c r="AQ21" s="43">
        <f t="shared" si="22"/>
        <v>51</v>
      </c>
      <c r="AR21" s="43">
        <f t="shared" si="22"/>
        <v>55</v>
      </c>
      <c r="AS21" s="43">
        <f t="shared" si="22"/>
        <v>317</v>
      </c>
      <c r="AT21" s="43">
        <f t="shared" si="22"/>
        <v>15</v>
      </c>
      <c r="AU21" s="58">
        <v>4588</v>
      </c>
      <c r="AV21" s="109">
        <f>VLOOKUP(AU21,[1]Hoja10!$D$3:$E$238,2,FALSE)</f>
        <v>8</v>
      </c>
      <c r="AW21" s="110">
        <f t="shared" si="11"/>
        <v>72.727272727272734</v>
      </c>
    </row>
    <row r="22" spans="1:49" s="33" customFormat="1" ht="12">
      <c r="A22" s="21">
        <v>18</v>
      </c>
      <c r="B22" s="58">
        <v>4590</v>
      </c>
      <c r="C22" s="40" t="s">
        <v>999</v>
      </c>
      <c r="D22" s="40" t="s">
        <v>658</v>
      </c>
      <c r="E22" s="40" t="s">
        <v>665</v>
      </c>
      <c r="F22" s="44" t="s">
        <v>171</v>
      </c>
      <c r="G22" s="39" t="s">
        <v>662</v>
      </c>
      <c r="H22" s="58">
        <v>4590</v>
      </c>
      <c r="I22" s="51">
        <f t="shared" si="2"/>
        <v>1347</v>
      </c>
      <c r="J22" s="43">
        <f>J1132</f>
        <v>14</v>
      </c>
      <c r="K22" s="43">
        <f t="shared" ref="K22:AT22" si="23">K1132</f>
        <v>19</v>
      </c>
      <c r="L22" s="43">
        <f t="shared" si="23"/>
        <v>27</v>
      </c>
      <c r="M22" s="43">
        <f t="shared" si="23"/>
        <v>20</v>
      </c>
      <c r="N22" s="43">
        <f t="shared" si="23"/>
        <v>18</v>
      </c>
      <c r="O22" s="43">
        <f t="shared" si="23"/>
        <v>23</v>
      </c>
      <c r="P22" s="43">
        <f t="shared" si="23"/>
        <v>24</v>
      </c>
      <c r="Q22" s="43">
        <f t="shared" si="23"/>
        <v>25</v>
      </c>
      <c r="R22" s="43">
        <f t="shared" si="23"/>
        <v>25</v>
      </c>
      <c r="S22" s="43">
        <f t="shared" si="23"/>
        <v>25</v>
      </c>
      <c r="T22" s="43">
        <f t="shared" si="23"/>
        <v>26</v>
      </c>
      <c r="U22" s="43">
        <f t="shared" si="23"/>
        <v>27</v>
      </c>
      <c r="V22" s="43">
        <f t="shared" si="23"/>
        <v>27</v>
      </c>
      <c r="W22" s="43">
        <f t="shared" si="23"/>
        <v>27</v>
      </c>
      <c r="X22" s="43">
        <f t="shared" si="23"/>
        <v>26</v>
      </c>
      <c r="Y22" s="43">
        <f t="shared" si="23"/>
        <v>25</v>
      </c>
      <c r="Z22" s="43">
        <f t="shared" si="23"/>
        <v>24</v>
      </c>
      <c r="AA22" s="43">
        <f t="shared" si="23"/>
        <v>23</v>
      </c>
      <c r="AB22" s="43">
        <f t="shared" si="23"/>
        <v>22</v>
      </c>
      <c r="AC22" s="43">
        <f t="shared" si="23"/>
        <v>20</v>
      </c>
      <c r="AD22" s="43">
        <f t="shared" si="23"/>
        <v>86</v>
      </c>
      <c r="AE22" s="43">
        <f t="shared" si="23"/>
        <v>89</v>
      </c>
      <c r="AF22" s="43">
        <f t="shared" si="23"/>
        <v>98</v>
      </c>
      <c r="AG22" s="43">
        <f t="shared" si="23"/>
        <v>95</v>
      </c>
      <c r="AH22" s="43">
        <f t="shared" si="23"/>
        <v>98</v>
      </c>
      <c r="AI22" s="43">
        <f t="shared" si="23"/>
        <v>90</v>
      </c>
      <c r="AJ22" s="43">
        <f t="shared" si="23"/>
        <v>72</v>
      </c>
      <c r="AK22" s="43">
        <f t="shared" si="23"/>
        <v>65</v>
      </c>
      <c r="AL22" s="43">
        <f t="shared" si="23"/>
        <v>46</v>
      </c>
      <c r="AM22" s="43">
        <f t="shared" si="23"/>
        <v>59</v>
      </c>
      <c r="AN22" s="43">
        <f t="shared" si="23"/>
        <v>33</v>
      </c>
      <c r="AO22" s="43">
        <f t="shared" si="23"/>
        <v>30</v>
      </c>
      <c r="AP22" s="43">
        <f t="shared" si="23"/>
        <v>19</v>
      </c>
      <c r="AQ22" s="43">
        <f t="shared" si="23"/>
        <v>64</v>
      </c>
      <c r="AR22" s="43">
        <f t="shared" si="23"/>
        <v>60</v>
      </c>
      <c r="AS22" s="43">
        <f t="shared" si="23"/>
        <v>300</v>
      </c>
      <c r="AT22" s="43">
        <f t="shared" si="23"/>
        <v>15</v>
      </c>
      <c r="AU22" s="58">
        <v>4590</v>
      </c>
      <c r="AV22" s="109">
        <f>VLOOKUP(AU22,[1]Hoja10!$D$3:$E$238,2,FALSE)</f>
        <v>5</v>
      </c>
      <c r="AW22" s="110">
        <f t="shared" si="11"/>
        <v>35.714285714285715</v>
      </c>
    </row>
    <row r="23" spans="1:49" s="33" customFormat="1" ht="12">
      <c r="A23" s="6">
        <v>19</v>
      </c>
      <c r="B23" s="58">
        <v>4591</v>
      </c>
      <c r="C23" s="40" t="s">
        <v>999</v>
      </c>
      <c r="D23" s="40" t="s">
        <v>658</v>
      </c>
      <c r="E23" s="40" t="s">
        <v>665</v>
      </c>
      <c r="F23" s="42" t="s">
        <v>172</v>
      </c>
      <c r="G23" s="39" t="s">
        <v>662</v>
      </c>
      <c r="H23" s="58">
        <v>4591</v>
      </c>
      <c r="I23" s="51">
        <f t="shared" si="2"/>
        <v>107</v>
      </c>
      <c r="J23" s="43">
        <f>J1133</f>
        <v>1</v>
      </c>
      <c r="K23" s="43">
        <f t="shared" ref="K23:AT23" si="24">K1133</f>
        <v>1</v>
      </c>
      <c r="L23" s="43">
        <f t="shared" si="24"/>
        <v>2</v>
      </c>
      <c r="M23" s="43">
        <f t="shared" si="24"/>
        <v>2</v>
      </c>
      <c r="N23" s="43">
        <f t="shared" si="24"/>
        <v>1</v>
      </c>
      <c r="O23" s="43">
        <f t="shared" si="24"/>
        <v>2</v>
      </c>
      <c r="P23" s="43">
        <f t="shared" si="24"/>
        <v>2</v>
      </c>
      <c r="Q23" s="43">
        <f t="shared" si="24"/>
        <v>2</v>
      </c>
      <c r="R23" s="43">
        <f t="shared" si="24"/>
        <v>2</v>
      </c>
      <c r="S23" s="43">
        <f t="shared" si="24"/>
        <v>2</v>
      </c>
      <c r="T23" s="43">
        <f t="shared" si="24"/>
        <v>2</v>
      </c>
      <c r="U23" s="43">
        <f t="shared" si="24"/>
        <v>2</v>
      </c>
      <c r="V23" s="43">
        <f t="shared" si="24"/>
        <v>2</v>
      </c>
      <c r="W23" s="43">
        <f t="shared" si="24"/>
        <v>2</v>
      </c>
      <c r="X23" s="43">
        <f t="shared" si="24"/>
        <v>2</v>
      </c>
      <c r="Y23" s="43">
        <f t="shared" si="24"/>
        <v>2</v>
      </c>
      <c r="Z23" s="43">
        <f t="shared" si="24"/>
        <v>2</v>
      </c>
      <c r="AA23" s="43">
        <f t="shared" si="24"/>
        <v>2</v>
      </c>
      <c r="AB23" s="43">
        <f t="shared" si="24"/>
        <v>2</v>
      </c>
      <c r="AC23" s="43">
        <f t="shared" si="24"/>
        <v>2</v>
      </c>
      <c r="AD23" s="43">
        <f t="shared" si="24"/>
        <v>7</v>
      </c>
      <c r="AE23" s="43">
        <f t="shared" si="24"/>
        <v>7</v>
      </c>
      <c r="AF23" s="43">
        <f t="shared" si="24"/>
        <v>8</v>
      </c>
      <c r="AG23" s="43">
        <f t="shared" si="24"/>
        <v>7</v>
      </c>
      <c r="AH23" s="43">
        <f t="shared" si="24"/>
        <v>8</v>
      </c>
      <c r="AI23" s="43">
        <f t="shared" si="24"/>
        <v>7</v>
      </c>
      <c r="AJ23" s="43">
        <f t="shared" si="24"/>
        <v>6</v>
      </c>
      <c r="AK23" s="43">
        <f t="shared" si="24"/>
        <v>5</v>
      </c>
      <c r="AL23" s="43">
        <f t="shared" si="24"/>
        <v>4</v>
      </c>
      <c r="AM23" s="43">
        <f t="shared" si="24"/>
        <v>5</v>
      </c>
      <c r="AN23" s="43">
        <f t="shared" si="24"/>
        <v>3</v>
      </c>
      <c r="AO23" s="43">
        <f t="shared" si="24"/>
        <v>2</v>
      </c>
      <c r="AP23" s="43">
        <f t="shared" si="24"/>
        <v>1</v>
      </c>
      <c r="AQ23" s="43">
        <f t="shared" si="24"/>
        <v>5</v>
      </c>
      <c r="AR23" s="43">
        <f t="shared" si="24"/>
        <v>5</v>
      </c>
      <c r="AS23" s="43">
        <f t="shared" si="24"/>
        <v>24</v>
      </c>
      <c r="AT23" s="43">
        <f t="shared" si="24"/>
        <v>7</v>
      </c>
      <c r="AU23" s="58">
        <v>4591</v>
      </c>
      <c r="AV23" s="109">
        <f>VLOOKUP(AU23,[1]Hoja10!$D$3:$E$238,2,FALSE)</f>
        <v>5</v>
      </c>
      <c r="AW23" s="110">
        <f t="shared" si="11"/>
        <v>500</v>
      </c>
    </row>
    <row r="24" spans="1:49" s="33" customFormat="1" ht="12">
      <c r="A24" s="21">
        <v>20</v>
      </c>
      <c r="B24" s="58">
        <v>6755</v>
      </c>
      <c r="C24" s="40" t="s">
        <v>999</v>
      </c>
      <c r="D24" s="40" t="s">
        <v>658</v>
      </c>
      <c r="E24" s="40" t="s">
        <v>665</v>
      </c>
      <c r="F24" s="44" t="s">
        <v>184</v>
      </c>
      <c r="G24" s="39" t="s">
        <v>667</v>
      </c>
      <c r="H24" s="58">
        <v>6755</v>
      </c>
      <c r="I24" s="51">
        <f t="shared" si="2"/>
        <v>0</v>
      </c>
      <c r="J24" s="43">
        <f>J1151</f>
        <v>0</v>
      </c>
      <c r="K24" s="43">
        <f t="shared" ref="K24:AT24" si="25">K1151</f>
        <v>0</v>
      </c>
      <c r="L24" s="43">
        <f t="shared" si="25"/>
        <v>0</v>
      </c>
      <c r="M24" s="43">
        <f t="shared" si="25"/>
        <v>0</v>
      </c>
      <c r="N24" s="43">
        <f t="shared" si="25"/>
        <v>0</v>
      </c>
      <c r="O24" s="43">
        <f t="shared" si="25"/>
        <v>0</v>
      </c>
      <c r="P24" s="43">
        <f t="shared" si="25"/>
        <v>0</v>
      </c>
      <c r="Q24" s="43">
        <f t="shared" si="25"/>
        <v>0</v>
      </c>
      <c r="R24" s="43">
        <f t="shared" si="25"/>
        <v>0</v>
      </c>
      <c r="S24" s="43">
        <f t="shared" si="25"/>
        <v>0</v>
      </c>
      <c r="T24" s="43">
        <f t="shared" si="25"/>
        <v>0</v>
      </c>
      <c r="U24" s="43">
        <f t="shared" si="25"/>
        <v>0</v>
      </c>
      <c r="V24" s="43">
        <f t="shared" si="25"/>
        <v>0</v>
      </c>
      <c r="W24" s="43">
        <f t="shared" si="25"/>
        <v>0</v>
      </c>
      <c r="X24" s="43">
        <f t="shared" si="25"/>
        <v>0</v>
      </c>
      <c r="Y24" s="43">
        <f t="shared" si="25"/>
        <v>0</v>
      </c>
      <c r="Z24" s="43">
        <f t="shared" si="25"/>
        <v>0</v>
      </c>
      <c r="AA24" s="43">
        <f t="shared" si="25"/>
        <v>0</v>
      </c>
      <c r="AB24" s="43">
        <f t="shared" si="25"/>
        <v>0</v>
      </c>
      <c r="AC24" s="43">
        <f t="shared" si="25"/>
        <v>0</v>
      </c>
      <c r="AD24" s="43">
        <f t="shared" si="25"/>
        <v>0</v>
      </c>
      <c r="AE24" s="43">
        <f t="shared" si="25"/>
        <v>0</v>
      </c>
      <c r="AF24" s="43">
        <f t="shared" si="25"/>
        <v>0</v>
      </c>
      <c r="AG24" s="43">
        <f t="shared" si="25"/>
        <v>0</v>
      </c>
      <c r="AH24" s="43">
        <f t="shared" si="25"/>
        <v>0</v>
      </c>
      <c r="AI24" s="43">
        <f t="shared" si="25"/>
        <v>0</v>
      </c>
      <c r="AJ24" s="43">
        <f t="shared" si="25"/>
        <v>0</v>
      </c>
      <c r="AK24" s="43">
        <f t="shared" si="25"/>
        <v>0</v>
      </c>
      <c r="AL24" s="43">
        <f t="shared" si="25"/>
        <v>0</v>
      </c>
      <c r="AM24" s="43">
        <f t="shared" si="25"/>
        <v>0</v>
      </c>
      <c r="AN24" s="43">
        <f t="shared" si="25"/>
        <v>0</v>
      </c>
      <c r="AO24" s="43">
        <f t="shared" si="25"/>
        <v>0</v>
      </c>
      <c r="AP24" s="43">
        <f t="shared" si="25"/>
        <v>0</v>
      </c>
      <c r="AQ24" s="43">
        <f t="shared" si="25"/>
        <v>0</v>
      </c>
      <c r="AR24" s="43">
        <f t="shared" si="25"/>
        <v>0</v>
      </c>
      <c r="AS24" s="43">
        <f t="shared" si="25"/>
        <v>0</v>
      </c>
      <c r="AT24" s="43">
        <f t="shared" si="25"/>
        <v>0</v>
      </c>
      <c r="AU24" s="58">
        <v>6755</v>
      </c>
      <c r="AV24" s="109" t="e">
        <f>VLOOKUP(AU24,[1]Hoja10!$D$3:$E$238,2,FALSE)</f>
        <v>#N/A</v>
      </c>
      <c r="AW24" s="110" t="e">
        <f t="shared" si="11"/>
        <v>#N/A</v>
      </c>
    </row>
    <row r="25" spans="1:49" s="33" customFormat="1" ht="12">
      <c r="A25" s="21">
        <v>21</v>
      </c>
      <c r="B25" s="34"/>
      <c r="C25" s="35" t="s">
        <v>999</v>
      </c>
      <c r="D25" s="35" t="s">
        <v>658</v>
      </c>
      <c r="E25" s="36" t="s">
        <v>668</v>
      </c>
      <c r="F25" s="36" t="s">
        <v>668</v>
      </c>
      <c r="G25" s="37"/>
      <c r="H25" s="34"/>
      <c r="I25" s="99">
        <f t="shared" si="2"/>
        <v>12318</v>
      </c>
      <c r="J25" s="38">
        <f>SUM(J26:J34)</f>
        <v>163</v>
      </c>
      <c r="K25" s="38">
        <f t="shared" ref="K25:AT25" si="26">SUM(K26:K34)</f>
        <v>190</v>
      </c>
      <c r="L25" s="38">
        <f t="shared" si="26"/>
        <v>207</v>
      </c>
      <c r="M25" s="38">
        <f t="shared" si="26"/>
        <v>208</v>
      </c>
      <c r="N25" s="38">
        <f t="shared" si="26"/>
        <v>201</v>
      </c>
      <c r="O25" s="38">
        <f t="shared" si="26"/>
        <v>217</v>
      </c>
      <c r="P25" s="38">
        <f t="shared" si="26"/>
        <v>244</v>
      </c>
      <c r="Q25" s="38">
        <f t="shared" si="26"/>
        <v>247</v>
      </c>
      <c r="R25" s="38">
        <f t="shared" si="26"/>
        <v>247</v>
      </c>
      <c r="S25" s="38">
        <f t="shared" si="26"/>
        <v>250</v>
      </c>
      <c r="T25" s="38">
        <f t="shared" si="26"/>
        <v>249</v>
      </c>
      <c r="U25" s="38">
        <f t="shared" si="26"/>
        <v>253</v>
      </c>
      <c r="V25" s="38">
        <f t="shared" si="26"/>
        <v>249</v>
      </c>
      <c r="W25" s="38">
        <f t="shared" si="26"/>
        <v>240</v>
      </c>
      <c r="X25" s="38">
        <f t="shared" si="26"/>
        <v>231</v>
      </c>
      <c r="Y25" s="38">
        <f t="shared" si="26"/>
        <v>217</v>
      </c>
      <c r="Z25" s="38">
        <f t="shared" si="26"/>
        <v>206</v>
      </c>
      <c r="AA25" s="38">
        <f t="shared" si="26"/>
        <v>200</v>
      </c>
      <c r="AB25" s="38">
        <f t="shared" si="26"/>
        <v>195</v>
      </c>
      <c r="AC25" s="38">
        <f t="shared" si="26"/>
        <v>189</v>
      </c>
      <c r="AD25" s="38">
        <f t="shared" si="26"/>
        <v>908</v>
      </c>
      <c r="AE25" s="38">
        <f t="shared" si="26"/>
        <v>894</v>
      </c>
      <c r="AF25" s="38">
        <f t="shared" si="26"/>
        <v>1059</v>
      </c>
      <c r="AG25" s="38">
        <f t="shared" si="26"/>
        <v>872</v>
      </c>
      <c r="AH25" s="38">
        <f t="shared" si="26"/>
        <v>841</v>
      </c>
      <c r="AI25" s="38">
        <f t="shared" si="26"/>
        <v>694</v>
      </c>
      <c r="AJ25" s="38">
        <f t="shared" si="26"/>
        <v>643</v>
      </c>
      <c r="AK25" s="38">
        <f t="shared" si="26"/>
        <v>457</v>
      </c>
      <c r="AL25" s="38">
        <f t="shared" si="26"/>
        <v>440</v>
      </c>
      <c r="AM25" s="38">
        <f t="shared" si="26"/>
        <v>386</v>
      </c>
      <c r="AN25" s="38">
        <f t="shared" si="26"/>
        <v>287</v>
      </c>
      <c r="AO25" s="38">
        <f t="shared" si="26"/>
        <v>242</v>
      </c>
      <c r="AP25" s="38">
        <f t="shared" si="26"/>
        <v>192</v>
      </c>
      <c r="AQ25" s="38">
        <f t="shared" si="26"/>
        <v>587</v>
      </c>
      <c r="AR25" s="38">
        <f t="shared" si="26"/>
        <v>534</v>
      </c>
      <c r="AS25" s="38">
        <f t="shared" si="26"/>
        <v>2845</v>
      </c>
      <c r="AT25" s="38">
        <f t="shared" si="26"/>
        <v>288</v>
      </c>
      <c r="AU25" s="34"/>
      <c r="AV25" s="109" t="e">
        <f>VLOOKUP(AU25,[1]Hoja10!$D$3:$E$238,2,FALSE)</f>
        <v>#N/A</v>
      </c>
      <c r="AW25" s="110" t="e">
        <f t="shared" si="11"/>
        <v>#N/A</v>
      </c>
    </row>
    <row r="26" spans="1:49" s="33" customFormat="1" ht="12">
      <c r="A26" s="6">
        <v>22</v>
      </c>
      <c r="B26" s="58">
        <v>4547</v>
      </c>
      <c r="C26" s="40" t="s">
        <v>999</v>
      </c>
      <c r="D26" s="40" t="s">
        <v>658</v>
      </c>
      <c r="E26" s="40" t="s">
        <v>668</v>
      </c>
      <c r="F26" s="44" t="s">
        <v>164</v>
      </c>
      <c r="G26" s="39" t="s">
        <v>661</v>
      </c>
      <c r="H26" s="58">
        <v>4547</v>
      </c>
      <c r="I26" s="51">
        <f t="shared" si="2"/>
        <v>4132</v>
      </c>
      <c r="J26" s="43">
        <f>J1122</f>
        <v>53</v>
      </c>
      <c r="K26" s="43">
        <f t="shared" ref="K26:AT26" si="27">K1122</f>
        <v>65</v>
      </c>
      <c r="L26" s="43">
        <f t="shared" si="27"/>
        <v>81</v>
      </c>
      <c r="M26" s="43">
        <f t="shared" si="27"/>
        <v>70</v>
      </c>
      <c r="N26" s="43">
        <f t="shared" si="27"/>
        <v>73</v>
      </c>
      <c r="O26" s="43">
        <f t="shared" si="27"/>
        <v>76</v>
      </c>
      <c r="P26" s="43">
        <f t="shared" si="27"/>
        <v>79</v>
      </c>
      <c r="Q26" s="43">
        <f t="shared" si="27"/>
        <v>79</v>
      </c>
      <c r="R26" s="43">
        <f t="shared" si="27"/>
        <v>78</v>
      </c>
      <c r="S26" s="43">
        <f t="shared" si="27"/>
        <v>78</v>
      </c>
      <c r="T26" s="43">
        <f t="shared" si="27"/>
        <v>76</v>
      </c>
      <c r="U26" s="43">
        <f t="shared" si="27"/>
        <v>77</v>
      </c>
      <c r="V26" s="43">
        <f t="shared" si="27"/>
        <v>76</v>
      </c>
      <c r="W26" s="43">
        <f t="shared" si="27"/>
        <v>75</v>
      </c>
      <c r="X26" s="43">
        <f t="shared" si="27"/>
        <v>74</v>
      </c>
      <c r="Y26" s="43">
        <f t="shared" si="27"/>
        <v>72</v>
      </c>
      <c r="Z26" s="43">
        <f t="shared" si="27"/>
        <v>71</v>
      </c>
      <c r="AA26" s="43">
        <f t="shared" si="27"/>
        <v>72</v>
      </c>
      <c r="AB26" s="43">
        <f t="shared" si="27"/>
        <v>70</v>
      </c>
      <c r="AC26" s="43">
        <f t="shared" si="27"/>
        <v>67</v>
      </c>
      <c r="AD26" s="43">
        <f t="shared" si="27"/>
        <v>323</v>
      </c>
      <c r="AE26" s="43">
        <f t="shared" si="27"/>
        <v>332</v>
      </c>
      <c r="AF26" s="43">
        <f t="shared" si="27"/>
        <v>322</v>
      </c>
      <c r="AG26" s="43">
        <f t="shared" si="27"/>
        <v>280</v>
      </c>
      <c r="AH26" s="43">
        <f t="shared" si="27"/>
        <v>291</v>
      </c>
      <c r="AI26" s="43">
        <f t="shared" si="27"/>
        <v>240</v>
      </c>
      <c r="AJ26" s="43">
        <f t="shared" si="27"/>
        <v>224</v>
      </c>
      <c r="AK26" s="43">
        <f t="shared" si="27"/>
        <v>176</v>
      </c>
      <c r="AL26" s="43">
        <f t="shared" si="27"/>
        <v>139</v>
      </c>
      <c r="AM26" s="43">
        <f t="shared" si="27"/>
        <v>112</v>
      </c>
      <c r="AN26" s="43">
        <f t="shared" si="27"/>
        <v>88</v>
      </c>
      <c r="AO26" s="43">
        <f t="shared" si="27"/>
        <v>80</v>
      </c>
      <c r="AP26" s="43">
        <f t="shared" si="27"/>
        <v>63</v>
      </c>
      <c r="AQ26" s="43">
        <f t="shared" si="27"/>
        <v>181</v>
      </c>
      <c r="AR26" s="43">
        <f t="shared" si="27"/>
        <v>187</v>
      </c>
      <c r="AS26" s="43">
        <f t="shared" si="27"/>
        <v>966</v>
      </c>
      <c r="AT26" s="43">
        <f t="shared" si="27"/>
        <v>119</v>
      </c>
      <c r="AU26" s="58">
        <v>4547</v>
      </c>
      <c r="AV26" s="109">
        <f>VLOOKUP(AU26,[1]Hoja10!$D$3:$E$238,2,FALSE)</f>
        <v>75</v>
      </c>
      <c r="AW26" s="110">
        <f t="shared" si="11"/>
        <v>141.50943396226415</v>
      </c>
    </row>
    <row r="27" spans="1:49" s="33" customFormat="1" ht="12">
      <c r="A27" s="21">
        <v>23</v>
      </c>
      <c r="B27" s="58">
        <v>4548</v>
      </c>
      <c r="C27" s="40" t="s">
        <v>999</v>
      </c>
      <c r="D27" s="40" t="s">
        <v>658</v>
      </c>
      <c r="E27" s="40" t="s">
        <v>668</v>
      </c>
      <c r="F27" s="44" t="s">
        <v>166</v>
      </c>
      <c r="G27" s="39" t="s">
        <v>662</v>
      </c>
      <c r="H27" s="58">
        <v>4548</v>
      </c>
      <c r="I27" s="51">
        <f t="shared" si="2"/>
        <v>355</v>
      </c>
      <c r="J27" s="43">
        <f>J1124</f>
        <v>5</v>
      </c>
      <c r="K27" s="43">
        <f t="shared" ref="K27:AT27" si="28">K1124</f>
        <v>6</v>
      </c>
      <c r="L27" s="43">
        <f t="shared" si="28"/>
        <v>7</v>
      </c>
      <c r="M27" s="43">
        <f t="shared" si="28"/>
        <v>6</v>
      </c>
      <c r="N27" s="43">
        <f t="shared" si="28"/>
        <v>6</v>
      </c>
      <c r="O27" s="43">
        <f t="shared" si="28"/>
        <v>6</v>
      </c>
      <c r="P27" s="43">
        <f t="shared" si="28"/>
        <v>7</v>
      </c>
      <c r="Q27" s="43">
        <f t="shared" si="28"/>
        <v>7</v>
      </c>
      <c r="R27" s="43">
        <f t="shared" si="28"/>
        <v>7</v>
      </c>
      <c r="S27" s="43">
        <f t="shared" si="28"/>
        <v>7</v>
      </c>
      <c r="T27" s="43">
        <f t="shared" si="28"/>
        <v>7</v>
      </c>
      <c r="U27" s="43">
        <f t="shared" si="28"/>
        <v>6</v>
      </c>
      <c r="V27" s="43">
        <f t="shared" si="28"/>
        <v>6</v>
      </c>
      <c r="W27" s="43">
        <f t="shared" si="28"/>
        <v>6</v>
      </c>
      <c r="X27" s="43">
        <f t="shared" si="28"/>
        <v>6</v>
      </c>
      <c r="Y27" s="43">
        <f t="shared" si="28"/>
        <v>6</v>
      </c>
      <c r="Z27" s="43">
        <f t="shared" si="28"/>
        <v>6</v>
      </c>
      <c r="AA27" s="43">
        <f t="shared" si="28"/>
        <v>6</v>
      </c>
      <c r="AB27" s="43">
        <f t="shared" si="28"/>
        <v>6</v>
      </c>
      <c r="AC27" s="43">
        <f t="shared" si="28"/>
        <v>6</v>
      </c>
      <c r="AD27" s="43">
        <f t="shared" si="28"/>
        <v>28</v>
      </c>
      <c r="AE27" s="43">
        <f t="shared" si="28"/>
        <v>28</v>
      </c>
      <c r="AF27" s="43">
        <f t="shared" si="28"/>
        <v>28</v>
      </c>
      <c r="AG27" s="43">
        <f t="shared" si="28"/>
        <v>24</v>
      </c>
      <c r="AH27" s="43">
        <f t="shared" si="28"/>
        <v>25</v>
      </c>
      <c r="AI27" s="43">
        <f t="shared" si="28"/>
        <v>21</v>
      </c>
      <c r="AJ27" s="43">
        <f t="shared" si="28"/>
        <v>19</v>
      </c>
      <c r="AK27" s="43">
        <f t="shared" si="28"/>
        <v>15</v>
      </c>
      <c r="AL27" s="43">
        <f t="shared" si="28"/>
        <v>12</v>
      </c>
      <c r="AM27" s="43">
        <f t="shared" si="28"/>
        <v>10</v>
      </c>
      <c r="AN27" s="43">
        <f t="shared" si="28"/>
        <v>8</v>
      </c>
      <c r="AO27" s="43">
        <f t="shared" si="28"/>
        <v>7</v>
      </c>
      <c r="AP27" s="43">
        <f t="shared" si="28"/>
        <v>5</v>
      </c>
      <c r="AQ27" s="43">
        <f t="shared" si="28"/>
        <v>15</v>
      </c>
      <c r="AR27" s="43">
        <f t="shared" si="28"/>
        <v>16</v>
      </c>
      <c r="AS27" s="43">
        <f t="shared" si="28"/>
        <v>83</v>
      </c>
      <c r="AT27" s="43">
        <f t="shared" si="28"/>
        <v>5</v>
      </c>
      <c r="AU27" s="58">
        <v>4548</v>
      </c>
      <c r="AV27" s="109">
        <f>VLOOKUP(AU27,[1]Hoja10!$D$3:$E$238,2,FALSE)</f>
        <v>3</v>
      </c>
      <c r="AW27" s="110">
        <f t="shared" si="11"/>
        <v>60</v>
      </c>
    </row>
    <row r="28" spans="1:49" s="33" customFormat="1" ht="12">
      <c r="A28" s="21">
        <v>24</v>
      </c>
      <c r="B28" s="58">
        <v>4553</v>
      </c>
      <c r="C28" s="40" t="s">
        <v>999</v>
      </c>
      <c r="D28" s="40" t="s">
        <v>658</v>
      </c>
      <c r="E28" s="40" t="s">
        <v>668</v>
      </c>
      <c r="F28" s="44" t="s">
        <v>173</v>
      </c>
      <c r="G28" s="39" t="s">
        <v>662</v>
      </c>
      <c r="H28" s="58">
        <v>4553</v>
      </c>
      <c r="I28" s="51">
        <f t="shared" si="2"/>
        <v>900</v>
      </c>
      <c r="J28" s="43">
        <f>J1135</f>
        <v>12</v>
      </c>
      <c r="K28" s="43">
        <f t="shared" ref="K28:AT28" si="29">K1135</f>
        <v>14</v>
      </c>
      <c r="L28" s="43">
        <f t="shared" si="29"/>
        <v>13</v>
      </c>
      <c r="M28" s="43">
        <f t="shared" si="29"/>
        <v>16</v>
      </c>
      <c r="N28" s="43">
        <f t="shared" si="29"/>
        <v>14</v>
      </c>
      <c r="O28" s="43">
        <f t="shared" si="29"/>
        <v>17</v>
      </c>
      <c r="P28" s="43">
        <f t="shared" si="29"/>
        <v>21</v>
      </c>
      <c r="Q28" s="43">
        <f t="shared" si="29"/>
        <v>21</v>
      </c>
      <c r="R28" s="43">
        <f t="shared" si="29"/>
        <v>21</v>
      </c>
      <c r="S28" s="43">
        <f t="shared" si="29"/>
        <v>20</v>
      </c>
      <c r="T28" s="43">
        <f t="shared" si="29"/>
        <v>19</v>
      </c>
      <c r="U28" s="43">
        <f t="shared" si="29"/>
        <v>18</v>
      </c>
      <c r="V28" s="43">
        <f t="shared" si="29"/>
        <v>17</v>
      </c>
      <c r="W28" s="43">
        <f t="shared" si="29"/>
        <v>16</v>
      </c>
      <c r="X28" s="43">
        <f t="shared" si="29"/>
        <v>15</v>
      </c>
      <c r="Y28" s="43">
        <f t="shared" si="29"/>
        <v>14</v>
      </c>
      <c r="Z28" s="43">
        <f t="shared" si="29"/>
        <v>13</v>
      </c>
      <c r="AA28" s="43">
        <f t="shared" si="29"/>
        <v>13</v>
      </c>
      <c r="AB28" s="43">
        <f t="shared" si="29"/>
        <v>13</v>
      </c>
      <c r="AC28" s="43">
        <f t="shared" si="29"/>
        <v>13</v>
      </c>
      <c r="AD28" s="43">
        <f t="shared" si="29"/>
        <v>71</v>
      </c>
      <c r="AE28" s="43">
        <f t="shared" si="29"/>
        <v>60</v>
      </c>
      <c r="AF28" s="43">
        <f t="shared" si="29"/>
        <v>82</v>
      </c>
      <c r="AG28" s="43">
        <f t="shared" si="29"/>
        <v>61</v>
      </c>
      <c r="AH28" s="43">
        <f t="shared" si="29"/>
        <v>62</v>
      </c>
      <c r="AI28" s="43">
        <f t="shared" si="29"/>
        <v>41</v>
      </c>
      <c r="AJ28" s="43">
        <f t="shared" si="29"/>
        <v>43</v>
      </c>
      <c r="AK28" s="43">
        <f t="shared" si="29"/>
        <v>33</v>
      </c>
      <c r="AL28" s="43">
        <f t="shared" si="29"/>
        <v>36</v>
      </c>
      <c r="AM28" s="43">
        <f t="shared" si="29"/>
        <v>31</v>
      </c>
      <c r="AN28" s="43">
        <f t="shared" si="29"/>
        <v>24</v>
      </c>
      <c r="AO28" s="43">
        <f t="shared" si="29"/>
        <v>18</v>
      </c>
      <c r="AP28" s="43">
        <f t="shared" si="29"/>
        <v>18</v>
      </c>
      <c r="AQ28" s="43">
        <f t="shared" si="29"/>
        <v>41</v>
      </c>
      <c r="AR28" s="43">
        <f t="shared" si="29"/>
        <v>35</v>
      </c>
      <c r="AS28" s="43">
        <f t="shared" si="29"/>
        <v>204</v>
      </c>
      <c r="AT28" s="43">
        <f t="shared" si="29"/>
        <v>32</v>
      </c>
      <c r="AU28" s="58">
        <v>4553</v>
      </c>
      <c r="AV28" s="109">
        <f>VLOOKUP(AU28,[1]Hoja10!$D$3:$E$238,2,FALSE)</f>
        <v>26</v>
      </c>
      <c r="AW28" s="110">
        <f t="shared" si="11"/>
        <v>216.66666666666666</v>
      </c>
    </row>
    <row r="29" spans="1:49" s="33" customFormat="1" ht="12">
      <c r="A29" s="6">
        <v>25</v>
      </c>
      <c r="B29" s="58">
        <v>4554</v>
      </c>
      <c r="C29" s="40" t="s">
        <v>999</v>
      </c>
      <c r="D29" s="40" t="s">
        <v>658</v>
      </c>
      <c r="E29" s="40" t="s">
        <v>668</v>
      </c>
      <c r="F29" s="44" t="s">
        <v>174</v>
      </c>
      <c r="G29" s="39" t="s">
        <v>667</v>
      </c>
      <c r="H29" s="58">
        <v>4554</v>
      </c>
      <c r="I29" s="51">
        <f t="shared" si="2"/>
        <v>2126</v>
      </c>
      <c r="J29" s="43">
        <f>J1136</f>
        <v>27</v>
      </c>
      <c r="K29" s="43">
        <f t="shared" ref="K29:AT29" si="30">K1136</f>
        <v>33</v>
      </c>
      <c r="L29" s="43">
        <f t="shared" si="30"/>
        <v>32</v>
      </c>
      <c r="M29" s="43">
        <f t="shared" si="30"/>
        <v>38</v>
      </c>
      <c r="N29" s="43">
        <f t="shared" si="30"/>
        <v>33</v>
      </c>
      <c r="O29" s="43">
        <f t="shared" si="30"/>
        <v>39</v>
      </c>
      <c r="P29" s="43">
        <f t="shared" si="30"/>
        <v>51</v>
      </c>
      <c r="Q29" s="43">
        <f t="shared" si="30"/>
        <v>50</v>
      </c>
      <c r="R29" s="43">
        <f t="shared" si="30"/>
        <v>48</v>
      </c>
      <c r="S29" s="43">
        <f t="shared" si="30"/>
        <v>47</v>
      </c>
      <c r="T29" s="43">
        <f t="shared" si="30"/>
        <v>45</v>
      </c>
      <c r="U29" s="43">
        <f t="shared" si="30"/>
        <v>44</v>
      </c>
      <c r="V29" s="43">
        <f t="shared" si="30"/>
        <v>41</v>
      </c>
      <c r="W29" s="43">
        <f t="shared" si="30"/>
        <v>39</v>
      </c>
      <c r="X29" s="43">
        <f t="shared" si="30"/>
        <v>37</v>
      </c>
      <c r="Y29" s="43">
        <f t="shared" si="30"/>
        <v>34</v>
      </c>
      <c r="Z29" s="43">
        <f t="shared" si="30"/>
        <v>32</v>
      </c>
      <c r="AA29" s="43">
        <f t="shared" si="30"/>
        <v>29</v>
      </c>
      <c r="AB29" s="43">
        <f t="shared" si="30"/>
        <v>30</v>
      </c>
      <c r="AC29" s="43">
        <f t="shared" si="30"/>
        <v>32</v>
      </c>
      <c r="AD29" s="43">
        <f t="shared" si="30"/>
        <v>168</v>
      </c>
      <c r="AE29" s="43">
        <f t="shared" si="30"/>
        <v>141</v>
      </c>
      <c r="AF29" s="43">
        <f t="shared" si="30"/>
        <v>194</v>
      </c>
      <c r="AG29" s="43">
        <f t="shared" si="30"/>
        <v>145</v>
      </c>
      <c r="AH29" s="43">
        <f t="shared" si="30"/>
        <v>146</v>
      </c>
      <c r="AI29" s="43">
        <f t="shared" si="30"/>
        <v>95</v>
      </c>
      <c r="AJ29" s="43">
        <f t="shared" si="30"/>
        <v>101</v>
      </c>
      <c r="AK29" s="43">
        <f t="shared" si="30"/>
        <v>78</v>
      </c>
      <c r="AL29" s="43">
        <f t="shared" si="30"/>
        <v>85</v>
      </c>
      <c r="AM29" s="43">
        <f t="shared" si="30"/>
        <v>73</v>
      </c>
      <c r="AN29" s="43">
        <f t="shared" si="30"/>
        <v>57</v>
      </c>
      <c r="AO29" s="43">
        <f t="shared" si="30"/>
        <v>41</v>
      </c>
      <c r="AP29" s="43">
        <f t="shared" si="30"/>
        <v>41</v>
      </c>
      <c r="AQ29" s="43">
        <f t="shared" si="30"/>
        <v>99</v>
      </c>
      <c r="AR29" s="43">
        <f t="shared" si="30"/>
        <v>83</v>
      </c>
      <c r="AS29" s="43">
        <f t="shared" si="30"/>
        <v>480</v>
      </c>
      <c r="AT29" s="43">
        <f t="shared" si="30"/>
        <v>36</v>
      </c>
      <c r="AU29" s="58">
        <v>4554</v>
      </c>
      <c r="AV29" s="109">
        <f>VLOOKUP(AU29,[1]Hoja10!$D$3:$E$238,2,FALSE)</f>
        <v>27</v>
      </c>
      <c r="AW29" s="110">
        <f t="shared" si="11"/>
        <v>100</v>
      </c>
    </row>
    <row r="30" spans="1:49" s="33" customFormat="1" ht="24">
      <c r="A30" s="21">
        <v>26</v>
      </c>
      <c r="B30" s="58">
        <v>4549</v>
      </c>
      <c r="C30" s="40" t="s">
        <v>999</v>
      </c>
      <c r="D30" s="40" t="s">
        <v>658</v>
      </c>
      <c r="E30" s="40" t="s">
        <v>668</v>
      </c>
      <c r="F30" s="42" t="s">
        <v>669</v>
      </c>
      <c r="G30" s="39" t="s">
        <v>667</v>
      </c>
      <c r="H30" s="58">
        <v>4549</v>
      </c>
      <c r="I30" s="51">
        <f t="shared" si="2"/>
        <v>1041</v>
      </c>
      <c r="J30" s="43">
        <f>J1143</f>
        <v>25</v>
      </c>
      <c r="K30" s="43">
        <f t="shared" ref="K30:AT30" si="31">K1143</f>
        <v>19</v>
      </c>
      <c r="L30" s="43">
        <f t="shared" si="31"/>
        <v>16</v>
      </c>
      <c r="M30" s="43">
        <f t="shared" si="31"/>
        <v>20</v>
      </c>
      <c r="N30" s="43">
        <f t="shared" si="31"/>
        <v>17</v>
      </c>
      <c r="O30" s="43">
        <f t="shared" si="31"/>
        <v>19</v>
      </c>
      <c r="P30" s="43">
        <f t="shared" si="31"/>
        <v>20</v>
      </c>
      <c r="Q30" s="43">
        <f t="shared" si="31"/>
        <v>21</v>
      </c>
      <c r="R30" s="43">
        <f t="shared" si="31"/>
        <v>21</v>
      </c>
      <c r="S30" s="43">
        <f t="shared" si="31"/>
        <v>23</v>
      </c>
      <c r="T30" s="43">
        <f t="shared" si="31"/>
        <v>23</v>
      </c>
      <c r="U30" s="43">
        <f t="shared" si="31"/>
        <v>24</v>
      </c>
      <c r="V30" s="43">
        <f t="shared" si="31"/>
        <v>24</v>
      </c>
      <c r="W30" s="43">
        <f t="shared" si="31"/>
        <v>23</v>
      </c>
      <c r="X30" s="43">
        <f t="shared" si="31"/>
        <v>22</v>
      </c>
      <c r="Y30" s="43">
        <f t="shared" si="31"/>
        <v>19</v>
      </c>
      <c r="Z30" s="43">
        <f t="shared" si="31"/>
        <v>17</v>
      </c>
      <c r="AA30" s="43">
        <f t="shared" si="31"/>
        <v>16</v>
      </c>
      <c r="AB30" s="43">
        <f t="shared" si="31"/>
        <v>16</v>
      </c>
      <c r="AC30" s="43">
        <f t="shared" si="31"/>
        <v>16</v>
      </c>
      <c r="AD30" s="43">
        <f t="shared" si="31"/>
        <v>77</v>
      </c>
      <c r="AE30" s="43">
        <f t="shared" si="31"/>
        <v>71</v>
      </c>
      <c r="AF30" s="43">
        <f t="shared" si="31"/>
        <v>89</v>
      </c>
      <c r="AG30" s="43">
        <f t="shared" si="31"/>
        <v>72</v>
      </c>
      <c r="AH30" s="43">
        <f t="shared" si="31"/>
        <v>65</v>
      </c>
      <c r="AI30" s="43">
        <f t="shared" si="31"/>
        <v>62</v>
      </c>
      <c r="AJ30" s="43">
        <f t="shared" si="31"/>
        <v>41</v>
      </c>
      <c r="AK30" s="43">
        <f t="shared" si="31"/>
        <v>33</v>
      </c>
      <c r="AL30" s="43">
        <f t="shared" si="31"/>
        <v>33</v>
      </c>
      <c r="AM30" s="43">
        <f t="shared" si="31"/>
        <v>35</v>
      </c>
      <c r="AN30" s="43">
        <f t="shared" si="31"/>
        <v>20</v>
      </c>
      <c r="AO30" s="43">
        <f t="shared" si="31"/>
        <v>26</v>
      </c>
      <c r="AP30" s="43">
        <f t="shared" si="31"/>
        <v>16</v>
      </c>
      <c r="AQ30" s="43">
        <f t="shared" si="31"/>
        <v>56</v>
      </c>
      <c r="AR30" s="43">
        <f t="shared" si="31"/>
        <v>45</v>
      </c>
      <c r="AS30" s="43">
        <f t="shared" si="31"/>
        <v>235</v>
      </c>
      <c r="AT30" s="43">
        <f t="shared" si="31"/>
        <v>27</v>
      </c>
      <c r="AU30" s="58">
        <v>4549</v>
      </c>
      <c r="AV30" s="109">
        <f>VLOOKUP(AU30,[1]Hoja10!$D$3:$E$238,2,FALSE)</f>
        <v>18</v>
      </c>
      <c r="AW30" s="110">
        <f t="shared" si="11"/>
        <v>72</v>
      </c>
    </row>
    <row r="31" spans="1:49" s="33" customFormat="1" ht="12">
      <c r="A31" s="21">
        <v>27</v>
      </c>
      <c r="B31" s="58">
        <v>4555</v>
      </c>
      <c r="C31" s="40" t="s">
        <v>999</v>
      </c>
      <c r="D31" s="40" t="s">
        <v>658</v>
      </c>
      <c r="E31" s="40" t="s">
        <v>668</v>
      </c>
      <c r="F31" s="42" t="s">
        <v>670</v>
      </c>
      <c r="G31" s="39" t="s">
        <v>667</v>
      </c>
      <c r="H31" s="58">
        <v>4555</v>
      </c>
      <c r="I31" s="51">
        <f t="shared" si="2"/>
        <v>1299</v>
      </c>
      <c r="J31" s="43">
        <f>J1138</f>
        <v>14</v>
      </c>
      <c r="K31" s="43">
        <f t="shared" ref="K31:AT31" si="32">K1138</f>
        <v>18</v>
      </c>
      <c r="L31" s="43">
        <f t="shared" si="32"/>
        <v>20</v>
      </c>
      <c r="M31" s="43">
        <f t="shared" si="32"/>
        <v>20</v>
      </c>
      <c r="N31" s="43">
        <f t="shared" si="32"/>
        <v>20</v>
      </c>
      <c r="O31" s="43">
        <f t="shared" si="32"/>
        <v>21</v>
      </c>
      <c r="P31" s="43">
        <f t="shared" si="32"/>
        <v>23</v>
      </c>
      <c r="Q31" s="43">
        <f t="shared" si="32"/>
        <v>24</v>
      </c>
      <c r="R31" s="43">
        <f t="shared" si="32"/>
        <v>25</v>
      </c>
      <c r="S31" s="43">
        <f t="shared" si="32"/>
        <v>26</v>
      </c>
      <c r="T31" s="43">
        <f t="shared" si="32"/>
        <v>27</v>
      </c>
      <c r="U31" s="43">
        <f t="shared" si="32"/>
        <v>29</v>
      </c>
      <c r="V31" s="43">
        <f t="shared" si="32"/>
        <v>29</v>
      </c>
      <c r="W31" s="43">
        <f t="shared" si="32"/>
        <v>28</v>
      </c>
      <c r="X31" s="43">
        <f t="shared" si="32"/>
        <v>27</v>
      </c>
      <c r="Y31" s="43">
        <f t="shared" si="32"/>
        <v>25</v>
      </c>
      <c r="Z31" s="43">
        <f t="shared" si="32"/>
        <v>23</v>
      </c>
      <c r="AA31" s="43">
        <f t="shared" si="32"/>
        <v>22</v>
      </c>
      <c r="AB31" s="43">
        <f t="shared" si="32"/>
        <v>21</v>
      </c>
      <c r="AC31" s="43">
        <f t="shared" si="32"/>
        <v>19</v>
      </c>
      <c r="AD31" s="43">
        <f t="shared" si="32"/>
        <v>83</v>
      </c>
      <c r="AE31" s="43">
        <f t="shared" si="32"/>
        <v>90</v>
      </c>
      <c r="AF31" s="43">
        <f t="shared" si="32"/>
        <v>119</v>
      </c>
      <c r="AG31" s="43">
        <f t="shared" si="32"/>
        <v>100</v>
      </c>
      <c r="AH31" s="43">
        <f t="shared" si="32"/>
        <v>87</v>
      </c>
      <c r="AI31" s="43">
        <f t="shared" si="32"/>
        <v>81</v>
      </c>
      <c r="AJ31" s="43">
        <f t="shared" si="32"/>
        <v>74</v>
      </c>
      <c r="AK31" s="43">
        <f t="shared" si="32"/>
        <v>42</v>
      </c>
      <c r="AL31" s="43">
        <f t="shared" si="32"/>
        <v>47</v>
      </c>
      <c r="AM31" s="43">
        <f t="shared" si="32"/>
        <v>43</v>
      </c>
      <c r="AN31" s="43">
        <f t="shared" si="32"/>
        <v>31</v>
      </c>
      <c r="AO31" s="43">
        <f t="shared" si="32"/>
        <v>24</v>
      </c>
      <c r="AP31" s="43">
        <f t="shared" si="32"/>
        <v>17</v>
      </c>
      <c r="AQ31" s="43">
        <f t="shared" si="32"/>
        <v>67</v>
      </c>
      <c r="AR31" s="43">
        <f t="shared" si="32"/>
        <v>58</v>
      </c>
      <c r="AS31" s="43">
        <f t="shared" si="32"/>
        <v>302</v>
      </c>
      <c r="AT31" s="43">
        <f t="shared" si="32"/>
        <v>22</v>
      </c>
      <c r="AU31" s="58">
        <v>4555</v>
      </c>
      <c r="AV31" s="109">
        <f>VLOOKUP(AU31,[1]Hoja10!$D$3:$E$238,2,FALSE)</f>
        <v>13</v>
      </c>
      <c r="AW31" s="110">
        <f t="shared" si="11"/>
        <v>92.857142857142861</v>
      </c>
    </row>
    <row r="32" spans="1:49" s="33" customFormat="1" ht="12">
      <c r="A32" s="6">
        <v>28</v>
      </c>
      <c r="B32" s="58">
        <v>4552</v>
      </c>
      <c r="C32" s="40" t="s">
        <v>999</v>
      </c>
      <c r="D32" s="40" t="s">
        <v>658</v>
      </c>
      <c r="E32" s="40" t="s">
        <v>668</v>
      </c>
      <c r="F32" s="44" t="s">
        <v>176</v>
      </c>
      <c r="G32" s="39" t="s">
        <v>667</v>
      </c>
      <c r="H32" s="58">
        <v>4552</v>
      </c>
      <c r="I32" s="51">
        <f t="shared" si="2"/>
        <v>1624</v>
      </c>
      <c r="J32" s="43">
        <f>J1139</f>
        <v>18</v>
      </c>
      <c r="K32" s="43">
        <f t="shared" ref="K32:AT32" si="33">K1139</f>
        <v>23</v>
      </c>
      <c r="L32" s="43">
        <f t="shared" si="33"/>
        <v>25</v>
      </c>
      <c r="M32" s="43">
        <f t="shared" si="33"/>
        <v>25</v>
      </c>
      <c r="N32" s="43">
        <f t="shared" si="33"/>
        <v>25</v>
      </c>
      <c r="O32" s="43">
        <f t="shared" si="33"/>
        <v>26</v>
      </c>
      <c r="P32" s="43">
        <f t="shared" si="33"/>
        <v>28</v>
      </c>
      <c r="Q32" s="43">
        <f t="shared" si="33"/>
        <v>30</v>
      </c>
      <c r="R32" s="43">
        <f t="shared" si="33"/>
        <v>31</v>
      </c>
      <c r="S32" s="43">
        <f t="shared" si="33"/>
        <v>32</v>
      </c>
      <c r="T32" s="43">
        <f t="shared" si="33"/>
        <v>34</v>
      </c>
      <c r="U32" s="43">
        <f t="shared" si="33"/>
        <v>36</v>
      </c>
      <c r="V32" s="43">
        <f t="shared" si="33"/>
        <v>37</v>
      </c>
      <c r="W32" s="43">
        <f t="shared" si="33"/>
        <v>35</v>
      </c>
      <c r="X32" s="43">
        <f t="shared" si="33"/>
        <v>33</v>
      </c>
      <c r="Y32" s="43">
        <f t="shared" si="33"/>
        <v>31</v>
      </c>
      <c r="Z32" s="43">
        <f t="shared" si="33"/>
        <v>29</v>
      </c>
      <c r="AA32" s="43">
        <f t="shared" si="33"/>
        <v>28</v>
      </c>
      <c r="AB32" s="43">
        <f t="shared" si="33"/>
        <v>26</v>
      </c>
      <c r="AC32" s="43">
        <f t="shared" si="33"/>
        <v>24</v>
      </c>
      <c r="AD32" s="43">
        <f t="shared" si="33"/>
        <v>104</v>
      </c>
      <c r="AE32" s="43">
        <f t="shared" si="33"/>
        <v>113</v>
      </c>
      <c r="AF32" s="43">
        <f t="shared" si="33"/>
        <v>148</v>
      </c>
      <c r="AG32" s="43">
        <f t="shared" si="33"/>
        <v>125</v>
      </c>
      <c r="AH32" s="43">
        <f t="shared" si="33"/>
        <v>109</v>
      </c>
      <c r="AI32" s="43">
        <f t="shared" si="33"/>
        <v>101</v>
      </c>
      <c r="AJ32" s="43">
        <f t="shared" si="33"/>
        <v>93</v>
      </c>
      <c r="AK32" s="43">
        <f t="shared" si="33"/>
        <v>53</v>
      </c>
      <c r="AL32" s="43">
        <f t="shared" si="33"/>
        <v>58</v>
      </c>
      <c r="AM32" s="43">
        <f t="shared" si="33"/>
        <v>54</v>
      </c>
      <c r="AN32" s="43">
        <f t="shared" si="33"/>
        <v>39</v>
      </c>
      <c r="AO32" s="43">
        <f t="shared" si="33"/>
        <v>30</v>
      </c>
      <c r="AP32" s="43">
        <f t="shared" si="33"/>
        <v>21</v>
      </c>
      <c r="AQ32" s="43">
        <f t="shared" si="33"/>
        <v>84</v>
      </c>
      <c r="AR32" s="43">
        <f t="shared" si="33"/>
        <v>73</v>
      </c>
      <c r="AS32" s="43">
        <f t="shared" si="33"/>
        <v>378</v>
      </c>
      <c r="AT32" s="43">
        <f t="shared" si="33"/>
        <v>37</v>
      </c>
      <c r="AU32" s="58">
        <v>4552</v>
      </c>
      <c r="AV32" s="109">
        <f>VLOOKUP(AU32,[1]Hoja10!$D$3:$E$238,2,FALSE)</f>
        <v>22</v>
      </c>
      <c r="AW32" s="110">
        <f t="shared" si="11"/>
        <v>122.22222222222223</v>
      </c>
    </row>
    <row r="33" spans="1:49" s="33" customFormat="1" ht="12">
      <c r="A33" s="21">
        <v>29</v>
      </c>
      <c r="B33" s="58">
        <v>4551</v>
      </c>
      <c r="C33" s="40" t="s">
        <v>999</v>
      </c>
      <c r="D33" s="40" t="s">
        <v>658</v>
      </c>
      <c r="E33" s="40" t="s">
        <v>668</v>
      </c>
      <c r="F33" s="44" t="s">
        <v>177</v>
      </c>
      <c r="G33" s="39" t="s">
        <v>662</v>
      </c>
      <c r="H33" s="58">
        <v>4551</v>
      </c>
      <c r="I33" s="51">
        <f t="shared" si="2"/>
        <v>841</v>
      </c>
      <c r="J33" s="43">
        <f>J1140</f>
        <v>9</v>
      </c>
      <c r="K33" s="43">
        <f t="shared" ref="K33:AT33" si="34">K1140</f>
        <v>12</v>
      </c>
      <c r="L33" s="43">
        <f t="shared" si="34"/>
        <v>13</v>
      </c>
      <c r="M33" s="43">
        <f t="shared" si="34"/>
        <v>13</v>
      </c>
      <c r="N33" s="43">
        <f t="shared" si="34"/>
        <v>13</v>
      </c>
      <c r="O33" s="43">
        <f t="shared" si="34"/>
        <v>13</v>
      </c>
      <c r="P33" s="43">
        <f t="shared" si="34"/>
        <v>15</v>
      </c>
      <c r="Q33" s="43">
        <f t="shared" si="34"/>
        <v>15</v>
      </c>
      <c r="R33" s="43">
        <f t="shared" si="34"/>
        <v>16</v>
      </c>
      <c r="S33" s="43">
        <f t="shared" si="34"/>
        <v>17</v>
      </c>
      <c r="T33" s="43">
        <f t="shared" si="34"/>
        <v>18</v>
      </c>
      <c r="U33" s="43">
        <f t="shared" si="34"/>
        <v>19</v>
      </c>
      <c r="V33" s="43">
        <f t="shared" si="34"/>
        <v>19</v>
      </c>
      <c r="W33" s="43">
        <f t="shared" si="34"/>
        <v>18</v>
      </c>
      <c r="X33" s="43">
        <f t="shared" si="34"/>
        <v>17</v>
      </c>
      <c r="Y33" s="43">
        <f t="shared" si="34"/>
        <v>16</v>
      </c>
      <c r="Z33" s="43">
        <f t="shared" si="34"/>
        <v>15</v>
      </c>
      <c r="AA33" s="43">
        <f t="shared" si="34"/>
        <v>14</v>
      </c>
      <c r="AB33" s="43">
        <f t="shared" si="34"/>
        <v>13</v>
      </c>
      <c r="AC33" s="43">
        <f t="shared" si="34"/>
        <v>12</v>
      </c>
      <c r="AD33" s="43">
        <f t="shared" si="34"/>
        <v>54</v>
      </c>
      <c r="AE33" s="43">
        <f t="shared" si="34"/>
        <v>59</v>
      </c>
      <c r="AF33" s="43">
        <f t="shared" si="34"/>
        <v>77</v>
      </c>
      <c r="AG33" s="43">
        <f t="shared" si="34"/>
        <v>65</v>
      </c>
      <c r="AH33" s="43">
        <f t="shared" si="34"/>
        <v>56</v>
      </c>
      <c r="AI33" s="43">
        <f t="shared" si="34"/>
        <v>53</v>
      </c>
      <c r="AJ33" s="43">
        <f t="shared" si="34"/>
        <v>48</v>
      </c>
      <c r="AK33" s="43">
        <f t="shared" si="34"/>
        <v>27</v>
      </c>
      <c r="AL33" s="43">
        <f t="shared" si="34"/>
        <v>30</v>
      </c>
      <c r="AM33" s="43">
        <f t="shared" si="34"/>
        <v>28</v>
      </c>
      <c r="AN33" s="43">
        <f t="shared" si="34"/>
        <v>20</v>
      </c>
      <c r="AO33" s="43">
        <f t="shared" si="34"/>
        <v>16</v>
      </c>
      <c r="AP33" s="43">
        <f t="shared" si="34"/>
        <v>11</v>
      </c>
      <c r="AQ33" s="43">
        <f t="shared" si="34"/>
        <v>44</v>
      </c>
      <c r="AR33" s="43">
        <f t="shared" si="34"/>
        <v>37</v>
      </c>
      <c r="AS33" s="43">
        <f t="shared" si="34"/>
        <v>197</v>
      </c>
      <c r="AT33" s="43">
        <f t="shared" si="34"/>
        <v>10</v>
      </c>
      <c r="AU33" s="58">
        <v>4551</v>
      </c>
      <c r="AV33" s="109">
        <f>VLOOKUP(AU33,[1]Hoja10!$D$3:$E$238,2,FALSE)</f>
        <v>7</v>
      </c>
      <c r="AW33" s="110">
        <f t="shared" si="11"/>
        <v>77.777777777777786</v>
      </c>
    </row>
    <row r="34" spans="1:49" s="33" customFormat="1" ht="12">
      <c r="A34" s="21">
        <v>30</v>
      </c>
      <c r="B34" s="58">
        <v>4550</v>
      </c>
      <c r="C34" s="40" t="s">
        <v>999</v>
      </c>
      <c r="D34" s="40" t="s">
        <v>658</v>
      </c>
      <c r="E34" s="40" t="s">
        <v>668</v>
      </c>
      <c r="F34" s="44" t="s">
        <v>671</v>
      </c>
      <c r="G34" s="39" t="s">
        <v>662</v>
      </c>
      <c r="H34" s="58">
        <v>4550</v>
      </c>
      <c r="I34" s="51">
        <f t="shared" si="2"/>
        <v>0</v>
      </c>
      <c r="J34" s="43">
        <f>J1141</f>
        <v>0</v>
      </c>
      <c r="K34" s="43">
        <f t="shared" ref="K34:AT34" si="35">K1141</f>
        <v>0</v>
      </c>
      <c r="L34" s="43">
        <f t="shared" si="35"/>
        <v>0</v>
      </c>
      <c r="M34" s="43">
        <f t="shared" si="35"/>
        <v>0</v>
      </c>
      <c r="N34" s="43">
        <f t="shared" si="35"/>
        <v>0</v>
      </c>
      <c r="O34" s="43">
        <f t="shared" si="35"/>
        <v>0</v>
      </c>
      <c r="P34" s="43">
        <f t="shared" si="35"/>
        <v>0</v>
      </c>
      <c r="Q34" s="43">
        <f t="shared" si="35"/>
        <v>0</v>
      </c>
      <c r="R34" s="43">
        <f t="shared" si="35"/>
        <v>0</v>
      </c>
      <c r="S34" s="43">
        <f t="shared" si="35"/>
        <v>0</v>
      </c>
      <c r="T34" s="43">
        <f t="shared" si="35"/>
        <v>0</v>
      </c>
      <c r="U34" s="43">
        <f t="shared" si="35"/>
        <v>0</v>
      </c>
      <c r="V34" s="43">
        <f t="shared" si="35"/>
        <v>0</v>
      </c>
      <c r="W34" s="43">
        <f t="shared" si="35"/>
        <v>0</v>
      </c>
      <c r="X34" s="43">
        <f t="shared" si="35"/>
        <v>0</v>
      </c>
      <c r="Y34" s="43">
        <f t="shared" si="35"/>
        <v>0</v>
      </c>
      <c r="Z34" s="43">
        <f t="shared" si="35"/>
        <v>0</v>
      </c>
      <c r="AA34" s="43">
        <f t="shared" si="35"/>
        <v>0</v>
      </c>
      <c r="AB34" s="43">
        <f t="shared" si="35"/>
        <v>0</v>
      </c>
      <c r="AC34" s="43">
        <f t="shared" si="35"/>
        <v>0</v>
      </c>
      <c r="AD34" s="43">
        <f t="shared" si="35"/>
        <v>0</v>
      </c>
      <c r="AE34" s="43">
        <f t="shared" si="35"/>
        <v>0</v>
      </c>
      <c r="AF34" s="43">
        <f t="shared" si="35"/>
        <v>0</v>
      </c>
      <c r="AG34" s="43">
        <f t="shared" si="35"/>
        <v>0</v>
      </c>
      <c r="AH34" s="43">
        <f t="shared" si="35"/>
        <v>0</v>
      </c>
      <c r="AI34" s="43">
        <f t="shared" si="35"/>
        <v>0</v>
      </c>
      <c r="AJ34" s="43">
        <f t="shared" si="35"/>
        <v>0</v>
      </c>
      <c r="AK34" s="43">
        <f t="shared" si="35"/>
        <v>0</v>
      </c>
      <c r="AL34" s="43">
        <f t="shared" si="35"/>
        <v>0</v>
      </c>
      <c r="AM34" s="43">
        <f t="shared" si="35"/>
        <v>0</v>
      </c>
      <c r="AN34" s="43">
        <f t="shared" si="35"/>
        <v>0</v>
      </c>
      <c r="AO34" s="43">
        <f t="shared" si="35"/>
        <v>0</v>
      </c>
      <c r="AP34" s="43">
        <f t="shared" si="35"/>
        <v>0</v>
      </c>
      <c r="AQ34" s="43">
        <f t="shared" si="35"/>
        <v>0</v>
      </c>
      <c r="AR34" s="43">
        <f t="shared" si="35"/>
        <v>0</v>
      </c>
      <c r="AS34" s="43">
        <f t="shared" si="35"/>
        <v>0</v>
      </c>
      <c r="AT34" s="43">
        <f t="shared" si="35"/>
        <v>0</v>
      </c>
      <c r="AU34" s="58">
        <v>4550</v>
      </c>
      <c r="AV34" s="109" t="e">
        <f>VLOOKUP(AU34,[1]Hoja10!$D$3:$E$238,2,FALSE)</f>
        <v>#N/A</v>
      </c>
      <c r="AW34" s="110" t="e">
        <f t="shared" si="11"/>
        <v>#N/A</v>
      </c>
    </row>
    <row r="35" spans="1:49" s="33" customFormat="1" ht="12">
      <c r="A35" s="6">
        <v>31</v>
      </c>
      <c r="B35" s="39"/>
      <c r="C35" s="40" t="s">
        <v>999</v>
      </c>
      <c r="D35" s="40" t="s">
        <v>658</v>
      </c>
      <c r="E35" s="40" t="s">
        <v>668</v>
      </c>
      <c r="F35" s="40" t="s">
        <v>672</v>
      </c>
      <c r="G35" s="39"/>
      <c r="H35" s="39"/>
      <c r="I35" s="51">
        <f t="shared" si="2"/>
        <v>602</v>
      </c>
      <c r="J35" s="43">
        <f>J1127</f>
        <v>8</v>
      </c>
      <c r="K35" s="43">
        <f t="shared" ref="K35:AT35" si="36">K1127</f>
        <v>10</v>
      </c>
      <c r="L35" s="43">
        <f t="shared" si="36"/>
        <v>12</v>
      </c>
      <c r="M35" s="43">
        <f t="shared" si="36"/>
        <v>10</v>
      </c>
      <c r="N35" s="43">
        <f t="shared" si="36"/>
        <v>11</v>
      </c>
      <c r="O35" s="43">
        <f t="shared" si="36"/>
        <v>11</v>
      </c>
      <c r="P35" s="43">
        <f t="shared" si="36"/>
        <v>11</v>
      </c>
      <c r="Q35" s="43">
        <f t="shared" si="36"/>
        <v>11</v>
      </c>
      <c r="R35" s="43">
        <f t="shared" si="36"/>
        <v>11</v>
      </c>
      <c r="S35" s="43">
        <f t="shared" si="36"/>
        <v>11</v>
      </c>
      <c r="T35" s="43">
        <f t="shared" si="36"/>
        <v>11</v>
      </c>
      <c r="U35" s="43">
        <f t="shared" si="36"/>
        <v>11</v>
      </c>
      <c r="V35" s="43">
        <f t="shared" si="36"/>
        <v>11</v>
      </c>
      <c r="W35" s="43">
        <f t="shared" si="36"/>
        <v>11</v>
      </c>
      <c r="X35" s="43">
        <f t="shared" si="36"/>
        <v>11</v>
      </c>
      <c r="Y35" s="43">
        <f t="shared" si="36"/>
        <v>11</v>
      </c>
      <c r="Z35" s="43">
        <f t="shared" si="36"/>
        <v>11</v>
      </c>
      <c r="AA35" s="43">
        <f t="shared" si="36"/>
        <v>10</v>
      </c>
      <c r="AB35" s="43">
        <f t="shared" si="36"/>
        <v>10</v>
      </c>
      <c r="AC35" s="43">
        <f t="shared" si="36"/>
        <v>10</v>
      </c>
      <c r="AD35" s="43">
        <f t="shared" si="36"/>
        <v>47</v>
      </c>
      <c r="AE35" s="43">
        <f t="shared" si="36"/>
        <v>48</v>
      </c>
      <c r="AF35" s="43">
        <f t="shared" si="36"/>
        <v>47</v>
      </c>
      <c r="AG35" s="43">
        <f t="shared" si="36"/>
        <v>41</v>
      </c>
      <c r="AH35" s="43">
        <f t="shared" si="36"/>
        <v>42</v>
      </c>
      <c r="AI35" s="43">
        <f t="shared" si="36"/>
        <v>35</v>
      </c>
      <c r="AJ35" s="43">
        <f t="shared" si="36"/>
        <v>33</v>
      </c>
      <c r="AK35" s="43">
        <f t="shared" si="36"/>
        <v>26</v>
      </c>
      <c r="AL35" s="43">
        <f t="shared" si="36"/>
        <v>20</v>
      </c>
      <c r="AM35" s="43">
        <f t="shared" si="36"/>
        <v>16</v>
      </c>
      <c r="AN35" s="43">
        <f t="shared" si="36"/>
        <v>13</v>
      </c>
      <c r="AO35" s="43">
        <f t="shared" si="36"/>
        <v>12</v>
      </c>
      <c r="AP35" s="43">
        <f t="shared" si="36"/>
        <v>9</v>
      </c>
      <c r="AQ35" s="43">
        <f t="shared" si="36"/>
        <v>26</v>
      </c>
      <c r="AR35" s="43">
        <f t="shared" si="36"/>
        <v>28</v>
      </c>
      <c r="AS35" s="43">
        <f t="shared" si="36"/>
        <v>140</v>
      </c>
      <c r="AT35" s="43">
        <f t="shared" si="36"/>
        <v>0</v>
      </c>
      <c r="AU35" s="39"/>
      <c r="AV35" s="109" t="e">
        <f>VLOOKUP(AU35,[1]Hoja10!$D$3:$E$238,2,FALSE)</f>
        <v>#N/A</v>
      </c>
      <c r="AW35" s="110" t="e">
        <f t="shared" si="11"/>
        <v>#N/A</v>
      </c>
    </row>
    <row r="36" spans="1:49" s="33" customFormat="1" ht="12">
      <c r="A36" s="21">
        <v>32</v>
      </c>
      <c r="B36" s="28"/>
      <c r="C36" s="29" t="s">
        <v>995</v>
      </c>
      <c r="D36" s="30" t="s">
        <v>673</v>
      </c>
      <c r="E36" s="30" t="s">
        <v>673</v>
      </c>
      <c r="F36" s="30" t="s">
        <v>673</v>
      </c>
      <c r="G36" s="31"/>
      <c r="H36" s="28"/>
      <c r="I36" s="98">
        <f t="shared" si="2"/>
        <v>377535</v>
      </c>
      <c r="J36" s="32">
        <f>J37+J52+J60+J67+J76+J96+J104+J119+J120+J121+J122</f>
        <v>6886</v>
      </c>
      <c r="K36" s="32">
        <f t="shared" ref="K36:AT36" si="37">K37+K52+K60+K67+K76+K96+K104+K119+K120+K121+K122</f>
        <v>7249</v>
      </c>
      <c r="L36" s="32">
        <f t="shared" si="37"/>
        <v>7263</v>
      </c>
      <c r="M36" s="32">
        <f t="shared" si="37"/>
        <v>7251</v>
      </c>
      <c r="N36" s="32">
        <f t="shared" si="37"/>
        <v>7021</v>
      </c>
      <c r="O36" s="32">
        <f t="shared" si="37"/>
        <v>7049</v>
      </c>
      <c r="P36" s="32">
        <f t="shared" si="37"/>
        <v>7830</v>
      </c>
      <c r="Q36" s="32">
        <f t="shared" si="37"/>
        <v>7858</v>
      </c>
      <c r="R36" s="32">
        <f t="shared" si="37"/>
        <v>7854</v>
      </c>
      <c r="S36" s="32">
        <f t="shared" si="37"/>
        <v>7520</v>
      </c>
      <c r="T36" s="32">
        <f t="shared" si="37"/>
        <v>7575</v>
      </c>
      <c r="U36" s="32">
        <f t="shared" si="37"/>
        <v>7413</v>
      </c>
      <c r="V36" s="32">
        <f t="shared" si="37"/>
        <v>7360</v>
      </c>
      <c r="W36" s="32">
        <f t="shared" si="37"/>
        <v>7278</v>
      </c>
      <c r="X36" s="32">
        <f t="shared" si="37"/>
        <v>7028</v>
      </c>
      <c r="Y36" s="32">
        <f t="shared" si="37"/>
        <v>6623</v>
      </c>
      <c r="Z36" s="32">
        <f t="shared" si="37"/>
        <v>6714</v>
      </c>
      <c r="AA36" s="32">
        <f t="shared" si="37"/>
        <v>6639</v>
      </c>
      <c r="AB36" s="32">
        <f t="shared" si="37"/>
        <v>6700</v>
      </c>
      <c r="AC36" s="32">
        <f t="shared" si="37"/>
        <v>6678</v>
      </c>
      <c r="AD36" s="32">
        <f t="shared" si="37"/>
        <v>33055</v>
      </c>
      <c r="AE36" s="32">
        <f t="shared" si="37"/>
        <v>33079</v>
      </c>
      <c r="AF36" s="32">
        <f t="shared" si="37"/>
        <v>31574</v>
      </c>
      <c r="AG36" s="32">
        <f t="shared" si="37"/>
        <v>27637</v>
      </c>
      <c r="AH36" s="32">
        <f t="shared" si="37"/>
        <v>23934</v>
      </c>
      <c r="AI36" s="32">
        <f t="shared" si="37"/>
        <v>19648</v>
      </c>
      <c r="AJ36" s="32">
        <f t="shared" si="37"/>
        <v>16428</v>
      </c>
      <c r="AK36" s="32">
        <f t="shared" si="37"/>
        <v>13404</v>
      </c>
      <c r="AL36" s="32">
        <f t="shared" si="37"/>
        <v>10702</v>
      </c>
      <c r="AM36" s="32">
        <f t="shared" si="37"/>
        <v>8455</v>
      </c>
      <c r="AN36" s="32">
        <f t="shared" si="37"/>
        <v>6356</v>
      </c>
      <c r="AO36" s="32">
        <f t="shared" si="37"/>
        <v>4429</v>
      </c>
      <c r="AP36" s="32">
        <f t="shared" si="37"/>
        <v>5045</v>
      </c>
      <c r="AQ36" s="32">
        <f t="shared" si="37"/>
        <v>17596</v>
      </c>
      <c r="AR36" s="32">
        <f t="shared" si="37"/>
        <v>17679</v>
      </c>
      <c r="AS36" s="32">
        <f t="shared" si="37"/>
        <v>91223</v>
      </c>
      <c r="AT36" s="32">
        <f t="shared" si="37"/>
        <v>6364</v>
      </c>
      <c r="AU36" s="28"/>
      <c r="AV36" s="109" t="e">
        <f>VLOOKUP(AU36,[1]Hoja10!$D$3:$E$238,2,FALSE)</f>
        <v>#N/A</v>
      </c>
      <c r="AW36" s="110" t="e">
        <f t="shared" si="11"/>
        <v>#N/A</v>
      </c>
    </row>
    <row r="37" spans="1:49" s="33" customFormat="1" ht="12">
      <c r="A37" s="21">
        <v>33</v>
      </c>
      <c r="B37" s="34"/>
      <c r="C37" s="35" t="s">
        <v>999</v>
      </c>
      <c r="D37" s="35" t="s">
        <v>673</v>
      </c>
      <c r="E37" s="36" t="s">
        <v>674</v>
      </c>
      <c r="F37" s="36" t="s">
        <v>674</v>
      </c>
      <c r="G37" s="37"/>
      <c r="H37" s="34"/>
      <c r="I37" s="99">
        <f t="shared" si="2"/>
        <v>66651</v>
      </c>
      <c r="J37" s="38">
        <f>SUM(J38:J51)</f>
        <v>1181</v>
      </c>
      <c r="K37" s="38">
        <f t="shared" ref="K37:R37" si="38">SUM(K38:K51)</f>
        <v>1348</v>
      </c>
      <c r="L37" s="38">
        <f t="shared" si="38"/>
        <v>1301</v>
      </c>
      <c r="M37" s="38">
        <f t="shared" si="38"/>
        <v>1313</v>
      </c>
      <c r="N37" s="38">
        <f t="shared" si="38"/>
        <v>1188</v>
      </c>
      <c r="O37" s="38">
        <f t="shared" si="38"/>
        <v>1231</v>
      </c>
      <c r="P37" s="38">
        <f t="shared" si="38"/>
        <v>1187</v>
      </c>
      <c r="Q37" s="38">
        <f t="shared" si="38"/>
        <v>1200</v>
      </c>
      <c r="R37" s="38">
        <f t="shared" si="38"/>
        <v>1223</v>
      </c>
      <c r="S37" s="38">
        <f>SUM(S38:S51)</f>
        <v>1247</v>
      </c>
      <c r="T37" s="38">
        <f t="shared" ref="T37:AT37" si="39">SUM(T38:T51)</f>
        <v>1279</v>
      </c>
      <c r="U37" s="38">
        <f t="shared" si="39"/>
        <v>1318</v>
      </c>
      <c r="V37" s="38">
        <f t="shared" si="39"/>
        <v>1344</v>
      </c>
      <c r="W37" s="38">
        <f t="shared" si="39"/>
        <v>1352</v>
      </c>
      <c r="X37" s="38">
        <f t="shared" si="39"/>
        <v>1348</v>
      </c>
      <c r="Y37" s="38">
        <f t="shared" si="39"/>
        <v>1343</v>
      </c>
      <c r="Z37" s="38">
        <f t="shared" si="39"/>
        <v>1339</v>
      </c>
      <c r="AA37" s="38">
        <f t="shared" si="39"/>
        <v>1333</v>
      </c>
      <c r="AB37" s="38">
        <f t="shared" si="39"/>
        <v>1324</v>
      </c>
      <c r="AC37" s="38">
        <f t="shared" si="39"/>
        <v>1317</v>
      </c>
      <c r="AD37" s="38">
        <f t="shared" si="39"/>
        <v>6400</v>
      </c>
      <c r="AE37" s="38">
        <f t="shared" si="39"/>
        <v>6094</v>
      </c>
      <c r="AF37" s="38">
        <f t="shared" si="39"/>
        <v>5571</v>
      </c>
      <c r="AG37" s="38">
        <f t="shared" si="39"/>
        <v>4754</v>
      </c>
      <c r="AH37" s="38">
        <f t="shared" si="39"/>
        <v>4210</v>
      </c>
      <c r="AI37" s="38">
        <f t="shared" si="39"/>
        <v>3401</v>
      </c>
      <c r="AJ37" s="38">
        <f t="shared" si="39"/>
        <v>2745</v>
      </c>
      <c r="AK37" s="38">
        <f t="shared" si="39"/>
        <v>2262</v>
      </c>
      <c r="AL37" s="38">
        <f t="shared" si="39"/>
        <v>1769</v>
      </c>
      <c r="AM37" s="38">
        <f t="shared" si="39"/>
        <v>1409</v>
      </c>
      <c r="AN37" s="38">
        <f t="shared" si="39"/>
        <v>1096</v>
      </c>
      <c r="AO37" s="38">
        <f t="shared" si="39"/>
        <v>692</v>
      </c>
      <c r="AP37" s="38">
        <f t="shared" si="39"/>
        <v>532</v>
      </c>
      <c r="AQ37" s="38">
        <f t="shared" si="39"/>
        <v>3188</v>
      </c>
      <c r="AR37" s="38">
        <f t="shared" si="39"/>
        <v>3530</v>
      </c>
      <c r="AS37" s="38">
        <f t="shared" si="39"/>
        <v>16433</v>
      </c>
      <c r="AT37" s="38">
        <f t="shared" si="39"/>
        <v>1221</v>
      </c>
      <c r="AU37" s="34"/>
      <c r="AV37" s="109" t="e">
        <f>VLOOKUP(AU37,[1]Hoja10!$D$3:$E$238,2,FALSE)</f>
        <v>#N/A</v>
      </c>
      <c r="AW37" s="110" t="e">
        <f t="shared" si="11"/>
        <v>#N/A</v>
      </c>
    </row>
    <row r="38" spans="1:49" s="33" customFormat="1" ht="12">
      <c r="A38" s="6">
        <v>34</v>
      </c>
      <c r="B38" s="58">
        <v>4593</v>
      </c>
      <c r="C38" s="45" t="s">
        <v>999</v>
      </c>
      <c r="D38" s="45" t="s">
        <v>673</v>
      </c>
      <c r="E38" s="45" t="s">
        <v>674</v>
      </c>
      <c r="F38" s="42" t="s">
        <v>675</v>
      </c>
      <c r="G38" s="39" t="s">
        <v>661</v>
      </c>
      <c r="H38" s="58">
        <v>4593</v>
      </c>
      <c r="I38" s="51">
        <f t="shared" si="2"/>
        <v>22032</v>
      </c>
      <c r="J38" s="43">
        <f>J1008</f>
        <v>397</v>
      </c>
      <c r="K38" s="43">
        <f t="shared" ref="K38:AT38" si="40">K1008</f>
        <v>439</v>
      </c>
      <c r="L38" s="43">
        <f t="shared" si="40"/>
        <v>415</v>
      </c>
      <c r="M38" s="43">
        <f t="shared" si="40"/>
        <v>424</v>
      </c>
      <c r="N38" s="43">
        <f t="shared" si="40"/>
        <v>374</v>
      </c>
      <c r="O38" s="43">
        <f t="shared" si="40"/>
        <v>377</v>
      </c>
      <c r="P38" s="43">
        <f t="shared" si="40"/>
        <v>369</v>
      </c>
      <c r="Q38" s="43">
        <f t="shared" si="40"/>
        <v>373</v>
      </c>
      <c r="R38" s="43">
        <f t="shared" si="40"/>
        <v>379</v>
      </c>
      <c r="S38" s="43">
        <f t="shared" si="40"/>
        <v>387</v>
      </c>
      <c r="T38" s="43">
        <f t="shared" si="40"/>
        <v>396</v>
      </c>
      <c r="U38" s="43">
        <f t="shared" si="40"/>
        <v>408</v>
      </c>
      <c r="V38" s="43">
        <f t="shared" si="40"/>
        <v>417</v>
      </c>
      <c r="W38" s="43">
        <f t="shared" si="40"/>
        <v>426</v>
      </c>
      <c r="X38" s="43">
        <f t="shared" si="40"/>
        <v>432</v>
      </c>
      <c r="Y38" s="43">
        <f t="shared" si="40"/>
        <v>440</v>
      </c>
      <c r="Z38" s="43">
        <f t="shared" si="40"/>
        <v>444</v>
      </c>
      <c r="AA38" s="43">
        <f t="shared" si="40"/>
        <v>449</v>
      </c>
      <c r="AB38" s="43">
        <f t="shared" si="40"/>
        <v>453</v>
      </c>
      <c r="AC38" s="43">
        <f t="shared" si="40"/>
        <v>455</v>
      </c>
      <c r="AD38" s="43">
        <f t="shared" si="40"/>
        <v>2273</v>
      </c>
      <c r="AE38" s="43">
        <f t="shared" si="40"/>
        <v>2160</v>
      </c>
      <c r="AF38" s="43">
        <f t="shared" si="40"/>
        <v>1948</v>
      </c>
      <c r="AG38" s="43">
        <f t="shared" si="40"/>
        <v>1652</v>
      </c>
      <c r="AH38" s="43">
        <f t="shared" si="40"/>
        <v>1440</v>
      </c>
      <c r="AI38" s="43">
        <f t="shared" si="40"/>
        <v>1101</v>
      </c>
      <c r="AJ38" s="43">
        <f t="shared" si="40"/>
        <v>877</v>
      </c>
      <c r="AK38" s="43">
        <f t="shared" si="40"/>
        <v>711</v>
      </c>
      <c r="AL38" s="43">
        <f t="shared" si="40"/>
        <v>545</v>
      </c>
      <c r="AM38" s="43">
        <f t="shared" si="40"/>
        <v>410</v>
      </c>
      <c r="AN38" s="43">
        <f t="shared" si="40"/>
        <v>321</v>
      </c>
      <c r="AO38" s="43">
        <f t="shared" si="40"/>
        <v>185</v>
      </c>
      <c r="AP38" s="43">
        <f t="shared" si="40"/>
        <v>155</v>
      </c>
      <c r="AQ38" s="43">
        <f t="shared" si="40"/>
        <v>998</v>
      </c>
      <c r="AR38" s="43">
        <f t="shared" si="40"/>
        <v>1188</v>
      </c>
      <c r="AS38" s="43">
        <f t="shared" si="40"/>
        <v>5710</v>
      </c>
      <c r="AT38" s="43">
        <f t="shared" si="40"/>
        <v>392</v>
      </c>
      <c r="AU38" s="58">
        <v>4593</v>
      </c>
      <c r="AV38" s="109">
        <f>VLOOKUP(AU38,[1]Hoja10!$D$3:$E$238,2,FALSE)</f>
        <v>388</v>
      </c>
      <c r="AW38" s="110">
        <f t="shared" si="11"/>
        <v>97.732997481108313</v>
      </c>
    </row>
    <row r="39" spans="1:49" s="33" customFormat="1" ht="12">
      <c r="A39" s="21">
        <v>35</v>
      </c>
      <c r="B39" s="58">
        <v>4604</v>
      </c>
      <c r="C39" s="45" t="s">
        <v>999</v>
      </c>
      <c r="D39" s="45" t="s">
        <v>673</v>
      </c>
      <c r="E39" s="45" t="s">
        <v>674</v>
      </c>
      <c r="F39" s="44" t="s">
        <v>79</v>
      </c>
      <c r="G39" s="39" t="s">
        <v>667</v>
      </c>
      <c r="H39" s="58">
        <v>4604</v>
      </c>
      <c r="I39" s="51">
        <f t="shared" si="2"/>
        <v>5427</v>
      </c>
      <c r="J39" s="43">
        <f>J1006</f>
        <v>97</v>
      </c>
      <c r="K39" s="43">
        <f t="shared" ref="K39:AT39" si="41">K1006</f>
        <v>112</v>
      </c>
      <c r="L39" s="43">
        <f t="shared" si="41"/>
        <v>109</v>
      </c>
      <c r="M39" s="43">
        <f t="shared" si="41"/>
        <v>113</v>
      </c>
      <c r="N39" s="43">
        <f t="shared" si="41"/>
        <v>106</v>
      </c>
      <c r="O39" s="43">
        <f t="shared" si="41"/>
        <v>123</v>
      </c>
      <c r="P39" s="43">
        <f t="shared" si="41"/>
        <v>96</v>
      </c>
      <c r="Q39" s="43">
        <f t="shared" si="41"/>
        <v>97</v>
      </c>
      <c r="R39" s="43">
        <f t="shared" si="41"/>
        <v>99</v>
      </c>
      <c r="S39" s="43">
        <f t="shared" si="41"/>
        <v>101</v>
      </c>
      <c r="T39" s="43">
        <f t="shared" si="41"/>
        <v>104</v>
      </c>
      <c r="U39" s="43">
        <f t="shared" si="41"/>
        <v>108</v>
      </c>
      <c r="V39" s="43">
        <f t="shared" si="41"/>
        <v>110</v>
      </c>
      <c r="W39" s="43">
        <f t="shared" si="41"/>
        <v>110</v>
      </c>
      <c r="X39" s="43">
        <f t="shared" si="41"/>
        <v>108</v>
      </c>
      <c r="Y39" s="43">
        <f t="shared" si="41"/>
        <v>107</v>
      </c>
      <c r="Z39" s="43">
        <f t="shared" si="41"/>
        <v>106</v>
      </c>
      <c r="AA39" s="43">
        <f t="shared" si="41"/>
        <v>104</v>
      </c>
      <c r="AB39" s="43">
        <f t="shared" si="41"/>
        <v>103</v>
      </c>
      <c r="AC39" s="43">
        <f t="shared" si="41"/>
        <v>102</v>
      </c>
      <c r="AD39" s="43">
        <f t="shared" si="41"/>
        <v>494</v>
      </c>
      <c r="AE39" s="43">
        <f t="shared" si="41"/>
        <v>483</v>
      </c>
      <c r="AF39" s="43">
        <f t="shared" si="41"/>
        <v>379</v>
      </c>
      <c r="AG39" s="43">
        <f t="shared" si="41"/>
        <v>384</v>
      </c>
      <c r="AH39" s="43">
        <f t="shared" si="41"/>
        <v>345</v>
      </c>
      <c r="AI39" s="43">
        <f t="shared" si="41"/>
        <v>260</v>
      </c>
      <c r="AJ39" s="43">
        <f t="shared" si="41"/>
        <v>235</v>
      </c>
      <c r="AK39" s="43">
        <f t="shared" si="41"/>
        <v>177</v>
      </c>
      <c r="AL39" s="43">
        <f t="shared" si="41"/>
        <v>187</v>
      </c>
      <c r="AM39" s="43">
        <f t="shared" si="41"/>
        <v>136</v>
      </c>
      <c r="AN39" s="43">
        <f t="shared" si="41"/>
        <v>97</v>
      </c>
      <c r="AO39" s="43">
        <f t="shared" si="41"/>
        <v>83</v>
      </c>
      <c r="AP39" s="43">
        <f t="shared" si="41"/>
        <v>52</v>
      </c>
      <c r="AQ39" s="43">
        <f t="shared" si="41"/>
        <v>259</v>
      </c>
      <c r="AR39" s="43">
        <f t="shared" si="41"/>
        <v>277</v>
      </c>
      <c r="AS39" s="43">
        <f t="shared" si="41"/>
        <v>1266</v>
      </c>
      <c r="AT39" s="43">
        <f t="shared" si="41"/>
        <v>81</v>
      </c>
      <c r="AU39" s="58">
        <v>4604</v>
      </c>
      <c r="AV39" s="109">
        <f>VLOOKUP(AU39,[1]Hoja10!$D$3:$E$238,2,FALSE)</f>
        <v>84</v>
      </c>
      <c r="AW39" s="110">
        <f t="shared" si="11"/>
        <v>86.597938144329902</v>
      </c>
    </row>
    <row r="40" spans="1:49" s="33" customFormat="1" ht="12">
      <c r="A40" s="21">
        <v>36</v>
      </c>
      <c r="B40" s="58">
        <v>4603</v>
      </c>
      <c r="C40" s="45" t="s">
        <v>999</v>
      </c>
      <c r="D40" s="45" t="s">
        <v>673</v>
      </c>
      <c r="E40" s="45" t="s">
        <v>674</v>
      </c>
      <c r="F40" s="44" t="s">
        <v>88</v>
      </c>
      <c r="G40" s="39" t="s">
        <v>667</v>
      </c>
      <c r="H40" s="58">
        <v>4603</v>
      </c>
      <c r="I40" s="51">
        <f t="shared" si="2"/>
        <v>3536</v>
      </c>
      <c r="J40" s="43">
        <f>J1020</f>
        <v>47</v>
      </c>
      <c r="K40" s="43">
        <f t="shared" ref="K40:AT40" si="42">K1020</f>
        <v>40</v>
      </c>
      <c r="L40" s="43">
        <f t="shared" si="42"/>
        <v>57</v>
      </c>
      <c r="M40" s="43">
        <f t="shared" si="42"/>
        <v>58</v>
      </c>
      <c r="N40" s="43">
        <f t="shared" si="42"/>
        <v>42</v>
      </c>
      <c r="O40" s="43">
        <f t="shared" si="42"/>
        <v>64</v>
      </c>
      <c r="P40" s="43">
        <f t="shared" si="42"/>
        <v>59</v>
      </c>
      <c r="Q40" s="43">
        <f t="shared" si="42"/>
        <v>62</v>
      </c>
      <c r="R40" s="43">
        <f t="shared" si="42"/>
        <v>66</v>
      </c>
      <c r="S40" s="43">
        <f t="shared" si="42"/>
        <v>69</v>
      </c>
      <c r="T40" s="43">
        <f t="shared" si="42"/>
        <v>73</v>
      </c>
      <c r="U40" s="43">
        <f t="shared" si="42"/>
        <v>78</v>
      </c>
      <c r="V40" s="43">
        <f t="shared" si="42"/>
        <v>80</v>
      </c>
      <c r="W40" s="43">
        <f t="shared" si="42"/>
        <v>79</v>
      </c>
      <c r="X40" s="43">
        <f t="shared" si="42"/>
        <v>77</v>
      </c>
      <c r="Y40" s="43">
        <f t="shared" si="42"/>
        <v>72</v>
      </c>
      <c r="Z40" s="43">
        <f t="shared" si="42"/>
        <v>69</v>
      </c>
      <c r="AA40" s="43">
        <f t="shared" si="42"/>
        <v>65</v>
      </c>
      <c r="AB40" s="43">
        <f t="shared" si="42"/>
        <v>59</v>
      </c>
      <c r="AC40" s="43">
        <f t="shared" si="42"/>
        <v>54</v>
      </c>
      <c r="AD40" s="43">
        <f t="shared" si="42"/>
        <v>198</v>
      </c>
      <c r="AE40" s="43">
        <f t="shared" si="42"/>
        <v>244</v>
      </c>
      <c r="AF40" s="43">
        <f t="shared" si="42"/>
        <v>267</v>
      </c>
      <c r="AG40" s="43">
        <f t="shared" si="42"/>
        <v>249</v>
      </c>
      <c r="AH40" s="43">
        <f t="shared" si="42"/>
        <v>246</v>
      </c>
      <c r="AI40" s="43">
        <f t="shared" si="42"/>
        <v>241</v>
      </c>
      <c r="AJ40" s="43">
        <f t="shared" si="42"/>
        <v>153</v>
      </c>
      <c r="AK40" s="43">
        <f t="shared" si="42"/>
        <v>150</v>
      </c>
      <c r="AL40" s="43">
        <f t="shared" si="42"/>
        <v>127</v>
      </c>
      <c r="AM40" s="43">
        <f t="shared" si="42"/>
        <v>141</v>
      </c>
      <c r="AN40" s="43">
        <f t="shared" si="42"/>
        <v>103</v>
      </c>
      <c r="AO40" s="43">
        <f t="shared" si="42"/>
        <v>86</v>
      </c>
      <c r="AP40" s="43">
        <f t="shared" si="42"/>
        <v>61</v>
      </c>
      <c r="AQ40" s="43">
        <f t="shared" si="42"/>
        <v>186</v>
      </c>
      <c r="AR40" s="43">
        <f t="shared" si="42"/>
        <v>169</v>
      </c>
      <c r="AS40" s="43">
        <f t="shared" si="42"/>
        <v>780</v>
      </c>
      <c r="AT40" s="43">
        <f t="shared" si="42"/>
        <v>53</v>
      </c>
      <c r="AU40" s="58">
        <v>4603</v>
      </c>
      <c r="AV40" s="109">
        <f>VLOOKUP(AU40,[1]Hoja10!$D$3:$E$238,2,FALSE)</f>
        <v>53</v>
      </c>
      <c r="AW40" s="110">
        <f t="shared" si="11"/>
        <v>112.7659574468085</v>
      </c>
    </row>
    <row r="41" spans="1:49" s="33" customFormat="1" ht="12">
      <c r="A41" s="6">
        <v>37</v>
      </c>
      <c r="B41" s="58">
        <v>4602</v>
      </c>
      <c r="C41" s="45" t="s">
        <v>999</v>
      </c>
      <c r="D41" s="45" t="s">
        <v>673</v>
      </c>
      <c r="E41" s="45" t="s">
        <v>674</v>
      </c>
      <c r="F41" s="44" t="s">
        <v>89</v>
      </c>
      <c r="G41" s="39" t="s">
        <v>667</v>
      </c>
      <c r="H41" s="58">
        <v>4602</v>
      </c>
      <c r="I41" s="51">
        <f t="shared" si="2"/>
        <v>7036</v>
      </c>
      <c r="J41" s="43">
        <f>J1022</f>
        <v>146</v>
      </c>
      <c r="K41" s="43">
        <f t="shared" ref="K41:AT41" si="43">K1022</f>
        <v>167</v>
      </c>
      <c r="L41" s="43">
        <f t="shared" si="43"/>
        <v>162</v>
      </c>
      <c r="M41" s="43">
        <f t="shared" si="43"/>
        <v>159</v>
      </c>
      <c r="N41" s="43">
        <f t="shared" si="43"/>
        <v>157</v>
      </c>
      <c r="O41" s="43">
        <f t="shared" si="43"/>
        <v>157</v>
      </c>
      <c r="P41" s="43">
        <f t="shared" si="43"/>
        <v>157</v>
      </c>
      <c r="Q41" s="43">
        <f t="shared" si="43"/>
        <v>157</v>
      </c>
      <c r="R41" s="43">
        <f t="shared" si="43"/>
        <v>159</v>
      </c>
      <c r="S41" s="43">
        <f t="shared" si="43"/>
        <v>159</v>
      </c>
      <c r="T41" s="43">
        <f t="shared" si="43"/>
        <v>162</v>
      </c>
      <c r="U41" s="43">
        <f t="shared" si="43"/>
        <v>163</v>
      </c>
      <c r="V41" s="43">
        <f t="shared" si="43"/>
        <v>163</v>
      </c>
      <c r="W41" s="43">
        <f t="shared" si="43"/>
        <v>158</v>
      </c>
      <c r="X41" s="43">
        <f t="shared" si="43"/>
        <v>150</v>
      </c>
      <c r="Y41" s="43">
        <f t="shared" si="43"/>
        <v>144</v>
      </c>
      <c r="Z41" s="43">
        <f t="shared" si="43"/>
        <v>137</v>
      </c>
      <c r="AA41" s="43">
        <f t="shared" si="43"/>
        <v>131</v>
      </c>
      <c r="AB41" s="43">
        <f t="shared" si="43"/>
        <v>128</v>
      </c>
      <c r="AC41" s="43">
        <f t="shared" si="43"/>
        <v>127</v>
      </c>
      <c r="AD41" s="43">
        <f t="shared" si="43"/>
        <v>607</v>
      </c>
      <c r="AE41" s="43">
        <f t="shared" si="43"/>
        <v>535</v>
      </c>
      <c r="AF41" s="43">
        <f t="shared" si="43"/>
        <v>514</v>
      </c>
      <c r="AG41" s="43">
        <f t="shared" si="43"/>
        <v>409</v>
      </c>
      <c r="AH41" s="43">
        <f t="shared" si="43"/>
        <v>380</v>
      </c>
      <c r="AI41" s="43">
        <f t="shared" si="43"/>
        <v>357</v>
      </c>
      <c r="AJ41" s="43">
        <f t="shared" si="43"/>
        <v>313</v>
      </c>
      <c r="AK41" s="43">
        <f t="shared" si="43"/>
        <v>259</v>
      </c>
      <c r="AL41" s="43">
        <f t="shared" si="43"/>
        <v>182</v>
      </c>
      <c r="AM41" s="43">
        <f t="shared" si="43"/>
        <v>163</v>
      </c>
      <c r="AN41" s="43">
        <f t="shared" si="43"/>
        <v>137</v>
      </c>
      <c r="AO41" s="43">
        <f t="shared" si="43"/>
        <v>79</v>
      </c>
      <c r="AP41" s="43">
        <f t="shared" si="43"/>
        <v>58</v>
      </c>
      <c r="AQ41" s="43">
        <f t="shared" si="43"/>
        <v>382</v>
      </c>
      <c r="AR41" s="43">
        <f t="shared" si="43"/>
        <v>354</v>
      </c>
      <c r="AS41" s="43">
        <f t="shared" si="43"/>
        <v>1513</v>
      </c>
      <c r="AT41" s="43">
        <f t="shared" si="43"/>
        <v>130</v>
      </c>
      <c r="AU41" s="58">
        <v>4602</v>
      </c>
      <c r="AV41" s="109">
        <f>VLOOKUP(AU41,[1]Hoja10!$D$3:$E$238,2,FALSE)</f>
        <v>134</v>
      </c>
      <c r="AW41" s="110">
        <f t="shared" si="11"/>
        <v>91.780821917808225</v>
      </c>
    </row>
    <row r="42" spans="1:49" s="33" customFormat="1" ht="12">
      <c r="A42" s="21">
        <v>38</v>
      </c>
      <c r="B42" s="58">
        <v>4601</v>
      </c>
      <c r="C42" s="45" t="s">
        <v>999</v>
      </c>
      <c r="D42" s="45" t="s">
        <v>673</v>
      </c>
      <c r="E42" s="45" t="s">
        <v>674</v>
      </c>
      <c r="F42" s="44" t="s">
        <v>90</v>
      </c>
      <c r="G42" s="39" t="s">
        <v>662</v>
      </c>
      <c r="H42" s="58">
        <v>4601</v>
      </c>
      <c r="I42" s="51">
        <f t="shared" si="2"/>
        <v>1863</v>
      </c>
      <c r="J42" s="43">
        <f>J1023</f>
        <v>41</v>
      </c>
      <c r="K42" s="43">
        <f t="shared" ref="K42:AT42" si="44">K1023</f>
        <v>44</v>
      </c>
      <c r="L42" s="43">
        <f t="shared" si="44"/>
        <v>43</v>
      </c>
      <c r="M42" s="43">
        <f t="shared" si="44"/>
        <v>42</v>
      </c>
      <c r="N42" s="43">
        <f t="shared" si="44"/>
        <v>42</v>
      </c>
      <c r="O42" s="43">
        <f t="shared" si="44"/>
        <v>41</v>
      </c>
      <c r="P42" s="43">
        <f t="shared" si="44"/>
        <v>41</v>
      </c>
      <c r="Q42" s="43">
        <f t="shared" si="44"/>
        <v>42</v>
      </c>
      <c r="R42" s="43">
        <f t="shared" si="44"/>
        <v>42</v>
      </c>
      <c r="S42" s="43">
        <f t="shared" si="44"/>
        <v>42</v>
      </c>
      <c r="T42" s="43">
        <f t="shared" si="44"/>
        <v>42</v>
      </c>
      <c r="U42" s="43">
        <f t="shared" si="44"/>
        <v>43</v>
      </c>
      <c r="V42" s="43">
        <f t="shared" si="44"/>
        <v>43</v>
      </c>
      <c r="W42" s="43">
        <f t="shared" si="44"/>
        <v>42</v>
      </c>
      <c r="X42" s="43">
        <f t="shared" si="44"/>
        <v>40</v>
      </c>
      <c r="Y42" s="43">
        <f t="shared" si="44"/>
        <v>38</v>
      </c>
      <c r="Z42" s="43">
        <f t="shared" si="44"/>
        <v>36</v>
      </c>
      <c r="AA42" s="43">
        <f t="shared" si="44"/>
        <v>35</v>
      </c>
      <c r="AB42" s="43">
        <f t="shared" si="44"/>
        <v>34</v>
      </c>
      <c r="AC42" s="43">
        <f t="shared" si="44"/>
        <v>34</v>
      </c>
      <c r="AD42" s="43">
        <f t="shared" si="44"/>
        <v>160</v>
      </c>
      <c r="AE42" s="43">
        <f t="shared" si="44"/>
        <v>141</v>
      </c>
      <c r="AF42" s="43">
        <f t="shared" si="44"/>
        <v>136</v>
      </c>
      <c r="AG42" s="43">
        <f t="shared" si="44"/>
        <v>108</v>
      </c>
      <c r="AH42" s="43">
        <f t="shared" si="44"/>
        <v>101</v>
      </c>
      <c r="AI42" s="43">
        <f t="shared" si="44"/>
        <v>94</v>
      </c>
      <c r="AJ42" s="43">
        <f t="shared" si="44"/>
        <v>83</v>
      </c>
      <c r="AK42" s="43">
        <f t="shared" si="44"/>
        <v>68</v>
      </c>
      <c r="AL42" s="43">
        <f t="shared" si="44"/>
        <v>49</v>
      </c>
      <c r="AM42" s="43">
        <f t="shared" si="44"/>
        <v>43</v>
      </c>
      <c r="AN42" s="43">
        <f t="shared" si="44"/>
        <v>36</v>
      </c>
      <c r="AO42" s="43">
        <f t="shared" si="44"/>
        <v>21</v>
      </c>
      <c r="AP42" s="43">
        <f t="shared" si="44"/>
        <v>16</v>
      </c>
      <c r="AQ42" s="43">
        <f t="shared" si="44"/>
        <v>101</v>
      </c>
      <c r="AR42" s="43">
        <f t="shared" si="44"/>
        <v>94</v>
      </c>
      <c r="AS42" s="43">
        <f t="shared" si="44"/>
        <v>400</v>
      </c>
      <c r="AT42" s="43">
        <f t="shared" si="44"/>
        <v>47</v>
      </c>
      <c r="AU42" s="58">
        <v>4601</v>
      </c>
      <c r="AV42" s="109">
        <f>VLOOKUP(AU42,[1]Hoja10!$D$3:$E$238,2,FALSE)</f>
        <v>47</v>
      </c>
      <c r="AW42" s="110">
        <f t="shared" si="11"/>
        <v>114.63414634146341</v>
      </c>
    </row>
    <row r="43" spans="1:49" s="33" customFormat="1" ht="12">
      <c r="A43" s="21">
        <v>39</v>
      </c>
      <c r="B43" s="58">
        <v>4600</v>
      </c>
      <c r="C43" s="45" t="s">
        <v>999</v>
      </c>
      <c r="D43" s="45" t="s">
        <v>673</v>
      </c>
      <c r="E43" s="45" t="s">
        <v>674</v>
      </c>
      <c r="F43" s="44" t="s">
        <v>91</v>
      </c>
      <c r="G43" s="39" t="s">
        <v>662</v>
      </c>
      <c r="H43" s="58">
        <v>4600</v>
      </c>
      <c r="I43" s="51">
        <f t="shared" si="2"/>
        <v>329</v>
      </c>
      <c r="J43" s="43">
        <f>J1024</f>
        <v>8</v>
      </c>
      <c r="K43" s="43">
        <f t="shared" ref="K43:AT43" si="45">K1024</f>
        <v>8</v>
      </c>
      <c r="L43" s="43">
        <f t="shared" si="45"/>
        <v>8</v>
      </c>
      <c r="M43" s="43">
        <f t="shared" si="45"/>
        <v>7</v>
      </c>
      <c r="N43" s="43">
        <f t="shared" si="45"/>
        <v>7</v>
      </c>
      <c r="O43" s="43">
        <f t="shared" si="45"/>
        <v>7</v>
      </c>
      <c r="P43" s="43">
        <f t="shared" si="45"/>
        <v>7</v>
      </c>
      <c r="Q43" s="43">
        <f t="shared" si="45"/>
        <v>7</v>
      </c>
      <c r="R43" s="43">
        <f t="shared" si="45"/>
        <v>7</v>
      </c>
      <c r="S43" s="43">
        <f t="shared" si="45"/>
        <v>7</v>
      </c>
      <c r="T43" s="43">
        <f t="shared" si="45"/>
        <v>7</v>
      </c>
      <c r="U43" s="43">
        <f t="shared" si="45"/>
        <v>8</v>
      </c>
      <c r="V43" s="43">
        <f t="shared" si="45"/>
        <v>8</v>
      </c>
      <c r="W43" s="43">
        <f t="shared" si="45"/>
        <v>7</v>
      </c>
      <c r="X43" s="43">
        <f t="shared" si="45"/>
        <v>7</v>
      </c>
      <c r="Y43" s="43">
        <f t="shared" si="45"/>
        <v>7</v>
      </c>
      <c r="Z43" s="43">
        <f t="shared" si="45"/>
        <v>6</v>
      </c>
      <c r="AA43" s="43">
        <f t="shared" si="45"/>
        <v>6</v>
      </c>
      <c r="AB43" s="43">
        <f t="shared" si="45"/>
        <v>6</v>
      </c>
      <c r="AC43" s="43">
        <f t="shared" si="45"/>
        <v>6</v>
      </c>
      <c r="AD43" s="43">
        <f t="shared" si="45"/>
        <v>28</v>
      </c>
      <c r="AE43" s="43">
        <f t="shared" si="45"/>
        <v>25</v>
      </c>
      <c r="AF43" s="43">
        <f t="shared" si="45"/>
        <v>24</v>
      </c>
      <c r="AG43" s="43">
        <f t="shared" si="45"/>
        <v>19</v>
      </c>
      <c r="AH43" s="43">
        <f t="shared" si="45"/>
        <v>18</v>
      </c>
      <c r="AI43" s="43">
        <f t="shared" si="45"/>
        <v>17</v>
      </c>
      <c r="AJ43" s="43">
        <f t="shared" si="45"/>
        <v>15</v>
      </c>
      <c r="AK43" s="43">
        <f t="shared" si="45"/>
        <v>12</v>
      </c>
      <c r="AL43" s="43">
        <f t="shared" si="45"/>
        <v>9</v>
      </c>
      <c r="AM43" s="43">
        <f t="shared" si="45"/>
        <v>8</v>
      </c>
      <c r="AN43" s="43">
        <f t="shared" si="45"/>
        <v>6</v>
      </c>
      <c r="AO43" s="43">
        <f t="shared" si="45"/>
        <v>4</v>
      </c>
      <c r="AP43" s="43">
        <f t="shared" si="45"/>
        <v>3</v>
      </c>
      <c r="AQ43" s="43">
        <f t="shared" si="45"/>
        <v>18</v>
      </c>
      <c r="AR43" s="43">
        <f t="shared" si="45"/>
        <v>16</v>
      </c>
      <c r="AS43" s="43">
        <f t="shared" si="45"/>
        <v>71</v>
      </c>
      <c r="AT43" s="43">
        <f t="shared" si="45"/>
        <v>10</v>
      </c>
      <c r="AU43" s="58">
        <v>4600</v>
      </c>
      <c r="AV43" s="109">
        <f>VLOOKUP(AU43,[1]Hoja10!$D$3:$E$238,2,FALSE)</f>
        <v>10</v>
      </c>
      <c r="AW43" s="110">
        <f t="shared" si="11"/>
        <v>125</v>
      </c>
    </row>
    <row r="44" spans="1:49" s="33" customFormat="1" ht="12">
      <c r="A44" s="6">
        <v>40</v>
      </c>
      <c r="B44" s="58">
        <v>6667</v>
      </c>
      <c r="C44" s="45" t="s">
        <v>999</v>
      </c>
      <c r="D44" s="45" t="s">
        <v>673</v>
      </c>
      <c r="E44" s="45" t="s">
        <v>674</v>
      </c>
      <c r="F44" s="42" t="s">
        <v>92</v>
      </c>
      <c r="G44" s="39" t="s">
        <v>662</v>
      </c>
      <c r="H44" s="58">
        <v>6667</v>
      </c>
      <c r="I44" s="51">
        <f t="shared" si="2"/>
        <v>1063</v>
      </c>
      <c r="J44" s="43">
        <f>J1025</f>
        <v>25</v>
      </c>
      <c r="K44" s="43">
        <f t="shared" ref="K44:AT44" si="46">K1025</f>
        <v>25</v>
      </c>
      <c r="L44" s="43">
        <f t="shared" si="46"/>
        <v>24</v>
      </c>
      <c r="M44" s="43">
        <f t="shared" si="46"/>
        <v>24</v>
      </c>
      <c r="N44" s="43">
        <f t="shared" si="46"/>
        <v>24</v>
      </c>
      <c r="O44" s="43">
        <f t="shared" si="46"/>
        <v>24</v>
      </c>
      <c r="P44" s="43">
        <f t="shared" si="46"/>
        <v>24</v>
      </c>
      <c r="Q44" s="43">
        <f t="shared" si="46"/>
        <v>24</v>
      </c>
      <c r="R44" s="43">
        <f t="shared" si="46"/>
        <v>24</v>
      </c>
      <c r="S44" s="43">
        <f t="shared" si="46"/>
        <v>24</v>
      </c>
      <c r="T44" s="43">
        <f t="shared" si="46"/>
        <v>24</v>
      </c>
      <c r="U44" s="43">
        <f t="shared" si="46"/>
        <v>25</v>
      </c>
      <c r="V44" s="43">
        <f t="shared" si="46"/>
        <v>24</v>
      </c>
      <c r="W44" s="43">
        <f t="shared" si="46"/>
        <v>24</v>
      </c>
      <c r="X44" s="43">
        <f t="shared" si="46"/>
        <v>23</v>
      </c>
      <c r="Y44" s="43">
        <f t="shared" si="46"/>
        <v>22</v>
      </c>
      <c r="Z44" s="43">
        <f t="shared" si="46"/>
        <v>21</v>
      </c>
      <c r="AA44" s="43">
        <f t="shared" si="46"/>
        <v>20</v>
      </c>
      <c r="AB44" s="43">
        <f t="shared" si="46"/>
        <v>19</v>
      </c>
      <c r="AC44" s="43">
        <f t="shared" si="46"/>
        <v>19</v>
      </c>
      <c r="AD44" s="43">
        <f t="shared" si="46"/>
        <v>91</v>
      </c>
      <c r="AE44" s="43">
        <f t="shared" si="46"/>
        <v>80</v>
      </c>
      <c r="AF44" s="43">
        <f t="shared" si="46"/>
        <v>77</v>
      </c>
      <c r="AG44" s="43">
        <f t="shared" si="46"/>
        <v>61</v>
      </c>
      <c r="AH44" s="43">
        <f t="shared" si="46"/>
        <v>57</v>
      </c>
      <c r="AI44" s="43">
        <f t="shared" si="46"/>
        <v>54</v>
      </c>
      <c r="AJ44" s="43">
        <f t="shared" si="46"/>
        <v>47</v>
      </c>
      <c r="AK44" s="43">
        <f t="shared" si="46"/>
        <v>39</v>
      </c>
      <c r="AL44" s="43">
        <f t="shared" si="46"/>
        <v>28</v>
      </c>
      <c r="AM44" s="43">
        <f t="shared" si="46"/>
        <v>24</v>
      </c>
      <c r="AN44" s="43">
        <f t="shared" si="46"/>
        <v>21</v>
      </c>
      <c r="AO44" s="43">
        <f t="shared" si="46"/>
        <v>12</v>
      </c>
      <c r="AP44" s="43">
        <f t="shared" si="46"/>
        <v>9</v>
      </c>
      <c r="AQ44" s="43">
        <f t="shared" si="46"/>
        <v>58</v>
      </c>
      <c r="AR44" s="43">
        <f t="shared" si="46"/>
        <v>54</v>
      </c>
      <c r="AS44" s="43">
        <f t="shared" si="46"/>
        <v>227</v>
      </c>
      <c r="AT44" s="43">
        <f t="shared" si="46"/>
        <v>21</v>
      </c>
      <c r="AU44" s="58">
        <v>6667</v>
      </c>
      <c r="AV44" s="109">
        <f>VLOOKUP(AU44,[1]Hoja10!$D$3:$E$238,2,FALSE)</f>
        <v>16</v>
      </c>
      <c r="AW44" s="110">
        <f t="shared" si="11"/>
        <v>64</v>
      </c>
    </row>
    <row r="45" spans="1:49" s="33" customFormat="1" ht="12">
      <c r="A45" s="21">
        <v>41</v>
      </c>
      <c r="B45" s="58">
        <v>11578</v>
      </c>
      <c r="C45" s="45" t="s">
        <v>999</v>
      </c>
      <c r="D45" s="45" t="s">
        <v>673</v>
      </c>
      <c r="E45" s="45" t="s">
        <v>674</v>
      </c>
      <c r="F45" s="44" t="s">
        <v>93</v>
      </c>
      <c r="G45" s="39" t="s">
        <v>662</v>
      </c>
      <c r="H45" s="58">
        <v>11578</v>
      </c>
      <c r="I45" s="51">
        <f t="shared" si="2"/>
        <v>368</v>
      </c>
      <c r="J45" s="43">
        <f>J1026</f>
        <v>13</v>
      </c>
      <c r="K45" s="43">
        <f t="shared" ref="K45:AT45" si="47">K1026</f>
        <v>9</v>
      </c>
      <c r="L45" s="43">
        <f t="shared" si="47"/>
        <v>8</v>
      </c>
      <c r="M45" s="43">
        <f t="shared" si="47"/>
        <v>8</v>
      </c>
      <c r="N45" s="43">
        <f t="shared" si="47"/>
        <v>8</v>
      </c>
      <c r="O45" s="43">
        <f t="shared" si="47"/>
        <v>8</v>
      </c>
      <c r="P45" s="43">
        <f t="shared" si="47"/>
        <v>8</v>
      </c>
      <c r="Q45" s="43">
        <f t="shared" si="47"/>
        <v>8</v>
      </c>
      <c r="R45" s="43">
        <f t="shared" si="47"/>
        <v>8</v>
      </c>
      <c r="S45" s="43">
        <f t="shared" si="47"/>
        <v>8</v>
      </c>
      <c r="T45" s="43">
        <f t="shared" si="47"/>
        <v>8</v>
      </c>
      <c r="U45" s="43">
        <f t="shared" si="47"/>
        <v>8</v>
      </c>
      <c r="V45" s="43">
        <f t="shared" si="47"/>
        <v>8</v>
      </c>
      <c r="W45" s="43">
        <f t="shared" si="47"/>
        <v>8</v>
      </c>
      <c r="X45" s="43">
        <f t="shared" si="47"/>
        <v>8</v>
      </c>
      <c r="Y45" s="43">
        <f t="shared" si="47"/>
        <v>7</v>
      </c>
      <c r="Z45" s="43">
        <f t="shared" si="47"/>
        <v>7</v>
      </c>
      <c r="AA45" s="43">
        <f t="shared" si="47"/>
        <v>7</v>
      </c>
      <c r="AB45" s="43">
        <f t="shared" si="47"/>
        <v>7</v>
      </c>
      <c r="AC45" s="43">
        <f t="shared" si="47"/>
        <v>7</v>
      </c>
      <c r="AD45" s="43">
        <f t="shared" si="47"/>
        <v>31</v>
      </c>
      <c r="AE45" s="43">
        <f t="shared" si="47"/>
        <v>28</v>
      </c>
      <c r="AF45" s="43">
        <f t="shared" si="47"/>
        <v>27</v>
      </c>
      <c r="AG45" s="43">
        <f t="shared" si="47"/>
        <v>21</v>
      </c>
      <c r="AH45" s="43">
        <f t="shared" si="47"/>
        <v>20</v>
      </c>
      <c r="AI45" s="43">
        <f t="shared" si="47"/>
        <v>19</v>
      </c>
      <c r="AJ45" s="43">
        <f t="shared" si="47"/>
        <v>16</v>
      </c>
      <c r="AK45" s="43">
        <f t="shared" si="47"/>
        <v>13</v>
      </c>
      <c r="AL45" s="43">
        <f t="shared" si="47"/>
        <v>10</v>
      </c>
      <c r="AM45" s="43">
        <f t="shared" si="47"/>
        <v>8</v>
      </c>
      <c r="AN45" s="43">
        <f t="shared" si="47"/>
        <v>7</v>
      </c>
      <c r="AO45" s="43">
        <f t="shared" si="47"/>
        <v>4</v>
      </c>
      <c r="AP45" s="43">
        <f t="shared" si="47"/>
        <v>3</v>
      </c>
      <c r="AQ45" s="43">
        <f t="shared" si="47"/>
        <v>19</v>
      </c>
      <c r="AR45" s="43">
        <f t="shared" si="47"/>
        <v>19</v>
      </c>
      <c r="AS45" s="43">
        <f t="shared" si="47"/>
        <v>79</v>
      </c>
      <c r="AT45" s="43">
        <f t="shared" si="47"/>
        <v>12</v>
      </c>
      <c r="AU45" s="58">
        <v>11578</v>
      </c>
      <c r="AV45" s="109">
        <f>VLOOKUP(AU45,[1]Hoja10!$D$3:$E$238,2,FALSE)</f>
        <v>12</v>
      </c>
      <c r="AW45" s="110">
        <f t="shared" si="11"/>
        <v>92.307692307692307</v>
      </c>
    </row>
    <row r="46" spans="1:49" s="33" customFormat="1" ht="12">
      <c r="A46" s="21">
        <v>42</v>
      </c>
      <c r="B46" s="58">
        <v>4658</v>
      </c>
      <c r="C46" s="45" t="s">
        <v>999</v>
      </c>
      <c r="D46" s="45" t="s">
        <v>673</v>
      </c>
      <c r="E46" s="45" t="s">
        <v>674</v>
      </c>
      <c r="F46" s="42" t="s">
        <v>676</v>
      </c>
      <c r="G46" s="39" t="s">
        <v>667</v>
      </c>
      <c r="H46" s="58">
        <v>4658</v>
      </c>
      <c r="I46" s="51">
        <f t="shared" si="2"/>
        <v>9682</v>
      </c>
      <c r="J46" s="43">
        <f>J1009</f>
        <v>141</v>
      </c>
      <c r="K46" s="43">
        <f t="shared" ref="K46:AT46" si="48">K1009</f>
        <v>195</v>
      </c>
      <c r="L46" s="43">
        <f t="shared" si="48"/>
        <v>184</v>
      </c>
      <c r="M46" s="43">
        <f t="shared" si="48"/>
        <v>187</v>
      </c>
      <c r="N46" s="43">
        <f t="shared" si="48"/>
        <v>165</v>
      </c>
      <c r="O46" s="43">
        <f t="shared" si="48"/>
        <v>166</v>
      </c>
      <c r="P46" s="43">
        <f t="shared" si="48"/>
        <v>163</v>
      </c>
      <c r="Q46" s="43">
        <f t="shared" si="48"/>
        <v>164</v>
      </c>
      <c r="R46" s="43">
        <f t="shared" si="48"/>
        <v>167</v>
      </c>
      <c r="S46" s="43">
        <f t="shared" si="48"/>
        <v>170</v>
      </c>
      <c r="T46" s="43">
        <f t="shared" si="48"/>
        <v>175</v>
      </c>
      <c r="U46" s="43">
        <f t="shared" si="48"/>
        <v>179</v>
      </c>
      <c r="V46" s="43">
        <f t="shared" si="48"/>
        <v>184</v>
      </c>
      <c r="W46" s="43">
        <f t="shared" si="48"/>
        <v>187</v>
      </c>
      <c r="X46" s="43">
        <f t="shared" si="48"/>
        <v>190</v>
      </c>
      <c r="Y46" s="43">
        <f t="shared" si="48"/>
        <v>193</v>
      </c>
      <c r="Z46" s="43">
        <f t="shared" si="48"/>
        <v>196</v>
      </c>
      <c r="AA46" s="43">
        <f t="shared" si="48"/>
        <v>198</v>
      </c>
      <c r="AB46" s="43">
        <f t="shared" si="48"/>
        <v>200</v>
      </c>
      <c r="AC46" s="43">
        <f t="shared" si="48"/>
        <v>201</v>
      </c>
      <c r="AD46" s="43">
        <f t="shared" si="48"/>
        <v>1003</v>
      </c>
      <c r="AE46" s="43">
        <f t="shared" si="48"/>
        <v>953</v>
      </c>
      <c r="AF46" s="43">
        <f t="shared" si="48"/>
        <v>859</v>
      </c>
      <c r="AG46" s="43">
        <f t="shared" si="48"/>
        <v>728</v>
      </c>
      <c r="AH46" s="43">
        <f t="shared" si="48"/>
        <v>635</v>
      </c>
      <c r="AI46" s="43">
        <f t="shared" si="48"/>
        <v>486</v>
      </c>
      <c r="AJ46" s="43">
        <f t="shared" si="48"/>
        <v>387</v>
      </c>
      <c r="AK46" s="43">
        <f t="shared" si="48"/>
        <v>314</v>
      </c>
      <c r="AL46" s="43">
        <f t="shared" si="48"/>
        <v>240</v>
      </c>
      <c r="AM46" s="43">
        <f t="shared" si="48"/>
        <v>181</v>
      </c>
      <c r="AN46" s="43">
        <f t="shared" si="48"/>
        <v>141</v>
      </c>
      <c r="AO46" s="43">
        <f t="shared" si="48"/>
        <v>81</v>
      </c>
      <c r="AP46" s="43">
        <f t="shared" si="48"/>
        <v>69</v>
      </c>
      <c r="AQ46" s="43">
        <f t="shared" si="48"/>
        <v>439</v>
      </c>
      <c r="AR46" s="43">
        <f t="shared" si="48"/>
        <v>524</v>
      </c>
      <c r="AS46" s="43">
        <f t="shared" si="48"/>
        <v>2519</v>
      </c>
      <c r="AT46" s="43">
        <f t="shared" si="48"/>
        <v>164</v>
      </c>
      <c r="AU46" s="58">
        <v>4658</v>
      </c>
      <c r="AV46" s="109">
        <f>VLOOKUP(AU46,[1]Hoja10!$D$3:$E$238,2,FALSE)</f>
        <v>150</v>
      </c>
      <c r="AW46" s="110">
        <f t="shared" si="11"/>
        <v>106.38297872340425</v>
      </c>
    </row>
    <row r="47" spans="1:49" s="33" customFormat="1" ht="12">
      <c r="A47" s="6">
        <v>43</v>
      </c>
      <c r="B47" s="58">
        <v>4650</v>
      </c>
      <c r="C47" s="45" t="s">
        <v>999</v>
      </c>
      <c r="D47" s="45" t="s">
        <v>673</v>
      </c>
      <c r="E47" s="45" t="s">
        <v>674</v>
      </c>
      <c r="F47" s="44" t="s">
        <v>81</v>
      </c>
      <c r="G47" s="39" t="s">
        <v>662</v>
      </c>
      <c r="H47" s="58">
        <v>4650</v>
      </c>
      <c r="I47" s="51">
        <f t="shared" si="2"/>
        <v>2084</v>
      </c>
      <c r="J47" s="43">
        <f>J1010</f>
        <v>42</v>
      </c>
      <c r="K47" s="43">
        <f t="shared" ref="K47:AT47" si="49">K1010</f>
        <v>41</v>
      </c>
      <c r="L47" s="43">
        <f t="shared" si="49"/>
        <v>39</v>
      </c>
      <c r="M47" s="43">
        <f t="shared" si="49"/>
        <v>40</v>
      </c>
      <c r="N47" s="43">
        <f t="shared" si="49"/>
        <v>35</v>
      </c>
      <c r="O47" s="43">
        <f t="shared" si="49"/>
        <v>36</v>
      </c>
      <c r="P47" s="43">
        <f t="shared" si="49"/>
        <v>35</v>
      </c>
      <c r="Q47" s="43">
        <f t="shared" si="49"/>
        <v>35</v>
      </c>
      <c r="R47" s="43">
        <f t="shared" si="49"/>
        <v>36</v>
      </c>
      <c r="S47" s="43">
        <f t="shared" si="49"/>
        <v>37</v>
      </c>
      <c r="T47" s="43">
        <f t="shared" si="49"/>
        <v>37</v>
      </c>
      <c r="U47" s="43">
        <f t="shared" si="49"/>
        <v>38</v>
      </c>
      <c r="V47" s="43">
        <f t="shared" si="49"/>
        <v>39</v>
      </c>
      <c r="W47" s="43">
        <f t="shared" si="49"/>
        <v>40</v>
      </c>
      <c r="X47" s="43">
        <f t="shared" si="49"/>
        <v>41</v>
      </c>
      <c r="Y47" s="43">
        <f t="shared" si="49"/>
        <v>41</v>
      </c>
      <c r="Z47" s="43">
        <f t="shared" si="49"/>
        <v>42</v>
      </c>
      <c r="AA47" s="43">
        <f t="shared" si="49"/>
        <v>43</v>
      </c>
      <c r="AB47" s="43">
        <f t="shared" si="49"/>
        <v>43</v>
      </c>
      <c r="AC47" s="43">
        <f t="shared" si="49"/>
        <v>43</v>
      </c>
      <c r="AD47" s="43">
        <f t="shared" si="49"/>
        <v>215</v>
      </c>
      <c r="AE47" s="43">
        <f t="shared" si="49"/>
        <v>204</v>
      </c>
      <c r="AF47" s="43">
        <f t="shared" si="49"/>
        <v>184</v>
      </c>
      <c r="AG47" s="43">
        <f t="shared" si="49"/>
        <v>156</v>
      </c>
      <c r="AH47" s="43">
        <f t="shared" si="49"/>
        <v>136</v>
      </c>
      <c r="AI47" s="43">
        <f t="shared" si="49"/>
        <v>104</v>
      </c>
      <c r="AJ47" s="43">
        <f t="shared" si="49"/>
        <v>83</v>
      </c>
      <c r="AK47" s="43">
        <f t="shared" si="49"/>
        <v>67</v>
      </c>
      <c r="AL47" s="43">
        <f t="shared" si="49"/>
        <v>51</v>
      </c>
      <c r="AM47" s="43">
        <f t="shared" si="49"/>
        <v>39</v>
      </c>
      <c r="AN47" s="43">
        <f t="shared" si="49"/>
        <v>30</v>
      </c>
      <c r="AO47" s="43">
        <f t="shared" si="49"/>
        <v>17</v>
      </c>
      <c r="AP47" s="43">
        <f t="shared" si="49"/>
        <v>15</v>
      </c>
      <c r="AQ47" s="43">
        <f t="shared" si="49"/>
        <v>94</v>
      </c>
      <c r="AR47" s="43">
        <f t="shared" si="49"/>
        <v>112</v>
      </c>
      <c r="AS47" s="43">
        <f t="shared" si="49"/>
        <v>539</v>
      </c>
      <c r="AT47" s="43">
        <f t="shared" si="49"/>
        <v>39</v>
      </c>
      <c r="AU47" s="58">
        <v>4650</v>
      </c>
      <c r="AV47" s="109">
        <f>VLOOKUP(AU47,[1]Hoja10!$D$3:$E$238,2,FALSE)</f>
        <v>39</v>
      </c>
      <c r="AW47" s="110">
        <f t="shared" si="11"/>
        <v>92.857142857142861</v>
      </c>
    </row>
    <row r="48" spans="1:49" s="33" customFormat="1" ht="12">
      <c r="A48" s="21">
        <v>44</v>
      </c>
      <c r="B48" s="58">
        <v>4649</v>
      </c>
      <c r="C48" s="45" t="s">
        <v>999</v>
      </c>
      <c r="D48" s="45" t="s">
        <v>673</v>
      </c>
      <c r="E48" s="45" t="s">
        <v>674</v>
      </c>
      <c r="F48" s="44" t="s">
        <v>83</v>
      </c>
      <c r="G48" s="39" t="s">
        <v>667</v>
      </c>
      <c r="H48" s="58">
        <v>4649</v>
      </c>
      <c r="I48" s="51">
        <f t="shared" si="2"/>
        <v>8136</v>
      </c>
      <c r="J48" s="43">
        <f>J1012</f>
        <v>130</v>
      </c>
      <c r="K48" s="43">
        <f t="shared" ref="K48:AT48" si="50">K1012</f>
        <v>162</v>
      </c>
      <c r="L48" s="43">
        <f t="shared" si="50"/>
        <v>154</v>
      </c>
      <c r="M48" s="43">
        <f t="shared" si="50"/>
        <v>157</v>
      </c>
      <c r="N48" s="43">
        <f t="shared" si="50"/>
        <v>138</v>
      </c>
      <c r="O48" s="43">
        <f t="shared" si="50"/>
        <v>139</v>
      </c>
      <c r="P48" s="43">
        <f t="shared" si="50"/>
        <v>137</v>
      </c>
      <c r="Q48" s="43">
        <f t="shared" si="50"/>
        <v>138</v>
      </c>
      <c r="R48" s="43">
        <f t="shared" si="50"/>
        <v>140</v>
      </c>
      <c r="S48" s="43">
        <f t="shared" si="50"/>
        <v>143</v>
      </c>
      <c r="T48" s="43">
        <f t="shared" si="50"/>
        <v>146</v>
      </c>
      <c r="U48" s="43">
        <f t="shared" si="50"/>
        <v>150</v>
      </c>
      <c r="V48" s="43">
        <f t="shared" si="50"/>
        <v>154</v>
      </c>
      <c r="W48" s="43">
        <f t="shared" si="50"/>
        <v>157</v>
      </c>
      <c r="X48" s="43">
        <f t="shared" si="50"/>
        <v>160</v>
      </c>
      <c r="Y48" s="43">
        <f t="shared" si="50"/>
        <v>162</v>
      </c>
      <c r="Z48" s="43">
        <f t="shared" si="50"/>
        <v>165</v>
      </c>
      <c r="AA48" s="43">
        <f t="shared" si="50"/>
        <v>167</v>
      </c>
      <c r="AB48" s="43">
        <f t="shared" si="50"/>
        <v>168</v>
      </c>
      <c r="AC48" s="43">
        <f t="shared" si="50"/>
        <v>168</v>
      </c>
      <c r="AD48" s="43">
        <f t="shared" si="50"/>
        <v>842</v>
      </c>
      <c r="AE48" s="43">
        <f t="shared" si="50"/>
        <v>800</v>
      </c>
      <c r="AF48" s="43">
        <f t="shared" si="50"/>
        <v>721</v>
      </c>
      <c r="AG48" s="43">
        <f t="shared" si="50"/>
        <v>611</v>
      </c>
      <c r="AH48" s="43">
        <f t="shared" si="50"/>
        <v>533</v>
      </c>
      <c r="AI48" s="43">
        <f t="shared" si="50"/>
        <v>408</v>
      </c>
      <c r="AJ48" s="43">
        <f t="shared" si="50"/>
        <v>325</v>
      </c>
      <c r="AK48" s="43">
        <f t="shared" si="50"/>
        <v>263</v>
      </c>
      <c r="AL48" s="43">
        <f t="shared" si="50"/>
        <v>201</v>
      </c>
      <c r="AM48" s="43">
        <f t="shared" si="50"/>
        <v>152</v>
      </c>
      <c r="AN48" s="43">
        <f t="shared" si="50"/>
        <v>119</v>
      </c>
      <c r="AO48" s="43">
        <f t="shared" si="50"/>
        <v>68</v>
      </c>
      <c r="AP48" s="43">
        <f t="shared" si="50"/>
        <v>58</v>
      </c>
      <c r="AQ48" s="43">
        <f t="shared" si="50"/>
        <v>368</v>
      </c>
      <c r="AR48" s="43">
        <f t="shared" si="50"/>
        <v>440</v>
      </c>
      <c r="AS48" s="43">
        <f t="shared" si="50"/>
        <v>2114</v>
      </c>
      <c r="AT48" s="43">
        <f t="shared" si="50"/>
        <v>160</v>
      </c>
      <c r="AU48" s="58">
        <v>4649</v>
      </c>
      <c r="AV48" s="109">
        <f>VLOOKUP(AU48,[1]Hoja10!$D$3:$E$238,2,FALSE)</f>
        <v>157</v>
      </c>
      <c r="AW48" s="110">
        <f t="shared" si="11"/>
        <v>120.76923076923076</v>
      </c>
    </row>
    <row r="49" spans="1:49" s="33" customFormat="1" ht="12">
      <c r="A49" s="21">
        <v>45</v>
      </c>
      <c r="B49" s="58">
        <v>4648</v>
      </c>
      <c r="C49" s="45" t="s">
        <v>999</v>
      </c>
      <c r="D49" s="45" t="s">
        <v>673</v>
      </c>
      <c r="E49" s="45" t="s">
        <v>674</v>
      </c>
      <c r="F49" s="44" t="s">
        <v>65</v>
      </c>
      <c r="G49" s="39" t="s">
        <v>667</v>
      </c>
      <c r="H49" s="58">
        <v>4648</v>
      </c>
      <c r="I49" s="51">
        <f t="shared" si="2"/>
        <v>3991</v>
      </c>
      <c r="J49" s="43">
        <f>J988</f>
        <v>69</v>
      </c>
      <c r="K49" s="43">
        <f t="shared" ref="K49:AT49" si="51">K988</f>
        <v>85</v>
      </c>
      <c r="L49" s="43">
        <f t="shared" si="51"/>
        <v>78</v>
      </c>
      <c r="M49" s="43">
        <f t="shared" si="51"/>
        <v>73</v>
      </c>
      <c r="N49" s="43">
        <f t="shared" si="51"/>
        <v>71</v>
      </c>
      <c r="O49" s="43">
        <f t="shared" si="51"/>
        <v>70</v>
      </c>
      <c r="P49" s="43">
        <f t="shared" si="51"/>
        <v>72</v>
      </c>
      <c r="Q49" s="43">
        <f t="shared" si="51"/>
        <v>74</v>
      </c>
      <c r="R49" s="43">
        <f t="shared" si="51"/>
        <v>77</v>
      </c>
      <c r="S49" s="43">
        <f t="shared" si="51"/>
        <v>81</v>
      </c>
      <c r="T49" s="43">
        <f t="shared" si="51"/>
        <v>85</v>
      </c>
      <c r="U49" s="43">
        <f t="shared" si="51"/>
        <v>90</v>
      </c>
      <c r="V49" s="43">
        <f t="shared" si="51"/>
        <v>93</v>
      </c>
      <c r="W49" s="43">
        <f t="shared" si="51"/>
        <v>93</v>
      </c>
      <c r="X49" s="43">
        <f t="shared" si="51"/>
        <v>91</v>
      </c>
      <c r="Y49" s="43">
        <f t="shared" si="51"/>
        <v>89</v>
      </c>
      <c r="Z49" s="43">
        <f t="shared" si="51"/>
        <v>87</v>
      </c>
      <c r="AA49" s="43">
        <f t="shared" si="51"/>
        <v>85</v>
      </c>
      <c r="AB49" s="43">
        <f t="shared" si="51"/>
        <v>81</v>
      </c>
      <c r="AC49" s="43">
        <f t="shared" si="51"/>
        <v>78</v>
      </c>
      <c r="AD49" s="43">
        <f t="shared" si="51"/>
        <v>344</v>
      </c>
      <c r="AE49" s="43">
        <f t="shared" si="51"/>
        <v>333</v>
      </c>
      <c r="AF49" s="43">
        <f t="shared" si="51"/>
        <v>338</v>
      </c>
      <c r="AG49" s="43">
        <f t="shared" si="51"/>
        <v>274</v>
      </c>
      <c r="AH49" s="43">
        <f t="shared" si="51"/>
        <v>228</v>
      </c>
      <c r="AI49" s="43">
        <f t="shared" si="51"/>
        <v>205</v>
      </c>
      <c r="AJ49" s="43">
        <f t="shared" si="51"/>
        <v>167</v>
      </c>
      <c r="AK49" s="43">
        <f t="shared" si="51"/>
        <v>153</v>
      </c>
      <c r="AL49" s="43">
        <f t="shared" si="51"/>
        <v>113</v>
      </c>
      <c r="AM49" s="43">
        <f t="shared" si="51"/>
        <v>84</v>
      </c>
      <c r="AN49" s="43">
        <f t="shared" si="51"/>
        <v>62</v>
      </c>
      <c r="AO49" s="43">
        <f t="shared" si="51"/>
        <v>43</v>
      </c>
      <c r="AP49" s="43">
        <f t="shared" si="51"/>
        <v>25</v>
      </c>
      <c r="AQ49" s="43">
        <f t="shared" si="51"/>
        <v>217</v>
      </c>
      <c r="AR49" s="43">
        <f t="shared" si="51"/>
        <v>223</v>
      </c>
      <c r="AS49" s="43">
        <f t="shared" si="51"/>
        <v>930</v>
      </c>
      <c r="AT49" s="43">
        <f t="shared" si="51"/>
        <v>88</v>
      </c>
      <c r="AU49" s="58">
        <v>4648</v>
      </c>
      <c r="AV49" s="109">
        <f>VLOOKUP(AU49,[1]Hoja10!$D$3:$E$238,2,FALSE)</f>
        <v>87</v>
      </c>
      <c r="AW49" s="110">
        <f t="shared" si="11"/>
        <v>126.08695652173914</v>
      </c>
    </row>
    <row r="50" spans="1:49" s="33" customFormat="1" ht="12">
      <c r="A50" s="6">
        <v>46</v>
      </c>
      <c r="B50" s="58">
        <v>4647</v>
      </c>
      <c r="C50" s="45" t="s">
        <v>999</v>
      </c>
      <c r="D50" s="45" t="s">
        <v>673</v>
      </c>
      <c r="E50" s="45" t="s">
        <v>674</v>
      </c>
      <c r="F50" s="44" t="s">
        <v>82</v>
      </c>
      <c r="G50" s="39" t="s">
        <v>662</v>
      </c>
      <c r="H50" s="58">
        <v>4647</v>
      </c>
      <c r="I50" s="51">
        <f t="shared" si="2"/>
        <v>175</v>
      </c>
      <c r="J50" s="43">
        <f>J1011</f>
        <v>6</v>
      </c>
      <c r="K50" s="43">
        <f t="shared" ref="K50:AT50" si="52">K1011</f>
        <v>3</v>
      </c>
      <c r="L50" s="43">
        <f t="shared" si="52"/>
        <v>3</v>
      </c>
      <c r="M50" s="43">
        <f t="shared" si="52"/>
        <v>3</v>
      </c>
      <c r="N50" s="43">
        <f t="shared" si="52"/>
        <v>3</v>
      </c>
      <c r="O50" s="43">
        <f t="shared" si="52"/>
        <v>3</v>
      </c>
      <c r="P50" s="43">
        <f t="shared" si="52"/>
        <v>3</v>
      </c>
      <c r="Q50" s="43">
        <f t="shared" si="52"/>
        <v>3</v>
      </c>
      <c r="R50" s="43">
        <f t="shared" si="52"/>
        <v>3</v>
      </c>
      <c r="S50" s="43">
        <f t="shared" si="52"/>
        <v>3</v>
      </c>
      <c r="T50" s="43">
        <f t="shared" si="52"/>
        <v>3</v>
      </c>
      <c r="U50" s="43">
        <f t="shared" si="52"/>
        <v>3</v>
      </c>
      <c r="V50" s="43">
        <f t="shared" si="52"/>
        <v>3</v>
      </c>
      <c r="W50" s="43">
        <f t="shared" si="52"/>
        <v>3</v>
      </c>
      <c r="X50" s="43">
        <f t="shared" si="52"/>
        <v>3</v>
      </c>
      <c r="Y50" s="43">
        <f t="shared" si="52"/>
        <v>3</v>
      </c>
      <c r="Z50" s="43">
        <f t="shared" si="52"/>
        <v>4</v>
      </c>
      <c r="AA50" s="43">
        <f t="shared" si="52"/>
        <v>4</v>
      </c>
      <c r="AB50" s="43">
        <f t="shared" si="52"/>
        <v>4</v>
      </c>
      <c r="AC50" s="43">
        <f t="shared" si="52"/>
        <v>4</v>
      </c>
      <c r="AD50" s="43">
        <f t="shared" si="52"/>
        <v>18</v>
      </c>
      <c r="AE50" s="43">
        <f t="shared" si="52"/>
        <v>17</v>
      </c>
      <c r="AF50" s="43">
        <f t="shared" si="52"/>
        <v>15</v>
      </c>
      <c r="AG50" s="43">
        <f t="shared" si="52"/>
        <v>13</v>
      </c>
      <c r="AH50" s="43">
        <f t="shared" si="52"/>
        <v>11</v>
      </c>
      <c r="AI50" s="43">
        <f t="shared" si="52"/>
        <v>9</v>
      </c>
      <c r="AJ50" s="43">
        <f t="shared" si="52"/>
        <v>7</v>
      </c>
      <c r="AK50" s="43">
        <f t="shared" si="52"/>
        <v>6</v>
      </c>
      <c r="AL50" s="43">
        <f t="shared" si="52"/>
        <v>4</v>
      </c>
      <c r="AM50" s="43">
        <f t="shared" si="52"/>
        <v>3</v>
      </c>
      <c r="AN50" s="43">
        <f t="shared" si="52"/>
        <v>3</v>
      </c>
      <c r="AO50" s="43">
        <f t="shared" si="52"/>
        <v>1</v>
      </c>
      <c r="AP50" s="43">
        <f t="shared" si="52"/>
        <v>1</v>
      </c>
      <c r="AQ50" s="43">
        <f t="shared" si="52"/>
        <v>7</v>
      </c>
      <c r="AR50" s="43">
        <f t="shared" si="52"/>
        <v>10</v>
      </c>
      <c r="AS50" s="43">
        <f t="shared" si="52"/>
        <v>45</v>
      </c>
      <c r="AT50" s="43">
        <f t="shared" si="52"/>
        <v>6</v>
      </c>
      <c r="AU50" s="58">
        <v>4647</v>
      </c>
      <c r="AV50" s="109">
        <f>VLOOKUP(AU50,[1]Hoja10!$D$3:$E$238,2,FALSE)</f>
        <v>6</v>
      </c>
      <c r="AW50" s="110">
        <f t="shared" si="11"/>
        <v>100</v>
      </c>
    </row>
    <row r="51" spans="1:49" s="33" customFormat="1" ht="12">
      <c r="A51" s="21">
        <v>47</v>
      </c>
      <c r="B51" s="58">
        <v>11808</v>
      </c>
      <c r="C51" s="45" t="s">
        <v>999</v>
      </c>
      <c r="D51" s="45" t="s">
        <v>673</v>
      </c>
      <c r="E51" s="45" t="s">
        <v>674</v>
      </c>
      <c r="F51" s="42" t="s">
        <v>677</v>
      </c>
      <c r="G51" s="39" t="s">
        <v>662</v>
      </c>
      <c r="H51" s="58">
        <v>11808</v>
      </c>
      <c r="I51" s="51">
        <f t="shared" si="2"/>
        <v>929</v>
      </c>
      <c r="J51" s="43">
        <f>J1013</f>
        <v>19</v>
      </c>
      <c r="K51" s="43">
        <f t="shared" ref="K51:AT51" si="53">K1013</f>
        <v>18</v>
      </c>
      <c r="L51" s="43">
        <f t="shared" si="53"/>
        <v>17</v>
      </c>
      <c r="M51" s="43">
        <f t="shared" si="53"/>
        <v>18</v>
      </c>
      <c r="N51" s="43">
        <f t="shared" si="53"/>
        <v>16</v>
      </c>
      <c r="O51" s="43">
        <f t="shared" si="53"/>
        <v>16</v>
      </c>
      <c r="P51" s="43">
        <f t="shared" si="53"/>
        <v>16</v>
      </c>
      <c r="Q51" s="43">
        <f t="shared" si="53"/>
        <v>16</v>
      </c>
      <c r="R51" s="43">
        <f t="shared" si="53"/>
        <v>16</v>
      </c>
      <c r="S51" s="43">
        <f t="shared" si="53"/>
        <v>16</v>
      </c>
      <c r="T51" s="43">
        <f t="shared" si="53"/>
        <v>17</v>
      </c>
      <c r="U51" s="43">
        <f t="shared" si="53"/>
        <v>17</v>
      </c>
      <c r="V51" s="43">
        <f t="shared" si="53"/>
        <v>18</v>
      </c>
      <c r="W51" s="43">
        <f t="shared" si="53"/>
        <v>18</v>
      </c>
      <c r="X51" s="43">
        <f t="shared" si="53"/>
        <v>18</v>
      </c>
      <c r="Y51" s="43">
        <f t="shared" si="53"/>
        <v>18</v>
      </c>
      <c r="Z51" s="43">
        <f t="shared" si="53"/>
        <v>19</v>
      </c>
      <c r="AA51" s="43">
        <f t="shared" si="53"/>
        <v>19</v>
      </c>
      <c r="AB51" s="43">
        <f t="shared" si="53"/>
        <v>19</v>
      </c>
      <c r="AC51" s="43">
        <f t="shared" si="53"/>
        <v>19</v>
      </c>
      <c r="AD51" s="43">
        <f t="shared" si="53"/>
        <v>96</v>
      </c>
      <c r="AE51" s="43">
        <f t="shared" si="53"/>
        <v>91</v>
      </c>
      <c r="AF51" s="43">
        <f t="shared" si="53"/>
        <v>82</v>
      </c>
      <c r="AG51" s="43">
        <f t="shared" si="53"/>
        <v>69</v>
      </c>
      <c r="AH51" s="43">
        <f t="shared" si="53"/>
        <v>60</v>
      </c>
      <c r="AI51" s="43">
        <f t="shared" si="53"/>
        <v>46</v>
      </c>
      <c r="AJ51" s="43">
        <f t="shared" si="53"/>
        <v>37</v>
      </c>
      <c r="AK51" s="43">
        <f t="shared" si="53"/>
        <v>30</v>
      </c>
      <c r="AL51" s="43">
        <f t="shared" si="53"/>
        <v>23</v>
      </c>
      <c r="AM51" s="43">
        <f t="shared" si="53"/>
        <v>17</v>
      </c>
      <c r="AN51" s="43">
        <f t="shared" si="53"/>
        <v>13</v>
      </c>
      <c r="AO51" s="43">
        <f t="shared" si="53"/>
        <v>8</v>
      </c>
      <c r="AP51" s="43">
        <f t="shared" si="53"/>
        <v>7</v>
      </c>
      <c r="AQ51" s="43">
        <f t="shared" si="53"/>
        <v>42</v>
      </c>
      <c r="AR51" s="43">
        <f t="shared" si="53"/>
        <v>50</v>
      </c>
      <c r="AS51" s="43">
        <f t="shared" si="53"/>
        <v>240</v>
      </c>
      <c r="AT51" s="43">
        <f t="shared" si="53"/>
        <v>18</v>
      </c>
      <c r="AU51" s="58">
        <v>11808</v>
      </c>
      <c r="AV51" s="109">
        <f>VLOOKUP(AU51,[1]Hoja10!$D$3:$E$238,2,FALSE)</f>
        <v>19</v>
      </c>
      <c r="AW51" s="110">
        <f t="shared" si="11"/>
        <v>100</v>
      </c>
    </row>
    <row r="52" spans="1:49" s="33" customFormat="1" ht="12">
      <c r="A52" s="21">
        <v>48</v>
      </c>
      <c r="B52" s="34"/>
      <c r="C52" s="35" t="s">
        <v>999</v>
      </c>
      <c r="D52" s="35" t="s">
        <v>673</v>
      </c>
      <c r="E52" s="36" t="s">
        <v>678</v>
      </c>
      <c r="F52" s="36" t="s">
        <v>678</v>
      </c>
      <c r="G52" s="37"/>
      <c r="H52" s="34"/>
      <c r="I52" s="99">
        <f t="shared" si="2"/>
        <v>16298</v>
      </c>
      <c r="J52" s="38">
        <f>SUM(J53:J59)</f>
        <v>279</v>
      </c>
      <c r="K52" s="38">
        <f t="shared" ref="K52:AT52" si="54">SUM(K53:K59)</f>
        <v>347</v>
      </c>
      <c r="L52" s="38">
        <f t="shared" si="54"/>
        <v>316</v>
      </c>
      <c r="M52" s="38">
        <f t="shared" si="54"/>
        <v>299</v>
      </c>
      <c r="N52" s="38">
        <f t="shared" si="54"/>
        <v>288</v>
      </c>
      <c r="O52" s="38">
        <f t="shared" si="54"/>
        <v>287</v>
      </c>
      <c r="P52" s="38">
        <f t="shared" si="54"/>
        <v>292</v>
      </c>
      <c r="Q52" s="38">
        <f t="shared" si="54"/>
        <v>301</v>
      </c>
      <c r="R52" s="38">
        <f t="shared" si="54"/>
        <v>315</v>
      </c>
      <c r="S52" s="38">
        <f t="shared" si="54"/>
        <v>331</v>
      </c>
      <c r="T52" s="38">
        <f t="shared" si="54"/>
        <v>347</v>
      </c>
      <c r="U52" s="38">
        <f t="shared" si="54"/>
        <v>366</v>
      </c>
      <c r="V52" s="38">
        <f t="shared" si="54"/>
        <v>379</v>
      </c>
      <c r="W52" s="38">
        <f t="shared" si="54"/>
        <v>379</v>
      </c>
      <c r="X52" s="38">
        <f t="shared" si="54"/>
        <v>371</v>
      </c>
      <c r="Y52" s="38">
        <f t="shared" si="54"/>
        <v>364</v>
      </c>
      <c r="Z52" s="38">
        <f t="shared" si="54"/>
        <v>356</v>
      </c>
      <c r="AA52" s="38">
        <f t="shared" si="54"/>
        <v>346</v>
      </c>
      <c r="AB52" s="38">
        <f t="shared" si="54"/>
        <v>332</v>
      </c>
      <c r="AC52" s="38">
        <f t="shared" si="54"/>
        <v>317</v>
      </c>
      <c r="AD52" s="38">
        <f t="shared" si="54"/>
        <v>1403</v>
      </c>
      <c r="AE52" s="38">
        <f t="shared" si="54"/>
        <v>1360</v>
      </c>
      <c r="AF52" s="38">
        <f t="shared" si="54"/>
        <v>1380</v>
      </c>
      <c r="AG52" s="38">
        <f t="shared" si="54"/>
        <v>1121</v>
      </c>
      <c r="AH52" s="38">
        <f t="shared" si="54"/>
        <v>929</v>
      </c>
      <c r="AI52" s="38">
        <f t="shared" si="54"/>
        <v>840</v>
      </c>
      <c r="AJ52" s="38">
        <f t="shared" si="54"/>
        <v>685</v>
      </c>
      <c r="AK52" s="38">
        <f t="shared" si="54"/>
        <v>625</v>
      </c>
      <c r="AL52" s="38">
        <f t="shared" si="54"/>
        <v>463</v>
      </c>
      <c r="AM52" s="38">
        <f t="shared" si="54"/>
        <v>346</v>
      </c>
      <c r="AN52" s="38">
        <f t="shared" si="54"/>
        <v>254</v>
      </c>
      <c r="AO52" s="38">
        <f t="shared" si="54"/>
        <v>176</v>
      </c>
      <c r="AP52" s="38">
        <f t="shared" si="54"/>
        <v>104</v>
      </c>
      <c r="AQ52" s="38">
        <f t="shared" si="54"/>
        <v>885</v>
      </c>
      <c r="AR52" s="38">
        <f t="shared" si="54"/>
        <v>908</v>
      </c>
      <c r="AS52" s="38">
        <f t="shared" si="54"/>
        <v>3797</v>
      </c>
      <c r="AT52" s="38">
        <f t="shared" si="54"/>
        <v>263</v>
      </c>
      <c r="AU52" s="34"/>
      <c r="AV52" s="109" t="e">
        <f>VLOOKUP(AU52,[1]Hoja10!$D$3:$E$238,2,FALSE)</f>
        <v>#N/A</v>
      </c>
      <c r="AW52" s="110" t="e">
        <f t="shared" si="11"/>
        <v>#N/A</v>
      </c>
    </row>
    <row r="53" spans="1:49" s="33" customFormat="1" ht="12">
      <c r="A53" s="6">
        <v>49</v>
      </c>
      <c r="B53" s="58">
        <v>4605</v>
      </c>
      <c r="C53" s="45" t="s">
        <v>999</v>
      </c>
      <c r="D53" s="45" t="s">
        <v>673</v>
      </c>
      <c r="E53" s="45" t="s">
        <v>678</v>
      </c>
      <c r="F53" s="42" t="s">
        <v>679</v>
      </c>
      <c r="G53" s="39" t="s">
        <v>680</v>
      </c>
      <c r="H53" s="58">
        <v>4605</v>
      </c>
      <c r="I53" s="51">
        <f t="shared" si="2"/>
        <v>9065</v>
      </c>
      <c r="J53" s="43">
        <f>J987</f>
        <v>159</v>
      </c>
      <c r="K53" s="43">
        <f t="shared" ref="K53:AT53" si="55">K987</f>
        <v>192</v>
      </c>
      <c r="L53" s="43">
        <f t="shared" si="55"/>
        <v>175</v>
      </c>
      <c r="M53" s="43">
        <f t="shared" si="55"/>
        <v>167</v>
      </c>
      <c r="N53" s="43">
        <f t="shared" si="55"/>
        <v>161</v>
      </c>
      <c r="O53" s="43">
        <f t="shared" si="55"/>
        <v>161</v>
      </c>
      <c r="P53" s="43">
        <f t="shared" si="55"/>
        <v>160</v>
      </c>
      <c r="Q53" s="43">
        <f t="shared" si="55"/>
        <v>167</v>
      </c>
      <c r="R53" s="43">
        <f t="shared" si="55"/>
        <v>174</v>
      </c>
      <c r="S53" s="43">
        <f t="shared" si="55"/>
        <v>184</v>
      </c>
      <c r="T53" s="43">
        <f t="shared" si="55"/>
        <v>192</v>
      </c>
      <c r="U53" s="43">
        <f t="shared" si="55"/>
        <v>201</v>
      </c>
      <c r="V53" s="43">
        <f t="shared" si="55"/>
        <v>210</v>
      </c>
      <c r="W53" s="43">
        <f t="shared" si="55"/>
        <v>210</v>
      </c>
      <c r="X53" s="43">
        <f t="shared" si="55"/>
        <v>206</v>
      </c>
      <c r="Y53" s="43">
        <f t="shared" si="55"/>
        <v>203</v>
      </c>
      <c r="Z53" s="43">
        <f t="shared" si="55"/>
        <v>198</v>
      </c>
      <c r="AA53" s="43">
        <f t="shared" si="55"/>
        <v>191</v>
      </c>
      <c r="AB53" s="43">
        <f t="shared" si="55"/>
        <v>185</v>
      </c>
      <c r="AC53" s="43">
        <f t="shared" si="55"/>
        <v>176</v>
      </c>
      <c r="AD53" s="43">
        <f t="shared" si="55"/>
        <v>782</v>
      </c>
      <c r="AE53" s="43">
        <f t="shared" si="55"/>
        <v>757</v>
      </c>
      <c r="AF53" s="43">
        <f t="shared" si="55"/>
        <v>767</v>
      </c>
      <c r="AG53" s="43">
        <f t="shared" si="55"/>
        <v>626</v>
      </c>
      <c r="AH53" s="43">
        <f t="shared" si="55"/>
        <v>514</v>
      </c>
      <c r="AI53" s="43">
        <f t="shared" si="55"/>
        <v>469</v>
      </c>
      <c r="AJ53" s="43">
        <f t="shared" si="55"/>
        <v>381</v>
      </c>
      <c r="AK53" s="43">
        <f t="shared" si="55"/>
        <v>348</v>
      </c>
      <c r="AL53" s="43">
        <f t="shared" si="55"/>
        <v>258</v>
      </c>
      <c r="AM53" s="43">
        <f t="shared" si="55"/>
        <v>194</v>
      </c>
      <c r="AN53" s="43">
        <f t="shared" si="55"/>
        <v>142</v>
      </c>
      <c r="AO53" s="43">
        <f t="shared" si="55"/>
        <v>97</v>
      </c>
      <c r="AP53" s="43">
        <f t="shared" si="55"/>
        <v>58</v>
      </c>
      <c r="AQ53" s="43">
        <f t="shared" si="55"/>
        <v>489</v>
      </c>
      <c r="AR53" s="43">
        <f t="shared" si="55"/>
        <v>505</v>
      </c>
      <c r="AS53" s="43">
        <f t="shared" si="55"/>
        <v>2114</v>
      </c>
      <c r="AT53" s="43">
        <f t="shared" si="55"/>
        <v>140</v>
      </c>
      <c r="AU53" s="58">
        <v>4605</v>
      </c>
      <c r="AV53" s="109">
        <f>VLOOKUP(AU53,[1]Hoja10!$D$3:$E$238,2,FALSE)</f>
        <v>91</v>
      </c>
      <c r="AW53" s="110">
        <f t="shared" si="11"/>
        <v>57.232704402515722</v>
      </c>
    </row>
    <row r="54" spans="1:49" s="33" customFormat="1" ht="12">
      <c r="A54" s="21">
        <v>50</v>
      </c>
      <c r="B54" s="58">
        <v>4598</v>
      </c>
      <c r="C54" s="45" t="s">
        <v>999</v>
      </c>
      <c r="D54" s="45" t="s">
        <v>673</v>
      </c>
      <c r="E54" s="45" t="s">
        <v>678</v>
      </c>
      <c r="F54" s="44" t="s">
        <v>67</v>
      </c>
      <c r="G54" s="39" t="s">
        <v>662</v>
      </c>
      <c r="H54" s="58">
        <v>4598</v>
      </c>
      <c r="I54" s="51">
        <f t="shared" si="2"/>
        <v>1533</v>
      </c>
      <c r="J54" s="43">
        <f t="shared" ref="J54:Y59" si="56">J991</f>
        <v>23</v>
      </c>
      <c r="K54" s="43">
        <f t="shared" si="56"/>
        <v>33</v>
      </c>
      <c r="L54" s="43">
        <f t="shared" si="56"/>
        <v>30</v>
      </c>
      <c r="M54" s="43">
        <f t="shared" si="56"/>
        <v>28</v>
      </c>
      <c r="N54" s="43">
        <f t="shared" si="56"/>
        <v>27</v>
      </c>
      <c r="O54" s="43">
        <f t="shared" si="56"/>
        <v>27</v>
      </c>
      <c r="P54" s="43">
        <f t="shared" si="56"/>
        <v>28</v>
      </c>
      <c r="Q54" s="43">
        <f t="shared" si="56"/>
        <v>28</v>
      </c>
      <c r="R54" s="43">
        <f t="shared" si="56"/>
        <v>30</v>
      </c>
      <c r="S54" s="43">
        <f t="shared" si="56"/>
        <v>31</v>
      </c>
      <c r="T54" s="43">
        <f t="shared" si="56"/>
        <v>33</v>
      </c>
      <c r="U54" s="43">
        <f t="shared" si="56"/>
        <v>35</v>
      </c>
      <c r="V54" s="43">
        <f t="shared" si="56"/>
        <v>36</v>
      </c>
      <c r="W54" s="43">
        <f t="shared" si="56"/>
        <v>36</v>
      </c>
      <c r="X54" s="43">
        <f t="shared" si="56"/>
        <v>35</v>
      </c>
      <c r="Y54" s="43">
        <f t="shared" si="56"/>
        <v>34</v>
      </c>
      <c r="Z54" s="43">
        <f t="shared" ref="K54:AT59" si="57">Z991</f>
        <v>33</v>
      </c>
      <c r="AA54" s="43">
        <f t="shared" si="57"/>
        <v>33</v>
      </c>
      <c r="AB54" s="43">
        <f t="shared" si="57"/>
        <v>31</v>
      </c>
      <c r="AC54" s="43">
        <f t="shared" si="57"/>
        <v>30</v>
      </c>
      <c r="AD54" s="43">
        <f t="shared" si="57"/>
        <v>132</v>
      </c>
      <c r="AE54" s="43">
        <f t="shared" si="57"/>
        <v>128</v>
      </c>
      <c r="AF54" s="43">
        <f t="shared" si="57"/>
        <v>130</v>
      </c>
      <c r="AG54" s="43">
        <f t="shared" si="57"/>
        <v>105</v>
      </c>
      <c r="AH54" s="43">
        <f t="shared" si="57"/>
        <v>88</v>
      </c>
      <c r="AI54" s="43">
        <f t="shared" si="57"/>
        <v>79</v>
      </c>
      <c r="AJ54" s="43">
        <f t="shared" si="57"/>
        <v>64</v>
      </c>
      <c r="AK54" s="43">
        <f t="shared" si="57"/>
        <v>59</v>
      </c>
      <c r="AL54" s="43">
        <f t="shared" si="57"/>
        <v>44</v>
      </c>
      <c r="AM54" s="43">
        <f t="shared" si="57"/>
        <v>32</v>
      </c>
      <c r="AN54" s="43">
        <f t="shared" si="57"/>
        <v>24</v>
      </c>
      <c r="AO54" s="43">
        <f t="shared" si="57"/>
        <v>17</v>
      </c>
      <c r="AP54" s="43">
        <f t="shared" si="57"/>
        <v>10</v>
      </c>
      <c r="AQ54" s="43">
        <f t="shared" si="57"/>
        <v>84</v>
      </c>
      <c r="AR54" s="43">
        <f t="shared" si="57"/>
        <v>85</v>
      </c>
      <c r="AS54" s="43">
        <f t="shared" si="57"/>
        <v>357</v>
      </c>
      <c r="AT54" s="43">
        <f t="shared" si="57"/>
        <v>28</v>
      </c>
      <c r="AU54" s="58">
        <v>4598</v>
      </c>
      <c r="AV54" s="109">
        <f>VLOOKUP(AU54,[1]Hoja10!$D$3:$E$238,2,FALSE)</f>
        <v>18</v>
      </c>
      <c r="AW54" s="110">
        <f t="shared" si="11"/>
        <v>78.260869565217391</v>
      </c>
    </row>
    <row r="55" spans="1:49" s="33" customFormat="1" ht="12">
      <c r="A55" s="21">
        <v>51</v>
      </c>
      <c r="B55" s="58">
        <v>4596</v>
      </c>
      <c r="C55" s="45" t="s">
        <v>999</v>
      </c>
      <c r="D55" s="45" t="s">
        <v>673</v>
      </c>
      <c r="E55" s="45" t="s">
        <v>678</v>
      </c>
      <c r="F55" s="44" t="s">
        <v>68</v>
      </c>
      <c r="G55" s="39" t="s">
        <v>662</v>
      </c>
      <c r="H55" s="58">
        <v>4596</v>
      </c>
      <c r="I55" s="51">
        <f t="shared" si="2"/>
        <v>1486</v>
      </c>
      <c r="J55" s="43">
        <f t="shared" si="56"/>
        <v>21</v>
      </c>
      <c r="K55" s="43">
        <f t="shared" si="57"/>
        <v>32</v>
      </c>
      <c r="L55" s="43">
        <f t="shared" si="57"/>
        <v>29</v>
      </c>
      <c r="M55" s="43">
        <f t="shared" si="57"/>
        <v>27</v>
      </c>
      <c r="N55" s="43">
        <f t="shared" si="57"/>
        <v>26</v>
      </c>
      <c r="O55" s="43">
        <f t="shared" si="57"/>
        <v>26</v>
      </c>
      <c r="P55" s="43">
        <f t="shared" si="57"/>
        <v>27</v>
      </c>
      <c r="Q55" s="43">
        <f t="shared" si="57"/>
        <v>28</v>
      </c>
      <c r="R55" s="43">
        <f t="shared" si="57"/>
        <v>29</v>
      </c>
      <c r="S55" s="43">
        <f t="shared" si="57"/>
        <v>30</v>
      </c>
      <c r="T55" s="43">
        <f t="shared" si="57"/>
        <v>32</v>
      </c>
      <c r="U55" s="43">
        <f t="shared" si="57"/>
        <v>34</v>
      </c>
      <c r="V55" s="43">
        <f t="shared" si="57"/>
        <v>35</v>
      </c>
      <c r="W55" s="43">
        <f t="shared" si="57"/>
        <v>35</v>
      </c>
      <c r="X55" s="43">
        <f t="shared" si="57"/>
        <v>34</v>
      </c>
      <c r="Y55" s="43">
        <f t="shared" si="57"/>
        <v>33</v>
      </c>
      <c r="Z55" s="43">
        <f t="shared" si="57"/>
        <v>33</v>
      </c>
      <c r="AA55" s="43">
        <f t="shared" si="57"/>
        <v>32</v>
      </c>
      <c r="AB55" s="43">
        <f t="shared" si="57"/>
        <v>30</v>
      </c>
      <c r="AC55" s="43">
        <f t="shared" si="57"/>
        <v>29</v>
      </c>
      <c r="AD55" s="43">
        <f t="shared" si="57"/>
        <v>128</v>
      </c>
      <c r="AE55" s="43">
        <f t="shared" si="57"/>
        <v>124</v>
      </c>
      <c r="AF55" s="43">
        <f t="shared" si="57"/>
        <v>126</v>
      </c>
      <c r="AG55" s="43">
        <f t="shared" si="57"/>
        <v>102</v>
      </c>
      <c r="AH55" s="43">
        <f t="shared" si="57"/>
        <v>85</v>
      </c>
      <c r="AI55" s="43">
        <f t="shared" si="57"/>
        <v>77</v>
      </c>
      <c r="AJ55" s="43">
        <f t="shared" si="57"/>
        <v>63</v>
      </c>
      <c r="AK55" s="43">
        <f t="shared" si="57"/>
        <v>57</v>
      </c>
      <c r="AL55" s="43">
        <f t="shared" si="57"/>
        <v>42</v>
      </c>
      <c r="AM55" s="43">
        <f t="shared" si="57"/>
        <v>32</v>
      </c>
      <c r="AN55" s="43">
        <f t="shared" si="57"/>
        <v>23</v>
      </c>
      <c r="AO55" s="43">
        <f t="shared" si="57"/>
        <v>16</v>
      </c>
      <c r="AP55" s="43">
        <f t="shared" si="57"/>
        <v>9</v>
      </c>
      <c r="AQ55" s="43">
        <f t="shared" si="57"/>
        <v>82</v>
      </c>
      <c r="AR55" s="43">
        <f t="shared" si="57"/>
        <v>83</v>
      </c>
      <c r="AS55" s="43">
        <f t="shared" si="57"/>
        <v>347</v>
      </c>
      <c r="AT55" s="43">
        <f t="shared" si="57"/>
        <v>18</v>
      </c>
      <c r="AU55" s="58">
        <v>4596</v>
      </c>
      <c r="AV55" s="109">
        <f>VLOOKUP(AU55,[1]Hoja10!$D$3:$E$238,2,FALSE)</f>
        <v>17</v>
      </c>
      <c r="AW55" s="110">
        <f t="shared" si="11"/>
        <v>80.952380952380949</v>
      </c>
    </row>
    <row r="56" spans="1:49" s="33" customFormat="1" ht="12">
      <c r="A56" s="6">
        <v>52</v>
      </c>
      <c r="B56" s="58">
        <v>4599</v>
      </c>
      <c r="C56" s="45" t="s">
        <v>999</v>
      </c>
      <c r="D56" s="45" t="s">
        <v>673</v>
      </c>
      <c r="E56" s="45" t="s">
        <v>678</v>
      </c>
      <c r="F56" s="42" t="s">
        <v>681</v>
      </c>
      <c r="G56" s="39" t="s">
        <v>662</v>
      </c>
      <c r="H56" s="58">
        <v>4599</v>
      </c>
      <c r="I56" s="51">
        <f t="shared" si="2"/>
        <v>1278</v>
      </c>
      <c r="J56" s="43">
        <f t="shared" si="56"/>
        <v>26</v>
      </c>
      <c r="K56" s="43">
        <f t="shared" si="57"/>
        <v>27</v>
      </c>
      <c r="L56" s="43">
        <f t="shared" si="57"/>
        <v>25</v>
      </c>
      <c r="M56" s="43">
        <f t="shared" si="57"/>
        <v>23</v>
      </c>
      <c r="N56" s="43">
        <f t="shared" si="57"/>
        <v>23</v>
      </c>
      <c r="O56" s="43">
        <f t="shared" si="57"/>
        <v>22</v>
      </c>
      <c r="P56" s="43">
        <f t="shared" si="57"/>
        <v>23</v>
      </c>
      <c r="Q56" s="43">
        <f t="shared" si="57"/>
        <v>24</v>
      </c>
      <c r="R56" s="43">
        <f t="shared" si="57"/>
        <v>25</v>
      </c>
      <c r="S56" s="43">
        <f t="shared" si="57"/>
        <v>26</v>
      </c>
      <c r="T56" s="43">
        <f t="shared" si="57"/>
        <v>27</v>
      </c>
      <c r="U56" s="43">
        <f t="shared" si="57"/>
        <v>29</v>
      </c>
      <c r="V56" s="43">
        <f t="shared" si="57"/>
        <v>30</v>
      </c>
      <c r="W56" s="43">
        <f t="shared" si="57"/>
        <v>30</v>
      </c>
      <c r="X56" s="43">
        <f t="shared" si="57"/>
        <v>29</v>
      </c>
      <c r="Y56" s="43">
        <f t="shared" si="57"/>
        <v>28</v>
      </c>
      <c r="Z56" s="43">
        <f t="shared" si="57"/>
        <v>28</v>
      </c>
      <c r="AA56" s="43">
        <f t="shared" si="57"/>
        <v>27</v>
      </c>
      <c r="AB56" s="43">
        <f t="shared" si="57"/>
        <v>26</v>
      </c>
      <c r="AC56" s="43">
        <f t="shared" si="57"/>
        <v>25</v>
      </c>
      <c r="AD56" s="43">
        <f t="shared" si="57"/>
        <v>109</v>
      </c>
      <c r="AE56" s="43">
        <f t="shared" si="57"/>
        <v>106</v>
      </c>
      <c r="AF56" s="43">
        <f t="shared" si="57"/>
        <v>108</v>
      </c>
      <c r="AG56" s="43">
        <f t="shared" si="57"/>
        <v>87</v>
      </c>
      <c r="AH56" s="43">
        <f t="shared" si="57"/>
        <v>73</v>
      </c>
      <c r="AI56" s="43">
        <f t="shared" si="57"/>
        <v>65</v>
      </c>
      <c r="AJ56" s="43">
        <f t="shared" si="57"/>
        <v>53</v>
      </c>
      <c r="AK56" s="43">
        <f t="shared" si="57"/>
        <v>49</v>
      </c>
      <c r="AL56" s="43">
        <f t="shared" si="57"/>
        <v>36</v>
      </c>
      <c r="AM56" s="43">
        <f t="shared" si="57"/>
        <v>27</v>
      </c>
      <c r="AN56" s="43">
        <f t="shared" si="57"/>
        <v>20</v>
      </c>
      <c r="AO56" s="43">
        <f t="shared" si="57"/>
        <v>14</v>
      </c>
      <c r="AP56" s="43">
        <f t="shared" si="57"/>
        <v>8</v>
      </c>
      <c r="AQ56" s="43">
        <f t="shared" si="57"/>
        <v>70</v>
      </c>
      <c r="AR56" s="43">
        <f t="shared" si="57"/>
        <v>71</v>
      </c>
      <c r="AS56" s="43">
        <f t="shared" si="57"/>
        <v>296</v>
      </c>
      <c r="AT56" s="43">
        <f t="shared" si="57"/>
        <v>27</v>
      </c>
      <c r="AU56" s="58">
        <v>4599</v>
      </c>
      <c r="AV56" s="109">
        <f>VLOOKUP(AU56,[1]Hoja10!$D$3:$E$238,2,FALSE)</f>
        <v>17</v>
      </c>
      <c r="AW56" s="110">
        <f t="shared" si="11"/>
        <v>65.384615384615387</v>
      </c>
    </row>
    <row r="57" spans="1:49" s="33" customFormat="1" ht="12">
      <c r="A57" s="21">
        <v>53</v>
      </c>
      <c r="B57" s="58">
        <v>4597</v>
      </c>
      <c r="C57" s="45" t="s">
        <v>999</v>
      </c>
      <c r="D57" s="45" t="s">
        <v>673</v>
      </c>
      <c r="E57" s="45" t="s">
        <v>678</v>
      </c>
      <c r="F57" s="44" t="s">
        <v>70</v>
      </c>
      <c r="G57" s="39" t="s">
        <v>662</v>
      </c>
      <c r="H57" s="58">
        <v>4597</v>
      </c>
      <c r="I57" s="51">
        <f t="shared" si="2"/>
        <v>1089</v>
      </c>
      <c r="J57" s="43">
        <f t="shared" si="56"/>
        <v>15</v>
      </c>
      <c r="K57" s="43">
        <f t="shared" si="57"/>
        <v>23</v>
      </c>
      <c r="L57" s="43">
        <f t="shared" si="57"/>
        <v>21</v>
      </c>
      <c r="M57" s="43">
        <f t="shared" si="57"/>
        <v>20</v>
      </c>
      <c r="N57" s="43">
        <f t="shared" si="57"/>
        <v>19</v>
      </c>
      <c r="O57" s="43">
        <f t="shared" si="57"/>
        <v>19</v>
      </c>
      <c r="P57" s="43">
        <f t="shared" si="57"/>
        <v>20</v>
      </c>
      <c r="Q57" s="43">
        <f t="shared" si="57"/>
        <v>20</v>
      </c>
      <c r="R57" s="43">
        <f t="shared" si="57"/>
        <v>21</v>
      </c>
      <c r="S57" s="43">
        <f t="shared" si="57"/>
        <v>22</v>
      </c>
      <c r="T57" s="43">
        <f t="shared" si="57"/>
        <v>23</v>
      </c>
      <c r="U57" s="43">
        <f t="shared" si="57"/>
        <v>25</v>
      </c>
      <c r="V57" s="43">
        <f t="shared" si="57"/>
        <v>26</v>
      </c>
      <c r="W57" s="43">
        <f t="shared" si="57"/>
        <v>26</v>
      </c>
      <c r="X57" s="43">
        <f t="shared" si="57"/>
        <v>25</v>
      </c>
      <c r="Y57" s="43">
        <f t="shared" si="57"/>
        <v>24</v>
      </c>
      <c r="Z57" s="43">
        <f t="shared" si="57"/>
        <v>24</v>
      </c>
      <c r="AA57" s="43">
        <f t="shared" si="57"/>
        <v>23</v>
      </c>
      <c r="AB57" s="43">
        <f t="shared" si="57"/>
        <v>22</v>
      </c>
      <c r="AC57" s="43">
        <f t="shared" si="57"/>
        <v>21</v>
      </c>
      <c r="AD57" s="43">
        <f t="shared" si="57"/>
        <v>94</v>
      </c>
      <c r="AE57" s="43">
        <f t="shared" si="57"/>
        <v>91</v>
      </c>
      <c r="AF57" s="43">
        <f t="shared" si="57"/>
        <v>93</v>
      </c>
      <c r="AG57" s="43">
        <f t="shared" si="57"/>
        <v>75</v>
      </c>
      <c r="AH57" s="43">
        <f t="shared" si="57"/>
        <v>63</v>
      </c>
      <c r="AI57" s="43">
        <f t="shared" si="57"/>
        <v>56</v>
      </c>
      <c r="AJ57" s="43">
        <f t="shared" si="57"/>
        <v>46</v>
      </c>
      <c r="AK57" s="43">
        <f t="shared" si="57"/>
        <v>42</v>
      </c>
      <c r="AL57" s="43">
        <f t="shared" si="57"/>
        <v>31</v>
      </c>
      <c r="AM57" s="43">
        <f t="shared" si="57"/>
        <v>23</v>
      </c>
      <c r="AN57" s="43">
        <f t="shared" si="57"/>
        <v>17</v>
      </c>
      <c r="AO57" s="43">
        <f t="shared" si="57"/>
        <v>12</v>
      </c>
      <c r="AP57" s="43">
        <f t="shared" si="57"/>
        <v>7</v>
      </c>
      <c r="AQ57" s="43">
        <f t="shared" si="57"/>
        <v>60</v>
      </c>
      <c r="AR57" s="43">
        <f t="shared" si="57"/>
        <v>60</v>
      </c>
      <c r="AS57" s="43">
        <f t="shared" si="57"/>
        <v>255</v>
      </c>
      <c r="AT57" s="43">
        <f t="shared" si="57"/>
        <v>16</v>
      </c>
      <c r="AU57" s="58">
        <v>4597</v>
      </c>
      <c r="AV57" s="109">
        <f>VLOOKUP(AU57,[1]Hoja10!$D$3:$E$238,2,FALSE)</f>
        <v>12</v>
      </c>
      <c r="AW57" s="110">
        <f t="shared" si="11"/>
        <v>80</v>
      </c>
    </row>
    <row r="58" spans="1:49" s="33" customFormat="1" ht="12">
      <c r="A58" s="21">
        <v>54</v>
      </c>
      <c r="B58" s="58">
        <v>4595</v>
      </c>
      <c r="C58" s="45" t="s">
        <v>999</v>
      </c>
      <c r="D58" s="45" t="s">
        <v>673</v>
      </c>
      <c r="E58" s="45" t="s">
        <v>678</v>
      </c>
      <c r="F58" s="44" t="s">
        <v>71</v>
      </c>
      <c r="G58" s="39" t="s">
        <v>662</v>
      </c>
      <c r="H58" s="58">
        <v>4595</v>
      </c>
      <c r="I58" s="51">
        <f t="shared" si="2"/>
        <v>927</v>
      </c>
      <c r="J58" s="43">
        <f t="shared" si="56"/>
        <v>21</v>
      </c>
      <c r="K58" s="43">
        <f t="shared" si="57"/>
        <v>20</v>
      </c>
      <c r="L58" s="43">
        <f t="shared" si="57"/>
        <v>18</v>
      </c>
      <c r="M58" s="43">
        <f t="shared" si="57"/>
        <v>17</v>
      </c>
      <c r="N58" s="43">
        <f t="shared" si="57"/>
        <v>16</v>
      </c>
      <c r="O58" s="43">
        <f t="shared" si="57"/>
        <v>16</v>
      </c>
      <c r="P58" s="43">
        <f t="shared" si="57"/>
        <v>17</v>
      </c>
      <c r="Q58" s="43">
        <f t="shared" si="57"/>
        <v>17</v>
      </c>
      <c r="R58" s="43">
        <f t="shared" si="57"/>
        <v>18</v>
      </c>
      <c r="S58" s="43">
        <f t="shared" si="57"/>
        <v>19</v>
      </c>
      <c r="T58" s="43">
        <f t="shared" si="57"/>
        <v>20</v>
      </c>
      <c r="U58" s="43">
        <f t="shared" si="57"/>
        <v>21</v>
      </c>
      <c r="V58" s="43">
        <f t="shared" si="57"/>
        <v>21</v>
      </c>
      <c r="W58" s="43">
        <f t="shared" si="57"/>
        <v>21</v>
      </c>
      <c r="X58" s="43">
        <f t="shared" si="57"/>
        <v>21</v>
      </c>
      <c r="Y58" s="43">
        <f t="shared" si="57"/>
        <v>21</v>
      </c>
      <c r="Z58" s="43">
        <f t="shared" si="57"/>
        <v>20</v>
      </c>
      <c r="AA58" s="43">
        <f t="shared" si="57"/>
        <v>20</v>
      </c>
      <c r="AB58" s="43">
        <f t="shared" si="57"/>
        <v>19</v>
      </c>
      <c r="AC58" s="43">
        <f t="shared" si="57"/>
        <v>18</v>
      </c>
      <c r="AD58" s="43">
        <f t="shared" si="57"/>
        <v>79</v>
      </c>
      <c r="AE58" s="43">
        <f t="shared" si="57"/>
        <v>77</v>
      </c>
      <c r="AF58" s="43">
        <f t="shared" si="57"/>
        <v>78</v>
      </c>
      <c r="AG58" s="43">
        <f t="shared" si="57"/>
        <v>63</v>
      </c>
      <c r="AH58" s="43">
        <f t="shared" si="57"/>
        <v>53</v>
      </c>
      <c r="AI58" s="43">
        <f t="shared" si="57"/>
        <v>47</v>
      </c>
      <c r="AJ58" s="43">
        <f t="shared" si="57"/>
        <v>39</v>
      </c>
      <c r="AK58" s="43">
        <f t="shared" si="57"/>
        <v>35</v>
      </c>
      <c r="AL58" s="43">
        <f t="shared" si="57"/>
        <v>26</v>
      </c>
      <c r="AM58" s="43">
        <f t="shared" si="57"/>
        <v>19</v>
      </c>
      <c r="AN58" s="43">
        <f t="shared" si="57"/>
        <v>14</v>
      </c>
      <c r="AO58" s="43">
        <f t="shared" si="57"/>
        <v>10</v>
      </c>
      <c r="AP58" s="43">
        <f t="shared" si="57"/>
        <v>6</v>
      </c>
      <c r="AQ58" s="43">
        <f t="shared" si="57"/>
        <v>50</v>
      </c>
      <c r="AR58" s="43">
        <f t="shared" si="57"/>
        <v>52</v>
      </c>
      <c r="AS58" s="43">
        <f t="shared" si="57"/>
        <v>214</v>
      </c>
      <c r="AT58" s="43">
        <f t="shared" si="57"/>
        <v>22</v>
      </c>
      <c r="AU58" s="58">
        <v>4595</v>
      </c>
      <c r="AV58" s="109">
        <f>VLOOKUP(AU58,[1]Hoja10!$D$3:$E$238,2,FALSE)</f>
        <v>15</v>
      </c>
      <c r="AW58" s="110">
        <f t="shared" si="11"/>
        <v>71.428571428571431</v>
      </c>
    </row>
    <row r="59" spans="1:49" s="33" customFormat="1" ht="12">
      <c r="A59" s="6">
        <v>55</v>
      </c>
      <c r="B59" s="58">
        <v>7409</v>
      </c>
      <c r="C59" s="45" t="s">
        <v>999</v>
      </c>
      <c r="D59" s="45" t="s">
        <v>673</v>
      </c>
      <c r="E59" s="45" t="s">
        <v>678</v>
      </c>
      <c r="F59" s="44" t="s">
        <v>72</v>
      </c>
      <c r="G59" s="39" t="s">
        <v>662</v>
      </c>
      <c r="H59" s="58">
        <v>7409</v>
      </c>
      <c r="I59" s="51">
        <f t="shared" si="2"/>
        <v>920</v>
      </c>
      <c r="J59" s="43">
        <f t="shared" si="56"/>
        <v>14</v>
      </c>
      <c r="K59" s="43">
        <f t="shared" si="57"/>
        <v>20</v>
      </c>
      <c r="L59" s="43">
        <f t="shared" si="57"/>
        <v>18</v>
      </c>
      <c r="M59" s="43">
        <f t="shared" si="57"/>
        <v>17</v>
      </c>
      <c r="N59" s="43">
        <f t="shared" si="57"/>
        <v>16</v>
      </c>
      <c r="O59" s="43">
        <f t="shared" si="57"/>
        <v>16</v>
      </c>
      <c r="P59" s="43">
        <f t="shared" si="57"/>
        <v>17</v>
      </c>
      <c r="Q59" s="43">
        <f t="shared" si="57"/>
        <v>17</v>
      </c>
      <c r="R59" s="43">
        <f t="shared" si="57"/>
        <v>18</v>
      </c>
      <c r="S59" s="43">
        <f t="shared" si="57"/>
        <v>19</v>
      </c>
      <c r="T59" s="43">
        <f t="shared" si="57"/>
        <v>20</v>
      </c>
      <c r="U59" s="43">
        <f t="shared" si="57"/>
        <v>21</v>
      </c>
      <c r="V59" s="43">
        <f t="shared" si="57"/>
        <v>21</v>
      </c>
      <c r="W59" s="43">
        <f t="shared" si="57"/>
        <v>21</v>
      </c>
      <c r="X59" s="43">
        <f t="shared" si="57"/>
        <v>21</v>
      </c>
      <c r="Y59" s="43">
        <f t="shared" si="57"/>
        <v>21</v>
      </c>
      <c r="Z59" s="43">
        <f t="shared" si="57"/>
        <v>20</v>
      </c>
      <c r="AA59" s="43">
        <f t="shared" si="57"/>
        <v>20</v>
      </c>
      <c r="AB59" s="43">
        <f t="shared" si="57"/>
        <v>19</v>
      </c>
      <c r="AC59" s="43">
        <f t="shared" si="57"/>
        <v>18</v>
      </c>
      <c r="AD59" s="43">
        <f t="shared" si="57"/>
        <v>79</v>
      </c>
      <c r="AE59" s="43">
        <f t="shared" si="57"/>
        <v>77</v>
      </c>
      <c r="AF59" s="43">
        <f t="shared" si="57"/>
        <v>78</v>
      </c>
      <c r="AG59" s="43">
        <f t="shared" si="57"/>
        <v>63</v>
      </c>
      <c r="AH59" s="43">
        <f t="shared" si="57"/>
        <v>53</v>
      </c>
      <c r="AI59" s="43">
        <f t="shared" si="57"/>
        <v>47</v>
      </c>
      <c r="AJ59" s="43">
        <f t="shared" si="57"/>
        <v>39</v>
      </c>
      <c r="AK59" s="43">
        <f t="shared" si="57"/>
        <v>35</v>
      </c>
      <c r="AL59" s="43">
        <f t="shared" si="57"/>
        <v>26</v>
      </c>
      <c r="AM59" s="43">
        <f t="shared" si="57"/>
        <v>19</v>
      </c>
      <c r="AN59" s="43">
        <f t="shared" si="57"/>
        <v>14</v>
      </c>
      <c r="AO59" s="43">
        <f t="shared" si="57"/>
        <v>10</v>
      </c>
      <c r="AP59" s="43">
        <f t="shared" si="57"/>
        <v>6</v>
      </c>
      <c r="AQ59" s="43">
        <f t="shared" si="57"/>
        <v>50</v>
      </c>
      <c r="AR59" s="43">
        <f t="shared" si="57"/>
        <v>52</v>
      </c>
      <c r="AS59" s="43">
        <f t="shared" si="57"/>
        <v>214</v>
      </c>
      <c r="AT59" s="43">
        <f t="shared" si="57"/>
        <v>12</v>
      </c>
      <c r="AU59" s="58">
        <v>7409</v>
      </c>
      <c r="AV59" s="109">
        <f>VLOOKUP(AU59,[1]Hoja10!$D$3:$E$238,2,FALSE)</f>
        <v>8</v>
      </c>
      <c r="AW59" s="110">
        <f t="shared" si="11"/>
        <v>57.142857142857139</v>
      </c>
    </row>
    <row r="60" spans="1:49" s="33" customFormat="1" ht="12">
      <c r="A60" s="21">
        <v>56</v>
      </c>
      <c r="B60" s="34"/>
      <c r="C60" s="35" t="s">
        <v>999</v>
      </c>
      <c r="D60" s="35" t="s">
        <v>673</v>
      </c>
      <c r="E60" s="36" t="s">
        <v>682</v>
      </c>
      <c r="F60" s="36" t="s">
        <v>682</v>
      </c>
      <c r="G60" s="37"/>
      <c r="H60" s="34"/>
      <c r="I60" s="99">
        <f t="shared" si="2"/>
        <v>14965</v>
      </c>
      <c r="J60" s="38">
        <f>SUM(J61:J66)</f>
        <v>309</v>
      </c>
      <c r="K60" s="38">
        <f t="shared" ref="K60:AT60" si="58">SUM(K61:K66)</f>
        <v>346</v>
      </c>
      <c r="L60" s="38">
        <f t="shared" si="58"/>
        <v>353</v>
      </c>
      <c r="M60" s="38">
        <f t="shared" si="58"/>
        <v>385</v>
      </c>
      <c r="N60" s="38">
        <f t="shared" si="58"/>
        <v>403</v>
      </c>
      <c r="O60" s="38">
        <f t="shared" si="58"/>
        <v>414</v>
      </c>
      <c r="P60" s="38">
        <f t="shared" si="58"/>
        <v>327</v>
      </c>
      <c r="Q60" s="38">
        <f t="shared" si="58"/>
        <v>327</v>
      </c>
      <c r="R60" s="38">
        <f t="shared" si="58"/>
        <v>327</v>
      </c>
      <c r="S60" s="38">
        <f t="shared" si="58"/>
        <v>327</v>
      </c>
      <c r="T60" s="38">
        <f t="shared" si="58"/>
        <v>327</v>
      </c>
      <c r="U60" s="38">
        <f t="shared" si="58"/>
        <v>328</v>
      </c>
      <c r="V60" s="38">
        <f t="shared" si="58"/>
        <v>324</v>
      </c>
      <c r="W60" s="38">
        <f t="shared" si="58"/>
        <v>315</v>
      </c>
      <c r="X60" s="38">
        <f t="shared" si="58"/>
        <v>301</v>
      </c>
      <c r="Y60" s="38">
        <f t="shared" si="58"/>
        <v>288</v>
      </c>
      <c r="Z60" s="38">
        <f t="shared" si="58"/>
        <v>274</v>
      </c>
      <c r="AA60" s="38">
        <f t="shared" si="58"/>
        <v>262</v>
      </c>
      <c r="AB60" s="38">
        <f t="shared" si="58"/>
        <v>251</v>
      </c>
      <c r="AC60" s="38">
        <f t="shared" si="58"/>
        <v>241</v>
      </c>
      <c r="AD60" s="38">
        <f t="shared" si="58"/>
        <v>1097</v>
      </c>
      <c r="AE60" s="38">
        <f t="shared" si="58"/>
        <v>1069</v>
      </c>
      <c r="AF60" s="38">
        <f t="shared" si="58"/>
        <v>990</v>
      </c>
      <c r="AG60" s="38">
        <f t="shared" si="58"/>
        <v>988</v>
      </c>
      <c r="AH60" s="38">
        <f t="shared" si="58"/>
        <v>904</v>
      </c>
      <c r="AI60" s="38">
        <f t="shared" si="58"/>
        <v>760</v>
      </c>
      <c r="AJ60" s="38">
        <f t="shared" si="58"/>
        <v>717</v>
      </c>
      <c r="AK60" s="38">
        <f t="shared" si="58"/>
        <v>565</v>
      </c>
      <c r="AL60" s="38">
        <f t="shared" si="58"/>
        <v>385</v>
      </c>
      <c r="AM60" s="38">
        <f t="shared" si="58"/>
        <v>350</v>
      </c>
      <c r="AN60" s="38">
        <f t="shared" si="58"/>
        <v>290</v>
      </c>
      <c r="AO60" s="38">
        <f t="shared" si="58"/>
        <v>237</v>
      </c>
      <c r="AP60" s="38">
        <f t="shared" si="58"/>
        <v>184</v>
      </c>
      <c r="AQ60" s="38">
        <f t="shared" si="58"/>
        <v>766</v>
      </c>
      <c r="AR60" s="38">
        <f t="shared" si="58"/>
        <v>697</v>
      </c>
      <c r="AS60" s="38">
        <f t="shared" si="58"/>
        <v>3137</v>
      </c>
      <c r="AT60" s="38">
        <f t="shared" si="58"/>
        <v>321</v>
      </c>
      <c r="AU60" s="34"/>
      <c r="AV60" s="109" t="e">
        <f>VLOOKUP(AU60,[1]Hoja10!$D$3:$E$238,2,FALSE)</f>
        <v>#N/A</v>
      </c>
      <c r="AW60" s="110" t="e">
        <f t="shared" si="11"/>
        <v>#N/A</v>
      </c>
    </row>
    <row r="61" spans="1:49" s="33" customFormat="1" ht="12">
      <c r="A61" s="21">
        <v>57</v>
      </c>
      <c r="B61" s="58">
        <v>4646</v>
      </c>
      <c r="C61" s="45" t="s">
        <v>999</v>
      </c>
      <c r="D61" s="45" t="s">
        <v>673</v>
      </c>
      <c r="E61" s="45" t="s">
        <v>682</v>
      </c>
      <c r="F61" s="44" t="s">
        <v>73</v>
      </c>
      <c r="G61" s="39" t="s">
        <v>680</v>
      </c>
      <c r="H61" s="58">
        <v>4646</v>
      </c>
      <c r="I61" s="51">
        <f t="shared" si="2"/>
        <v>8131</v>
      </c>
      <c r="J61" s="43">
        <f>J999</f>
        <v>179</v>
      </c>
      <c r="K61" s="43">
        <f t="shared" ref="K61:AT66" si="59">K999</f>
        <v>188</v>
      </c>
      <c r="L61" s="43">
        <f t="shared" si="59"/>
        <v>192</v>
      </c>
      <c r="M61" s="43">
        <f t="shared" si="59"/>
        <v>210</v>
      </c>
      <c r="N61" s="43">
        <f t="shared" si="59"/>
        <v>219</v>
      </c>
      <c r="O61" s="43">
        <f t="shared" si="59"/>
        <v>224</v>
      </c>
      <c r="P61" s="43">
        <f t="shared" si="59"/>
        <v>177</v>
      </c>
      <c r="Q61" s="43">
        <f t="shared" si="59"/>
        <v>177</v>
      </c>
      <c r="R61" s="43">
        <f t="shared" si="59"/>
        <v>177</v>
      </c>
      <c r="S61" s="43">
        <f t="shared" si="59"/>
        <v>177</v>
      </c>
      <c r="T61" s="43">
        <f t="shared" si="59"/>
        <v>177</v>
      </c>
      <c r="U61" s="43">
        <f t="shared" si="59"/>
        <v>177</v>
      </c>
      <c r="V61" s="43">
        <f t="shared" si="59"/>
        <v>176</v>
      </c>
      <c r="W61" s="43">
        <f t="shared" si="59"/>
        <v>171</v>
      </c>
      <c r="X61" s="43">
        <f t="shared" si="59"/>
        <v>162</v>
      </c>
      <c r="Y61" s="43">
        <f t="shared" si="59"/>
        <v>156</v>
      </c>
      <c r="Z61" s="43">
        <f t="shared" si="59"/>
        <v>150</v>
      </c>
      <c r="AA61" s="43">
        <f t="shared" si="59"/>
        <v>142</v>
      </c>
      <c r="AB61" s="43">
        <f t="shared" si="59"/>
        <v>136</v>
      </c>
      <c r="AC61" s="43">
        <f t="shared" si="59"/>
        <v>131</v>
      </c>
      <c r="AD61" s="43">
        <f t="shared" si="59"/>
        <v>596</v>
      </c>
      <c r="AE61" s="43">
        <f t="shared" si="59"/>
        <v>580</v>
      </c>
      <c r="AF61" s="43">
        <f t="shared" si="59"/>
        <v>537</v>
      </c>
      <c r="AG61" s="43">
        <f t="shared" si="59"/>
        <v>535</v>
      </c>
      <c r="AH61" s="43">
        <f t="shared" si="59"/>
        <v>491</v>
      </c>
      <c r="AI61" s="43">
        <f t="shared" si="59"/>
        <v>412</v>
      </c>
      <c r="AJ61" s="43">
        <f t="shared" si="59"/>
        <v>390</v>
      </c>
      <c r="AK61" s="43">
        <f t="shared" si="59"/>
        <v>306</v>
      </c>
      <c r="AL61" s="43">
        <f t="shared" si="59"/>
        <v>210</v>
      </c>
      <c r="AM61" s="43">
        <f t="shared" si="59"/>
        <v>190</v>
      </c>
      <c r="AN61" s="43">
        <f t="shared" si="59"/>
        <v>158</v>
      </c>
      <c r="AO61" s="43">
        <f t="shared" si="59"/>
        <v>129</v>
      </c>
      <c r="AP61" s="43">
        <f t="shared" si="59"/>
        <v>99</v>
      </c>
      <c r="AQ61" s="43">
        <f t="shared" si="59"/>
        <v>414</v>
      </c>
      <c r="AR61" s="43">
        <f t="shared" si="59"/>
        <v>379</v>
      </c>
      <c r="AS61" s="43">
        <f t="shared" si="59"/>
        <v>1702</v>
      </c>
      <c r="AT61" s="43">
        <f t="shared" si="59"/>
        <v>185</v>
      </c>
      <c r="AU61" s="58">
        <v>4646</v>
      </c>
      <c r="AV61" s="109">
        <f>VLOOKUP(AU61,[1]Hoja10!$D$3:$E$238,2,FALSE)</f>
        <v>184</v>
      </c>
      <c r="AW61" s="110">
        <f t="shared" si="11"/>
        <v>102.79329608938548</v>
      </c>
    </row>
    <row r="62" spans="1:49" s="33" customFormat="1" ht="12">
      <c r="A62" s="6">
        <v>58</v>
      </c>
      <c r="B62" s="58">
        <v>4639</v>
      </c>
      <c r="C62" s="45" t="s">
        <v>999</v>
      </c>
      <c r="D62" s="45" t="s">
        <v>673</v>
      </c>
      <c r="E62" s="45" t="s">
        <v>682</v>
      </c>
      <c r="F62" s="44" t="s">
        <v>74</v>
      </c>
      <c r="G62" s="39" t="s">
        <v>662</v>
      </c>
      <c r="H62" s="58">
        <v>4639</v>
      </c>
      <c r="I62" s="51">
        <f t="shared" si="2"/>
        <v>2273</v>
      </c>
      <c r="J62" s="43">
        <f t="shared" ref="J62:Y66" si="60">J1000</f>
        <v>50</v>
      </c>
      <c r="K62" s="43">
        <f t="shared" si="60"/>
        <v>52</v>
      </c>
      <c r="L62" s="43">
        <f t="shared" si="60"/>
        <v>53</v>
      </c>
      <c r="M62" s="43">
        <f t="shared" si="60"/>
        <v>58</v>
      </c>
      <c r="N62" s="43">
        <f t="shared" si="60"/>
        <v>61</v>
      </c>
      <c r="O62" s="43">
        <f t="shared" si="60"/>
        <v>63</v>
      </c>
      <c r="P62" s="43">
        <f t="shared" si="60"/>
        <v>50</v>
      </c>
      <c r="Q62" s="43">
        <f t="shared" si="60"/>
        <v>50</v>
      </c>
      <c r="R62" s="43">
        <f t="shared" si="60"/>
        <v>50</v>
      </c>
      <c r="S62" s="43">
        <f t="shared" si="60"/>
        <v>50</v>
      </c>
      <c r="T62" s="43">
        <f t="shared" si="60"/>
        <v>50</v>
      </c>
      <c r="U62" s="43">
        <f t="shared" si="60"/>
        <v>50</v>
      </c>
      <c r="V62" s="43">
        <f t="shared" si="60"/>
        <v>49</v>
      </c>
      <c r="W62" s="43">
        <f t="shared" si="60"/>
        <v>48</v>
      </c>
      <c r="X62" s="43">
        <f t="shared" si="60"/>
        <v>46</v>
      </c>
      <c r="Y62" s="43">
        <f t="shared" si="60"/>
        <v>44</v>
      </c>
      <c r="Z62" s="43">
        <f t="shared" si="59"/>
        <v>41</v>
      </c>
      <c r="AA62" s="43">
        <f t="shared" si="59"/>
        <v>40</v>
      </c>
      <c r="AB62" s="43">
        <f t="shared" si="59"/>
        <v>38</v>
      </c>
      <c r="AC62" s="43">
        <f t="shared" si="59"/>
        <v>36</v>
      </c>
      <c r="AD62" s="43">
        <f t="shared" si="59"/>
        <v>166</v>
      </c>
      <c r="AE62" s="43">
        <f t="shared" si="59"/>
        <v>162</v>
      </c>
      <c r="AF62" s="43">
        <f t="shared" si="59"/>
        <v>150</v>
      </c>
      <c r="AG62" s="43">
        <f t="shared" si="59"/>
        <v>150</v>
      </c>
      <c r="AH62" s="43">
        <f t="shared" si="59"/>
        <v>137</v>
      </c>
      <c r="AI62" s="43">
        <f t="shared" si="59"/>
        <v>115</v>
      </c>
      <c r="AJ62" s="43">
        <f t="shared" si="59"/>
        <v>109</v>
      </c>
      <c r="AK62" s="43">
        <f t="shared" si="59"/>
        <v>86</v>
      </c>
      <c r="AL62" s="43">
        <f t="shared" si="59"/>
        <v>58</v>
      </c>
      <c r="AM62" s="43">
        <f t="shared" si="59"/>
        <v>53</v>
      </c>
      <c r="AN62" s="43">
        <f t="shared" si="59"/>
        <v>44</v>
      </c>
      <c r="AO62" s="43">
        <f t="shared" si="59"/>
        <v>36</v>
      </c>
      <c r="AP62" s="43">
        <f t="shared" si="59"/>
        <v>28</v>
      </c>
      <c r="AQ62" s="43">
        <f t="shared" si="59"/>
        <v>117</v>
      </c>
      <c r="AR62" s="43">
        <f t="shared" si="59"/>
        <v>105</v>
      </c>
      <c r="AS62" s="43">
        <f t="shared" si="59"/>
        <v>475</v>
      </c>
      <c r="AT62" s="43">
        <f t="shared" si="59"/>
        <v>53</v>
      </c>
      <c r="AU62" s="58">
        <v>4639</v>
      </c>
      <c r="AV62" s="109">
        <f>VLOOKUP(AU62,[1]Hoja10!$D$3:$E$238,2,FALSE)</f>
        <v>53</v>
      </c>
      <c r="AW62" s="110">
        <f t="shared" si="11"/>
        <v>106</v>
      </c>
    </row>
    <row r="63" spans="1:49" s="33" customFormat="1" ht="12">
      <c r="A63" s="21">
        <v>59</v>
      </c>
      <c r="B63" s="58">
        <v>4635</v>
      </c>
      <c r="C63" s="45" t="s">
        <v>999</v>
      </c>
      <c r="D63" s="45" t="s">
        <v>673</v>
      </c>
      <c r="E63" s="45" t="s">
        <v>682</v>
      </c>
      <c r="F63" s="44" t="s">
        <v>75</v>
      </c>
      <c r="G63" s="39" t="s">
        <v>662</v>
      </c>
      <c r="H63" s="58">
        <v>4635</v>
      </c>
      <c r="I63" s="51">
        <f t="shared" si="2"/>
        <v>938</v>
      </c>
      <c r="J63" s="43">
        <f t="shared" si="60"/>
        <v>21</v>
      </c>
      <c r="K63" s="43">
        <f t="shared" si="59"/>
        <v>22</v>
      </c>
      <c r="L63" s="43">
        <f t="shared" si="59"/>
        <v>22</v>
      </c>
      <c r="M63" s="43">
        <f t="shared" si="59"/>
        <v>24</v>
      </c>
      <c r="N63" s="43">
        <f t="shared" si="59"/>
        <v>25</v>
      </c>
      <c r="O63" s="43">
        <f t="shared" si="59"/>
        <v>26</v>
      </c>
      <c r="P63" s="43">
        <f t="shared" si="59"/>
        <v>20</v>
      </c>
      <c r="Q63" s="43">
        <f t="shared" si="59"/>
        <v>20</v>
      </c>
      <c r="R63" s="43">
        <f t="shared" si="59"/>
        <v>20</v>
      </c>
      <c r="S63" s="43">
        <f t="shared" si="59"/>
        <v>20</v>
      </c>
      <c r="T63" s="43">
        <f t="shared" si="59"/>
        <v>20</v>
      </c>
      <c r="U63" s="43">
        <f t="shared" si="59"/>
        <v>21</v>
      </c>
      <c r="V63" s="43">
        <f t="shared" si="59"/>
        <v>20</v>
      </c>
      <c r="W63" s="43">
        <f t="shared" si="59"/>
        <v>20</v>
      </c>
      <c r="X63" s="43">
        <f t="shared" si="59"/>
        <v>19</v>
      </c>
      <c r="Y63" s="43">
        <f t="shared" si="59"/>
        <v>18</v>
      </c>
      <c r="Z63" s="43">
        <f t="shared" si="59"/>
        <v>17</v>
      </c>
      <c r="AA63" s="43">
        <f t="shared" si="59"/>
        <v>16</v>
      </c>
      <c r="AB63" s="43">
        <f t="shared" si="59"/>
        <v>16</v>
      </c>
      <c r="AC63" s="43">
        <f t="shared" si="59"/>
        <v>15</v>
      </c>
      <c r="AD63" s="43">
        <f t="shared" si="59"/>
        <v>69</v>
      </c>
      <c r="AE63" s="43">
        <f t="shared" si="59"/>
        <v>67</v>
      </c>
      <c r="AF63" s="43">
        <f t="shared" si="59"/>
        <v>62</v>
      </c>
      <c r="AG63" s="43">
        <f t="shared" si="59"/>
        <v>62</v>
      </c>
      <c r="AH63" s="43">
        <f t="shared" si="59"/>
        <v>57</v>
      </c>
      <c r="AI63" s="43">
        <f t="shared" si="59"/>
        <v>48</v>
      </c>
      <c r="AJ63" s="43">
        <f t="shared" si="59"/>
        <v>45</v>
      </c>
      <c r="AK63" s="43">
        <f t="shared" si="59"/>
        <v>35</v>
      </c>
      <c r="AL63" s="43">
        <f t="shared" si="59"/>
        <v>24</v>
      </c>
      <c r="AM63" s="43">
        <f t="shared" si="59"/>
        <v>22</v>
      </c>
      <c r="AN63" s="43">
        <f t="shared" si="59"/>
        <v>18</v>
      </c>
      <c r="AO63" s="43">
        <f t="shared" si="59"/>
        <v>15</v>
      </c>
      <c r="AP63" s="43">
        <f t="shared" si="59"/>
        <v>12</v>
      </c>
      <c r="AQ63" s="43">
        <f t="shared" si="59"/>
        <v>48</v>
      </c>
      <c r="AR63" s="43">
        <f t="shared" si="59"/>
        <v>43</v>
      </c>
      <c r="AS63" s="43">
        <f t="shared" si="59"/>
        <v>197</v>
      </c>
      <c r="AT63" s="43">
        <f t="shared" si="59"/>
        <v>21</v>
      </c>
      <c r="AU63" s="58">
        <v>4635</v>
      </c>
      <c r="AV63" s="109">
        <f>VLOOKUP(AU63,[1]Hoja10!$D$3:$E$238,2,FALSE)</f>
        <v>22</v>
      </c>
      <c r="AW63" s="110">
        <f t="shared" si="11"/>
        <v>104.76190476190477</v>
      </c>
    </row>
    <row r="64" spans="1:49" s="33" customFormat="1" ht="12">
      <c r="A64" s="21">
        <v>60</v>
      </c>
      <c r="B64" s="58">
        <v>4638</v>
      </c>
      <c r="C64" s="45" t="s">
        <v>999</v>
      </c>
      <c r="D64" s="45" t="s">
        <v>673</v>
      </c>
      <c r="E64" s="45" t="s">
        <v>682</v>
      </c>
      <c r="F64" s="44" t="s">
        <v>76</v>
      </c>
      <c r="G64" s="39" t="s">
        <v>662</v>
      </c>
      <c r="H64" s="58">
        <v>4638</v>
      </c>
      <c r="I64" s="51">
        <f t="shared" si="2"/>
        <v>777</v>
      </c>
      <c r="J64" s="43">
        <f t="shared" si="60"/>
        <v>12</v>
      </c>
      <c r="K64" s="43">
        <f t="shared" si="59"/>
        <v>18</v>
      </c>
      <c r="L64" s="43">
        <f t="shared" si="59"/>
        <v>18</v>
      </c>
      <c r="M64" s="43">
        <f t="shared" si="59"/>
        <v>20</v>
      </c>
      <c r="N64" s="43">
        <f t="shared" si="59"/>
        <v>21</v>
      </c>
      <c r="O64" s="43">
        <f t="shared" si="59"/>
        <v>22</v>
      </c>
      <c r="P64" s="43">
        <f t="shared" si="59"/>
        <v>17</v>
      </c>
      <c r="Q64" s="43">
        <f t="shared" si="59"/>
        <v>17</v>
      </c>
      <c r="R64" s="43">
        <f t="shared" si="59"/>
        <v>17</v>
      </c>
      <c r="S64" s="43">
        <f t="shared" si="59"/>
        <v>17</v>
      </c>
      <c r="T64" s="43">
        <f t="shared" si="59"/>
        <v>17</v>
      </c>
      <c r="U64" s="43">
        <f t="shared" si="59"/>
        <v>17</v>
      </c>
      <c r="V64" s="43">
        <f t="shared" si="59"/>
        <v>17</v>
      </c>
      <c r="W64" s="43">
        <f t="shared" si="59"/>
        <v>16</v>
      </c>
      <c r="X64" s="43">
        <f t="shared" si="59"/>
        <v>16</v>
      </c>
      <c r="Y64" s="43">
        <f t="shared" si="59"/>
        <v>15</v>
      </c>
      <c r="Z64" s="43">
        <f t="shared" si="59"/>
        <v>14</v>
      </c>
      <c r="AA64" s="43">
        <f t="shared" si="59"/>
        <v>14</v>
      </c>
      <c r="AB64" s="43">
        <f t="shared" si="59"/>
        <v>13</v>
      </c>
      <c r="AC64" s="43">
        <f t="shared" si="59"/>
        <v>13</v>
      </c>
      <c r="AD64" s="43">
        <f t="shared" si="59"/>
        <v>57</v>
      </c>
      <c r="AE64" s="43">
        <f t="shared" si="59"/>
        <v>56</v>
      </c>
      <c r="AF64" s="43">
        <f t="shared" si="59"/>
        <v>52</v>
      </c>
      <c r="AG64" s="43">
        <f t="shared" si="59"/>
        <v>52</v>
      </c>
      <c r="AH64" s="43">
        <f t="shared" si="59"/>
        <v>47</v>
      </c>
      <c r="AI64" s="43">
        <f t="shared" si="59"/>
        <v>40</v>
      </c>
      <c r="AJ64" s="43">
        <f t="shared" si="59"/>
        <v>37</v>
      </c>
      <c r="AK64" s="43">
        <f t="shared" si="59"/>
        <v>30</v>
      </c>
      <c r="AL64" s="43">
        <f t="shared" si="59"/>
        <v>20</v>
      </c>
      <c r="AM64" s="43">
        <f t="shared" si="59"/>
        <v>18</v>
      </c>
      <c r="AN64" s="43">
        <f t="shared" si="59"/>
        <v>15</v>
      </c>
      <c r="AO64" s="43">
        <f t="shared" si="59"/>
        <v>12</v>
      </c>
      <c r="AP64" s="43">
        <f t="shared" si="59"/>
        <v>10</v>
      </c>
      <c r="AQ64" s="43">
        <f t="shared" si="59"/>
        <v>40</v>
      </c>
      <c r="AR64" s="43">
        <f t="shared" si="59"/>
        <v>37</v>
      </c>
      <c r="AS64" s="43">
        <f t="shared" si="59"/>
        <v>164</v>
      </c>
      <c r="AT64" s="43">
        <f t="shared" si="59"/>
        <v>13</v>
      </c>
      <c r="AU64" s="58">
        <v>4638</v>
      </c>
      <c r="AV64" s="109">
        <f>VLOOKUP(AU64,[1]Hoja10!$D$3:$E$238,2,FALSE)</f>
        <v>15</v>
      </c>
      <c r="AW64" s="110">
        <f t="shared" si="11"/>
        <v>125</v>
      </c>
    </row>
    <row r="65" spans="1:49" s="33" customFormat="1" ht="12">
      <c r="A65" s="6">
        <v>61</v>
      </c>
      <c r="B65" s="58">
        <v>4636</v>
      </c>
      <c r="C65" s="45" t="s">
        <v>999</v>
      </c>
      <c r="D65" s="45" t="s">
        <v>673</v>
      </c>
      <c r="E65" s="45" t="s">
        <v>682</v>
      </c>
      <c r="F65" s="44" t="s">
        <v>77</v>
      </c>
      <c r="G65" s="39" t="s">
        <v>662</v>
      </c>
      <c r="H65" s="58">
        <v>4636</v>
      </c>
      <c r="I65" s="51">
        <f t="shared" si="2"/>
        <v>1138</v>
      </c>
      <c r="J65" s="43">
        <f t="shared" si="60"/>
        <v>25</v>
      </c>
      <c r="K65" s="43">
        <f t="shared" si="59"/>
        <v>26</v>
      </c>
      <c r="L65" s="43">
        <f t="shared" si="59"/>
        <v>27</v>
      </c>
      <c r="M65" s="43">
        <f t="shared" si="59"/>
        <v>29</v>
      </c>
      <c r="N65" s="43">
        <f t="shared" si="59"/>
        <v>31</v>
      </c>
      <c r="O65" s="43">
        <f t="shared" si="59"/>
        <v>31</v>
      </c>
      <c r="P65" s="43">
        <f t="shared" si="59"/>
        <v>25</v>
      </c>
      <c r="Q65" s="43">
        <f t="shared" si="59"/>
        <v>25</v>
      </c>
      <c r="R65" s="43">
        <f t="shared" si="59"/>
        <v>25</v>
      </c>
      <c r="S65" s="43">
        <f t="shared" si="59"/>
        <v>25</v>
      </c>
      <c r="T65" s="43">
        <f t="shared" si="59"/>
        <v>25</v>
      </c>
      <c r="U65" s="43">
        <f t="shared" si="59"/>
        <v>25</v>
      </c>
      <c r="V65" s="43">
        <f t="shared" si="59"/>
        <v>25</v>
      </c>
      <c r="W65" s="43">
        <f t="shared" si="59"/>
        <v>24</v>
      </c>
      <c r="X65" s="43">
        <f t="shared" si="59"/>
        <v>23</v>
      </c>
      <c r="Y65" s="43">
        <f t="shared" si="59"/>
        <v>22</v>
      </c>
      <c r="Z65" s="43">
        <f t="shared" si="59"/>
        <v>21</v>
      </c>
      <c r="AA65" s="43">
        <f t="shared" si="59"/>
        <v>20</v>
      </c>
      <c r="AB65" s="43">
        <f t="shared" si="59"/>
        <v>19</v>
      </c>
      <c r="AC65" s="43">
        <f t="shared" si="59"/>
        <v>18</v>
      </c>
      <c r="AD65" s="43">
        <f t="shared" si="59"/>
        <v>83</v>
      </c>
      <c r="AE65" s="43">
        <f t="shared" si="59"/>
        <v>81</v>
      </c>
      <c r="AF65" s="43">
        <f t="shared" si="59"/>
        <v>75</v>
      </c>
      <c r="AG65" s="43">
        <f t="shared" si="59"/>
        <v>75</v>
      </c>
      <c r="AH65" s="43">
        <f t="shared" si="59"/>
        <v>68</v>
      </c>
      <c r="AI65" s="43">
        <f t="shared" si="59"/>
        <v>58</v>
      </c>
      <c r="AJ65" s="43">
        <f t="shared" si="59"/>
        <v>54</v>
      </c>
      <c r="AK65" s="43">
        <f t="shared" si="59"/>
        <v>43</v>
      </c>
      <c r="AL65" s="43">
        <f t="shared" si="59"/>
        <v>29</v>
      </c>
      <c r="AM65" s="43">
        <f t="shared" si="59"/>
        <v>27</v>
      </c>
      <c r="AN65" s="43">
        <f t="shared" si="59"/>
        <v>22</v>
      </c>
      <c r="AO65" s="43">
        <f t="shared" si="59"/>
        <v>18</v>
      </c>
      <c r="AP65" s="43">
        <f t="shared" si="59"/>
        <v>14</v>
      </c>
      <c r="AQ65" s="43">
        <f t="shared" si="59"/>
        <v>59</v>
      </c>
      <c r="AR65" s="43">
        <f t="shared" si="59"/>
        <v>53</v>
      </c>
      <c r="AS65" s="43">
        <f t="shared" si="59"/>
        <v>238</v>
      </c>
      <c r="AT65" s="43">
        <f t="shared" si="59"/>
        <v>24</v>
      </c>
      <c r="AU65" s="58">
        <v>4636</v>
      </c>
      <c r="AV65" s="109">
        <f>VLOOKUP(AU65,[1]Hoja10!$D$3:$E$238,2,FALSE)</f>
        <v>28</v>
      </c>
      <c r="AW65" s="110">
        <f t="shared" si="11"/>
        <v>112.00000000000001</v>
      </c>
    </row>
    <row r="66" spans="1:49" s="33" customFormat="1" ht="12">
      <c r="A66" s="21">
        <v>62</v>
      </c>
      <c r="B66" s="58">
        <v>4637</v>
      </c>
      <c r="C66" s="45" t="s">
        <v>999</v>
      </c>
      <c r="D66" s="45" t="s">
        <v>673</v>
      </c>
      <c r="E66" s="45" t="s">
        <v>682</v>
      </c>
      <c r="F66" s="42" t="s">
        <v>683</v>
      </c>
      <c r="G66" s="39" t="s">
        <v>662</v>
      </c>
      <c r="H66" s="58">
        <v>4637</v>
      </c>
      <c r="I66" s="51">
        <f t="shared" si="2"/>
        <v>1708</v>
      </c>
      <c r="J66" s="43">
        <f t="shared" si="60"/>
        <v>22</v>
      </c>
      <c r="K66" s="43">
        <f t="shared" si="59"/>
        <v>40</v>
      </c>
      <c r="L66" s="43">
        <f t="shared" si="59"/>
        <v>41</v>
      </c>
      <c r="M66" s="43">
        <f t="shared" si="59"/>
        <v>44</v>
      </c>
      <c r="N66" s="43">
        <f t="shared" si="59"/>
        <v>46</v>
      </c>
      <c r="O66" s="43">
        <f t="shared" si="59"/>
        <v>48</v>
      </c>
      <c r="P66" s="43">
        <f t="shared" si="59"/>
        <v>38</v>
      </c>
      <c r="Q66" s="43">
        <f t="shared" si="59"/>
        <v>38</v>
      </c>
      <c r="R66" s="43">
        <f t="shared" si="59"/>
        <v>38</v>
      </c>
      <c r="S66" s="43">
        <f t="shared" si="59"/>
        <v>38</v>
      </c>
      <c r="T66" s="43">
        <f t="shared" si="59"/>
        <v>38</v>
      </c>
      <c r="U66" s="43">
        <f t="shared" si="59"/>
        <v>38</v>
      </c>
      <c r="V66" s="43">
        <f t="shared" si="59"/>
        <v>37</v>
      </c>
      <c r="W66" s="43">
        <f t="shared" si="59"/>
        <v>36</v>
      </c>
      <c r="X66" s="43">
        <f t="shared" si="59"/>
        <v>35</v>
      </c>
      <c r="Y66" s="43">
        <f t="shared" si="59"/>
        <v>33</v>
      </c>
      <c r="Z66" s="43">
        <f t="shared" si="59"/>
        <v>31</v>
      </c>
      <c r="AA66" s="43">
        <f t="shared" si="59"/>
        <v>30</v>
      </c>
      <c r="AB66" s="43">
        <f t="shared" si="59"/>
        <v>29</v>
      </c>
      <c r="AC66" s="43">
        <f t="shared" si="59"/>
        <v>28</v>
      </c>
      <c r="AD66" s="43">
        <f t="shared" si="59"/>
        <v>126</v>
      </c>
      <c r="AE66" s="43">
        <f t="shared" si="59"/>
        <v>123</v>
      </c>
      <c r="AF66" s="43">
        <f t="shared" si="59"/>
        <v>114</v>
      </c>
      <c r="AG66" s="43">
        <f t="shared" si="59"/>
        <v>114</v>
      </c>
      <c r="AH66" s="43">
        <f t="shared" si="59"/>
        <v>104</v>
      </c>
      <c r="AI66" s="43">
        <f t="shared" si="59"/>
        <v>87</v>
      </c>
      <c r="AJ66" s="43">
        <f t="shared" si="59"/>
        <v>82</v>
      </c>
      <c r="AK66" s="43">
        <f t="shared" si="59"/>
        <v>65</v>
      </c>
      <c r="AL66" s="43">
        <f t="shared" si="59"/>
        <v>44</v>
      </c>
      <c r="AM66" s="43">
        <f t="shared" si="59"/>
        <v>40</v>
      </c>
      <c r="AN66" s="43">
        <f t="shared" si="59"/>
        <v>33</v>
      </c>
      <c r="AO66" s="43">
        <f t="shared" si="59"/>
        <v>27</v>
      </c>
      <c r="AP66" s="43">
        <f t="shared" si="59"/>
        <v>21</v>
      </c>
      <c r="AQ66" s="43">
        <f t="shared" si="59"/>
        <v>88</v>
      </c>
      <c r="AR66" s="43">
        <f t="shared" si="59"/>
        <v>80</v>
      </c>
      <c r="AS66" s="43">
        <f t="shared" si="59"/>
        <v>361</v>
      </c>
      <c r="AT66" s="43">
        <f t="shared" si="59"/>
        <v>25</v>
      </c>
      <c r="AU66" s="58">
        <v>4637</v>
      </c>
      <c r="AV66" s="109">
        <f>VLOOKUP(AU66,[1]Hoja10!$D$3:$E$238,2,FALSE)</f>
        <v>19</v>
      </c>
      <c r="AW66" s="110">
        <f t="shared" si="11"/>
        <v>86.36363636363636</v>
      </c>
    </row>
    <row r="67" spans="1:49" s="33" customFormat="1" ht="12">
      <c r="A67" s="21">
        <v>63</v>
      </c>
      <c r="B67" s="34"/>
      <c r="C67" s="35" t="s">
        <v>999</v>
      </c>
      <c r="D67" s="35" t="s">
        <v>673</v>
      </c>
      <c r="E67" s="36" t="s">
        <v>684</v>
      </c>
      <c r="F67" s="36" t="s">
        <v>684</v>
      </c>
      <c r="G67" s="37"/>
      <c r="H67" s="34"/>
      <c r="I67" s="99">
        <f t="shared" si="2"/>
        <v>90894</v>
      </c>
      <c r="J67" s="38">
        <f>SUM(J68:J75)</f>
        <v>1751</v>
      </c>
      <c r="K67" s="38">
        <f t="shared" ref="K67:AT67" si="61">SUM(K68:K75)</f>
        <v>1730</v>
      </c>
      <c r="L67" s="38">
        <f t="shared" si="61"/>
        <v>1725</v>
      </c>
      <c r="M67" s="38">
        <f t="shared" si="61"/>
        <v>1700</v>
      </c>
      <c r="N67" s="38">
        <f t="shared" si="61"/>
        <v>1678</v>
      </c>
      <c r="O67" s="38">
        <f t="shared" si="61"/>
        <v>1653</v>
      </c>
      <c r="P67" s="38">
        <f t="shared" si="61"/>
        <v>1986</v>
      </c>
      <c r="Q67" s="38">
        <f t="shared" si="61"/>
        <v>1985</v>
      </c>
      <c r="R67" s="38">
        <f t="shared" si="61"/>
        <v>1966</v>
      </c>
      <c r="S67" s="38">
        <f t="shared" si="61"/>
        <v>1827</v>
      </c>
      <c r="T67" s="38">
        <f t="shared" si="61"/>
        <v>1841</v>
      </c>
      <c r="U67" s="38">
        <f t="shared" si="61"/>
        <v>1745</v>
      </c>
      <c r="V67" s="38">
        <f t="shared" si="61"/>
        <v>1722</v>
      </c>
      <c r="W67" s="38">
        <f t="shared" si="61"/>
        <v>1679</v>
      </c>
      <c r="X67" s="38">
        <f t="shared" si="61"/>
        <v>1593</v>
      </c>
      <c r="Y67" s="38">
        <f t="shared" si="61"/>
        <v>1455</v>
      </c>
      <c r="Z67" s="38">
        <f t="shared" si="61"/>
        <v>1502</v>
      </c>
      <c r="AA67" s="38">
        <f t="shared" si="61"/>
        <v>1492</v>
      </c>
      <c r="AB67" s="38">
        <f t="shared" si="61"/>
        <v>1547</v>
      </c>
      <c r="AC67" s="38">
        <f t="shared" si="61"/>
        <v>1553</v>
      </c>
      <c r="AD67" s="38">
        <f t="shared" si="61"/>
        <v>7941</v>
      </c>
      <c r="AE67" s="38">
        <f t="shared" si="61"/>
        <v>8105</v>
      </c>
      <c r="AF67" s="38">
        <f t="shared" si="61"/>
        <v>7798</v>
      </c>
      <c r="AG67" s="38">
        <f t="shared" si="61"/>
        <v>6799</v>
      </c>
      <c r="AH67" s="38">
        <f t="shared" si="61"/>
        <v>5812</v>
      </c>
      <c r="AI67" s="38">
        <f t="shared" si="61"/>
        <v>4748</v>
      </c>
      <c r="AJ67" s="38">
        <f t="shared" si="61"/>
        <v>3976</v>
      </c>
      <c r="AK67" s="38">
        <f t="shared" si="61"/>
        <v>3182</v>
      </c>
      <c r="AL67" s="38">
        <f t="shared" si="61"/>
        <v>2558</v>
      </c>
      <c r="AM67" s="38">
        <f t="shared" si="61"/>
        <v>2038</v>
      </c>
      <c r="AN67" s="38">
        <f t="shared" si="61"/>
        <v>1469</v>
      </c>
      <c r="AO67" s="38">
        <f t="shared" si="61"/>
        <v>992</v>
      </c>
      <c r="AP67" s="38">
        <f t="shared" si="61"/>
        <v>1346</v>
      </c>
      <c r="AQ67" s="38">
        <f t="shared" si="61"/>
        <v>4118</v>
      </c>
      <c r="AR67" s="38">
        <f t="shared" si="61"/>
        <v>4001</v>
      </c>
      <c r="AS67" s="38">
        <f t="shared" si="61"/>
        <v>22250</v>
      </c>
      <c r="AT67" s="38">
        <f t="shared" si="61"/>
        <v>1938</v>
      </c>
      <c r="AU67" s="34"/>
      <c r="AV67" s="109" t="e">
        <f>VLOOKUP(AU67,[1]Hoja10!$D$3:$E$238,2,FALSE)</f>
        <v>#N/A</v>
      </c>
      <c r="AW67" s="110" t="e">
        <f t="shared" si="11"/>
        <v>#N/A</v>
      </c>
    </row>
    <row r="68" spans="1:49" s="33" customFormat="1" ht="12">
      <c r="A68" s="6">
        <v>64</v>
      </c>
      <c r="B68" s="58">
        <v>4657</v>
      </c>
      <c r="C68" s="45" t="s">
        <v>999</v>
      </c>
      <c r="D68" s="45" t="s">
        <v>673</v>
      </c>
      <c r="E68" s="45" t="s">
        <v>684</v>
      </c>
      <c r="F68" s="44" t="s">
        <v>37</v>
      </c>
      <c r="G68" s="39" t="s">
        <v>661</v>
      </c>
      <c r="H68" s="58">
        <v>4657</v>
      </c>
      <c r="I68" s="51">
        <f t="shared" si="2"/>
        <v>19750</v>
      </c>
      <c r="J68" s="43">
        <f>J953</f>
        <v>370</v>
      </c>
      <c r="K68" s="43">
        <f t="shared" ref="K68:AT68" si="62">K953</f>
        <v>372</v>
      </c>
      <c r="L68" s="43">
        <f t="shared" si="62"/>
        <v>371</v>
      </c>
      <c r="M68" s="43">
        <f t="shared" si="62"/>
        <v>367</v>
      </c>
      <c r="N68" s="43">
        <f t="shared" si="62"/>
        <v>362</v>
      </c>
      <c r="O68" s="43">
        <f t="shared" si="62"/>
        <v>356</v>
      </c>
      <c r="P68" s="43">
        <f t="shared" si="62"/>
        <v>432</v>
      </c>
      <c r="Q68" s="43">
        <f t="shared" si="62"/>
        <v>431</v>
      </c>
      <c r="R68" s="43">
        <f t="shared" si="62"/>
        <v>425</v>
      </c>
      <c r="S68" s="43">
        <f t="shared" si="62"/>
        <v>393</v>
      </c>
      <c r="T68" s="43">
        <f t="shared" si="62"/>
        <v>395</v>
      </c>
      <c r="U68" s="43">
        <f t="shared" si="62"/>
        <v>371</v>
      </c>
      <c r="V68" s="43">
        <f t="shared" si="62"/>
        <v>366</v>
      </c>
      <c r="W68" s="43">
        <f t="shared" si="62"/>
        <v>358</v>
      </c>
      <c r="X68" s="43">
        <f t="shared" si="62"/>
        <v>341</v>
      </c>
      <c r="Y68" s="43">
        <f t="shared" si="62"/>
        <v>311</v>
      </c>
      <c r="Z68" s="43">
        <f t="shared" si="62"/>
        <v>325</v>
      </c>
      <c r="AA68" s="43">
        <f t="shared" si="62"/>
        <v>324</v>
      </c>
      <c r="AB68" s="43">
        <f t="shared" si="62"/>
        <v>338</v>
      </c>
      <c r="AC68" s="43">
        <f t="shared" si="62"/>
        <v>339</v>
      </c>
      <c r="AD68" s="43">
        <f t="shared" si="62"/>
        <v>1742</v>
      </c>
      <c r="AE68" s="43">
        <f t="shared" si="62"/>
        <v>1777</v>
      </c>
      <c r="AF68" s="43">
        <f t="shared" si="62"/>
        <v>1708</v>
      </c>
      <c r="AG68" s="43">
        <f t="shared" si="62"/>
        <v>1493</v>
      </c>
      <c r="AH68" s="43">
        <f t="shared" si="62"/>
        <v>1270</v>
      </c>
      <c r="AI68" s="43">
        <f t="shared" si="62"/>
        <v>1028</v>
      </c>
      <c r="AJ68" s="43">
        <f t="shared" si="62"/>
        <v>859</v>
      </c>
      <c r="AK68" s="43">
        <f t="shared" si="62"/>
        <v>690</v>
      </c>
      <c r="AL68" s="43">
        <f t="shared" si="62"/>
        <v>558</v>
      </c>
      <c r="AM68" s="43">
        <f t="shared" si="62"/>
        <v>440</v>
      </c>
      <c r="AN68" s="43">
        <f t="shared" si="62"/>
        <v>319</v>
      </c>
      <c r="AO68" s="43">
        <f t="shared" si="62"/>
        <v>217</v>
      </c>
      <c r="AP68" s="43">
        <f t="shared" si="62"/>
        <v>302</v>
      </c>
      <c r="AQ68" s="43">
        <f t="shared" si="62"/>
        <v>879</v>
      </c>
      <c r="AR68" s="43">
        <f t="shared" si="62"/>
        <v>868</v>
      </c>
      <c r="AS68" s="43">
        <f t="shared" si="62"/>
        <v>4870</v>
      </c>
      <c r="AT68" s="43">
        <f t="shared" si="62"/>
        <v>444</v>
      </c>
      <c r="AU68" s="58">
        <v>4657</v>
      </c>
      <c r="AV68" s="109">
        <f>VLOOKUP(AU68,[1]Hoja10!$D$3:$E$238,2,FALSE)</f>
        <v>433</v>
      </c>
      <c r="AW68" s="110">
        <f t="shared" si="11"/>
        <v>117.02702702702703</v>
      </c>
    </row>
    <row r="69" spans="1:49" s="33" customFormat="1" ht="12">
      <c r="A69" s="21">
        <v>65</v>
      </c>
      <c r="B69" s="58">
        <v>4654</v>
      </c>
      <c r="C69" s="45" t="s">
        <v>999</v>
      </c>
      <c r="D69" s="45" t="s">
        <v>673</v>
      </c>
      <c r="E69" s="45" t="s">
        <v>684</v>
      </c>
      <c r="F69" s="42" t="s">
        <v>40</v>
      </c>
      <c r="G69" s="39" t="s">
        <v>662</v>
      </c>
      <c r="H69" s="58">
        <v>4654</v>
      </c>
      <c r="I69" s="51">
        <f t="shared" si="2"/>
        <v>7232</v>
      </c>
      <c r="J69" s="43">
        <f>J956</f>
        <v>136</v>
      </c>
      <c r="K69" s="43">
        <f t="shared" ref="K69:AT69" si="63">K956</f>
        <v>136</v>
      </c>
      <c r="L69" s="43">
        <f t="shared" si="63"/>
        <v>136</v>
      </c>
      <c r="M69" s="43">
        <f t="shared" si="63"/>
        <v>134</v>
      </c>
      <c r="N69" s="43">
        <f t="shared" si="63"/>
        <v>133</v>
      </c>
      <c r="O69" s="43">
        <f t="shared" si="63"/>
        <v>130</v>
      </c>
      <c r="P69" s="43">
        <f t="shared" si="63"/>
        <v>158</v>
      </c>
      <c r="Q69" s="43">
        <f t="shared" si="63"/>
        <v>158</v>
      </c>
      <c r="R69" s="43">
        <f t="shared" si="63"/>
        <v>156</v>
      </c>
      <c r="S69" s="43">
        <f t="shared" si="63"/>
        <v>144</v>
      </c>
      <c r="T69" s="43">
        <f t="shared" si="63"/>
        <v>145</v>
      </c>
      <c r="U69" s="43">
        <f t="shared" si="63"/>
        <v>136</v>
      </c>
      <c r="V69" s="43">
        <f t="shared" si="63"/>
        <v>134</v>
      </c>
      <c r="W69" s="43">
        <f t="shared" si="63"/>
        <v>131</v>
      </c>
      <c r="X69" s="43">
        <f t="shared" si="63"/>
        <v>125</v>
      </c>
      <c r="Y69" s="43">
        <f t="shared" si="63"/>
        <v>114</v>
      </c>
      <c r="Z69" s="43">
        <f t="shared" si="63"/>
        <v>119</v>
      </c>
      <c r="AA69" s="43">
        <f t="shared" si="63"/>
        <v>119</v>
      </c>
      <c r="AB69" s="43">
        <f t="shared" si="63"/>
        <v>124</v>
      </c>
      <c r="AC69" s="43">
        <f t="shared" si="63"/>
        <v>124</v>
      </c>
      <c r="AD69" s="43">
        <f t="shared" si="63"/>
        <v>638</v>
      </c>
      <c r="AE69" s="43">
        <f t="shared" si="63"/>
        <v>651</v>
      </c>
      <c r="AF69" s="43">
        <f t="shared" si="63"/>
        <v>625</v>
      </c>
      <c r="AG69" s="43">
        <f t="shared" si="63"/>
        <v>547</v>
      </c>
      <c r="AH69" s="43">
        <f t="shared" si="63"/>
        <v>465</v>
      </c>
      <c r="AI69" s="43">
        <f t="shared" si="63"/>
        <v>376</v>
      </c>
      <c r="AJ69" s="43">
        <f t="shared" si="63"/>
        <v>314</v>
      </c>
      <c r="AK69" s="43">
        <f t="shared" si="63"/>
        <v>253</v>
      </c>
      <c r="AL69" s="43">
        <f t="shared" si="63"/>
        <v>204</v>
      </c>
      <c r="AM69" s="43">
        <f t="shared" si="63"/>
        <v>161</v>
      </c>
      <c r="AN69" s="43">
        <f t="shared" si="63"/>
        <v>117</v>
      </c>
      <c r="AO69" s="43">
        <f t="shared" si="63"/>
        <v>79</v>
      </c>
      <c r="AP69" s="43">
        <f t="shared" si="63"/>
        <v>110</v>
      </c>
      <c r="AQ69" s="43">
        <f t="shared" si="63"/>
        <v>322</v>
      </c>
      <c r="AR69" s="43">
        <f t="shared" si="63"/>
        <v>318</v>
      </c>
      <c r="AS69" s="43">
        <f t="shared" si="63"/>
        <v>1783</v>
      </c>
      <c r="AT69" s="43">
        <f t="shared" si="63"/>
        <v>155</v>
      </c>
      <c r="AU69" s="58">
        <v>4654</v>
      </c>
      <c r="AV69" s="109">
        <f>VLOOKUP(AU69,[1]Hoja10!$D$3:$E$238,2,FALSE)</f>
        <v>153</v>
      </c>
      <c r="AW69" s="110">
        <f t="shared" si="11"/>
        <v>112.5</v>
      </c>
    </row>
    <row r="70" spans="1:49" s="33" customFormat="1" ht="12">
      <c r="A70" s="21">
        <v>66</v>
      </c>
      <c r="B70" s="58">
        <v>4655</v>
      </c>
      <c r="C70" s="45" t="s">
        <v>999</v>
      </c>
      <c r="D70" s="45" t="s">
        <v>673</v>
      </c>
      <c r="E70" s="45" t="s">
        <v>684</v>
      </c>
      <c r="F70" s="44" t="s">
        <v>685</v>
      </c>
      <c r="G70" s="39" t="s">
        <v>661</v>
      </c>
      <c r="H70" s="58">
        <v>4655</v>
      </c>
      <c r="I70" s="51">
        <f t="shared" ref="I70:I133" si="64">SUM(J70:AP70)</f>
        <v>39613</v>
      </c>
      <c r="J70" s="43">
        <f>J957</f>
        <v>743</v>
      </c>
      <c r="K70" s="43">
        <f t="shared" ref="K70:AT70" si="65">K957</f>
        <v>746</v>
      </c>
      <c r="L70" s="43">
        <f t="shared" si="65"/>
        <v>744</v>
      </c>
      <c r="M70" s="43">
        <f t="shared" si="65"/>
        <v>737</v>
      </c>
      <c r="N70" s="43">
        <f t="shared" si="65"/>
        <v>727</v>
      </c>
      <c r="O70" s="43">
        <f t="shared" si="65"/>
        <v>714</v>
      </c>
      <c r="P70" s="43">
        <f t="shared" si="65"/>
        <v>867</v>
      </c>
      <c r="Q70" s="43">
        <f t="shared" si="65"/>
        <v>864</v>
      </c>
      <c r="R70" s="43">
        <f t="shared" si="65"/>
        <v>853</v>
      </c>
      <c r="S70" s="43">
        <f t="shared" si="65"/>
        <v>788</v>
      </c>
      <c r="T70" s="43">
        <f t="shared" si="65"/>
        <v>792</v>
      </c>
      <c r="U70" s="43">
        <f t="shared" si="65"/>
        <v>745</v>
      </c>
      <c r="V70" s="43">
        <f t="shared" si="65"/>
        <v>734</v>
      </c>
      <c r="W70" s="43">
        <f t="shared" si="65"/>
        <v>717</v>
      </c>
      <c r="X70" s="43">
        <f t="shared" si="65"/>
        <v>683</v>
      </c>
      <c r="Y70" s="43">
        <f t="shared" si="65"/>
        <v>625</v>
      </c>
      <c r="Z70" s="43">
        <f t="shared" si="65"/>
        <v>651</v>
      </c>
      <c r="AA70" s="43">
        <f t="shared" si="65"/>
        <v>651</v>
      </c>
      <c r="AB70" s="43">
        <f t="shared" si="65"/>
        <v>677</v>
      </c>
      <c r="AC70" s="43">
        <f t="shared" si="65"/>
        <v>681</v>
      </c>
      <c r="AD70" s="43">
        <f t="shared" si="65"/>
        <v>3494</v>
      </c>
      <c r="AE70" s="43">
        <f t="shared" si="65"/>
        <v>3564</v>
      </c>
      <c r="AF70" s="43">
        <f t="shared" si="65"/>
        <v>3426</v>
      </c>
      <c r="AG70" s="43">
        <f t="shared" si="65"/>
        <v>2994</v>
      </c>
      <c r="AH70" s="43">
        <f t="shared" si="65"/>
        <v>2546</v>
      </c>
      <c r="AI70" s="43">
        <f t="shared" si="65"/>
        <v>2061</v>
      </c>
      <c r="AJ70" s="43">
        <f t="shared" si="65"/>
        <v>1722</v>
      </c>
      <c r="AK70" s="43">
        <f t="shared" si="65"/>
        <v>1385</v>
      </c>
      <c r="AL70" s="43">
        <f t="shared" si="65"/>
        <v>1120</v>
      </c>
      <c r="AM70" s="43">
        <f t="shared" si="65"/>
        <v>883</v>
      </c>
      <c r="AN70" s="43">
        <f t="shared" si="65"/>
        <v>640</v>
      </c>
      <c r="AO70" s="43">
        <f t="shared" si="65"/>
        <v>434</v>
      </c>
      <c r="AP70" s="43">
        <f t="shared" si="65"/>
        <v>605</v>
      </c>
      <c r="AQ70" s="43">
        <f t="shared" si="65"/>
        <v>1762</v>
      </c>
      <c r="AR70" s="43">
        <f t="shared" si="65"/>
        <v>1741</v>
      </c>
      <c r="AS70" s="43">
        <f t="shared" si="65"/>
        <v>9766</v>
      </c>
      <c r="AT70" s="43">
        <f t="shared" si="65"/>
        <v>814</v>
      </c>
      <c r="AU70" s="58">
        <v>4655</v>
      </c>
      <c r="AV70" s="109">
        <f>VLOOKUP(AU70,[1]Hoja10!$D$3:$E$238,2,FALSE)</f>
        <v>828</v>
      </c>
      <c r="AW70" s="110">
        <f t="shared" si="11"/>
        <v>111.44010767160162</v>
      </c>
    </row>
    <row r="71" spans="1:49" s="33" customFormat="1" ht="12">
      <c r="A71" s="6">
        <v>67</v>
      </c>
      <c r="B71" s="58">
        <v>4656</v>
      </c>
      <c r="C71" s="45" t="s">
        <v>999</v>
      </c>
      <c r="D71" s="45" t="s">
        <v>673</v>
      </c>
      <c r="E71" s="45" t="s">
        <v>684</v>
      </c>
      <c r="F71" s="44" t="s">
        <v>44</v>
      </c>
      <c r="G71" s="39" t="s">
        <v>662</v>
      </c>
      <c r="H71" s="58">
        <v>4656</v>
      </c>
      <c r="I71" s="51">
        <f t="shared" si="64"/>
        <v>6205</v>
      </c>
      <c r="J71" s="43">
        <f>J960</f>
        <v>116</v>
      </c>
      <c r="K71" s="43">
        <f t="shared" ref="K71:AT71" si="66">K960</f>
        <v>117</v>
      </c>
      <c r="L71" s="43">
        <f t="shared" si="66"/>
        <v>117</v>
      </c>
      <c r="M71" s="43">
        <f t="shared" si="66"/>
        <v>115</v>
      </c>
      <c r="N71" s="43">
        <f t="shared" si="66"/>
        <v>114</v>
      </c>
      <c r="O71" s="43">
        <f t="shared" si="66"/>
        <v>112</v>
      </c>
      <c r="P71" s="43">
        <f t="shared" si="66"/>
        <v>136</v>
      </c>
      <c r="Q71" s="43">
        <f t="shared" si="66"/>
        <v>135</v>
      </c>
      <c r="R71" s="43">
        <f t="shared" si="66"/>
        <v>134</v>
      </c>
      <c r="S71" s="43">
        <f t="shared" si="66"/>
        <v>123</v>
      </c>
      <c r="T71" s="43">
        <f t="shared" si="66"/>
        <v>124</v>
      </c>
      <c r="U71" s="43">
        <f t="shared" si="66"/>
        <v>117</v>
      </c>
      <c r="V71" s="43">
        <f t="shared" si="66"/>
        <v>115</v>
      </c>
      <c r="W71" s="43">
        <f t="shared" si="66"/>
        <v>112</v>
      </c>
      <c r="X71" s="43">
        <f t="shared" si="66"/>
        <v>107</v>
      </c>
      <c r="Y71" s="43">
        <f t="shared" si="66"/>
        <v>98</v>
      </c>
      <c r="Z71" s="43">
        <f t="shared" si="66"/>
        <v>102</v>
      </c>
      <c r="AA71" s="43">
        <f t="shared" si="66"/>
        <v>102</v>
      </c>
      <c r="AB71" s="43">
        <f t="shared" si="66"/>
        <v>106</v>
      </c>
      <c r="AC71" s="43">
        <f t="shared" si="66"/>
        <v>107</v>
      </c>
      <c r="AD71" s="43">
        <f t="shared" si="66"/>
        <v>547</v>
      </c>
      <c r="AE71" s="43">
        <f t="shared" si="66"/>
        <v>558</v>
      </c>
      <c r="AF71" s="43">
        <f t="shared" si="66"/>
        <v>537</v>
      </c>
      <c r="AG71" s="43">
        <f t="shared" si="66"/>
        <v>469</v>
      </c>
      <c r="AH71" s="43">
        <f t="shared" si="66"/>
        <v>399</v>
      </c>
      <c r="AI71" s="43">
        <f t="shared" si="66"/>
        <v>323</v>
      </c>
      <c r="AJ71" s="43">
        <f t="shared" si="66"/>
        <v>270</v>
      </c>
      <c r="AK71" s="43">
        <f t="shared" si="66"/>
        <v>217</v>
      </c>
      <c r="AL71" s="43">
        <f t="shared" si="66"/>
        <v>175</v>
      </c>
      <c r="AM71" s="43">
        <f t="shared" si="66"/>
        <v>138</v>
      </c>
      <c r="AN71" s="43">
        <f t="shared" si="66"/>
        <v>100</v>
      </c>
      <c r="AO71" s="43">
        <f t="shared" si="66"/>
        <v>68</v>
      </c>
      <c r="AP71" s="43">
        <f t="shared" si="66"/>
        <v>95</v>
      </c>
      <c r="AQ71" s="43">
        <f t="shared" si="66"/>
        <v>276</v>
      </c>
      <c r="AR71" s="43">
        <f t="shared" si="66"/>
        <v>273</v>
      </c>
      <c r="AS71" s="43">
        <f t="shared" si="66"/>
        <v>1530</v>
      </c>
      <c r="AT71" s="43">
        <f t="shared" si="66"/>
        <v>127</v>
      </c>
      <c r="AU71" s="58">
        <v>4656</v>
      </c>
      <c r="AV71" s="109">
        <f>VLOOKUP(AU71,[1]Hoja10!$D$3:$E$238,2,FALSE)</f>
        <v>150</v>
      </c>
      <c r="AW71" s="110">
        <f t="shared" si="11"/>
        <v>129.31034482758622</v>
      </c>
    </row>
    <row r="72" spans="1:49" s="33" customFormat="1" ht="12">
      <c r="A72" s="21">
        <v>68</v>
      </c>
      <c r="B72" s="58">
        <v>4651</v>
      </c>
      <c r="C72" s="45" t="s">
        <v>999</v>
      </c>
      <c r="D72" s="45" t="s">
        <v>673</v>
      </c>
      <c r="E72" s="45" t="s">
        <v>684</v>
      </c>
      <c r="F72" s="42" t="s">
        <v>48</v>
      </c>
      <c r="G72" s="39" t="s">
        <v>662</v>
      </c>
      <c r="H72" s="58">
        <v>4651</v>
      </c>
      <c r="I72" s="51">
        <f t="shared" si="64"/>
        <v>2376</v>
      </c>
      <c r="J72" s="43">
        <f>J964</f>
        <v>45</v>
      </c>
      <c r="K72" s="43">
        <f t="shared" ref="K72:AT72" si="67">K964</f>
        <v>45</v>
      </c>
      <c r="L72" s="43">
        <f t="shared" si="67"/>
        <v>45</v>
      </c>
      <c r="M72" s="43">
        <f t="shared" si="67"/>
        <v>44</v>
      </c>
      <c r="N72" s="43">
        <f t="shared" si="67"/>
        <v>44</v>
      </c>
      <c r="O72" s="43">
        <f t="shared" si="67"/>
        <v>43</v>
      </c>
      <c r="P72" s="43">
        <f t="shared" si="67"/>
        <v>52</v>
      </c>
      <c r="Q72" s="43">
        <f t="shared" si="67"/>
        <v>52</v>
      </c>
      <c r="R72" s="43">
        <f t="shared" si="67"/>
        <v>51</v>
      </c>
      <c r="S72" s="43">
        <f t="shared" si="67"/>
        <v>47</v>
      </c>
      <c r="T72" s="43">
        <f t="shared" si="67"/>
        <v>47</v>
      </c>
      <c r="U72" s="43">
        <f t="shared" si="67"/>
        <v>45</v>
      </c>
      <c r="V72" s="43">
        <f t="shared" si="67"/>
        <v>44</v>
      </c>
      <c r="W72" s="43">
        <f t="shared" si="67"/>
        <v>43</v>
      </c>
      <c r="X72" s="43">
        <f t="shared" si="67"/>
        <v>41</v>
      </c>
      <c r="Y72" s="43">
        <f t="shared" si="67"/>
        <v>37</v>
      </c>
      <c r="Z72" s="43">
        <f t="shared" si="67"/>
        <v>39</v>
      </c>
      <c r="AA72" s="43">
        <f t="shared" si="67"/>
        <v>39</v>
      </c>
      <c r="AB72" s="43">
        <f t="shared" si="67"/>
        <v>41</v>
      </c>
      <c r="AC72" s="43">
        <f t="shared" si="67"/>
        <v>41</v>
      </c>
      <c r="AD72" s="43">
        <f t="shared" si="67"/>
        <v>209</v>
      </c>
      <c r="AE72" s="43">
        <f t="shared" si="67"/>
        <v>214</v>
      </c>
      <c r="AF72" s="43">
        <f t="shared" si="67"/>
        <v>205</v>
      </c>
      <c r="AG72" s="43">
        <f t="shared" si="67"/>
        <v>180</v>
      </c>
      <c r="AH72" s="43">
        <f t="shared" si="67"/>
        <v>153</v>
      </c>
      <c r="AI72" s="43">
        <f t="shared" si="67"/>
        <v>124</v>
      </c>
      <c r="AJ72" s="43">
        <f t="shared" si="67"/>
        <v>103</v>
      </c>
      <c r="AK72" s="43">
        <f t="shared" si="67"/>
        <v>83</v>
      </c>
      <c r="AL72" s="43">
        <f t="shared" si="67"/>
        <v>67</v>
      </c>
      <c r="AM72" s="43">
        <f t="shared" si="67"/>
        <v>53</v>
      </c>
      <c r="AN72" s="43">
        <f t="shared" si="67"/>
        <v>38</v>
      </c>
      <c r="AO72" s="43">
        <f t="shared" si="67"/>
        <v>26</v>
      </c>
      <c r="AP72" s="43">
        <f t="shared" si="67"/>
        <v>36</v>
      </c>
      <c r="AQ72" s="43">
        <f t="shared" si="67"/>
        <v>106</v>
      </c>
      <c r="AR72" s="43">
        <f t="shared" si="67"/>
        <v>104</v>
      </c>
      <c r="AS72" s="43">
        <f t="shared" si="67"/>
        <v>586</v>
      </c>
      <c r="AT72" s="43">
        <f t="shared" si="67"/>
        <v>55</v>
      </c>
      <c r="AU72" s="58">
        <v>4651</v>
      </c>
      <c r="AV72" s="109">
        <f>VLOOKUP(AU72,[1]Hoja10!$D$3:$E$238,2,FALSE)</f>
        <v>46</v>
      </c>
      <c r="AW72" s="110">
        <f t="shared" si="11"/>
        <v>102.22222222222221</v>
      </c>
    </row>
    <row r="73" spans="1:49" s="33" customFormat="1" ht="12">
      <c r="A73" s="21">
        <v>69</v>
      </c>
      <c r="B73" s="58">
        <v>4652</v>
      </c>
      <c r="C73" s="45" t="s">
        <v>999</v>
      </c>
      <c r="D73" s="45" t="s">
        <v>673</v>
      </c>
      <c r="E73" s="45" t="s">
        <v>684</v>
      </c>
      <c r="F73" s="44" t="s">
        <v>50</v>
      </c>
      <c r="G73" s="39" t="s">
        <v>662</v>
      </c>
      <c r="H73" s="58">
        <v>4652</v>
      </c>
      <c r="I73" s="51">
        <f t="shared" si="64"/>
        <v>2324</v>
      </c>
      <c r="J73" s="43">
        <f>J966</f>
        <v>44</v>
      </c>
      <c r="K73" s="43">
        <f t="shared" ref="K73:AT73" si="68">K966</f>
        <v>44</v>
      </c>
      <c r="L73" s="43">
        <f t="shared" si="68"/>
        <v>44</v>
      </c>
      <c r="M73" s="43">
        <f t="shared" si="68"/>
        <v>43</v>
      </c>
      <c r="N73" s="43">
        <f t="shared" si="68"/>
        <v>43</v>
      </c>
      <c r="O73" s="43">
        <f t="shared" si="68"/>
        <v>42</v>
      </c>
      <c r="P73" s="43">
        <f t="shared" si="68"/>
        <v>51</v>
      </c>
      <c r="Q73" s="43">
        <f t="shared" si="68"/>
        <v>51</v>
      </c>
      <c r="R73" s="43">
        <f t="shared" si="68"/>
        <v>50</v>
      </c>
      <c r="S73" s="43">
        <f t="shared" si="68"/>
        <v>46</v>
      </c>
      <c r="T73" s="43">
        <f t="shared" si="68"/>
        <v>46</v>
      </c>
      <c r="U73" s="43">
        <f t="shared" si="68"/>
        <v>44</v>
      </c>
      <c r="V73" s="43">
        <f t="shared" si="68"/>
        <v>43</v>
      </c>
      <c r="W73" s="43">
        <f t="shared" si="68"/>
        <v>42</v>
      </c>
      <c r="X73" s="43">
        <f t="shared" si="68"/>
        <v>40</v>
      </c>
      <c r="Y73" s="43">
        <f t="shared" si="68"/>
        <v>37</v>
      </c>
      <c r="Z73" s="43">
        <f t="shared" si="68"/>
        <v>38</v>
      </c>
      <c r="AA73" s="43">
        <f t="shared" si="68"/>
        <v>38</v>
      </c>
      <c r="AB73" s="43">
        <f t="shared" si="68"/>
        <v>40</v>
      </c>
      <c r="AC73" s="43">
        <f t="shared" si="68"/>
        <v>40</v>
      </c>
      <c r="AD73" s="43">
        <f t="shared" si="68"/>
        <v>205</v>
      </c>
      <c r="AE73" s="43">
        <f t="shared" si="68"/>
        <v>209</v>
      </c>
      <c r="AF73" s="43">
        <f t="shared" si="68"/>
        <v>201</v>
      </c>
      <c r="AG73" s="43">
        <f t="shared" si="68"/>
        <v>175</v>
      </c>
      <c r="AH73" s="43">
        <f t="shared" si="68"/>
        <v>149</v>
      </c>
      <c r="AI73" s="43">
        <f t="shared" si="68"/>
        <v>121</v>
      </c>
      <c r="AJ73" s="43">
        <f t="shared" si="68"/>
        <v>101</v>
      </c>
      <c r="AK73" s="43">
        <f t="shared" si="68"/>
        <v>81</v>
      </c>
      <c r="AL73" s="43">
        <f t="shared" si="68"/>
        <v>66</v>
      </c>
      <c r="AM73" s="43">
        <f t="shared" si="68"/>
        <v>52</v>
      </c>
      <c r="AN73" s="43">
        <f t="shared" si="68"/>
        <v>38</v>
      </c>
      <c r="AO73" s="43">
        <f t="shared" si="68"/>
        <v>25</v>
      </c>
      <c r="AP73" s="43">
        <f t="shared" si="68"/>
        <v>35</v>
      </c>
      <c r="AQ73" s="43">
        <f t="shared" si="68"/>
        <v>103</v>
      </c>
      <c r="AR73" s="43">
        <f t="shared" si="68"/>
        <v>102</v>
      </c>
      <c r="AS73" s="43">
        <f t="shared" si="68"/>
        <v>572</v>
      </c>
      <c r="AT73" s="43">
        <f t="shared" si="68"/>
        <v>65</v>
      </c>
      <c r="AU73" s="58">
        <v>4652</v>
      </c>
      <c r="AV73" s="109">
        <f>VLOOKUP(AU73,[1]Hoja10!$D$3:$E$238,2,FALSE)</f>
        <v>35</v>
      </c>
      <c r="AW73" s="110">
        <f t="shared" si="11"/>
        <v>79.545454545454547</v>
      </c>
    </row>
    <row r="74" spans="1:49" s="33" customFormat="1" ht="12">
      <c r="A74" s="6">
        <v>70</v>
      </c>
      <c r="B74" s="56">
        <v>15496</v>
      </c>
      <c r="C74" s="45" t="s">
        <v>999</v>
      </c>
      <c r="D74" s="45" t="s">
        <v>673</v>
      </c>
      <c r="E74" s="45" t="s">
        <v>684</v>
      </c>
      <c r="F74" s="44" t="s">
        <v>686</v>
      </c>
      <c r="G74" s="39" t="s">
        <v>667</v>
      </c>
      <c r="H74" s="56">
        <v>15496</v>
      </c>
      <c r="I74" s="51">
        <f t="shared" si="64"/>
        <v>9050</v>
      </c>
      <c r="J74" s="43">
        <f>J967</f>
        <v>208</v>
      </c>
      <c r="K74" s="43">
        <f t="shared" ref="K74:AT74" si="69">K967</f>
        <v>170</v>
      </c>
      <c r="L74" s="43">
        <f t="shared" si="69"/>
        <v>169</v>
      </c>
      <c r="M74" s="43">
        <f t="shared" si="69"/>
        <v>168</v>
      </c>
      <c r="N74" s="43">
        <f t="shared" si="69"/>
        <v>165</v>
      </c>
      <c r="O74" s="43">
        <f t="shared" si="69"/>
        <v>163</v>
      </c>
      <c r="P74" s="43">
        <f t="shared" si="69"/>
        <v>197</v>
      </c>
      <c r="Q74" s="43">
        <f t="shared" si="69"/>
        <v>196</v>
      </c>
      <c r="R74" s="43">
        <f t="shared" si="69"/>
        <v>194</v>
      </c>
      <c r="S74" s="43">
        <f t="shared" si="69"/>
        <v>179</v>
      </c>
      <c r="T74" s="43">
        <f t="shared" si="69"/>
        <v>180</v>
      </c>
      <c r="U74" s="43">
        <f t="shared" si="69"/>
        <v>169</v>
      </c>
      <c r="V74" s="43">
        <f t="shared" si="69"/>
        <v>167</v>
      </c>
      <c r="W74" s="43">
        <f t="shared" si="69"/>
        <v>163</v>
      </c>
      <c r="X74" s="43">
        <f t="shared" si="69"/>
        <v>155</v>
      </c>
      <c r="Y74" s="43">
        <f t="shared" si="69"/>
        <v>142</v>
      </c>
      <c r="Z74" s="43">
        <f t="shared" si="69"/>
        <v>148</v>
      </c>
      <c r="AA74" s="43">
        <f t="shared" si="69"/>
        <v>148</v>
      </c>
      <c r="AB74" s="43">
        <f t="shared" si="69"/>
        <v>154</v>
      </c>
      <c r="AC74" s="43">
        <f t="shared" si="69"/>
        <v>155</v>
      </c>
      <c r="AD74" s="43">
        <f t="shared" si="69"/>
        <v>795</v>
      </c>
      <c r="AE74" s="43">
        <f t="shared" si="69"/>
        <v>811</v>
      </c>
      <c r="AF74" s="43">
        <f t="shared" si="69"/>
        <v>779</v>
      </c>
      <c r="AG74" s="43">
        <f t="shared" si="69"/>
        <v>681</v>
      </c>
      <c r="AH74" s="43">
        <f t="shared" si="69"/>
        <v>579</v>
      </c>
      <c r="AI74" s="43">
        <f t="shared" si="69"/>
        <v>469</v>
      </c>
      <c r="AJ74" s="43">
        <f t="shared" si="69"/>
        <v>392</v>
      </c>
      <c r="AK74" s="43">
        <f t="shared" si="69"/>
        <v>315</v>
      </c>
      <c r="AL74" s="43">
        <f t="shared" si="69"/>
        <v>255</v>
      </c>
      <c r="AM74" s="43">
        <f t="shared" si="69"/>
        <v>201</v>
      </c>
      <c r="AN74" s="43">
        <f t="shared" si="69"/>
        <v>146</v>
      </c>
      <c r="AO74" s="43">
        <f t="shared" si="69"/>
        <v>99</v>
      </c>
      <c r="AP74" s="43">
        <f t="shared" si="69"/>
        <v>138</v>
      </c>
      <c r="AQ74" s="43">
        <f t="shared" si="69"/>
        <v>400</v>
      </c>
      <c r="AR74" s="43">
        <f t="shared" si="69"/>
        <v>396</v>
      </c>
      <c r="AS74" s="43">
        <f t="shared" si="69"/>
        <v>2222</v>
      </c>
      <c r="AT74" s="43">
        <f t="shared" si="69"/>
        <v>212</v>
      </c>
      <c r="AU74" s="56">
        <v>15496</v>
      </c>
      <c r="AV74" s="109">
        <f>VLOOKUP(AU74,[1]Hoja10!$D$3:$E$238,2,FALSE)</f>
        <v>226</v>
      </c>
      <c r="AW74" s="110">
        <f t="shared" ref="AW74:AW137" si="70">AV74/J74*100</f>
        <v>108.65384615384615</v>
      </c>
    </row>
    <row r="75" spans="1:49" s="33" customFormat="1" ht="12">
      <c r="A75" s="21">
        <v>71</v>
      </c>
      <c r="B75" s="90">
        <v>4653</v>
      </c>
      <c r="C75" s="45" t="s">
        <v>999</v>
      </c>
      <c r="D75" s="45" t="s">
        <v>673</v>
      </c>
      <c r="E75" s="45" t="s">
        <v>684</v>
      </c>
      <c r="F75" s="42" t="s">
        <v>61</v>
      </c>
      <c r="G75" s="39" t="s">
        <v>667</v>
      </c>
      <c r="H75" s="90">
        <v>4653</v>
      </c>
      <c r="I75" s="51">
        <f t="shared" si="64"/>
        <v>4344</v>
      </c>
      <c r="J75" s="43">
        <f>J981</f>
        <v>89</v>
      </c>
      <c r="K75" s="43">
        <f t="shared" ref="K75:AT75" si="71">K981</f>
        <v>100</v>
      </c>
      <c r="L75" s="43">
        <f t="shared" si="71"/>
        <v>99</v>
      </c>
      <c r="M75" s="43">
        <f t="shared" si="71"/>
        <v>92</v>
      </c>
      <c r="N75" s="43">
        <f t="shared" si="71"/>
        <v>90</v>
      </c>
      <c r="O75" s="43">
        <f t="shared" si="71"/>
        <v>93</v>
      </c>
      <c r="P75" s="43">
        <f t="shared" si="71"/>
        <v>93</v>
      </c>
      <c r="Q75" s="43">
        <f t="shared" si="71"/>
        <v>98</v>
      </c>
      <c r="R75" s="43">
        <f t="shared" si="71"/>
        <v>103</v>
      </c>
      <c r="S75" s="43">
        <f t="shared" si="71"/>
        <v>107</v>
      </c>
      <c r="T75" s="43">
        <f t="shared" si="71"/>
        <v>112</v>
      </c>
      <c r="U75" s="43">
        <f t="shared" si="71"/>
        <v>118</v>
      </c>
      <c r="V75" s="43">
        <f t="shared" si="71"/>
        <v>119</v>
      </c>
      <c r="W75" s="43">
        <f t="shared" si="71"/>
        <v>113</v>
      </c>
      <c r="X75" s="43">
        <f t="shared" si="71"/>
        <v>101</v>
      </c>
      <c r="Y75" s="43">
        <f t="shared" si="71"/>
        <v>91</v>
      </c>
      <c r="Z75" s="43">
        <f t="shared" si="71"/>
        <v>80</v>
      </c>
      <c r="AA75" s="43">
        <f t="shared" si="71"/>
        <v>71</v>
      </c>
      <c r="AB75" s="43">
        <f t="shared" si="71"/>
        <v>67</v>
      </c>
      <c r="AC75" s="43">
        <f t="shared" si="71"/>
        <v>66</v>
      </c>
      <c r="AD75" s="43">
        <f t="shared" si="71"/>
        <v>311</v>
      </c>
      <c r="AE75" s="43">
        <f t="shared" si="71"/>
        <v>321</v>
      </c>
      <c r="AF75" s="43">
        <f t="shared" si="71"/>
        <v>317</v>
      </c>
      <c r="AG75" s="43">
        <f t="shared" si="71"/>
        <v>260</v>
      </c>
      <c r="AH75" s="43">
        <f t="shared" si="71"/>
        <v>251</v>
      </c>
      <c r="AI75" s="43">
        <f t="shared" si="71"/>
        <v>246</v>
      </c>
      <c r="AJ75" s="43">
        <f t="shared" si="71"/>
        <v>215</v>
      </c>
      <c r="AK75" s="43">
        <f t="shared" si="71"/>
        <v>158</v>
      </c>
      <c r="AL75" s="43">
        <f t="shared" si="71"/>
        <v>113</v>
      </c>
      <c r="AM75" s="43">
        <f t="shared" si="71"/>
        <v>110</v>
      </c>
      <c r="AN75" s="43">
        <f t="shared" si="71"/>
        <v>71</v>
      </c>
      <c r="AO75" s="43">
        <f t="shared" si="71"/>
        <v>44</v>
      </c>
      <c r="AP75" s="43">
        <f t="shared" si="71"/>
        <v>25</v>
      </c>
      <c r="AQ75" s="43">
        <f t="shared" si="71"/>
        <v>270</v>
      </c>
      <c r="AR75" s="43">
        <f t="shared" si="71"/>
        <v>199</v>
      </c>
      <c r="AS75" s="43">
        <f t="shared" si="71"/>
        <v>921</v>
      </c>
      <c r="AT75" s="43">
        <f t="shared" si="71"/>
        <v>66</v>
      </c>
      <c r="AU75" s="90">
        <v>4653</v>
      </c>
      <c r="AV75" s="109">
        <f>VLOOKUP(AU75,[1]Hoja10!$D$3:$E$238,2,FALSE)</f>
        <v>66</v>
      </c>
      <c r="AW75" s="110">
        <f t="shared" si="70"/>
        <v>74.157303370786522</v>
      </c>
    </row>
    <row r="76" spans="1:49" s="33" customFormat="1" ht="12">
      <c r="A76" s="21">
        <v>72</v>
      </c>
      <c r="B76" s="34"/>
      <c r="C76" s="35" t="s">
        <v>999</v>
      </c>
      <c r="D76" s="35" t="s">
        <v>673</v>
      </c>
      <c r="E76" s="36" t="s">
        <v>687</v>
      </c>
      <c r="F76" s="36" t="s">
        <v>687</v>
      </c>
      <c r="G76" s="37"/>
      <c r="H76" s="34"/>
      <c r="I76" s="99">
        <f t="shared" si="64"/>
        <v>30676</v>
      </c>
      <c r="J76" s="38">
        <f>SUM(J77:J95)</f>
        <v>567</v>
      </c>
      <c r="K76" s="38">
        <f t="shared" ref="K76:AT76" si="72">SUM(K77:K95)</f>
        <v>531</v>
      </c>
      <c r="L76" s="38">
        <f t="shared" si="72"/>
        <v>559</v>
      </c>
      <c r="M76" s="38">
        <f t="shared" si="72"/>
        <v>569</v>
      </c>
      <c r="N76" s="38">
        <f t="shared" si="72"/>
        <v>544</v>
      </c>
      <c r="O76" s="38">
        <f t="shared" si="72"/>
        <v>561</v>
      </c>
      <c r="P76" s="38">
        <f t="shared" si="72"/>
        <v>610</v>
      </c>
      <c r="Q76" s="38">
        <f t="shared" si="72"/>
        <v>615</v>
      </c>
      <c r="R76" s="38">
        <f t="shared" si="72"/>
        <v>626</v>
      </c>
      <c r="S76" s="38">
        <f t="shared" si="72"/>
        <v>595</v>
      </c>
      <c r="T76" s="38">
        <f t="shared" si="72"/>
        <v>592</v>
      </c>
      <c r="U76" s="38">
        <f t="shared" si="72"/>
        <v>602</v>
      </c>
      <c r="V76" s="38">
        <f t="shared" si="72"/>
        <v>595</v>
      </c>
      <c r="W76" s="38">
        <f t="shared" si="72"/>
        <v>587</v>
      </c>
      <c r="X76" s="38">
        <f t="shared" si="72"/>
        <v>573</v>
      </c>
      <c r="Y76" s="38">
        <f t="shared" si="72"/>
        <v>538</v>
      </c>
      <c r="Z76" s="38">
        <f t="shared" si="72"/>
        <v>537</v>
      </c>
      <c r="AA76" s="38">
        <f t="shared" si="72"/>
        <v>523</v>
      </c>
      <c r="AB76" s="38">
        <f t="shared" si="72"/>
        <v>528</v>
      </c>
      <c r="AC76" s="38">
        <f t="shared" si="72"/>
        <v>534</v>
      </c>
      <c r="AD76" s="38">
        <f t="shared" si="72"/>
        <v>2615</v>
      </c>
      <c r="AE76" s="38">
        <f t="shared" si="72"/>
        <v>2661</v>
      </c>
      <c r="AF76" s="38">
        <f t="shared" si="72"/>
        <v>2641</v>
      </c>
      <c r="AG76" s="38">
        <f t="shared" si="72"/>
        <v>2312</v>
      </c>
      <c r="AH76" s="38">
        <f t="shared" si="72"/>
        <v>1985</v>
      </c>
      <c r="AI76" s="38">
        <f t="shared" si="72"/>
        <v>1689</v>
      </c>
      <c r="AJ76" s="38">
        <f t="shared" si="72"/>
        <v>1370</v>
      </c>
      <c r="AK76" s="38">
        <f t="shared" si="72"/>
        <v>1125</v>
      </c>
      <c r="AL76" s="38">
        <f t="shared" si="72"/>
        <v>888</v>
      </c>
      <c r="AM76" s="38">
        <f t="shared" si="72"/>
        <v>705</v>
      </c>
      <c r="AN76" s="38">
        <f t="shared" si="72"/>
        <v>523</v>
      </c>
      <c r="AO76" s="38">
        <f t="shared" si="72"/>
        <v>366</v>
      </c>
      <c r="AP76" s="38">
        <f t="shared" si="72"/>
        <v>410</v>
      </c>
      <c r="AQ76" s="38">
        <f t="shared" si="72"/>
        <v>1416</v>
      </c>
      <c r="AR76" s="38">
        <f t="shared" si="72"/>
        <v>1409</v>
      </c>
      <c r="AS76" s="38">
        <f t="shared" si="72"/>
        <v>7508</v>
      </c>
      <c r="AT76" s="38">
        <f t="shared" si="72"/>
        <v>697</v>
      </c>
      <c r="AU76" s="34"/>
      <c r="AV76" s="109" t="e">
        <f>VLOOKUP(AU76,[1]Hoja10!$D$3:$E$238,2,FALSE)</f>
        <v>#N/A</v>
      </c>
      <c r="AW76" s="110" t="e">
        <f t="shared" si="70"/>
        <v>#N/A</v>
      </c>
    </row>
    <row r="77" spans="1:49" s="33" customFormat="1" ht="12">
      <c r="A77" s="6">
        <v>73</v>
      </c>
      <c r="B77" s="58">
        <v>4620</v>
      </c>
      <c r="C77" s="45" t="s">
        <v>999</v>
      </c>
      <c r="D77" s="45" t="s">
        <v>673</v>
      </c>
      <c r="E77" s="45" t="s">
        <v>687</v>
      </c>
      <c r="F77" s="44" t="s">
        <v>688</v>
      </c>
      <c r="G77" s="39" t="s">
        <v>680</v>
      </c>
      <c r="H77" s="58">
        <v>4620</v>
      </c>
      <c r="I77" s="51">
        <f t="shared" si="64"/>
        <v>5397</v>
      </c>
      <c r="J77" s="43">
        <f>J952</f>
        <v>101</v>
      </c>
      <c r="K77" s="43">
        <f t="shared" ref="K77:AT77" si="73">K952</f>
        <v>102</v>
      </c>
      <c r="L77" s="43">
        <f t="shared" si="73"/>
        <v>101</v>
      </c>
      <c r="M77" s="43">
        <f t="shared" si="73"/>
        <v>100</v>
      </c>
      <c r="N77" s="43">
        <f t="shared" si="73"/>
        <v>99</v>
      </c>
      <c r="O77" s="43">
        <f t="shared" si="73"/>
        <v>97</v>
      </c>
      <c r="P77" s="43">
        <f t="shared" si="73"/>
        <v>118</v>
      </c>
      <c r="Q77" s="43">
        <f t="shared" si="73"/>
        <v>118</v>
      </c>
      <c r="R77" s="43">
        <f t="shared" si="73"/>
        <v>116</v>
      </c>
      <c r="S77" s="43">
        <f t="shared" si="73"/>
        <v>107</v>
      </c>
      <c r="T77" s="43">
        <f t="shared" si="73"/>
        <v>108</v>
      </c>
      <c r="U77" s="43">
        <f t="shared" si="73"/>
        <v>101</v>
      </c>
      <c r="V77" s="43">
        <f t="shared" si="73"/>
        <v>100</v>
      </c>
      <c r="W77" s="43">
        <f t="shared" si="73"/>
        <v>98</v>
      </c>
      <c r="X77" s="43">
        <f t="shared" si="73"/>
        <v>93</v>
      </c>
      <c r="Y77" s="43">
        <f t="shared" si="73"/>
        <v>85</v>
      </c>
      <c r="Z77" s="43">
        <f t="shared" si="73"/>
        <v>89</v>
      </c>
      <c r="AA77" s="43">
        <f t="shared" si="73"/>
        <v>89</v>
      </c>
      <c r="AB77" s="43">
        <f t="shared" si="73"/>
        <v>92</v>
      </c>
      <c r="AC77" s="43">
        <f t="shared" si="73"/>
        <v>93</v>
      </c>
      <c r="AD77" s="43">
        <f t="shared" si="73"/>
        <v>476</v>
      </c>
      <c r="AE77" s="43">
        <f t="shared" si="73"/>
        <v>486</v>
      </c>
      <c r="AF77" s="43">
        <f t="shared" si="73"/>
        <v>467</v>
      </c>
      <c r="AG77" s="43">
        <f t="shared" si="73"/>
        <v>408</v>
      </c>
      <c r="AH77" s="43">
        <f t="shared" si="73"/>
        <v>347</v>
      </c>
      <c r="AI77" s="43">
        <f t="shared" si="73"/>
        <v>281</v>
      </c>
      <c r="AJ77" s="43">
        <f t="shared" si="73"/>
        <v>235</v>
      </c>
      <c r="AK77" s="43">
        <f t="shared" si="73"/>
        <v>189</v>
      </c>
      <c r="AL77" s="43">
        <f t="shared" si="73"/>
        <v>153</v>
      </c>
      <c r="AM77" s="43">
        <f t="shared" si="73"/>
        <v>120</v>
      </c>
      <c r="AN77" s="43">
        <f t="shared" si="73"/>
        <v>87</v>
      </c>
      <c r="AO77" s="43">
        <f t="shared" si="73"/>
        <v>59</v>
      </c>
      <c r="AP77" s="43">
        <f t="shared" si="73"/>
        <v>82</v>
      </c>
      <c r="AQ77" s="43">
        <f t="shared" si="73"/>
        <v>240</v>
      </c>
      <c r="AR77" s="43">
        <f t="shared" si="73"/>
        <v>237</v>
      </c>
      <c r="AS77" s="43">
        <f t="shared" si="73"/>
        <v>1331</v>
      </c>
      <c r="AT77" s="43">
        <f t="shared" si="73"/>
        <v>106</v>
      </c>
      <c r="AU77" s="58">
        <v>4620</v>
      </c>
      <c r="AV77" s="109">
        <f>VLOOKUP(AU77,[1]Hoja10!$D$3:$E$238,2,FALSE)</f>
        <v>105</v>
      </c>
      <c r="AW77" s="110">
        <f t="shared" si="70"/>
        <v>103.96039603960396</v>
      </c>
    </row>
    <row r="78" spans="1:49" s="33" customFormat="1" ht="12">
      <c r="A78" s="21">
        <v>74</v>
      </c>
      <c r="B78" s="58">
        <v>4619</v>
      </c>
      <c r="C78" s="45" t="s">
        <v>999</v>
      </c>
      <c r="D78" s="45" t="s">
        <v>673</v>
      </c>
      <c r="E78" s="45" t="s">
        <v>687</v>
      </c>
      <c r="F78" s="44" t="s">
        <v>39</v>
      </c>
      <c r="G78" s="39" t="s">
        <v>662</v>
      </c>
      <c r="H78" s="58">
        <v>4619</v>
      </c>
      <c r="I78" s="51">
        <f t="shared" si="64"/>
        <v>4154</v>
      </c>
      <c r="J78" s="43">
        <f>J955</f>
        <v>78</v>
      </c>
      <c r="K78" s="43">
        <f t="shared" ref="K78:AT78" si="74">K955</f>
        <v>78</v>
      </c>
      <c r="L78" s="43">
        <f t="shared" si="74"/>
        <v>78</v>
      </c>
      <c r="M78" s="43">
        <f t="shared" si="74"/>
        <v>77</v>
      </c>
      <c r="N78" s="43">
        <f t="shared" si="74"/>
        <v>76</v>
      </c>
      <c r="O78" s="43">
        <f t="shared" si="74"/>
        <v>75</v>
      </c>
      <c r="P78" s="43">
        <f t="shared" si="74"/>
        <v>91</v>
      </c>
      <c r="Q78" s="43">
        <f t="shared" si="74"/>
        <v>91</v>
      </c>
      <c r="R78" s="43">
        <f t="shared" si="74"/>
        <v>89</v>
      </c>
      <c r="S78" s="43">
        <f t="shared" si="74"/>
        <v>83</v>
      </c>
      <c r="T78" s="43">
        <f t="shared" si="74"/>
        <v>83</v>
      </c>
      <c r="U78" s="43">
        <f t="shared" si="74"/>
        <v>78</v>
      </c>
      <c r="V78" s="43">
        <f t="shared" si="74"/>
        <v>77</v>
      </c>
      <c r="W78" s="43">
        <f t="shared" si="74"/>
        <v>75</v>
      </c>
      <c r="X78" s="43">
        <f t="shared" si="74"/>
        <v>72</v>
      </c>
      <c r="Y78" s="43">
        <f t="shared" si="74"/>
        <v>66</v>
      </c>
      <c r="Z78" s="43">
        <f t="shared" si="74"/>
        <v>68</v>
      </c>
      <c r="AA78" s="43">
        <f t="shared" si="74"/>
        <v>68</v>
      </c>
      <c r="AB78" s="43">
        <f t="shared" si="74"/>
        <v>71</v>
      </c>
      <c r="AC78" s="43">
        <f t="shared" si="74"/>
        <v>71</v>
      </c>
      <c r="AD78" s="43">
        <f t="shared" si="74"/>
        <v>367</v>
      </c>
      <c r="AE78" s="43">
        <f t="shared" si="74"/>
        <v>374</v>
      </c>
      <c r="AF78" s="43">
        <f t="shared" si="74"/>
        <v>359</v>
      </c>
      <c r="AG78" s="43">
        <f t="shared" si="74"/>
        <v>314</v>
      </c>
      <c r="AH78" s="43">
        <f t="shared" si="74"/>
        <v>267</v>
      </c>
      <c r="AI78" s="43">
        <f t="shared" si="74"/>
        <v>216</v>
      </c>
      <c r="AJ78" s="43">
        <f t="shared" si="74"/>
        <v>181</v>
      </c>
      <c r="AK78" s="43">
        <f t="shared" si="74"/>
        <v>145</v>
      </c>
      <c r="AL78" s="43">
        <f t="shared" si="74"/>
        <v>117</v>
      </c>
      <c r="AM78" s="43">
        <f t="shared" si="74"/>
        <v>93</v>
      </c>
      <c r="AN78" s="43">
        <f t="shared" si="74"/>
        <v>67</v>
      </c>
      <c r="AO78" s="43">
        <f t="shared" si="74"/>
        <v>46</v>
      </c>
      <c r="AP78" s="43">
        <f t="shared" si="74"/>
        <v>63</v>
      </c>
      <c r="AQ78" s="43">
        <f t="shared" si="74"/>
        <v>185</v>
      </c>
      <c r="AR78" s="43">
        <f t="shared" si="74"/>
        <v>182</v>
      </c>
      <c r="AS78" s="43">
        <f t="shared" si="74"/>
        <v>1024</v>
      </c>
      <c r="AT78" s="43">
        <f t="shared" si="74"/>
        <v>87</v>
      </c>
      <c r="AU78" s="58">
        <v>4619</v>
      </c>
      <c r="AV78" s="109">
        <f>VLOOKUP(AU78,[1]Hoja10!$D$3:$E$238,2,FALSE)</f>
        <v>84</v>
      </c>
      <c r="AW78" s="110">
        <f t="shared" si="70"/>
        <v>107.69230769230769</v>
      </c>
    </row>
    <row r="79" spans="1:49" s="33" customFormat="1" ht="12">
      <c r="A79" s="21">
        <v>75</v>
      </c>
      <c r="B79" s="58">
        <v>4618</v>
      </c>
      <c r="C79" s="45" t="s">
        <v>999</v>
      </c>
      <c r="D79" s="45" t="s">
        <v>673</v>
      </c>
      <c r="E79" s="45" t="s">
        <v>687</v>
      </c>
      <c r="F79" s="44" t="s">
        <v>43</v>
      </c>
      <c r="G79" s="39" t="s">
        <v>667</v>
      </c>
      <c r="H79" s="58">
        <v>4618</v>
      </c>
      <c r="I79" s="51">
        <f t="shared" si="64"/>
        <v>2064</v>
      </c>
      <c r="J79" s="43">
        <f>J959</f>
        <v>50</v>
      </c>
      <c r="K79" s="43">
        <f t="shared" ref="K79:AT79" si="75">K959</f>
        <v>39</v>
      </c>
      <c r="L79" s="43">
        <f t="shared" si="75"/>
        <v>39</v>
      </c>
      <c r="M79" s="43">
        <f t="shared" si="75"/>
        <v>38</v>
      </c>
      <c r="N79" s="43">
        <f t="shared" si="75"/>
        <v>38</v>
      </c>
      <c r="O79" s="43">
        <f t="shared" si="75"/>
        <v>37</v>
      </c>
      <c r="P79" s="43">
        <f t="shared" si="75"/>
        <v>45</v>
      </c>
      <c r="Q79" s="43">
        <f t="shared" si="75"/>
        <v>45</v>
      </c>
      <c r="R79" s="43">
        <f t="shared" si="75"/>
        <v>44</v>
      </c>
      <c r="S79" s="43">
        <f t="shared" si="75"/>
        <v>41</v>
      </c>
      <c r="T79" s="43">
        <f t="shared" si="75"/>
        <v>41</v>
      </c>
      <c r="U79" s="43">
        <f t="shared" si="75"/>
        <v>39</v>
      </c>
      <c r="V79" s="43">
        <f t="shared" si="75"/>
        <v>38</v>
      </c>
      <c r="W79" s="43">
        <f t="shared" si="75"/>
        <v>37</v>
      </c>
      <c r="X79" s="43">
        <f t="shared" si="75"/>
        <v>35</v>
      </c>
      <c r="Y79" s="43">
        <f t="shared" si="75"/>
        <v>32</v>
      </c>
      <c r="Z79" s="43">
        <f t="shared" si="75"/>
        <v>34</v>
      </c>
      <c r="AA79" s="43">
        <f t="shared" si="75"/>
        <v>34</v>
      </c>
      <c r="AB79" s="43">
        <f t="shared" si="75"/>
        <v>35</v>
      </c>
      <c r="AC79" s="43">
        <f t="shared" si="75"/>
        <v>35</v>
      </c>
      <c r="AD79" s="43">
        <f t="shared" si="75"/>
        <v>181</v>
      </c>
      <c r="AE79" s="43">
        <f t="shared" si="75"/>
        <v>185</v>
      </c>
      <c r="AF79" s="43">
        <f t="shared" si="75"/>
        <v>177</v>
      </c>
      <c r="AG79" s="43">
        <f t="shared" si="75"/>
        <v>155</v>
      </c>
      <c r="AH79" s="43">
        <f t="shared" si="75"/>
        <v>132</v>
      </c>
      <c r="AI79" s="43">
        <f t="shared" si="75"/>
        <v>107</v>
      </c>
      <c r="AJ79" s="43">
        <f t="shared" si="75"/>
        <v>89</v>
      </c>
      <c r="AK79" s="43">
        <f t="shared" si="75"/>
        <v>72</v>
      </c>
      <c r="AL79" s="43">
        <f t="shared" si="75"/>
        <v>58</v>
      </c>
      <c r="AM79" s="43">
        <f t="shared" si="75"/>
        <v>46</v>
      </c>
      <c r="AN79" s="43">
        <f t="shared" si="75"/>
        <v>33</v>
      </c>
      <c r="AO79" s="43">
        <f t="shared" si="75"/>
        <v>22</v>
      </c>
      <c r="AP79" s="43">
        <f t="shared" si="75"/>
        <v>31</v>
      </c>
      <c r="AQ79" s="43">
        <f t="shared" si="75"/>
        <v>91</v>
      </c>
      <c r="AR79" s="43">
        <f t="shared" si="75"/>
        <v>90</v>
      </c>
      <c r="AS79" s="43">
        <f t="shared" si="75"/>
        <v>506</v>
      </c>
      <c r="AT79" s="43">
        <f t="shared" si="75"/>
        <v>63</v>
      </c>
      <c r="AU79" s="58">
        <v>4618</v>
      </c>
      <c r="AV79" s="109">
        <f>VLOOKUP(AU79,[1]Hoja10!$D$3:$E$238,2,FALSE)</f>
        <v>63</v>
      </c>
      <c r="AW79" s="110">
        <f t="shared" si="70"/>
        <v>126</v>
      </c>
    </row>
    <row r="80" spans="1:49" s="33" customFormat="1" ht="12">
      <c r="A80" s="6">
        <v>76</v>
      </c>
      <c r="B80" s="58">
        <v>4617</v>
      </c>
      <c r="C80" s="45" t="s">
        <v>999</v>
      </c>
      <c r="D80" s="45" t="s">
        <v>673</v>
      </c>
      <c r="E80" s="45" t="s">
        <v>687</v>
      </c>
      <c r="F80" s="44" t="s">
        <v>46</v>
      </c>
      <c r="G80" s="39" t="s">
        <v>667</v>
      </c>
      <c r="H80" s="58">
        <v>4617</v>
      </c>
      <c r="I80" s="51">
        <f t="shared" si="64"/>
        <v>3456</v>
      </c>
      <c r="J80" s="43">
        <f>J962</f>
        <v>65</v>
      </c>
      <c r="K80" s="43">
        <f t="shared" ref="K80:AT80" si="76">K962</f>
        <v>65</v>
      </c>
      <c r="L80" s="43">
        <f t="shared" si="76"/>
        <v>65</v>
      </c>
      <c r="M80" s="43">
        <f t="shared" si="76"/>
        <v>64</v>
      </c>
      <c r="N80" s="43">
        <f t="shared" si="76"/>
        <v>63</v>
      </c>
      <c r="O80" s="43">
        <f t="shared" si="76"/>
        <v>62</v>
      </c>
      <c r="P80" s="43">
        <f t="shared" si="76"/>
        <v>76</v>
      </c>
      <c r="Q80" s="43">
        <f t="shared" si="76"/>
        <v>75</v>
      </c>
      <c r="R80" s="43">
        <f t="shared" si="76"/>
        <v>74</v>
      </c>
      <c r="S80" s="43">
        <f t="shared" si="76"/>
        <v>69</v>
      </c>
      <c r="T80" s="43">
        <f t="shared" si="76"/>
        <v>69</v>
      </c>
      <c r="U80" s="43">
        <f t="shared" si="76"/>
        <v>65</v>
      </c>
      <c r="V80" s="43">
        <f t="shared" si="76"/>
        <v>64</v>
      </c>
      <c r="W80" s="43">
        <f t="shared" si="76"/>
        <v>63</v>
      </c>
      <c r="X80" s="43">
        <f t="shared" si="76"/>
        <v>60</v>
      </c>
      <c r="Y80" s="43">
        <f t="shared" si="76"/>
        <v>54</v>
      </c>
      <c r="Z80" s="43">
        <f t="shared" si="76"/>
        <v>57</v>
      </c>
      <c r="AA80" s="43">
        <f t="shared" si="76"/>
        <v>57</v>
      </c>
      <c r="AB80" s="43">
        <f t="shared" si="76"/>
        <v>59</v>
      </c>
      <c r="AC80" s="43">
        <f t="shared" si="76"/>
        <v>59</v>
      </c>
      <c r="AD80" s="43">
        <f t="shared" si="76"/>
        <v>305</v>
      </c>
      <c r="AE80" s="43">
        <f t="shared" si="76"/>
        <v>311</v>
      </c>
      <c r="AF80" s="43">
        <f t="shared" si="76"/>
        <v>299</v>
      </c>
      <c r="AG80" s="43">
        <f t="shared" si="76"/>
        <v>261</v>
      </c>
      <c r="AH80" s="43">
        <f t="shared" si="76"/>
        <v>222</v>
      </c>
      <c r="AI80" s="43">
        <f t="shared" si="76"/>
        <v>180</v>
      </c>
      <c r="AJ80" s="43">
        <f t="shared" si="76"/>
        <v>150</v>
      </c>
      <c r="AK80" s="43">
        <f t="shared" si="76"/>
        <v>121</v>
      </c>
      <c r="AL80" s="43">
        <f t="shared" si="76"/>
        <v>98</v>
      </c>
      <c r="AM80" s="43">
        <f t="shared" si="76"/>
        <v>77</v>
      </c>
      <c r="AN80" s="43">
        <f t="shared" si="76"/>
        <v>56</v>
      </c>
      <c r="AO80" s="43">
        <f t="shared" si="76"/>
        <v>38</v>
      </c>
      <c r="AP80" s="43">
        <f t="shared" si="76"/>
        <v>53</v>
      </c>
      <c r="AQ80" s="43">
        <f t="shared" si="76"/>
        <v>154</v>
      </c>
      <c r="AR80" s="43">
        <f t="shared" si="76"/>
        <v>152</v>
      </c>
      <c r="AS80" s="43">
        <f t="shared" si="76"/>
        <v>852</v>
      </c>
      <c r="AT80" s="43">
        <f t="shared" si="76"/>
        <v>109</v>
      </c>
      <c r="AU80" s="58">
        <v>4617</v>
      </c>
      <c r="AV80" s="109">
        <f>VLOOKUP(AU80,[1]Hoja10!$D$3:$E$238,2,FALSE)</f>
        <v>73</v>
      </c>
      <c r="AW80" s="110">
        <f t="shared" si="70"/>
        <v>112.30769230769231</v>
      </c>
    </row>
    <row r="81" spans="1:49" s="33" customFormat="1" ht="12">
      <c r="A81" s="21">
        <v>77</v>
      </c>
      <c r="B81" s="58">
        <v>4616</v>
      </c>
      <c r="C81" s="45" t="s">
        <v>999</v>
      </c>
      <c r="D81" s="45" t="s">
        <v>673</v>
      </c>
      <c r="E81" s="45" t="s">
        <v>687</v>
      </c>
      <c r="F81" s="44" t="s">
        <v>51</v>
      </c>
      <c r="G81" s="39" t="s">
        <v>662</v>
      </c>
      <c r="H81" s="58">
        <v>4616</v>
      </c>
      <c r="I81" s="51">
        <f t="shared" si="64"/>
        <v>917</v>
      </c>
      <c r="J81" s="43">
        <f>J968</f>
        <v>17</v>
      </c>
      <c r="K81" s="43">
        <f t="shared" ref="K81:AT81" si="77">K968</f>
        <v>17</v>
      </c>
      <c r="L81" s="43">
        <f t="shared" si="77"/>
        <v>17</v>
      </c>
      <c r="M81" s="43">
        <f t="shared" si="77"/>
        <v>17</v>
      </c>
      <c r="N81" s="43">
        <f t="shared" si="77"/>
        <v>17</v>
      </c>
      <c r="O81" s="43">
        <f t="shared" si="77"/>
        <v>17</v>
      </c>
      <c r="P81" s="43">
        <f t="shared" si="77"/>
        <v>20</v>
      </c>
      <c r="Q81" s="43">
        <f t="shared" si="77"/>
        <v>20</v>
      </c>
      <c r="R81" s="43">
        <f t="shared" si="77"/>
        <v>20</v>
      </c>
      <c r="S81" s="43">
        <f t="shared" si="77"/>
        <v>18</v>
      </c>
      <c r="T81" s="43">
        <f t="shared" si="77"/>
        <v>18</v>
      </c>
      <c r="U81" s="43">
        <f t="shared" si="77"/>
        <v>17</v>
      </c>
      <c r="V81" s="43">
        <f t="shared" si="77"/>
        <v>17</v>
      </c>
      <c r="W81" s="43">
        <f t="shared" si="77"/>
        <v>17</v>
      </c>
      <c r="X81" s="43">
        <f t="shared" si="77"/>
        <v>16</v>
      </c>
      <c r="Y81" s="43">
        <f t="shared" si="77"/>
        <v>14</v>
      </c>
      <c r="Z81" s="43">
        <f t="shared" si="77"/>
        <v>15</v>
      </c>
      <c r="AA81" s="43">
        <f t="shared" si="77"/>
        <v>15</v>
      </c>
      <c r="AB81" s="43">
        <f t="shared" si="77"/>
        <v>16</v>
      </c>
      <c r="AC81" s="43">
        <f t="shared" si="77"/>
        <v>16</v>
      </c>
      <c r="AD81" s="43">
        <f t="shared" si="77"/>
        <v>81</v>
      </c>
      <c r="AE81" s="43">
        <f t="shared" si="77"/>
        <v>83</v>
      </c>
      <c r="AF81" s="43">
        <f t="shared" si="77"/>
        <v>79</v>
      </c>
      <c r="AG81" s="43">
        <f t="shared" si="77"/>
        <v>69</v>
      </c>
      <c r="AH81" s="43">
        <f t="shared" si="77"/>
        <v>59</v>
      </c>
      <c r="AI81" s="43">
        <f t="shared" si="77"/>
        <v>48</v>
      </c>
      <c r="AJ81" s="43">
        <f t="shared" si="77"/>
        <v>40</v>
      </c>
      <c r="AK81" s="43">
        <f t="shared" si="77"/>
        <v>32</v>
      </c>
      <c r="AL81" s="43">
        <f t="shared" si="77"/>
        <v>26</v>
      </c>
      <c r="AM81" s="43">
        <f t="shared" si="77"/>
        <v>20</v>
      </c>
      <c r="AN81" s="43">
        <f t="shared" si="77"/>
        <v>15</v>
      </c>
      <c r="AO81" s="43">
        <f t="shared" si="77"/>
        <v>10</v>
      </c>
      <c r="AP81" s="43">
        <f t="shared" si="77"/>
        <v>14</v>
      </c>
      <c r="AQ81" s="43">
        <f t="shared" si="77"/>
        <v>41</v>
      </c>
      <c r="AR81" s="43">
        <f t="shared" si="77"/>
        <v>40</v>
      </c>
      <c r="AS81" s="43">
        <f t="shared" si="77"/>
        <v>226</v>
      </c>
      <c r="AT81" s="43">
        <f t="shared" si="77"/>
        <v>20</v>
      </c>
      <c r="AU81" s="58">
        <v>4616</v>
      </c>
      <c r="AV81" s="109">
        <f>VLOOKUP(AU81,[1]Hoja10!$D$3:$E$238,2,FALSE)</f>
        <v>20</v>
      </c>
      <c r="AW81" s="110">
        <f t="shared" si="70"/>
        <v>117.64705882352942</v>
      </c>
    </row>
    <row r="82" spans="1:49" s="33" customFormat="1" ht="12">
      <c r="A82" s="21">
        <v>78</v>
      </c>
      <c r="B82" s="58">
        <v>4613</v>
      </c>
      <c r="C82" s="45" t="s">
        <v>999</v>
      </c>
      <c r="D82" s="45" t="s">
        <v>673</v>
      </c>
      <c r="E82" s="45" t="s">
        <v>687</v>
      </c>
      <c r="F82" s="44" t="s">
        <v>52</v>
      </c>
      <c r="G82" s="39" t="s">
        <v>662</v>
      </c>
      <c r="H82" s="58">
        <v>4613</v>
      </c>
      <c r="I82" s="51">
        <f t="shared" si="64"/>
        <v>494</v>
      </c>
      <c r="J82" s="43">
        <f>J969</f>
        <v>17</v>
      </c>
      <c r="K82" s="43">
        <f t="shared" ref="K82:AT82" si="78">K969</f>
        <v>9</v>
      </c>
      <c r="L82" s="43">
        <f t="shared" si="78"/>
        <v>9</v>
      </c>
      <c r="M82" s="43">
        <f t="shared" si="78"/>
        <v>9</v>
      </c>
      <c r="N82" s="43">
        <f t="shared" si="78"/>
        <v>9</v>
      </c>
      <c r="O82" s="43">
        <f t="shared" si="78"/>
        <v>9</v>
      </c>
      <c r="P82" s="43">
        <f t="shared" si="78"/>
        <v>11</v>
      </c>
      <c r="Q82" s="43">
        <f t="shared" si="78"/>
        <v>11</v>
      </c>
      <c r="R82" s="43">
        <f t="shared" si="78"/>
        <v>10</v>
      </c>
      <c r="S82" s="43">
        <f t="shared" si="78"/>
        <v>10</v>
      </c>
      <c r="T82" s="43">
        <f t="shared" si="78"/>
        <v>10</v>
      </c>
      <c r="U82" s="43">
        <f t="shared" si="78"/>
        <v>9</v>
      </c>
      <c r="V82" s="43">
        <f t="shared" si="78"/>
        <v>9</v>
      </c>
      <c r="W82" s="43">
        <f t="shared" si="78"/>
        <v>9</v>
      </c>
      <c r="X82" s="43">
        <f t="shared" si="78"/>
        <v>8</v>
      </c>
      <c r="Y82" s="43">
        <f t="shared" si="78"/>
        <v>8</v>
      </c>
      <c r="Z82" s="43">
        <f t="shared" si="78"/>
        <v>8</v>
      </c>
      <c r="AA82" s="43">
        <f t="shared" si="78"/>
        <v>8</v>
      </c>
      <c r="AB82" s="43">
        <f t="shared" si="78"/>
        <v>8</v>
      </c>
      <c r="AC82" s="43">
        <f t="shared" si="78"/>
        <v>8</v>
      </c>
      <c r="AD82" s="43">
        <f t="shared" si="78"/>
        <v>43</v>
      </c>
      <c r="AE82" s="43">
        <f t="shared" si="78"/>
        <v>44</v>
      </c>
      <c r="AF82" s="43">
        <f t="shared" si="78"/>
        <v>42</v>
      </c>
      <c r="AG82" s="43">
        <f t="shared" si="78"/>
        <v>37</v>
      </c>
      <c r="AH82" s="43">
        <f t="shared" si="78"/>
        <v>31</v>
      </c>
      <c r="AI82" s="43">
        <f t="shared" si="78"/>
        <v>25</v>
      </c>
      <c r="AJ82" s="43">
        <f t="shared" si="78"/>
        <v>21</v>
      </c>
      <c r="AK82" s="43">
        <f t="shared" si="78"/>
        <v>17</v>
      </c>
      <c r="AL82" s="43">
        <f t="shared" si="78"/>
        <v>14</v>
      </c>
      <c r="AM82" s="43">
        <f t="shared" si="78"/>
        <v>11</v>
      </c>
      <c r="AN82" s="43">
        <f t="shared" si="78"/>
        <v>8</v>
      </c>
      <c r="AO82" s="43">
        <f t="shared" si="78"/>
        <v>5</v>
      </c>
      <c r="AP82" s="43">
        <f t="shared" si="78"/>
        <v>7</v>
      </c>
      <c r="AQ82" s="43">
        <f t="shared" si="78"/>
        <v>22</v>
      </c>
      <c r="AR82" s="43">
        <f t="shared" si="78"/>
        <v>21</v>
      </c>
      <c r="AS82" s="43">
        <f t="shared" si="78"/>
        <v>120</v>
      </c>
      <c r="AT82" s="43">
        <f t="shared" si="78"/>
        <v>16</v>
      </c>
      <c r="AU82" s="58">
        <v>4613</v>
      </c>
      <c r="AV82" s="109">
        <f>VLOOKUP(AU82,[1]Hoja10!$D$3:$E$238,2,FALSE)</f>
        <v>17</v>
      </c>
      <c r="AW82" s="110">
        <f t="shared" si="70"/>
        <v>100</v>
      </c>
    </row>
    <row r="83" spans="1:49" s="33" customFormat="1" ht="12">
      <c r="A83" s="6">
        <v>79</v>
      </c>
      <c r="B83" s="58">
        <v>4612</v>
      </c>
      <c r="C83" s="45" t="s">
        <v>999</v>
      </c>
      <c r="D83" s="45" t="s">
        <v>673</v>
      </c>
      <c r="E83" s="45" t="s">
        <v>687</v>
      </c>
      <c r="F83" s="44" t="s">
        <v>53</v>
      </c>
      <c r="G83" s="39" t="s">
        <v>662</v>
      </c>
      <c r="H83" s="58">
        <v>4612</v>
      </c>
      <c r="I83" s="51">
        <f t="shared" si="64"/>
        <v>331</v>
      </c>
      <c r="J83" s="43">
        <f>J970</f>
        <v>14</v>
      </c>
      <c r="K83" s="43">
        <f t="shared" ref="K83:AT83" si="79">K970</f>
        <v>6</v>
      </c>
      <c r="L83" s="43">
        <f t="shared" si="79"/>
        <v>6</v>
      </c>
      <c r="M83" s="43">
        <f t="shared" si="79"/>
        <v>6</v>
      </c>
      <c r="N83" s="43">
        <f t="shared" si="79"/>
        <v>6</v>
      </c>
      <c r="O83" s="43">
        <f t="shared" si="79"/>
        <v>6</v>
      </c>
      <c r="P83" s="43">
        <f t="shared" si="79"/>
        <v>7</v>
      </c>
      <c r="Q83" s="43">
        <f t="shared" si="79"/>
        <v>7</v>
      </c>
      <c r="R83" s="43">
        <f t="shared" si="79"/>
        <v>7</v>
      </c>
      <c r="S83" s="43">
        <f t="shared" si="79"/>
        <v>6</v>
      </c>
      <c r="T83" s="43">
        <f t="shared" si="79"/>
        <v>6</v>
      </c>
      <c r="U83" s="43">
        <f t="shared" si="79"/>
        <v>6</v>
      </c>
      <c r="V83" s="43">
        <f t="shared" si="79"/>
        <v>6</v>
      </c>
      <c r="W83" s="43">
        <f t="shared" si="79"/>
        <v>6</v>
      </c>
      <c r="X83" s="43">
        <f t="shared" si="79"/>
        <v>6</v>
      </c>
      <c r="Y83" s="43">
        <f t="shared" si="79"/>
        <v>5</v>
      </c>
      <c r="Z83" s="43">
        <f t="shared" si="79"/>
        <v>5</v>
      </c>
      <c r="AA83" s="43">
        <f t="shared" si="79"/>
        <v>5</v>
      </c>
      <c r="AB83" s="43">
        <f t="shared" si="79"/>
        <v>6</v>
      </c>
      <c r="AC83" s="43">
        <f t="shared" si="79"/>
        <v>6</v>
      </c>
      <c r="AD83" s="43">
        <f t="shared" si="79"/>
        <v>29</v>
      </c>
      <c r="AE83" s="43">
        <f t="shared" si="79"/>
        <v>29</v>
      </c>
      <c r="AF83" s="43">
        <f t="shared" si="79"/>
        <v>28</v>
      </c>
      <c r="AG83" s="43">
        <f t="shared" si="79"/>
        <v>24</v>
      </c>
      <c r="AH83" s="43">
        <f t="shared" si="79"/>
        <v>21</v>
      </c>
      <c r="AI83" s="43">
        <f t="shared" si="79"/>
        <v>17</v>
      </c>
      <c r="AJ83" s="43">
        <f t="shared" si="79"/>
        <v>14</v>
      </c>
      <c r="AK83" s="43">
        <f t="shared" si="79"/>
        <v>11</v>
      </c>
      <c r="AL83" s="43">
        <f t="shared" si="79"/>
        <v>9</v>
      </c>
      <c r="AM83" s="43">
        <f t="shared" si="79"/>
        <v>7</v>
      </c>
      <c r="AN83" s="43">
        <f t="shared" si="79"/>
        <v>5</v>
      </c>
      <c r="AO83" s="43">
        <f t="shared" si="79"/>
        <v>4</v>
      </c>
      <c r="AP83" s="43">
        <f t="shared" si="79"/>
        <v>5</v>
      </c>
      <c r="AQ83" s="43">
        <f t="shared" si="79"/>
        <v>14</v>
      </c>
      <c r="AR83" s="43">
        <f t="shared" si="79"/>
        <v>14</v>
      </c>
      <c r="AS83" s="43">
        <f t="shared" si="79"/>
        <v>80</v>
      </c>
      <c r="AT83" s="43">
        <f t="shared" si="79"/>
        <v>18</v>
      </c>
      <c r="AU83" s="58">
        <v>4612</v>
      </c>
      <c r="AV83" s="109">
        <f>VLOOKUP(AU83,[1]Hoja10!$D$3:$E$238,2,FALSE)</f>
        <v>20</v>
      </c>
      <c r="AW83" s="110">
        <f t="shared" si="70"/>
        <v>142.85714285714286</v>
      </c>
    </row>
    <row r="84" spans="1:49" s="33" customFormat="1" ht="12">
      <c r="A84" s="21">
        <v>80</v>
      </c>
      <c r="B84" s="58">
        <v>4611</v>
      </c>
      <c r="C84" s="45" t="s">
        <v>999</v>
      </c>
      <c r="D84" s="45" t="s">
        <v>673</v>
      </c>
      <c r="E84" s="45" t="s">
        <v>687</v>
      </c>
      <c r="F84" s="47" t="s">
        <v>689</v>
      </c>
      <c r="G84" s="39" t="s">
        <v>662</v>
      </c>
      <c r="H84" s="58">
        <v>4611</v>
      </c>
      <c r="I84" s="51">
        <f t="shared" si="64"/>
        <v>832</v>
      </c>
      <c r="J84" s="43">
        <f>J1251</f>
        <v>15</v>
      </c>
      <c r="K84" s="43">
        <f t="shared" ref="K84:AT84" si="80">K1251</f>
        <v>16</v>
      </c>
      <c r="L84" s="43">
        <f t="shared" si="80"/>
        <v>16</v>
      </c>
      <c r="M84" s="43">
        <f t="shared" si="80"/>
        <v>16</v>
      </c>
      <c r="N84" s="43">
        <f t="shared" si="80"/>
        <v>15</v>
      </c>
      <c r="O84" s="43">
        <f t="shared" si="80"/>
        <v>16</v>
      </c>
      <c r="P84" s="43">
        <f t="shared" si="80"/>
        <v>15</v>
      </c>
      <c r="Q84" s="43">
        <f t="shared" si="80"/>
        <v>15</v>
      </c>
      <c r="R84" s="43">
        <f t="shared" si="80"/>
        <v>15</v>
      </c>
      <c r="S84" s="43">
        <f t="shared" si="80"/>
        <v>16</v>
      </c>
      <c r="T84" s="43">
        <f t="shared" si="80"/>
        <v>16</v>
      </c>
      <c r="U84" s="43">
        <f t="shared" si="80"/>
        <v>17</v>
      </c>
      <c r="V84" s="43">
        <f t="shared" si="80"/>
        <v>18</v>
      </c>
      <c r="W84" s="43">
        <f t="shared" si="80"/>
        <v>17</v>
      </c>
      <c r="X84" s="43">
        <f t="shared" si="80"/>
        <v>17</v>
      </c>
      <c r="Y84" s="43">
        <f t="shared" si="80"/>
        <v>16</v>
      </c>
      <c r="Z84" s="43">
        <f t="shared" si="80"/>
        <v>16</v>
      </c>
      <c r="AA84" s="43">
        <f t="shared" si="80"/>
        <v>15</v>
      </c>
      <c r="AB84" s="43">
        <f t="shared" si="80"/>
        <v>14</v>
      </c>
      <c r="AC84" s="43">
        <f t="shared" si="80"/>
        <v>14</v>
      </c>
      <c r="AD84" s="43">
        <f t="shared" si="80"/>
        <v>62</v>
      </c>
      <c r="AE84" s="43">
        <f t="shared" si="80"/>
        <v>66</v>
      </c>
      <c r="AF84" s="43">
        <f t="shared" si="80"/>
        <v>64</v>
      </c>
      <c r="AG84" s="43">
        <f t="shared" si="80"/>
        <v>64</v>
      </c>
      <c r="AH84" s="43">
        <f t="shared" si="80"/>
        <v>51</v>
      </c>
      <c r="AI84" s="43">
        <f t="shared" si="80"/>
        <v>47</v>
      </c>
      <c r="AJ84" s="43">
        <f t="shared" si="80"/>
        <v>36</v>
      </c>
      <c r="AK84" s="43">
        <f t="shared" si="80"/>
        <v>32</v>
      </c>
      <c r="AL84" s="43">
        <f t="shared" si="80"/>
        <v>28</v>
      </c>
      <c r="AM84" s="43">
        <f t="shared" si="80"/>
        <v>24</v>
      </c>
      <c r="AN84" s="43">
        <f t="shared" si="80"/>
        <v>20</v>
      </c>
      <c r="AO84" s="43">
        <f t="shared" si="80"/>
        <v>14</v>
      </c>
      <c r="AP84" s="43">
        <f t="shared" si="80"/>
        <v>9</v>
      </c>
      <c r="AQ84" s="43">
        <f t="shared" si="80"/>
        <v>41</v>
      </c>
      <c r="AR84" s="43">
        <f t="shared" si="80"/>
        <v>40</v>
      </c>
      <c r="AS84" s="43">
        <f t="shared" si="80"/>
        <v>191</v>
      </c>
      <c r="AT84" s="43">
        <f t="shared" si="80"/>
        <v>20</v>
      </c>
      <c r="AU84" s="58">
        <v>4611</v>
      </c>
      <c r="AV84" s="109">
        <f>VLOOKUP(AU84,[1]Hoja10!$D$3:$E$238,2,FALSE)</f>
        <v>12</v>
      </c>
      <c r="AW84" s="110">
        <f t="shared" si="70"/>
        <v>80</v>
      </c>
    </row>
    <row r="85" spans="1:49" s="33" customFormat="1" ht="12">
      <c r="A85" s="21">
        <v>81</v>
      </c>
      <c r="B85" s="58">
        <v>4610</v>
      </c>
      <c r="C85" s="45" t="s">
        <v>999</v>
      </c>
      <c r="D85" s="45" t="s">
        <v>673</v>
      </c>
      <c r="E85" s="45" t="s">
        <v>687</v>
      </c>
      <c r="F85" s="46" t="s">
        <v>262</v>
      </c>
      <c r="G85" s="39" t="s">
        <v>662</v>
      </c>
      <c r="H85" s="58">
        <v>4610</v>
      </c>
      <c r="I85" s="51">
        <f t="shared" si="64"/>
        <v>1236</v>
      </c>
      <c r="J85" s="43">
        <f>J1263</f>
        <v>24</v>
      </c>
      <c r="K85" s="43">
        <f t="shared" ref="K85:AT85" si="81">K1263</f>
        <v>21</v>
      </c>
      <c r="L85" s="43">
        <f t="shared" si="81"/>
        <v>24</v>
      </c>
      <c r="M85" s="43">
        <f t="shared" si="81"/>
        <v>23</v>
      </c>
      <c r="N85" s="43">
        <f t="shared" si="81"/>
        <v>22</v>
      </c>
      <c r="O85" s="43">
        <f t="shared" si="81"/>
        <v>32</v>
      </c>
      <c r="P85" s="43">
        <f t="shared" si="81"/>
        <v>25</v>
      </c>
      <c r="Q85" s="43">
        <f t="shared" si="81"/>
        <v>25</v>
      </c>
      <c r="R85" s="43">
        <f t="shared" si="81"/>
        <v>26</v>
      </c>
      <c r="S85" s="43">
        <f t="shared" si="81"/>
        <v>26</v>
      </c>
      <c r="T85" s="43">
        <f t="shared" si="81"/>
        <v>27</v>
      </c>
      <c r="U85" s="43">
        <f t="shared" si="81"/>
        <v>28</v>
      </c>
      <c r="V85" s="43">
        <f t="shared" si="81"/>
        <v>28</v>
      </c>
      <c r="W85" s="43">
        <f t="shared" si="81"/>
        <v>28</v>
      </c>
      <c r="X85" s="43">
        <f t="shared" si="81"/>
        <v>27</v>
      </c>
      <c r="Y85" s="43">
        <f t="shared" si="81"/>
        <v>26</v>
      </c>
      <c r="Z85" s="43">
        <f t="shared" si="81"/>
        <v>26</v>
      </c>
      <c r="AA85" s="43">
        <f t="shared" si="81"/>
        <v>25</v>
      </c>
      <c r="AB85" s="43">
        <f t="shared" si="81"/>
        <v>24</v>
      </c>
      <c r="AC85" s="43">
        <f t="shared" si="81"/>
        <v>23</v>
      </c>
      <c r="AD85" s="43">
        <f t="shared" si="81"/>
        <v>97</v>
      </c>
      <c r="AE85" s="43">
        <f t="shared" si="81"/>
        <v>94</v>
      </c>
      <c r="AF85" s="43">
        <f t="shared" si="81"/>
        <v>97</v>
      </c>
      <c r="AG85" s="43">
        <f t="shared" si="81"/>
        <v>90</v>
      </c>
      <c r="AH85" s="43">
        <f t="shared" si="81"/>
        <v>75</v>
      </c>
      <c r="AI85" s="43">
        <f t="shared" si="81"/>
        <v>67</v>
      </c>
      <c r="AJ85" s="43">
        <f t="shared" si="81"/>
        <v>50</v>
      </c>
      <c r="AK85" s="43">
        <f t="shared" si="81"/>
        <v>43</v>
      </c>
      <c r="AL85" s="43">
        <f t="shared" si="81"/>
        <v>36</v>
      </c>
      <c r="AM85" s="43">
        <f t="shared" si="81"/>
        <v>29</v>
      </c>
      <c r="AN85" s="43">
        <f t="shared" si="81"/>
        <v>19</v>
      </c>
      <c r="AO85" s="43">
        <f t="shared" si="81"/>
        <v>17</v>
      </c>
      <c r="AP85" s="43">
        <f t="shared" si="81"/>
        <v>12</v>
      </c>
      <c r="AQ85" s="43">
        <f t="shared" si="81"/>
        <v>66</v>
      </c>
      <c r="AR85" s="43">
        <f t="shared" si="81"/>
        <v>66</v>
      </c>
      <c r="AS85" s="43">
        <f t="shared" si="81"/>
        <v>281</v>
      </c>
      <c r="AT85" s="43">
        <f t="shared" si="81"/>
        <v>27</v>
      </c>
      <c r="AU85" s="58">
        <v>4610</v>
      </c>
      <c r="AV85" s="109">
        <f>VLOOKUP(AU85,[1]Hoja10!$D$3:$E$238,2,FALSE)</f>
        <v>21</v>
      </c>
      <c r="AW85" s="110">
        <f t="shared" si="70"/>
        <v>87.5</v>
      </c>
    </row>
    <row r="86" spans="1:49" s="33" customFormat="1" ht="12">
      <c r="A86" s="6">
        <v>82</v>
      </c>
      <c r="B86" s="58">
        <v>4614</v>
      </c>
      <c r="C86" s="45" t="s">
        <v>999</v>
      </c>
      <c r="D86" s="45" t="s">
        <v>673</v>
      </c>
      <c r="E86" s="45" t="s">
        <v>687</v>
      </c>
      <c r="F86" s="46" t="s">
        <v>690</v>
      </c>
      <c r="G86" s="39" t="s">
        <v>662</v>
      </c>
      <c r="H86" s="58">
        <v>4614</v>
      </c>
      <c r="I86" s="51">
        <f t="shared" si="64"/>
        <v>1227</v>
      </c>
      <c r="J86" s="43">
        <f>J989</f>
        <v>19</v>
      </c>
      <c r="K86" s="43">
        <f t="shared" ref="K86:AT86" si="82">K989</f>
        <v>26</v>
      </c>
      <c r="L86" s="43">
        <f t="shared" si="82"/>
        <v>24</v>
      </c>
      <c r="M86" s="43">
        <f t="shared" si="82"/>
        <v>23</v>
      </c>
      <c r="N86" s="43">
        <f t="shared" si="82"/>
        <v>22</v>
      </c>
      <c r="O86" s="43">
        <f t="shared" si="82"/>
        <v>22</v>
      </c>
      <c r="P86" s="43">
        <f t="shared" si="82"/>
        <v>22</v>
      </c>
      <c r="Q86" s="43">
        <f t="shared" si="82"/>
        <v>23</v>
      </c>
      <c r="R86" s="43">
        <f t="shared" si="82"/>
        <v>24</v>
      </c>
      <c r="S86" s="43">
        <f t="shared" si="82"/>
        <v>25</v>
      </c>
      <c r="T86" s="43">
        <f t="shared" si="82"/>
        <v>26</v>
      </c>
      <c r="U86" s="43">
        <f t="shared" si="82"/>
        <v>28</v>
      </c>
      <c r="V86" s="43">
        <f t="shared" si="82"/>
        <v>29</v>
      </c>
      <c r="W86" s="43">
        <f t="shared" si="82"/>
        <v>29</v>
      </c>
      <c r="X86" s="43">
        <f t="shared" si="82"/>
        <v>28</v>
      </c>
      <c r="Y86" s="43">
        <f t="shared" si="82"/>
        <v>27</v>
      </c>
      <c r="Z86" s="43">
        <f t="shared" si="82"/>
        <v>27</v>
      </c>
      <c r="AA86" s="43">
        <f t="shared" si="82"/>
        <v>26</v>
      </c>
      <c r="AB86" s="43">
        <f t="shared" si="82"/>
        <v>25</v>
      </c>
      <c r="AC86" s="43">
        <f t="shared" si="82"/>
        <v>24</v>
      </c>
      <c r="AD86" s="43">
        <f t="shared" si="82"/>
        <v>106</v>
      </c>
      <c r="AE86" s="43">
        <f t="shared" si="82"/>
        <v>102</v>
      </c>
      <c r="AF86" s="43">
        <f t="shared" si="82"/>
        <v>104</v>
      </c>
      <c r="AG86" s="43">
        <f t="shared" si="82"/>
        <v>84</v>
      </c>
      <c r="AH86" s="43">
        <f t="shared" si="82"/>
        <v>70</v>
      </c>
      <c r="AI86" s="43">
        <f t="shared" si="82"/>
        <v>63</v>
      </c>
      <c r="AJ86" s="43">
        <f t="shared" si="82"/>
        <v>51</v>
      </c>
      <c r="AK86" s="43">
        <f t="shared" si="82"/>
        <v>47</v>
      </c>
      <c r="AL86" s="43">
        <f t="shared" si="82"/>
        <v>35</v>
      </c>
      <c r="AM86" s="43">
        <f t="shared" si="82"/>
        <v>26</v>
      </c>
      <c r="AN86" s="43">
        <f t="shared" si="82"/>
        <v>19</v>
      </c>
      <c r="AO86" s="43">
        <f t="shared" si="82"/>
        <v>13</v>
      </c>
      <c r="AP86" s="43">
        <f t="shared" si="82"/>
        <v>8</v>
      </c>
      <c r="AQ86" s="43">
        <f t="shared" si="82"/>
        <v>67</v>
      </c>
      <c r="AR86" s="43">
        <f t="shared" si="82"/>
        <v>68</v>
      </c>
      <c r="AS86" s="43">
        <f t="shared" si="82"/>
        <v>286</v>
      </c>
      <c r="AT86" s="43">
        <f t="shared" si="82"/>
        <v>18</v>
      </c>
      <c r="AU86" s="58">
        <v>4614</v>
      </c>
      <c r="AV86" s="109">
        <f>VLOOKUP(AU86,[1]Hoja10!$D$3:$E$238,2,FALSE)</f>
        <v>19</v>
      </c>
      <c r="AW86" s="110">
        <f t="shared" si="70"/>
        <v>100</v>
      </c>
    </row>
    <row r="87" spans="1:49" s="33" customFormat="1" ht="12">
      <c r="A87" s="21">
        <v>83</v>
      </c>
      <c r="B87" s="58">
        <v>4615</v>
      </c>
      <c r="C87" s="45" t="s">
        <v>999</v>
      </c>
      <c r="D87" s="45" t="s">
        <v>673</v>
      </c>
      <c r="E87" s="45" t="s">
        <v>687</v>
      </c>
      <c r="F87" s="44" t="s">
        <v>66</v>
      </c>
      <c r="G87" s="39" t="s">
        <v>662</v>
      </c>
      <c r="H87" s="58">
        <v>4615</v>
      </c>
      <c r="I87" s="51">
        <f t="shared" si="64"/>
        <v>1633</v>
      </c>
      <c r="J87" s="43">
        <f>J990</f>
        <v>38</v>
      </c>
      <c r="K87" s="43">
        <f t="shared" ref="K87:AT87" si="83">K990</f>
        <v>34</v>
      </c>
      <c r="L87" s="43">
        <f t="shared" si="83"/>
        <v>32</v>
      </c>
      <c r="M87" s="43">
        <f t="shared" si="83"/>
        <v>30</v>
      </c>
      <c r="N87" s="43">
        <f t="shared" si="83"/>
        <v>29</v>
      </c>
      <c r="O87" s="43">
        <f t="shared" si="83"/>
        <v>29</v>
      </c>
      <c r="P87" s="43">
        <f t="shared" si="83"/>
        <v>29</v>
      </c>
      <c r="Q87" s="43">
        <f t="shared" si="83"/>
        <v>30</v>
      </c>
      <c r="R87" s="43">
        <f t="shared" si="83"/>
        <v>31</v>
      </c>
      <c r="S87" s="43">
        <f t="shared" si="83"/>
        <v>33</v>
      </c>
      <c r="T87" s="43">
        <f t="shared" si="83"/>
        <v>35</v>
      </c>
      <c r="U87" s="43">
        <f t="shared" si="83"/>
        <v>37</v>
      </c>
      <c r="V87" s="43">
        <f t="shared" si="83"/>
        <v>38</v>
      </c>
      <c r="W87" s="43">
        <f t="shared" si="83"/>
        <v>38</v>
      </c>
      <c r="X87" s="43">
        <f t="shared" si="83"/>
        <v>37</v>
      </c>
      <c r="Y87" s="43">
        <f t="shared" si="83"/>
        <v>36</v>
      </c>
      <c r="Z87" s="43">
        <f t="shared" si="83"/>
        <v>35</v>
      </c>
      <c r="AA87" s="43">
        <f t="shared" si="83"/>
        <v>34</v>
      </c>
      <c r="AB87" s="43">
        <f t="shared" si="83"/>
        <v>33</v>
      </c>
      <c r="AC87" s="43">
        <f t="shared" si="83"/>
        <v>32</v>
      </c>
      <c r="AD87" s="43">
        <f t="shared" si="83"/>
        <v>140</v>
      </c>
      <c r="AE87" s="43">
        <f t="shared" si="83"/>
        <v>135</v>
      </c>
      <c r="AF87" s="43">
        <f t="shared" si="83"/>
        <v>137</v>
      </c>
      <c r="AG87" s="43">
        <f t="shared" si="83"/>
        <v>111</v>
      </c>
      <c r="AH87" s="43">
        <f t="shared" si="83"/>
        <v>93</v>
      </c>
      <c r="AI87" s="43">
        <f t="shared" si="83"/>
        <v>84</v>
      </c>
      <c r="AJ87" s="43">
        <f t="shared" si="83"/>
        <v>68</v>
      </c>
      <c r="AK87" s="43">
        <f t="shared" si="83"/>
        <v>62</v>
      </c>
      <c r="AL87" s="43">
        <f t="shared" si="83"/>
        <v>46</v>
      </c>
      <c r="AM87" s="43">
        <f t="shared" si="83"/>
        <v>34</v>
      </c>
      <c r="AN87" s="43">
        <f t="shared" si="83"/>
        <v>25</v>
      </c>
      <c r="AO87" s="43">
        <f t="shared" si="83"/>
        <v>18</v>
      </c>
      <c r="AP87" s="43">
        <f t="shared" si="83"/>
        <v>10</v>
      </c>
      <c r="AQ87" s="43">
        <f t="shared" si="83"/>
        <v>89</v>
      </c>
      <c r="AR87" s="43">
        <f t="shared" si="83"/>
        <v>90</v>
      </c>
      <c r="AS87" s="43">
        <f t="shared" si="83"/>
        <v>378</v>
      </c>
      <c r="AT87" s="43">
        <f t="shared" si="83"/>
        <v>28</v>
      </c>
      <c r="AU87" s="58">
        <v>4615</v>
      </c>
      <c r="AV87" s="109">
        <f>VLOOKUP(AU87,[1]Hoja10!$D$3:$E$238,2,FALSE)</f>
        <v>30</v>
      </c>
      <c r="AW87" s="110">
        <f t="shared" si="70"/>
        <v>78.94736842105263</v>
      </c>
    </row>
    <row r="88" spans="1:49" s="33" customFormat="1" ht="12">
      <c r="A88" s="21">
        <v>84</v>
      </c>
      <c r="B88" s="58">
        <v>4621</v>
      </c>
      <c r="C88" s="45" t="s">
        <v>999</v>
      </c>
      <c r="D88" s="45" t="s">
        <v>673</v>
      </c>
      <c r="E88" s="45" t="s">
        <v>687</v>
      </c>
      <c r="F88" s="44" t="s">
        <v>222</v>
      </c>
      <c r="G88" s="39" t="s">
        <v>680</v>
      </c>
      <c r="H88" s="58">
        <v>4621</v>
      </c>
      <c r="I88" s="51">
        <f t="shared" si="64"/>
        <v>2122</v>
      </c>
      <c r="J88" s="43">
        <f>J1204</f>
        <v>31</v>
      </c>
      <c r="K88" s="43">
        <f t="shared" ref="K88:AT88" si="84">K1204</f>
        <v>27</v>
      </c>
      <c r="L88" s="43">
        <f t="shared" si="84"/>
        <v>33</v>
      </c>
      <c r="M88" s="43">
        <f t="shared" si="84"/>
        <v>43</v>
      </c>
      <c r="N88" s="43">
        <f t="shared" si="84"/>
        <v>41</v>
      </c>
      <c r="O88" s="43">
        <f t="shared" si="84"/>
        <v>42</v>
      </c>
      <c r="P88" s="43">
        <f t="shared" si="84"/>
        <v>38</v>
      </c>
      <c r="Q88" s="43">
        <f t="shared" si="84"/>
        <v>39</v>
      </c>
      <c r="R88" s="43">
        <f t="shared" si="84"/>
        <v>39</v>
      </c>
      <c r="S88" s="43">
        <f t="shared" si="84"/>
        <v>41</v>
      </c>
      <c r="T88" s="43">
        <f t="shared" si="84"/>
        <v>41</v>
      </c>
      <c r="U88" s="43">
        <f t="shared" si="84"/>
        <v>42</v>
      </c>
      <c r="V88" s="43">
        <f t="shared" si="84"/>
        <v>43</v>
      </c>
      <c r="W88" s="43">
        <f t="shared" si="84"/>
        <v>42</v>
      </c>
      <c r="X88" s="43">
        <f t="shared" si="84"/>
        <v>42</v>
      </c>
      <c r="Y88" s="43">
        <f t="shared" si="84"/>
        <v>39</v>
      </c>
      <c r="Z88" s="43">
        <f t="shared" si="84"/>
        <v>38</v>
      </c>
      <c r="AA88" s="43">
        <f t="shared" si="84"/>
        <v>37</v>
      </c>
      <c r="AB88" s="43">
        <f t="shared" si="84"/>
        <v>36</v>
      </c>
      <c r="AC88" s="43">
        <f t="shared" si="84"/>
        <v>36</v>
      </c>
      <c r="AD88" s="43">
        <f t="shared" si="84"/>
        <v>167</v>
      </c>
      <c r="AE88" s="43">
        <f t="shared" si="84"/>
        <v>203</v>
      </c>
      <c r="AF88" s="43">
        <f t="shared" si="84"/>
        <v>204</v>
      </c>
      <c r="AG88" s="43">
        <f t="shared" si="84"/>
        <v>167</v>
      </c>
      <c r="AH88" s="43">
        <f t="shared" si="84"/>
        <v>135</v>
      </c>
      <c r="AI88" s="43">
        <f t="shared" si="84"/>
        <v>126</v>
      </c>
      <c r="AJ88" s="43">
        <f t="shared" si="84"/>
        <v>103</v>
      </c>
      <c r="AK88" s="43">
        <f t="shared" si="84"/>
        <v>86</v>
      </c>
      <c r="AL88" s="43">
        <f t="shared" si="84"/>
        <v>55</v>
      </c>
      <c r="AM88" s="43">
        <f t="shared" si="84"/>
        <v>41</v>
      </c>
      <c r="AN88" s="43">
        <f t="shared" si="84"/>
        <v>30</v>
      </c>
      <c r="AO88" s="43">
        <f t="shared" si="84"/>
        <v>15</v>
      </c>
      <c r="AP88" s="43">
        <f t="shared" si="84"/>
        <v>20</v>
      </c>
      <c r="AQ88" s="43">
        <f t="shared" si="84"/>
        <v>101</v>
      </c>
      <c r="AR88" s="43">
        <f t="shared" si="84"/>
        <v>99</v>
      </c>
      <c r="AS88" s="43">
        <f t="shared" si="84"/>
        <v>541</v>
      </c>
      <c r="AT88" s="43">
        <f t="shared" si="84"/>
        <v>60</v>
      </c>
      <c r="AU88" s="58">
        <v>4621</v>
      </c>
      <c r="AV88" s="109">
        <f>VLOOKUP(AU88,[1]Hoja10!$D$3:$E$238,2,FALSE)</f>
        <v>39</v>
      </c>
      <c r="AW88" s="110">
        <f t="shared" si="70"/>
        <v>125.80645161290323</v>
      </c>
    </row>
    <row r="89" spans="1:49" s="33" customFormat="1" ht="12">
      <c r="A89" s="6">
        <v>85</v>
      </c>
      <c r="B89" s="58">
        <v>4606</v>
      </c>
      <c r="C89" s="45" t="s">
        <v>999</v>
      </c>
      <c r="D89" s="45" t="s">
        <v>673</v>
      </c>
      <c r="E89" s="45" t="s">
        <v>687</v>
      </c>
      <c r="F89" s="42" t="s">
        <v>223</v>
      </c>
      <c r="G89" s="39" t="s">
        <v>662</v>
      </c>
      <c r="H89" s="58">
        <v>4606</v>
      </c>
      <c r="I89" s="51">
        <f t="shared" si="64"/>
        <v>1331</v>
      </c>
      <c r="J89" s="43">
        <f>J1205</f>
        <v>20</v>
      </c>
      <c r="K89" s="43">
        <f t="shared" ref="K89:AT89" si="85">K1205</f>
        <v>17</v>
      </c>
      <c r="L89" s="43">
        <f t="shared" si="85"/>
        <v>20</v>
      </c>
      <c r="M89" s="43">
        <f t="shared" si="85"/>
        <v>27</v>
      </c>
      <c r="N89" s="43">
        <f t="shared" si="85"/>
        <v>26</v>
      </c>
      <c r="O89" s="43">
        <f t="shared" si="85"/>
        <v>26</v>
      </c>
      <c r="P89" s="43">
        <f t="shared" si="85"/>
        <v>24</v>
      </c>
      <c r="Q89" s="43">
        <f t="shared" si="85"/>
        <v>24</v>
      </c>
      <c r="R89" s="43">
        <f t="shared" si="85"/>
        <v>25</v>
      </c>
      <c r="S89" s="43">
        <f t="shared" si="85"/>
        <v>25</v>
      </c>
      <c r="T89" s="43">
        <f t="shared" si="85"/>
        <v>26</v>
      </c>
      <c r="U89" s="43">
        <f t="shared" si="85"/>
        <v>27</v>
      </c>
      <c r="V89" s="43">
        <f t="shared" si="85"/>
        <v>27</v>
      </c>
      <c r="W89" s="43">
        <f t="shared" si="85"/>
        <v>27</v>
      </c>
      <c r="X89" s="43">
        <f t="shared" si="85"/>
        <v>26</v>
      </c>
      <c r="Y89" s="43">
        <f t="shared" si="85"/>
        <v>25</v>
      </c>
      <c r="Z89" s="43">
        <f t="shared" si="85"/>
        <v>24</v>
      </c>
      <c r="AA89" s="43">
        <f t="shared" si="85"/>
        <v>23</v>
      </c>
      <c r="AB89" s="43">
        <f t="shared" si="85"/>
        <v>22</v>
      </c>
      <c r="AC89" s="43">
        <f t="shared" si="85"/>
        <v>22</v>
      </c>
      <c r="AD89" s="43">
        <f t="shared" si="85"/>
        <v>105</v>
      </c>
      <c r="AE89" s="43">
        <f t="shared" si="85"/>
        <v>127</v>
      </c>
      <c r="AF89" s="43">
        <f t="shared" si="85"/>
        <v>128</v>
      </c>
      <c r="AG89" s="43">
        <f t="shared" si="85"/>
        <v>104</v>
      </c>
      <c r="AH89" s="43">
        <f t="shared" si="85"/>
        <v>85</v>
      </c>
      <c r="AI89" s="43">
        <f t="shared" si="85"/>
        <v>79</v>
      </c>
      <c r="AJ89" s="43">
        <f t="shared" si="85"/>
        <v>64</v>
      </c>
      <c r="AK89" s="43">
        <f t="shared" si="85"/>
        <v>54</v>
      </c>
      <c r="AL89" s="43">
        <f t="shared" si="85"/>
        <v>35</v>
      </c>
      <c r="AM89" s="43">
        <f t="shared" si="85"/>
        <v>26</v>
      </c>
      <c r="AN89" s="43">
        <f t="shared" si="85"/>
        <v>19</v>
      </c>
      <c r="AO89" s="43">
        <f t="shared" si="85"/>
        <v>10</v>
      </c>
      <c r="AP89" s="43">
        <f t="shared" si="85"/>
        <v>12</v>
      </c>
      <c r="AQ89" s="43">
        <f t="shared" si="85"/>
        <v>64</v>
      </c>
      <c r="AR89" s="43">
        <f t="shared" si="85"/>
        <v>61</v>
      </c>
      <c r="AS89" s="43">
        <f t="shared" si="85"/>
        <v>339</v>
      </c>
      <c r="AT89" s="43">
        <f t="shared" si="85"/>
        <v>25</v>
      </c>
      <c r="AU89" s="58">
        <v>4606</v>
      </c>
      <c r="AV89" s="109">
        <f>VLOOKUP(AU89,[1]Hoja10!$D$3:$E$238,2,FALSE)</f>
        <v>17</v>
      </c>
      <c r="AW89" s="110">
        <f t="shared" si="70"/>
        <v>85</v>
      </c>
    </row>
    <row r="90" spans="1:49" s="33" customFormat="1" ht="12">
      <c r="A90" s="21">
        <v>86</v>
      </c>
      <c r="B90" s="58">
        <v>4607</v>
      </c>
      <c r="C90" s="45" t="s">
        <v>999</v>
      </c>
      <c r="D90" s="45" t="s">
        <v>673</v>
      </c>
      <c r="E90" s="45" t="s">
        <v>687</v>
      </c>
      <c r="F90" s="44" t="s">
        <v>691</v>
      </c>
      <c r="G90" s="39" t="s">
        <v>680</v>
      </c>
      <c r="H90" s="58">
        <v>4607</v>
      </c>
      <c r="I90" s="51">
        <f t="shared" si="64"/>
        <v>2785</v>
      </c>
      <c r="J90" s="43">
        <f>J1239</f>
        <v>38</v>
      </c>
      <c r="K90" s="43">
        <f t="shared" ref="K90:AT90" si="86">K1239</f>
        <v>33</v>
      </c>
      <c r="L90" s="43">
        <f t="shared" si="86"/>
        <v>46</v>
      </c>
      <c r="M90" s="43">
        <f t="shared" si="86"/>
        <v>52</v>
      </c>
      <c r="N90" s="43">
        <f t="shared" si="86"/>
        <v>39</v>
      </c>
      <c r="O90" s="43">
        <f t="shared" si="86"/>
        <v>47</v>
      </c>
      <c r="P90" s="43">
        <f t="shared" si="86"/>
        <v>44</v>
      </c>
      <c r="Q90" s="43">
        <f t="shared" si="86"/>
        <v>46</v>
      </c>
      <c r="R90" s="43">
        <f t="shared" si="86"/>
        <v>56</v>
      </c>
      <c r="S90" s="43">
        <f t="shared" si="86"/>
        <v>46</v>
      </c>
      <c r="T90" s="43">
        <f t="shared" si="86"/>
        <v>37</v>
      </c>
      <c r="U90" s="43">
        <f t="shared" si="86"/>
        <v>53</v>
      </c>
      <c r="V90" s="43">
        <f t="shared" si="86"/>
        <v>47</v>
      </c>
      <c r="W90" s="43">
        <f t="shared" si="86"/>
        <v>47</v>
      </c>
      <c r="X90" s="43">
        <f t="shared" si="86"/>
        <v>52</v>
      </c>
      <c r="Y90" s="43">
        <f t="shared" si="86"/>
        <v>52</v>
      </c>
      <c r="Z90" s="43">
        <f t="shared" si="86"/>
        <v>43</v>
      </c>
      <c r="AA90" s="43">
        <f t="shared" si="86"/>
        <v>37</v>
      </c>
      <c r="AB90" s="43">
        <f t="shared" si="86"/>
        <v>38</v>
      </c>
      <c r="AC90" s="43">
        <f t="shared" si="86"/>
        <v>46</v>
      </c>
      <c r="AD90" s="43">
        <f t="shared" si="86"/>
        <v>231</v>
      </c>
      <c r="AE90" s="43">
        <f t="shared" si="86"/>
        <v>194</v>
      </c>
      <c r="AF90" s="43">
        <f t="shared" si="86"/>
        <v>230</v>
      </c>
      <c r="AG90" s="43">
        <f t="shared" si="86"/>
        <v>223</v>
      </c>
      <c r="AH90" s="43">
        <f t="shared" si="86"/>
        <v>218</v>
      </c>
      <c r="AI90" s="43">
        <f t="shared" si="86"/>
        <v>185</v>
      </c>
      <c r="AJ90" s="43">
        <f t="shared" si="86"/>
        <v>144</v>
      </c>
      <c r="AK90" s="43">
        <f t="shared" si="86"/>
        <v>108</v>
      </c>
      <c r="AL90" s="43">
        <f t="shared" si="86"/>
        <v>93</v>
      </c>
      <c r="AM90" s="43">
        <f t="shared" si="86"/>
        <v>84</v>
      </c>
      <c r="AN90" s="43">
        <f t="shared" si="86"/>
        <v>65</v>
      </c>
      <c r="AO90" s="43">
        <f t="shared" si="86"/>
        <v>55</v>
      </c>
      <c r="AP90" s="43">
        <f t="shared" si="86"/>
        <v>56</v>
      </c>
      <c r="AQ90" s="43">
        <f t="shared" si="86"/>
        <v>113</v>
      </c>
      <c r="AR90" s="43">
        <f t="shared" si="86"/>
        <v>114</v>
      </c>
      <c r="AS90" s="43">
        <f t="shared" si="86"/>
        <v>692</v>
      </c>
      <c r="AT90" s="43">
        <f t="shared" si="86"/>
        <v>52</v>
      </c>
      <c r="AU90" s="58">
        <v>4607</v>
      </c>
      <c r="AV90" s="109">
        <f>VLOOKUP(AU90,[1]Hoja10!$D$3:$E$238,2,FALSE)</f>
        <v>37</v>
      </c>
      <c r="AW90" s="110">
        <f t="shared" si="70"/>
        <v>97.368421052631575</v>
      </c>
    </row>
    <row r="91" spans="1:49" s="33" customFormat="1" ht="12">
      <c r="A91" s="21">
        <v>87</v>
      </c>
      <c r="B91" s="58">
        <v>4608</v>
      </c>
      <c r="C91" s="45" t="s">
        <v>999</v>
      </c>
      <c r="D91" s="45" t="s">
        <v>673</v>
      </c>
      <c r="E91" s="45" t="s">
        <v>687</v>
      </c>
      <c r="F91" s="44" t="s">
        <v>244</v>
      </c>
      <c r="G91" s="39" t="s">
        <v>662</v>
      </c>
      <c r="H91" s="58">
        <v>4608</v>
      </c>
      <c r="I91" s="51">
        <f t="shared" si="64"/>
        <v>798</v>
      </c>
      <c r="J91" s="43">
        <f>J1234</f>
        <v>7</v>
      </c>
      <c r="K91" s="43">
        <f t="shared" ref="K91:AT91" si="87">K1234</f>
        <v>9</v>
      </c>
      <c r="L91" s="43">
        <f t="shared" si="87"/>
        <v>14</v>
      </c>
      <c r="M91" s="43">
        <f t="shared" si="87"/>
        <v>12</v>
      </c>
      <c r="N91" s="43">
        <f t="shared" si="87"/>
        <v>12</v>
      </c>
      <c r="O91" s="43">
        <f t="shared" si="87"/>
        <v>12</v>
      </c>
      <c r="P91" s="43">
        <f t="shared" si="87"/>
        <v>13</v>
      </c>
      <c r="Q91" s="43">
        <f t="shared" si="87"/>
        <v>13</v>
      </c>
      <c r="R91" s="43">
        <f t="shared" si="87"/>
        <v>14</v>
      </c>
      <c r="S91" s="43">
        <f t="shared" si="87"/>
        <v>14</v>
      </c>
      <c r="T91" s="43">
        <f t="shared" si="87"/>
        <v>14</v>
      </c>
      <c r="U91" s="43">
        <f t="shared" si="87"/>
        <v>15</v>
      </c>
      <c r="V91" s="43">
        <f t="shared" si="87"/>
        <v>15</v>
      </c>
      <c r="W91" s="43">
        <f t="shared" si="87"/>
        <v>15</v>
      </c>
      <c r="X91" s="43">
        <f t="shared" si="87"/>
        <v>15</v>
      </c>
      <c r="Y91" s="43">
        <f t="shared" si="87"/>
        <v>15</v>
      </c>
      <c r="Z91" s="43">
        <f t="shared" si="87"/>
        <v>15</v>
      </c>
      <c r="AA91" s="43">
        <f t="shared" si="87"/>
        <v>15</v>
      </c>
      <c r="AB91" s="43">
        <f t="shared" si="87"/>
        <v>14</v>
      </c>
      <c r="AC91" s="43">
        <f t="shared" si="87"/>
        <v>14</v>
      </c>
      <c r="AD91" s="43">
        <f t="shared" si="87"/>
        <v>65</v>
      </c>
      <c r="AE91" s="43">
        <f t="shared" si="87"/>
        <v>72</v>
      </c>
      <c r="AF91" s="43">
        <f t="shared" si="87"/>
        <v>67</v>
      </c>
      <c r="AG91" s="43">
        <f t="shared" si="87"/>
        <v>62</v>
      </c>
      <c r="AH91" s="43">
        <f t="shared" si="87"/>
        <v>56</v>
      </c>
      <c r="AI91" s="43">
        <f t="shared" si="87"/>
        <v>53</v>
      </c>
      <c r="AJ91" s="43">
        <f t="shared" si="87"/>
        <v>38</v>
      </c>
      <c r="AK91" s="43">
        <f t="shared" si="87"/>
        <v>32</v>
      </c>
      <c r="AL91" s="43">
        <f t="shared" si="87"/>
        <v>26</v>
      </c>
      <c r="AM91" s="43">
        <f t="shared" si="87"/>
        <v>21</v>
      </c>
      <c r="AN91" s="43">
        <f t="shared" si="87"/>
        <v>18</v>
      </c>
      <c r="AO91" s="43">
        <f t="shared" si="87"/>
        <v>13</v>
      </c>
      <c r="AP91" s="43">
        <f t="shared" si="87"/>
        <v>8</v>
      </c>
      <c r="AQ91" s="43">
        <f t="shared" si="87"/>
        <v>36</v>
      </c>
      <c r="AR91" s="43">
        <f t="shared" si="87"/>
        <v>39</v>
      </c>
      <c r="AS91" s="43">
        <f t="shared" si="87"/>
        <v>203</v>
      </c>
      <c r="AT91" s="43">
        <f t="shared" si="87"/>
        <v>11</v>
      </c>
      <c r="AU91" s="58">
        <v>4608</v>
      </c>
      <c r="AV91" s="109">
        <f>VLOOKUP(AU91,[1]Hoja10!$D$3:$E$238,2,FALSE)</f>
        <v>7</v>
      </c>
      <c r="AW91" s="110">
        <f t="shared" si="70"/>
        <v>100</v>
      </c>
    </row>
    <row r="92" spans="1:49" s="33" customFormat="1" ht="12">
      <c r="A92" s="6">
        <v>88</v>
      </c>
      <c r="B92" s="58">
        <v>4569</v>
      </c>
      <c r="C92" s="45" t="s">
        <v>999</v>
      </c>
      <c r="D92" s="45" t="s">
        <v>673</v>
      </c>
      <c r="E92" s="45" t="s">
        <v>687</v>
      </c>
      <c r="F92" s="42" t="s">
        <v>692</v>
      </c>
      <c r="G92" s="39" t="s">
        <v>662</v>
      </c>
      <c r="H92" s="58">
        <v>4569</v>
      </c>
      <c r="I92" s="51">
        <f t="shared" si="64"/>
        <v>491</v>
      </c>
      <c r="J92" s="43">
        <f>J1235</f>
        <v>4</v>
      </c>
      <c r="K92" s="43">
        <f t="shared" ref="K92:AT92" si="88">K1235</f>
        <v>6</v>
      </c>
      <c r="L92" s="43">
        <f t="shared" si="88"/>
        <v>9</v>
      </c>
      <c r="M92" s="43">
        <f t="shared" si="88"/>
        <v>7</v>
      </c>
      <c r="N92" s="43">
        <f t="shared" si="88"/>
        <v>7</v>
      </c>
      <c r="O92" s="43">
        <f t="shared" si="88"/>
        <v>8</v>
      </c>
      <c r="P92" s="43">
        <f t="shared" si="88"/>
        <v>8</v>
      </c>
      <c r="Q92" s="43">
        <f t="shared" si="88"/>
        <v>8</v>
      </c>
      <c r="R92" s="43">
        <f t="shared" si="88"/>
        <v>8</v>
      </c>
      <c r="S92" s="43">
        <f t="shared" si="88"/>
        <v>9</v>
      </c>
      <c r="T92" s="43">
        <f t="shared" si="88"/>
        <v>9</v>
      </c>
      <c r="U92" s="43">
        <f t="shared" si="88"/>
        <v>9</v>
      </c>
      <c r="V92" s="43">
        <f t="shared" si="88"/>
        <v>9</v>
      </c>
      <c r="W92" s="43">
        <f t="shared" si="88"/>
        <v>9</v>
      </c>
      <c r="X92" s="43">
        <f t="shared" si="88"/>
        <v>9</v>
      </c>
      <c r="Y92" s="43">
        <f t="shared" si="88"/>
        <v>9</v>
      </c>
      <c r="Z92" s="43">
        <f t="shared" si="88"/>
        <v>9</v>
      </c>
      <c r="AA92" s="43">
        <f t="shared" si="88"/>
        <v>9</v>
      </c>
      <c r="AB92" s="43">
        <f t="shared" si="88"/>
        <v>9</v>
      </c>
      <c r="AC92" s="43">
        <f t="shared" si="88"/>
        <v>9</v>
      </c>
      <c r="AD92" s="43">
        <f t="shared" si="88"/>
        <v>40</v>
      </c>
      <c r="AE92" s="43">
        <f t="shared" si="88"/>
        <v>44</v>
      </c>
      <c r="AF92" s="43">
        <f t="shared" si="88"/>
        <v>41</v>
      </c>
      <c r="AG92" s="43">
        <f t="shared" si="88"/>
        <v>38</v>
      </c>
      <c r="AH92" s="43">
        <f t="shared" si="88"/>
        <v>34</v>
      </c>
      <c r="AI92" s="43">
        <f t="shared" si="88"/>
        <v>33</v>
      </c>
      <c r="AJ92" s="43">
        <f t="shared" si="88"/>
        <v>24</v>
      </c>
      <c r="AK92" s="43">
        <f t="shared" si="88"/>
        <v>20</v>
      </c>
      <c r="AL92" s="43">
        <f t="shared" si="88"/>
        <v>16</v>
      </c>
      <c r="AM92" s="43">
        <f t="shared" si="88"/>
        <v>13</v>
      </c>
      <c r="AN92" s="43">
        <f t="shared" si="88"/>
        <v>11</v>
      </c>
      <c r="AO92" s="43">
        <f t="shared" si="88"/>
        <v>8</v>
      </c>
      <c r="AP92" s="43">
        <f t="shared" si="88"/>
        <v>5</v>
      </c>
      <c r="AQ92" s="43">
        <f t="shared" si="88"/>
        <v>22</v>
      </c>
      <c r="AR92" s="43">
        <f t="shared" si="88"/>
        <v>24</v>
      </c>
      <c r="AS92" s="43">
        <f t="shared" si="88"/>
        <v>124</v>
      </c>
      <c r="AT92" s="43">
        <f t="shared" si="88"/>
        <v>5</v>
      </c>
      <c r="AU92" s="58">
        <v>4569</v>
      </c>
      <c r="AV92" s="109">
        <f>VLOOKUP(AU92,[1]Hoja10!$D$3:$E$238,2,FALSE)</f>
        <v>3</v>
      </c>
      <c r="AW92" s="110">
        <f t="shared" si="70"/>
        <v>75</v>
      </c>
    </row>
    <row r="93" spans="1:49" s="33" customFormat="1" ht="12">
      <c r="A93" s="21">
        <v>89</v>
      </c>
      <c r="B93" s="58">
        <v>7085</v>
      </c>
      <c r="C93" s="45" t="s">
        <v>999</v>
      </c>
      <c r="D93" s="45" t="s">
        <v>673</v>
      </c>
      <c r="E93" s="45" t="s">
        <v>687</v>
      </c>
      <c r="F93" s="42" t="s">
        <v>693</v>
      </c>
      <c r="G93" s="39" t="s">
        <v>662</v>
      </c>
      <c r="H93" s="58">
        <v>7085</v>
      </c>
      <c r="I93" s="51">
        <f t="shared" si="64"/>
        <v>316</v>
      </c>
      <c r="J93" s="43">
        <f>J1240</f>
        <v>4</v>
      </c>
      <c r="K93" s="43">
        <f t="shared" ref="K93:AT93" si="89">K1240</f>
        <v>4</v>
      </c>
      <c r="L93" s="43">
        <f t="shared" si="89"/>
        <v>5</v>
      </c>
      <c r="M93" s="43">
        <f t="shared" si="89"/>
        <v>6</v>
      </c>
      <c r="N93" s="43">
        <f t="shared" si="89"/>
        <v>4</v>
      </c>
      <c r="O93" s="43">
        <f t="shared" si="89"/>
        <v>5</v>
      </c>
      <c r="P93" s="43">
        <f t="shared" si="89"/>
        <v>5</v>
      </c>
      <c r="Q93" s="43">
        <f t="shared" si="89"/>
        <v>5</v>
      </c>
      <c r="R93" s="43">
        <f t="shared" si="89"/>
        <v>7</v>
      </c>
      <c r="S93" s="43">
        <f t="shared" si="89"/>
        <v>5</v>
      </c>
      <c r="T93" s="43">
        <f t="shared" si="89"/>
        <v>4</v>
      </c>
      <c r="U93" s="43">
        <f t="shared" si="89"/>
        <v>6</v>
      </c>
      <c r="V93" s="43">
        <f t="shared" si="89"/>
        <v>5</v>
      </c>
      <c r="W93" s="43">
        <f t="shared" si="89"/>
        <v>5</v>
      </c>
      <c r="X93" s="43">
        <f t="shared" si="89"/>
        <v>6</v>
      </c>
      <c r="Y93" s="43">
        <f t="shared" si="89"/>
        <v>6</v>
      </c>
      <c r="Z93" s="43">
        <f t="shared" si="89"/>
        <v>5</v>
      </c>
      <c r="AA93" s="43">
        <f t="shared" si="89"/>
        <v>4</v>
      </c>
      <c r="AB93" s="43">
        <f t="shared" si="89"/>
        <v>4</v>
      </c>
      <c r="AC93" s="43">
        <f t="shared" si="89"/>
        <v>5</v>
      </c>
      <c r="AD93" s="43">
        <f t="shared" si="89"/>
        <v>26</v>
      </c>
      <c r="AE93" s="43">
        <f t="shared" si="89"/>
        <v>22</v>
      </c>
      <c r="AF93" s="43">
        <f t="shared" si="89"/>
        <v>26</v>
      </c>
      <c r="AG93" s="43">
        <f t="shared" si="89"/>
        <v>26</v>
      </c>
      <c r="AH93" s="43">
        <f t="shared" si="89"/>
        <v>25</v>
      </c>
      <c r="AI93" s="43">
        <f t="shared" si="89"/>
        <v>21</v>
      </c>
      <c r="AJ93" s="43">
        <f t="shared" si="89"/>
        <v>16</v>
      </c>
      <c r="AK93" s="43">
        <f t="shared" si="89"/>
        <v>12</v>
      </c>
      <c r="AL93" s="43">
        <f t="shared" si="89"/>
        <v>11</v>
      </c>
      <c r="AM93" s="43">
        <f t="shared" si="89"/>
        <v>10</v>
      </c>
      <c r="AN93" s="43">
        <f t="shared" si="89"/>
        <v>8</v>
      </c>
      <c r="AO93" s="43">
        <f t="shared" si="89"/>
        <v>6</v>
      </c>
      <c r="AP93" s="43">
        <f t="shared" si="89"/>
        <v>7</v>
      </c>
      <c r="AQ93" s="43">
        <f t="shared" si="89"/>
        <v>12</v>
      </c>
      <c r="AR93" s="43">
        <f t="shared" si="89"/>
        <v>13</v>
      </c>
      <c r="AS93" s="43">
        <f t="shared" si="89"/>
        <v>79</v>
      </c>
      <c r="AT93" s="43">
        <f t="shared" si="89"/>
        <v>5</v>
      </c>
      <c r="AU93" s="58">
        <v>7085</v>
      </c>
      <c r="AV93" s="109">
        <f>VLOOKUP(AU93,[1]Hoja10!$D$3:$E$238,2,FALSE)</f>
        <v>4</v>
      </c>
      <c r="AW93" s="110">
        <f t="shared" si="70"/>
        <v>100</v>
      </c>
    </row>
    <row r="94" spans="1:49" s="33" customFormat="1" ht="12">
      <c r="A94" s="21">
        <v>90</v>
      </c>
      <c r="B94" s="58">
        <v>8751</v>
      </c>
      <c r="C94" s="45" t="s">
        <v>999</v>
      </c>
      <c r="D94" s="45" t="s">
        <v>673</v>
      </c>
      <c r="E94" s="45" t="s">
        <v>687</v>
      </c>
      <c r="F94" s="44" t="s">
        <v>248</v>
      </c>
      <c r="G94" s="39" t="s">
        <v>662</v>
      </c>
      <c r="H94" s="58">
        <v>8751</v>
      </c>
      <c r="I94" s="51">
        <f t="shared" si="64"/>
        <v>77</v>
      </c>
      <c r="J94" s="43">
        <f>J1241</f>
        <v>1</v>
      </c>
      <c r="K94" s="43">
        <f t="shared" ref="K94:AT94" si="90">K1241</f>
        <v>1</v>
      </c>
      <c r="L94" s="43">
        <f t="shared" si="90"/>
        <v>1</v>
      </c>
      <c r="M94" s="43">
        <f t="shared" si="90"/>
        <v>1</v>
      </c>
      <c r="N94" s="43">
        <f t="shared" si="90"/>
        <v>1</v>
      </c>
      <c r="O94" s="43">
        <f t="shared" si="90"/>
        <v>1</v>
      </c>
      <c r="P94" s="43">
        <f t="shared" si="90"/>
        <v>1</v>
      </c>
      <c r="Q94" s="43">
        <f t="shared" si="90"/>
        <v>1</v>
      </c>
      <c r="R94" s="43">
        <f t="shared" si="90"/>
        <v>2</v>
      </c>
      <c r="S94" s="43">
        <f t="shared" si="90"/>
        <v>1</v>
      </c>
      <c r="T94" s="43">
        <f t="shared" si="90"/>
        <v>1</v>
      </c>
      <c r="U94" s="43">
        <f t="shared" si="90"/>
        <v>2</v>
      </c>
      <c r="V94" s="43">
        <f t="shared" si="90"/>
        <v>1</v>
      </c>
      <c r="W94" s="43">
        <f t="shared" si="90"/>
        <v>1</v>
      </c>
      <c r="X94" s="43">
        <f t="shared" si="90"/>
        <v>1</v>
      </c>
      <c r="Y94" s="43">
        <f t="shared" si="90"/>
        <v>1</v>
      </c>
      <c r="Z94" s="43">
        <f t="shared" si="90"/>
        <v>1</v>
      </c>
      <c r="AA94" s="43">
        <f t="shared" si="90"/>
        <v>1</v>
      </c>
      <c r="AB94" s="43">
        <f t="shared" si="90"/>
        <v>1</v>
      </c>
      <c r="AC94" s="43">
        <f t="shared" si="90"/>
        <v>1</v>
      </c>
      <c r="AD94" s="43">
        <f t="shared" si="90"/>
        <v>7</v>
      </c>
      <c r="AE94" s="43">
        <f t="shared" si="90"/>
        <v>6</v>
      </c>
      <c r="AF94" s="43">
        <f t="shared" si="90"/>
        <v>7</v>
      </c>
      <c r="AG94" s="43">
        <f t="shared" si="90"/>
        <v>6</v>
      </c>
      <c r="AH94" s="43">
        <f t="shared" si="90"/>
        <v>6</v>
      </c>
      <c r="AI94" s="43">
        <f t="shared" si="90"/>
        <v>5</v>
      </c>
      <c r="AJ94" s="43">
        <f t="shared" si="90"/>
        <v>4</v>
      </c>
      <c r="AK94" s="43">
        <f t="shared" si="90"/>
        <v>3</v>
      </c>
      <c r="AL94" s="43">
        <f t="shared" si="90"/>
        <v>3</v>
      </c>
      <c r="AM94" s="43">
        <f t="shared" si="90"/>
        <v>2</v>
      </c>
      <c r="AN94" s="43">
        <f t="shared" si="90"/>
        <v>2</v>
      </c>
      <c r="AO94" s="43">
        <f t="shared" si="90"/>
        <v>2</v>
      </c>
      <c r="AP94" s="43">
        <f t="shared" si="90"/>
        <v>2</v>
      </c>
      <c r="AQ94" s="43">
        <f t="shared" si="90"/>
        <v>3</v>
      </c>
      <c r="AR94" s="43">
        <f t="shared" si="90"/>
        <v>3</v>
      </c>
      <c r="AS94" s="43">
        <f t="shared" si="90"/>
        <v>20</v>
      </c>
      <c r="AT94" s="43">
        <f t="shared" si="90"/>
        <v>3</v>
      </c>
      <c r="AU94" s="58">
        <v>8751</v>
      </c>
      <c r="AV94" s="109">
        <f>VLOOKUP(AU94,[1]Hoja10!$D$3:$E$238,2,FALSE)</f>
        <v>1</v>
      </c>
      <c r="AW94" s="110">
        <f t="shared" si="70"/>
        <v>100</v>
      </c>
    </row>
    <row r="95" spans="1:49" s="33" customFormat="1" ht="24">
      <c r="A95" s="6">
        <v>91</v>
      </c>
      <c r="B95" s="58">
        <v>9857</v>
      </c>
      <c r="C95" s="45" t="s">
        <v>999</v>
      </c>
      <c r="D95" s="45" t="s">
        <v>673</v>
      </c>
      <c r="E95" s="45" t="s">
        <v>687</v>
      </c>
      <c r="F95" s="47" t="s">
        <v>993</v>
      </c>
      <c r="G95" s="39" t="s">
        <v>662</v>
      </c>
      <c r="H95" s="58">
        <v>9857</v>
      </c>
      <c r="I95" s="51">
        <f t="shared" si="64"/>
        <v>1015</v>
      </c>
      <c r="J95" s="43">
        <f>J997</f>
        <v>24</v>
      </c>
      <c r="K95" s="43">
        <f t="shared" ref="K95:AT95" si="91">K997</f>
        <v>21</v>
      </c>
      <c r="L95" s="43">
        <f t="shared" si="91"/>
        <v>20</v>
      </c>
      <c r="M95" s="43">
        <f t="shared" si="91"/>
        <v>18</v>
      </c>
      <c r="N95" s="43">
        <f t="shared" si="91"/>
        <v>18</v>
      </c>
      <c r="O95" s="43">
        <f t="shared" si="91"/>
        <v>18</v>
      </c>
      <c r="P95" s="43">
        <f t="shared" si="91"/>
        <v>18</v>
      </c>
      <c r="Q95" s="43">
        <f t="shared" si="91"/>
        <v>19</v>
      </c>
      <c r="R95" s="43">
        <f t="shared" si="91"/>
        <v>19</v>
      </c>
      <c r="S95" s="43">
        <f t="shared" si="91"/>
        <v>20</v>
      </c>
      <c r="T95" s="43">
        <f t="shared" si="91"/>
        <v>21</v>
      </c>
      <c r="U95" s="43">
        <f t="shared" si="91"/>
        <v>23</v>
      </c>
      <c r="V95" s="43">
        <f t="shared" si="91"/>
        <v>24</v>
      </c>
      <c r="W95" s="43">
        <f t="shared" si="91"/>
        <v>24</v>
      </c>
      <c r="X95" s="43">
        <f t="shared" si="91"/>
        <v>23</v>
      </c>
      <c r="Y95" s="43">
        <f t="shared" si="91"/>
        <v>22</v>
      </c>
      <c r="Z95" s="43">
        <f t="shared" si="91"/>
        <v>22</v>
      </c>
      <c r="AA95" s="43">
        <f t="shared" si="91"/>
        <v>21</v>
      </c>
      <c r="AB95" s="43">
        <f t="shared" si="91"/>
        <v>21</v>
      </c>
      <c r="AC95" s="43">
        <f t="shared" si="91"/>
        <v>20</v>
      </c>
      <c r="AD95" s="43">
        <f t="shared" si="91"/>
        <v>87</v>
      </c>
      <c r="AE95" s="43">
        <f t="shared" si="91"/>
        <v>84</v>
      </c>
      <c r="AF95" s="43">
        <f t="shared" si="91"/>
        <v>85</v>
      </c>
      <c r="AG95" s="43">
        <f t="shared" si="91"/>
        <v>69</v>
      </c>
      <c r="AH95" s="43">
        <f t="shared" si="91"/>
        <v>58</v>
      </c>
      <c r="AI95" s="43">
        <f t="shared" si="91"/>
        <v>52</v>
      </c>
      <c r="AJ95" s="43">
        <f t="shared" si="91"/>
        <v>42</v>
      </c>
      <c r="AK95" s="43">
        <f t="shared" si="91"/>
        <v>39</v>
      </c>
      <c r="AL95" s="43">
        <f t="shared" si="91"/>
        <v>29</v>
      </c>
      <c r="AM95" s="43">
        <f t="shared" si="91"/>
        <v>21</v>
      </c>
      <c r="AN95" s="43">
        <f t="shared" si="91"/>
        <v>16</v>
      </c>
      <c r="AO95" s="43">
        <f t="shared" si="91"/>
        <v>11</v>
      </c>
      <c r="AP95" s="43">
        <f t="shared" si="91"/>
        <v>6</v>
      </c>
      <c r="AQ95" s="43">
        <f t="shared" si="91"/>
        <v>55</v>
      </c>
      <c r="AR95" s="43">
        <f t="shared" si="91"/>
        <v>56</v>
      </c>
      <c r="AS95" s="43">
        <f t="shared" si="91"/>
        <v>235</v>
      </c>
      <c r="AT95" s="43">
        <f t="shared" si="91"/>
        <v>24</v>
      </c>
      <c r="AU95" s="58">
        <v>9857</v>
      </c>
      <c r="AV95" s="109">
        <f>VLOOKUP(AU95,[1]Hoja10!$D$3:$E$238,2,FALSE)</f>
        <v>25</v>
      </c>
      <c r="AW95" s="110">
        <f t="shared" si="70"/>
        <v>104.16666666666667</v>
      </c>
    </row>
    <row r="96" spans="1:49" s="33" customFormat="1" ht="12">
      <c r="A96" s="21">
        <v>92</v>
      </c>
      <c r="B96" s="34"/>
      <c r="C96" s="35" t="s">
        <v>999</v>
      </c>
      <c r="D96" s="35" t="s">
        <v>673</v>
      </c>
      <c r="E96" s="36" t="s">
        <v>695</v>
      </c>
      <c r="F96" s="36" t="s">
        <v>695</v>
      </c>
      <c r="G96" s="37"/>
      <c r="H96" s="34"/>
      <c r="I96" s="99">
        <f t="shared" si="64"/>
        <v>61910</v>
      </c>
      <c r="J96" s="38">
        <f>SUM(J97:J103)</f>
        <v>1183</v>
      </c>
      <c r="K96" s="38">
        <f t="shared" ref="K96:AT96" si="92">SUM(K97:K103)</f>
        <v>1165</v>
      </c>
      <c r="L96" s="38">
        <f t="shared" si="92"/>
        <v>1162</v>
      </c>
      <c r="M96" s="38">
        <f t="shared" si="92"/>
        <v>1150</v>
      </c>
      <c r="N96" s="38">
        <f t="shared" si="92"/>
        <v>1136</v>
      </c>
      <c r="O96" s="38">
        <f t="shared" si="92"/>
        <v>1116</v>
      </c>
      <c r="P96" s="38">
        <f t="shared" si="92"/>
        <v>1353</v>
      </c>
      <c r="Q96" s="38">
        <f t="shared" si="92"/>
        <v>1350</v>
      </c>
      <c r="R96" s="38">
        <f t="shared" si="92"/>
        <v>1333</v>
      </c>
      <c r="S96" s="38">
        <f t="shared" si="92"/>
        <v>1230</v>
      </c>
      <c r="T96" s="38">
        <f t="shared" si="92"/>
        <v>1238</v>
      </c>
      <c r="U96" s="38">
        <f t="shared" si="92"/>
        <v>1163</v>
      </c>
      <c r="V96" s="38">
        <f t="shared" si="92"/>
        <v>1147</v>
      </c>
      <c r="W96" s="38">
        <f t="shared" si="92"/>
        <v>1121</v>
      </c>
      <c r="X96" s="38">
        <f t="shared" si="92"/>
        <v>1068</v>
      </c>
      <c r="Y96" s="38">
        <f t="shared" si="92"/>
        <v>976</v>
      </c>
      <c r="Z96" s="38">
        <f t="shared" si="92"/>
        <v>1017</v>
      </c>
      <c r="AA96" s="38">
        <f t="shared" si="92"/>
        <v>1016</v>
      </c>
      <c r="AB96" s="38">
        <f t="shared" si="92"/>
        <v>1057</v>
      </c>
      <c r="AC96" s="38">
        <f t="shared" si="92"/>
        <v>1063</v>
      </c>
      <c r="AD96" s="38">
        <f t="shared" si="92"/>
        <v>5458</v>
      </c>
      <c r="AE96" s="38">
        <f t="shared" si="92"/>
        <v>5567</v>
      </c>
      <c r="AF96" s="38">
        <f t="shared" si="92"/>
        <v>5355</v>
      </c>
      <c r="AG96" s="38">
        <f t="shared" si="92"/>
        <v>4680</v>
      </c>
      <c r="AH96" s="38">
        <f t="shared" si="92"/>
        <v>3978</v>
      </c>
      <c r="AI96" s="38">
        <f t="shared" si="92"/>
        <v>3217</v>
      </c>
      <c r="AJ96" s="38">
        <f t="shared" si="92"/>
        <v>2690</v>
      </c>
      <c r="AK96" s="38">
        <f t="shared" si="92"/>
        <v>2164</v>
      </c>
      <c r="AL96" s="38">
        <f t="shared" si="92"/>
        <v>1751</v>
      </c>
      <c r="AM96" s="38">
        <f t="shared" si="92"/>
        <v>1380</v>
      </c>
      <c r="AN96" s="38">
        <f t="shared" si="92"/>
        <v>1001</v>
      </c>
      <c r="AO96" s="38">
        <f t="shared" si="92"/>
        <v>678</v>
      </c>
      <c r="AP96" s="38">
        <f t="shared" si="92"/>
        <v>947</v>
      </c>
      <c r="AQ96" s="38">
        <f t="shared" si="92"/>
        <v>2754</v>
      </c>
      <c r="AR96" s="38">
        <f t="shared" si="92"/>
        <v>2720</v>
      </c>
      <c r="AS96" s="38">
        <f t="shared" si="92"/>
        <v>15259</v>
      </c>
      <c r="AT96" s="38">
        <f t="shared" si="92"/>
        <v>1371</v>
      </c>
      <c r="AU96" s="34"/>
      <c r="AV96" s="109" t="e">
        <f>VLOOKUP(AU96,[1]Hoja10!$D$3:$E$238,2,FALSE)</f>
        <v>#N/A</v>
      </c>
      <c r="AW96" s="110" t="e">
        <f t="shared" si="70"/>
        <v>#N/A</v>
      </c>
    </row>
    <row r="97" spans="1:49" s="33" customFormat="1" ht="12">
      <c r="A97" s="21">
        <v>93</v>
      </c>
      <c r="B97" s="58">
        <v>4645</v>
      </c>
      <c r="C97" s="45" t="s">
        <v>999</v>
      </c>
      <c r="D97" s="45" t="s">
        <v>673</v>
      </c>
      <c r="E97" s="45" t="s">
        <v>695</v>
      </c>
      <c r="F97" s="44" t="s">
        <v>38</v>
      </c>
      <c r="G97" s="39" t="s">
        <v>680</v>
      </c>
      <c r="H97" s="58">
        <v>4645</v>
      </c>
      <c r="I97" s="51">
        <f t="shared" si="64"/>
        <v>19912</v>
      </c>
      <c r="J97" s="43">
        <f>J954</f>
        <v>374</v>
      </c>
      <c r="K97" s="43">
        <f t="shared" ref="K97:AT97" si="93">K954</f>
        <v>375</v>
      </c>
      <c r="L97" s="43">
        <f t="shared" si="93"/>
        <v>374</v>
      </c>
      <c r="M97" s="43">
        <f t="shared" si="93"/>
        <v>370</v>
      </c>
      <c r="N97" s="43">
        <f t="shared" si="93"/>
        <v>365</v>
      </c>
      <c r="O97" s="43">
        <f t="shared" si="93"/>
        <v>359</v>
      </c>
      <c r="P97" s="43">
        <f t="shared" si="93"/>
        <v>436</v>
      </c>
      <c r="Q97" s="43">
        <f t="shared" si="93"/>
        <v>434</v>
      </c>
      <c r="R97" s="43">
        <f t="shared" si="93"/>
        <v>429</v>
      </c>
      <c r="S97" s="43">
        <f t="shared" si="93"/>
        <v>396</v>
      </c>
      <c r="T97" s="43">
        <f t="shared" si="93"/>
        <v>398</v>
      </c>
      <c r="U97" s="43">
        <f t="shared" si="93"/>
        <v>374</v>
      </c>
      <c r="V97" s="43">
        <f t="shared" si="93"/>
        <v>369</v>
      </c>
      <c r="W97" s="43">
        <f t="shared" si="93"/>
        <v>361</v>
      </c>
      <c r="X97" s="43">
        <f t="shared" si="93"/>
        <v>344</v>
      </c>
      <c r="Y97" s="43">
        <f t="shared" si="93"/>
        <v>314</v>
      </c>
      <c r="Z97" s="43">
        <f t="shared" si="93"/>
        <v>327</v>
      </c>
      <c r="AA97" s="43">
        <f t="shared" si="93"/>
        <v>327</v>
      </c>
      <c r="AB97" s="43">
        <f t="shared" si="93"/>
        <v>340</v>
      </c>
      <c r="AC97" s="43">
        <f t="shared" si="93"/>
        <v>342</v>
      </c>
      <c r="AD97" s="43">
        <f t="shared" si="93"/>
        <v>1756</v>
      </c>
      <c r="AE97" s="43">
        <f t="shared" si="93"/>
        <v>1792</v>
      </c>
      <c r="AF97" s="43">
        <f t="shared" si="93"/>
        <v>1722</v>
      </c>
      <c r="AG97" s="43">
        <f t="shared" si="93"/>
        <v>1505</v>
      </c>
      <c r="AH97" s="43">
        <f t="shared" si="93"/>
        <v>1280</v>
      </c>
      <c r="AI97" s="43">
        <f t="shared" si="93"/>
        <v>1036</v>
      </c>
      <c r="AJ97" s="43">
        <f t="shared" si="93"/>
        <v>866</v>
      </c>
      <c r="AK97" s="43">
        <f t="shared" si="93"/>
        <v>696</v>
      </c>
      <c r="AL97" s="43">
        <f t="shared" si="93"/>
        <v>563</v>
      </c>
      <c r="AM97" s="43">
        <f t="shared" si="93"/>
        <v>444</v>
      </c>
      <c r="AN97" s="43">
        <f t="shared" si="93"/>
        <v>322</v>
      </c>
      <c r="AO97" s="43">
        <f t="shared" si="93"/>
        <v>218</v>
      </c>
      <c r="AP97" s="43">
        <f t="shared" si="93"/>
        <v>304</v>
      </c>
      <c r="AQ97" s="43">
        <f t="shared" si="93"/>
        <v>886</v>
      </c>
      <c r="AR97" s="43">
        <f t="shared" si="93"/>
        <v>875</v>
      </c>
      <c r="AS97" s="43">
        <f t="shared" si="93"/>
        <v>4909</v>
      </c>
      <c r="AT97" s="43">
        <f t="shared" si="93"/>
        <v>439</v>
      </c>
      <c r="AU97" s="58">
        <v>4645</v>
      </c>
      <c r="AV97" s="109">
        <f>VLOOKUP(AU97,[1]Hoja10!$D$3:$E$238,2,FALSE)</f>
        <v>424</v>
      </c>
      <c r="AW97" s="110">
        <f t="shared" si="70"/>
        <v>113.36898395721926</v>
      </c>
    </row>
    <row r="98" spans="1:49" s="33" customFormat="1" ht="12">
      <c r="A98" s="6">
        <v>94</v>
      </c>
      <c r="B98" s="58">
        <v>4644</v>
      </c>
      <c r="C98" s="45" t="s">
        <v>999</v>
      </c>
      <c r="D98" s="45" t="s">
        <v>673</v>
      </c>
      <c r="E98" s="45" t="s">
        <v>695</v>
      </c>
      <c r="F98" s="44" t="s">
        <v>42</v>
      </c>
      <c r="G98" s="39" t="s">
        <v>662</v>
      </c>
      <c r="H98" s="58">
        <v>4644</v>
      </c>
      <c r="I98" s="51">
        <f t="shared" si="64"/>
        <v>3867</v>
      </c>
      <c r="J98" s="43">
        <f>J958</f>
        <v>53</v>
      </c>
      <c r="K98" s="43">
        <f t="shared" ref="K98:AT98" si="94">K958</f>
        <v>73</v>
      </c>
      <c r="L98" s="43">
        <f t="shared" si="94"/>
        <v>73</v>
      </c>
      <c r="M98" s="43">
        <f t="shared" si="94"/>
        <v>72</v>
      </c>
      <c r="N98" s="43">
        <f t="shared" si="94"/>
        <v>71</v>
      </c>
      <c r="O98" s="43">
        <f t="shared" si="94"/>
        <v>70</v>
      </c>
      <c r="P98" s="43">
        <f t="shared" si="94"/>
        <v>85</v>
      </c>
      <c r="Q98" s="43">
        <f t="shared" si="94"/>
        <v>85</v>
      </c>
      <c r="R98" s="43">
        <f t="shared" si="94"/>
        <v>84</v>
      </c>
      <c r="S98" s="43">
        <f t="shared" si="94"/>
        <v>77</v>
      </c>
      <c r="T98" s="43">
        <f t="shared" si="94"/>
        <v>78</v>
      </c>
      <c r="U98" s="43">
        <f t="shared" si="94"/>
        <v>73</v>
      </c>
      <c r="V98" s="43">
        <f t="shared" si="94"/>
        <v>72</v>
      </c>
      <c r="W98" s="43">
        <f t="shared" si="94"/>
        <v>70</v>
      </c>
      <c r="X98" s="43">
        <f t="shared" si="94"/>
        <v>67</v>
      </c>
      <c r="Y98" s="43">
        <f t="shared" si="94"/>
        <v>61</v>
      </c>
      <c r="Z98" s="43">
        <f t="shared" si="94"/>
        <v>64</v>
      </c>
      <c r="AA98" s="43">
        <f t="shared" si="94"/>
        <v>64</v>
      </c>
      <c r="AB98" s="43">
        <f t="shared" si="94"/>
        <v>66</v>
      </c>
      <c r="AC98" s="43">
        <f t="shared" si="94"/>
        <v>67</v>
      </c>
      <c r="AD98" s="43">
        <f t="shared" si="94"/>
        <v>343</v>
      </c>
      <c r="AE98" s="43">
        <f t="shared" si="94"/>
        <v>350</v>
      </c>
      <c r="AF98" s="43">
        <f t="shared" si="94"/>
        <v>336</v>
      </c>
      <c r="AG98" s="43">
        <f t="shared" si="94"/>
        <v>294</v>
      </c>
      <c r="AH98" s="43">
        <f t="shared" si="94"/>
        <v>250</v>
      </c>
      <c r="AI98" s="43">
        <f t="shared" si="94"/>
        <v>202</v>
      </c>
      <c r="AJ98" s="43">
        <f t="shared" si="94"/>
        <v>169</v>
      </c>
      <c r="AK98" s="43">
        <f t="shared" si="94"/>
        <v>136</v>
      </c>
      <c r="AL98" s="43">
        <f t="shared" si="94"/>
        <v>110</v>
      </c>
      <c r="AM98" s="43">
        <f t="shared" si="94"/>
        <v>87</v>
      </c>
      <c r="AN98" s="43">
        <f t="shared" si="94"/>
        <v>63</v>
      </c>
      <c r="AO98" s="43">
        <f t="shared" si="94"/>
        <v>43</v>
      </c>
      <c r="AP98" s="43">
        <f t="shared" si="94"/>
        <v>59</v>
      </c>
      <c r="AQ98" s="43">
        <f t="shared" si="94"/>
        <v>173</v>
      </c>
      <c r="AR98" s="43">
        <f t="shared" si="94"/>
        <v>171</v>
      </c>
      <c r="AS98" s="43">
        <f t="shared" si="94"/>
        <v>959</v>
      </c>
      <c r="AT98" s="43">
        <f t="shared" si="94"/>
        <v>46</v>
      </c>
      <c r="AU98" s="58">
        <v>4644</v>
      </c>
      <c r="AV98" s="109">
        <f>VLOOKUP(AU98,[1]Hoja10!$D$3:$E$238,2,FALSE)</f>
        <v>41</v>
      </c>
      <c r="AW98" s="110">
        <f t="shared" si="70"/>
        <v>77.358490566037744</v>
      </c>
    </row>
    <row r="99" spans="1:49" s="33" customFormat="1" ht="12">
      <c r="A99" s="21">
        <v>95</v>
      </c>
      <c r="B99" s="58">
        <v>4641</v>
      </c>
      <c r="C99" s="45" t="s">
        <v>999</v>
      </c>
      <c r="D99" s="45" t="s">
        <v>673</v>
      </c>
      <c r="E99" s="45" t="s">
        <v>695</v>
      </c>
      <c r="F99" s="44" t="s">
        <v>45</v>
      </c>
      <c r="G99" s="39" t="s">
        <v>667</v>
      </c>
      <c r="H99" s="58">
        <v>4641</v>
      </c>
      <c r="I99" s="51">
        <f t="shared" si="64"/>
        <v>7335</v>
      </c>
      <c r="J99" s="43">
        <f>J961</f>
        <v>184</v>
      </c>
      <c r="K99" s="43">
        <f t="shared" ref="K99:AT99" si="95">K961</f>
        <v>137</v>
      </c>
      <c r="L99" s="43">
        <f t="shared" si="95"/>
        <v>137</v>
      </c>
      <c r="M99" s="43">
        <f t="shared" si="95"/>
        <v>135</v>
      </c>
      <c r="N99" s="43">
        <f t="shared" si="95"/>
        <v>134</v>
      </c>
      <c r="O99" s="43">
        <f t="shared" si="95"/>
        <v>131</v>
      </c>
      <c r="P99" s="43">
        <f t="shared" si="95"/>
        <v>159</v>
      </c>
      <c r="Q99" s="43">
        <f t="shared" si="95"/>
        <v>159</v>
      </c>
      <c r="R99" s="43">
        <f t="shared" si="95"/>
        <v>157</v>
      </c>
      <c r="S99" s="43">
        <f t="shared" si="95"/>
        <v>145</v>
      </c>
      <c r="T99" s="43">
        <f t="shared" si="95"/>
        <v>146</v>
      </c>
      <c r="U99" s="43">
        <f t="shared" si="95"/>
        <v>137</v>
      </c>
      <c r="V99" s="43">
        <f t="shared" si="95"/>
        <v>135</v>
      </c>
      <c r="W99" s="43">
        <f t="shared" si="95"/>
        <v>132</v>
      </c>
      <c r="X99" s="43">
        <f t="shared" si="95"/>
        <v>126</v>
      </c>
      <c r="Y99" s="43">
        <f t="shared" si="95"/>
        <v>115</v>
      </c>
      <c r="Z99" s="43">
        <f t="shared" si="95"/>
        <v>120</v>
      </c>
      <c r="AA99" s="43">
        <f t="shared" si="95"/>
        <v>120</v>
      </c>
      <c r="AB99" s="43">
        <f t="shared" si="95"/>
        <v>125</v>
      </c>
      <c r="AC99" s="43">
        <f t="shared" si="95"/>
        <v>125</v>
      </c>
      <c r="AD99" s="43">
        <f t="shared" si="95"/>
        <v>643</v>
      </c>
      <c r="AE99" s="43">
        <f t="shared" si="95"/>
        <v>656</v>
      </c>
      <c r="AF99" s="43">
        <f t="shared" si="95"/>
        <v>630</v>
      </c>
      <c r="AG99" s="43">
        <f t="shared" si="95"/>
        <v>551</v>
      </c>
      <c r="AH99" s="43">
        <f t="shared" si="95"/>
        <v>468</v>
      </c>
      <c r="AI99" s="43">
        <f t="shared" si="95"/>
        <v>379</v>
      </c>
      <c r="AJ99" s="43">
        <f t="shared" si="95"/>
        <v>317</v>
      </c>
      <c r="AK99" s="43">
        <f t="shared" si="95"/>
        <v>255</v>
      </c>
      <c r="AL99" s="43">
        <f t="shared" si="95"/>
        <v>206</v>
      </c>
      <c r="AM99" s="43">
        <f t="shared" si="95"/>
        <v>162</v>
      </c>
      <c r="AN99" s="43">
        <f t="shared" si="95"/>
        <v>118</v>
      </c>
      <c r="AO99" s="43">
        <f t="shared" si="95"/>
        <v>80</v>
      </c>
      <c r="AP99" s="43">
        <f t="shared" si="95"/>
        <v>111</v>
      </c>
      <c r="AQ99" s="43">
        <f t="shared" si="95"/>
        <v>324</v>
      </c>
      <c r="AR99" s="43">
        <f t="shared" si="95"/>
        <v>321</v>
      </c>
      <c r="AS99" s="43">
        <f t="shared" si="95"/>
        <v>1797</v>
      </c>
      <c r="AT99" s="43">
        <f t="shared" si="95"/>
        <v>190</v>
      </c>
      <c r="AU99" s="58">
        <v>4641</v>
      </c>
      <c r="AV99" s="109">
        <f>VLOOKUP(AU99,[1]Hoja10!$D$3:$E$238,2,FALSE)</f>
        <v>189</v>
      </c>
      <c r="AW99" s="110">
        <f t="shared" si="70"/>
        <v>102.71739130434783</v>
      </c>
    </row>
    <row r="100" spans="1:49" s="33" customFormat="1" ht="12">
      <c r="A100" s="21">
        <v>96</v>
      </c>
      <c r="B100" s="58">
        <v>4643</v>
      </c>
      <c r="C100" s="45" t="s">
        <v>999</v>
      </c>
      <c r="D100" s="45" t="s">
        <v>673</v>
      </c>
      <c r="E100" s="45" t="s">
        <v>695</v>
      </c>
      <c r="F100" s="44" t="s">
        <v>47</v>
      </c>
      <c r="G100" s="39" t="s">
        <v>662</v>
      </c>
      <c r="H100" s="58">
        <v>4643</v>
      </c>
      <c r="I100" s="51">
        <f t="shared" si="64"/>
        <v>1779</v>
      </c>
      <c r="J100" s="43">
        <f>J963</f>
        <v>33</v>
      </c>
      <c r="K100" s="43">
        <f t="shared" ref="K100:AT100" si="96">K963</f>
        <v>34</v>
      </c>
      <c r="L100" s="43">
        <f t="shared" si="96"/>
        <v>33</v>
      </c>
      <c r="M100" s="43">
        <f t="shared" si="96"/>
        <v>33</v>
      </c>
      <c r="N100" s="43">
        <f t="shared" si="96"/>
        <v>33</v>
      </c>
      <c r="O100" s="43">
        <f t="shared" si="96"/>
        <v>32</v>
      </c>
      <c r="P100" s="43">
        <f t="shared" si="96"/>
        <v>39</v>
      </c>
      <c r="Q100" s="43">
        <f t="shared" si="96"/>
        <v>39</v>
      </c>
      <c r="R100" s="43">
        <f t="shared" si="96"/>
        <v>38</v>
      </c>
      <c r="S100" s="43">
        <f t="shared" si="96"/>
        <v>35</v>
      </c>
      <c r="T100" s="43">
        <f t="shared" si="96"/>
        <v>36</v>
      </c>
      <c r="U100" s="43">
        <f t="shared" si="96"/>
        <v>33</v>
      </c>
      <c r="V100" s="43">
        <f t="shared" si="96"/>
        <v>33</v>
      </c>
      <c r="W100" s="43">
        <f t="shared" si="96"/>
        <v>32</v>
      </c>
      <c r="X100" s="43">
        <f t="shared" si="96"/>
        <v>31</v>
      </c>
      <c r="Y100" s="43">
        <f t="shared" si="96"/>
        <v>28</v>
      </c>
      <c r="Z100" s="43">
        <f t="shared" si="96"/>
        <v>29</v>
      </c>
      <c r="AA100" s="43">
        <f t="shared" si="96"/>
        <v>29</v>
      </c>
      <c r="AB100" s="43">
        <f t="shared" si="96"/>
        <v>30</v>
      </c>
      <c r="AC100" s="43">
        <f t="shared" si="96"/>
        <v>31</v>
      </c>
      <c r="AD100" s="43">
        <f t="shared" si="96"/>
        <v>157</v>
      </c>
      <c r="AE100" s="43">
        <f t="shared" si="96"/>
        <v>160</v>
      </c>
      <c r="AF100" s="43">
        <f t="shared" si="96"/>
        <v>154</v>
      </c>
      <c r="AG100" s="43">
        <f t="shared" si="96"/>
        <v>135</v>
      </c>
      <c r="AH100" s="43">
        <f t="shared" si="96"/>
        <v>114</v>
      </c>
      <c r="AI100" s="43">
        <f t="shared" si="96"/>
        <v>93</v>
      </c>
      <c r="AJ100" s="43">
        <f t="shared" si="96"/>
        <v>77</v>
      </c>
      <c r="AK100" s="43">
        <f t="shared" si="96"/>
        <v>62</v>
      </c>
      <c r="AL100" s="43">
        <f t="shared" si="96"/>
        <v>50</v>
      </c>
      <c r="AM100" s="43">
        <f t="shared" si="96"/>
        <v>40</v>
      </c>
      <c r="AN100" s="43">
        <f t="shared" si="96"/>
        <v>29</v>
      </c>
      <c r="AO100" s="43">
        <f t="shared" si="96"/>
        <v>20</v>
      </c>
      <c r="AP100" s="43">
        <f t="shared" si="96"/>
        <v>27</v>
      </c>
      <c r="AQ100" s="43">
        <f t="shared" si="96"/>
        <v>79</v>
      </c>
      <c r="AR100" s="43">
        <f t="shared" si="96"/>
        <v>78</v>
      </c>
      <c r="AS100" s="43">
        <f t="shared" si="96"/>
        <v>439</v>
      </c>
      <c r="AT100" s="43">
        <f t="shared" si="96"/>
        <v>26</v>
      </c>
      <c r="AU100" s="58">
        <v>4643</v>
      </c>
      <c r="AV100" s="109">
        <f>VLOOKUP(AU100,[1]Hoja10!$D$3:$E$238,2,FALSE)</f>
        <v>27</v>
      </c>
      <c r="AW100" s="110">
        <f t="shared" si="70"/>
        <v>81.818181818181827</v>
      </c>
    </row>
    <row r="101" spans="1:49" s="33" customFormat="1" ht="12">
      <c r="A101" s="6">
        <v>97</v>
      </c>
      <c r="B101" s="58">
        <v>4642</v>
      </c>
      <c r="C101" s="45" t="s">
        <v>999</v>
      </c>
      <c r="D101" s="45" t="s">
        <v>673</v>
      </c>
      <c r="E101" s="45" t="s">
        <v>695</v>
      </c>
      <c r="F101" s="44" t="s">
        <v>49</v>
      </c>
      <c r="G101" s="39" t="s">
        <v>662</v>
      </c>
      <c r="H101" s="58">
        <v>4642</v>
      </c>
      <c r="I101" s="51">
        <f t="shared" si="64"/>
        <v>2799</v>
      </c>
      <c r="J101" s="43">
        <f>J965</f>
        <v>47</v>
      </c>
      <c r="K101" s="43">
        <f t="shared" ref="K101:AS101" si="97">K965</f>
        <v>53</v>
      </c>
      <c r="L101" s="43">
        <f t="shared" si="97"/>
        <v>53</v>
      </c>
      <c r="M101" s="43">
        <f t="shared" si="97"/>
        <v>52</v>
      </c>
      <c r="N101" s="43">
        <f t="shared" si="97"/>
        <v>51</v>
      </c>
      <c r="O101" s="43">
        <f t="shared" si="97"/>
        <v>51</v>
      </c>
      <c r="P101" s="43">
        <f t="shared" si="97"/>
        <v>61</v>
      </c>
      <c r="Q101" s="43">
        <f t="shared" si="97"/>
        <v>61</v>
      </c>
      <c r="R101" s="43">
        <f t="shared" si="97"/>
        <v>60</v>
      </c>
      <c r="S101" s="43">
        <f t="shared" si="97"/>
        <v>56</v>
      </c>
      <c r="T101" s="43">
        <f t="shared" si="97"/>
        <v>56</v>
      </c>
      <c r="U101" s="43">
        <f t="shared" si="97"/>
        <v>53</v>
      </c>
      <c r="V101" s="43">
        <f t="shared" si="97"/>
        <v>52</v>
      </c>
      <c r="W101" s="43">
        <f t="shared" si="97"/>
        <v>51</v>
      </c>
      <c r="X101" s="43">
        <f t="shared" si="97"/>
        <v>48</v>
      </c>
      <c r="Y101" s="43">
        <f t="shared" si="97"/>
        <v>44</v>
      </c>
      <c r="Z101" s="43">
        <f t="shared" si="97"/>
        <v>46</v>
      </c>
      <c r="AA101" s="43">
        <f t="shared" si="97"/>
        <v>46</v>
      </c>
      <c r="AB101" s="43">
        <f t="shared" si="97"/>
        <v>48</v>
      </c>
      <c r="AC101" s="43">
        <f t="shared" si="97"/>
        <v>48</v>
      </c>
      <c r="AD101" s="43">
        <f t="shared" si="97"/>
        <v>248</v>
      </c>
      <c r="AE101" s="43">
        <f t="shared" si="97"/>
        <v>252</v>
      </c>
      <c r="AF101" s="43">
        <f t="shared" si="97"/>
        <v>243</v>
      </c>
      <c r="AG101" s="43">
        <f t="shared" si="97"/>
        <v>212</v>
      </c>
      <c r="AH101" s="43">
        <f t="shared" si="97"/>
        <v>180</v>
      </c>
      <c r="AI101" s="43">
        <f t="shared" si="97"/>
        <v>146</v>
      </c>
      <c r="AJ101" s="43">
        <f t="shared" si="97"/>
        <v>122</v>
      </c>
      <c r="AK101" s="43">
        <f t="shared" si="97"/>
        <v>98</v>
      </c>
      <c r="AL101" s="43">
        <f t="shared" si="97"/>
        <v>79</v>
      </c>
      <c r="AM101" s="43">
        <f t="shared" si="97"/>
        <v>63</v>
      </c>
      <c r="AN101" s="43">
        <f t="shared" si="97"/>
        <v>45</v>
      </c>
      <c r="AO101" s="43">
        <f t="shared" si="97"/>
        <v>31</v>
      </c>
      <c r="AP101" s="43">
        <f t="shared" si="97"/>
        <v>43</v>
      </c>
      <c r="AQ101" s="43">
        <f t="shared" si="97"/>
        <v>125</v>
      </c>
      <c r="AR101" s="43">
        <f t="shared" si="97"/>
        <v>123</v>
      </c>
      <c r="AS101" s="43">
        <f t="shared" si="97"/>
        <v>692</v>
      </c>
      <c r="AT101" s="43">
        <v>56</v>
      </c>
      <c r="AU101" s="58">
        <v>4642</v>
      </c>
      <c r="AV101" s="109">
        <f>VLOOKUP(AU101,[1]Hoja10!$D$3:$E$238,2,FALSE)</f>
        <v>33</v>
      </c>
      <c r="AW101" s="110">
        <f t="shared" si="70"/>
        <v>70.212765957446805</v>
      </c>
    </row>
    <row r="102" spans="1:49" s="33" customFormat="1" ht="12">
      <c r="A102" s="21">
        <v>98</v>
      </c>
      <c r="B102" s="58">
        <v>4640</v>
      </c>
      <c r="C102" s="45" t="s">
        <v>999</v>
      </c>
      <c r="D102" s="45" t="s">
        <v>673</v>
      </c>
      <c r="E102" s="45" t="s">
        <v>695</v>
      </c>
      <c r="F102" s="42" t="s">
        <v>696</v>
      </c>
      <c r="G102" s="39" t="s">
        <v>680</v>
      </c>
      <c r="H102" s="58">
        <v>4640</v>
      </c>
      <c r="I102" s="51">
        <f t="shared" si="64"/>
        <v>24600</v>
      </c>
      <c r="J102" s="43">
        <f>J971</f>
        <v>462</v>
      </c>
      <c r="K102" s="43">
        <f t="shared" ref="K102:AT102" si="98">K971</f>
        <v>463</v>
      </c>
      <c r="L102" s="43">
        <f t="shared" si="98"/>
        <v>462</v>
      </c>
      <c r="M102" s="43">
        <f t="shared" si="98"/>
        <v>458</v>
      </c>
      <c r="N102" s="43">
        <f t="shared" si="98"/>
        <v>452</v>
      </c>
      <c r="O102" s="43">
        <f t="shared" si="98"/>
        <v>444</v>
      </c>
      <c r="P102" s="43">
        <f t="shared" si="98"/>
        <v>538</v>
      </c>
      <c r="Q102" s="43">
        <f t="shared" si="98"/>
        <v>537</v>
      </c>
      <c r="R102" s="43">
        <f t="shared" si="98"/>
        <v>530</v>
      </c>
      <c r="S102" s="43">
        <f t="shared" si="98"/>
        <v>489</v>
      </c>
      <c r="T102" s="43">
        <f t="shared" si="98"/>
        <v>492</v>
      </c>
      <c r="U102" s="43">
        <f t="shared" si="98"/>
        <v>463</v>
      </c>
      <c r="V102" s="43">
        <f t="shared" si="98"/>
        <v>456</v>
      </c>
      <c r="W102" s="43">
        <f t="shared" si="98"/>
        <v>446</v>
      </c>
      <c r="X102" s="43">
        <f t="shared" si="98"/>
        <v>424</v>
      </c>
      <c r="Y102" s="43">
        <f t="shared" si="98"/>
        <v>388</v>
      </c>
      <c r="Z102" s="43">
        <f t="shared" si="98"/>
        <v>404</v>
      </c>
      <c r="AA102" s="43">
        <f t="shared" si="98"/>
        <v>403</v>
      </c>
      <c r="AB102" s="43">
        <f t="shared" si="98"/>
        <v>420</v>
      </c>
      <c r="AC102" s="43">
        <f t="shared" si="98"/>
        <v>422</v>
      </c>
      <c r="AD102" s="43">
        <f t="shared" si="98"/>
        <v>2168</v>
      </c>
      <c r="AE102" s="43">
        <f t="shared" si="98"/>
        <v>2211</v>
      </c>
      <c r="AF102" s="43">
        <f t="shared" si="98"/>
        <v>2130</v>
      </c>
      <c r="AG102" s="43">
        <f t="shared" si="98"/>
        <v>1861</v>
      </c>
      <c r="AH102" s="43">
        <f t="shared" si="98"/>
        <v>1582</v>
      </c>
      <c r="AI102" s="43">
        <f t="shared" si="98"/>
        <v>1277</v>
      </c>
      <c r="AJ102" s="43">
        <f t="shared" si="98"/>
        <v>1069</v>
      </c>
      <c r="AK102" s="43">
        <f t="shared" si="98"/>
        <v>860</v>
      </c>
      <c r="AL102" s="43">
        <f t="shared" si="98"/>
        <v>697</v>
      </c>
      <c r="AM102" s="43">
        <f t="shared" si="98"/>
        <v>548</v>
      </c>
      <c r="AN102" s="43">
        <f t="shared" si="98"/>
        <v>398</v>
      </c>
      <c r="AO102" s="43">
        <f t="shared" si="98"/>
        <v>268</v>
      </c>
      <c r="AP102" s="43">
        <f t="shared" si="98"/>
        <v>378</v>
      </c>
      <c r="AQ102" s="43">
        <f t="shared" si="98"/>
        <v>1095</v>
      </c>
      <c r="AR102" s="43">
        <f t="shared" si="98"/>
        <v>1080</v>
      </c>
      <c r="AS102" s="43">
        <f t="shared" si="98"/>
        <v>6064</v>
      </c>
      <c r="AT102" s="43">
        <f t="shared" si="98"/>
        <v>580</v>
      </c>
      <c r="AU102" s="58">
        <v>4640</v>
      </c>
      <c r="AV102" s="109">
        <f>VLOOKUP(AU102,[1]Hoja10!$D$3:$E$238,2,FALSE)</f>
        <v>572</v>
      </c>
      <c r="AW102" s="110">
        <f t="shared" si="70"/>
        <v>123.80952380952381</v>
      </c>
    </row>
    <row r="103" spans="1:49" s="33" customFormat="1" ht="12">
      <c r="A103" s="21">
        <v>99</v>
      </c>
      <c r="B103" s="58">
        <v>12831</v>
      </c>
      <c r="C103" s="45" t="s">
        <v>999</v>
      </c>
      <c r="D103" s="45" t="s">
        <v>673</v>
      </c>
      <c r="E103" s="45" t="s">
        <v>695</v>
      </c>
      <c r="F103" s="42" t="s">
        <v>697</v>
      </c>
      <c r="G103" s="39" t="s">
        <v>662</v>
      </c>
      <c r="H103" s="58">
        <v>12831</v>
      </c>
      <c r="I103" s="51">
        <f t="shared" si="64"/>
        <v>1618</v>
      </c>
      <c r="J103" s="43">
        <f>J972</f>
        <v>30</v>
      </c>
      <c r="K103" s="43">
        <f t="shared" ref="K103:AT103" si="99">K972</f>
        <v>30</v>
      </c>
      <c r="L103" s="43">
        <f t="shared" si="99"/>
        <v>30</v>
      </c>
      <c r="M103" s="43">
        <f t="shared" si="99"/>
        <v>30</v>
      </c>
      <c r="N103" s="43">
        <f t="shared" si="99"/>
        <v>30</v>
      </c>
      <c r="O103" s="43">
        <f t="shared" si="99"/>
        <v>29</v>
      </c>
      <c r="P103" s="43">
        <f t="shared" si="99"/>
        <v>35</v>
      </c>
      <c r="Q103" s="43">
        <f t="shared" si="99"/>
        <v>35</v>
      </c>
      <c r="R103" s="43">
        <f t="shared" si="99"/>
        <v>35</v>
      </c>
      <c r="S103" s="43">
        <f t="shared" si="99"/>
        <v>32</v>
      </c>
      <c r="T103" s="43">
        <f t="shared" si="99"/>
        <v>32</v>
      </c>
      <c r="U103" s="43">
        <f t="shared" si="99"/>
        <v>30</v>
      </c>
      <c r="V103" s="43">
        <f t="shared" si="99"/>
        <v>30</v>
      </c>
      <c r="W103" s="43">
        <f t="shared" si="99"/>
        <v>29</v>
      </c>
      <c r="X103" s="43">
        <f t="shared" si="99"/>
        <v>28</v>
      </c>
      <c r="Y103" s="43">
        <f t="shared" si="99"/>
        <v>26</v>
      </c>
      <c r="Z103" s="43">
        <f t="shared" si="99"/>
        <v>27</v>
      </c>
      <c r="AA103" s="43">
        <f t="shared" si="99"/>
        <v>27</v>
      </c>
      <c r="AB103" s="43">
        <f t="shared" si="99"/>
        <v>28</v>
      </c>
      <c r="AC103" s="43">
        <f t="shared" si="99"/>
        <v>28</v>
      </c>
      <c r="AD103" s="43">
        <f t="shared" si="99"/>
        <v>143</v>
      </c>
      <c r="AE103" s="43">
        <f t="shared" si="99"/>
        <v>146</v>
      </c>
      <c r="AF103" s="43">
        <f t="shared" si="99"/>
        <v>140</v>
      </c>
      <c r="AG103" s="43">
        <f t="shared" si="99"/>
        <v>122</v>
      </c>
      <c r="AH103" s="43">
        <f t="shared" si="99"/>
        <v>104</v>
      </c>
      <c r="AI103" s="43">
        <f t="shared" si="99"/>
        <v>84</v>
      </c>
      <c r="AJ103" s="43">
        <f t="shared" si="99"/>
        <v>70</v>
      </c>
      <c r="AK103" s="43">
        <f t="shared" si="99"/>
        <v>57</v>
      </c>
      <c r="AL103" s="43">
        <f t="shared" si="99"/>
        <v>46</v>
      </c>
      <c r="AM103" s="43">
        <f t="shared" si="99"/>
        <v>36</v>
      </c>
      <c r="AN103" s="43">
        <f t="shared" si="99"/>
        <v>26</v>
      </c>
      <c r="AO103" s="43">
        <f t="shared" si="99"/>
        <v>18</v>
      </c>
      <c r="AP103" s="43">
        <f t="shared" si="99"/>
        <v>25</v>
      </c>
      <c r="AQ103" s="43">
        <f t="shared" si="99"/>
        <v>72</v>
      </c>
      <c r="AR103" s="43">
        <f t="shared" si="99"/>
        <v>72</v>
      </c>
      <c r="AS103" s="43">
        <f t="shared" si="99"/>
        <v>399</v>
      </c>
      <c r="AT103" s="43">
        <f t="shared" si="99"/>
        <v>34</v>
      </c>
      <c r="AU103" s="58">
        <v>12831</v>
      </c>
      <c r="AV103" s="109">
        <f>VLOOKUP(AU103,[1]Hoja10!$D$3:$E$238,2,FALSE)</f>
        <v>35</v>
      </c>
      <c r="AW103" s="110">
        <f t="shared" si="70"/>
        <v>116.66666666666667</v>
      </c>
    </row>
    <row r="104" spans="1:49" s="33" customFormat="1" ht="12">
      <c r="A104" s="6">
        <v>100</v>
      </c>
      <c r="B104" s="34"/>
      <c r="C104" s="35" t="s">
        <v>999</v>
      </c>
      <c r="D104" s="35" t="s">
        <v>673</v>
      </c>
      <c r="E104" s="36" t="s">
        <v>698</v>
      </c>
      <c r="F104" s="36" t="s">
        <v>698</v>
      </c>
      <c r="G104" s="37"/>
      <c r="H104" s="34"/>
      <c r="I104" s="99">
        <f t="shared" si="64"/>
        <v>36346</v>
      </c>
      <c r="J104" s="38">
        <f>SUM(J105:J118)</f>
        <v>495</v>
      </c>
      <c r="K104" s="38">
        <f t="shared" ref="K104:AT104" si="100">SUM(K105:K118)</f>
        <v>657</v>
      </c>
      <c r="L104" s="38">
        <f t="shared" si="100"/>
        <v>723</v>
      </c>
      <c r="M104" s="38">
        <f t="shared" si="100"/>
        <v>720</v>
      </c>
      <c r="N104" s="38">
        <f t="shared" si="100"/>
        <v>688</v>
      </c>
      <c r="O104" s="38">
        <f t="shared" si="100"/>
        <v>709</v>
      </c>
      <c r="P104" s="38">
        <f t="shared" si="100"/>
        <v>766</v>
      </c>
      <c r="Q104" s="38">
        <f t="shared" si="100"/>
        <v>779</v>
      </c>
      <c r="R104" s="38">
        <f t="shared" si="100"/>
        <v>775</v>
      </c>
      <c r="S104" s="38">
        <f t="shared" si="100"/>
        <v>773</v>
      </c>
      <c r="T104" s="38">
        <f t="shared" si="100"/>
        <v>755</v>
      </c>
      <c r="U104" s="38">
        <f t="shared" si="100"/>
        <v>767</v>
      </c>
      <c r="V104" s="38">
        <f t="shared" si="100"/>
        <v>743</v>
      </c>
      <c r="W104" s="38">
        <f t="shared" si="100"/>
        <v>762</v>
      </c>
      <c r="X104" s="38">
        <f t="shared" si="100"/>
        <v>743</v>
      </c>
      <c r="Y104" s="38">
        <f t="shared" si="100"/>
        <v>715</v>
      </c>
      <c r="Z104" s="38">
        <f t="shared" si="100"/>
        <v>706</v>
      </c>
      <c r="AA104" s="38">
        <f t="shared" si="100"/>
        <v>685</v>
      </c>
      <c r="AB104" s="38">
        <f t="shared" si="100"/>
        <v>639</v>
      </c>
      <c r="AC104" s="38">
        <f t="shared" si="100"/>
        <v>625</v>
      </c>
      <c r="AD104" s="38">
        <f t="shared" si="100"/>
        <v>2867</v>
      </c>
      <c r="AE104" s="38">
        <f t="shared" si="100"/>
        <v>2843</v>
      </c>
      <c r="AF104" s="38">
        <f t="shared" si="100"/>
        <v>2668</v>
      </c>
      <c r="AG104" s="38">
        <f t="shared" si="100"/>
        <v>2462</v>
      </c>
      <c r="AH104" s="38">
        <f t="shared" si="100"/>
        <v>2272</v>
      </c>
      <c r="AI104" s="38">
        <f t="shared" si="100"/>
        <v>1882</v>
      </c>
      <c r="AJ104" s="38">
        <f t="shared" si="100"/>
        <v>1646</v>
      </c>
      <c r="AK104" s="38">
        <f t="shared" si="100"/>
        <v>1391</v>
      </c>
      <c r="AL104" s="38">
        <f t="shared" si="100"/>
        <v>1198</v>
      </c>
      <c r="AM104" s="38">
        <f t="shared" si="100"/>
        <v>895</v>
      </c>
      <c r="AN104" s="38">
        <f t="shared" si="100"/>
        <v>757</v>
      </c>
      <c r="AO104" s="38">
        <f t="shared" si="100"/>
        <v>631</v>
      </c>
      <c r="AP104" s="38">
        <f t="shared" si="100"/>
        <v>609</v>
      </c>
      <c r="AQ104" s="38">
        <f t="shared" si="100"/>
        <v>1809</v>
      </c>
      <c r="AR104" s="38">
        <f t="shared" si="100"/>
        <v>1785</v>
      </c>
      <c r="AS104" s="38">
        <f t="shared" si="100"/>
        <v>8096</v>
      </c>
      <c r="AT104" s="38">
        <f t="shared" si="100"/>
        <v>493</v>
      </c>
      <c r="AU104" s="34"/>
      <c r="AV104" s="109" t="e">
        <f>VLOOKUP(AU104,[1]Hoja10!$D$3:$E$238,2,FALSE)</f>
        <v>#N/A</v>
      </c>
      <c r="AW104" s="110" t="e">
        <f t="shared" si="70"/>
        <v>#N/A</v>
      </c>
    </row>
    <row r="105" spans="1:49" s="33" customFormat="1" ht="12">
      <c r="A105" s="21">
        <v>101</v>
      </c>
      <c r="B105" s="58">
        <v>4634</v>
      </c>
      <c r="C105" s="45" t="s">
        <v>999</v>
      </c>
      <c r="D105" s="45" t="s">
        <v>673</v>
      </c>
      <c r="E105" s="45" t="s">
        <v>698</v>
      </c>
      <c r="F105" s="44" t="s">
        <v>84</v>
      </c>
      <c r="G105" s="39" t="s">
        <v>680</v>
      </c>
      <c r="H105" s="58">
        <v>4634</v>
      </c>
      <c r="I105" s="51">
        <f t="shared" si="64"/>
        <v>5939</v>
      </c>
      <c r="J105" s="43">
        <f>J1015</f>
        <v>77</v>
      </c>
      <c r="K105" s="43">
        <f t="shared" ref="K105:AT105" si="101">K1015</f>
        <v>113</v>
      </c>
      <c r="L105" s="43">
        <f t="shared" si="101"/>
        <v>127</v>
      </c>
      <c r="M105" s="43">
        <f t="shared" si="101"/>
        <v>132</v>
      </c>
      <c r="N105" s="43">
        <f t="shared" si="101"/>
        <v>137</v>
      </c>
      <c r="O105" s="43">
        <f t="shared" si="101"/>
        <v>132</v>
      </c>
      <c r="P105" s="43">
        <f t="shared" si="101"/>
        <v>118</v>
      </c>
      <c r="Q105" s="43">
        <f t="shared" si="101"/>
        <v>118</v>
      </c>
      <c r="R105" s="43">
        <f t="shared" si="101"/>
        <v>118</v>
      </c>
      <c r="S105" s="43">
        <f t="shared" si="101"/>
        <v>119</v>
      </c>
      <c r="T105" s="43">
        <f t="shared" si="101"/>
        <v>119</v>
      </c>
      <c r="U105" s="43">
        <f t="shared" si="101"/>
        <v>119</v>
      </c>
      <c r="V105" s="43">
        <f t="shared" si="101"/>
        <v>120</v>
      </c>
      <c r="W105" s="43">
        <f t="shared" si="101"/>
        <v>121</v>
      </c>
      <c r="X105" s="43">
        <f t="shared" si="101"/>
        <v>122</v>
      </c>
      <c r="Y105" s="43">
        <f t="shared" si="101"/>
        <v>122</v>
      </c>
      <c r="Z105" s="43">
        <f t="shared" si="101"/>
        <v>124</v>
      </c>
      <c r="AA105" s="43">
        <f t="shared" si="101"/>
        <v>123</v>
      </c>
      <c r="AB105" s="43">
        <f t="shared" si="101"/>
        <v>119</v>
      </c>
      <c r="AC105" s="43">
        <f t="shared" si="101"/>
        <v>112</v>
      </c>
      <c r="AD105" s="43">
        <f t="shared" si="101"/>
        <v>485</v>
      </c>
      <c r="AE105" s="43">
        <f t="shared" si="101"/>
        <v>488</v>
      </c>
      <c r="AF105" s="43">
        <f t="shared" si="101"/>
        <v>431</v>
      </c>
      <c r="AG105" s="43">
        <f t="shared" si="101"/>
        <v>415</v>
      </c>
      <c r="AH105" s="43">
        <f t="shared" si="101"/>
        <v>403</v>
      </c>
      <c r="AI105" s="43">
        <f t="shared" si="101"/>
        <v>303</v>
      </c>
      <c r="AJ105" s="43">
        <f t="shared" si="101"/>
        <v>253</v>
      </c>
      <c r="AK105" s="43">
        <f t="shared" si="101"/>
        <v>212</v>
      </c>
      <c r="AL105" s="43">
        <f t="shared" si="101"/>
        <v>206</v>
      </c>
      <c r="AM105" s="43">
        <f t="shared" si="101"/>
        <v>124</v>
      </c>
      <c r="AN105" s="43">
        <f t="shared" si="101"/>
        <v>110</v>
      </c>
      <c r="AO105" s="43">
        <f t="shared" si="101"/>
        <v>68</v>
      </c>
      <c r="AP105" s="43">
        <f t="shared" si="101"/>
        <v>49</v>
      </c>
      <c r="AQ105" s="43">
        <f t="shared" si="101"/>
        <v>288</v>
      </c>
      <c r="AR105" s="43">
        <f t="shared" si="101"/>
        <v>318</v>
      </c>
      <c r="AS105" s="43">
        <f t="shared" si="101"/>
        <v>1364</v>
      </c>
      <c r="AT105" s="43">
        <f t="shared" si="101"/>
        <v>71</v>
      </c>
      <c r="AU105" s="58">
        <v>4634</v>
      </c>
      <c r="AV105" s="109">
        <f>VLOOKUP(AU105,[1]Hoja10!$D$3:$E$238,2,FALSE)</f>
        <v>61</v>
      </c>
      <c r="AW105" s="110">
        <f t="shared" si="70"/>
        <v>79.220779220779221</v>
      </c>
    </row>
    <row r="106" spans="1:49" s="33" customFormat="1" ht="12">
      <c r="A106" s="21">
        <v>102</v>
      </c>
      <c r="B106" s="58">
        <v>4631</v>
      </c>
      <c r="C106" s="45" t="s">
        <v>999</v>
      </c>
      <c r="D106" s="45" t="s">
        <v>673</v>
      </c>
      <c r="E106" s="45" t="s">
        <v>698</v>
      </c>
      <c r="F106" s="42" t="s">
        <v>85</v>
      </c>
      <c r="G106" s="39" t="s">
        <v>662</v>
      </c>
      <c r="H106" s="58">
        <v>4631</v>
      </c>
      <c r="I106" s="51">
        <f t="shared" si="64"/>
        <v>1295</v>
      </c>
      <c r="J106" s="43">
        <f>J1016</f>
        <v>17</v>
      </c>
      <c r="K106" s="43">
        <f t="shared" ref="K106:AT106" si="102">K1016</f>
        <v>25</v>
      </c>
      <c r="L106" s="43">
        <f t="shared" si="102"/>
        <v>28</v>
      </c>
      <c r="M106" s="43">
        <f t="shared" si="102"/>
        <v>28</v>
      </c>
      <c r="N106" s="43">
        <f t="shared" si="102"/>
        <v>30</v>
      </c>
      <c r="O106" s="43">
        <f t="shared" si="102"/>
        <v>29</v>
      </c>
      <c r="P106" s="43">
        <f t="shared" si="102"/>
        <v>26</v>
      </c>
      <c r="Q106" s="43">
        <f t="shared" si="102"/>
        <v>26</v>
      </c>
      <c r="R106" s="43">
        <f t="shared" si="102"/>
        <v>26</v>
      </c>
      <c r="S106" s="43">
        <f t="shared" si="102"/>
        <v>26</v>
      </c>
      <c r="T106" s="43">
        <f t="shared" si="102"/>
        <v>26</v>
      </c>
      <c r="U106" s="43">
        <f t="shared" si="102"/>
        <v>26</v>
      </c>
      <c r="V106" s="43">
        <f t="shared" si="102"/>
        <v>26</v>
      </c>
      <c r="W106" s="43">
        <f t="shared" si="102"/>
        <v>26</v>
      </c>
      <c r="X106" s="43">
        <f t="shared" si="102"/>
        <v>26</v>
      </c>
      <c r="Y106" s="43">
        <f t="shared" si="102"/>
        <v>27</v>
      </c>
      <c r="Z106" s="43">
        <f t="shared" si="102"/>
        <v>27</v>
      </c>
      <c r="AA106" s="43">
        <f t="shared" si="102"/>
        <v>27</v>
      </c>
      <c r="AB106" s="43">
        <f t="shared" si="102"/>
        <v>26</v>
      </c>
      <c r="AC106" s="43">
        <f t="shared" si="102"/>
        <v>24</v>
      </c>
      <c r="AD106" s="43">
        <f t="shared" si="102"/>
        <v>105</v>
      </c>
      <c r="AE106" s="43">
        <f t="shared" si="102"/>
        <v>106</v>
      </c>
      <c r="AF106" s="43">
        <f t="shared" si="102"/>
        <v>94</v>
      </c>
      <c r="AG106" s="43">
        <f t="shared" si="102"/>
        <v>91</v>
      </c>
      <c r="AH106" s="43">
        <f t="shared" si="102"/>
        <v>88</v>
      </c>
      <c r="AI106" s="43">
        <f t="shared" si="102"/>
        <v>66</v>
      </c>
      <c r="AJ106" s="43">
        <f t="shared" si="102"/>
        <v>55</v>
      </c>
      <c r="AK106" s="43">
        <f t="shared" si="102"/>
        <v>46</v>
      </c>
      <c r="AL106" s="43">
        <f t="shared" si="102"/>
        <v>45</v>
      </c>
      <c r="AM106" s="43">
        <f t="shared" si="102"/>
        <v>27</v>
      </c>
      <c r="AN106" s="43">
        <f t="shared" si="102"/>
        <v>24</v>
      </c>
      <c r="AO106" s="43">
        <f t="shared" si="102"/>
        <v>15</v>
      </c>
      <c r="AP106" s="43">
        <f t="shared" si="102"/>
        <v>11</v>
      </c>
      <c r="AQ106" s="43">
        <f t="shared" si="102"/>
        <v>62</v>
      </c>
      <c r="AR106" s="43">
        <f t="shared" si="102"/>
        <v>69</v>
      </c>
      <c r="AS106" s="43">
        <f t="shared" si="102"/>
        <v>297</v>
      </c>
      <c r="AT106" s="43">
        <f t="shared" si="102"/>
        <v>20</v>
      </c>
      <c r="AU106" s="58">
        <v>4631</v>
      </c>
      <c r="AV106" s="109">
        <f>VLOOKUP(AU106,[1]Hoja10!$D$3:$E$238,2,FALSE)</f>
        <v>14</v>
      </c>
      <c r="AW106" s="110">
        <f t="shared" si="70"/>
        <v>82.35294117647058</v>
      </c>
    </row>
    <row r="107" spans="1:49" s="33" customFormat="1" ht="24">
      <c r="A107" s="6">
        <v>103</v>
      </c>
      <c r="B107" s="58">
        <v>4629</v>
      </c>
      <c r="C107" s="45" t="s">
        <v>999</v>
      </c>
      <c r="D107" s="45" t="s">
        <v>673</v>
      </c>
      <c r="E107" s="45" t="s">
        <v>698</v>
      </c>
      <c r="F107" s="42" t="s">
        <v>86</v>
      </c>
      <c r="G107" s="39" t="s">
        <v>667</v>
      </c>
      <c r="H107" s="58">
        <v>4629</v>
      </c>
      <c r="I107" s="51">
        <f t="shared" si="64"/>
        <v>1968</v>
      </c>
      <c r="J107" s="43">
        <f>J1017</f>
        <v>32</v>
      </c>
      <c r="K107" s="43">
        <f t="shared" ref="K107:AT107" si="103">K1017</f>
        <v>37</v>
      </c>
      <c r="L107" s="43">
        <f t="shared" si="103"/>
        <v>42</v>
      </c>
      <c r="M107" s="43">
        <f t="shared" si="103"/>
        <v>43</v>
      </c>
      <c r="N107" s="43">
        <f t="shared" si="103"/>
        <v>46</v>
      </c>
      <c r="O107" s="43">
        <f t="shared" si="103"/>
        <v>43</v>
      </c>
      <c r="P107" s="43">
        <f t="shared" si="103"/>
        <v>39</v>
      </c>
      <c r="Q107" s="43">
        <f t="shared" si="103"/>
        <v>39</v>
      </c>
      <c r="R107" s="43">
        <f t="shared" si="103"/>
        <v>39</v>
      </c>
      <c r="S107" s="43">
        <f t="shared" si="103"/>
        <v>39</v>
      </c>
      <c r="T107" s="43">
        <f t="shared" si="103"/>
        <v>39</v>
      </c>
      <c r="U107" s="43">
        <f t="shared" si="103"/>
        <v>39</v>
      </c>
      <c r="V107" s="43">
        <f t="shared" si="103"/>
        <v>39</v>
      </c>
      <c r="W107" s="43">
        <f t="shared" si="103"/>
        <v>40</v>
      </c>
      <c r="X107" s="43">
        <f t="shared" si="103"/>
        <v>40</v>
      </c>
      <c r="Y107" s="43">
        <f t="shared" si="103"/>
        <v>41</v>
      </c>
      <c r="Z107" s="43">
        <f t="shared" si="103"/>
        <v>41</v>
      </c>
      <c r="AA107" s="43">
        <f t="shared" si="103"/>
        <v>41</v>
      </c>
      <c r="AB107" s="43">
        <f t="shared" si="103"/>
        <v>39</v>
      </c>
      <c r="AC107" s="43">
        <f t="shared" si="103"/>
        <v>37</v>
      </c>
      <c r="AD107" s="43">
        <f t="shared" si="103"/>
        <v>160</v>
      </c>
      <c r="AE107" s="43">
        <f t="shared" si="103"/>
        <v>161</v>
      </c>
      <c r="AF107" s="43">
        <f t="shared" si="103"/>
        <v>142</v>
      </c>
      <c r="AG107" s="43">
        <f t="shared" si="103"/>
        <v>138</v>
      </c>
      <c r="AH107" s="43">
        <f t="shared" si="103"/>
        <v>134</v>
      </c>
      <c r="AI107" s="43">
        <f t="shared" si="103"/>
        <v>100</v>
      </c>
      <c r="AJ107" s="43">
        <f t="shared" si="103"/>
        <v>84</v>
      </c>
      <c r="AK107" s="43">
        <f t="shared" si="103"/>
        <v>70</v>
      </c>
      <c r="AL107" s="43">
        <f t="shared" si="103"/>
        <v>68</v>
      </c>
      <c r="AM107" s="43">
        <f t="shared" si="103"/>
        <v>41</v>
      </c>
      <c r="AN107" s="43">
        <f t="shared" si="103"/>
        <v>37</v>
      </c>
      <c r="AO107" s="43">
        <f t="shared" si="103"/>
        <v>22</v>
      </c>
      <c r="AP107" s="43">
        <f t="shared" si="103"/>
        <v>16</v>
      </c>
      <c r="AQ107" s="43">
        <f t="shared" si="103"/>
        <v>95</v>
      </c>
      <c r="AR107" s="43">
        <f t="shared" si="103"/>
        <v>105</v>
      </c>
      <c r="AS107" s="43">
        <f t="shared" si="103"/>
        <v>451</v>
      </c>
      <c r="AT107" s="43">
        <f t="shared" si="103"/>
        <v>34</v>
      </c>
      <c r="AU107" s="58">
        <v>4629</v>
      </c>
      <c r="AV107" s="109">
        <f>VLOOKUP(AU107,[1]Hoja10!$D$3:$E$238,2,FALSE)</f>
        <v>32</v>
      </c>
      <c r="AW107" s="110">
        <f t="shared" si="70"/>
        <v>100</v>
      </c>
    </row>
    <row r="108" spans="1:49" s="33" customFormat="1" ht="12">
      <c r="A108" s="21">
        <v>104</v>
      </c>
      <c r="B108" s="58">
        <v>4622</v>
      </c>
      <c r="C108" s="45" t="s">
        <v>999</v>
      </c>
      <c r="D108" s="45" t="s">
        <v>673</v>
      </c>
      <c r="E108" s="45" t="s">
        <v>698</v>
      </c>
      <c r="F108" s="44" t="s">
        <v>165</v>
      </c>
      <c r="G108" s="39" t="s">
        <v>662</v>
      </c>
      <c r="H108" s="58">
        <v>4622</v>
      </c>
      <c r="I108" s="51">
        <f t="shared" si="64"/>
        <v>1867</v>
      </c>
      <c r="J108" s="43">
        <f>J1123</f>
        <v>24</v>
      </c>
      <c r="K108" s="43">
        <f t="shared" ref="K108:AT108" si="104">K1123</f>
        <v>30</v>
      </c>
      <c r="L108" s="43">
        <f t="shared" si="104"/>
        <v>37</v>
      </c>
      <c r="M108" s="43">
        <f t="shared" si="104"/>
        <v>32</v>
      </c>
      <c r="N108" s="43">
        <f t="shared" si="104"/>
        <v>33</v>
      </c>
      <c r="O108" s="43">
        <f t="shared" si="104"/>
        <v>34</v>
      </c>
      <c r="P108" s="43">
        <f t="shared" si="104"/>
        <v>35</v>
      </c>
      <c r="Q108" s="43">
        <f t="shared" si="104"/>
        <v>35</v>
      </c>
      <c r="R108" s="43">
        <f t="shared" si="104"/>
        <v>35</v>
      </c>
      <c r="S108" s="43">
        <f t="shared" si="104"/>
        <v>35</v>
      </c>
      <c r="T108" s="43">
        <f t="shared" si="104"/>
        <v>35</v>
      </c>
      <c r="U108" s="43">
        <f t="shared" si="104"/>
        <v>34</v>
      </c>
      <c r="V108" s="43">
        <f t="shared" si="104"/>
        <v>34</v>
      </c>
      <c r="W108" s="43">
        <f t="shared" si="104"/>
        <v>33</v>
      </c>
      <c r="X108" s="43">
        <f t="shared" si="104"/>
        <v>33</v>
      </c>
      <c r="Y108" s="43">
        <f t="shared" si="104"/>
        <v>33</v>
      </c>
      <c r="Z108" s="43">
        <f t="shared" si="104"/>
        <v>33</v>
      </c>
      <c r="AA108" s="43">
        <f t="shared" si="104"/>
        <v>32</v>
      </c>
      <c r="AB108" s="43">
        <f t="shared" si="104"/>
        <v>31</v>
      </c>
      <c r="AC108" s="43">
        <f t="shared" si="104"/>
        <v>30</v>
      </c>
      <c r="AD108" s="43">
        <f t="shared" si="104"/>
        <v>146</v>
      </c>
      <c r="AE108" s="43">
        <f t="shared" si="104"/>
        <v>149</v>
      </c>
      <c r="AF108" s="43">
        <f t="shared" si="104"/>
        <v>146</v>
      </c>
      <c r="AG108" s="43">
        <f t="shared" si="104"/>
        <v>127</v>
      </c>
      <c r="AH108" s="43">
        <f t="shared" si="104"/>
        <v>131</v>
      </c>
      <c r="AI108" s="43">
        <f t="shared" si="104"/>
        <v>109</v>
      </c>
      <c r="AJ108" s="43">
        <f t="shared" si="104"/>
        <v>101</v>
      </c>
      <c r="AK108" s="43">
        <f t="shared" si="104"/>
        <v>80</v>
      </c>
      <c r="AL108" s="43">
        <f t="shared" si="104"/>
        <v>63</v>
      </c>
      <c r="AM108" s="43">
        <f t="shared" si="104"/>
        <v>51</v>
      </c>
      <c r="AN108" s="43">
        <f t="shared" si="104"/>
        <v>40</v>
      </c>
      <c r="AO108" s="43">
        <f t="shared" si="104"/>
        <v>37</v>
      </c>
      <c r="AP108" s="43">
        <f t="shared" si="104"/>
        <v>29</v>
      </c>
      <c r="AQ108" s="43">
        <f t="shared" si="104"/>
        <v>81</v>
      </c>
      <c r="AR108" s="43">
        <f t="shared" si="104"/>
        <v>84</v>
      </c>
      <c r="AS108" s="43">
        <f t="shared" si="104"/>
        <v>436</v>
      </c>
      <c r="AT108" s="43">
        <f t="shared" si="104"/>
        <v>29</v>
      </c>
      <c r="AU108" s="58">
        <v>4622</v>
      </c>
      <c r="AV108" s="109">
        <f>VLOOKUP(AU108,[1]Hoja10!$D$3:$E$238,2,FALSE)</f>
        <v>19</v>
      </c>
      <c r="AW108" s="110">
        <f t="shared" si="70"/>
        <v>79.166666666666657</v>
      </c>
    </row>
    <row r="109" spans="1:49" s="33" customFormat="1" ht="12">
      <c r="A109" s="21">
        <v>105</v>
      </c>
      <c r="B109" s="58">
        <v>4632</v>
      </c>
      <c r="C109" s="45" t="s">
        <v>999</v>
      </c>
      <c r="D109" s="45" t="s">
        <v>673</v>
      </c>
      <c r="E109" s="45" t="s">
        <v>698</v>
      </c>
      <c r="F109" s="44" t="s">
        <v>167</v>
      </c>
      <c r="G109" s="39" t="s">
        <v>662</v>
      </c>
      <c r="H109" s="58">
        <v>4632</v>
      </c>
      <c r="I109" s="51">
        <f t="shared" si="64"/>
        <v>503</v>
      </c>
      <c r="J109" s="43">
        <f>J1125</f>
        <v>6</v>
      </c>
      <c r="K109" s="43">
        <f t="shared" ref="K109:AT109" si="105">K1125</f>
        <v>8</v>
      </c>
      <c r="L109" s="43">
        <f t="shared" si="105"/>
        <v>10</v>
      </c>
      <c r="M109" s="43">
        <f t="shared" si="105"/>
        <v>9</v>
      </c>
      <c r="N109" s="43">
        <f t="shared" si="105"/>
        <v>9</v>
      </c>
      <c r="O109" s="43">
        <f t="shared" si="105"/>
        <v>9</v>
      </c>
      <c r="P109" s="43">
        <f t="shared" si="105"/>
        <v>10</v>
      </c>
      <c r="Q109" s="43">
        <f t="shared" si="105"/>
        <v>10</v>
      </c>
      <c r="R109" s="43">
        <f t="shared" si="105"/>
        <v>9</v>
      </c>
      <c r="S109" s="43">
        <f t="shared" si="105"/>
        <v>9</v>
      </c>
      <c r="T109" s="43">
        <f t="shared" si="105"/>
        <v>9</v>
      </c>
      <c r="U109" s="43">
        <f t="shared" si="105"/>
        <v>9</v>
      </c>
      <c r="V109" s="43">
        <f t="shared" si="105"/>
        <v>9</v>
      </c>
      <c r="W109" s="43">
        <f t="shared" si="105"/>
        <v>9</v>
      </c>
      <c r="X109" s="43">
        <f t="shared" si="105"/>
        <v>9</v>
      </c>
      <c r="Y109" s="43">
        <f t="shared" si="105"/>
        <v>9</v>
      </c>
      <c r="Z109" s="43">
        <f t="shared" si="105"/>
        <v>9</v>
      </c>
      <c r="AA109" s="43">
        <f t="shared" si="105"/>
        <v>9</v>
      </c>
      <c r="AB109" s="43">
        <f t="shared" si="105"/>
        <v>9</v>
      </c>
      <c r="AC109" s="43">
        <f t="shared" si="105"/>
        <v>8</v>
      </c>
      <c r="AD109" s="43">
        <f t="shared" si="105"/>
        <v>39</v>
      </c>
      <c r="AE109" s="43">
        <f t="shared" si="105"/>
        <v>40</v>
      </c>
      <c r="AF109" s="43">
        <f t="shared" si="105"/>
        <v>39</v>
      </c>
      <c r="AG109" s="43">
        <f t="shared" si="105"/>
        <v>34</v>
      </c>
      <c r="AH109" s="43">
        <f t="shared" si="105"/>
        <v>35</v>
      </c>
      <c r="AI109" s="43">
        <f t="shared" si="105"/>
        <v>29</v>
      </c>
      <c r="AJ109" s="43">
        <f t="shared" si="105"/>
        <v>27</v>
      </c>
      <c r="AK109" s="43">
        <f t="shared" si="105"/>
        <v>22</v>
      </c>
      <c r="AL109" s="43">
        <f t="shared" si="105"/>
        <v>17</v>
      </c>
      <c r="AM109" s="43">
        <f t="shared" si="105"/>
        <v>14</v>
      </c>
      <c r="AN109" s="43">
        <f t="shared" si="105"/>
        <v>11</v>
      </c>
      <c r="AO109" s="43">
        <f t="shared" si="105"/>
        <v>10</v>
      </c>
      <c r="AP109" s="43">
        <f t="shared" si="105"/>
        <v>8</v>
      </c>
      <c r="AQ109" s="43">
        <f t="shared" si="105"/>
        <v>22</v>
      </c>
      <c r="AR109" s="43">
        <f t="shared" si="105"/>
        <v>23</v>
      </c>
      <c r="AS109" s="43">
        <f t="shared" si="105"/>
        <v>117</v>
      </c>
      <c r="AT109" s="43">
        <f t="shared" si="105"/>
        <v>11</v>
      </c>
      <c r="AU109" s="58">
        <v>4632</v>
      </c>
      <c r="AV109" s="109">
        <f>VLOOKUP(AU109,[1]Hoja10!$D$3:$E$238,2,FALSE)</f>
        <v>5</v>
      </c>
      <c r="AW109" s="110">
        <f t="shared" si="70"/>
        <v>83.333333333333343</v>
      </c>
    </row>
    <row r="110" spans="1:49" s="33" customFormat="1" ht="12">
      <c r="A110" s="6">
        <v>106</v>
      </c>
      <c r="B110" s="58">
        <v>4630</v>
      </c>
      <c r="C110" s="45" t="s">
        <v>999</v>
      </c>
      <c r="D110" s="45" t="s">
        <v>673</v>
      </c>
      <c r="E110" s="45" t="s">
        <v>698</v>
      </c>
      <c r="F110" s="44" t="s">
        <v>168</v>
      </c>
      <c r="G110" s="39" t="s">
        <v>662</v>
      </c>
      <c r="H110" s="58">
        <v>4630</v>
      </c>
      <c r="I110" s="51">
        <f t="shared" si="64"/>
        <v>959</v>
      </c>
      <c r="J110" s="43">
        <f>J1126</f>
        <v>12</v>
      </c>
      <c r="K110" s="43">
        <f t="shared" ref="K110:AT110" si="106">K1126</f>
        <v>15</v>
      </c>
      <c r="L110" s="43">
        <f t="shared" si="106"/>
        <v>19</v>
      </c>
      <c r="M110" s="43">
        <f t="shared" si="106"/>
        <v>16</v>
      </c>
      <c r="N110" s="43">
        <f t="shared" si="106"/>
        <v>17</v>
      </c>
      <c r="O110" s="43">
        <f t="shared" si="106"/>
        <v>18</v>
      </c>
      <c r="P110" s="43">
        <f t="shared" si="106"/>
        <v>18</v>
      </c>
      <c r="Q110" s="43">
        <f t="shared" si="106"/>
        <v>18</v>
      </c>
      <c r="R110" s="43">
        <f t="shared" si="106"/>
        <v>18</v>
      </c>
      <c r="S110" s="43">
        <f t="shared" si="106"/>
        <v>18</v>
      </c>
      <c r="T110" s="43">
        <f t="shared" si="106"/>
        <v>18</v>
      </c>
      <c r="U110" s="43">
        <f t="shared" si="106"/>
        <v>18</v>
      </c>
      <c r="V110" s="43">
        <f t="shared" si="106"/>
        <v>17</v>
      </c>
      <c r="W110" s="43">
        <f t="shared" si="106"/>
        <v>17</v>
      </c>
      <c r="X110" s="43">
        <f t="shared" si="106"/>
        <v>17</v>
      </c>
      <c r="Y110" s="43">
        <f t="shared" si="106"/>
        <v>17</v>
      </c>
      <c r="Z110" s="43">
        <f t="shared" si="106"/>
        <v>17</v>
      </c>
      <c r="AA110" s="43">
        <f t="shared" si="106"/>
        <v>16</v>
      </c>
      <c r="AB110" s="43">
        <f t="shared" si="106"/>
        <v>16</v>
      </c>
      <c r="AC110" s="43">
        <f t="shared" si="106"/>
        <v>16</v>
      </c>
      <c r="AD110" s="43">
        <f t="shared" si="106"/>
        <v>75</v>
      </c>
      <c r="AE110" s="43">
        <f t="shared" si="106"/>
        <v>77</v>
      </c>
      <c r="AF110" s="43">
        <f t="shared" si="106"/>
        <v>75</v>
      </c>
      <c r="AG110" s="43">
        <f t="shared" si="106"/>
        <v>65</v>
      </c>
      <c r="AH110" s="43">
        <f t="shared" si="106"/>
        <v>67</v>
      </c>
      <c r="AI110" s="43">
        <f t="shared" si="106"/>
        <v>56</v>
      </c>
      <c r="AJ110" s="43">
        <f t="shared" si="106"/>
        <v>52</v>
      </c>
      <c r="AK110" s="43">
        <f t="shared" si="106"/>
        <v>41</v>
      </c>
      <c r="AL110" s="43">
        <f t="shared" si="106"/>
        <v>32</v>
      </c>
      <c r="AM110" s="43">
        <f t="shared" si="106"/>
        <v>26</v>
      </c>
      <c r="AN110" s="43">
        <f t="shared" si="106"/>
        <v>21</v>
      </c>
      <c r="AO110" s="43">
        <f t="shared" si="106"/>
        <v>19</v>
      </c>
      <c r="AP110" s="43">
        <f t="shared" si="106"/>
        <v>15</v>
      </c>
      <c r="AQ110" s="43">
        <f t="shared" si="106"/>
        <v>42</v>
      </c>
      <c r="AR110" s="43">
        <f t="shared" si="106"/>
        <v>43</v>
      </c>
      <c r="AS110" s="43">
        <f t="shared" si="106"/>
        <v>224</v>
      </c>
      <c r="AT110" s="43">
        <f t="shared" si="106"/>
        <v>16</v>
      </c>
      <c r="AU110" s="58">
        <v>4630</v>
      </c>
      <c r="AV110" s="109">
        <f>VLOOKUP(AU110,[1]Hoja10!$D$3:$E$238,2,FALSE)</f>
        <v>11</v>
      </c>
      <c r="AW110" s="110">
        <f t="shared" si="70"/>
        <v>91.666666666666657</v>
      </c>
    </row>
    <row r="111" spans="1:49" s="33" customFormat="1" ht="12">
      <c r="A111" s="21">
        <v>107</v>
      </c>
      <c r="B111" s="58">
        <v>4625</v>
      </c>
      <c r="C111" s="45" t="s">
        <v>999</v>
      </c>
      <c r="D111" s="45" t="s">
        <v>673</v>
      </c>
      <c r="E111" s="45" t="s">
        <v>698</v>
      </c>
      <c r="F111" s="42" t="s">
        <v>699</v>
      </c>
      <c r="G111" s="39" t="s">
        <v>667</v>
      </c>
      <c r="H111" s="58">
        <v>4625</v>
      </c>
      <c r="I111" s="51">
        <f t="shared" si="64"/>
        <v>6842</v>
      </c>
      <c r="J111" s="43">
        <f>J977</f>
        <v>85</v>
      </c>
      <c r="K111" s="43">
        <f t="shared" ref="K111:AT111" si="107">K977</f>
        <v>113</v>
      </c>
      <c r="L111" s="43">
        <f t="shared" si="107"/>
        <v>124</v>
      </c>
      <c r="M111" s="43">
        <f t="shared" si="107"/>
        <v>107</v>
      </c>
      <c r="N111" s="43">
        <f t="shared" si="107"/>
        <v>96</v>
      </c>
      <c r="O111" s="43">
        <f t="shared" si="107"/>
        <v>114</v>
      </c>
      <c r="P111" s="43">
        <f t="shared" si="107"/>
        <v>139</v>
      </c>
      <c r="Q111" s="43">
        <f t="shared" si="107"/>
        <v>144</v>
      </c>
      <c r="R111" s="43">
        <f t="shared" si="107"/>
        <v>139</v>
      </c>
      <c r="S111" s="43">
        <f t="shared" si="107"/>
        <v>136</v>
      </c>
      <c r="T111" s="43">
        <f t="shared" si="107"/>
        <v>123</v>
      </c>
      <c r="U111" s="43">
        <f t="shared" si="107"/>
        <v>132</v>
      </c>
      <c r="V111" s="43">
        <f t="shared" si="107"/>
        <v>118</v>
      </c>
      <c r="W111" s="43">
        <f t="shared" si="107"/>
        <v>135</v>
      </c>
      <c r="X111" s="43">
        <f t="shared" si="107"/>
        <v>129</v>
      </c>
      <c r="Y111" s="43">
        <f t="shared" si="107"/>
        <v>116</v>
      </c>
      <c r="Z111" s="43">
        <f t="shared" si="107"/>
        <v>116</v>
      </c>
      <c r="AA111" s="43">
        <f t="shared" si="107"/>
        <v>114</v>
      </c>
      <c r="AB111" s="43">
        <f t="shared" si="107"/>
        <v>101</v>
      </c>
      <c r="AC111" s="43">
        <f t="shared" si="107"/>
        <v>113</v>
      </c>
      <c r="AD111" s="43">
        <f t="shared" si="107"/>
        <v>628</v>
      </c>
      <c r="AE111" s="43">
        <f t="shared" si="107"/>
        <v>548</v>
      </c>
      <c r="AF111" s="43">
        <f t="shared" si="107"/>
        <v>485</v>
      </c>
      <c r="AG111" s="43">
        <f t="shared" si="107"/>
        <v>440</v>
      </c>
      <c r="AH111" s="43">
        <f t="shared" si="107"/>
        <v>400</v>
      </c>
      <c r="AI111" s="43">
        <f t="shared" si="107"/>
        <v>348</v>
      </c>
      <c r="AJ111" s="43">
        <f t="shared" si="107"/>
        <v>337</v>
      </c>
      <c r="AK111" s="43">
        <f t="shared" si="107"/>
        <v>267</v>
      </c>
      <c r="AL111" s="43">
        <f t="shared" si="107"/>
        <v>231</v>
      </c>
      <c r="AM111" s="43">
        <f t="shared" si="107"/>
        <v>182</v>
      </c>
      <c r="AN111" s="43">
        <f t="shared" si="107"/>
        <v>178</v>
      </c>
      <c r="AO111" s="43">
        <f t="shared" si="107"/>
        <v>183</v>
      </c>
      <c r="AP111" s="43">
        <f t="shared" si="107"/>
        <v>221</v>
      </c>
      <c r="AQ111" s="43">
        <f t="shared" si="107"/>
        <v>306</v>
      </c>
      <c r="AR111" s="43">
        <f t="shared" si="107"/>
        <v>297</v>
      </c>
      <c r="AS111" s="43">
        <f t="shared" si="107"/>
        <v>1538</v>
      </c>
      <c r="AT111" s="43">
        <f t="shared" si="107"/>
        <v>90</v>
      </c>
      <c r="AU111" s="58">
        <v>4625</v>
      </c>
      <c r="AV111" s="109">
        <f>VLOOKUP(AU111,[1]Hoja10!$D$3:$E$238,2,FALSE)</f>
        <v>62</v>
      </c>
      <c r="AW111" s="110">
        <f t="shared" si="70"/>
        <v>72.941176470588232</v>
      </c>
    </row>
    <row r="112" spans="1:49" s="33" customFormat="1" ht="12">
      <c r="A112" s="21">
        <v>108</v>
      </c>
      <c r="B112" s="58">
        <v>4623</v>
      </c>
      <c r="C112" s="45" t="s">
        <v>999</v>
      </c>
      <c r="D112" s="45" t="s">
        <v>673</v>
      </c>
      <c r="E112" s="45" t="s">
        <v>698</v>
      </c>
      <c r="F112" s="44" t="s">
        <v>59</v>
      </c>
      <c r="G112" s="39" t="s">
        <v>662</v>
      </c>
      <c r="H112" s="58">
        <v>4623</v>
      </c>
      <c r="I112" s="51">
        <f t="shared" si="64"/>
        <v>2300</v>
      </c>
      <c r="J112" s="43">
        <f>J978</f>
        <v>28</v>
      </c>
      <c r="K112" s="43">
        <f t="shared" ref="K112:AT112" si="108">K978</f>
        <v>38</v>
      </c>
      <c r="L112" s="43">
        <f t="shared" si="108"/>
        <v>42</v>
      </c>
      <c r="M112" s="43">
        <f t="shared" si="108"/>
        <v>36</v>
      </c>
      <c r="N112" s="43">
        <f t="shared" si="108"/>
        <v>32</v>
      </c>
      <c r="O112" s="43">
        <f t="shared" si="108"/>
        <v>38</v>
      </c>
      <c r="P112" s="43">
        <f t="shared" si="108"/>
        <v>46</v>
      </c>
      <c r="Q112" s="43">
        <f t="shared" si="108"/>
        <v>48</v>
      </c>
      <c r="R112" s="43">
        <f t="shared" si="108"/>
        <v>47</v>
      </c>
      <c r="S112" s="43">
        <f t="shared" si="108"/>
        <v>46</v>
      </c>
      <c r="T112" s="43">
        <f t="shared" si="108"/>
        <v>42</v>
      </c>
      <c r="U112" s="43">
        <f t="shared" si="108"/>
        <v>44</v>
      </c>
      <c r="V112" s="43">
        <f t="shared" si="108"/>
        <v>40</v>
      </c>
      <c r="W112" s="43">
        <f t="shared" si="108"/>
        <v>46</v>
      </c>
      <c r="X112" s="43">
        <f t="shared" si="108"/>
        <v>43</v>
      </c>
      <c r="Y112" s="43">
        <f t="shared" si="108"/>
        <v>39</v>
      </c>
      <c r="Z112" s="43">
        <f t="shared" si="108"/>
        <v>39</v>
      </c>
      <c r="AA112" s="43">
        <f t="shared" si="108"/>
        <v>38</v>
      </c>
      <c r="AB112" s="43">
        <f t="shared" si="108"/>
        <v>34</v>
      </c>
      <c r="AC112" s="43">
        <f t="shared" si="108"/>
        <v>38</v>
      </c>
      <c r="AD112" s="43">
        <f t="shared" si="108"/>
        <v>211</v>
      </c>
      <c r="AE112" s="43">
        <f t="shared" si="108"/>
        <v>184</v>
      </c>
      <c r="AF112" s="43">
        <f t="shared" si="108"/>
        <v>163</v>
      </c>
      <c r="AG112" s="43">
        <f t="shared" si="108"/>
        <v>148</v>
      </c>
      <c r="AH112" s="43">
        <f t="shared" si="108"/>
        <v>134</v>
      </c>
      <c r="AI112" s="43">
        <f t="shared" si="108"/>
        <v>117</v>
      </c>
      <c r="AJ112" s="43">
        <f t="shared" si="108"/>
        <v>114</v>
      </c>
      <c r="AK112" s="43">
        <f t="shared" si="108"/>
        <v>90</v>
      </c>
      <c r="AL112" s="43">
        <f t="shared" si="108"/>
        <v>78</v>
      </c>
      <c r="AM112" s="43">
        <f t="shared" si="108"/>
        <v>61</v>
      </c>
      <c r="AN112" s="43">
        <f t="shared" si="108"/>
        <v>60</v>
      </c>
      <c r="AO112" s="43">
        <f t="shared" si="108"/>
        <v>62</v>
      </c>
      <c r="AP112" s="43">
        <f t="shared" si="108"/>
        <v>74</v>
      </c>
      <c r="AQ112" s="43">
        <f t="shared" si="108"/>
        <v>103</v>
      </c>
      <c r="AR112" s="43">
        <f t="shared" si="108"/>
        <v>100</v>
      </c>
      <c r="AS112" s="43">
        <f t="shared" si="108"/>
        <v>517</v>
      </c>
      <c r="AT112" s="43">
        <f t="shared" si="108"/>
        <v>30</v>
      </c>
      <c r="AU112" s="58">
        <v>4623</v>
      </c>
      <c r="AV112" s="109">
        <f>VLOOKUP(AU112,[1]Hoja10!$D$3:$E$238,2,FALSE)</f>
        <v>22</v>
      </c>
      <c r="AW112" s="110">
        <f t="shared" si="70"/>
        <v>78.571428571428569</v>
      </c>
    </row>
    <row r="113" spans="1:49" s="33" customFormat="1" ht="12">
      <c r="A113" s="6">
        <v>109</v>
      </c>
      <c r="B113" s="58">
        <v>4624</v>
      </c>
      <c r="C113" s="45" t="s">
        <v>999</v>
      </c>
      <c r="D113" s="45" t="s">
        <v>673</v>
      </c>
      <c r="E113" s="45" t="s">
        <v>698</v>
      </c>
      <c r="F113" s="44" t="s">
        <v>60</v>
      </c>
      <c r="G113" s="39" t="s">
        <v>662</v>
      </c>
      <c r="H113" s="58">
        <v>4624</v>
      </c>
      <c r="I113" s="51">
        <f t="shared" si="64"/>
        <v>1221</v>
      </c>
      <c r="J113" s="43">
        <f>J979</f>
        <v>24</v>
      </c>
      <c r="K113" s="43">
        <f t="shared" ref="K113:AT113" si="109">K979</f>
        <v>20</v>
      </c>
      <c r="L113" s="43">
        <f t="shared" si="109"/>
        <v>22</v>
      </c>
      <c r="M113" s="43">
        <f t="shared" si="109"/>
        <v>19</v>
      </c>
      <c r="N113" s="43">
        <f t="shared" si="109"/>
        <v>17</v>
      </c>
      <c r="O113" s="43">
        <f t="shared" si="109"/>
        <v>20</v>
      </c>
      <c r="P113" s="43">
        <f t="shared" si="109"/>
        <v>24</v>
      </c>
      <c r="Q113" s="43">
        <f t="shared" si="109"/>
        <v>25</v>
      </c>
      <c r="R113" s="43">
        <f t="shared" si="109"/>
        <v>25</v>
      </c>
      <c r="S113" s="43">
        <f t="shared" si="109"/>
        <v>24</v>
      </c>
      <c r="T113" s="43">
        <f t="shared" si="109"/>
        <v>22</v>
      </c>
      <c r="U113" s="43">
        <f t="shared" si="109"/>
        <v>23</v>
      </c>
      <c r="V113" s="43">
        <f t="shared" si="109"/>
        <v>21</v>
      </c>
      <c r="W113" s="43">
        <f t="shared" si="109"/>
        <v>24</v>
      </c>
      <c r="X113" s="43">
        <f t="shared" si="109"/>
        <v>23</v>
      </c>
      <c r="Y113" s="43">
        <f t="shared" si="109"/>
        <v>21</v>
      </c>
      <c r="Z113" s="43">
        <f t="shared" si="109"/>
        <v>21</v>
      </c>
      <c r="AA113" s="43">
        <f t="shared" si="109"/>
        <v>20</v>
      </c>
      <c r="AB113" s="43">
        <f t="shared" si="109"/>
        <v>18</v>
      </c>
      <c r="AC113" s="43">
        <f t="shared" si="109"/>
        <v>20</v>
      </c>
      <c r="AD113" s="43">
        <f t="shared" si="109"/>
        <v>111</v>
      </c>
      <c r="AE113" s="43">
        <f t="shared" si="109"/>
        <v>97</v>
      </c>
      <c r="AF113" s="43">
        <f t="shared" si="109"/>
        <v>86</v>
      </c>
      <c r="AG113" s="43">
        <f t="shared" si="109"/>
        <v>78</v>
      </c>
      <c r="AH113" s="43">
        <f t="shared" si="109"/>
        <v>71</v>
      </c>
      <c r="AI113" s="43">
        <f t="shared" si="109"/>
        <v>62</v>
      </c>
      <c r="AJ113" s="43">
        <f t="shared" si="109"/>
        <v>60</v>
      </c>
      <c r="AK113" s="43">
        <f t="shared" si="109"/>
        <v>47</v>
      </c>
      <c r="AL113" s="43">
        <f t="shared" si="109"/>
        <v>41</v>
      </c>
      <c r="AM113" s="43">
        <f t="shared" si="109"/>
        <v>32</v>
      </c>
      <c r="AN113" s="43">
        <f t="shared" si="109"/>
        <v>32</v>
      </c>
      <c r="AO113" s="43">
        <f t="shared" si="109"/>
        <v>32</v>
      </c>
      <c r="AP113" s="43">
        <f t="shared" si="109"/>
        <v>39</v>
      </c>
      <c r="AQ113" s="43">
        <f t="shared" si="109"/>
        <v>54</v>
      </c>
      <c r="AR113" s="43">
        <f t="shared" si="109"/>
        <v>53</v>
      </c>
      <c r="AS113" s="43">
        <f t="shared" si="109"/>
        <v>273</v>
      </c>
      <c r="AT113" s="43">
        <f t="shared" si="109"/>
        <v>30</v>
      </c>
      <c r="AU113" s="58">
        <v>4624</v>
      </c>
      <c r="AV113" s="109">
        <f>VLOOKUP(AU113,[1]Hoja10!$D$3:$E$238,2,FALSE)</f>
        <v>27</v>
      </c>
      <c r="AW113" s="110">
        <f t="shared" si="70"/>
        <v>112.5</v>
      </c>
    </row>
    <row r="114" spans="1:49" s="33" customFormat="1" ht="12">
      <c r="A114" s="21">
        <v>110</v>
      </c>
      <c r="B114" s="58">
        <v>4633</v>
      </c>
      <c r="C114" s="45" t="s">
        <v>999</v>
      </c>
      <c r="D114" s="45" t="s">
        <v>673</v>
      </c>
      <c r="E114" s="45" t="s">
        <v>698</v>
      </c>
      <c r="F114" s="44" t="s">
        <v>94</v>
      </c>
      <c r="G114" s="39" t="s">
        <v>680</v>
      </c>
      <c r="H114" s="58">
        <v>4633</v>
      </c>
      <c r="I114" s="51">
        <f t="shared" si="64"/>
        <v>5092</v>
      </c>
      <c r="J114" s="43">
        <f>J1028</f>
        <v>71</v>
      </c>
      <c r="K114" s="43">
        <f t="shared" ref="K114:AT114" si="110">K1028</f>
        <v>79</v>
      </c>
      <c r="L114" s="43">
        <f t="shared" si="110"/>
        <v>83</v>
      </c>
      <c r="M114" s="43">
        <f t="shared" si="110"/>
        <v>95</v>
      </c>
      <c r="N114" s="43">
        <f t="shared" si="110"/>
        <v>84</v>
      </c>
      <c r="O114" s="43">
        <f t="shared" si="110"/>
        <v>99</v>
      </c>
      <c r="P114" s="43">
        <f t="shared" si="110"/>
        <v>115</v>
      </c>
      <c r="Q114" s="43">
        <f t="shared" si="110"/>
        <v>117</v>
      </c>
      <c r="R114" s="43">
        <f t="shared" si="110"/>
        <v>118</v>
      </c>
      <c r="S114" s="43">
        <f t="shared" si="110"/>
        <v>119</v>
      </c>
      <c r="T114" s="43">
        <f t="shared" si="110"/>
        <v>119</v>
      </c>
      <c r="U114" s="43">
        <f t="shared" si="110"/>
        <v>119</v>
      </c>
      <c r="V114" s="43">
        <f t="shared" si="110"/>
        <v>118</v>
      </c>
      <c r="W114" s="43">
        <f t="shared" si="110"/>
        <v>116</v>
      </c>
      <c r="X114" s="43">
        <f t="shared" si="110"/>
        <v>112</v>
      </c>
      <c r="Y114" s="43">
        <f t="shared" si="110"/>
        <v>111</v>
      </c>
      <c r="Z114" s="43">
        <f t="shared" si="110"/>
        <v>108</v>
      </c>
      <c r="AA114" s="43">
        <f t="shared" si="110"/>
        <v>104</v>
      </c>
      <c r="AB114" s="43">
        <f t="shared" si="110"/>
        <v>97</v>
      </c>
      <c r="AC114" s="43">
        <f t="shared" si="110"/>
        <v>89</v>
      </c>
      <c r="AD114" s="43">
        <f t="shared" si="110"/>
        <v>354</v>
      </c>
      <c r="AE114" s="43">
        <f t="shared" si="110"/>
        <v>387</v>
      </c>
      <c r="AF114" s="43">
        <f t="shared" si="110"/>
        <v>409</v>
      </c>
      <c r="AG114" s="43">
        <f t="shared" si="110"/>
        <v>362</v>
      </c>
      <c r="AH114" s="43">
        <f t="shared" si="110"/>
        <v>307</v>
      </c>
      <c r="AI114" s="43">
        <f t="shared" si="110"/>
        <v>244</v>
      </c>
      <c r="AJ114" s="43">
        <f t="shared" si="110"/>
        <v>203</v>
      </c>
      <c r="AK114" s="43">
        <f t="shared" si="110"/>
        <v>207</v>
      </c>
      <c r="AL114" s="43">
        <f t="shared" si="110"/>
        <v>173</v>
      </c>
      <c r="AM114" s="43">
        <f t="shared" si="110"/>
        <v>141</v>
      </c>
      <c r="AN114" s="43">
        <f t="shared" si="110"/>
        <v>107</v>
      </c>
      <c r="AO114" s="43">
        <f t="shared" si="110"/>
        <v>65</v>
      </c>
      <c r="AP114" s="43">
        <f t="shared" si="110"/>
        <v>60</v>
      </c>
      <c r="AQ114" s="43">
        <f t="shared" si="110"/>
        <v>280</v>
      </c>
      <c r="AR114" s="43">
        <f t="shared" si="110"/>
        <v>270</v>
      </c>
      <c r="AS114" s="43">
        <f t="shared" si="110"/>
        <v>1114</v>
      </c>
      <c r="AT114" s="43">
        <f t="shared" si="110"/>
        <v>61</v>
      </c>
      <c r="AU114" s="58">
        <v>4633</v>
      </c>
      <c r="AV114" s="109">
        <f>VLOOKUP(AU114,[1]Hoja10!$D$3:$E$238,2,FALSE)</f>
        <v>57</v>
      </c>
      <c r="AW114" s="110">
        <f t="shared" si="70"/>
        <v>80.281690140845072</v>
      </c>
    </row>
    <row r="115" spans="1:49" s="33" customFormat="1" ht="12">
      <c r="A115" s="21">
        <v>111</v>
      </c>
      <c r="B115" s="58">
        <v>4627</v>
      </c>
      <c r="C115" s="45" t="s">
        <v>999</v>
      </c>
      <c r="D115" s="45" t="s">
        <v>673</v>
      </c>
      <c r="E115" s="45" t="s">
        <v>698</v>
      </c>
      <c r="F115" s="42" t="s">
        <v>62</v>
      </c>
      <c r="G115" s="39" t="s">
        <v>667</v>
      </c>
      <c r="H115" s="58">
        <v>4627</v>
      </c>
      <c r="I115" s="51">
        <f t="shared" si="64"/>
        <v>4599</v>
      </c>
      <c r="J115" s="43">
        <f>J983</f>
        <v>74</v>
      </c>
      <c r="K115" s="43">
        <f t="shared" ref="K115:AT115" si="111">K983</f>
        <v>99</v>
      </c>
      <c r="L115" s="43">
        <f t="shared" si="111"/>
        <v>104</v>
      </c>
      <c r="M115" s="43">
        <f t="shared" si="111"/>
        <v>112</v>
      </c>
      <c r="N115" s="43">
        <f t="shared" si="111"/>
        <v>102</v>
      </c>
      <c r="O115" s="43">
        <f t="shared" si="111"/>
        <v>94</v>
      </c>
      <c r="P115" s="43">
        <f t="shared" si="111"/>
        <v>109</v>
      </c>
      <c r="Q115" s="43">
        <f t="shared" si="111"/>
        <v>110</v>
      </c>
      <c r="R115" s="43">
        <f t="shared" si="111"/>
        <v>112</v>
      </c>
      <c r="S115" s="43">
        <f t="shared" si="111"/>
        <v>112</v>
      </c>
      <c r="T115" s="43">
        <f t="shared" si="111"/>
        <v>113</v>
      </c>
      <c r="U115" s="43">
        <f t="shared" si="111"/>
        <v>114</v>
      </c>
      <c r="V115" s="43">
        <f t="shared" si="111"/>
        <v>112</v>
      </c>
      <c r="W115" s="43">
        <f t="shared" si="111"/>
        <v>108</v>
      </c>
      <c r="X115" s="43">
        <f t="shared" si="111"/>
        <v>104</v>
      </c>
      <c r="Y115" s="43">
        <f t="shared" si="111"/>
        <v>98</v>
      </c>
      <c r="Z115" s="43">
        <f t="shared" si="111"/>
        <v>94</v>
      </c>
      <c r="AA115" s="43">
        <f t="shared" si="111"/>
        <v>88</v>
      </c>
      <c r="AB115" s="43">
        <f t="shared" si="111"/>
        <v>82</v>
      </c>
      <c r="AC115" s="43">
        <f t="shared" si="111"/>
        <v>75</v>
      </c>
      <c r="AD115" s="43">
        <f t="shared" si="111"/>
        <v>299</v>
      </c>
      <c r="AE115" s="43">
        <f t="shared" si="111"/>
        <v>330</v>
      </c>
      <c r="AF115" s="43">
        <f t="shared" si="111"/>
        <v>328</v>
      </c>
      <c r="AG115" s="43">
        <f t="shared" si="111"/>
        <v>309</v>
      </c>
      <c r="AH115" s="43">
        <f t="shared" si="111"/>
        <v>274</v>
      </c>
      <c r="AI115" s="43">
        <f t="shared" si="111"/>
        <v>246</v>
      </c>
      <c r="AJ115" s="43">
        <f t="shared" si="111"/>
        <v>198</v>
      </c>
      <c r="AK115" s="43">
        <f t="shared" si="111"/>
        <v>170</v>
      </c>
      <c r="AL115" s="43">
        <f t="shared" si="111"/>
        <v>133</v>
      </c>
      <c r="AM115" s="43">
        <f t="shared" si="111"/>
        <v>108</v>
      </c>
      <c r="AN115" s="43">
        <f t="shared" si="111"/>
        <v>74</v>
      </c>
      <c r="AO115" s="43">
        <f t="shared" si="111"/>
        <v>66</v>
      </c>
      <c r="AP115" s="43">
        <f t="shared" si="111"/>
        <v>48</v>
      </c>
      <c r="AQ115" s="43">
        <f t="shared" si="111"/>
        <v>264</v>
      </c>
      <c r="AR115" s="43">
        <f t="shared" si="111"/>
        <v>232</v>
      </c>
      <c r="AS115" s="43">
        <f t="shared" si="111"/>
        <v>964</v>
      </c>
      <c r="AT115" s="43">
        <f t="shared" si="111"/>
        <v>57</v>
      </c>
      <c r="AU115" s="58">
        <v>4627</v>
      </c>
      <c r="AV115" s="109">
        <f>VLOOKUP(AU115,[1]Hoja10!$D$3:$E$238,2,FALSE)</f>
        <v>53</v>
      </c>
      <c r="AW115" s="110">
        <f t="shared" si="70"/>
        <v>71.621621621621628</v>
      </c>
    </row>
    <row r="116" spans="1:49" s="33" customFormat="1" ht="12">
      <c r="A116" s="6">
        <v>112</v>
      </c>
      <c r="B116" s="58">
        <v>4626</v>
      </c>
      <c r="C116" s="45" t="s">
        <v>999</v>
      </c>
      <c r="D116" s="45" t="s">
        <v>673</v>
      </c>
      <c r="E116" s="45" t="s">
        <v>698</v>
      </c>
      <c r="F116" s="44" t="s">
        <v>63</v>
      </c>
      <c r="G116" s="39" t="s">
        <v>662</v>
      </c>
      <c r="H116" s="58">
        <v>4626</v>
      </c>
      <c r="I116" s="51">
        <f t="shared" si="64"/>
        <v>1140</v>
      </c>
      <c r="J116" s="43">
        <f>J984</f>
        <v>9</v>
      </c>
      <c r="K116" s="43">
        <f t="shared" ref="K116:AT116" si="112">K984</f>
        <v>25</v>
      </c>
      <c r="L116" s="43">
        <f t="shared" si="112"/>
        <v>26</v>
      </c>
      <c r="M116" s="43">
        <f t="shared" si="112"/>
        <v>28</v>
      </c>
      <c r="N116" s="43">
        <f t="shared" si="112"/>
        <v>26</v>
      </c>
      <c r="O116" s="43">
        <f t="shared" si="112"/>
        <v>24</v>
      </c>
      <c r="P116" s="43">
        <f t="shared" si="112"/>
        <v>27</v>
      </c>
      <c r="Q116" s="43">
        <f t="shared" si="112"/>
        <v>28</v>
      </c>
      <c r="R116" s="43">
        <f t="shared" si="112"/>
        <v>28</v>
      </c>
      <c r="S116" s="43">
        <f t="shared" si="112"/>
        <v>28</v>
      </c>
      <c r="T116" s="43">
        <f t="shared" si="112"/>
        <v>28</v>
      </c>
      <c r="U116" s="43">
        <f t="shared" si="112"/>
        <v>28</v>
      </c>
      <c r="V116" s="43">
        <f t="shared" si="112"/>
        <v>28</v>
      </c>
      <c r="W116" s="43">
        <f t="shared" si="112"/>
        <v>27</v>
      </c>
      <c r="X116" s="43">
        <f t="shared" si="112"/>
        <v>26</v>
      </c>
      <c r="Y116" s="43">
        <f t="shared" si="112"/>
        <v>25</v>
      </c>
      <c r="Z116" s="43">
        <f t="shared" si="112"/>
        <v>23</v>
      </c>
      <c r="AA116" s="43">
        <f t="shared" si="112"/>
        <v>22</v>
      </c>
      <c r="AB116" s="43">
        <f t="shared" si="112"/>
        <v>20</v>
      </c>
      <c r="AC116" s="43">
        <f t="shared" si="112"/>
        <v>19</v>
      </c>
      <c r="AD116" s="43">
        <f t="shared" si="112"/>
        <v>75</v>
      </c>
      <c r="AE116" s="43">
        <f t="shared" si="112"/>
        <v>83</v>
      </c>
      <c r="AF116" s="43">
        <f t="shared" si="112"/>
        <v>82</v>
      </c>
      <c r="AG116" s="43">
        <f t="shared" si="112"/>
        <v>77</v>
      </c>
      <c r="AH116" s="43">
        <f t="shared" si="112"/>
        <v>68</v>
      </c>
      <c r="AI116" s="43">
        <f t="shared" si="112"/>
        <v>62</v>
      </c>
      <c r="AJ116" s="43">
        <f t="shared" si="112"/>
        <v>49</v>
      </c>
      <c r="AK116" s="43">
        <f t="shared" si="112"/>
        <v>42</v>
      </c>
      <c r="AL116" s="43">
        <f t="shared" si="112"/>
        <v>33</v>
      </c>
      <c r="AM116" s="43">
        <f t="shared" si="112"/>
        <v>27</v>
      </c>
      <c r="AN116" s="43">
        <f t="shared" si="112"/>
        <v>19</v>
      </c>
      <c r="AO116" s="43">
        <f t="shared" si="112"/>
        <v>16</v>
      </c>
      <c r="AP116" s="43">
        <f t="shared" si="112"/>
        <v>12</v>
      </c>
      <c r="AQ116" s="43">
        <f t="shared" si="112"/>
        <v>66</v>
      </c>
      <c r="AR116" s="43">
        <f t="shared" si="112"/>
        <v>58</v>
      </c>
      <c r="AS116" s="43">
        <f t="shared" si="112"/>
        <v>241</v>
      </c>
      <c r="AT116" s="43">
        <f t="shared" si="112"/>
        <v>7</v>
      </c>
      <c r="AU116" s="58">
        <v>4626</v>
      </c>
      <c r="AV116" s="109">
        <f>VLOOKUP(AU116,[1]Hoja10!$D$3:$E$238,2,FALSE)</f>
        <v>4</v>
      </c>
      <c r="AW116" s="110">
        <f t="shared" si="70"/>
        <v>44.444444444444443</v>
      </c>
    </row>
    <row r="117" spans="1:49" s="33" customFormat="1" ht="12">
      <c r="A117" s="21">
        <v>113</v>
      </c>
      <c r="B117" s="58">
        <v>4628</v>
      </c>
      <c r="C117" s="45" t="s">
        <v>999</v>
      </c>
      <c r="D117" s="45" t="s">
        <v>673</v>
      </c>
      <c r="E117" s="45" t="s">
        <v>698</v>
      </c>
      <c r="F117" s="44" t="s">
        <v>64</v>
      </c>
      <c r="G117" s="39" t="s">
        <v>667</v>
      </c>
      <c r="H117" s="58">
        <v>4628</v>
      </c>
      <c r="I117" s="51">
        <f t="shared" si="64"/>
        <v>2155</v>
      </c>
      <c r="J117" s="43">
        <f>J985</f>
        <v>30</v>
      </c>
      <c r="K117" s="43">
        <f t="shared" ref="K117:AT117" si="113">K985</f>
        <v>46</v>
      </c>
      <c r="L117" s="43">
        <f t="shared" si="113"/>
        <v>49</v>
      </c>
      <c r="M117" s="43">
        <f t="shared" si="113"/>
        <v>53</v>
      </c>
      <c r="N117" s="43">
        <f t="shared" si="113"/>
        <v>48</v>
      </c>
      <c r="O117" s="43">
        <f t="shared" si="113"/>
        <v>45</v>
      </c>
      <c r="P117" s="43">
        <f t="shared" si="113"/>
        <v>51</v>
      </c>
      <c r="Q117" s="43">
        <f t="shared" si="113"/>
        <v>52</v>
      </c>
      <c r="R117" s="43">
        <f t="shared" si="113"/>
        <v>52</v>
      </c>
      <c r="S117" s="43">
        <f t="shared" si="113"/>
        <v>53</v>
      </c>
      <c r="T117" s="43">
        <f t="shared" si="113"/>
        <v>53</v>
      </c>
      <c r="U117" s="43">
        <f t="shared" si="113"/>
        <v>53</v>
      </c>
      <c r="V117" s="43">
        <f t="shared" si="113"/>
        <v>52</v>
      </c>
      <c r="W117" s="43">
        <f t="shared" si="113"/>
        <v>51</v>
      </c>
      <c r="X117" s="43">
        <f t="shared" si="113"/>
        <v>49</v>
      </c>
      <c r="Y117" s="43">
        <f t="shared" si="113"/>
        <v>46</v>
      </c>
      <c r="Z117" s="43">
        <f t="shared" si="113"/>
        <v>44</v>
      </c>
      <c r="AA117" s="43">
        <f t="shared" si="113"/>
        <v>41</v>
      </c>
      <c r="AB117" s="43">
        <f t="shared" si="113"/>
        <v>38</v>
      </c>
      <c r="AC117" s="43">
        <f t="shared" si="113"/>
        <v>35</v>
      </c>
      <c r="AD117" s="43">
        <f t="shared" si="113"/>
        <v>141</v>
      </c>
      <c r="AE117" s="43">
        <f t="shared" si="113"/>
        <v>155</v>
      </c>
      <c r="AF117" s="43">
        <f t="shared" si="113"/>
        <v>154</v>
      </c>
      <c r="AG117" s="43">
        <f t="shared" si="113"/>
        <v>145</v>
      </c>
      <c r="AH117" s="43">
        <f t="shared" si="113"/>
        <v>128</v>
      </c>
      <c r="AI117" s="43">
        <f t="shared" si="113"/>
        <v>116</v>
      </c>
      <c r="AJ117" s="43">
        <f t="shared" si="113"/>
        <v>93</v>
      </c>
      <c r="AK117" s="43">
        <f t="shared" si="113"/>
        <v>80</v>
      </c>
      <c r="AL117" s="43">
        <f t="shared" si="113"/>
        <v>62</v>
      </c>
      <c r="AM117" s="43">
        <f t="shared" si="113"/>
        <v>51</v>
      </c>
      <c r="AN117" s="43">
        <f t="shared" si="113"/>
        <v>35</v>
      </c>
      <c r="AO117" s="43">
        <f t="shared" si="113"/>
        <v>31</v>
      </c>
      <c r="AP117" s="43">
        <f t="shared" si="113"/>
        <v>23</v>
      </c>
      <c r="AQ117" s="43">
        <f t="shared" si="113"/>
        <v>124</v>
      </c>
      <c r="AR117" s="43">
        <f t="shared" si="113"/>
        <v>108</v>
      </c>
      <c r="AS117" s="43">
        <f t="shared" si="113"/>
        <v>453</v>
      </c>
      <c r="AT117" s="43">
        <f t="shared" si="113"/>
        <v>30</v>
      </c>
      <c r="AU117" s="58">
        <v>4628</v>
      </c>
      <c r="AV117" s="109">
        <f>VLOOKUP(AU117,[1]Hoja10!$D$3:$E$238,2,FALSE)</f>
        <v>21</v>
      </c>
      <c r="AW117" s="110">
        <f t="shared" si="70"/>
        <v>70</v>
      </c>
    </row>
    <row r="118" spans="1:49" s="33" customFormat="1" ht="12">
      <c r="A118" s="21">
        <v>114</v>
      </c>
      <c r="B118" s="58">
        <v>16886</v>
      </c>
      <c r="C118" s="45"/>
      <c r="D118" s="45"/>
      <c r="E118" s="45" t="s">
        <v>698</v>
      </c>
      <c r="F118" s="42" t="s">
        <v>700</v>
      </c>
      <c r="G118" s="39" t="s">
        <v>662</v>
      </c>
      <c r="H118" s="58">
        <v>16886</v>
      </c>
      <c r="I118" s="51">
        <f t="shared" si="64"/>
        <v>466</v>
      </c>
      <c r="J118" s="43">
        <f>J1018</f>
        <v>6</v>
      </c>
      <c r="K118" s="43">
        <f t="shared" ref="K118:AT118" si="114">K1018</f>
        <v>9</v>
      </c>
      <c r="L118" s="43">
        <f t="shared" si="114"/>
        <v>10</v>
      </c>
      <c r="M118" s="43">
        <f t="shared" si="114"/>
        <v>10</v>
      </c>
      <c r="N118" s="43">
        <f t="shared" si="114"/>
        <v>11</v>
      </c>
      <c r="O118" s="43">
        <f t="shared" si="114"/>
        <v>10</v>
      </c>
      <c r="P118" s="43">
        <f t="shared" si="114"/>
        <v>9</v>
      </c>
      <c r="Q118" s="43">
        <f t="shared" si="114"/>
        <v>9</v>
      </c>
      <c r="R118" s="43">
        <f t="shared" si="114"/>
        <v>9</v>
      </c>
      <c r="S118" s="43">
        <f t="shared" si="114"/>
        <v>9</v>
      </c>
      <c r="T118" s="43">
        <f t="shared" si="114"/>
        <v>9</v>
      </c>
      <c r="U118" s="43">
        <f t="shared" si="114"/>
        <v>9</v>
      </c>
      <c r="V118" s="43">
        <f t="shared" si="114"/>
        <v>9</v>
      </c>
      <c r="W118" s="43">
        <f t="shared" si="114"/>
        <v>9</v>
      </c>
      <c r="X118" s="43">
        <f t="shared" si="114"/>
        <v>10</v>
      </c>
      <c r="Y118" s="43">
        <f t="shared" si="114"/>
        <v>10</v>
      </c>
      <c r="Z118" s="43">
        <f t="shared" si="114"/>
        <v>10</v>
      </c>
      <c r="AA118" s="43">
        <f t="shared" si="114"/>
        <v>10</v>
      </c>
      <c r="AB118" s="43">
        <f t="shared" si="114"/>
        <v>9</v>
      </c>
      <c r="AC118" s="43">
        <f t="shared" si="114"/>
        <v>9</v>
      </c>
      <c r="AD118" s="43">
        <f t="shared" si="114"/>
        <v>38</v>
      </c>
      <c r="AE118" s="43">
        <f t="shared" si="114"/>
        <v>38</v>
      </c>
      <c r="AF118" s="43">
        <f t="shared" si="114"/>
        <v>34</v>
      </c>
      <c r="AG118" s="43">
        <f t="shared" si="114"/>
        <v>33</v>
      </c>
      <c r="AH118" s="43">
        <f t="shared" si="114"/>
        <v>32</v>
      </c>
      <c r="AI118" s="43">
        <f t="shared" si="114"/>
        <v>24</v>
      </c>
      <c r="AJ118" s="43">
        <f t="shared" si="114"/>
        <v>20</v>
      </c>
      <c r="AK118" s="43">
        <f t="shared" si="114"/>
        <v>17</v>
      </c>
      <c r="AL118" s="43">
        <f t="shared" si="114"/>
        <v>16</v>
      </c>
      <c r="AM118" s="43">
        <f t="shared" si="114"/>
        <v>10</v>
      </c>
      <c r="AN118" s="43">
        <f t="shared" si="114"/>
        <v>9</v>
      </c>
      <c r="AO118" s="43">
        <f t="shared" si="114"/>
        <v>5</v>
      </c>
      <c r="AP118" s="43">
        <f t="shared" si="114"/>
        <v>4</v>
      </c>
      <c r="AQ118" s="43">
        <f t="shared" si="114"/>
        <v>22</v>
      </c>
      <c r="AR118" s="43">
        <f t="shared" si="114"/>
        <v>25</v>
      </c>
      <c r="AS118" s="43">
        <f t="shared" si="114"/>
        <v>107</v>
      </c>
      <c r="AT118" s="43">
        <f t="shared" si="114"/>
        <v>7</v>
      </c>
      <c r="AU118" s="58">
        <v>16886</v>
      </c>
      <c r="AV118" s="109">
        <f>VLOOKUP(AU118,[1]Hoja10!$D$3:$E$238,2,FALSE)</f>
        <v>6</v>
      </c>
      <c r="AW118" s="110">
        <f t="shared" si="70"/>
        <v>100</v>
      </c>
    </row>
    <row r="119" spans="1:49" s="33" customFormat="1" ht="24">
      <c r="A119" s="6">
        <v>115</v>
      </c>
      <c r="B119" s="90">
        <v>10272</v>
      </c>
      <c r="C119" s="45" t="s">
        <v>999</v>
      </c>
      <c r="D119" s="45" t="s">
        <v>673</v>
      </c>
      <c r="E119" s="45" t="s">
        <v>698</v>
      </c>
      <c r="F119" s="42" t="s">
        <v>701</v>
      </c>
      <c r="G119" s="39" t="s">
        <v>702</v>
      </c>
      <c r="H119" s="90">
        <v>10272</v>
      </c>
      <c r="I119" s="51">
        <f t="shared" si="64"/>
        <v>37833</v>
      </c>
      <c r="J119" s="43">
        <f>J973</f>
        <v>710</v>
      </c>
      <c r="K119" s="43">
        <f t="shared" ref="K119:AT119" si="115">K973</f>
        <v>711</v>
      </c>
      <c r="L119" s="43">
        <f t="shared" si="115"/>
        <v>712</v>
      </c>
      <c r="M119" s="43">
        <f t="shared" si="115"/>
        <v>706</v>
      </c>
      <c r="N119" s="43">
        <f t="shared" si="115"/>
        <v>693</v>
      </c>
      <c r="O119" s="43">
        <f t="shared" si="115"/>
        <v>682</v>
      </c>
      <c r="P119" s="43">
        <f t="shared" si="115"/>
        <v>828</v>
      </c>
      <c r="Q119" s="43">
        <f t="shared" si="115"/>
        <v>822</v>
      </c>
      <c r="R119" s="43">
        <f t="shared" si="115"/>
        <v>816</v>
      </c>
      <c r="S119" s="43">
        <f t="shared" si="115"/>
        <v>754</v>
      </c>
      <c r="T119" s="43">
        <f t="shared" si="115"/>
        <v>757</v>
      </c>
      <c r="U119" s="43">
        <f t="shared" si="115"/>
        <v>712</v>
      </c>
      <c r="V119" s="43">
        <f t="shared" si="115"/>
        <v>699</v>
      </c>
      <c r="W119" s="43">
        <f t="shared" si="115"/>
        <v>686</v>
      </c>
      <c r="X119" s="43">
        <f t="shared" si="115"/>
        <v>652</v>
      </c>
      <c r="Y119" s="43">
        <f t="shared" si="115"/>
        <v>597</v>
      </c>
      <c r="Z119" s="43">
        <f t="shared" si="115"/>
        <v>622</v>
      </c>
      <c r="AA119" s="43">
        <f t="shared" si="115"/>
        <v>621</v>
      </c>
      <c r="AB119" s="43">
        <f t="shared" si="115"/>
        <v>647</v>
      </c>
      <c r="AC119" s="43">
        <f t="shared" si="115"/>
        <v>650</v>
      </c>
      <c r="AD119" s="43">
        <f t="shared" si="115"/>
        <v>3337</v>
      </c>
      <c r="AE119" s="43">
        <f t="shared" si="115"/>
        <v>3404</v>
      </c>
      <c r="AF119" s="43">
        <f t="shared" si="115"/>
        <v>3272</v>
      </c>
      <c r="AG119" s="43">
        <f t="shared" si="115"/>
        <v>2860</v>
      </c>
      <c r="AH119" s="43">
        <f t="shared" si="115"/>
        <v>2432</v>
      </c>
      <c r="AI119" s="43">
        <f t="shared" si="115"/>
        <v>1968</v>
      </c>
      <c r="AJ119" s="43">
        <f t="shared" si="115"/>
        <v>1644</v>
      </c>
      <c r="AK119" s="43">
        <f t="shared" si="115"/>
        <v>1322</v>
      </c>
      <c r="AL119" s="43">
        <f t="shared" si="115"/>
        <v>1070</v>
      </c>
      <c r="AM119" s="43">
        <f t="shared" si="115"/>
        <v>843</v>
      </c>
      <c r="AN119" s="43">
        <f t="shared" si="115"/>
        <v>611</v>
      </c>
      <c r="AO119" s="43">
        <f t="shared" si="115"/>
        <v>415</v>
      </c>
      <c r="AP119" s="43">
        <f t="shared" si="115"/>
        <v>578</v>
      </c>
      <c r="AQ119" s="43">
        <f t="shared" si="115"/>
        <v>1683</v>
      </c>
      <c r="AR119" s="43">
        <f t="shared" si="115"/>
        <v>1663</v>
      </c>
      <c r="AS119" s="43">
        <f t="shared" si="115"/>
        <v>9327</v>
      </c>
      <c r="AT119" s="43">
        <f t="shared" si="115"/>
        <v>0</v>
      </c>
      <c r="AU119" s="90">
        <v>10272</v>
      </c>
      <c r="AV119" s="109" t="e">
        <f>VLOOKUP(AU119,[1]Hoja10!$D$3:$E$238,2,FALSE)</f>
        <v>#N/A</v>
      </c>
      <c r="AW119" s="110" t="e">
        <f t="shared" si="70"/>
        <v>#N/A</v>
      </c>
    </row>
    <row r="120" spans="1:49" s="33" customFormat="1" ht="36">
      <c r="A120" s="21">
        <v>116</v>
      </c>
      <c r="B120" s="90">
        <v>9296</v>
      </c>
      <c r="C120" s="45" t="s">
        <v>999</v>
      </c>
      <c r="D120" s="45" t="s">
        <v>673</v>
      </c>
      <c r="E120" s="45" t="s">
        <v>698</v>
      </c>
      <c r="F120" s="42" t="s">
        <v>703</v>
      </c>
      <c r="G120" s="39" t="s">
        <v>661</v>
      </c>
      <c r="H120" s="90">
        <v>9296</v>
      </c>
      <c r="I120" s="51">
        <f t="shared" si="64"/>
        <v>11010</v>
      </c>
      <c r="J120" s="43">
        <f>J974</f>
        <v>206</v>
      </c>
      <c r="K120" s="43">
        <f t="shared" ref="K120:AT120" si="116">K974</f>
        <v>207</v>
      </c>
      <c r="L120" s="43">
        <f t="shared" si="116"/>
        <v>207</v>
      </c>
      <c r="M120" s="43">
        <f t="shared" si="116"/>
        <v>205</v>
      </c>
      <c r="N120" s="43">
        <f t="shared" si="116"/>
        <v>202</v>
      </c>
      <c r="O120" s="43">
        <f t="shared" si="116"/>
        <v>199</v>
      </c>
      <c r="P120" s="43">
        <f t="shared" si="116"/>
        <v>241</v>
      </c>
      <c r="Q120" s="43">
        <f t="shared" si="116"/>
        <v>240</v>
      </c>
      <c r="R120" s="43">
        <f t="shared" si="116"/>
        <v>237</v>
      </c>
      <c r="S120" s="43">
        <f t="shared" si="116"/>
        <v>219</v>
      </c>
      <c r="T120" s="43">
        <f t="shared" si="116"/>
        <v>220</v>
      </c>
      <c r="U120" s="43">
        <f t="shared" si="116"/>
        <v>207</v>
      </c>
      <c r="V120" s="43">
        <f t="shared" si="116"/>
        <v>204</v>
      </c>
      <c r="W120" s="43">
        <f t="shared" si="116"/>
        <v>199</v>
      </c>
      <c r="X120" s="43">
        <f t="shared" si="116"/>
        <v>190</v>
      </c>
      <c r="Y120" s="43">
        <f t="shared" si="116"/>
        <v>174</v>
      </c>
      <c r="Z120" s="43">
        <f t="shared" si="116"/>
        <v>181</v>
      </c>
      <c r="AA120" s="43">
        <f t="shared" si="116"/>
        <v>181</v>
      </c>
      <c r="AB120" s="43">
        <f t="shared" si="116"/>
        <v>188</v>
      </c>
      <c r="AC120" s="43">
        <f t="shared" si="116"/>
        <v>189</v>
      </c>
      <c r="AD120" s="43">
        <f t="shared" si="116"/>
        <v>971</v>
      </c>
      <c r="AE120" s="43">
        <f t="shared" si="116"/>
        <v>991</v>
      </c>
      <c r="AF120" s="43">
        <f t="shared" si="116"/>
        <v>952</v>
      </c>
      <c r="AG120" s="43">
        <f t="shared" si="116"/>
        <v>832</v>
      </c>
      <c r="AH120" s="43">
        <f t="shared" si="116"/>
        <v>708</v>
      </c>
      <c r="AI120" s="43">
        <f t="shared" si="116"/>
        <v>573</v>
      </c>
      <c r="AJ120" s="43">
        <f t="shared" si="116"/>
        <v>479</v>
      </c>
      <c r="AK120" s="43">
        <f t="shared" si="116"/>
        <v>385</v>
      </c>
      <c r="AL120" s="43">
        <f t="shared" si="116"/>
        <v>311</v>
      </c>
      <c r="AM120" s="43">
        <f t="shared" si="116"/>
        <v>245</v>
      </c>
      <c r="AN120" s="43">
        <f t="shared" si="116"/>
        <v>178</v>
      </c>
      <c r="AO120" s="43">
        <f t="shared" si="116"/>
        <v>121</v>
      </c>
      <c r="AP120" s="43">
        <f t="shared" si="116"/>
        <v>168</v>
      </c>
      <c r="AQ120" s="43">
        <f t="shared" si="116"/>
        <v>490</v>
      </c>
      <c r="AR120" s="43">
        <f t="shared" si="116"/>
        <v>484</v>
      </c>
      <c r="AS120" s="43">
        <f t="shared" si="116"/>
        <v>2715</v>
      </c>
      <c r="AT120" s="43">
        <f t="shared" si="116"/>
        <v>0</v>
      </c>
      <c r="AU120" s="90">
        <v>9296</v>
      </c>
      <c r="AV120" s="109" t="e">
        <f>VLOOKUP(AU120,[1]Hoja10!$D$3:$E$238,2,FALSE)</f>
        <v>#N/A</v>
      </c>
      <c r="AW120" s="110" t="e">
        <f t="shared" si="70"/>
        <v>#N/A</v>
      </c>
    </row>
    <row r="121" spans="1:49" s="33" customFormat="1" ht="36">
      <c r="A121" s="21">
        <v>117</v>
      </c>
      <c r="B121" s="58">
        <v>13578</v>
      </c>
      <c r="C121" s="45" t="s">
        <v>999</v>
      </c>
      <c r="D121" s="45" t="s">
        <v>673</v>
      </c>
      <c r="E121" s="45" t="s">
        <v>698</v>
      </c>
      <c r="F121" s="42" t="s">
        <v>704</v>
      </c>
      <c r="G121" s="39" t="s">
        <v>680</v>
      </c>
      <c r="H121" s="58">
        <v>13578</v>
      </c>
      <c r="I121" s="51">
        <f t="shared" si="64"/>
        <v>9173</v>
      </c>
      <c r="J121" s="43">
        <f>J975</f>
        <v>172</v>
      </c>
      <c r="K121" s="43">
        <f t="shared" ref="K121:AT121" si="117">K975</f>
        <v>173</v>
      </c>
      <c r="L121" s="43">
        <f t="shared" si="117"/>
        <v>172</v>
      </c>
      <c r="M121" s="43">
        <f t="shared" si="117"/>
        <v>171</v>
      </c>
      <c r="N121" s="43">
        <f t="shared" si="117"/>
        <v>168</v>
      </c>
      <c r="O121" s="43">
        <f t="shared" si="117"/>
        <v>165</v>
      </c>
      <c r="P121" s="43">
        <f t="shared" si="117"/>
        <v>201</v>
      </c>
      <c r="Q121" s="43">
        <f t="shared" si="117"/>
        <v>200</v>
      </c>
      <c r="R121" s="43">
        <f t="shared" si="117"/>
        <v>198</v>
      </c>
      <c r="S121" s="43">
        <f t="shared" si="117"/>
        <v>182</v>
      </c>
      <c r="T121" s="43">
        <f t="shared" si="117"/>
        <v>183</v>
      </c>
      <c r="U121" s="43">
        <f t="shared" si="117"/>
        <v>172</v>
      </c>
      <c r="V121" s="43">
        <f t="shared" si="117"/>
        <v>170</v>
      </c>
      <c r="W121" s="43">
        <f t="shared" si="117"/>
        <v>166</v>
      </c>
      <c r="X121" s="43">
        <f t="shared" si="117"/>
        <v>158</v>
      </c>
      <c r="Y121" s="43">
        <f t="shared" si="117"/>
        <v>145</v>
      </c>
      <c r="Z121" s="43">
        <f t="shared" si="117"/>
        <v>151</v>
      </c>
      <c r="AA121" s="43">
        <f t="shared" si="117"/>
        <v>151</v>
      </c>
      <c r="AB121" s="43">
        <f t="shared" si="117"/>
        <v>157</v>
      </c>
      <c r="AC121" s="43">
        <f t="shared" si="117"/>
        <v>158</v>
      </c>
      <c r="AD121" s="43">
        <f t="shared" si="117"/>
        <v>809</v>
      </c>
      <c r="AE121" s="43">
        <f t="shared" si="117"/>
        <v>825</v>
      </c>
      <c r="AF121" s="43">
        <f t="shared" si="117"/>
        <v>793</v>
      </c>
      <c r="AG121" s="43">
        <f t="shared" si="117"/>
        <v>694</v>
      </c>
      <c r="AH121" s="43">
        <f t="shared" si="117"/>
        <v>590</v>
      </c>
      <c r="AI121" s="43">
        <f t="shared" si="117"/>
        <v>477</v>
      </c>
      <c r="AJ121" s="43">
        <f t="shared" si="117"/>
        <v>399</v>
      </c>
      <c r="AK121" s="43">
        <f t="shared" si="117"/>
        <v>321</v>
      </c>
      <c r="AL121" s="43">
        <f t="shared" si="117"/>
        <v>259</v>
      </c>
      <c r="AM121" s="43">
        <f t="shared" si="117"/>
        <v>204</v>
      </c>
      <c r="AN121" s="43">
        <f t="shared" si="117"/>
        <v>148</v>
      </c>
      <c r="AO121" s="43">
        <f t="shared" si="117"/>
        <v>101</v>
      </c>
      <c r="AP121" s="43">
        <f t="shared" si="117"/>
        <v>140</v>
      </c>
      <c r="AQ121" s="43">
        <f t="shared" si="117"/>
        <v>408</v>
      </c>
      <c r="AR121" s="43">
        <f t="shared" si="117"/>
        <v>404</v>
      </c>
      <c r="AS121" s="43">
        <f t="shared" si="117"/>
        <v>2262</v>
      </c>
      <c r="AT121" s="43">
        <f t="shared" si="117"/>
        <v>0</v>
      </c>
      <c r="AU121" s="58">
        <v>13578</v>
      </c>
      <c r="AV121" s="109" t="e">
        <f>VLOOKUP(AU121,[1]Hoja10!$D$3:$E$238,2,FALSE)</f>
        <v>#N/A</v>
      </c>
      <c r="AW121" s="110" t="e">
        <f t="shared" si="70"/>
        <v>#N/A</v>
      </c>
    </row>
    <row r="122" spans="1:49" s="33" customFormat="1" ht="24">
      <c r="A122" s="6">
        <v>118</v>
      </c>
      <c r="B122" s="58">
        <v>7686</v>
      </c>
      <c r="C122" s="45" t="s">
        <v>999</v>
      </c>
      <c r="D122" s="45" t="s">
        <v>673</v>
      </c>
      <c r="E122" s="45" t="s">
        <v>698</v>
      </c>
      <c r="F122" s="42" t="s">
        <v>36</v>
      </c>
      <c r="G122" s="39" t="s">
        <v>702</v>
      </c>
      <c r="H122" s="58">
        <v>7686</v>
      </c>
      <c r="I122" s="51">
        <f t="shared" si="64"/>
        <v>1779</v>
      </c>
      <c r="J122" s="43">
        <f>J951</f>
        <v>33</v>
      </c>
      <c r="K122" s="43">
        <f t="shared" ref="K122:AT122" si="118">K951</f>
        <v>34</v>
      </c>
      <c r="L122" s="43">
        <f t="shared" si="118"/>
        <v>33</v>
      </c>
      <c r="M122" s="43">
        <f t="shared" si="118"/>
        <v>33</v>
      </c>
      <c r="N122" s="43">
        <f t="shared" si="118"/>
        <v>33</v>
      </c>
      <c r="O122" s="43">
        <f t="shared" si="118"/>
        <v>32</v>
      </c>
      <c r="P122" s="43">
        <f t="shared" si="118"/>
        <v>39</v>
      </c>
      <c r="Q122" s="43">
        <f t="shared" si="118"/>
        <v>39</v>
      </c>
      <c r="R122" s="43">
        <f t="shared" si="118"/>
        <v>38</v>
      </c>
      <c r="S122" s="43">
        <f t="shared" si="118"/>
        <v>35</v>
      </c>
      <c r="T122" s="43">
        <f t="shared" si="118"/>
        <v>36</v>
      </c>
      <c r="U122" s="43">
        <f t="shared" si="118"/>
        <v>33</v>
      </c>
      <c r="V122" s="43">
        <f t="shared" si="118"/>
        <v>33</v>
      </c>
      <c r="W122" s="43">
        <f t="shared" si="118"/>
        <v>32</v>
      </c>
      <c r="X122" s="43">
        <f t="shared" si="118"/>
        <v>31</v>
      </c>
      <c r="Y122" s="43">
        <f t="shared" si="118"/>
        <v>28</v>
      </c>
      <c r="Z122" s="43">
        <f t="shared" si="118"/>
        <v>29</v>
      </c>
      <c r="AA122" s="43">
        <f t="shared" si="118"/>
        <v>29</v>
      </c>
      <c r="AB122" s="43">
        <f t="shared" si="118"/>
        <v>30</v>
      </c>
      <c r="AC122" s="43">
        <f t="shared" si="118"/>
        <v>31</v>
      </c>
      <c r="AD122" s="43">
        <f t="shared" si="118"/>
        <v>157</v>
      </c>
      <c r="AE122" s="43">
        <f t="shared" si="118"/>
        <v>160</v>
      </c>
      <c r="AF122" s="43">
        <f t="shared" si="118"/>
        <v>154</v>
      </c>
      <c r="AG122" s="43">
        <f t="shared" si="118"/>
        <v>135</v>
      </c>
      <c r="AH122" s="43">
        <f t="shared" si="118"/>
        <v>114</v>
      </c>
      <c r="AI122" s="43">
        <f t="shared" si="118"/>
        <v>93</v>
      </c>
      <c r="AJ122" s="43">
        <f t="shared" si="118"/>
        <v>77</v>
      </c>
      <c r="AK122" s="43">
        <f t="shared" si="118"/>
        <v>62</v>
      </c>
      <c r="AL122" s="43">
        <f t="shared" si="118"/>
        <v>50</v>
      </c>
      <c r="AM122" s="43">
        <f t="shared" si="118"/>
        <v>40</v>
      </c>
      <c r="AN122" s="43">
        <f t="shared" si="118"/>
        <v>29</v>
      </c>
      <c r="AO122" s="43">
        <f t="shared" si="118"/>
        <v>20</v>
      </c>
      <c r="AP122" s="43">
        <f t="shared" si="118"/>
        <v>27</v>
      </c>
      <c r="AQ122" s="43">
        <f t="shared" si="118"/>
        <v>79</v>
      </c>
      <c r="AR122" s="43">
        <f t="shared" si="118"/>
        <v>78</v>
      </c>
      <c r="AS122" s="43">
        <f t="shared" si="118"/>
        <v>439</v>
      </c>
      <c r="AT122" s="43">
        <f t="shared" si="118"/>
        <v>60</v>
      </c>
      <c r="AU122" s="58">
        <v>7686</v>
      </c>
      <c r="AV122" s="109" t="e">
        <f>VLOOKUP(AU122,[1]Hoja10!$D$3:$E$238,2,FALSE)</f>
        <v>#N/A</v>
      </c>
      <c r="AW122" s="110">
        <v>60</v>
      </c>
    </row>
    <row r="123" spans="1:49" s="33" customFormat="1" ht="12">
      <c r="A123" s="21">
        <v>119</v>
      </c>
      <c r="B123" s="28"/>
      <c r="C123" s="29" t="s">
        <v>995</v>
      </c>
      <c r="D123" s="30" t="s">
        <v>705</v>
      </c>
      <c r="E123" s="30" t="s">
        <v>705</v>
      </c>
      <c r="F123" s="30" t="s">
        <v>705</v>
      </c>
      <c r="G123" s="31"/>
      <c r="H123" s="28"/>
      <c r="I123" s="98">
        <f t="shared" si="64"/>
        <v>94793</v>
      </c>
      <c r="J123" s="32">
        <f>J124+J146+J156+J163+J174</f>
        <v>1580</v>
      </c>
      <c r="K123" s="32">
        <f t="shared" ref="K123:R123" si="119">K124+K146+K156+K163+K174</f>
        <v>1576</v>
      </c>
      <c r="L123" s="32">
        <f t="shared" si="119"/>
        <v>1785</v>
      </c>
      <c r="M123" s="32">
        <f t="shared" si="119"/>
        <v>1832</v>
      </c>
      <c r="N123" s="32">
        <f t="shared" si="119"/>
        <v>1947</v>
      </c>
      <c r="O123" s="32">
        <f t="shared" si="119"/>
        <v>1730</v>
      </c>
      <c r="P123" s="32">
        <f t="shared" si="119"/>
        <v>2030</v>
      </c>
      <c r="Q123" s="32">
        <f t="shared" si="119"/>
        <v>2077</v>
      </c>
      <c r="R123" s="32">
        <f t="shared" si="119"/>
        <v>2126</v>
      </c>
      <c r="S123" s="32">
        <f t="shared" ref="S123:AT123" si="120">S124+S146+S156+S163+S174</f>
        <v>2177</v>
      </c>
      <c r="T123" s="32">
        <f t="shared" si="120"/>
        <v>2221</v>
      </c>
      <c r="U123" s="32">
        <f t="shared" si="120"/>
        <v>2276</v>
      </c>
      <c r="V123" s="32">
        <f t="shared" si="120"/>
        <v>2278</v>
      </c>
      <c r="W123" s="32">
        <f t="shared" si="120"/>
        <v>2214</v>
      </c>
      <c r="X123" s="32">
        <f t="shared" si="120"/>
        <v>2104</v>
      </c>
      <c r="Y123" s="32">
        <f t="shared" si="120"/>
        <v>1996</v>
      </c>
      <c r="Z123" s="32">
        <f t="shared" si="120"/>
        <v>1885</v>
      </c>
      <c r="AA123" s="32">
        <f t="shared" si="120"/>
        <v>1782</v>
      </c>
      <c r="AB123" s="32">
        <f t="shared" si="120"/>
        <v>1695</v>
      </c>
      <c r="AC123" s="32">
        <f t="shared" si="120"/>
        <v>1628</v>
      </c>
      <c r="AD123" s="32">
        <f t="shared" si="120"/>
        <v>7311</v>
      </c>
      <c r="AE123" s="32">
        <f t="shared" si="120"/>
        <v>7455</v>
      </c>
      <c r="AF123" s="32">
        <f t="shared" si="120"/>
        <v>6975</v>
      </c>
      <c r="AG123" s="32">
        <f t="shared" si="120"/>
        <v>6310</v>
      </c>
      <c r="AH123" s="32">
        <f t="shared" si="120"/>
        <v>6047</v>
      </c>
      <c r="AI123" s="32">
        <f t="shared" si="120"/>
        <v>5041</v>
      </c>
      <c r="AJ123" s="32">
        <f t="shared" si="120"/>
        <v>4045</v>
      </c>
      <c r="AK123" s="32">
        <f t="shared" si="120"/>
        <v>3349</v>
      </c>
      <c r="AL123" s="32">
        <f t="shared" si="120"/>
        <v>2942</v>
      </c>
      <c r="AM123" s="32">
        <f t="shared" si="120"/>
        <v>2400</v>
      </c>
      <c r="AN123" s="32">
        <f t="shared" si="120"/>
        <v>1742</v>
      </c>
      <c r="AO123" s="32">
        <f t="shared" si="120"/>
        <v>1233</v>
      </c>
      <c r="AP123" s="32">
        <f t="shared" si="120"/>
        <v>1004</v>
      </c>
      <c r="AQ123" s="32">
        <f t="shared" si="120"/>
        <v>5326</v>
      </c>
      <c r="AR123" s="32">
        <f t="shared" si="120"/>
        <v>4762</v>
      </c>
      <c r="AS123" s="32">
        <f t="shared" si="120"/>
        <v>21132</v>
      </c>
      <c r="AT123" s="32">
        <f t="shared" si="120"/>
        <v>1850</v>
      </c>
      <c r="AU123" s="28"/>
      <c r="AV123" s="109" t="e">
        <f>VLOOKUP(AU123,[1]Hoja10!$D$3:$E$238,2,FALSE)</f>
        <v>#N/A</v>
      </c>
      <c r="AW123" s="110" t="e">
        <f t="shared" si="70"/>
        <v>#N/A</v>
      </c>
    </row>
    <row r="124" spans="1:49" s="33" customFormat="1" ht="12">
      <c r="A124" s="21">
        <v>120</v>
      </c>
      <c r="B124" s="34"/>
      <c r="C124" s="35" t="s">
        <v>999</v>
      </c>
      <c r="D124" s="35" t="s">
        <v>705</v>
      </c>
      <c r="E124" s="36" t="s">
        <v>706</v>
      </c>
      <c r="F124" s="36" t="s">
        <v>706</v>
      </c>
      <c r="G124" s="37"/>
      <c r="H124" s="34"/>
      <c r="I124" s="99">
        <f t="shared" si="64"/>
        <v>48803</v>
      </c>
      <c r="J124" s="38">
        <f>SUM(J125:J145)</f>
        <v>807</v>
      </c>
      <c r="K124" s="38">
        <f t="shared" ref="K124:R124" si="121">SUM(K125:K145)</f>
        <v>831</v>
      </c>
      <c r="L124" s="38">
        <f t="shared" si="121"/>
        <v>879</v>
      </c>
      <c r="M124" s="38">
        <f t="shared" si="121"/>
        <v>923</v>
      </c>
      <c r="N124" s="38">
        <f t="shared" si="121"/>
        <v>950</v>
      </c>
      <c r="O124" s="38">
        <f t="shared" si="121"/>
        <v>850</v>
      </c>
      <c r="P124" s="38">
        <f t="shared" si="121"/>
        <v>964</v>
      </c>
      <c r="Q124" s="38">
        <f t="shared" si="121"/>
        <v>996</v>
      </c>
      <c r="R124" s="38">
        <f t="shared" si="121"/>
        <v>1032</v>
      </c>
      <c r="S124" s="38">
        <f t="shared" ref="S124:AT124" si="122">SUM(S125:S145)</f>
        <v>1068</v>
      </c>
      <c r="T124" s="38">
        <f t="shared" si="122"/>
        <v>1102</v>
      </c>
      <c r="U124" s="38">
        <f t="shared" si="122"/>
        <v>1143</v>
      </c>
      <c r="V124" s="38">
        <f t="shared" si="122"/>
        <v>1155</v>
      </c>
      <c r="W124" s="38">
        <f t="shared" si="122"/>
        <v>1124</v>
      </c>
      <c r="X124" s="38">
        <f t="shared" si="122"/>
        <v>1066</v>
      </c>
      <c r="Y124" s="38">
        <f t="shared" si="122"/>
        <v>1009</v>
      </c>
      <c r="Z124" s="38">
        <f t="shared" si="122"/>
        <v>950</v>
      </c>
      <c r="AA124" s="38">
        <f t="shared" si="122"/>
        <v>899</v>
      </c>
      <c r="AB124" s="38">
        <f t="shared" si="122"/>
        <v>864</v>
      </c>
      <c r="AC124" s="38">
        <f t="shared" si="122"/>
        <v>841</v>
      </c>
      <c r="AD124" s="38">
        <f t="shared" si="122"/>
        <v>3874</v>
      </c>
      <c r="AE124" s="38">
        <f t="shared" si="122"/>
        <v>3768</v>
      </c>
      <c r="AF124" s="38">
        <f t="shared" si="122"/>
        <v>3584</v>
      </c>
      <c r="AG124" s="38">
        <f t="shared" si="122"/>
        <v>3327</v>
      </c>
      <c r="AH124" s="38">
        <f t="shared" si="122"/>
        <v>3162</v>
      </c>
      <c r="AI124" s="38">
        <f t="shared" si="122"/>
        <v>2664</v>
      </c>
      <c r="AJ124" s="38">
        <f t="shared" si="122"/>
        <v>2169</v>
      </c>
      <c r="AK124" s="38">
        <f t="shared" si="122"/>
        <v>1796</v>
      </c>
      <c r="AL124" s="38">
        <f t="shared" si="122"/>
        <v>1533</v>
      </c>
      <c r="AM124" s="38">
        <f t="shared" si="122"/>
        <v>1274</v>
      </c>
      <c r="AN124" s="38">
        <f t="shared" si="122"/>
        <v>977</v>
      </c>
      <c r="AO124" s="38">
        <f t="shared" si="122"/>
        <v>682</v>
      </c>
      <c r="AP124" s="38">
        <f t="shared" si="122"/>
        <v>540</v>
      </c>
      <c r="AQ124" s="38">
        <f t="shared" si="122"/>
        <v>2684</v>
      </c>
      <c r="AR124" s="38">
        <f t="shared" si="122"/>
        <v>2419</v>
      </c>
      <c r="AS124" s="38">
        <f t="shared" si="122"/>
        <v>11003</v>
      </c>
      <c r="AT124" s="38">
        <f t="shared" si="122"/>
        <v>1003</v>
      </c>
      <c r="AU124" s="34"/>
      <c r="AV124" s="109" t="e">
        <f>VLOOKUP(AU124,[1]Hoja10!$D$3:$E$238,2,FALSE)</f>
        <v>#N/A</v>
      </c>
      <c r="AW124" s="110" t="e">
        <f t="shared" si="70"/>
        <v>#N/A</v>
      </c>
    </row>
    <row r="125" spans="1:49" s="33" customFormat="1" ht="24">
      <c r="A125" s="6">
        <v>121</v>
      </c>
      <c r="B125" s="58">
        <v>4466</v>
      </c>
      <c r="C125" s="45" t="s">
        <v>999</v>
      </c>
      <c r="D125" s="45" t="s">
        <v>705</v>
      </c>
      <c r="E125" s="49" t="s">
        <v>706</v>
      </c>
      <c r="F125" s="42" t="s">
        <v>119</v>
      </c>
      <c r="G125" s="39" t="s">
        <v>707</v>
      </c>
      <c r="H125" s="58">
        <v>4466</v>
      </c>
      <c r="I125" s="51">
        <f t="shared" si="64"/>
        <v>22179</v>
      </c>
      <c r="J125" s="43">
        <f>J1062</f>
        <v>457</v>
      </c>
      <c r="K125" s="43">
        <f t="shared" ref="K125:AT125" si="123">K1062</f>
        <v>418</v>
      </c>
      <c r="L125" s="43">
        <f t="shared" si="123"/>
        <v>420</v>
      </c>
      <c r="M125" s="43">
        <f t="shared" si="123"/>
        <v>416</v>
      </c>
      <c r="N125" s="43">
        <f t="shared" si="123"/>
        <v>450</v>
      </c>
      <c r="O125" s="43">
        <f t="shared" si="123"/>
        <v>383</v>
      </c>
      <c r="P125" s="43">
        <f t="shared" si="123"/>
        <v>400</v>
      </c>
      <c r="Q125" s="43">
        <f t="shared" si="123"/>
        <v>409</v>
      </c>
      <c r="R125" s="43">
        <f t="shared" si="123"/>
        <v>423</v>
      </c>
      <c r="S125" s="43">
        <f t="shared" si="123"/>
        <v>435</v>
      </c>
      <c r="T125" s="43">
        <f t="shared" si="123"/>
        <v>450</v>
      </c>
      <c r="U125" s="43">
        <f t="shared" si="123"/>
        <v>467</v>
      </c>
      <c r="V125" s="43">
        <f t="shared" si="123"/>
        <v>475</v>
      </c>
      <c r="W125" s="43">
        <f t="shared" si="123"/>
        <v>469</v>
      </c>
      <c r="X125" s="43">
        <f t="shared" si="123"/>
        <v>454</v>
      </c>
      <c r="Y125" s="43">
        <f t="shared" si="123"/>
        <v>441</v>
      </c>
      <c r="Z125" s="43">
        <f t="shared" si="123"/>
        <v>426</v>
      </c>
      <c r="AA125" s="43">
        <f t="shared" si="123"/>
        <v>414</v>
      </c>
      <c r="AB125" s="43">
        <f t="shared" si="123"/>
        <v>404</v>
      </c>
      <c r="AC125" s="43">
        <f t="shared" si="123"/>
        <v>395</v>
      </c>
      <c r="AD125" s="43">
        <f t="shared" si="123"/>
        <v>1843</v>
      </c>
      <c r="AE125" s="43">
        <f t="shared" si="123"/>
        <v>1740</v>
      </c>
      <c r="AF125" s="43">
        <f t="shared" si="123"/>
        <v>1660</v>
      </c>
      <c r="AG125" s="43">
        <f t="shared" si="123"/>
        <v>1451</v>
      </c>
      <c r="AH125" s="43">
        <f t="shared" si="123"/>
        <v>1466</v>
      </c>
      <c r="AI125" s="43">
        <f t="shared" si="123"/>
        <v>1213</v>
      </c>
      <c r="AJ125" s="43">
        <f t="shared" si="123"/>
        <v>983</v>
      </c>
      <c r="AK125" s="43">
        <f t="shared" si="123"/>
        <v>846</v>
      </c>
      <c r="AL125" s="43">
        <f t="shared" si="123"/>
        <v>712</v>
      </c>
      <c r="AM125" s="43">
        <f t="shared" si="123"/>
        <v>567</v>
      </c>
      <c r="AN125" s="43">
        <f t="shared" si="123"/>
        <v>467</v>
      </c>
      <c r="AO125" s="43">
        <f t="shared" si="123"/>
        <v>344</v>
      </c>
      <c r="AP125" s="43">
        <f t="shared" si="123"/>
        <v>281</v>
      </c>
      <c r="AQ125" s="43">
        <f t="shared" si="123"/>
        <v>1111</v>
      </c>
      <c r="AR125" s="43">
        <f t="shared" si="123"/>
        <v>1102</v>
      </c>
      <c r="AS125" s="43">
        <f t="shared" si="123"/>
        <v>5061</v>
      </c>
      <c r="AT125" s="43">
        <f t="shared" si="123"/>
        <v>529</v>
      </c>
      <c r="AU125" s="58">
        <v>4466</v>
      </c>
      <c r="AV125" s="109">
        <f>VLOOKUP(AU125,[1]Hoja10!$D$3:$E$238,2,FALSE)</f>
        <v>374</v>
      </c>
      <c r="AW125" s="110">
        <f t="shared" si="70"/>
        <v>81.838074398249447</v>
      </c>
    </row>
    <row r="126" spans="1:49" s="33" customFormat="1" ht="12">
      <c r="A126" s="21">
        <v>122</v>
      </c>
      <c r="B126" s="58">
        <v>4467</v>
      </c>
      <c r="C126" s="45" t="s">
        <v>999</v>
      </c>
      <c r="D126" s="45" t="s">
        <v>705</v>
      </c>
      <c r="E126" s="45" t="s">
        <v>706</v>
      </c>
      <c r="F126" s="44" t="s">
        <v>120</v>
      </c>
      <c r="G126" s="39" t="s">
        <v>662</v>
      </c>
      <c r="H126" s="58">
        <v>4467</v>
      </c>
      <c r="I126" s="51">
        <f t="shared" si="64"/>
        <v>285</v>
      </c>
      <c r="J126" s="43">
        <f>J1063</f>
        <v>6</v>
      </c>
      <c r="K126" s="43">
        <f t="shared" ref="K126:AT126" si="124">K1063</f>
        <v>5</v>
      </c>
      <c r="L126" s="43">
        <f t="shared" si="124"/>
        <v>5</v>
      </c>
      <c r="M126" s="43">
        <f t="shared" si="124"/>
        <v>5</v>
      </c>
      <c r="N126" s="43">
        <f t="shared" si="124"/>
        <v>6</v>
      </c>
      <c r="O126" s="43">
        <f t="shared" si="124"/>
        <v>5</v>
      </c>
      <c r="P126" s="43">
        <f t="shared" si="124"/>
        <v>5</v>
      </c>
      <c r="Q126" s="43">
        <f t="shared" si="124"/>
        <v>5</v>
      </c>
      <c r="R126" s="43">
        <f t="shared" si="124"/>
        <v>5</v>
      </c>
      <c r="S126" s="43">
        <f t="shared" si="124"/>
        <v>6</v>
      </c>
      <c r="T126" s="43">
        <f t="shared" si="124"/>
        <v>6</v>
      </c>
      <c r="U126" s="43">
        <f t="shared" si="124"/>
        <v>6</v>
      </c>
      <c r="V126" s="43">
        <f t="shared" si="124"/>
        <v>6</v>
      </c>
      <c r="W126" s="43">
        <f t="shared" si="124"/>
        <v>6</v>
      </c>
      <c r="X126" s="43">
        <f t="shared" si="124"/>
        <v>6</v>
      </c>
      <c r="Y126" s="43">
        <f t="shared" si="124"/>
        <v>6</v>
      </c>
      <c r="Z126" s="43">
        <f t="shared" si="124"/>
        <v>6</v>
      </c>
      <c r="AA126" s="43">
        <f t="shared" si="124"/>
        <v>5</v>
      </c>
      <c r="AB126" s="43">
        <f t="shared" si="124"/>
        <v>5</v>
      </c>
      <c r="AC126" s="43">
        <f t="shared" si="124"/>
        <v>5</v>
      </c>
      <c r="AD126" s="43">
        <f t="shared" si="124"/>
        <v>24</v>
      </c>
      <c r="AE126" s="43">
        <f t="shared" si="124"/>
        <v>22</v>
      </c>
      <c r="AF126" s="43">
        <f t="shared" si="124"/>
        <v>21</v>
      </c>
      <c r="AG126" s="43">
        <f t="shared" si="124"/>
        <v>19</v>
      </c>
      <c r="AH126" s="43">
        <f t="shared" si="124"/>
        <v>19</v>
      </c>
      <c r="AI126" s="43">
        <f t="shared" si="124"/>
        <v>16</v>
      </c>
      <c r="AJ126" s="43">
        <f t="shared" si="124"/>
        <v>13</v>
      </c>
      <c r="AK126" s="43">
        <f t="shared" si="124"/>
        <v>11</v>
      </c>
      <c r="AL126" s="43">
        <f t="shared" si="124"/>
        <v>9</v>
      </c>
      <c r="AM126" s="43">
        <f t="shared" si="124"/>
        <v>7</v>
      </c>
      <c r="AN126" s="43">
        <f t="shared" si="124"/>
        <v>6</v>
      </c>
      <c r="AO126" s="43">
        <f t="shared" si="124"/>
        <v>4</v>
      </c>
      <c r="AP126" s="43">
        <f t="shared" si="124"/>
        <v>4</v>
      </c>
      <c r="AQ126" s="43">
        <f t="shared" si="124"/>
        <v>14</v>
      </c>
      <c r="AR126" s="43">
        <f t="shared" si="124"/>
        <v>14</v>
      </c>
      <c r="AS126" s="43">
        <f t="shared" si="124"/>
        <v>65</v>
      </c>
      <c r="AT126" s="43">
        <f t="shared" si="124"/>
        <v>16</v>
      </c>
      <c r="AU126" s="58">
        <v>4467</v>
      </c>
      <c r="AV126" s="109">
        <f>VLOOKUP(AU126,[1]Hoja10!$D$3:$E$238,2,FALSE)</f>
        <v>12</v>
      </c>
      <c r="AW126" s="110">
        <f t="shared" si="70"/>
        <v>200</v>
      </c>
    </row>
    <row r="127" spans="1:49" s="33" customFormat="1" ht="12">
      <c r="A127" s="21">
        <v>123</v>
      </c>
      <c r="B127" s="58">
        <v>4468</v>
      </c>
      <c r="C127" s="45" t="s">
        <v>999</v>
      </c>
      <c r="D127" s="45" t="s">
        <v>705</v>
      </c>
      <c r="E127" s="45" t="s">
        <v>706</v>
      </c>
      <c r="F127" s="42" t="s">
        <v>160</v>
      </c>
      <c r="G127" s="39" t="s">
        <v>662</v>
      </c>
      <c r="H127" s="58">
        <v>4468</v>
      </c>
      <c r="I127" s="51">
        <f t="shared" si="64"/>
        <v>1341</v>
      </c>
      <c r="J127" s="43">
        <f>J1115</f>
        <v>15</v>
      </c>
      <c r="K127" s="43">
        <f t="shared" ref="K127:AT127" si="125">K1115</f>
        <v>16</v>
      </c>
      <c r="L127" s="43">
        <f t="shared" si="125"/>
        <v>9</v>
      </c>
      <c r="M127" s="43">
        <f t="shared" si="125"/>
        <v>19</v>
      </c>
      <c r="N127" s="43">
        <f t="shared" si="125"/>
        <v>14</v>
      </c>
      <c r="O127" s="43">
        <f t="shared" si="125"/>
        <v>19</v>
      </c>
      <c r="P127" s="43">
        <f t="shared" si="125"/>
        <v>30</v>
      </c>
      <c r="Q127" s="43">
        <f t="shared" si="125"/>
        <v>31</v>
      </c>
      <c r="R127" s="43">
        <f t="shared" si="125"/>
        <v>33</v>
      </c>
      <c r="S127" s="43">
        <f t="shared" si="125"/>
        <v>34</v>
      </c>
      <c r="T127" s="43">
        <f t="shared" si="125"/>
        <v>35</v>
      </c>
      <c r="U127" s="43">
        <f t="shared" si="125"/>
        <v>37</v>
      </c>
      <c r="V127" s="43">
        <f t="shared" si="125"/>
        <v>37</v>
      </c>
      <c r="W127" s="43">
        <f t="shared" si="125"/>
        <v>36</v>
      </c>
      <c r="X127" s="43">
        <f t="shared" si="125"/>
        <v>33</v>
      </c>
      <c r="Y127" s="43">
        <f t="shared" si="125"/>
        <v>30</v>
      </c>
      <c r="Z127" s="43">
        <f t="shared" si="125"/>
        <v>28</v>
      </c>
      <c r="AA127" s="43">
        <f t="shared" si="125"/>
        <v>25</v>
      </c>
      <c r="AB127" s="43">
        <f t="shared" si="125"/>
        <v>23</v>
      </c>
      <c r="AC127" s="43">
        <f t="shared" si="125"/>
        <v>22</v>
      </c>
      <c r="AD127" s="43">
        <f t="shared" si="125"/>
        <v>85</v>
      </c>
      <c r="AE127" s="43">
        <f t="shared" si="125"/>
        <v>96</v>
      </c>
      <c r="AF127" s="43">
        <f t="shared" si="125"/>
        <v>102</v>
      </c>
      <c r="AG127" s="43">
        <f t="shared" si="125"/>
        <v>106</v>
      </c>
      <c r="AH127" s="43">
        <f t="shared" si="125"/>
        <v>98</v>
      </c>
      <c r="AI127" s="43">
        <f t="shared" si="125"/>
        <v>88</v>
      </c>
      <c r="AJ127" s="43">
        <f t="shared" si="125"/>
        <v>51</v>
      </c>
      <c r="AK127" s="43">
        <f t="shared" si="125"/>
        <v>39</v>
      </c>
      <c r="AL127" s="43">
        <f t="shared" si="125"/>
        <v>36</v>
      </c>
      <c r="AM127" s="43">
        <f t="shared" si="125"/>
        <v>47</v>
      </c>
      <c r="AN127" s="43">
        <f t="shared" si="125"/>
        <v>30</v>
      </c>
      <c r="AO127" s="43">
        <f t="shared" si="125"/>
        <v>21</v>
      </c>
      <c r="AP127" s="43">
        <f t="shared" si="125"/>
        <v>16</v>
      </c>
      <c r="AQ127" s="43">
        <f t="shared" si="125"/>
        <v>85</v>
      </c>
      <c r="AR127" s="43">
        <f t="shared" si="125"/>
        <v>68</v>
      </c>
      <c r="AS127" s="43">
        <f t="shared" si="125"/>
        <v>311</v>
      </c>
      <c r="AT127" s="43">
        <f t="shared" si="125"/>
        <v>19</v>
      </c>
      <c r="AU127" s="58">
        <v>4468</v>
      </c>
      <c r="AV127" s="109">
        <f>VLOOKUP(AU127,[1]Hoja10!$D$3:$E$238,2,FALSE)</f>
        <v>12</v>
      </c>
      <c r="AW127" s="110">
        <f t="shared" si="70"/>
        <v>80</v>
      </c>
    </row>
    <row r="128" spans="1:49" s="33" customFormat="1" ht="12">
      <c r="A128" s="6">
        <v>124</v>
      </c>
      <c r="B128" s="58">
        <v>4470</v>
      </c>
      <c r="C128" s="45" t="s">
        <v>999</v>
      </c>
      <c r="D128" s="45" t="s">
        <v>705</v>
      </c>
      <c r="E128" s="45" t="s">
        <v>706</v>
      </c>
      <c r="F128" s="44" t="s">
        <v>150</v>
      </c>
      <c r="G128" s="39" t="s">
        <v>667</v>
      </c>
      <c r="H128" s="58">
        <v>4470</v>
      </c>
      <c r="I128" s="51">
        <f t="shared" si="64"/>
        <v>1691</v>
      </c>
      <c r="J128" s="43">
        <f>J1103</f>
        <v>19</v>
      </c>
      <c r="K128" s="43">
        <f t="shared" ref="K128:AT128" si="126">K1103</f>
        <v>26</v>
      </c>
      <c r="L128" s="43">
        <f t="shared" si="126"/>
        <v>30</v>
      </c>
      <c r="M128" s="43">
        <f t="shared" si="126"/>
        <v>31</v>
      </c>
      <c r="N128" s="43">
        <f t="shared" si="126"/>
        <v>34</v>
      </c>
      <c r="O128" s="43">
        <f t="shared" si="126"/>
        <v>28</v>
      </c>
      <c r="P128" s="43">
        <f t="shared" si="126"/>
        <v>30</v>
      </c>
      <c r="Q128" s="43">
        <f t="shared" si="126"/>
        <v>32</v>
      </c>
      <c r="R128" s="43">
        <f t="shared" si="126"/>
        <v>35</v>
      </c>
      <c r="S128" s="43">
        <f t="shared" si="126"/>
        <v>38</v>
      </c>
      <c r="T128" s="43">
        <f t="shared" si="126"/>
        <v>40</v>
      </c>
      <c r="U128" s="43">
        <f t="shared" si="126"/>
        <v>44</v>
      </c>
      <c r="V128" s="43">
        <f t="shared" si="126"/>
        <v>45</v>
      </c>
      <c r="W128" s="43">
        <f t="shared" si="126"/>
        <v>44</v>
      </c>
      <c r="X128" s="43">
        <f t="shared" si="126"/>
        <v>40</v>
      </c>
      <c r="Y128" s="43">
        <f t="shared" si="126"/>
        <v>37</v>
      </c>
      <c r="Z128" s="43">
        <f t="shared" si="126"/>
        <v>34</v>
      </c>
      <c r="AA128" s="43">
        <f t="shared" si="126"/>
        <v>31</v>
      </c>
      <c r="AB128" s="43">
        <f t="shared" si="126"/>
        <v>29</v>
      </c>
      <c r="AC128" s="43">
        <f t="shared" si="126"/>
        <v>27</v>
      </c>
      <c r="AD128" s="43">
        <f t="shared" si="126"/>
        <v>119</v>
      </c>
      <c r="AE128" s="43">
        <f t="shared" si="126"/>
        <v>121</v>
      </c>
      <c r="AF128" s="43">
        <f t="shared" si="126"/>
        <v>124</v>
      </c>
      <c r="AG128" s="43">
        <f t="shared" si="126"/>
        <v>129</v>
      </c>
      <c r="AH128" s="43">
        <f t="shared" si="126"/>
        <v>117</v>
      </c>
      <c r="AI128" s="43">
        <f t="shared" si="126"/>
        <v>89</v>
      </c>
      <c r="AJ128" s="43">
        <f t="shared" si="126"/>
        <v>77</v>
      </c>
      <c r="AK128" s="43">
        <f t="shared" si="126"/>
        <v>65</v>
      </c>
      <c r="AL128" s="43">
        <f t="shared" si="126"/>
        <v>53</v>
      </c>
      <c r="AM128" s="43">
        <f t="shared" si="126"/>
        <v>49</v>
      </c>
      <c r="AN128" s="43">
        <f t="shared" si="126"/>
        <v>35</v>
      </c>
      <c r="AO128" s="43">
        <f t="shared" si="126"/>
        <v>22</v>
      </c>
      <c r="AP128" s="43">
        <f t="shared" si="126"/>
        <v>17</v>
      </c>
      <c r="AQ128" s="43">
        <f t="shared" si="126"/>
        <v>102</v>
      </c>
      <c r="AR128" s="43">
        <f t="shared" si="126"/>
        <v>84</v>
      </c>
      <c r="AS128" s="43">
        <f t="shared" si="126"/>
        <v>377</v>
      </c>
      <c r="AT128" s="43">
        <f t="shared" si="126"/>
        <v>32</v>
      </c>
      <c r="AU128" s="58">
        <v>4470</v>
      </c>
      <c r="AV128" s="109">
        <f>VLOOKUP(AU128,[1]Hoja10!$D$3:$E$238,2,FALSE)</f>
        <v>24</v>
      </c>
      <c r="AW128" s="110">
        <f t="shared" si="70"/>
        <v>126.31578947368421</v>
      </c>
    </row>
    <row r="129" spans="1:49" s="33" customFormat="1" ht="12">
      <c r="A129" s="21">
        <v>125</v>
      </c>
      <c r="B129" s="58">
        <v>4594</v>
      </c>
      <c r="C129" s="45" t="s">
        <v>999</v>
      </c>
      <c r="D129" s="45" t="s">
        <v>705</v>
      </c>
      <c r="E129" s="45" t="s">
        <v>706</v>
      </c>
      <c r="F129" s="44" t="s">
        <v>151</v>
      </c>
      <c r="G129" s="39" t="s">
        <v>662</v>
      </c>
      <c r="H129" s="58">
        <v>4594</v>
      </c>
      <c r="I129" s="51">
        <f t="shared" si="64"/>
        <v>2216</v>
      </c>
      <c r="J129" s="43">
        <f>J1104</f>
        <v>25</v>
      </c>
      <c r="K129" s="43">
        <f t="shared" ref="K129:AT129" si="127">K1104</f>
        <v>35</v>
      </c>
      <c r="L129" s="43">
        <f t="shared" si="127"/>
        <v>39</v>
      </c>
      <c r="M129" s="43">
        <f t="shared" si="127"/>
        <v>41</v>
      </c>
      <c r="N129" s="43">
        <f t="shared" si="127"/>
        <v>44</v>
      </c>
      <c r="O129" s="43">
        <f t="shared" si="127"/>
        <v>37</v>
      </c>
      <c r="P129" s="43">
        <f t="shared" si="127"/>
        <v>39</v>
      </c>
      <c r="Q129" s="43">
        <f t="shared" si="127"/>
        <v>41</v>
      </c>
      <c r="R129" s="43">
        <f t="shared" si="127"/>
        <v>45</v>
      </c>
      <c r="S129" s="43">
        <f t="shared" si="127"/>
        <v>49</v>
      </c>
      <c r="T129" s="43">
        <f t="shared" si="127"/>
        <v>53</v>
      </c>
      <c r="U129" s="43">
        <f t="shared" si="127"/>
        <v>58</v>
      </c>
      <c r="V129" s="43">
        <f t="shared" si="127"/>
        <v>60</v>
      </c>
      <c r="W129" s="43">
        <f t="shared" si="127"/>
        <v>58</v>
      </c>
      <c r="X129" s="43">
        <f t="shared" si="127"/>
        <v>53</v>
      </c>
      <c r="Y129" s="43">
        <f t="shared" si="127"/>
        <v>49</v>
      </c>
      <c r="Z129" s="43">
        <f t="shared" si="127"/>
        <v>45</v>
      </c>
      <c r="AA129" s="43">
        <f t="shared" si="127"/>
        <v>40</v>
      </c>
      <c r="AB129" s="43">
        <f t="shared" si="127"/>
        <v>37</v>
      </c>
      <c r="AC129" s="43">
        <f t="shared" si="127"/>
        <v>37</v>
      </c>
      <c r="AD129" s="43">
        <f t="shared" si="127"/>
        <v>157</v>
      </c>
      <c r="AE129" s="43">
        <f t="shared" si="127"/>
        <v>158</v>
      </c>
      <c r="AF129" s="43">
        <f t="shared" si="127"/>
        <v>163</v>
      </c>
      <c r="AG129" s="43">
        <f t="shared" si="127"/>
        <v>169</v>
      </c>
      <c r="AH129" s="43">
        <f t="shared" si="127"/>
        <v>153</v>
      </c>
      <c r="AI129" s="43">
        <f t="shared" si="127"/>
        <v>117</v>
      </c>
      <c r="AJ129" s="43">
        <f t="shared" si="127"/>
        <v>100</v>
      </c>
      <c r="AK129" s="43">
        <f t="shared" si="127"/>
        <v>85</v>
      </c>
      <c r="AL129" s="43">
        <f t="shared" si="127"/>
        <v>70</v>
      </c>
      <c r="AM129" s="43">
        <f t="shared" si="127"/>
        <v>63</v>
      </c>
      <c r="AN129" s="43">
        <f t="shared" si="127"/>
        <v>46</v>
      </c>
      <c r="AO129" s="43">
        <f t="shared" si="127"/>
        <v>29</v>
      </c>
      <c r="AP129" s="43">
        <f t="shared" si="127"/>
        <v>21</v>
      </c>
      <c r="AQ129" s="43">
        <f t="shared" si="127"/>
        <v>135</v>
      </c>
      <c r="AR129" s="43">
        <f t="shared" si="127"/>
        <v>110</v>
      </c>
      <c r="AS129" s="43">
        <f t="shared" si="127"/>
        <v>495</v>
      </c>
      <c r="AT129" s="43">
        <f t="shared" si="127"/>
        <v>25</v>
      </c>
      <c r="AU129" s="58">
        <v>4594</v>
      </c>
      <c r="AV129" s="109">
        <f>VLOOKUP(AU129,[1]Hoja10!$D$3:$E$238,2,FALSE)</f>
        <v>19</v>
      </c>
      <c r="AW129" s="110">
        <f t="shared" si="70"/>
        <v>76</v>
      </c>
    </row>
    <row r="130" spans="1:49" s="33" customFormat="1" ht="12">
      <c r="A130" s="21">
        <v>126</v>
      </c>
      <c r="B130" s="58">
        <v>4473</v>
      </c>
      <c r="C130" s="45" t="s">
        <v>999</v>
      </c>
      <c r="D130" s="45" t="s">
        <v>705</v>
      </c>
      <c r="E130" s="45" t="s">
        <v>706</v>
      </c>
      <c r="F130" s="44" t="s">
        <v>132</v>
      </c>
      <c r="G130" s="39" t="s">
        <v>667</v>
      </c>
      <c r="H130" s="58">
        <v>4473</v>
      </c>
      <c r="I130" s="51">
        <f t="shared" si="64"/>
        <v>1910</v>
      </c>
      <c r="J130" s="43">
        <f>J1078</f>
        <v>26</v>
      </c>
      <c r="K130" s="43">
        <f t="shared" ref="K130:AT130" si="128">K1078</f>
        <v>29</v>
      </c>
      <c r="L130" s="43">
        <f t="shared" si="128"/>
        <v>34</v>
      </c>
      <c r="M130" s="43">
        <f t="shared" si="128"/>
        <v>37</v>
      </c>
      <c r="N130" s="43">
        <f t="shared" si="128"/>
        <v>35</v>
      </c>
      <c r="O130" s="43">
        <f t="shared" si="128"/>
        <v>37</v>
      </c>
      <c r="P130" s="43">
        <f t="shared" si="128"/>
        <v>48</v>
      </c>
      <c r="Q130" s="43">
        <f t="shared" si="128"/>
        <v>48</v>
      </c>
      <c r="R130" s="43">
        <f t="shared" si="128"/>
        <v>48</v>
      </c>
      <c r="S130" s="43">
        <f t="shared" si="128"/>
        <v>50</v>
      </c>
      <c r="T130" s="43">
        <f t="shared" si="128"/>
        <v>48</v>
      </c>
      <c r="U130" s="43">
        <f t="shared" si="128"/>
        <v>48</v>
      </c>
      <c r="V130" s="43">
        <f t="shared" si="128"/>
        <v>47</v>
      </c>
      <c r="W130" s="43">
        <f t="shared" si="128"/>
        <v>45</v>
      </c>
      <c r="X130" s="43">
        <f t="shared" si="128"/>
        <v>43</v>
      </c>
      <c r="Y130" s="43">
        <f t="shared" si="128"/>
        <v>41</v>
      </c>
      <c r="Z130" s="43">
        <f t="shared" si="128"/>
        <v>38</v>
      </c>
      <c r="AA130" s="43">
        <f t="shared" si="128"/>
        <v>36</v>
      </c>
      <c r="AB130" s="43">
        <f t="shared" si="128"/>
        <v>34</v>
      </c>
      <c r="AC130" s="43">
        <f t="shared" si="128"/>
        <v>31</v>
      </c>
      <c r="AD130" s="43">
        <f t="shared" si="128"/>
        <v>153</v>
      </c>
      <c r="AE130" s="43">
        <f t="shared" si="128"/>
        <v>153</v>
      </c>
      <c r="AF130" s="43">
        <f t="shared" si="128"/>
        <v>133</v>
      </c>
      <c r="AG130" s="43">
        <f t="shared" si="128"/>
        <v>126</v>
      </c>
      <c r="AH130" s="43">
        <f t="shared" si="128"/>
        <v>110</v>
      </c>
      <c r="AI130" s="43">
        <f t="shared" si="128"/>
        <v>103</v>
      </c>
      <c r="AJ130" s="43">
        <f t="shared" si="128"/>
        <v>86</v>
      </c>
      <c r="AK130" s="43">
        <f t="shared" si="128"/>
        <v>64</v>
      </c>
      <c r="AL130" s="43">
        <f t="shared" si="128"/>
        <v>59</v>
      </c>
      <c r="AM130" s="43">
        <f t="shared" si="128"/>
        <v>47</v>
      </c>
      <c r="AN130" s="43">
        <f t="shared" si="128"/>
        <v>34</v>
      </c>
      <c r="AO130" s="43">
        <f t="shared" si="128"/>
        <v>22</v>
      </c>
      <c r="AP130" s="43">
        <f t="shared" si="128"/>
        <v>17</v>
      </c>
      <c r="AQ130" s="43">
        <f t="shared" si="128"/>
        <v>111</v>
      </c>
      <c r="AR130" s="43">
        <f t="shared" si="128"/>
        <v>95</v>
      </c>
      <c r="AS130" s="43">
        <f t="shared" si="128"/>
        <v>420</v>
      </c>
      <c r="AT130" s="43">
        <f t="shared" si="128"/>
        <v>27</v>
      </c>
      <c r="AU130" s="58">
        <v>4473</v>
      </c>
      <c r="AV130" s="109">
        <f>VLOOKUP(AU130,[1]Hoja10!$D$3:$E$238,2,FALSE)</f>
        <v>11</v>
      </c>
      <c r="AW130" s="110">
        <f t="shared" si="70"/>
        <v>42.307692307692307</v>
      </c>
    </row>
    <row r="131" spans="1:49" s="33" customFormat="1" ht="12">
      <c r="A131" s="6">
        <v>127</v>
      </c>
      <c r="B131" s="58">
        <v>4472</v>
      </c>
      <c r="C131" s="45" t="s">
        <v>999</v>
      </c>
      <c r="D131" s="45" t="s">
        <v>705</v>
      </c>
      <c r="E131" s="45" t="s">
        <v>706</v>
      </c>
      <c r="F131" s="44" t="s">
        <v>133</v>
      </c>
      <c r="G131" s="39" t="s">
        <v>662</v>
      </c>
      <c r="H131" s="58">
        <v>4472</v>
      </c>
      <c r="I131" s="51">
        <f t="shared" si="64"/>
        <v>2027</v>
      </c>
      <c r="J131" s="43">
        <f>J1079</f>
        <v>27</v>
      </c>
      <c r="K131" s="43">
        <f t="shared" ref="K131:AT131" si="129">K1079</f>
        <v>31</v>
      </c>
      <c r="L131" s="43">
        <f t="shared" si="129"/>
        <v>36</v>
      </c>
      <c r="M131" s="43">
        <f t="shared" si="129"/>
        <v>41</v>
      </c>
      <c r="N131" s="43">
        <f t="shared" si="129"/>
        <v>38</v>
      </c>
      <c r="O131" s="43">
        <f t="shared" si="129"/>
        <v>37</v>
      </c>
      <c r="P131" s="43">
        <f t="shared" si="129"/>
        <v>49</v>
      </c>
      <c r="Q131" s="43">
        <f t="shared" si="129"/>
        <v>50</v>
      </c>
      <c r="R131" s="43">
        <f t="shared" si="129"/>
        <v>51</v>
      </c>
      <c r="S131" s="43">
        <f t="shared" si="129"/>
        <v>51</v>
      </c>
      <c r="T131" s="43">
        <f t="shared" si="129"/>
        <v>52</v>
      </c>
      <c r="U131" s="43">
        <f t="shared" si="129"/>
        <v>52</v>
      </c>
      <c r="V131" s="43">
        <f t="shared" si="129"/>
        <v>51</v>
      </c>
      <c r="W131" s="43">
        <f t="shared" si="129"/>
        <v>49</v>
      </c>
      <c r="X131" s="43">
        <f t="shared" si="129"/>
        <v>46</v>
      </c>
      <c r="Y131" s="43">
        <f t="shared" si="129"/>
        <v>42</v>
      </c>
      <c r="Z131" s="43">
        <f t="shared" si="129"/>
        <v>39</v>
      </c>
      <c r="AA131" s="43">
        <f t="shared" si="129"/>
        <v>37</v>
      </c>
      <c r="AB131" s="43">
        <f t="shared" si="129"/>
        <v>35</v>
      </c>
      <c r="AC131" s="43">
        <f t="shared" si="129"/>
        <v>35</v>
      </c>
      <c r="AD131" s="43">
        <f t="shared" si="129"/>
        <v>164</v>
      </c>
      <c r="AE131" s="43">
        <f t="shared" si="129"/>
        <v>161</v>
      </c>
      <c r="AF131" s="43">
        <f t="shared" si="129"/>
        <v>143</v>
      </c>
      <c r="AG131" s="43">
        <f t="shared" si="129"/>
        <v>134</v>
      </c>
      <c r="AH131" s="43">
        <f t="shared" si="129"/>
        <v>118</v>
      </c>
      <c r="AI131" s="43">
        <f t="shared" si="129"/>
        <v>111</v>
      </c>
      <c r="AJ131" s="43">
        <f t="shared" si="129"/>
        <v>90</v>
      </c>
      <c r="AK131" s="43">
        <f t="shared" si="129"/>
        <v>69</v>
      </c>
      <c r="AL131" s="43">
        <f t="shared" si="129"/>
        <v>62</v>
      </c>
      <c r="AM131" s="43">
        <f t="shared" si="129"/>
        <v>49</v>
      </c>
      <c r="AN131" s="43">
        <f t="shared" si="129"/>
        <v>35</v>
      </c>
      <c r="AO131" s="43">
        <f t="shared" si="129"/>
        <v>24</v>
      </c>
      <c r="AP131" s="43">
        <f t="shared" si="129"/>
        <v>18</v>
      </c>
      <c r="AQ131" s="43">
        <f t="shared" si="129"/>
        <v>120</v>
      </c>
      <c r="AR131" s="43">
        <f t="shared" si="129"/>
        <v>100</v>
      </c>
      <c r="AS131" s="43">
        <f t="shared" si="129"/>
        <v>449</v>
      </c>
      <c r="AT131" s="43">
        <f t="shared" si="129"/>
        <v>28</v>
      </c>
      <c r="AU131" s="58">
        <v>4472</v>
      </c>
      <c r="AV131" s="109">
        <f>VLOOKUP(AU131,[1]Hoja10!$D$3:$E$238,2,FALSE)</f>
        <v>15</v>
      </c>
      <c r="AW131" s="110">
        <f t="shared" si="70"/>
        <v>55.555555555555557</v>
      </c>
    </row>
    <row r="132" spans="1:49" s="33" customFormat="1" ht="24">
      <c r="A132" s="21">
        <v>128</v>
      </c>
      <c r="B132" s="58">
        <v>4471</v>
      </c>
      <c r="C132" s="45" t="s">
        <v>999</v>
      </c>
      <c r="D132" s="45" t="s">
        <v>705</v>
      </c>
      <c r="E132" s="49" t="s">
        <v>706</v>
      </c>
      <c r="F132" s="42" t="s">
        <v>134</v>
      </c>
      <c r="G132" s="39" t="s">
        <v>662</v>
      </c>
      <c r="H132" s="58">
        <v>4471</v>
      </c>
      <c r="I132" s="51">
        <f t="shared" si="64"/>
        <v>4231</v>
      </c>
      <c r="J132" s="43">
        <f>J1080</f>
        <v>57</v>
      </c>
      <c r="K132" s="43">
        <f t="shared" ref="K132:AT132" si="130">K1080</f>
        <v>65</v>
      </c>
      <c r="L132" s="43">
        <f t="shared" si="130"/>
        <v>75</v>
      </c>
      <c r="M132" s="43">
        <f t="shared" si="130"/>
        <v>85</v>
      </c>
      <c r="N132" s="43">
        <f t="shared" si="130"/>
        <v>79</v>
      </c>
      <c r="O132" s="43">
        <f t="shared" si="130"/>
        <v>78</v>
      </c>
      <c r="P132" s="43">
        <f t="shared" si="130"/>
        <v>103</v>
      </c>
      <c r="Q132" s="43">
        <f t="shared" si="130"/>
        <v>105</v>
      </c>
      <c r="R132" s="43">
        <f t="shared" si="130"/>
        <v>106</v>
      </c>
      <c r="S132" s="43">
        <f t="shared" si="130"/>
        <v>107</v>
      </c>
      <c r="T132" s="43">
        <f t="shared" si="130"/>
        <v>108</v>
      </c>
      <c r="U132" s="43">
        <f t="shared" si="130"/>
        <v>108</v>
      </c>
      <c r="V132" s="43">
        <f t="shared" si="130"/>
        <v>106</v>
      </c>
      <c r="W132" s="43">
        <f t="shared" si="130"/>
        <v>101</v>
      </c>
      <c r="X132" s="43">
        <f t="shared" si="130"/>
        <v>95</v>
      </c>
      <c r="Y132" s="43">
        <f t="shared" si="130"/>
        <v>89</v>
      </c>
      <c r="Z132" s="43">
        <f t="shared" si="130"/>
        <v>82</v>
      </c>
      <c r="AA132" s="43">
        <f t="shared" si="130"/>
        <v>76</v>
      </c>
      <c r="AB132" s="43">
        <f t="shared" si="130"/>
        <v>73</v>
      </c>
      <c r="AC132" s="43">
        <f t="shared" si="130"/>
        <v>72</v>
      </c>
      <c r="AD132" s="43">
        <f t="shared" si="130"/>
        <v>342</v>
      </c>
      <c r="AE132" s="43">
        <f t="shared" si="130"/>
        <v>337</v>
      </c>
      <c r="AF132" s="43">
        <f t="shared" si="130"/>
        <v>299</v>
      </c>
      <c r="AG132" s="43">
        <f t="shared" si="130"/>
        <v>279</v>
      </c>
      <c r="AH132" s="43">
        <f t="shared" si="130"/>
        <v>247</v>
      </c>
      <c r="AI132" s="43">
        <f t="shared" si="130"/>
        <v>231</v>
      </c>
      <c r="AJ132" s="43">
        <f t="shared" si="130"/>
        <v>189</v>
      </c>
      <c r="AK132" s="43">
        <f t="shared" si="130"/>
        <v>143</v>
      </c>
      <c r="AL132" s="43">
        <f t="shared" si="130"/>
        <v>130</v>
      </c>
      <c r="AM132" s="43">
        <f t="shared" si="130"/>
        <v>102</v>
      </c>
      <c r="AN132" s="43">
        <f t="shared" si="130"/>
        <v>74</v>
      </c>
      <c r="AO132" s="43">
        <f t="shared" si="130"/>
        <v>50</v>
      </c>
      <c r="AP132" s="43">
        <f t="shared" si="130"/>
        <v>38</v>
      </c>
      <c r="AQ132" s="43">
        <f t="shared" si="130"/>
        <v>249</v>
      </c>
      <c r="AR132" s="43">
        <f t="shared" si="130"/>
        <v>208</v>
      </c>
      <c r="AS132" s="43">
        <f t="shared" si="130"/>
        <v>937</v>
      </c>
      <c r="AT132" s="43">
        <f t="shared" si="130"/>
        <v>65</v>
      </c>
      <c r="AU132" s="58">
        <v>4471</v>
      </c>
      <c r="AV132" s="109">
        <f>VLOOKUP(AU132,[1]Hoja10!$D$3:$E$238,2,FALSE)</f>
        <v>52</v>
      </c>
      <c r="AW132" s="110">
        <f t="shared" si="70"/>
        <v>91.228070175438589</v>
      </c>
    </row>
    <row r="133" spans="1:49" s="33" customFormat="1" ht="12">
      <c r="A133" s="21">
        <v>129</v>
      </c>
      <c r="B133" s="90">
        <v>4469</v>
      </c>
      <c r="C133" s="45" t="s">
        <v>999</v>
      </c>
      <c r="D133" s="45" t="s">
        <v>705</v>
      </c>
      <c r="E133" s="45" t="s">
        <v>706</v>
      </c>
      <c r="F133" s="42" t="s">
        <v>152</v>
      </c>
      <c r="G133" s="39" t="s">
        <v>662</v>
      </c>
      <c r="H133" s="90">
        <v>4469</v>
      </c>
      <c r="I133" s="51">
        <f t="shared" si="64"/>
        <v>1516</v>
      </c>
      <c r="J133" s="43">
        <f>J1105</f>
        <v>17</v>
      </c>
      <c r="K133" s="43">
        <f t="shared" ref="K133:AT133" si="131">K1105</f>
        <v>24</v>
      </c>
      <c r="L133" s="43">
        <f t="shared" si="131"/>
        <v>27</v>
      </c>
      <c r="M133" s="43">
        <f t="shared" si="131"/>
        <v>28</v>
      </c>
      <c r="N133" s="43">
        <f t="shared" si="131"/>
        <v>30</v>
      </c>
      <c r="O133" s="43">
        <f t="shared" si="131"/>
        <v>25</v>
      </c>
      <c r="P133" s="43">
        <f t="shared" si="131"/>
        <v>26</v>
      </c>
      <c r="Q133" s="43">
        <f t="shared" si="131"/>
        <v>29</v>
      </c>
      <c r="R133" s="43">
        <f t="shared" si="131"/>
        <v>31</v>
      </c>
      <c r="S133" s="43">
        <f t="shared" si="131"/>
        <v>34</v>
      </c>
      <c r="T133" s="43">
        <f t="shared" si="131"/>
        <v>36</v>
      </c>
      <c r="U133" s="43">
        <f t="shared" si="131"/>
        <v>39</v>
      </c>
      <c r="V133" s="43">
        <f t="shared" si="131"/>
        <v>41</v>
      </c>
      <c r="W133" s="43">
        <f t="shared" si="131"/>
        <v>39</v>
      </c>
      <c r="X133" s="43">
        <f t="shared" si="131"/>
        <v>36</v>
      </c>
      <c r="Y133" s="43">
        <f t="shared" si="131"/>
        <v>33</v>
      </c>
      <c r="Z133" s="43">
        <f t="shared" si="131"/>
        <v>30</v>
      </c>
      <c r="AA133" s="43">
        <f t="shared" si="131"/>
        <v>28</v>
      </c>
      <c r="AB133" s="43">
        <f t="shared" si="131"/>
        <v>26</v>
      </c>
      <c r="AC133" s="43">
        <f t="shared" si="131"/>
        <v>25</v>
      </c>
      <c r="AD133" s="43">
        <f t="shared" si="131"/>
        <v>107</v>
      </c>
      <c r="AE133" s="43">
        <f t="shared" si="131"/>
        <v>109</v>
      </c>
      <c r="AF133" s="43">
        <f t="shared" si="131"/>
        <v>111</v>
      </c>
      <c r="AG133" s="43">
        <f t="shared" si="131"/>
        <v>116</v>
      </c>
      <c r="AH133" s="43">
        <f t="shared" si="131"/>
        <v>105</v>
      </c>
      <c r="AI133" s="43">
        <f t="shared" si="131"/>
        <v>80</v>
      </c>
      <c r="AJ133" s="43">
        <f t="shared" si="131"/>
        <v>69</v>
      </c>
      <c r="AK133" s="43">
        <f t="shared" si="131"/>
        <v>58</v>
      </c>
      <c r="AL133" s="43">
        <f t="shared" si="131"/>
        <v>47</v>
      </c>
      <c r="AM133" s="43">
        <f t="shared" si="131"/>
        <v>44</v>
      </c>
      <c r="AN133" s="43">
        <f t="shared" si="131"/>
        <v>31</v>
      </c>
      <c r="AO133" s="43">
        <f t="shared" si="131"/>
        <v>20</v>
      </c>
      <c r="AP133" s="43">
        <f t="shared" si="131"/>
        <v>15</v>
      </c>
      <c r="AQ133" s="43">
        <f t="shared" si="131"/>
        <v>92</v>
      </c>
      <c r="AR133" s="43">
        <f t="shared" si="131"/>
        <v>75</v>
      </c>
      <c r="AS133" s="43">
        <f t="shared" si="131"/>
        <v>339</v>
      </c>
      <c r="AT133" s="43">
        <f t="shared" si="131"/>
        <v>16</v>
      </c>
      <c r="AU133" s="90">
        <v>4469</v>
      </c>
      <c r="AV133" s="109">
        <f>VLOOKUP(AU133,[1]Hoja10!$D$3:$E$238,2,FALSE)</f>
        <v>15</v>
      </c>
      <c r="AW133" s="110">
        <f t="shared" si="70"/>
        <v>88.235294117647058</v>
      </c>
    </row>
    <row r="134" spans="1:49" s="33" customFormat="1" ht="12">
      <c r="A134" s="6">
        <v>130</v>
      </c>
      <c r="B134" s="90">
        <v>7120</v>
      </c>
      <c r="C134" s="45" t="s">
        <v>999</v>
      </c>
      <c r="D134" s="45" t="s">
        <v>705</v>
      </c>
      <c r="E134" s="45" t="s">
        <v>706</v>
      </c>
      <c r="F134" s="42" t="s">
        <v>135</v>
      </c>
      <c r="G134" s="39" t="s">
        <v>662</v>
      </c>
      <c r="H134" s="90">
        <v>7120</v>
      </c>
      <c r="I134" s="51">
        <f t="shared" ref="I134:I197" si="132">SUM(J134:AP134)</f>
        <v>1040</v>
      </c>
      <c r="J134" s="43">
        <f>J1081</f>
        <v>14</v>
      </c>
      <c r="K134" s="43">
        <f t="shared" ref="K134:AT134" si="133">K1081</f>
        <v>16</v>
      </c>
      <c r="L134" s="43">
        <f t="shared" si="133"/>
        <v>18</v>
      </c>
      <c r="M134" s="43">
        <f t="shared" si="133"/>
        <v>21</v>
      </c>
      <c r="N134" s="43">
        <f t="shared" si="133"/>
        <v>19</v>
      </c>
      <c r="O134" s="43">
        <f t="shared" si="133"/>
        <v>19</v>
      </c>
      <c r="P134" s="43">
        <f t="shared" si="133"/>
        <v>25</v>
      </c>
      <c r="Q134" s="43">
        <f t="shared" si="133"/>
        <v>26</v>
      </c>
      <c r="R134" s="43">
        <f t="shared" si="133"/>
        <v>26</v>
      </c>
      <c r="S134" s="43">
        <f t="shared" si="133"/>
        <v>26</v>
      </c>
      <c r="T134" s="43">
        <f t="shared" si="133"/>
        <v>27</v>
      </c>
      <c r="U134" s="43">
        <f t="shared" si="133"/>
        <v>27</v>
      </c>
      <c r="V134" s="43">
        <f t="shared" si="133"/>
        <v>26</v>
      </c>
      <c r="W134" s="43">
        <f t="shared" si="133"/>
        <v>25</v>
      </c>
      <c r="X134" s="43">
        <f t="shared" si="133"/>
        <v>23</v>
      </c>
      <c r="Y134" s="43">
        <f t="shared" si="133"/>
        <v>22</v>
      </c>
      <c r="Z134" s="43">
        <f t="shared" si="133"/>
        <v>20</v>
      </c>
      <c r="AA134" s="43">
        <f t="shared" si="133"/>
        <v>19</v>
      </c>
      <c r="AB134" s="43">
        <f t="shared" si="133"/>
        <v>18</v>
      </c>
      <c r="AC134" s="43">
        <f t="shared" si="133"/>
        <v>18</v>
      </c>
      <c r="AD134" s="43">
        <f t="shared" si="133"/>
        <v>84</v>
      </c>
      <c r="AE134" s="43">
        <f t="shared" si="133"/>
        <v>83</v>
      </c>
      <c r="AF134" s="43">
        <f t="shared" si="133"/>
        <v>74</v>
      </c>
      <c r="AG134" s="43">
        <f t="shared" si="133"/>
        <v>69</v>
      </c>
      <c r="AH134" s="43">
        <f t="shared" si="133"/>
        <v>61</v>
      </c>
      <c r="AI134" s="43">
        <f t="shared" si="133"/>
        <v>57</v>
      </c>
      <c r="AJ134" s="43">
        <f t="shared" si="133"/>
        <v>46</v>
      </c>
      <c r="AK134" s="43">
        <f t="shared" si="133"/>
        <v>35</v>
      </c>
      <c r="AL134" s="43">
        <f t="shared" si="133"/>
        <v>32</v>
      </c>
      <c r="AM134" s="43">
        <f t="shared" si="133"/>
        <v>25</v>
      </c>
      <c r="AN134" s="43">
        <f t="shared" si="133"/>
        <v>18</v>
      </c>
      <c r="AO134" s="43">
        <f t="shared" si="133"/>
        <v>12</v>
      </c>
      <c r="AP134" s="43">
        <f t="shared" si="133"/>
        <v>9</v>
      </c>
      <c r="AQ134" s="43">
        <f t="shared" si="133"/>
        <v>61</v>
      </c>
      <c r="AR134" s="43">
        <f t="shared" si="133"/>
        <v>51</v>
      </c>
      <c r="AS134" s="43">
        <f t="shared" si="133"/>
        <v>231</v>
      </c>
      <c r="AT134" s="43">
        <f t="shared" si="133"/>
        <v>22</v>
      </c>
      <c r="AU134" s="90">
        <v>7120</v>
      </c>
      <c r="AV134" s="109">
        <f>VLOOKUP(AU134,[1]Hoja10!$D$3:$E$238,2,FALSE)</f>
        <v>12</v>
      </c>
      <c r="AW134" s="110">
        <f t="shared" si="70"/>
        <v>85.714285714285708</v>
      </c>
    </row>
    <row r="135" spans="1:49" s="33" customFormat="1" ht="12">
      <c r="A135" s="21">
        <v>131</v>
      </c>
      <c r="B135" s="58">
        <v>7374</v>
      </c>
      <c r="C135" s="45" t="s">
        <v>999</v>
      </c>
      <c r="D135" s="45" t="s">
        <v>705</v>
      </c>
      <c r="E135" s="45" t="s">
        <v>706</v>
      </c>
      <c r="F135" s="42" t="s">
        <v>136</v>
      </c>
      <c r="G135" s="39" t="s">
        <v>662</v>
      </c>
      <c r="H135" s="58">
        <v>7374</v>
      </c>
      <c r="I135" s="51">
        <f t="shared" si="132"/>
        <v>1159</v>
      </c>
      <c r="J135" s="43">
        <f>J1082</f>
        <v>16</v>
      </c>
      <c r="K135" s="43">
        <f t="shared" ref="K135:AT135" si="134">K1082</f>
        <v>18</v>
      </c>
      <c r="L135" s="43">
        <f t="shared" si="134"/>
        <v>21</v>
      </c>
      <c r="M135" s="43">
        <f t="shared" si="134"/>
        <v>23</v>
      </c>
      <c r="N135" s="43">
        <f t="shared" si="134"/>
        <v>22</v>
      </c>
      <c r="O135" s="43">
        <f t="shared" si="134"/>
        <v>21</v>
      </c>
      <c r="P135" s="43">
        <f t="shared" si="134"/>
        <v>28</v>
      </c>
      <c r="Q135" s="43">
        <f t="shared" si="134"/>
        <v>29</v>
      </c>
      <c r="R135" s="43">
        <f t="shared" si="134"/>
        <v>29</v>
      </c>
      <c r="S135" s="43">
        <f t="shared" si="134"/>
        <v>29</v>
      </c>
      <c r="T135" s="43">
        <f t="shared" si="134"/>
        <v>29</v>
      </c>
      <c r="U135" s="43">
        <f t="shared" si="134"/>
        <v>29</v>
      </c>
      <c r="V135" s="43">
        <f t="shared" si="134"/>
        <v>29</v>
      </c>
      <c r="W135" s="43">
        <f t="shared" si="134"/>
        <v>28</v>
      </c>
      <c r="X135" s="43">
        <f t="shared" si="134"/>
        <v>26</v>
      </c>
      <c r="Y135" s="43">
        <f t="shared" si="134"/>
        <v>24</v>
      </c>
      <c r="Z135" s="43">
        <f t="shared" si="134"/>
        <v>22</v>
      </c>
      <c r="AA135" s="43">
        <f t="shared" si="134"/>
        <v>21</v>
      </c>
      <c r="AB135" s="43">
        <f t="shared" si="134"/>
        <v>20</v>
      </c>
      <c r="AC135" s="43">
        <f t="shared" si="134"/>
        <v>20</v>
      </c>
      <c r="AD135" s="43">
        <f t="shared" si="134"/>
        <v>94</v>
      </c>
      <c r="AE135" s="43">
        <f t="shared" si="134"/>
        <v>92</v>
      </c>
      <c r="AF135" s="43">
        <f t="shared" si="134"/>
        <v>82</v>
      </c>
      <c r="AG135" s="43">
        <f t="shared" si="134"/>
        <v>77</v>
      </c>
      <c r="AH135" s="43">
        <f t="shared" si="134"/>
        <v>68</v>
      </c>
      <c r="AI135" s="43">
        <f t="shared" si="134"/>
        <v>63</v>
      </c>
      <c r="AJ135" s="43">
        <f t="shared" si="134"/>
        <v>52</v>
      </c>
      <c r="AK135" s="43">
        <f t="shared" si="134"/>
        <v>39</v>
      </c>
      <c r="AL135" s="43">
        <f t="shared" si="134"/>
        <v>36</v>
      </c>
      <c r="AM135" s="43">
        <f t="shared" si="134"/>
        <v>28</v>
      </c>
      <c r="AN135" s="43">
        <f t="shared" si="134"/>
        <v>20</v>
      </c>
      <c r="AO135" s="43">
        <f t="shared" si="134"/>
        <v>14</v>
      </c>
      <c r="AP135" s="43">
        <f t="shared" si="134"/>
        <v>10</v>
      </c>
      <c r="AQ135" s="43">
        <f t="shared" si="134"/>
        <v>68</v>
      </c>
      <c r="AR135" s="43">
        <f t="shared" si="134"/>
        <v>57</v>
      </c>
      <c r="AS135" s="43">
        <f t="shared" si="134"/>
        <v>257</v>
      </c>
      <c r="AT135" s="43">
        <f t="shared" si="134"/>
        <v>13</v>
      </c>
      <c r="AU135" s="58">
        <v>7374</v>
      </c>
      <c r="AV135" s="109">
        <f>VLOOKUP(AU135,[1]Hoja10!$D$3:$E$238,2,FALSE)</f>
        <v>9</v>
      </c>
      <c r="AW135" s="110">
        <f t="shared" si="70"/>
        <v>56.25</v>
      </c>
    </row>
    <row r="136" spans="1:49" s="33" customFormat="1" ht="12">
      <c r="A136" s="21">
        <v>132</v>
      </c>
      <c r="B136" s="58">
        <v>9029</v>
      </c>
      <c r="C136" s="45" t="s">
        <v>999</v>
      </c>
      <c r="D136" s="45" t="s">
        <v>705</v>
      </c>
      <c r="E136" s="45" t="s">
        <v>706</v>
      </c>
      <c r="F136" s="44" t="s">
        <v>153</v>
      </c>
      <c r="G136" s="39" t="s">
        <v>662</v>
      </c>
      <c r="H136" s="58">
        <v>9029</v>
      </c>
      <c r="I136" s="51">
        <f t="shared" si="132"/>
        <v>875</v>
      </c>
      <c r="J136" s="43">
        <f>J1106</f>
        <v>10</v>
      </c>
      <c r="K136" s="43">
        <f t="shared" ref="K136:AT136" si="135">K1106</f>
        <v>14</v>
      </c>
      <c r="L136" s="43">
        <f t="shared" si="135"/>
        <v>16</v>
      </c>
      <c r="M136" s="43">
        <f t="shared" si="135"/>
        <v>16</v>
      </c>
      <c r="N136" s="43">
        <f t="shared" si="135"/>
        <v>17</v>
      </c>
      <c r="O136" s="43">
        <f t="shared" si="135"/>
        <v>15</v>
      </c>
      <c r="P136" s="43">
        <f t="shared" si="135"/>
        <v>15</v>
      </c>
      <c r="Q136" s="43">
        <f t="shared" si="135"/>
        <v>17</v>
      </c>
      <c r="R136" s="43">
        <f t="shared" si="135"/>
        <v>18</v>
      </c>
      <c r="S136" s="43">
        <f t="shared" si="135"/>
        <v>19</v>
      </c>
      <c r="T136" s="43">
        <f t="shared" si="135"/>
        <v>21</v>
      </c>
      <c r="U136" s="43">
        <f t="shared" si="135"/>
        <v>23</v>
      </c>
      <c r="V136" s="43">
        <f t="shared" si="135"/>
        <v>23</v>
      </c>
      <c r="W136" s="43">
        <f t="shared" si="135"/>
        <v>23</v>
      </c>
      <c r="X136" s="43">
        <f t="shared" si="135"/>
        <v>21</v>
      </c>
      <c r="Y136" s="43">
        <f t="shared" si="135"/>
        <v>19</v>
      </c>
      <c r="Z136" s="43">
        <f t="shared" si="135"/>
        <v>17</v>
      </c>
      <c r="AA136" s="43">
        <f t="shared" si="135"/>
        <v>16</v>
      </c>
      <c r="AB136" s="43">
        <f t="shared" si="135"/>
        <v>15</v>
      </c>
      <c r="AC136" s="43">
        <f t="shared" si="135"/>
        <v>14</v>
      </c>
      <c r="AD136" s="43">
        <f t="shared" si="135"/>
        <v>62</v>
      </c>
      <c r="AE136" s="43">
        <f t="shared" si="135"/>
        <v>63</v>
      </c>
      <c r="AF136" s="43">
        <f t="shared" si="135"/>
        <v>64</v>
      </c>
      <c r="AG136" s="43">
        <f t="shared" si="135"/>
        <v>67</v>
      </c>
      <c r="AH136" s="43">
        <f t="shared" si="135"/>
        <v>60</v>
      </c>
      <c r="AI136" s="43">
        <f t="shared" si="135"/>
        <v>46</v>
      </c>
      <c r="AJ136" s="43">
        <f t="shared" si="135"/>
        <v>40</v>
      </c>
      <c r="AK136" s="43">
        <f t="shared" si="135"/>
        <v>34</v>
      </c>
      <c r="AL136" s="43">
        <f t="shared" si="135"/>
        <v>27</v>
      </c>
      <c r="AM136" s="43">
        <f t="shared" si="135"/>
        <v>25</v>
      </c>
      <c r="AN136" s="43">
        <f t="shared" si="135"/>
        <v>18</v>
      </c>
      <c r="AO136" s="43">
        <f t="shared" si="135"/>
        <v>11</v>
      </c>
      <c r="AP136" s="43">
        <f t="shared" si="135"/>
        <v>9</v>
      </c>
      <c r="AQ136" s="43">
        <f t="shared" si="135"/>
        <v>53</v>
      </c>
      <c r="AR136" s="43">
        <f t="shared" si="135"/>
        <v>43</v>
      </c>
      <c r="AS136" s="43">
        <f t="shared" si="135"/>
        <v>195</v>
      </c>
      <c r="AT136" s="43">
        <f t="shared" si="135"/>
        <v>16</v>
      </c>
      <c r="AU136" s="58">
        <v>9029</v>
      </c>
      <c r="AV136" s="109">
        <f>VLOOKUP(AU136,[1]Hoja10!$D$3:$E$238,2,FALSE)</f>
        <v>6</v>
      </c>
      <c r="AW136" s="110">
        <f t="shared" si="70"/>
        <v>60</v>
      </c>
    </row>
    <row r="137" spans="1:49" s="33" customFormat="1" ht="24">
      <c r="A137" s="6">
        <v>133</v>
      </c>
      <c r="B137" s="90">
        <v>9078</v>
      </c>
      <c r="C137" s="45" t="s">
        <v>999</v>
      </c>
      <c r="D137" s="45" t="s">
        <v>705</v>
      </c>
      <c r="E137" s="45" t="s">
        <v>706</v>
      </c>
      <c r="F137" s="42" t="s">
        <v>708</v>
      </c>
      <c r="G137" s="39" t="s">
        <v>662</v>
      </c>
      <c r="H137" s="90">
        <v>9078</v>
      </c>
      <c r="I137" s="51">
        <f t="shared" si="132"/>
        <v>347</v>
      </c>
      <c r="J137" s="43">
        <f>J1083</f>
        <v>5</v>
      </c>
      <c r="K137" s="43">
        <f t="shared" ref="K137:AT137" si="136">K1083</f>
        <v>5</v>
      </c>
      <c r="L137" s="43">
        <f t="shared" si="136"/>
        <v>6</v>
      </c>
      <c r="M137" s="43">
        <f t="shared" si="136"/>
        <v>7</v>
      </c>
      <c r="N137" s="43">
        <f t="shared" si="136"/>
        <v>6</v>
      </c>
      <c r="O137" s="43">
        <f t="shared" si="136"/>
        <v>6</v>
      </c>
      <c r="P137" s="43">
        <f t="shared" si="136"/>
        <v>8</v>
      </c>
      <c r="Q137" s="43">
        <f t="shared" si="136"/>
        <v>9</v>
      </c>
      <c r="R137" s="43">
        <f t="shared" si="136"/>
        <v>9</v>
      </c>
      <c r="S137" s="43">
        <f t="shared" si="136"/>
        <v>9</v>
      </c>
      <c r="T137" s="43">
        <f t="shared" si="136"/>
        <v>9</v>
      </c>
      <c r="U137" s="43">
        <f t="shared" si="136"/>
        <v>9</v>
      </c>
      <c r="V137" s="43">
        <f t="shared" si="136"/>
        <v>9</v>
      </c>
      <c r="W137" s="43">
        <f t="shared" si="136"/>
        <v>8</v>
      </c>
      <c r="X137" s="43">
        <f t="shared" si="136"/>
        <v>8</v>
      </c>
      <c r="Y137" s="43">
        <f t="shared" si="136"/>
        <v>7</v>
      </c>
      <c r="Z137" s="43">
        <f t="shared" si="136"/>
        <v>7</v>
      </c>
      <c r="AA137" s="43">
        <f t="shared" si="136"/>
        <v>6</v>
      </c>
      <c r="AB137" s="43">
        <f t="shared" si="136"/>
        <v>6</v>
      </c>
      <c r="AC137" s="43">
        <f t="shared" si="136"/>
        <v>6</v>
      </c>
      <c r="AD137" s="43">
        <f t="shared" si="136"/>
        <v>28</v>
      </c>
      <c r="AE137" s="43">
        <f t="shared" si="136"/>
        <v>28</v>
      </c>
      <c r="AF137" s="43">
        <f t="shared" si="136"/>
        <v>25</v>
      </c>
      <c r="AG137" s="43">
        <f t="shared" si="136"/>
        <v>23</v>
      </c>
      <c r="AH137" s="43">
        <f t="shared" si="136"/>
        <v>20</v>
      </c>
      <c r="AI137" s="43">
        <f t="shared" si="136"/>
        <v>19</v>
      </c>
      <c r="AJ137" s="43">
        <f t="shared" si="136"/>
        <v>15</v>
      </c>
      <c r="AK137" s="43">
        <f t="shared" si="136"/>
        <v>12</v>
      </c>
      <c r="AL137" s="43">
        <f t="shared" si="136"/>
        <v>11</v>
      </c>
      <c r="AM137" s="43">
        <f t="shared" si="136"/>
        <v>8</v>
      </c>
      <c r="AN137" s="43">
        <f t="shared" si="136"/>
        <v>6</v>
      </c>
      <c r="AO137" s="43">
        <f t="shared" si="136"/>
        <v>4</v>
      </c>
      <c r="AP137" s="43">
        <f t="shared" si="136"/>
        <v>3</v>
      </c>
      <c r="AQ137" s="43">
        <f t="shared" si="136"/>
        <v>21</v>
      </c>
      <c r="AR137" s="43">
        <f t="shared" si="136"/>
        <v>17</v>
      </c>
      <c r="AS137" s="43">
        <f t="shared" si="136"/>
        <v>77</v>
      </c>
      <c r="AT137" s="43">
        <f t="shared" si="136"/>
        <v>23</v>
      </c>
      <c r="AU137" s="90">
        <v>9078</v>
      </c>
      <c r="AV137" s="109">
        <f>VLOOKUP(AU137,[1]Hoja10!$D$3:$E$238,2,FALSE)</f>
        <v>14</v>
      </c>
      <c r="AW137" s="110">
        <f t="shared" si="70"/>
        <v>280</v>
      </c>
    </row>
    <row r="138" spans="1:49" s="33" customFormat="1" ht="12">
      <c r="A138" s="21">
        <v>134</v>
      </c>
      <c r="B138" s="58">
        <v>9083</v>
      </c>
      <c r="C138" s="45" t="s">
        <v>999</v>
      </c>
      <c r="D138" s="45" t="s">
        <v>705</v>
      </c>
      <c r="E138" s="45" t="s">
        <v>706</v>
      </c>
      <c r="F138" s="44" t="s">
        <v>154</v>
      </c>
      <c r="G138" s="39" t="s">
        <v>662</v>
      </c>
      <c r="H138" s="58">
        <v>9083</v>
      </c>
      <c r="I138" s="51">
        <f t="shared" si="132"/>
        <v>1168</v>
      </c>
      <c r="J138" s="43">
        <f>J1107</f>
        <v>13</v>
      </c>
      <c r="K138" s="43">
        <f t="shared" ref="K138:AT138" si="137">K1107</f>
        <v>18</v>
      </c>
      <c r="L138" s="43">
        <f t="shared" si="137"/>
        <v>21</v>
      </c>
      <c r="M138" s="43">
        <f t="shared" si="137"/>
        <v>22</v>
      </c>
      <c r="N138" s="43">
        <f t="shared" si="137"/>
        <v>23</v>
      </c>
      <c r="O138" s="43">
        <f t="shared" si="137"/>
        <v>20</v>
      </c>
      <c r="P138" s="43">
        <f t="shared" si="137"/>
        <v>20</v>
      </c>
      <c r="Q138" s="43">
        <f t="shared" si="137"/>
        <v>22</v>
      </c>
      <c r="R138" s="43">
        <f t="shared" si="137"/>
        <v>24</v>
      </c>
      <c r="S138" s="43">
        <f t="shared" si="137"/>
        <v>26</v>
      </c>
      <c r="T138" s="43">
        <f t="shared" si="137"/>
        <v>28</v>
      </c>
      <c r="U138" s="43">
        <f t="shared" si="137"/>
        <v>30</v>
      </c>
      <c r="V138" s="43">
        <f t="shared" si="137"/>
        <v>31</v>
      </c>
      <c r="W138" s="43">
        <f t="shared" si="137"/>
        <v>30</v>
      </c>
      <c r="X138" s="43">
        <f t="shared" si="137"/>
        <v>28</v>
      </c>
      <c r="Y138" s="43">
        <f t="shared" si="137"/>
        <v>26</v>
      </c>
      <c r="Z138" s="43">
        <f t="shared" si="137"/>
        <v>23</v>
      </c>
      <c r="AA138" s="43">
        <f t="shared" si="137"/>
        <v>21</v>
      </c>
      <c r="AB138" s="43">
        <f t="shared" si="137"/>
        <v>20</v>
      </c>
      <c r="AC138" s="43">
        <f t="shared" si="137"/>
        <v>19</v>
      </c>
      <c r="AD138" s="43">
        <f t="shared" si="137"/>
        <v>82</v>
      </c>
      <c r="AE138" s="43">
        <f t="shared" si="137"/>
        <v>84</v>
      </c>
      <c r="AF138" s="43">
        <f t="shared" si="137"/>
        <v>86</v>
      </c>
      <c r="AG138" s="43">
        <f t="shared" si="137"/>
        <v>89</v>
      </c>
      <c r="AH138" s="43">
        <f t="shared" si="137"/>
        <v>81</v>
      </c>
      <c r="AI138" s="43">
        <f t="shared" si="137"/>
        <v>62</v>
      </c>
      <c r="AJ138" s="43">
        <f t="shared" si="137"/>
        <v>53</v>
      </c>
      <c r="AK138" s="43">
        <f t="shared" si="137"/>
        <v>45</v>
      </c>
      <c r="AL138" s="43">
        <f t="shared" si="137"/>
        <v>36</v>
      </c>
      <c r="AM138" s="43">
        <f t="shared" si="137"/>
        <v>34</v>
      </c>
      <c r="AN138" s="43">
        <f t="shared" si="137"/>
        <v>24</v>
      </c>
      <c r="AO138" s="43">
        <f t="shared" si="137"/>
        <v>15</v>
      </c>
      <c r="AP138" s="43">
        <f t="shared" si="137"/>
        <v>12</v>
      </c>
      <c r="AQ138" s="43">
        <f t="shared" si="137"/>
        <v>71</v>
      </c>
      <c r="AR138" s="43">
        <f t="shared" si="137"/>
        <v>58</v>
      </c>
      <c r="AS138" s="43">
        <f t="shared" si="137"/>
        <v>261</v>
      </c>
      <c r="AT138" s="43">
        <f t="shared" si="137"/>
        <v>28</v>
      </c>
      <c r="AU138" s="58">
        <v>9083</v>
      </c>
      <c r="AV138" s="109">
        <f>VLOOKUP(AU138,[1]Hoja10!$D$3:$E$238,2,FALSE)</f>
        <v>17</v>
      </c>
      <c r="AW138" s="110">
        <f t="shared" ref="AW138:AW201" si="138">AV138/J138*100</f>
        <v>130.76923076923077</v>
      </c>
    </row>
    <row r="139" spans="1:49" s="33" customFormat="1" ht="12">
      <c r="A139" s="21">
        <v>135</v>
      </c>
      <c r="B139" s="90">
        <v>9086</v>
      </c>
      <c r="C139" s="45" t="s">
        <v>999</v>
      </c>
      <c r="D139" s="45" t="s">
        <v>705</v>
      </c>
      <c r="E139" s="45" t="s">
        <v>706</v>
      </c>
      <c r="F139" s="42" t="s">
        <v>138</v>
      </c>
      <c r="G139" s="39" t="s">
        <v>662</v>
      </c>
      <c r="H139" s="90">
        <v>9086</v>
      </c>
      <c r="I139" s="51">
        <f t="shared" si="132"/>
        <v>1622</v>
      </c>
      <c r="J139" s="43">
        <f>J1084</f>
        <v>22</v>
      </c>
      <c r="K139" s="43">
        <f t="shared" ref="K139:AT139" si="139">K1084</f>
        <v>25</v>
      </c>
      <c r="L139" s="43">
        <f t="shared" si="139"/>
        <v>29</v>
      </c>
      <c r="M139" s="43">
        <f t="shared" si="139"/>
        <v>33</v>
      </c>
      <c r="N139" s="43">
        <f t="shared" si="139"/>
        <v>30</v>
      </c>
      <c r="O139" s="43">
        <f t="shared" si="139"/>
        <v>30</v>
      </c>
      <c r="P139" s="43">
        <f t="shared" si="139"/>
        <v>40</v>
      </c>
      <c r="Q139" s="43">
        <f t="shared" si="139"/>
        <v>40</v>
      </c>
      <c r="R139" s="43">
        <f t="shared" si="139"/>
        <v>41</v>
      </c>
      <c r="S139" s="43">
        <f t="shared" si="139"/>
        <v>41</v>
      </c>
      <c r="T139" s="43">
        <f t="shared" si="139"/>
        <v>41</v>
      </c>
      <c r="U139" s="43">
        <f t="shared" si="139"/>
        <v>41</v>
      </c>
      <c r="V139" s="43">
        <f t="shared" si="139"/>
        <v>41</v>
      </c>
      <c r="W139" s="43">
        <f t="shared" si="139"/>
        <v>39</v>
      </c>
      <c r="X139" s="43">
        <f t="shared" si="139"/>
        <v>36</v>
      </c>
      <c r="Y139" s="43">
        <f t="shared" si="139"/>
        <v>34</v>
      </c>
      <c r="Z139" s="43">
        <f t="shared" si="139"/>
        <v>31</v>
      </c>
      <c r="AA139" s="43">
        <f t="shared" si="139"/>
        <v>29</v>
      </c>
      <c r="AB139" s="43">
        <f t="shared" si="139"/>
        <v>28</v>
      </c>
      <c r="AC139" s="43">
        <f t="shared" si="139"/>
        <v>28</v>
      </c>
      <c r="AD139" s="43">
        <f t="shared" si="139"/>
        <v>131</v>
      </c>
      <c r="AE139" s="43">
        <f t="shared" si="139"/>
        <v>129</v>
      </c>
      <c r="AF139" s="43">
        <f t="shared" si="139"/>
        <v>115</v>
      </c>
      <c r="AG139" s="43">
        <f t="shared" si="139"/>
        <v>107</v>
      </c>
      <c r="AH139" s="43">
        <f t="shared" si="139"/>
        <v>95</v>
      </c>
      <c r="AI139" s="43">
        <f t="shared" si="139"/>
        <v>89</v>
      </c>
      <c r="AJ139" s="43">
        <f t="shared" si="139"/>
        <v>72</v>
      </c>
      <c r="AK139" s="43">
        <f t="shared" si="139"/>
        <v>55</v>
      </c>
      <c r="AL139" s="43">
        <f t="shared" si="139"/>
        <v>50</v>
      </c>
      <c r="AM139" s="43">
        <f t="shared" si="139"/>
        <v>39</v>
      </c>
      <c r="AN139" s="43">
        <f t="shared" si="139"/>
        <v>28</v>
      </c>
      <c r="AO139" s="43">
        <f t="shared" si="139"/>
        <v>19</v>
      </c>
      <c r="AP139" s="43">
        <f t="shared" si="139"/>
        <v>14</v>
      </c>
      <c r="AQ139" s="43">
        <f t="shared" si="139"/>
        <v>95</v>
      </c>
      <c r="AR139" s="43">
        <f t="shared" si="139"/>
        <v>80</v>
      </c>
      <c r="AS139" s="43">
        <f t="shared" si="139"/>
        <v>360</v>
      </c>
      <c r="AT139" s="43">
        <f t="shared" si="139"/>
        <v>52</v>
      </c>
      <c r="AU139" s="90">
        <v>9086</v>
      </c>
      <c r="AV139" s="109">
        <f>VLOOKUP(AU139,[1]Hoja10!$D$3:$E$238,2,FALSE)</f>
        <v>22</v>
      </c>
      <c r="AW139" s="110">
        <f t="shared" si="138"/>
        <v>100</v>
      </c>
    </row>
    <row r="140" spans="1:49" s="33" customFormat="1" ht="12">
      <c r="A140" s="6">
        <v>136</v>
      </c>
      <c r="B140" s="58">
        <v>10951</v>
      </c>
      <c r="C140" s="45" t="s">
        <v>999</v>
      </c>
      <c r="D140" s="45" t="s">
        <v>705</v>
      </c>
      <c r="E140" s="45" t="s">
        <v>706</v>
      </c>
      <c r="F140" s="44" t="s">
        <v>139</v>
      </c>
      <c r="G140" s="39" t="s">
        <v>662</v>
      </c>
      <c r="H140" s="58">
        <v>10951</v>
      </c>
      <c r="I140" s="51">
        <f t="shared" si="132"/>
        <v>404</v>
      </c>
      <c r="J140" s="43">
        <f>J1085</f>
        <v>5</v>
      </c>
      <c r="K140" s="43">
        <f t="shared" ref="K140:AT140" si="140">K1085</f>
        <v>6</v>
      </c>
      <c r="L140" s="43">
        <f t="shared" si="140"/>
        <v>7</v>
      </c>
      <c r="M140" s="43">
        <f t="shared" si="140"/>
        <v>8</v>
      </c>
      <c r="N140" s="43">
        <f t="shared" si="140"/>
        <v>8</v>
      </c>
      <c r="O140" s="43">
        <f t="shared" si="140"/>
        <v>7</v>
      </c>
      <c r="P140" s="43">
        <f t="shared" si="140"/>
        <v>10</v>
      </c>
      <c r="Q140" s="43">
        <f t="shared" si="140"/>
        <v>10</v>
      </c>
      <c r="R140" s="43">
        <f t="shared" si="140"/>
        <v>10</v>
      </c>
      <c r="S140" s="43">
        <f t="shared" si="140"/>
        <v>10</v>
      </c>
      <c r="T140" s="43">
        <f t="shared" si="140"/>
        <v>10</v>
      </c>
      <c r="U140" s="43">
        <f t="shared" si="140"/>
        <v>10</v>
      </c>
      <c r="V140" s="43">
        <f t="shared" si="140"/>
        <v>10</v>
      </c>
      <c r="W140" s="43">
        <f t="shared" si="140"/>
        <v>10</v>
      </c>
      <c r="X140" s="43">
        <f t="shared" si="140"/>
        <v>9</v>
      </c>
      <c r="Y140" s="43">
        <f t="shared" si="140"/>
        <v>8</v>
      </c>
      <c r="Z140" s="43">
        <f t="shared" si="140"/>
        <v>8</v>
      </c>
      <c r="AA140" s="43">
        <f t="shared" si="140"/>
        <v>7</v>
      </c>
      <c r="AB140" s="43">
        <f t="shared" si="140"/>
        <v>7</v>
      </c>
      <c r="AC140" s="43">
        <f t="shared" si="140"/>
        <v>7</v>
      </c>
      <c r="AD140" s="43">
        <f t="shared" si="140"/>
        <v>33</v>
      </c>
      <c r="AE140" s="43">
        <f t="shared" si="140"/>
        <v>32</v>
      </c>
      <c r="AF140" s="43">
        <f t="shared" si="140"/>
        <v>29</v>
      </c>
      <c r="AG140" s="43">
        <f t="shared" si="140"/>
        <v>27</v>
      </c>
      <c r="AH140" s="43">
        <f t="shared" si="140"/>
        <v>24</v>
      </c>
      <c r="AI140" s="43">
        <f t="shared" si="140"/>
        <v>22</v>
      </c>
      <c r="AJ140" s="43">
        <f t="shared" si="140"/>
        <v>18</v>
      </c>
      <c r="AK140" s="43">
        <f t="shared" si="140"/>
        <v>14</v>
      </c>
      <c r="AL140" s="43">
        <f t="shared" si="140"/>
        <v>12</v>
      </c>
      <c r="AM140" s="43">
        <f t="shared" si="140"/>
        <v>10</v>
      </c>
      <c r="AN140" s="43">
        <f t="shared" si="140"/>
        <v>7</v>
      </c>
      <c r="AO140" s="43">
        <f t="shared" si="140"/>
        <v>5</v>
      </c>
      <c r="AP140" s="43">
        <f t="shared" si="140"/>
        <v>4</v>
      </c>
      <c r="AQ140" s="43">
        <f t="shared" si="140"/>
        <v>24</v>
      </c>
      <c r="AR140" s="43">
        <f t="shared" si="140"/>
        <v>20</v>
      </c>
      <c r="AS140" s="43">
        <f t="shared" si="140"/>
        <v>90</v>
      </c>
      <c r="AT140" s="43">
        <f t="shared" si="140"/>
        <v>10</v>
      </c>
      <c r="AU140" s="58">
        <v>10951</v>
      </c>
      <c r="AV140" s="109">
        <f>VLOOKUP(AU140,[1]Hoja10!$D$3:$E$238,2,FALSE)</f>
        <v>7</v>
      </c>
      <c r="AW140" s="110">
        <f t="shared" si="138"/>
        <v>140</v>
      </c>
    </row>
    <row r="141" spans="1:49" s="33" customFormat="1" ht="12">
      <c r="A141" s="21">
        <v>137</v>
      </c>
      <c r="B141" s="58">
        <v>11149</v>
      </c>
      <c r="C141" s="45" t="s">
        <v>999</v>
      </c>
      <c r="D141" s="45" t="s">
        <v>705</v>
      </c>
      <c r="E141" s="45" t="s">
        <v>706</v>
      </c>
      <c r="F141" s="44" t="s">
        <v>155</v>
      </c>
      <c r="G141" s="39" t="s">
        <v>662</v>
      </c>
      <c r="H141" s="58">
        <v>11149</v>
      </c>
      <c r="I141" s="51">
        <f t="shared" si="132"/>
        <v>1864</v>
      </c>
      <c r="J141" s="43">
        <f>J1108</f>
        <v>21</v>
      </c>
      <c r="K141" s="43">
        <f t="shared" ref="K141:AT141" si="141">K1108</f>
        <v>29</v>
      </c>
      <c r="L141" s="43">
        <f t="shared" si="141"/>
        <v>33</v>
      </c>
      <c r="M141" s="43">
        <f t="shared" si="141"/>
        <v>34</v>
      </c>
      <c r="N141" s="43">
        <f t="shared" si="141"/>
        <v>37</v>
      </c>
      <c r="O141" s="43">
        <f t="shared" si="141"/>
        <v>31</v>
      </c>
      <c r="P141" s="43">
        <f t="shared" si="141"/>
        <v>33</v>
      </c>
      <c r="Q141" s="43">
        <f t="shared" si="141"/>
        <v>35</v>
      </c>
      <c r="R141" s="43">
        <f t="shared" si="141"/>
        <v>38</v>
      </c>
      <c r="S141" s="43">
        <f t="shared" si="141"/>
        <v>41</v>
      </c>
      <c r="T141" s="43">
        <f t="shared" si="141"/>
        <v>45</v>
      </c>
      <c r="U141" s="43">
        <f t="shared" si="141"/>
        <v>48</v>
      </c>
      <c r="V141" s="43">
        <f t="shared" si="141"/>
        <v>50</v>
      </c>
      <c r="W141" s="43">
        <f t="shared" si="141"/>
        <v>48</v>
      </c>
      <c r="X141" s="43">
        <f t="shared" si="141"/>
        <v>45</v>
      </c>
      <c r="Y141" s="43">
        <f t="shared" si="141"/>
        <v>41</v>
      </c>
      <c r="Z141" s="43">
        <f t="shared" si="141"/>
        <v>37</v>
      </c>
      <c r="AA141" s="43">
        <f t="shared" si="141"/>
        <v>34</v>
      </c>
      <c r="AB141" s="43">
        <f t="shared" si="141"/>
        <v>32</v>
      </c>
      <c r="AC141" s="43">
        <f t="shared" si="141"/>
        <v>30</v>
      </c>
      <c r="AD141" s="43">
        <f t="shared" si="141"/>
        <v>132</v>
      </c>
      <c r="AE141" s="43">
        <f t="shared" si="141"/>
        <v>134</v>
      </c>
      <c r="AF141" s="43">
        <f t="shared" si="141"/>
        <v>137</v>
      </c>
      <c r="AG141" s="43">
        <f t="shared" si="141"/>
        <v>142</v>
      </c>
      <c r="AH141" s="43">
        <f t="shared" si="141"/>
        <v>129</v>
      </c>
      <c r="AI141" s="43">
        <f t="shared" si="141"/>
        <v>98</v>
      </c>
      <c r="AJ141" s="43">
        <f t="shared" si="141"/>
        <v>85</v>
      </c>
      <c r="AK141" s="43">
        <f t="shared" si="141"/>
        <v>72</v>
      </c>
      <c r="AL141" s="43">
        <f t="shared" si="141"/>
        <v>58</v>
      </c>
      <c r="AM141" s="43">
        <f t="shared" si="141"/>
        <v>54</v>
      </c>
      <c r="AN141" s="43">
        <f t="shared" si="141"/>
        <v>39</v>
      </c>
      <c r="AO141" s="43">
        <f t="shared" si="141"/>
        <v>24</v>
      </c>
      <c r="AP141" s="43">
        <f t="shared" si="141"/>
        <v>18</v>
      </c>
      <c r="AQ141" s="43">
        <f t="shared" si="141"/>
        <v>113</v>
      </c>
      <c r="AR141" s="43">
        <f t="shared" si="141"/>
        <v>92</v>
      </c>
      <c r="AS141" s="43">
        <f t="shared" si="141"/>
        <v>417</v>
      </c>
      <c r="AT141" s="43">
        <f t="shared" si="141"/>
        <v>22</v>
      </c>
      <c r="AU141" s="58">
        <v>11149</v>
      </c>
      <c r="AV141" s="109">
        <f>VLOOKUP(AU141,[1]Hoja10!$D$3:$E$238,2,FALSE)</f>
        <v>15</v>
      </c>
      <c r="AW141" s="110">
        <f t="shared" si="138"/>
        <v>71.428571428571431</v>
      </c>
    </row>
    <row r="142" spans="1:49" s="33" customFormat="1" ht="12">
      <c r="A142" s="21">
        <v>138</v>
      </c>
      <c r="B142" s="58">
        <v>11152</v>
      </c>
      <c r="C142" s="45" t="s">
        <v>999</v>
      </c>
      <c r="D142" s="45" t="s">
        <v>705</v>
      </c>
      <c r="E142" s="45" t="s">
        <v>706</v>
      </c>
      <c r="F142" s="44" t="s">
        <v>156</v>
      </c>
      <c r="G142" s="39" t="s">
        <v>662</v>
      </c>
      <c r="H142" s="58">
        <v>11152</v>
      </c>
      <c r="I142" s="51">
        <f t="shared" si="132"/>
        <v>584</v>
      </c>
      <c r="J142" s="43">
        <f>J1109</f>
        <v>7</v>
      </c>
      <c r="K142" s="43">
        <f t="shared" ref="K142:AT142" si="142">K1109</f>
        <v>9</v>
      </c>
      <c r="L142" s="43">
        <f t="shared" si="142"/>
        <v>10</v>
      </c>
      <c r="M142" s="43">
        <f t="shared" si="142"/>
        <v>11</v>
      </c>
      <c r="N142" s="43">
        <f t="shared" si="142"/>
        <v>12</v>
      </c>
      <c r="O142" s="43">
        <f t="shared" si="142"/>
        <v>10</v>
      </c>
      <c r="P142" s="43">
        <f t="shared" si="142"/>
        <v>10</v>
      </c>
      <c r="Q142" s="43">
        <f t="shared" si="142"/>
        <v>11</v>
      </c>
      <c r="R142" s="43">
        <f t="shared" si="142"/>
        <v>12</v>
      </c>
      <c r="S142" s="43">
        <f t="shared" si="142"/>
        <v>13</v>
      </c>
      <c r="T142" s="43">
        <f t="shared" si="142"/>
        <v>14</v>
      </c>
      <c r="U142" s="43">
        <f t="shared" si="142"/>
        <v>15</v>
      </c>
      <c r="V142" s="43">
        <f t="shared" si="142"/>
        <v>16</v>
      </c>
      <c r="W142" s="43">
        <f t="shared" si="142"/>
        <v>15</v>
      </c>
      <c r="X142" s="43">
        <f t="shared" si="142"/>
        <v>14</v>
      </c>
      <c r="Y142" s="43">
        <f t="shared" si="142"/>
        <v>13</v>
      </c>
      <c r="Z142" s="43">
        <f t="shared" si="142"/>
        <v>12</v>
      </c>
      <c r="AA142" s="43">
        <f t="shared" si="142"/>
        <v>11</v>
      </c>
      <c r="AB142" s="43">
        <f t="shared" si="142"/>
        <v>10</v>
      </c>
      <c r="AC142" s="43">
        <f t="shared" si="142"/>
        <v>9</v>
      </c>
      <c r="AD142" s="43">
        <f t="shared" si="142"/>
        <v>41</v>
      </c>
      <c r="AE142" s="43">
        <f t="shared" si="142"/>
        <v>42</v>
      </c>
      <c r="AF142" s="43">
        <f t="shared" si="142"/>
        <v>43</v>
      </c>
      <c r="AG142" s="43">
        <f t="shared" si="142"/>
        <v>44</v>
      </c>
      <c r="AH142" s="43">
        <f t="shared" si="142"/>
        <v>40</v>
      </c>
      <c r="AI142" s="43">
        <f t="shared" si="142"/>
        <v>31</v>
      </c>
      <c r="AJ142" s="43">
        <f t="shared" si="142"/>
        <v>26</v>
      </c>
      <c r="AK142" s="43">
        <f t="shared" si="142"/>
        <v>22</v>
      </c>
      <c r="AL142" s="43">
        <f t="shared" si="142"/>
        <v>18</v>
      </c>
      <c r="AM142" s="43">
        <f t="shared" si="142"/>
        <v>17</v>
      </c>
      <c r="AN142" s="43">
        <f t="shared" si="142"/>
        <v>12</v>
      </c>
      <c r="AO142" s="43">
        <f t="shared" si="142"/>
        <v>8</v>
      </c>
      <c r="AP142" s="43">
        <f t="shared" si="142"/>
        <v>6</v>
      </c>
      <c r="AQ142" s="43">
        <f t="shared" si="142"/>
        <v>36</v>
      </c>
      <c r="AR142" s="43">
        <f t="shared" si="142"/>
        <v>29</v>
      </c>
      <c r="AS142" s="43">
        <f t="shared" si="142"/>
        <v>130</v>
      </c>
      <c r="AT142" s="43">
        <f t="shared" si="142"/>
        <v>3</v>
      </c>
      <c r="AU142" s="58">
        <v>11152</v>
      </c>
      <c r="AV142" s="109" t="e">
        <f>VLOOKUP(AU142,[1]Hoja10!$D$3:$E$238,2,FALSE)</f>
        <v>#N/A</v>
      </c>
      <c r="AW142" s="110" t="e">
        <f t="shared" si="138"/>
        <v>#N/A</v>
      </c>
    </row>
    <row r="143" spans="1:49" s="33" customFormat="1" ht="12">
      <c r="A143" s="6">
        <v>139</v>
      </c>
      <c r="B143" s="58">
        <v>11153</v>
      </c>
      <c r="C143" s="45" t="s">
        <v>999</v>
      </c>
      <c r="D143" s="45" t="s">
        <v>705</v>
      </c>
      <c r="E143" s="45" t="s">
        <v>706</v>
      </c>
      <c r="F143" s="44" t="s">
        <v>121</v>
      </c>
      <c r="G143" s="39" t="s">
        <v>662</v>
      </c>
      <c r="H143" s="58">
        <v>11153</v>
      </c>
      <c r="I143" s="51">
        <f t="shared" si="132"/>
        <v>857</v>
      </c>
      <c r="J143" s="43">
        <f>J1064</f>
        <v>18</v>
      </c>
      <c r="K143" s="43">
        <f t="shared" ref="K143:AT143" si="143">K1064</f>
        <v>16</v>
      </c>
      <c r="L143" s="43">
        <f t="shared" si="143"/>
        <v>16</v>
      </c>
      <c r="M143" s="43">
        <f t="shared" si="143"/>
        <v>16</v>
      </c>
      <c r="N143" s="43">
        <f t="shared" si="143"/>
        <v>17</v>
      </c>
      <c r="O143" s="43">
        <f t="shared" si="143"/>
        <v>15</v>
      </c>
      <c r="P143" s="43">
        <f t="shared" si="143"/>
        <v>15</v>
      </c>
      <c r="Q143" s="43">
        <f t="shared" si="143"/>
        <v>16</v>
      </c>
      <c r="R143" s="43">
        <f t="shared" si="143"/>
        <v>16</v>
      </c>
      <c r="S143" s="43">
        <f t="shared" si="143"/>
        <v>17</v>
      </c>
      <c r="T143" s="43">
        <f t="shared" si="143"/>
        <v>17</v>
      </c>
      <c r="U143" s="43">
        <f t="shared" si="143"/>
        <v>18</v>
      </c>
      <c r="V143" s="43">
        <f t="shared" si="143"/>
        <v>18</v>
      </c>
      <c r="W143" s="43">
        <f t="shared" si="143"/>
        <v>18</v>
      </c>
      <c r="X143" s="43">
        <f t="shared" si="143"/>
        <v>18</v>
      </c>
      <c r="Y143" s="43">
        <f t="shared" si="143"/>
        <v>17</v>
      </c>
      <c r="Z143" s="43">
        <f t="shared" si="143"/>
        <v>17</v>
      </c>
      <c r="AA143" s="43">
        <f t="shared" si="143"/>
        <v>16</v>
      </c>
      <c r="AB143" s="43">
        <f t="shared" si="143"/>
        <v>16</v>
      </c>
      <c r="AC143" s="43">
        <f t="shared" si="143"/>
        <v>15</v>
      </c>
      <c r="AD143" s="43">
        <f t="shared" si="143"/>
        <v>71</v>
      </c>
      <c r="AE143" s="43">
        <f t="shared" si="143"/>
        <v>67</v>
      </c>
      <c r="AF143" s="43">
        <f t="shared" si="143"/>
        <v>64</v>
      </c>
      <c r="AG143" s="43">
        <f t="shared" si="143"/>
        <v>56</v>
      </c>
      <c r="AH143" s="43">
        <f t="shared" si="143"/>
        <v>57</v>
      </c>
      <c r="AI143" s="43">
        <f t="shared" si="143"/>
        <v>47</v>
      </c>
      <c r="AJ143" s="43">
        <f t="shared" si="143"/>
        <v>38</v>
      </c>
      <c r="AK143" s="43">
        <f t="shared" si="143"/>
        <v>33</v>
      </c>
      <c r="AL143" s="43">
        <f t="shared" si="143"/>
        <v>28</v>
      </c>
      <c r="AM143" s="43">
        <f t="shared" si="143"/>
        <v>22</v>
      </c>
      <c r="AN143" s="43">
        <f t="shared" si="143"/>
        <v>18</v>
      </c>
      <c r="AO143" s="43">
        <f t="shared" si="143"/>
        <v>13</v>
      </c>
      <c r="AP143" s="43">
        <f t="shared" si="143"/>
        <v>11</v>
      </c>
      <c r="AQ143" s="43">
        <f t="shared" si="143"/>
        <v>43</v>
      </c>
      <c r="AR143" s="43">
        <f t="shared" si="143"/>
        <v>43</v>
      </c>
      <c r="AS143" s="43">
        <f t="shared" si="143"/>
        <v>195</v>
      </c>
      <c r="AT143" s="43">
        <f t="shared" si="143"/>
        <v>18</v>
      </c>
      <c r="AU143" s="58">
        <v>11153</v>
      </c>
      <c r="AV143" s="109">
        <f>VLOOKUP(AU143,[1]Hoja10!$D$3:$E$238,2,FALSE)</f>
        <v>10</v>
      </c>
      <c r="AW143" s="110">
        <f t="shared" si="138"/>
        <v>55.555555555555557</v>
      </c>
    </row>
    <row r="144" spans="1:49" s="33" customFormat="1" ht="12">
      <c r="A144" s="21">
        <v>140</v>
      </c>
      <c r="B144" s="90">
        <v>11250</v>
      </c>
      <c r="C144" s="45" t="s">
        <v>999</v>
      </c>
      <c r="D144" s="45" t="s">
        <v>705</v>
      </c>
      <c r="E144" s="45" t="s">
        <v>706</v>
      </c>
      <c r="F144" s="42" t="s">
        <v>589</v>
      </c>
      <c r="G144" s="39" t="s">
        <v>662</v>
      </c>
      <c r="H144" s="90">
        <v>11250</v>
      </c>
      <c r="I144" s="51">
        <f t="shared" si="132"/>
        <v>905</v>
      </c>
      <c r="J144" s="43">
        <f>J1065</f>
        <v>19</v>
      </c>
      <c r="K144" s="43">
        <f t="shared" ref="K144:AT144" si="144">K1065</f>
        <v>17</v>
      </c>
      <c r="L144" s="43">
        <f t="shared" si="144"/>
        <v>17</v>
      </c>
      <c r="M144" s="43">
        <f t="shared" si="144"/>
        <v>17</v>
      </c>
      <c r="N144" s="43">
        <f t="shared" si="144"/>
        <v>18</v>
      </c>
      <c r="O144" s="43">
        <f t="shared" si="144"/>
        <v>16</v>
      </c>
      <c r="P144" s="43">
        <f t="shared" si="144"/>
        <v>16</v>
      </c>
      <c r="Q144" s="43">
        <f t="shared" si="144"/>
        <v>17</v>
      </c>
      <c r="R144" s="43">
        <f t="shared" si="144"/>
        <v>17</v>
      </c>
      <c r="S144" s="43">
        <f t="shared" si="144"/>
        <v>18</v>
      </c>
      <c r="T144" s="43">
        <f t="shared" si="144"/>
        <v>18</v>
      </c>
      <c r="U144" s="43">
        <f t="shared" si="144"/>
        <v>19</v>
      </c>
      <c r="V144" s="43">
        <f t="shared" si="144"/>
        <v>19</v>
      </c>
      <c r="W144" s="43">
        <f t="shared" si="144"/>
        <v>19</v>
      </c>
      <c r="X144" s="43">
        <f t="shared" si="144"/>
        <v>19</v>
      </c>
      <c r="Y144" s="43">
        <f t="shared" si="144"/>
        <v>18</v>
      </c>
      <c r="Z144" s="43">
        <f t="shared" si="144"/>
        <v>17</v>
      </c>
      <c r="AA144" s="43">
        <f t="shared" si="144"/>
        <v>17</v>
      </c>
      <c r="AB144" s="43">
        <f t="shared" si="144"/>
        <v>16</v>
      </c>
      <c r="AC144" s="43">
        <f t="shared" si="144"/>
        <v>16</v>
      </c>
      <c r="AD144" s="43">
        <f t="shared" si="144"/>
        <v>75</v>
      </c>
      <c r="AE144" s="43">
        <f t="shared" si="144"/>
        <v>71</v>
      </c>
      <c r="AF144" s="43">
        <f t="shared" si="144"/>
        <v>68</v>
      </c>
      <c r="AG144" s="43">
        <f t="shared" si="144"/>
        <v>59</v>
      </c>
      <c r="AH144" s="43">
        <f t="shared" si="144"/>
        <v>60</v>
      </c>
      <c r="AI144" s="43">
        <f t="shared" si="144"/>
        <v>50</v>
      </c>
      <c r="AJ144" s="43">
        <f t="shared" si="144"/>
        <v>40</v>
      </c>
      <c r="AK144" s="43">
        <f t="shared" si="144"/>
        <v>35</v>
      </c>
      <c r="AL144" s="43">
        <f t="shared" si="144"/>
        <v>29</v>
      </c>
      <c r="AM144" s="43">
        <f t="shared" si="144"/>
        <v>23</v>
      </c>
      <c r="AN144" s="43">
        <f t="shared" si="144"/>
        <v>19</v>
      </c>
      <c r="AO144" s="43">
        <f t="shared" si="144"/>
        <v>14</v>
      </c>
      <c r="AP144" s="43">
        <f t="shared" si="144"/>
        <v>12</v>
      </c>
      <c r="AQ144" s="43">
        <f t="shared" si="144"/>
        <v>45</v>
      </c>
      <c r="AR144" s="43">
        <f t="shared" si="144"/>
        <v>45</v>
      </c>
      <c r="AS144" s="43">
        <f t="shared" si="144"/>
        <v>207</v>
      </c>
      <c r="AT144" s="43">
        <f t="shared" si="144"/>
        <v>28</v>
      </c>
      <c r="AU144" s="90">
        <v>11250</v>
      </c>
      <c r="AV144" s="109">
        <f>VLOOKUP(AU144,[1]Hoja10!$D$3:$E$238,2,FALSE)</f>
        <v>19</v>
      </c>
      <c r="AW144" s="110">
        <f t="shared" si="138"/>
        <v>100</v>
      </c>
    </row>
    <row r="145" spans="1:49" s="33" customFormat="1" ht="24">
      <c r="A145" s="21">
        <v>141</v>
      </c>
      <c r="B145" s="58">
        <v>17329</v>
      </c>
      <c r="C145" s="45" t="s">
        <v>999</v>
      </c>
      <c r="D145" s="45" t="s">
        <v>705</v>
      </c>
      <c r="E145" s="45" t="s">
        <v>706</v>
      </c>
      <c r="F145" s="42" t="s">
        <v>709</v>
      </c>
      <c r="G145" s="39" t="s">
        <v>662</v>
      </c>
      <c r="H145" s="58">
        <v>17329</v>
      </c>
      <c r="I145" s="51">
        <f t="shared" si="132"/>
        <v>582</v>
      </c>
      <c r="J145" s="43">
        <f>J1086</f>
        <v>8</v>
      </c>
      <c r="K145" s="43">
        <f t="shared" ref="K145:AT145" si="145">K1086</f>
        <v>9</v>
      </c>
      <c r="L145" s="43">
        <f t="shared" si="145"/>
        <v>10</v>
      </c>
      <c r="M145" s="43">
        <f t="shared" si="145"/>
        <v>12</v>
      </c>
      <c r="N145" s="43">
        <f t="shared" si="145"/>
        <v>11</v>
      </c>
      <c r="O145" s="43">
        <f t="shared" si="145"/>
        <v>11</v>
      </c>
      <c r="P145" s="43">
        <f t="shared" si="145"/>
        <v>14</v>
      </c>
      <c r="Q145" s="43">
        <f t="shared" si="145"/>
        <v>14</v>
      </c>
      <c r="R145" s="43">
        <f t="shared" si="145"/>
        <v>15</v>
      </c>
      <c r="S145" s="43">
        <f t="shared" si="145"/>
        <v>15</v>
      </c>
      <c r="T145" s="43">
        <f t="shared" si="145"/>
        <v>15</v>
      </c>
      <c r="U145" s="43">
        <f t="shared" si="145"/>
        <v>15</v>
      </c>
      <c r="V145" s="43">
        <f t="shared" si="145"/>
        <v>15</v>
      </c>
      <c r="W145" s="43">
        <f t="shared" si="145"/>
        <v>14</v>
      </c>
      <c r="X145" s="43">
        <f t="shared" si="145"/>
        <v>13</v>
      </c>
      <c r="Y145" s="43">
        <f t="shared" si="145"/>
        <v>12</v>
      </c>
      <c r="Z145" s="43">
        <f t="shared" si="145"/>
        <v>11</v>
      </c>
      <c r="AA145" s="43">
        <f t="shared" si="145"/>
        <v>10</v>
      </c>
      <c r="AB145" s="43">
        <f t="shared" si="145"/>
        <v>10</v>
      </c>
      <c r="AC145" s="43">
        <f t="shared" si="145"/>
        <v>10</v>
      </c>
      <c r="AD145" s="43">
        <f t="shared" si="145"/>
        <v>47</v>
      </c>
      <c r="AE145" s="43">
        <f t="shared" si="145"/>
        <v>46</v>
      </c>
      <c r="AF145" s="43">
        <f t="shared" si="145"/>
        <v>41</v>
      </c>
      <c r="AG145" s="43">
        <f t="shared" si="145"/>
        <v>38</v>
      </c>
      <c r="AH145" s="43">
        <f t="shared" si="145"/>
        <v>34</v>
      </c>
      <c r="AI145" s="43">
        <f t="shared" si="145"/>
        <v>32</v>
      </c>
      <c r="AJ145" s="43">
        <f t="shared" si="145"/>
        <v>26</v>
      </c>
      <c r="AK145" s="43">
        <f t="shared" si="145"/>
        <v>20</v>
      </c>
      <c r="AL145" s="43">
        <f t="shared" si="145"/>
        <v>18</v>
      </c>
      <c r="AM145" s="43">
        <f t="shared" si="145"/>
        <v>14</v>
      </c>
      <c r="AN145" s="43">
        <f t="shared" si="145"/>
        <v>10</v>
      </c>
      <c r="AO145" s="43">
        <f t="shared" si="145"/>
        <v>7</v>
      </c>
      <c r="AP145" s="43">
        <f t="shared" si="145"/>
        <v>5</v>
      </c>
      <c r="AQ145" s="43">
        <f t="shared" si="145"/>
        <v>35</v>
      </c>
      <c r="AR145" s="43">
        <f t="shared" si="145"/>
        <v>28</v>
      </c>
      <c r="AS145" s="43">
        <f t="shared" si="145"/>
        <v>129</v>
      </c>
      <c r="AT145" s="43">
        <f t="shared" si="145"/>
        <v>11</v>
      </c>
      <c r="AU145" s="58">
        <v>17329</v>
      </c>
      <c r="AV145" s="109">
        <f>VLOOKUP(AU145,[1]Hoja10!$D$3:$E$238,2,FALSE)</f>
        <v>8</v>
      </c>
      <c r="AW145" s="110">
        <f t="shared" si="138"/>
        <v>100</v>
      </c>
    </row>
    <row r="146" spans="1:49" s="33" customFormat="1" ht="12">
      <c r="A146" s="6">
        <v>142</v>
      </c>
      <c r="B146" s="34"/>
      <c r="C146" s="35" t="s">
        <v>999</v>
      </c>
      <c r="D146" s="35" t="s">
        <v>705</v>
      </c>
      <c r="E146" s="36" t="s">
        <v>710</v>
      </c>
      <c r="F146" s="36" t="s">
        <v>710</v>
      </c>
      <c r="G146" s="37"/>
      <c r="H146" s="34"/>
      <c r="I146" s="99">
        <f t="shared" si="132"/>
        <v>17105</v>
      </c>
      <c r="J146" s="38">
        <f>SUM(J147:J155)</f>
        <v>269</v>
      </c>
      <c r="K146" s="38">
        <f t="shared" ref="K146:AT146" si="146">SUM(K147:K155)</f>
        <v>223</v>
      </c>
      <c r="L146" s="38">
        <f t="shared" si="146"/>
        <v>344</v>
      </c>
      <c r="M146" s="38">
        <f t="shared" si="146"/>
        <v>311</v>
      </c>
      <c r="N146" s="38">
        <f t="shared" si="146"/>
        <v>323</v>
      </c>
      <c r="O146" s="38">
        <f t="shared" si="146"/>
        <v>271</v>
      </c>
      <c r="P146" s="38">
        <f t="shared" si="146"/>
        <v>417</v>
      </c>
      <c r="Q146" s="38">
        <f t="shared" si="146"/>
        <v>421</v>
      </c>
      <c r="R146" s="38">
        <f t="shared" si="146"/>
        <v>424</v>
      </c>
      <c r="S146" s="38">
        <f t="shared" si="146"/>
        <v>428</v>
      </c>
      <c r="T146" s="38">
        <f t="shared" si="146"/>
        <v>429</v>
      </c>
      <c r="U146" s="38">
        <f t="shared" si="146"/>
        <v>431</v>
      </c>
      <c r="V146" s="38">
        <f t="shared" si="146"/>
        <v>426</v>
      </c>
      <c r="W146" s="38">
        <f t="shared" si="146"/>
        <v>416</v>
      </c>
      <c r="X146" s="38">
        <f t="shared" si="146"/>
        <v>400</v>
      </c>
      <c r="Y146" s="38">
        <f t="shared" si="146"/>
        <v>385</v>
      </c>
      <c r="Z146" s="38">
        <f t="shared" si="146"/>
        <v>370</v>
      </c>
      <c r="AA146" s="38">
        <f t="shared" si="146"/>
        <v>353</v>
      </c>
      <c r="AB146" s="38">
        <f t="shared" si="146"/>
        <v>333</v>
      </c>
      <c r="AC146" s="38">
        <f t="shared" si="146"/>
        <v>314</v>
      </c>
      <c r="AD146" s="38">
        <f t="shared" si="146"/>
        <v>1363</v>
      </c>
      <c r="AE146" s="38">
        <f t="shared" si="146"/>
        <v>1421</v>
      </c>
      <c r="AF146" s="38">
        <f t="shared" si="146"/>
        <v>1253</v>
      </c>
      <c r="AG146" s="38">
        <f t="shared" si="146"/>
        <v>1153</v>
      </c>
      <c r="AH146" s="38">
        <f t="shared" si="146"/>
        <v>1084</v>
      </c>
      <c r="AI146" s="38">
        <f t="shared" si="146"/>
        <v>874</v>
      </c>
      <c r="AJ146" s="38">
        <f t="shared" si="146"/>
        <v>718</v>
      </c>
      <c r="AK146" s="38">
        <f t="shared" si="146"/>
        <v>551</v>
      </c>
      <c r="AL146" s="38">
        <f t="shared" si="146"/>
        <v>470</v>
      </c>
      <c r="AM146" s="38">
        <f t="shared" si="146"/>
        <v>369</v>
      </c>
      <c r="AN146" s="38">
        <f t="shared" si="146"/>
        <v>258</v>
      </c>
      <c r="AO146" s="38">
        <f t="shared" si="146"/>
        <v>169</v>
      </c>
      <c r="AP146" s="38">
        <f t="shared" si="146"/>
        <v>134</v>
      </c>
      <c r="AQ146" s="38">
        <f t="shared" si="146"/>
        <v>1009</v>
      </c>
      <c r="AR146" s="38">
        <f t="shared" si="146"/>
        <v>930</v>
      </c>
      <c r="AS146" s="38">
        <f t="shared" si="146"/>
        <v>3860</v>
      </c>
      <c r="AT146" s="38">
        <f t="shared" si="146"/>
        <v>279</v>
      </c>
      <c r="AU146" s="34"/>
      <c r="AV146" s="109" t="e">
        <f>VLOOKUP(AU146,[1]Hoja10!$D$3:$E$238,2,FALSE)</f>
        <v>#N/A</v>
      </c>
      <c r="AW146" s="110" t="e">
        <f t="shared" si="138"/>
        <v>#N/A</v>
      </c>
    </row>
    <row r="147" spans="1:49" s="33" customFormat="1" ht="12">
      <c r="A147" s="21">
        <v>143</v>
      </c>
      <c r="B147" s="58">
        <v>4478</v>
      </c>
      <c r="C147" s="45" t="s">
        <v>999</v>
      </c>
      <c r="D147" s="45" t="s">
        <v>705</v>
      </c>
      <c r="E147" s="45" t="s">
        <v>710</v>
      </c>
      <c r="F147" s="42" t="s">
        <v>711</v>
      </c>
      <c r="G147" s="39" t="s">
        <v>667</v>
      </c>
      <c r="H147" s="58">
        <v>4478</v>
      </c>
      <c r="I147" s="51">
        <f t="shared" si="132"/>
        <v>1417</v>
      </c>
      <c r="J147" s="43">
        <f>J1093</f>
        <v>13</v>
      </c>
      <c r="K147" s="43">
        <f t="shared" ref="K147:AT147" si="147">K1093</f>
        <v>15</v>
      </c>
      <c r="L147" s="43">
        <f t="shared" si="147"/>
        <v>32</v>
      </c>
      <c r="M147" s="43">
        <f t="shared" si="147"/>
        <v>24</v>
      </c>
      <c r="N147" s="43">
        <f t="shared" si="147"/>
        <v>27</v>
      </c>
      <c r="O147" s="43">
        <f t="shared" si="147"/>
        <v>24</v>
      </c>
      <c r="P147" s="43">
        <f t="shared" si="147"/>
        <v>35</v>
      </c>
      <c r="Q147" s="43">
        <f t="shared" si="147"/>
        <v>35</v>
      </c>
      <c r="R147" s="43">
        <f t="shared" si="147"/>
        <v>35</v>
      </c>
      <c r="S147" s="43">
        <f t="shared" si="147"/>
        <v>35</v>
      </c>
      <c r="T147" s="43">
        <f t="shared" si="147"/>
        <v>35</v>
      </c>
      <c r="U147" s="43">
        <f t="shared" si="147"/>
        <v>34</v>
      </c>
      <c r="V147" s="43">
        <f t="shared" si="147"/>
        <v>34</v>
      </c>
      <c r="W147" s="43">
        <f t="shared" si="147"/>
        <v>34</v>
      </c>
      <c r="X147" s="43">
        <f t="shared" si="147"/>
        <v>34</v>
      </c>
      <c r="Y147" s="43">
        <f t="shared" si="147"/>
        <v>33</v>
      </c>
      <c r="Z147" s="43">
        <f t="shared" si="147"/>
        <v>33</v>
      </c>
      <c r="AA147" s="43">
        <f t="shared" si="147"/>
        <v>32</v>
      </c>
      <c r="AB147" s="43">
        <f t="shared" si="147"/>
        <v>30</v>
      </c>
      <c r="AC147" s="43">
        <f t="shared" si="147"/>
        <v>28</v>
      </c>
      <c r="AD147" s="43">
        <f t="shared" si="147"/>
        <v>118</v>
      </c>
      <c r="AE147" s="43">
        <f t="shared" si="147"/>
        <v>124</v>
      </c>
      <c r="AF147" s="43">
        <f t="shared" si="147"/>
        <v>107</v>
      </c>
      <c r="AG147" s="43">
        <f t="shared" si="147"/>
        <v>92</v>
      </c>
      <c r="AH147" s="43">
        <f t="shared" si="147"/>
        <v>89</v>
      </c>
      <c r="AI147" s="43">
        <f t="shared" si="147"/>
        <v>79</v>
      </c>
      <c r="AJ147" s="43">
        <f t="shared" si="147"/>
        <v>55</v>
      </c>
      <c r="AK147" s="43">
        <f t="shared" si="147"/>
        <v>44</v>
      </c>
      <c r="AL147" s="43">
        <f t="shared" si="147"/>
        <v>34</v>
      </c>
      <c r="AM147" s="43">
        <f t="shared" si="147"/>
        <v>28</v>
      </c>
      <c r="AN147" s="43">
        <f t="shared" si="147"/>
        <v>20</v>
      </c>
      <c r="AO147" s="43">
        <f t="shared" si="147"/>
        <v>14</v>
      </c>
      <c r="AP147" s="43">
        <f t="shared" si="147"/>
        <v>11</v>
      </c>
      <c r="AQ147" s="43">
        <f t="shared" si="147"/>
        <v>82</v>
      </c>
      <c r="AR147" s="43">
        <f t="shared" si="147"/>
        <v>83</v>
      </c>
      <c r="AS147" s="43">
        <f t="shared" si="147"/>
        <v>329</v>
      </c>
      <c r="AT147" s="43">
        <f t="shared" si="147"/>
        <v>38</v>
      </c>
      <c r="AU147" s="58">
        <v>4478</v>
      </c>
      <c r="AV147" s="109">
        <f>VLOOKUP(AU147,[1]Hoja10!$D$3:$E$238,2,FALSE)</f>
        <v>23</v>
      </c>
      <c r="AW147" s="110">
        <f t="shared" si="138"/>
        <v>176.92307692307691</v>
      </c>
    </row>
    <row r="148" spans="1:49" s="33" customFormat="1" ht="12">
      <c r="A148" s="21">
        <v>144</v>
      </c>
      <c r="B148" s="58">
        <v>4479</v>
      </c>
      <c r="C148" s="45" t="s">
        <v>999</v>
      </c>
      <c r="D148" s="45" t="s">
        <v>705</v>
      </c>
      <c r="E148" s="45" t="s">
        <v>710</v>
      </c>
      <c r="F148" s="44" t="s">
        <v>124</v>
      </c>
      <c r="G148" s="39" t="s">
        <v>662</v>
      </c>
      <c r="H148" s="58">
        <v>4479</v>
      </c>
      <c r="I148" s="51">
        <f t="shared" si="132"/>
        <v>1727</v>
      </c>
      <c r="J148" s="43">
        <f>J1068</f>
        <v>19</v>
      </c>
      <c r="K148" s="43">
        <f t="shared" ref="K148:AT148" si="148">K1068</f>
        <v>20</v>
      </c>
      <c r="L148" s="43">
        <f t="shared" si="148"/>
        <v>37</v>
      </c>
      <c r="M148" s="43">
        <f t="shared" si="148"/>
        <v>36</v>
      </c>
      <c r="N148" s="43">
        <f t="shared" si="148"/>
        <v>44</v>
      </c>
      <c r="O148" s="43">
        <f t="shared" si="148"/>
        <v>31</v>
      </c>
      <c r="P148" s="43">
        <f t="shared" si="148"/>
        <v>44</v>
      </c>
      <c r="Q148" s="43">
        <f t="shared" si="148"/>
        <v>44</v>
      </c>
      <c r="R148" s="43">
        <f t="shared" si="148"/>
        <v>44</v>
      </c>
      <c r="S148" s="43">
        <f t="shared" si="148"/>
        <v>45</v>
      </c>
      <c r="T148" s="43">
        <f t="shared" si="148"/>
        <v>46</v>
      </c>
      <c r="U148" s="43">
        <f t="shared" si="148"/>
        <v>46</v>
      </c>
      <c r="V148" s="43">
        <f t="shared" si="148"/>
        <v>46</v>
      </c>
      <c r="W148" s="43">
        <f t="shared" si="148"/>
        <v>44</v>
      </c>
      <c r="X148" s="43">
        <f t="shared" si="148"/>
        <v>41</v>
      </c>
      <c r="Y148" s="43">
        <f t="shared" si="148"/>
        <v>38</v>
      </c>
      <c r="Z148" s="43">
        <f t="shared" si="148"/>
        <v>35</v>
      </c>
      <c r="AA148" s="43">
        <f t="shared" si="148"/>
        <v>33</v>
      </c>
      <c r="AB148" s="43">
        <f t="shared" si="148"/>
        <v>30</v>
      </c>
      <c r="AC148" s="43">
        <f t="shared" si="148"/>
        <v>28</v>
      </c>
      <c r="AD148" s="43">
        <f t="shared" si="148"/>
        <v>118</v>
      </c>
      <c r="AE148" s="43">
        <f t="shared" si="148"/>
        <v>138</v>
      </c>
      <c r="AF148" s="43">
        <f t="shared" si="148"/>
        <v>116</v>
      </c>
      <c r="AG148" s="43">
        <f t="shared" si="148"/>
        <v>126</v>
      </c>
      <c r="AH148" s="43">
        <f t="shared" si="148"/>
        <v>110</v>
      </c>
      <c r="AI148" s="43">
        <f t="shared" si="148"/>
        <v>87</v>
      </c>
      <c r="AJ148" s="43">
        <f t="shared" si="148"/>
        <v>65</v>
      </c>
      <c r="AK148" s="43">
        <f t="shared" si="148"/>
        <v>68</v>
      </c>
      <c r="AL148" s="43">
        <f t="shared" si="148"/>
        <v>43</v>
      </c>
      <c r="AM148" s="43">
        <f t="shared" si="148"/>
        <v>42</v>
      </c>
      <c r="AN148" s="43">
        <f t="shared" si="148"/>
        <v>27</v>
      </c>
      <c r="AO148" s="43">
        <f t="shared" si="148"/>
        <v>19</v>
      </c>
      <c r="AP148" s="43">
        <f t="shared" si="148"/>
        <v>17</v>
      </c>
      <c r="AQ148" s="43">
        <f t="shared" si="148"/>
        <v>107</v>
      </c>
      <c r="AR148" s="43">
        <f t="shared" si="148"/>
        <v>87</v>
      </c>
      <c r="AS148" s="43">
        <f t="shared" si="148"/>
        <v>375</v>
      </c>
      <c r="AT148" s="43">
        <f t="shared" si="148"/>
        <v>22</v>
      </c>
      <c r="AU148" s="58">
        <v>4479</v>
      </c>
      <c r="AV148" s="109">
        <f>VLOOKUP(AU148,[1]Hoja10!$D$3:$E$238,2,FALSE)</f>
        <v>16</v>
      </c>
      <c r="AW148" s="110">
        <f t="shared" si="138"/>
        <v>84.210526315789465</v>
      </c>
    </row>
    <row r="149" spans="1:49" s="33" customFormat="1" ht="12">
      <c r="A149" s="6">
        <v>145</v>
      </c>
      <c r="B149" s="58">
        <v>4481</v>
      </c>
      <c r="C149" s="45" t="s">
        <v>999</v>
      </c>
      <c r="D149" s="45" t="s">
        <v>705</v>
      </c>
      <c r="E149" s="45" t="s">
        <v>710</v>
      </c>
      <c r="F149" s="44" t="s">
        <v>161</v>
      </c>
      <c r="G149" s="39" t="s">
        <v>667</v>
      </c>
      <c r="H149" s="58">
        <v>4481</v>
      </c>
      <c r="I149" s="51">
        <f t="shared" si="132"/>
        <v>4072</v>
      </c>
      <c r="J149" s="43">
        <f>J1117</f>
        <v>87</v>
      </c>
      <c r="K149" s="43">
        <f t="shared" ref="K149:AT149" si="149">K1117</f>
        <v>62</v>
      </c>
      <c r="L149" s="43">
        <f t="shared" si="149"/>
        <v>74</v>
      </c>
      <c r="M149" s="43">
        <f t="shared" si="149"/>
        <v>74</v>
      </c>
      <c r="N149" s="43">
        <f t="shared" si="149"/>
        <v>68</v>
      </c>
      <c r="O149" s="43">
        <f t="shared" si="149"/>
        <v>60</v>
      </c>
      <c r="P149" s="43">
        <f t="shared" si="149"/>
        <v>96</v>
      </c>
      <c r="Q149" s="43">
        <f t="shared" si="149"/>
        <v>98</v>
      </c>
      <c r="R149" s="43">
        <f t="shared" si="149"/>
        <v>99</v>
      </c>
      <c r="S149" s="43">
        <f t="shared" si="149"/>
        <v>101</v>
      </c>
      <c r="T149" s="43">
        <f t="shared" si="149"/>
        <v>101</v>
      </c>
      <c r="U149" s="43">
        <f t="shared" si="149"/>
        <v>102</v>
      </c>
      <c r="V149" s="43">
        <f t="shared" si="149"/>
        <v>101</v>
      </c>
      <c r="W149" s="43">
        <f t="shared" si="149"/>
        <v>99</v>
      </c>
      <c r="X149" s="43">
        <f t="shared" si="149"/>
        <v>94</v>
      </c>
      <c r="Y149" s="43">
        <f t="shared" si="149"/>
        <v>91</v>
      </c>
      <c r="Z149" s="43">
        <f t="shared" si="149"/>
        <v>87</v>
      </c>
      <c r="AA149" s="43">
        <f t="shared" si="149"/>
        <v>82</v>
      </c>
      <c r="AB149" s="43">
        <f t="shared" si="149"/>
        <v>78</v>
      </c>
      <c r="AC149" s="43">
        <f t="shared" si="149"/>
        <v>74</v>
      </c>
      <c r="AD149" s="43">
        <f t="shared" si="149"/>
        <v>331</v>
      </c>
      <c r="AE149" s="43">
        <f t="shared" si="149"/>
        <v>332</v>
      </c>
      <c r="AF149" s="43">
        <f t="shared" si="149"/>
        <v>302</v>
      </c>
      <c r="AG149" s="43">
        <f t="shared" si="149"/>
        <v>273</v>
      </c>
      <c r="AH149" s="43">
        <f t="shared" si="149"/>
        <v>259</v>
      </c>
      <c r="AI149" s="43">
        <f t="shared" si="149"/>
        <v>197</v>
      </c>
      <c r="AJ149" s="43">
        <f t="shared" si="149"/>
        <v>184</v>
      </c>
      <c r="AK149" s="43">
        <f t="shared" si="149"/>
        <v>124</v>
      </c>
      <c r="AL149" s="43">
        <f t="shared" si="149"/>
        <v>124</v>
      </c>
      <c r="AM149" s="43">
        <f t="shared" si="149"/>
        <v>86</v>
      </c>
      <c r="AN149" s="43">
        <f t="shared" si="149"/>
        <v>63</v>
      </c>
      <c r="AO149" s="43">
        <f t="shared" si="149"/>
        <v>39</v>
      </c>
      <c r="AP149" s="43">
        <f t="shared" si="149"/>
        <v>30</v>
      </c>
      <c r="AQ149" s="43">
        <f t="shared" si="149"/>
        <v>239</v>
      </c>
      <c r="AR149" s="43">
        <f t="shared" si="149"/>
        <v>218</v>
      </c>
      <c r="AS149" s="43">
        <f t="shared" si="149"/>
        <v>915</v>
      </c>
      <c r="AT149" s="43">
        <f t="shared" si="149"/>
        <v>60</v>
      </c>
      <c r="AU149" s="58">
        <v>4481</v>
      </c>
      <c r="AV149" s="109">
        <f>VLOOKUP(AU149,[1]Hoja10!$D$3:$E$238,2,FALSE)</f>
        <v>49</v>
      </c>
      <c r="AW149" s="110">
        <f t="shared" si="138"/>
        <v>56.321839080459768</v>
      </c>
    </row>
    <row r="150" spans="1:49" s="33" customFormat="1" ht="12">
      <c r="A150" s="21">
        <v>146</v>
      </c>
      <c r="B150" s="58">
        <v>4480</v>
      </c>
      <c r="C150" s="45" t="s">
        <v>999</v>
      </c>
      <c r="D150" s="45" t="s">
        <v>705</v>
      </c>
      <c r="E150" s="45" t="s">
        <v>710</v>
      </c>
      <c r="F150" s="44" t="s">
        <v>162</v>
      </c>
      <c r="G150" s="39" t="s">
        <v>662</v>
      </c>
      <c r="H150" s="58">
        <v>4480</v>
      </c>
      <c r="I150" s="51">
        <f t="shared" si="132"/>
        <v>3070</v>
      </c>
      <c r="J150" s="43">
        <f>J1118</f>
        <v>56</v>
      </c>
      <c r="K150" s="43">
        <f t="shared" ref="K150:AT150" si="150">K1118</f>
        <v>47</v>
      </c>
      <c r="L150" s="43">
        <f t="shared" si="150"/>
        <v>57</v>
      </c>
      <c r="M150" s="43">
        <f t="shared" si="150"/>
        <v>55</v>
      </c>
      <c r="N150" s="43">
        <f t="shared" si="150"/>
        <v>52</v>
      </c>
      <c r="O150" s="43">
        <f t="shared" si="150"/>
        <v>46</v>
      </c>
      <c r="P150" s="43">
        <f t="shared" si="150"/>
        <v>73</v>
      </c>
      <c r="Q150" s="43">
        <f t="shared" si="150"/>
        <v>74</v>
      </c>
      <c r="R150" s="43">
        <f t="shared" si="150"/>
        <v>75</v>
      </c>
      <c r="S150" s="43">
        <f t="shared" si="150"/>
        <v>76</v>
      </c>
      <c r="T150" s="43">
        <f t="shared" si="150"/>
        <v>77</v>
      </c>
      <c r="U150" s="43">
        <f t="shared" si="150"/>
        <v>77</v>
      </c>
      <c r="V150" s="43">
        <f t="shared" si="150"/>
        <v>77</v>
      </c>
      <c r="W150" s="43">
        <f t="shared" si="150"/>
        <v>74</v>
      </c>
      <c r="X150" s="43">
        <f t="shared" si="150"/>
        <v>71</v>
      </c>
      <c r="Y150" s="43">
        <f t="shared" si="150"/>
        <v>68</v>
      </c>
      <c r="Z150" s="43">
        <f t="shared" si="150"/>
        <v>65</v>
      </c>
      <c r="AA150" s="43">
        <f t="shared" si="150"/>
        <v>62</v>
      </c>
      <c r="AB150" s="43">
        <f t="shared" si="150"/>
        <v>59</v>
      </c>
      <c r="AC150" s="43">
        <f t="shared" si="150"/>
        <v>56</v>
      </c>
      <c r="AD150" s="43">
        <f t="shared" si="150"/>
        <v>251</v>
      </c>
      <c r="AE150" s="43">
        <f t="shared" si="150"/>
        <v>251</v>
      </c>
      <c r="AF150" s="43">
        <f t="shared" si="150"/>
        <v>228</v>
      </c>
      <c r="AG150" s="43">
        <f t="shared" si="150"/>
        <v>206</v>
      </c>
      <c r="AH150" s="43">
        <f t="shared" si="150"/>
        <v>196</v>
      </c>
      <c r="AI150" s="43">
        <f t="shared" si="150"/>
        <v>150</v>
      </c>
      <c r="AJ150" s="43">
        <f t="shared" si="150"/>
        <v>139</v>
      </c>
      <c r="AK150" s="43">
        <f t="shared" si="150"/>
        <v>94</v>
      </c>
      <c r="AL150" s="43">
        <f t="shared" si="150"/>
        <v>94</v>
      </c>
      <c r="AM150" s="43">
        <f t="shared" si="150"/>
        <v>66</v>
      </c>
      <c r="AN150" s="43">
        <f t="shared" si="150"/>
        <v>47</v>
      </c>
      <c r="AO150" s="43">
        <f t="shared" si="150"/>
        <v>29</v>
      </c>
      <c r="AP150" s="43">
        <f t="shared" si="150"/>
        <v>22</v>
      </c>
      <c r="AQ150" s="43">
        <f t="shared" si="150"/>
        <v>180</v>
      </c>
      <c r="AR150" s="43">
        <f t="shared" si="150"/>
        <v>164</v>
      </c>
      <c r="AS150" s="43">
        <f t="shared" si="150"/>
        <v>692</v>
      </c>
      <c r="AT150" s="43">
        <f t="shared" si="150"/>
        <v>50</v>
      </c>
      <c r="AU150" s="58">
        <v>4480</v>
      </c>
      <c r="AV150" s="109">
        <f>VLOOKUP(AU150,[1]Hoja10!$D$3:$E$238,2,FALSE)</f>
        <v>31</v>
      </c>
      <c r="AW150" s="110">
        <f t="shared" si="138"/>
        <v>55.357142857142861</v>
      </c>
    </row>
    <row r="151" spans="1:49" s="33" customFormat="1" ht="12">
      <c r="A151" s="21">
        <v>147</v>
      </c>
      <c r="B151" s="58">
        <v>6756</v>
      </c>
      <c r="C151" s="45" t="s">
        <v>999</v>
      </c>
      <c r="D151" s="45" t="s">
        <v>705</v>
      </c>
      <c r="E151" s="45" t="s">
        <v>710</v>
      </c>
      <c r="F151" s="44" t="s">
        <v>163</v>
      </c>
      <c r="G151" s="39" t="s">
        <v>662</v>
      </c>
      <c r="H151" s="58">
        <v>6756</v>
      </c>
      <c r="I151" s="51">
        <f t="shared" si="132"/>
        <v>1638</v>
      </c>
      <c r="J151" s="43">
        <f>J1119</f>
        <v>43</v>
      </c>
      <c r="K151" s="43">
        <f t="shared" ref="K151:AT151" si="151">K1119</f>
        <v>25</v>
      </c>
      <c r="L151" s="43">
        <f t="shared" si="151"/>
        <v>30</v>
      </c>
      <c r="M151" s="43">
        <f t="shared" si="151"/>
        <v>29</v>
      </c>
      <c r="N151" s="43">
        <f t="shared" si="151"/>
        <v>27</v>
      </c>
      <c r="O151" s="43">
        <f t="shared" si="151"/>
        <v>24</v>
      </c>
      <c r="P151" s="43">
        <f t="shared" si="151"/>
        <v>39</v>
      </c>
      <c r="Q151" s="43">
        <f t="shared" si="151"/>
        <v>39</v>
      </c>
      <c r="R151" s="43">
        <f t="shared" si="151"/>
        <v>40</v>
      </c>
      <c r="S151" s="43">
        <f t="shared" si="151"/>
        <v>40</v>
      </c>
      <c r="T151" s="43">
        <f t="shared" si="151"/>
        <v>40</v>
      </c>
      <c r="U151" s="43">
        <f t="shared" si="151"/>
        <v>41</v>
      </c>
      <c r="V151" s="43">
        <f t="shared" si="151"/>
        <v>40</v>
      </c>
      <c r="W151" s="43">
        <f t="shared" si="151"/>
        <v>39</v>
      </c>
      <c r="X151" s="43">
        <f t="shared" si="151"/>
        <v>38</v>
      </c>
      <c r="Y151" s="43">
        <f t="shared" si="151"/>
        <v>36</v>
      </c>
      <c r="Z151" s="43">
        <f t="shared" si="151"/>
        <v>34</v>
      </c>
      <c r="AA151" s="43">
        <f t="shared" si="151"/>
        <v>33</v>
      </c>
      <c r="AB151" s="43">
        <f t="shared" si="151"/>
        <v>31</v>
      </c>
      <c r="AC151" s="43">
        <f t="shared" si="151"/>
        <v>30</v>
      </c>
      <c r="AD151" s="43">
        <f t="shared" si="151"/>
        <v>133</v>
      </c>
      <c r="AE151" s="43">
        <f t="shared" si="151"/>
        <v>133</v>
      </c>
      <c r="AF151" s="43">
        <f t="shared" si="151"/>
        <v>121</v>
      </c>
      <c r="AG151" s="43">
        <f t="shared" si="151"/>
        <v>109</v>
      </c>
      <c r="AH151" s="43">
        <f t="shared" si="151"/>
        <v>104</v>
      </c>
      <c r="AI151" s="43">
        <f t="shared" si="151"/>
        <v>79</v>
      </c>
      <c r="AJ151" s="43">
        <f t="shared" si="151"/>
        <v>74</v>
      </c>
      <c r="AK151" s="43">
        <f t="shared" si="151"/>
        <v>50</v>
      </c>
      <c r="AL151" s="43">
        <f t="shared" si="151"/>
        <v>50</v>
      </c>
      <c r="AM151" s="43">
        <f t="shared" si="151"/>
        <v>35</v>
      </c>
      <c r="AN151" s="43">
        <f t="shared" si="151"/>
        <v>25</v>
      </c>
      <c r="AO151" s="43">
        <f t="shared" si="151"/>
        <v>15</v>
      </c>
      <c r="AP151" s="43">
        <f t="shared" si="151"/>
        <v>12</v>
      </c>
      <c r="AQ151" s="43">
        <f t="shared" si="151"/>
        <v>95</v>
      </c>
      <c r="AR151" s="43">
        <f t="shared" si="151"/>
        <v>87</v>
      </c>
      <c r="AS151" s="43">
        <f t="shared" si="151"/>
        <v>367</v>
      </c>
      <c r="AT151" s="43">
        <f t="shared" si="151"/>
        <v>25</v>
      </c>
      <c r="AU151" s="58">
        <v>6756</v>
      </c>
      <c r="AV151" s="109">
        <f>VLOOKUP(AU151,[1]Hoja10!$D$3:$E$238,2,FALSE)</f>
        <v>15</v>
      </c>
      <c r="AW151" s="110">
        <f t="shared" si="138"/>
        <v>34.883720930232556</v>
      </c>
    </row>
    <row r="152" spans="1:49" s="33" customFormat="1" ht="12">
      <c r="A152" s="6">
        <v>148</v>
      </c>
      <c r="B152" s="58">
        <v>6759</v>
      </c>
      <c r="C152" s="45" t="s">
        <v>999</v>
      </c>
      <c r="D152" s="45" t="s">
        <v>705</v>
      </c>
      <c r="E152" s="45" t="s">
        <v>710</v>
      </c>
      <c r="F152" s="42" t="s">
        <v>125</v>
      </c>
      <c r="G152" s="39" t="s">
        <v>662</v>
      </c>
      <c r="H152" s="58">
        <v>6759</v>
      </c>
      <c r="I152" s="51">
        <f t="shared" si="132"/>
        <v>1311</v>
      </c>
      <c r="J152" s="43">
        <f>J1069</f>
        <v>15</v>
      </c>
      <c r="K152" s="43">
        <f t="shared" ref="K152:AT152" si="152">K1069</f>
        <v>15</v>
      </c>
      <c r="L152" s="43">
        <f t="shared" si="152"/>
        <v>28</v>
      </c>
      <c r="M152" s="43">
        <f t="shared" si="152"/>
        <v>28</v>
      </c>
      <c r="N152" s="43">
        <f t="shared" si="152"/>
        <v>34</v>
      </c>
      <c r="O152" s="43">
        <f t="shared" si="152"/>
        <v>23</v>
      </c>
      <c r="P152" s="43">
        <f t="shared" si="152"/>
        <v>33</v>
      </c>
      <c r="Q152" s="43">
        <f t="shared" si="152"/>
        <v>34</v>
      </c>
      <c r="R152" s="43">
        <f t="shared" si="152"/>
        <v>34</v>
      </c>
      <c r="S152" s="43">
        <f t="shared" si="152"/>
        <v>34</v>
      </c>
      <c r="T152" s="43">
        <f t="shared" si="152"/>
        <v>34</v>
      </c>
      <c r="U152" s="43">
        <f t="shared" si="152"/>
        <v>35</v>
      </c>
      <c r="V152" s="43">
        <f t="shared" si="152"/>
        <v>34</v>
      </c>
      <c r="W152" s="43">
        <f t="shared" si="152"/>
        <v>33</v>
      </c>
      <c r="X152" s="43">
        <f t="shared" si="152"/>
        <v>31</v>
      </c>
      <c r="Y152" s="43">
        <f t="shared" si="152"/>
        <v>29</v>
      </c>
      <c r="Z152" s="43">
        <f t="shared" si="152"/>
        <v>27</v>
      </c>
      <c r="AA152" s="43">
        <f t="shared" si="152"/>
        <v>25</v>
      </c>
      <c r="AB152" s="43">
        <f t="shared" si="152"/>
        <v>23</v>
      </c>
      <c r="AC152" s="43">
        <f t="shared" si="152"/>
        <v>21</v>
      </c>
      <c r="AD152" s="43">
        <f t="shared" si="152"/>
        <v>89</v>
      </c>
      <c r="AE152" s="43">
        <f t="shared" si="152"/>
        <v>105</v>
      </c>
      <c r="AF152" s="43">
        <f t="shared" si="152"/>
        <v>88</v>
      </c>
      <c r="AG152" s="43">
        <f t="shared" si="152"/>
        <v>95</v>
      </c>
      <c r="AH152" s="43">
        <f t="shared" si="152"/>
        <v>84</v>
      </c>
      <c r="AI152" s="43">
        <f t="shared" si="152"/>
        <v>66</v>
      </c>
      <c r="AJ152" s="43">
        <f t="shared" si="152"/>
        <v>50</v>
      </c>
      <c r="AK152" s="43">
        <f t="shared" si="152"/>
        <v>51</v>
      </c>
      <c r="AL152" s="43">
        <f t="shared" si="152"/>
        <v>33</v>
      </c>
      <c r="AM152" s="43">
        <f t="shared" si="152"/>
        <v>32</v>
      </c>
      <c r="AN152" s="43">
        <f t="shared" si="152"/>
        <v>21</v>
      </c>
      <c r="AO152" s="43">
        <f t="shared" si="152"/>
        <v>14</v>
      </c>
      <c r="AP152" s="43">
        <f t="shared" si="152"/>
        <v>13</v>
      </c>
      <c r="AQ152" s="43">
        <f t="shared" si="152"/>
        <v>80</v>
      </c>
      <c r="AR152" s="43">
        <f t="shared" si="152"/>
        <v>66</v>
      </c>
      <c r="AS152" s="43">
        <f t="shared" si="152"/>
        <v>285</v>
      </c>
      <c r="AT152" s="43">
        <f t="shared" si="152"/>
        <v>25</v>
      </c>
      <c r="AU152" s="58">
        <v>6759</v>
      </c>
      <c r="AV152" s="109">
        <f>VLOOKUP(AU152,[1]Hoja10!$D$3:$E$238,2,FALSE)</f>
        <v>20</v>
      </c>
      <c r="AW152" s="110">
        <f t="shared" si="138"/>
        <v>133.33333333333331</v>
      </c>
    </row>
    <row r="153" spans="1:49" s="33" customFormat="1" ht="12">
      <c r="A153" s="21">
        <v>149</v>
      </c>
      <c r="B153" s="58">
        <v>9088</v>
      </c>
      <c r="C153" s="45" t="s">
        <v>999</v>
      </c>
      <c r="D153" s="45" t="s">
        <v>705</v>
      </c>
      <c r="E153" s="45" t="s">
        <v>710</v>
      </c>
      <c r="F153" s="44" t="s">
        <v>144</v>
      </c>
      <c r="G153" s="39" t="s">
        <v>662</v>
      </c>
      <c r="H153" s="58">
        <v>9088</v>
      </c>
      <c r="I153" s="51">
        <f t="shared" si="132"/>
        <v>1362</v>
      </c>
      <c r="J153" s="43">
        <f>J1094</f>
        <v>13</v>
      </c>
      <c r="K153" s="43">
        <f t="shared" ref="K153:AT153" si="153">K1094</f>
        <v>14</v>
      </c>
      <c r="L153" s="43">
        <f t="shared" si="153"/>
        <v>30</v>
      </c>
      <c r="M153" s="43">
        <f t="shared" si="153"/>
        <v>23</v>
      </c>
      <c r="N153" s="43">
        <f t="shared" si="153"/>
        <v>25</v>
      </c>
      <c r="O153" s="43">
        <f t="shared" si="153"/>
        <v>22</v>
      </c>
      <c r="P153" s="43">
        <f t="shared" si="153"/>
        <v>34</v>
      </c>
      <c r="Q153" s="43">
        <f t="shared" si="153"/>
        <v>34</v>
      </c>
      <c r="R153" s="43">
        <f t="shared" si="153"/>
        <v>34</v>
      </c>
      <c r="S153" s="43">
        <f t="shared" si="153"/>
        <v>34</v>
      </c>
      <c r="T153" s="43">
        <f t="shared" si="153"/>
        <v>34</v>
      </c>
      <c r="U153" s="43">
        <f t="shared" si="153"/>
        <v>34</v>
      </c>
      <c r="V153" s="43">
        <f t="shared" si="153"/>
        <v>33</v>
      </c>
      <c r="W153" s="43">
        <f t="shared" si="153"/>
        <v>33</v>
      </c>
      <c r="X153" s="43">
        <f t="shared" si="153"/>
        <v>32</v>
      </c>
      <c r="Y153" s="43">
        <f t="shared" si="153"/>
        <v>32</v>
      </c>
      <c r="Z153" s="43">
        <f t="shared" si="153"/>
        <v>31</v>
      </c>
      <c r="AA153" s="43">
        <f t="shared" si="153"/>
        <v>30</v>
      </c>
      <c r="AB153" s="43">
        <f t="shared" si="153"/>
        <v>29</v>
      </c>
      <c r="AC153" s="43">
        <f t="shared" si="153"/>
        <v>27</v>
      </c>
      <c r="AD153" s="43">
        <f t="shared" si="153"/>
        <v>114</v>
      </c>
      <c r="AE153" s="43">
        <f t="shared" si="153"/>
        <v>119</v>
      </c>
      <c r="AF153" s="43">
        <f t="shared" si="153"/>
        <v>103</v>
      </c>
      <c r="AG153" s="43">
        <f t="shared" si="153"/>
        <v>89</v>
      </c>
      <c r="AH153" s="43">
        <f t="shared" si="153"/>
        <v>85</v>
      </c>
      <c r="AI153" s="43">
        <f t="shared" si="153"/>
        <v>76</v>
      </c>
      <c r="AJ153" s="43">
        <f t="shared" si="153"/>
        <v>53</v>
      </c>
      <c r="AK153" s="43">
        <f t="shared" si="153"/>
        <v>42</v>
      </c>
      <c r="AL153" s="43">
        <f t="shared" si="153"/>
        <v>32</v>
      </c>
      <c r="AM153" s="43">
        <f t="shared" si="153"/>
        <v>28</v>
      </c>
      <c r="AN153" s="43">
        <f t="shared" si="153"/>
        <v>19</v>
      </c>
      <c r="AO153" s="43">
        <f t="shared" si="153"/>
        <v>14</v>
      </c>
      <c r="AP153" s="43">
        <f t="shared" si="153"/>
        <v>10</v>
      </c>
      <c r="AQ153" s="43">
        <f t="shared" si="153"/>
        <v>80</v>
      </c>
      <c r="AR153" s="43">
        <f t="shared" si="153"/>
        <v>79</v>
      </c>
      <c r="AS153" s="43">
        <f t="shared" si="153"/>
        <v>316</v>
      </c>
      <c r="AT153" s="43">
        <f t="shared" si="153"/>
        <v>14</v>
      </c>
      <c r="AU153" s="58">
        <v>9088</v>
      </c>
      <c r="AV153" s="109">
        <f>VLOOKUP(AU153,[1]Hoja10!$D$3:$E$238,2,FALSE)</f>
        <v>9</v>
      </c>
      <c r="AW153" s="110">
        <f t="shared" si="138"/>
        <v>69.230769230769226</v>
      </c>
    </row>
    <row r="154" spans="1:49" s="33" customFormat="1" ht="12">
      <c r="A154" s="21">
        <v>150</v>
      </c>
      <c r="B154" s="58">
        <v>9085</v>
      </c>
      <c r="C154" s="45" t="s">
        <v>999</v>
      </c>
      <c r="D154" s="45" t="s">
        <v>705</v>
      </c>
      <c r="E154" s="45" t="s">
        <v>710</v>
      </c>
      <c r="F154" s="44" t="s">
        <v>145</v>
      </c>
      <c r="G154" s="39" t="s">
        <v>662</v>
      </c>
      <c r="H154" s="58">
        <v>9085</v>
      </c>
      <c r="I154" s="51">
        <f t="shared" si="132"/>
        <v>1201</v>
      </c>
      <c r="J154" s="43">
        <f>J1095</f>
        <v>11</v>
      </c>
      <c r="K154" s="43">
        <f t="shared" ref="K154:AT154" si="154">K1095</f>
        <v>12</v>
      </c>
      <c r="L154" s="43">
        <f t="shared" si="154"/>
        <v>27</v>
      </c>
      <c r="M154" s="43">
        <f t="shared" si="154"/>
        <v>20</v>
      </c>
      <c r="N154" s="43">
        <f t="shared" si="154"/>
        <v>22</v>
      </c>
      <c r="O154" s="43">
        <f t="shared" si="154"/>
        <v>20</v>
      </c>
      <c r="P154" s="43">
        <f t="shared" si="154"/>
        <v>30</v>
      </c>
      <c r="Q154" s="43">
        <f t="shared" si="154"/>
        <v>30</v>
      </c>
      <c r="R154" s="43">
        <f t="shared" si="154"/>
        <v>30</v>
      </c>
      <c r="S154" s="43">
        <f t="shared" si="154"/>
        <v>30</v>
      </c>
      <c r="T154" s="43">
        <f t="shared" si="154"/>
        <v>30</v>
      </c>
      <c r="U154" s="43">
        <f t="shared" si="154"/>
        <v>30</v>
      </c>
      <c r="V154" s="43">
        <f t="shared" si="154"/>
        <v>29</v>
      </c>
      <c r="W154" s="43">
        <f t="shared" si="154"/>
        <v>29</v>
      </c>
      <c r="X154" s="43">
        <f t="shared" si="154"/>
        <v>28</v>
      </c>
      <c r="Y154" s="43">
        <f t="shared" si="154"/>
        <v>28</v>
      </c>
      <c r="Z154" s="43">
        <f t="shared" si="154"/>
        <v>28</v>
      </c>
      <c r="AA154" s="43">
        <f t="shared" si="154"/>
        <v>27</v>
      </c>
      <c r="AB154" s="43">
        <f t="shared" si="154"/>
        <v>25</v>
      </c>
      <c r="AC154" s="43">
        <f t="shared" si="154"/>
        <v>24</v>
      </c>
      <c r="AD154" s="43">
        <f t="shared" si="154"/>
        <v>100</v>
      </c>
      <c r="AE154" s="43">
        <f t="shared" si="154"/>
        <v>105</v>
      </c>
      <c r="AF154" s="43">
        <f t="shared" si="154"/>
        <v>90</v>
      </c>
      <c r="AG154" s="43">
        <f t="shared" si="154"/>
        <v>78</v>
      </c>
      <c r="AH154" s="43">
        <f t="shared" si="154"/>
        <v>75</v>
      </c>
      <c r="AI154" s="43">
        <f t="shared" si="154"/>
        <v>67</v>
      </c>
      <c r="AJ154" s="43">
        <f t="shared" si="154"/>
        <v>47</v>
      </c>
      <c r="AK154" s="43">
        <f t="shared" si="154"/>
        <v>37</v>
      </c>
      <c r="AL154" s="43">
        <f t="shared" si="154"/>
        <v>29</v>
      </c>
      <c r="AM154" s="43">
        <f t="shared" si="154"/>
        <v>25</v>
      </c>
      <c r="AN154" s="43">
        <f t="shared" si="154"/>
        <v>17</v>
      </c>
      <c r="AO154" s="43">
        <f t="shared" si="154"/>
        <v>12</v>
      </c>
      <c r="AP154" s="43">
        <f t="shared" si="154"/>
        <v>9</v>
      </c>
      <c r="AQ154" s="43">
        <f t="shared" si="154"/>
        <v>70</v>
      </c>
      <c r="AR154" s="43">
        <f t="shared" si="154"/>
        <v>70</v>
      </c>
      <c r="AS154" s="43">
        <f t="shared" si="154"/>
        <v>278</v>
      </c>
      <c r="AT154" s="43">
        <f t="shared" si="154"/>
        <v>20</v>
      </c>
      <c r="AU154" s="58">
        <v>9085</v>
      </c>
      <c r="AV154" s="109">
        <f>VLOOKUP(AU154,[1]Hoja10!$D$3:$E$238,2,FALSE)</f>
        <v>14</v>
      </c>
      <c r="AW154" s="110">
        <f t="shared" si="138"/>
        <v>127.27272727272727</v>
      </c>
    </row>
    <row r="155" spans="1:49" s="33" customFormat="1" ht="12">
      <c r="A155" s="6">
        <v>151</v>
      </c>
      <c r="B155" s="58">
        <v>11156</v>
      </c>
      <c r="C155" s="45" t="s">
        <v>999</v>
      </c>
      <c r="D155" s="45" t="s">
        <v>705</v>
      </c>
      <c r="E155" s="45" t="s">
        <v>710</v>
      </c>
      <c r="F155" s="44" t="s">
        <v>146</v>
      </c>
      <c r="G155" s="39" t="s">
        <v>662</v>
      </c>
      <c r="H155" s="58">
        <v>11156</v>
      </c>
      <c r="I155" s="51">
        <f t="shared" si="132"/>
        <v>1307</v>
      </c>
      <c r="J155" s="43">
        <f>J1096</f>
        <v>12</v>
      </c>
      <c r="K155" s="43">
        <f t="shared" ref="K155:AT155" si="155">K1096</f>
        <v>13</v>
      </c>
      <c r="L155" s="43">
        <f t="shared" si="155"/>
        <v>29</v>
      </c>
      <c r="M155" s="43">
        <f t="shared" si="155"/>
        <v>22</v>
      </c>
      <c r="N155" s="43">
        <f t="shared" si="155"/>
        <v>24</v>
      </c>
      <c r="O155" s="43">
        <f t="shared" si="155"/>
        <v>21</v>
      </c>
      <c r="P155" s="43">
        <f t="shared" si="155"/>
        <v>33</v>
      </c>
      <c r="Q155" s="43">
        <f t="shared" si="155"/>
        <v>33</v>
      </c>
      <c r="R155" s="43">
        <f t="shared" si="155"/>
        <v>33</v>
      </c>
      <c r="S155" s="43">
        <f t="shared" si="155"/>
        <v>33</v>
      </c>
      <c r="T155" s="43">
        <f t="shared" si="155"/>
        <v>32</v>
      </c>
      <c r="U155" s="43">
        <f t="shared" si="155"/>
        <v>32</v>
      </c>
      <c r="V155" s="43">
        <f t="shared" si="155"/>
        <v>32</v>
      </c>
      <c r="W155" s="43">
        <f t="shared" si="155"/>
        <v>31</v>
      </c>
      <c r="X155" s="43">
        <f t="shared" si="155"/>
        <v>31</v>
      </c>
      <c r="Y155" s="43">
        <f t="shared" si="155"/>
        <v>30</v>
      </c>
      <c r="Z155" s="43">
        <f t="shared" si="155"/>
        <v>30</v>
      </c>
      <c r="AA155" s="43">
        <f t="shared" si="155"/>
        <v>29</v>
      </c>
      <c r="AB155" s="43">
        <f t="shared" si="155"/>
        <v>28</v>
      </c>
      <c r="AC155" s="43">
        <f t="shared" si="155"/>
        <v>26</v>
      </c>
      <c r="AD155" s="43">
        <f t="shared" si="155"/>
        <v>109</v>
      </c>
      <c r="AE155" s="43">
        <f t="shared" si="155"/>
        <v>114</v>
      </c>
      <c r="AF155" s="43">
        <f t="shared" si="155"/>
        <v>98</v>
      </c>
      <c r="AG155" s="43">
        <f t="shared" si="155"/>
        <v>85</v>
      </c>
      <c r="AH155" s="43">
        <f t="shared" si="155"/>
        <v>82</v>
      </c>
      <c r="AI155" s="43">
        <f t="shared" si="155"/>
        <v>73</v>
      </c>
      <c r="AJ155" s="43">
        <f t="shared" si="155"/>
        <v>51</v>
      </c>
      <c r="AK155" s="43">
        <f t="shared" si="155"/>
        <v>41</v>
      </c>
      <c r="AL155" s="43">
        <f t="shared" si="155"/>
        <v>31</v>
      </c>
      <c r="AM155" s="43">
        <f t="shared" si="155"/>
        <v>27</v>
      </c>
      <c r="AN155" s="43">
        <f t="shared" si="155"/>
        <v>19</v>
      </c>
      <c r="AO155" s="43">
        <f t="shared" si="155"/>
        <v>13</v>
      </c>
      <c r="AP155" s="43">
        <f t="shared" si="155"/>
        <v>10</v>
      </c>
      <c r="AQ155" s="43">
        <f t="shared" si="155"/>
        <v>76</v>
      </c>
      <c r="AR155" s="43">
        <f t="shared" si="155"/>
        <v>76</v>
      </c>
      <c r="AS155" s="43">
        <f t="shared" si="155"/>
        <v>303</v>
      </c>
      <c r="AT155" s="43">
        <f t="shared" si="155"/>
        <v>25</v>
      </c>
      <c r="AU155" s="58">
        <v>11156</v>
      </c>
      <c r="AV155" s="109">
        <f>VLOOKUP(AU155,[1]Hoja10!$D$3:$E$238,2,FALSE)</f>
        <v>14</v>
      </c>
      <c r="AW155" s="110">
        <f t="shared" si="138"/>
        <v>116.66666666666667</v>
      </c>
    </row>
    <row r="156" spans="1:49" s="33" customFormat="1" ht="12">
      <c r="A156" s="21">
        <v>152</v>
      </c>
      <c r="B156" s="34"/>
      <c r="C156" s="35" t="s">
        <v>999</v>
      </c>
      <c r="D156" s="35" t="s">
        <v>705</v>
      </c>
      <c r="E156" s="36" t="s">
        <v>712</v>
      </c>
      <c r="F156" s="36" t="s">
        <v>712</v>
      </c>
      <c r="G156" s="37"/>
      <c r="H156" s="34"/>
      <c r="I156" s="99">
        <f t="shared" si="132"/>
        <v>8641</v>
      </c>
      <c r="J156" s="38">
        <f>SUM(J157:J162)</f>
        <v>167</v>
      </c>
      <c r="K156" s="38">
        <f t="shared" ref="K156:AT156" si="156">SUM(K157:K162)</f>
        <v>179</v>
      </c>
      <c r="L156" s="38">
        <f t="shared" si="156"/>
        <v>192</v>
      </c>
      <c r="M156" s="38">
        <f t="shared" si="156"/>
        <v>183</v>
      </c>
      <c r="N156" s="38">
        <f t="shared" si="156"/>
        <v>208</v>
      </c>
      <c r="O156" s="38">
        <f t="shared" si="156"/>
        <v>189</v>
      </c>
      <c r="P156" s="38">
        <f t="shared" si="156"/>
        <v>234</v>
      </c>
      <c r="Q156" s="38">
        <f t="shared" si="156"/>
        <v>236</v>
      </c>
      <c r="R156" s="38">
        <f t="shared" si="156"/>
        <v>238</v>
      </c>
      <c r="S156" s="38">
        <f t="shared" si="156"/>
        <v>240</v>
      </c>
      <c r="T156" s="38">
        <f t="shared" si="156"/>
        <v>240</v>
      </c>
      <c r="U156" s="38">
        <f t="shared" si="156"/>
        <v>241</v>
      </c>
      <c r="V156" s="38">
        <f t="shared" si="156"/>
        <v>236</v>
      </c>
      <c r="W156" s="38">
        <f t="shared" si="156"/>
        <v>224</v>
      </c>
      <c r="X156" s="38">
        <f t="shared" si="156"/>
        <v>206</v>
      </c>
      <c r="Y156" s="38">
        <f t="shared" si="156"/>
        <v>190</v>
      </c>
      <c r="Z156" s="38">
        <f t="shared" si="156"/>
        <v>173</v>
      </c>
      <c r="AA156" s="38">
        <f t="shared" si="156"/>
        <v>158</v>
      </c>
      <c r="AB156" s="38">
        <f t="shared" si="156"/>
        <v>148</v>
      </c>
      <c r="AC156" s="38">
        <f t="shared" si="156"/>
        <v>141</v>
      </c>
      <c r="AD156" s="38">
        <f t="shared" si="156"/>
        <v>637</v>
      </c>
      <c r="AE156" s="38">
        <f t="shared" si="156"/>
        <v>699</v>
      </c>
      <c r="AF156" s="38">
        <f t="shared" si="156"/>
        <v>644</v>
      </c>
      <c r="AG156" s="38">
        <f t="shared" si="156"/>
        <v>500</v>
      </c>
      <c r="AH156" s="38">
        <f t="shared" si="156"/>
        <v>516</v>
      </c>
      <c r="AI156" s="38">
        <f t="shared" si="156"/>
        <v>429</v>
      </c>
      <c r="AJ156" s="38">
        <f t="shared" si="156"/>
        <v>291</v>
      </c>
      <c r="AK156" s="38">
        <f t="shared" si="156"/>
        <v>266</v>
      </c>
      <c r="AL156" s="38">
        <f t="shared" si="156"/>
        <v>228</v>
      </c>
      <c r="AM156" s="38">
        <f t="shared" si="156"/>
        <v>158</v>
      </c>
      <c r="AN156" s="38">
        <f t="shared" si="156"/>
        <v>109</v>
      </c>
      <c r="AO156" s="38">
        <f t="shared" si="156"/>
        <v>71</v>
      </c>
      <c r="AP156" s="38">
        <f t="shared" si="156"/>
        <v>70</v>
      </c>
      <c r="AQ156" s="38">
        <f t="shared" si="156"/>
        <v>551</v>
      </c>
      <c r="AR156" s="38">
        <f t="shared" si="156"/>
        <v>429</v>
      </c>
      <c r="AS156" s="38">
        <f t="shared" si="156"/>
        <v>1848</v>
      </c>
      <c r="AT156" s="38">
        <f t="shared" si="156"/>
        <v>231</v>
      </c>
      <c r="AU156" s="34"/>
      <c r="AV156" s="109" t="e">
        <f>VLOOKUP(AU156,[1]Hoja10!$D$3:$E$238,2,FALSE)</f>
        <v>#N/A</v>
      </c>
      <c r="AW156" s="110" t="e">
        <f t="shared" si="138"/>
        <v>#N/A</v>
      </c>
    </row>
    <row r="157" spans="1:49" s="33" customFormat="1" ht="12">
      <c r="A157" s="21">
        <v>153</v>
      </c>
      <c r="B157" s="58">
        <v>4477</v>
      </c>
      <c r="C157" s="45" t="s">
        <v>999</v>
      </c>
      <c r="D157" s="45" t="s">
        <v>705</v>
      </c>
      <c r="E157" s="45" t="s">
        <v>712</v>
      </c>
      <c r="F157" s="44" t="s">
        <v>126</v>
      </c>
      <c r="G157" s="39" t="s">
        <v>680</v>
      </c>
      <c r="H157" s="58">
        <v>4477</v>
      </c>
      <c r="I157" s="51">
        <f t="shared" si="132"/>
        <v>2426</v>
      </c>
      <c r="J157" s="43">
        <f t="shared" ref="J157:Y162" si="157">J1071</f>
        <v>46</v>
      </c>
      <c r="K157" s="43">
        <f t="shared" si="157"/>
        <v>50</v>
      </c>
      <c r="L157" s="43">
        <f t="shared" si="157"/>
        <v>53</v>
      </c>
      <c r="M157" s="43">
        <f t="shared" si="157"/>
        <v>51</v>
      </c>
      <c r="N157" s="43">
        <f t="shared" si="157"/>
        <v>57</v>
      </c>
      <c r="O157" s="43">
        <f t="shared" si="157"/>
        <v>53</v>
      </c>
      <c r="P157" s="43">
        <f t="shared" si="157"/>
        <v>66</v>
      </c>
      <c r="Q157" s="43">
        <f t="shared" si="157"/>
        <v>67</v>
      </c>
      <c r="R157" s="43">
        <f t="shared" si="157"/>
        <v>67</v>
      </c>
      <c r="S157" s="43">
        <f t="shared" si="157"/>
        <v>68</v>
      </c>
      <c r="T157" s="43">
        <f t="shared" si="157"/>
        <v>68</v>
      </c>
      <c r="U157" s="43">
        <f t="shared" si="157"/>
        <v>68</v>
      </c>
      <c r="V157" s="43">
        <f t="shared" si="157"/>
        <v>67</v>
      </c>
      <c r="W157" s="43">
        <f t="shared" si="157"/>
        <v>64</v>
      </c>
      <c r="X157" s="43">
        <f t="shared" si="157"/>
        <v>58</v>
      </c>
      <c r="Y157" s="43">
        <f t="shared" si="157"/>
        <v>54</v>
      </c>
      <c r="Z157" s="43">
        <f t="shared" ref="K157:AT162" si="158">Z1071</f>
        <v>48</v>
      </c>
      <c r="AA157" s="43">
        <f t="shared" si="158"/>
        <v>44</v>
      </c>
      <c r="AB157" s="43">
        <f t="shared" si="158"/>
        <v>42</v>
      </c>
      <c r="AC157" s="43">
        <f t="shared" si="158"/>
        <v>40</v>
      </c>
      <c r="AD157" s="43">
        <f t="shared" si="158"/>
        <v>179</v>
      </c>
      <c r="AE157" s="43">
        <f t="shared" si="158"/>
        <v>195</v>
      </c>
      <c r="AF157" s="43">
        <f t="shared" si="158"/>
        <v>182</v>
      </c>
      <c r="AG157" s="43">
        <f t="shared" si="158"/>
        <v>139</v>
      </c>
      <c r="AH157" s="43">
        <f t="shared" si="158"/>
        <v>144</v>
      </c>
      <c r="AI157" s="43">
        <f t="shared" si="158"/>
        <v>121</v>
      </c>
      <c r="AJ157" s="43">
        <f t="shared" si="158"/>
        <v>81</v>
      </c>
      <c r="AK157" s="43">
        <f t="shared" si="158"/>
        <v>76</v>
      </c>
      <c r="AL157" s="43">
        <f t="shared" si="158"/>
        <v>63</v>
      </c>
      <c r="AM157" s="43">
        <f t="shared" si="158"/>
        <v>44</v>
      </c>
      <c r="AN157" s="43">
        <f t="shared" si="158"/>
        <v>30</v>
      </c>
      <c r="AO157" s="43">
        <f t="shared" si="158"/>
        <v>21</v>
      </c>
      <c r="AP157" s="43">
        <f t="shared" si="158"/>
        <v>20</v>
      </c>
      <c r="AQ157" s="43">
        <f t="shared" si="158"/>
        <v>156</v>
      </c>
      <c r="AR157" s="43">
        <f t="shared" si="158"/>
        <v>121</v>
      </c>
      <c r="AS157" s="43">
        <f t="shared" si="158"/>
        <v>518</v>
      </c>
      <c r="AT157" s="43">
        <f t="shared" si="158"/>
        <v>67</v>
      </c>
      <c r="AU157" s="58">
        <v>4477</v>
      </c>
      <c r="AV157" s="109">
        <f>VLOOKUP(AU157,[1]Hoja10!$D$3:$E$238,2,FALSE)</f>
        <v>44</v>
      </c>
      <c r="AW157" s="110">
        <f t="shared" si="138"/>
        <v>95.652173913043484</v>
      </c>
    </row>
    <row r="158" spans="1:49" s="33" customFormat="1" ht="12">
      <c r="A158" s="6">
        <v>154</v>
      </c>
      <c r="B158" s="58">
        <v>4475</v>
      </c>
      <c r="C158" s="45" t="s">
        <v>999</v>
      </c>
      <c r="D158" s="45" t="s">
        <v>705</v>
      </c>
      <c r="E158" s="45" t="s">
        <v>712</v>
      </c>
      <c r="F158" s="42" t="s">
        <v>127</v>
      </c>
      <c r="G158" s="39" t="s">
        <v>662</v>
      </c>
      <c r="H158" s="58">
        <v>4475</v>
      </c>
      <c r="I158" s="51">
        <f t="shared" si="132"/>
        <v>366</v>
      </c>
      <c r="J158" s="43">
        <f t="shared" si="157"/>
        <v>7</v>
      </c>
      <c r="K158" s="43">
        <f t="shared" si="158"/>
        <v>8</v>
      </c>
      <c r="L158" s="43">
        <f t="shared" si="158"/>
        <v>8</v>
      </c>
      <c r="M158" s="43">
        <f t="shared" si="158"/>
        <v>8</v>
      </c>
      <c r="N158" s="43">
        <f t="shared" si="158"/>
        <v>9</v>
      </c>
      <c r="O158" s="43">
        <f t="shared" si="158"/>
        <v>8</v>
      </c>
      <c r="P158" s="43">
        <f t="shared" si="158"/>
        <v>10</v>
      </c>
      <c r="Q158" s="43">
        <f t="shared" si="158"/>
        <v>10</v>
      </c>
      <c r="R158" s="43">
        <f t="shared" si="158"/>
        <v>10</v>
      </c>
      <c r="S158" s="43">
        <f t="shared" si="158"/>
        <v>10</v>
      </c>
      <c r="T158" s="43">
        <f t="shared" si="158"/>
        <v>10</v>
      </c>
      <c r="U158" s="43">
        <f t="shared" si="158"/>
        <v>10</v>
      </c>
      <c r="V158" s="43">
        <f t="shared" si="158"/>
        <v>10</v>
      </c>
      <c r="W158" s="43">
        <f t="shared" si="158"/>
        <v>9</v>
      </c>
      <c r="X158" s="43">
        <f t="shared" si="158"/>
        <v>9</v>
      </c>
      <c r="Y158" s="43">
        <f t="shared" si="158"/>
        <v>8</v>
      </c>
      <c r="Z158" s="43">
        <f t="shared" si="158"/>
        <v>7</v>
      </c>
      <c r="AA158" s="43">
        <f t="shared" si="158"/>
        <v>7</v>
      </c>
      <c r="AB158" s="43">
        <f t="shared" si="158"/>
        <v>6</v>
      </c>
      <c r="AC158" s="43">
        <f t="shared" si="158"/>
        <v>6</v>
      </c>
      <c r="AD158" s="43">
        <f t="shared" si="158"/>
        <v>27</v>
      </c>
      <c r="AE158" s="43">
        <f t="shared" si="158"/>
        <v>30</v>
      </c>
      <c r="AF158" s="43">
        <f t="shared" si="158"/>
        <v>27</v>
      </c>
      <c r="AG158" s="43">
        <f t="shared" si="158"/>
        <v>21</v>
      </c>
      <c r="AH158" s="43">
        <f t="shared" si="158"/>
        <v>22</v>
      </c>
      <c r="AI158" s="43">
        <f t="shared" si="158"/>
        <v>18</v>
      </c>
      <c r="AJ158" s="43">
        <f t="shared" si="158"/>
        <v>12</v>
      </c>
      <c r="AK158" s="43">
        <f t="shared" si="158"/>
        <v>11</v>
      </c>
      <c r="AL158" s="43">
        <f t="shared" si="158"/>
        <v>10</v>
      </c>
      <c r="AM158" s="43">
        <f t="shared" si="158"/>
        <v>7</v>
      </c>
      <c r="AN158" s="43">
        <f t="shared" si="158"/>
        <v>5</v>
      </c>
      <c r="AO158" s="43">
        <f t="shared" si="158"/>
        <v>3</v>
      </c>
      <c r="AP158" s="43">
        <f t="shared" si="158"/>
        <v>3</v>
      </c>
      <c r="AQ158" s="43">
        <f t="shared" si="158"/>
        <v>23</v>
      </c>
      <c r="AR158" s="43">
        <f t="shared" si="158"/>
        <v>18</v>
      </c>
      <c r="AS158" s="43">
        <f t="shared" si="158"/>
        <v>78</v>
      </c>
      <c r="AT158" s="43">
        <f t="shared" si="158"/>
        <v>6</v>
      </c>
      <c r="AU158" s="58">
        <v>4475</v>
      </c>
      <c r="AV158" s="109">
        <f>VLOOKUP(AU158,[1]Hoja10!$D$3:$E$238,2,FALSE)</f>
        <v>2</v>
      </c>
      <c r="AW158" s="110">
        <f t="shared" si="138"/>
        <v>28.571428571428569</v>
      </c>
    </row>
    <row r="159" spans="1:49" s="33" customFormat="1" ht="12">
      <c r="A159" s="21">
        <v>155</v>
      </c>
      <c r="B159" s="58">
        <v>4476</v>
      </c>
      <c r="C159" s="45" t="s">
        <v>999</v>
      </c>
      <c r="D159" s="45" t="s">
        <v>705</v>
      </c>
      <c r="E159" s="45" t="s">
        <v>712</v>
      </c>
      <c r="F159" s="44" t="s">
        <v>128</v>
      </c>
      <c r="G159" s="39" t="s">
        <v>662</v>
      </c>
      <c r="H159" s="58">
        <v>4476</v>
      </c>
      <c r="I159" s="51">
        <f t="shared" si="132"/>
        <v>1598</v>
      </c>
      <c r="J159" s="43">
        <f t="shared" si="157"/>
        <v>31</v>
      </c>
      <c r="K159" s="43">
        <f t="shared" si="158"/>
        <v>33</v>
      </c>
      <c r="L159" s="43">
        <f t="shared" si="158"/>
        <v>36</v>
      </c>
      <c r="M159" s="43">
        <f t="shared" si="158"/>
        <v>34</v>
      </c>
      <c r="N159" s="43">
        <f t="shared" si="158"/>
        <v>39</v>
      </c>
      <c r="O159" s="43">
        <f t="shared" si="158"/>
        <v>35</v>
      </c>
      <c r="P159" s="43">
        <f t="shared" si="158"/>
        <v>43</v>
      </c>
      <c r="Q159" s="43">
        <f t="shared" si="158"/>
        <v>44</v>
      </c>
      <c r="R159" s="43">
        <f t="shared" si="158"/>
        <v>44</v>
      </c>
      <c r="S159" s="43">
        <f t="shared" si="158"/>
        <v>44</v>
      </c>
      <c r="T159" s="43">
        <f t="shared" si="158"/>
        <v>44</v>
      </c>
      <c r="U159" s="43">
        <f t="shared" si="158"/>
        <v>45</v>
      </c>
      <c r="V159" s="43">
        <f t="shared" si="158"/>
        <v>44</v>
      </c>
      <c r="W159" s="43">
        <f t="shared" si="158"/>
        <v>41</v>
      </c>
      <c r="X159" s="43">
        <f t="shared" si="158"/>
        <v>38</v>
      </c>
      <c r="Y159" s="43">
        <f t="shared" si="158"/>
        <v>35</v>
      </c>
      <c r="Z159" s="43">
        <f t="shared" si="158"/>
        <v>32</v>
      </c>
      <c r="AA159" s="43">
        <f t="shared" si="158"/>
        <v>29</v>
      </c>
      <c r="AB159" s="43">
        <f t="shared" si="158"/>
        <v>27</v>
      </c>
      <c r="AC159" s="43">
        <f t="shared" si="158"/>
        <v>26</v>
      </c>
      <c r="AD159" s="43">
        <f t="shared" si="158"/>
        <v>118</v>
      </c>
      <c r="AE159" s="43">
        <f t="shared" si="158"/>
        <v>129</v>
      </c>
      <c r="AF159" s="43">
        <f t="shared" si="158"/>
        <v>119</v>
      </c>
      <c r="AG159" s="43">
        <f t="shared" si="158"/>
        <v>93</v>
      </c>
      <c r="AH159" s="43">
        <f t="shared" si="158"/>
        <v>96</v>
      </c>
      <c r="AI159" s="43">
        <f t="shared" si="158"/>
        <v>79</v>
      </c>
      <c r="AJ159" s="43">
        <f t="shared" si="158"/>
        <v>54</v>
      </c>
      <c r="AK159" s="43">
        <f t="shared" si="158"/>
        <v>49</v>
      </c>
      <c r="AL159" s="43">
        <f t="shared" si="158"/>
        <v>42</v>
      </c>
      <c r="AM159" s="43">
        <f t="shared" si="158"/>
        <v>29</v>
      </c>
      <c r="AN159" s="43">
        <f t="shared" si="158"/>
        <v>20</v>
      </c>
      <c r="AO159" s="43">
        <f t="shared" si="158"/>
        <v>13</v>
      </c>
      <c r="AP159" s="43">
        <f t="shared" si="158"/>
        <v>13</v>
      </c>
      <c r="AQ159" s="43">
        <f t="shared" si="158"/>
        <v>102</v>
      </c>
      <c r="AR159" s="43">
        <f t="shared" si="158"/>
        <v>79</v>
      </c>
      <c r="AS159" s="43">
        <f t="shared" si="158"/>
        <v>342</v>
      </c>
      <c r="AT159" s="43">
        <f t="shared" si="158"/>
        <v>49</v>
      </c>
      <c r="AU159" s="58">
        <v>4476</v>
      </c>
      <c r="AV159" s="109">
        <f>VLOOKUP(AU159,[1]Hoja10!$D$3:$E$238,2,FALSE)</f>
        <v>34</v>
      </c>
      <c r="AW159" s="110">
        <f t="shared" si="138"/>
        <v>109.6774193548387</v>
      </c>
    </row>
    <row r="160" spans="1:49" s="33" customFormat="1" ht="12">
      <c r="A160" s="21">
        <v>156</v>
      </c>
      <c r="B160" s="58">
        <v>4474</v>
      </c>
      <c r="C160" s="45" t="s">
        <v>999</v>
      </c>
      <c r="D160" s="45" t="s">
        <v>705</v>
      </c>
      <c r="E160" s="45" t="s">
        <v>712</v>
      </c>
      <c r="F160" s="44" t="s">
        <v>129</v>
      </c>
      <c r="G160" s="39" t="s">
        <v>662</v>
      </c>
      <c r="H160" s="58">
        <v>4474</v>
      </c>
      <c r="I160" s="51">
        <f t="shared" si="132"/>
        <v>1737</v>
      </c>
      <c r="J160" s="43">
        <f t="shared" si="157"/>
        <v>34</v>
      </c>
      <c r="K160" s="43">
        <f t="shared" si="158"/>
        <v>36</v>
      </c>
      <c r="L160" s="43">
        <f t="shared" si="158"/>
        <v>39</v>
      </c>
      <c r="M160" s="43">
        <f t="shared" si="158"/>
        <v>37</v>
      </c>
      <c r="N160" s="43">
        <f t="shared" si="158"/>
        <v>42</v>
      </c>
      <c r="O160" s="43">
        <f t="shared" si="158"/>
        <v>38</v>
      </c>
      <c r="P160" s="43">
        <f t="shared" si="158"/>
        <v>47</v>
      </c>
      <c r="Q160" s="43">
        <f t="shared" si="158"/>
        <v>47</v>
      </c>
      <c r="R160" s="43">
        <f t="shared" si="158"/>
        <v>48</v>
      </c>
      <c r="S160" s="43">
        <f t="shared" si="158"/>
        <v>48</v>
      </c>
      <c r="T160" s="43">
        <f t="shared" si="158"/>
        <v>48</v>
      </c>
      <c r="U160" s="43">
        <f t="shared" si="158"/>
        <v>48</v>
      </c>
      <c r="V160" s="43">
        <f t="shared" si="158"/>
        <v>47</v>
      </c>
      <c r="W160" s="43">
        <f t="shared" si="158"/>
        <v>45</v>
      </c>
      <c r="X160" s="43">
        <f t="shared" si="158"/>
        <v>41</v>
      </c>
      <c r="Y160" s="43">
        <f t="shared" si="158"/>
        <v>38</v>
      </c>
      <c r="Z160" s="43">
        <f t="shared" si="158"/>
        <v>35</v>
      </c>
      <c r="AA160" s="43">
        <f t="shared" si="158"/>
        <v>32</v>
      </c>
      <c r="AB160" s="43">
        <f t="shared" si="158"/>
        <v>30</v>
      </c>
      <c r="AC160" s="43">
        <f t="shared" si="158"/>
        <v>28</v>
      </c>
      <c r="AD160" s="43">
        <f t="shared" si="158"/>
        <v>128</v>
      </c>
      <c r="AE160" s="43">
        <f t="shared" si="158"/>
        <v>141</v>
      </c>
      <c r="AF160" s="43">
        <f t="shared" si="158"/>
        <v>129</v>
      </c>
      <c r="AG160" s="43">
        <f t="shared" si="158"/>
        <v>101</v>
      </c>
      <c r="AH160" s="43">
        <f t="shared" si="158"/>
        <v>104</v>
      </c>
      <c r="AI160" s="43">
        <f t="shared" si="158"/>
        <v>86</v>
      </c>
      <c r="AJ160" s="43">
        <f t="shared" si="158"/>
        <v>59</v>
      </c>
      <c r="AK160" s="43">
        <f t="shared" si="158"/>
        <v>53</v>
      </c>
      <c r="AL160" s="43">
        <f t="shared" si="158"/>
        <v>46</v>
      </c>
      <c r="AM160" s="43">
        <f t="shared" si="158"/>
        <v>32</v>
      </c>
      <c r="AN160" s="43">
        <f t="shared" si="158"/>
        <v>22</v>
      </c>
      <c r="AO160" s="43">
        <f t="shared" si="158"/>
        <v>14</v>
      </c>
      <c r="AP160" s="43">
        <f t="shared" si="158"/>
        <v>14</v>
      </c>
      <c r="AQ160" s="43">
        <f t="shared" si="158"/>
        <v>110</v>
      </c>
      <c r="AR160" s="43">
        <f t="shared" si="158"/>
        <v>86</v>
      </c>
      <c r="AS160" s="43">
        <f t="shared" si="158"/>
        <v>372</v>
      </c>
      <c r="AT160" s="43">
        <f t="shared" si="158"/>
        <v>45</v>
      </c>
      <c r="AU160" s="58">
        <v>4474</v>
      </c>
      <c r="AV160" s="109">
        <f>VLOOKUP(AU160,[1]Hoja10!$D$3:$E$238,2,FALSE)</f>
        <v>34</v>
      </c>
      <c r="AW160" s="110">
        <f t="shared" si="138"/>
        <v>100</v>
      </c>
    </row>
    <row r="161" spans="1:49" s="33" customFormat="1" ht="12">
      <c r="A161" s="6">
        <v>157</v>
      </c>
      <c r="B161" s="58">
        <v>6757</v>
      </c>
      <c r="C161" s="45" t="s">
        <v>999</v>
      </c>
      <c r="D161" s="45" t="s">
        <v>705</v>
      </c>
      <c r="E161" s="45" t="s">
        <v>712</v>
      </c>
      <c r="F161" s="44" t="s">
        <v>130</v>
      </c>
      <c r="G161" s="39" t="s">
        <v>662</v>
      </c>
      <c r="H161" s="58">
        <v>6757</v>
      </c>
      <c r="I161" s="51">
        <f t="shared" si="132"/>
        <v>1737</v>
      </c>
      <c r="J161" s="43">
        <f t="shared" si="157"/>
        <v>34</v>
      </c>
      <c r="K161" s="43">
        <f t="shared" si="158"/>
        <v>36</v>
      </c>
      <c r="L161" s="43">
        <f t="shared" si="158"/>
        <v>39</v>
      </c>
      <c r="M161" s="43">
        <f t="shared" si="158"/>
        <v>37</v>
      </c>
      <c r="N161" s="43">
        <f t="shared" si="158"/>
        <v>42</v>
      </c>
      <c r="O161" s="43">
        <f t="shared" si="158"/>
        <v>38</v>
      </c>
      <c r="P161" s="43">
        <f t="shared" si="158"/>
        <v>47</v>
      </c>
      <c r="Q161" s="43">
        <f t="shared" si="158"/>
        <v>47</v>
      </c>
      <c r="R161" s="43">
        <f t="shared" si="158"/>
        <v>48</v>
      </c>
      <c r="S161" s="43">
        <f t="shared" si="158"/>
        <v>48</v>
      </c>
      <c r="T161" s="43">
        <f t="shared" si="158"/>
        <v>48</v>
      </c>
      <c r="U161" s="43">
        <f t="shared" si="158"/>
        <v>48</v>
      </c>
      <c r="V161" s="43">
        <f t="shared" si="158"/>
        <v>47</v>
      </c>
      <c r="W161" s="43">
        <f t="shared" si="158"/>
        <v>45</v>
      </c>
      <c r="X161" s="43">
        <f t="shared" si="158"/>
        <v>41</v>
      </c>
      <c r="Y161" s="43">
        <f t="shared" si="158"/>
        <v>38</v>
      </c>
      <c r="Z161" s="43">
        <f t="shared" si="158"/>
        <v>35</v>
      </c>
      <c r="AA161" s="43">
        <f t="shared" si="158"/>
        <v>32</v>
      </c>
      <c r="AB161" s="43">
        <f t="shared" si="158"/>
        <v>30</v>
      </c>
      <c r="AC161" s="43">
        <f t="shared" si="158"/>
        <v>28</v>
      </c>
      <c r="AD161" s="43">
        <f t="shared" si="158"/>
        <v>128</v>
      </c>
      <c r="AE161" s="43">
        <f t="shared" si="158"/>
        <v>141</v>
      </c>
      <c r="AF161" s="43">
        <f t="shared" si="158"/>
        <v>129</v>
      </c>
      <c r="AG161" s="43">
        <f t="shared" si="158"/>
        <v>101</v>
      </c>
      <c r="AH161" s="43">
        <f t="shared" si="158"/>
        <v>104</v>
      </c>
      <c r="AI161" s="43">
        <f t="shared" si="158"/>
        <v>86</v>
      </c>
      <c r="AJ161" s="43">
        <f t="shared" si="158"/>
        <v>59</v>
      </c>
      <c r="AK161" s="43">
        <f t="shared" si="158"/>
        <v>53</v>
      </c>
      <c r="AL161" s="43">
        <f t="shared" si="158"/>
        <v>46</v>
      </c>
      <c r="AM161" s="43">
        <f t="shared" si="158"/>
        <v>32</v>
      </c>
      <c r="AN161" s="43">
        <f t="shared" si="158"/>
        <v>22</v>
      </c>
      <c r="AO161" s="43">
        <f t="shared" si="158"/>
        <v>14</v>
      </c>
      <c r="AP161" s="43">
        <f t="shared" si="158"/>
        <v>14</v>
      </c>
      <c r="AQ161" s="43">
        <f t="shared" si="158"/>
        <v>110</v>
      </c>
      <c r="AR161" s="43">
        <f t="shared" si="158"/>
        <v>86</v>
      </c>
      <c r="AS161" s="43">
        <f t="shared" si="158"/>
        <v>372</v>
      </c>
      <c r="AT161" s="43">
        <f t="shared" si="158"/>
        <v>48</v>
      </c>
      <c r="AU161" s="58">
        <v>6757</v>
      </c>
      <c r="AV161" s="109">
        <f>VLOOKUP(AU161,[1]Hoja10!$D$3:$E$238,2,FALSE)</f>
        <v>35</v>
      </c>
      <c r="AW161" s="110">
        <f t="shared" si="138"/>
        <v>102.94117647058823</v>
      </c>
    </row>
    <row r="162" spans="1:49" s="33" customFormat="1" ht="12">
      <c r="A162" s="21">
        <v>158</v>
      </c>
      <c r="B162" s="58">
        <v>6758</v>
      </c>
      <c r="C162" s="45" t="s">
        <v>999</v>
      </c>
      <c r="D162" s="45" t="s">
        <v>705</v>
      </c>
      <c r="E162" s="45" t="s">
        <v>712</v>
      </c>
      <c r="F162" s="44" t="s">
        <v>131</v>
      </c>
      <c r="G162" s="39" t="s">
        <v>662</v>
      </c>
      <c r="H162" s="58">
        <v>6758</v>
      </c>
      <c r="I162" s="51">
        <f t="shared" si="132"/>
        <v>777</v>
      </c>
      <c r="J162" s="43">
        <f t="shared" si="157"/>
        <v>15</v>
      </c>
      <c r="K162" s="43">
        <f t="shared" si="158"/>
        <v>16</v>
      </c>
      <c r="L162" s="43">
        <f t="shared" si="158"/>
        <v>17</v>
      </c>
      <c r="M162" s="43">
        <f t="shared" si="158"/>
        <v>16</v>
      </c>
      <c r="N162" s="43">
        <f t="shared" si="158"/>
        <v>19</v>
      </c>
      <c r="O162" s="43">
        <f t="shared" si="158"/>
        <v>17</v>
      </c>
      <c r="P162" s="43">
        <f t="shared" si="158"/>
        <v>21</v>
      </c>
      <c r="Q162" s="43">
        <f t="shared" si="158"/>
        <v>21</v>
      </c>
      <c r="R162" s="43">
        <f t="shared" si="158"/>
        <v>21</v>
      </c>
      <c r="S162" s="43">
        <f t="shared" si="158"/>
        <v>22</v>
      </c>
      <c r="T162" s="43">
        <f t="shared" si="158"/>
        <v>22</v>
      </c>
      <c r="U162" s="43">
        <f t="shared" si="158"/>
        <v>22</v>
      </c>
      <c r="V162" s="43">
        <f t="shared" si="158"/>
        <v>21</v>
      </c>
      <c r="W162" s="43">
        <f t="shared" si="158"/>
        <v>20</v>
      </c>
      <c r="X162" s="43">
        <f t="shared" si="158"/>
        <v>19</v>
      </c>
      <c r="Y162" s="43">
        <f t="shared" si="158"/>
        <v>17</v>
      </c>
      <c r="Z162" s="43">
        <f t="shared" si="158"/>
        <v>16</v>
      </c>
      <c r="AA162" s="43">
        <f t="shared" si="158"/>
        <v>14</v>
      </c>
      <c r="AB162" s="43">
        <f t="shared" si="158"/>
        <v>13</v>
      </c>
      <c r="AC162" s="43">
        <f t="shared" si="158"/>
        <v>13</v>
      </c>
      <c r="AD162" s="43">
        <f t="shared" si="158"/>
        <v>57</v>
      </c>
      <c r="AE162" s="43">
        <f t="shared" si="158"/>
        <v>63</v>
      </c>
      <c r="AF162" s="43">
        <f t="shared" si="158"/>
        <v>58</v>
      </c>
      <c r="AG162" s="43">
        <f t="shared" si="158"/>
        <v>45</v>
      </c>
      <c r="AH162" s="43">
        <f t="shared" si="158"/>
        <v>46</v>
      </c>
      <c r="AI162" s="43">
        <f t="shared" si="158"/>
        <v>39</v>
      </c>
      <c r="AJ162" s="43">
        <f t="shared" si="158"/>
        <v>26</v>
      </c>
      <c r="AK162" s="43">
        <f t="shared" si="158"/>
        <v>24</v>
      </c>
      <c r="AL162" s="43">
        <f t="shared" si="158"/>
        <v>21</v>
      </c>
      <c r="AM162" s="43">
        <f t="shared" si="158"/>
        <v>14</v>
      </c>
      <c r="AN162" s="43">
        <f t="shared" si="158"/>
        <v>10</v>
      </c>
      <c r="AO162" s="43">
        <f t="shared" si="158"/>
        <v>6</v>
      </c>
      <c r="AP162" s="43">
        <f t="shared" si="158"/>
        <v>6</v>
      </c>
      <c r="AQ162" s="43">
        <f t="shared" si="158"/>
        <v>50</v>
      </c>
      <c r="AR162" s="43">
        <f t="shared" si="158"/>
        <v>39</v>
      </c>
      <c r="AS162" s="43">
        <f t="shared" si="158"/>
        <v>166</v>
      </c>
      <c r="AT162" s="43">
        <f t="shared" si="158"/>
        <v>16</v>
      </c>
      <c r="AU162" s="58">
        <v>6758</v>
      </c>
      <c r="AV162" s="109">
        <f>VLOOKUP(AU162,[1]Hoja10!$D$3:$E$238,2,FALSE)</f>
        <v>14</v>
      </c>
      <c r="AW162" s="110">
        <f t="shared" si="138"/>
        <v>93.333333333333329</v>
      </c>
    </row>
    <row r="163" spans="1:49" s="33" customFormat="1" ht="12">
      <c r="A163" s="21">
        <v>159</v>
      </c>
      <c r="B163" s="34"/>
      <c r="C163" s="35" t="s">
        <v>999</v>
      </c>
      <c r="D163" s="35" t="s">
        <v>705</v>
      </c>
      <c r="E163" s="36" t="s">
        <v>713</v>
      </c>
      <c r="F163" s="36" t="s">
        <v>713</v>
      </c>
      <c r="G163" s="37"/>
      <c r="H163" s="34"/>
      <c r="I163" s="99">
        <f t="shared" si="132"/>
        <v>16154</v>
      </c>
      <c r="J163" s="38">
        <f>SUM(J164:J173)</f>
        <v>253</v>
      </c>
      <c r="K163" s="38">
        <f t="shared" ref="K163:AT163" si="159">SUM(K164:K173)</f>
        <v>266</v>
      </c>
      <c r="L163" s="38">
        <f t="shared" si="159"/>
        <v>293</v>
      </c>
      <c r="M163" s="38">
        <f t="shared" si="159"/>
        <v>338</v>
      </c>
      <c r="N163" s="38">
        <f t="shared" si="159"/>
        <v>383</v>
      </c>
      <c r="O163" s="38">
        <f t="shared" si="159"/>
        <v>349</v>
      </c>
      <c r="P163" s="38">
        <f t="shared" si="159"/>
        <v>341</v>
      </c>
      <c r="Q163" s="38">
        <f t="shared" si="159"/>
        <v>348</v>
      </c>
      <c r="R163" s="38">
        <f t="shared" si="159"/>
        <v>354</v>
      </c>
      <c r="S163" s="38">
        <f t="shared" si="159"/>
        <v>361</v>
      </c>
      <c r="T163" s="38">
        <f t="shared" si="159"/>
        <v>367</v>
      </c>
      <c r="U163" s="38">
        <f t="shared" si="159"/>
        <v>375</v>
      </c>
      <c r="V163" s="38">
        <f t="shared" si="159"/>
        <v>373</v>
      </c>
      <c r="W163" s="38">
        <f t="shared" si="159"/>
        <v>363</v>
      </c>
      <c r="X163" s="38">
        <f t="shared" si="159"/>
        <v>348</v>
      </c>
      <c r="Y163" s="38">
        <f t="shared" si="159"/>
        <v>331</v>
      </c>
      <c r="Z163" s="38">
        <f t="shared" si="159"/>
        <v>313</v>
      </c>
      <c r="AA163" s="38">
        <f t="shared" si="159"/>
        <v>296</v>
      </c>
      <c r="AB163" s="38">
        <f t="shared" si="159"/>
        <v>276</v>
      </c>
      <c r="AC163" s="38">
        <f t="shared" si="159"/>
        <v>259</v>
      </c>
      <c r="AD163" s="38">
        <f t="shared" si="159"/>
        <v>1097</v>
      </c>
      <c r="AE163" s="38">
        <f t="shared" si="159"/>
        <v>1246</v>
      </c>
      <c r="AF163" s="38">
        <f t="shared" si="159"/>
        <v>1188</v>
      </c>
      <c r="AG163" s="38">
        <f t="shared" si="159"/>
        <v>1062</v>
      </c>
      <c r="AH163" s="38">
        <f t="shared" si="159"/>
        <v>1015</v>
      </c>
      <c r="AI163" s="38">
        <f t="shared" si="159"/>
        <v>850</v>
      </c>
      <c r="AJ163" s="38">
        <f t="shared" si="159"/>
        <v>686</v>
      </c>
      <c r="AK163" s="38">
        <f t="shared" si="159"/>
        <v>580</v>
      </c>
      <c r="AL163" s="38">
        <f t="shared" si="159"/>
        <v>580</v>
      </c>
      <c r="AM163" s="38">
        <f t="shared" si="159"/>
        <v>495</v>
      </c>
      <c r="AN163" s="38">
        <f t="shared" si="159"/>
        <v>312</v>
      </c>
      <c r="AO163" s="38">
        <f t="shared" si="159"/>
        <v>248</v>
      </c>
      <c r="AP163" s="38">
        <f t="shared" si="159"/>
        <v>208</v>
      </c>
      <c r="AQ163" s="38">
        <f t="shared" si="159"/>
        <v>877</v>
      </c>
      <c r="AR163" s="38">
        <f t="shared" si="159"/>
        <v>781</v>
      </c>
      <c r="AS163" s="38">
        <f t="shared" si="159"/>
        <v>3487</v>
      </c>
      <c r="AT163" s="38">
        <f t="shared" si="159"/>
        <v>337</v>
      </c>
      <c r="AU163" s="34"/>
      <c r="AV163" s="109" t="e">
        <f>VLOOKUP(AU163,[1]Hoja10!$D$3:$E$238,2,FALSE)</f>
        <v>#N/A</v>
      </c>
      <c r="AW163" s="110" t="e">
        <f t="shared" si="138"/>
        <v>#N/A</v>
      </c>
    </row>
    <row r="164" spans="1:49" s="33" customFormat="1" ht="12">
      <c r="A164" s="6">
        <v>160</v>
      </c>
      <c r="B164" s="58">
        <v>4482</v>
      </c>
      <c r="C164" s="45" t="s">
        <v>999</v>
      </c>
      <c r="D164" s="45" t="s">
        <v>705</v>
      </c>
      <c r="E164" s="45" t="s">
        <v>713</v>
      </c>
      <c r="F164" s="44" t="s">
        <v>157</v>
      </c>
      <c r="G164" s="39" t="s">
        <v>680</v>
      </c>
      <c r="H164" s="58">
        <v>4482</v>
      </c>
      <c r="I164" s="51">
        <f t="shared" si="132"/>
        <v>3183</v>
      </c>
      <c r="J164" s="43">
        <f>J1111</f>
        <v>42</v>
      </c>
      <c r="K164" s="43">
        <f t="shared" ref="K164:AT164" si="160">K1111</f>
        <v>61</v>
      </c>
      <c r="L164" s="43">
        <f t="shared" si="160"/>
        <v>44</v>
      </c>
      <c r="M164" s="43">
        <f t="shared" si="160"/>
        <v>54</v>
      </c>
      <c r="N164" s="43">
        <f t="shared" si="160"/>
        <v>68</v>
      </c>
      <c r="O164" s="43">
        <f t="shared" si="160"/>
        <v>61</v>
      </c>
      <c r="P164" s="43">
        <f t="shared" si="160"/>
        <v>75</v>
      </c>
      <c r="Q164" s="43">
        <f t="shared" si="160"/>
        <v>75</v>
      </c>
      <c r="R164" s="43">
        <f t="shared" si="160"/>
        <v>75</v>
      </c>
      <c r="S164" s="43">
        <f t="shared" si="160"/>
        <v>75</v>
      </c>
      <c r="T164" s="43">
        <f t="shared" si="160"/>
        <v>74</v>
      </c>
      <c r="U164" s="43">
        <f t="shared" si="160"/>
        <v>73</v>
      </c>
      <c r="V164" s="43">
        <f t="shared" si="160"/>
        <v>71</v>
      </c>
      <c r="W164" s="43">
        <f t="shared" si="160"/>
        <v>68</v>
      </c>
      <c r="X164" s="43">
        <f t="shared" si="160"/>
        <v>66</v>
      </c>
      <c r="Y164" s="43">
        <f t="shared" si="160"/>
        <v>64</v>
      </c>
      <c r="Z164" s="43">
        <f t="shared" si="160"/>
        <v>61</v>
      </c>
      <c r="AA164" s="43">
        <f t="shared" si="160"/>
        <v>57</v>
      </c>
      <c r="AB164" s="43">
        <f t="shared" si="160"/>
        <v>54</v>
      </c>
      <c r="AC164" s="43">
        <f t="shared" si="160"/>
        <v>51</v>
      </c>
      <c r="AD164" s="43">
        <f t="shared" si="160"/>
        <v>224</v>
      </c>
      <c r="AE164" s="43">
        <f t="shared" si="160"/>
        <v>248</v>
      </c>
      <c r="AF164" s="43">
        <f t="shared" si="160"/>
        <v>222</v>
      </c>
      <c r="AG164" s="43">
        <f t="shared" si="160"/>
        <v>219</v>
      </c>
      <c r="AH164" s="43">
        <f t="shared" si="160"/>
        <v>197</v>
      </c>
      <c r="AI164" s="43">
        <f t="shared" si="160"/>
        <v>189</v>
      </c>
      <c r="AJ164" s="43">
        <f t="shared" si="160"/>
        <v>136</v>
      </c>
      <c r="AK164" s="43">
        <f t="shared" si="160"/>
        <v>113</v>
      </c>
      <c r="AL164" s="43">
        <f t="shared" si="160"/>
        <v>116</v>
      </c>
      <c r="AM164" s="43">
        <f t="shared" si="160"/>
        <v>96</v>
      </c>
      <c r="AN164" s="43">
        <f t="shared" si="160"/>
        <v>62</v>
      </c>
      <c r="AO164" s="43">
        <f t="shared" si="160"/>
        <v>49</v>
      </c>
      <c r="AP164" s="43">
        <f t="shared" si="160"/>
        <v>43</v>
      </c>
      <c r="AQ164" s="43">
        <f t="shared" si="160"/>
        <v>169</v>
      </c>
      <c r="AR164" s="43">
        <f t="shared" si="160"/>
        <v>152</v>
      </c>
      <c r="AS164" s="43">
        <f t="shared" si="160"/>
        <v>701</v>
      </c>
      <c r="AT164" s="43">
        <f t="shared" si="160"/>
        <v>74</v>
      </c>
      <c r="AU164" s="58">
        <v>4482</v>
      </c>
      <c r="AV164" s="109">
        <f>VLOOKUP(AU164,[1]Hoja10!$D$3:$E$238,2,FALSE)</f>
        <v>54</v>
      </c>
      <c r="AW164" s="110">
        <f t="shared" si="138"/>
        <v>128.57142857142858</v>
      </c>
    </row>
    <row r="165" spans="1:49" s="33" customFormat="1" ht="12">
      <c r="A165" s="21">
        <v>161</v>
      </c>
      <c r="B165" s="58">
        <v>4485</v>
      </c>
      <c r="C165" s="45" t="s">
        <v>999</v>
      </c>
      <c r="D165" s="45" t="s">
        <v>705</v>
      </c>
      <c r="E165" s="45" t="s">
        <v>713</v>
      </c>
      <c r="F165" s="44" t="s">
        <v>158</v>
      </c>
      <c r="G165" s="39" t="s">
        <v>662</v>
      </c>
      <c r="H165" s="58">
        <v>4485</v>
      </c>
      <c r="I165" s="51">
        <f t="shared" si="132"/>
        <v>1838</v>
      </c>
      <c r="J165" s="43">
        <f>J1112</f>
        <v>24</v>
      </c>
      <c r="K165" s="43">
        <f t="shared" ref="K165:AT165" si="161">K1112</f>
        <v>35</v>
      </c>
      <c r="L165" s="43">
        <f t="shared" si="161"/>
        <v>26</v>
      </c>
      <c r="M165" s="43">
        <f t="shared" si="161"/>
        <v>32</v>
      </c>
      <c r="N165" s="43">
        <f t="shared" si="161"/>
        <v>39</v>
      </c>
      <c r="O165" s="43">
        <f t="shared" si="161"/>
        <v>35</v>
      </c>
      <c r="P165" s="43">
        <f t="shared" si="161"/>
        <v>43</v>
      </c>
      <c r="Q165" s="43">
        <f t="shared" si="161"/>
        <v>44</v>
      </c>
      <c r="R165" s="43">
        <f t="shared" si="161"/>
        <v>43</v>
      </c>
      <c r="S165" s="43">
        <f t="shared" si="161"/>
        <v>43</v>
      </c>
      <c r="T165" s="43">
        <f t="shared" si="161"/>
        <v>43</v>
      </c>
      <c r="U165" s="43">
        <f t="shared" si="161"/>
        <v>42</v>
      </c>
      <c r="V165" s="43">
        <f t="shared" si="161"/>
        <v>41</v>
      </c>
      <c r="W165" s="43">
        <f t="shared" si="161"/>
        <v>40</v>
      </c>
      <c r="X165" s="43">
        <f t="shared" si="161"/>
        <v>38</v>
      </c>
      <c r="Y165" s="43">
        <f t="shared" si="161"/>
        <v>36</v>
      </c>
      <c r="Z165" s="43">
        <f t="shared" si="161"/>
        <v>35</v>
      </c>
      <c r="AA165" s="43">
        <f t="shared" si="161"/>
        <v>33</v>
      </c>
      <c r="AB165" s="43">
        <f t="shared" si="161"/>
        <v>31</v>
      </c>
      <c r="AC165" s="43">
        <f t="shared" si="161"/>
        <v>29</v>
      </c>
      <c r="AD165" s="43">
        <f t="shared" si="161"/>
        <v>129</v>
      </c>
      <c r="AE165" s="43">
        <f t="shared" si="161"/>
        <v>144</v>
      </c>
      <c r="AF165" s="43">
        <f t="shared" si="161"/>
        <v>128</v>
      </c>
      <c r="AG165" s="43">
        <f t="shared" si="161"/>
        <v>126</v>
      </c>
      <c r="AH165" s="43">
        <f t="shared" si="161"/>
        <v>114</v>
      </c>
      <c r="AI165" s="43">
        <f t="shared" si="161"/>
        <v>109</v>
      </c>
      <c r="AJ165" s="43">
        <f t="shared" si="161"/>
        <v>79</v>
      </c>
      <c r="AK165" s="43">
        <f t="shared" si="161"/>
        <v>66</v>
      </c>
      <c r="AL165" s="43">
        <f t="shared" si="161"/>
        <v>67</v>
      </c>
      <c r="AM165" s="43">
        <f t="shared" si="161"/>
        <v>56</v>
      </c>
      <c r="AN165" s="43">
        <f t="shared" si="161"/>
        <v>36</v>
      </c>
      <c r="AO165" s="43">
        <f t="shared" si="161"/>
        <v>28</v>
      </c>
      <c r="AP165" s="43">
        <f t="shared" si="161"/>
        <v>24</v>
      </c>
      <c r="AQ165" s="43">
        <f t="shared" si="161"/>
        <v>98</v>
      </c>
      <c r="AR165" s="43">
        <f t="shared" si="161"/>
        <v>87</v>
      </c>
      <c r="AS165" s="43">
        <f t="shared" si="161"/>
        <v>405</v>
      </c>
      <c r="AT165" s="43">
        <f t="shared" si="161"/>
        <v>32</v>
      </c>
      <c r="AU165" s="58">
        <v>4485</v>
      </c>
      <c r="AV165" s="109">
        <f>VLOOKUP(AU165,[1]Hoja10!$D$3:$E$238,2,FALSE)</f>
        <v>20</v>
      </c>
      <c r="AW165" s="110">
        <f t="shared" si="138"/>
        <v>83.333333333333343</v>
      </c>
    </row>
    <row r="166" spans="1:49" s="33" customFormat="1" ht="12">
      <c r="A166" s="21">
        <v>162</v>
      </c>
      <c r="B166" s="58">
        <v>4484</v>
      </c>
      <c r="C166" s="45" t="s">
        <v>999</v>
      </c>
      <c r="D166" s="45" t="s">
        <v>705</v>
      </c>
      <c r="E166" s="45" t="s">
        <v>713</v>
      </c>
      <c r="F166" s="44" t="s">
        <v>147</v>
      </c>
      <c r="G166" s="39" t="s">
        <v>667</v>
      </c>
      <c r="H166" s="58">
        <v>4484</v>
      </c>
      <c r="I166" s="51">
        <f t="shared" si="132"/>
        <v>2265</v>
      </c>
      <c r="J166" s="43">
        <f>J1098</f>
        <v>34</v>
      </c>
      <c r="K166" s="43">
        <f t="shared" ref="K166:AT166" si="162">K1098</f>
        <v>35</v>
      </c>
      <c r="L166" s="43">
        <f t="shared" si="162"/>
        <v>48</v>
      </c>
      <c r="M166" s="43">
        <f t="shared" si="162"/>
        <v>54</v>
      </c>
      <c r="N166" s="43">
        <f t="shared" si="162"/>
        <v>59</v>
      </c>
      <c r="O166" s="43">
        <f t="shared" si="162"/>
        <v>53</v>
      </c>
      <c r="P166" s="43">
        <f t="shared" si="162"/>
        <v>50</v>
      </c>
      <c r="Q166" s="43">
        <f t="shared" si="162"/>
        <v>52</v>
      </c>
      <c r="R166" s="43">
        <f t="shared" si="162"/>
        <v>53</v>
      </c>
      <c r="S166" s="43">
        <f t="shared" si="162"/>
        <v>54</v>
      </c>
      <c r="T166" s="43">
        <f t="shared" si="162"/>
        <v>55</v>
      </c>
      <c r="U166" s="43">
        <f t="shared" si="162"/>
        <v>56</v>
      </c>
      <c r="V166" s="43">
        <f t="shared" si="162"/>
        <v>56</v>
      </c>
      <c r="W166" s="43">
        <f t="shared" si="162"/>
        <v>54</v>
      </c>
      <c r="X166" s="43">
        <f t="shared" si="162"/>
        <v>51</v>
      </c>
      <c r="Y166" s="43">
        <f t="shared" si="162"/>
        <v>48</v>
      </c>
      <c r="Z166" s="43">
        <f t="shared" si="162"/>
        <v>45</v>
      </c>
      <c r="AA166" s="43">
        <f t="shared" si="162"/>
        <v>42</v>
      </c>
      <c r="AB166" s="43">
        <f t="shared" si="162"/>
        <v>38</v>
      </c>
      <c r="AC166" s="43">
        <f t="shared" si="162"/>
        <v>36</v>
      </c>
      <c r="AD166" s="43">
        <f t="shared" si="162"/>
        <v>152</v>
      </c>
      <c r="AE166" s="43">
        <f t="shared" si="162"/>
        <v>190</v>
      </c>
      <c r="AF166" s="43">
        <f t="shared" si="162"/>
        <v>193</v>
      </c>
      <c r="AG166" s="43">
        <f t="shared" si="162"/>
        <v>147</v>
      </c>
      <c r="AH166" s="43">
        <f t="shared" si="162"/>
        <v>142</v>
      </c>
      <c r="AI166" s="43">
        <f t="shared" si="162"/>
        <v>102</v>
      </c>
      <c r="AJ166" s="43">
        <f t="shared" si="162"/>
        <v>84</v>
      </c>
      <c r="AK166" s="43">
        <f t="shared" si="162"/>
        <v>73</v>
      </c>
      <c r="AL166" s="43">
        <f t="shared" si="162"/>
        <v>68</v>
      </c>
      <c r="AM166" s="43">
        <f t="shared" si="162"/>
        <v>59</v>
      </c>
      <c r="AN166" s="43">
        <f t="shared" si="162"/>
        <v>37</v>
      </c>
      <c r="AO166" s="43">
        <f t="shared" si="162"/>
        <v>27</v>
      </c>
      <c r="AP166" s="43">
        <f t="shared" si="162"/>
        <v>18</v>
      </c>
      <c r="AQ166" s="43">
        <f t="shared" si="162"/>
        <v>131</v>
      </c>
      <c r="AR166" s="43">
        <f t="shared" si="162"/>
        <v>111</v>
      </c>
      <c r="AS166" s="43">
        <f t="shared" si="162"/>
        <v>500</v>
      </c>
      <c r="AT166" s="43">
        <f t="shared" si="162"/>
        <v>51</v>
      </c>
      <c r="AU166" s="58">
        <v>4484</v>
      </c>
      <c r="AV166" s="109">
        <f>VLOOKUP(AU166,[1]Hoja10!$D$3:$E$238,2,FALSE)</f>
        <v>29</v>
      </c>
      <c r="AW166" s="110">
        <f t="shared" si="138"/>
        <v>85.294117647058826</v>
      </c>
    </row>
    <row r="167" spans="1:49" s="33" customFormat="1" ht="12">
      <c r="A167" s="6">
        <v>163</v>
      </c>
      <c r="B167" s="58">
        <v>4483</v>
      </c>
      <c r="C167" s="45" t="s">
        <v>999</v>
      </c>
      <c r="D167" s="45" t="s">
        <v>705</v>
      </c>
      <c r="E167" s="45" t="s">
        <v>713</v>
      </c>
      <c r="F167" s="44" t="s">
        <v>148</v>
      </c>
      <c r="G167" s="39" t="s">
        <v>667</v>
      </c>
      <c r="H167" s="58">
        <v>4483</v>
      </c>
      <c r="I167" s="51">
        <f t="shared" si="132"/>
        <v>2793</v>
      </c>
      <c r="J167" s="43">
        <f>J1099</f>
        <v>42</v>
      </c>
      <c r="K167" s="43">
        <f t="shared" ref="K167:AT167" si="163">K1099</f>
        <v>44</v>
      </c>
      <c r="L167" s="43">
        <f t="shared" si="163"/>
        <v>59</v>
      </c>
      <c r="M167" s="43">
        <f t="shared" si="163"/>
        <v>67</v>
      </c>
      <c r="N167" s="43">
        <f t="shared" si="163"/>
        <v>72</v>
      </c>
      <c r="O167" s="43">
        <f t="shared" si="163"/>
        <v>65</v>
      </c>
      <c r="P167" s="43">
        <f t="shared" si="163"/>
        <v>62</v>
      </c>
      <c r="Q167" s="43">
        <f t="shared" si="163"/>
        <v>64</v>
      </c>
      <c r="R167" s="43">
        <f t="shared" si="163"/>
        <v>65</v>
      </c>
      <c r="S167" s="43">
        <f t="shared" si="163"/>
        <v>67</v>
      </c>
      <c r="T167" s="43">
        <f t="shared" si="163"/>
        <v>68</v>
      </c>
      <c r="U167" s="43">
        <f t="shared" si="163"/>
        <v>69</v>
      </c>
      <c r="V167" s="43">
        <f t="shared" si="163"/>
        <v>69</v>
      </c>
      <c r="W167" s="43">
        <f t="shared" si="163"/>
        <v>67</v>
      </c>
      <c r="X167" s="43">
        <f t="shared" si="163"/>
        <v>63</v>
      </c>
      <c r="Y167" s="43">
        <f t="shared" si="163"/>
        <v>59</v>
      </c>
      <c r="Z167" s="43">
        <f t="shared" si="163"/>
        <v>54</v>
      </c>
      <c r="AA167" s="43">
        <f t="shared" si="163"/>
        <v>51</v>
      </c>
      <c r="AB167" s="43">
        <f t="shared" si="163"/>
        <v>48</v>
      </c>
      <c r="AC167" s="43">
        <f t="shared" si="163"/>
        <v>43</v>
      </c>
      <c r="AD167" s="43">
        <f t="shared" si="163"/>
        <v>188</v>
      </c>
      <c r="AE167" s="43">
        <f t="shared" si="163"/>
        <v>234</v>
      </c>
      <c r="AF167" s="43">
        <f t="shared" si="163"/>
        <v>239</v>
      </c>
      <c r="AG167" s="43">
        <f t="shared" si="163"/>
        <v>180</v>
      </c>
      <c r="AH167" s="43">
        <f t="shared" si="163"/>
        <v>175</v>
      </c>
      <c r="AI167" s="43">
        <f t="shared" si="163"/>
        <v>125</v>
      </c>
      <c r="AJ167" s="43">
        <f t="shared" si="163"/>
        <v>105</v>
      </c>
      <c r="AK167" s="43">
        <f t="shared" si="163"/>
        <v>90</v>
      </c>
      <c r="AL167" s="43">
        <f t="shared" si="163"/>
        <v>85</v>
      </c>
      <c r="AM167" s="43">
        <f t="shared" si="163"/>
        <v>72</v>
      </c>
      <c r="AN167" s="43">
        <f t="shared" si="163"/>
        <v>45</v>
      </c>
      <c r="AO167" s="43">
        <f t="shared" si="163"/>
        <v>34</v>
      </c>
      <c r="AP167" s="43">
        <f t="shared" si="163"/>
        <v>23</v>
      </c>
      <c r="AQ167" s="43">
        <f t="shared" si="163"/>
        <v>161</v>
      </c>
      <c r="AR167" s="43">
        <f t="shared" si="163"/>
        <v>135</v>
      </c>
      <c r="AS167" s="43">
        <f t="shared" si="163"/>
        <v>616</v>
      </c>
      <c r="AT167" s="43">
        <f t="shared" si="163"/>
        <v>65</v>
      </c>
      <c r="AU167" s="58">
        <v>4483</v>
      </c>
      <c r="AV167" s="109">
        <f>VLOOKUP(AU167,[1]Hoja10!$D$3:$E$238,2,FALSE)</f>
        <v>48</v>
      </c>
      <c r="AW167" s="110">
        <f t="shared" si="138"/>
        <v>114.28571428571428</v>
      </c>
    </row>
    <row r="168" spans="1:49" s="33" customFormat="1" ht="12">
      <c r="A168" s="21">
        <v>164</v>
      </c>
      <c r="B168" s="58">
        <v>4487</v>
      </c>
      <c r="C168" s="45" t="s">
        <v>999</v>
      </c>
      <c r="D168" s="45" t="s">
        <v>705</v>
      </c>
      <c r="E168" s="45" t="s">
        <v>713</v>
      </c>
      <c r="F168" s="44" t="s">
        <v>141</v>
      </c>
      <c r="G168" s="39" t="s">
        <v>662</v>
      </c>
      <c r="H168" s="58">
        <v>4487</v>
      </c>
      <c r="I168" s="51">
        <f t="shared" si="132"/>
        <v>610</v>
      </c>
      <c r="J168" s="43">
        <f>J1088</f>
        <v>9</v>
      </c>
      <c r="K168" s="43">
        <f t="shared" ref="K168:AT168" si="164">K1088</f>
        <v>4</v>
      </c>
      <c r="L168" s="43">
        <f t="shared" si="164"/>
        <v>9</v>
      </c>
      <c r="M168" s="43">
        <f t="shared" si="164"/>
        <v>10</v>
      </c>
      <c r="N168" s="43">
        <f t="shared" si="164"/>
        <v>13</v>
      </c>
      <c r="O168" s="43">
        <f t="shared" si="164"/>
        <v>14</v>
      </c>
      <c r="P168" s="43">
        <f t="shared" si="164"/>
        <v>9</v>
      </c>
      <c r="Q168" s="43">
        <f t="shared" si="164"/>
        <v>9</v>
      </c>
      <c r="R168" s="43">
        <f t="shared" si="164"/>
        <v>10</v>
      </c>
      <c r="S168" s="43">
        <f t="shared" si="164"/>
        <v>11</v>
      </c>
      <c r="T168" s="43">
        <f t="shared" si="164"/>
        <v>12</v>
      </c>
      <c r="U168" s="43">
        <f t="shared" si="164"/>
        <v>13</v>
      </c>
      <c r="V168" s="43">
        <f t="shared" si="164"/>
        <v>14</v>
      </c>
      <c r="W168" s="43">
        <f t="shared" si="164"/>
        <v>14</v>
      </c>
      <c r="X168" s="43">
        <f t="shared" si="164"/>
        <v>14</v>
      </c>
      <c r="Y168" s="43">
        <f t="shared" si="164"/>
        <v>14</v>
      </c>
      <c r="Z168" s="43">
        <f t="shared" si="164"/>
        <v>13</v>
      </c>
      <c r="AA168" s="43">
        <f t="shared" si="164"/>
        <v>13</v>
      </c>
      <c r="AB168" s="43">
        <f t="shared" si="164"/>
        <v>12</v>
      </c>
      <c r="AC168" s="43">
        <f t="shared" si="164"/>
        <v>11</v>
      </c>
      <c r="AD168" s="43">
        <f t="shared" si="164"/>
        <v>38</v>
      </c>
      <c r="AE168" s="43">
        <f t="shared" si="164"/>
        <v>26</v>
      </c>
      <c r="AF168" s="43">
        <f t="shared" si="164"/>
        <v>39</v>
      </c>
      <c r="AG168" s="43">
        <f t="shared" si="164"/>
        <v>35</v>
      </c>
      <c r="AH168" s="43">
        <f t="shared" si="164"/>
        <v>47</v>
      </c>
      <c r="AI168" s="43">
        <f t="shared" si="164"/>
        <v>46</v>
      </c>
      <c r="AJ168" s="43">
        <f t="shared" si="164"/>
        <v>34</v>
      </c>
      <c r="AK168" s="43">
        <f t="shared" si="164"/>
        <v>29</v>
      </c>
      <c r="AL168" s="43">
        <f t="shared" si="164"/>
        <v>16</v>
      </c>
      <c r="AM168" s="43">
        <f t="shared" si="164"/>
        <v>29</v>
      </c>
      <c r="AN168" s="43">
        <f t="shared" si="164"/>
        <v>15</v>
      </c>
      <c r="AO168" s="43">
        <f t="shared" si="164"/>
        <v>14</v>
      </c>
      <c r="AP168" s="43">
        <f t="shared" si="164"/>
        <v>14</v>
      </c>
      <c r="AQ168" s="43">
        <f t="shared" si="164"/>
        <v>32</v>
      </c>
      <c r="AR168" s="43">
        <f t="shared" si="164"/>
        <v>33</v>
      </c>
      <c r="AS168" s="43">
        <f t="shared" si="164"/>
        <v>125</v>
      </c>
      <c r="AT168" s="43">
        <f t="shared" si="164"/>
        <v>13</v>
      </c>
      <c r="AU168" s="58">
        <v>4487</v>
      </c>
      <c r="AV168" s="109">
        <f>VLOOKUP(AU168,[1]Hoja10!$D$3:$E$238,2,FALSE)</f>
        <v>10</v>
      </c>
      <c r="AW168" s="110">
        <f t="shared" si="138"/>
        <v>111.11111111111111</v>
      </c>
    </row>
    <row r="169" spans="1:49" s="33" customFormat="1" ht="12">
      <c r="A169" s="21">
        <v>165</v>
      </c>
      <c r="B169" s="58">
        <v>4486</v>
      </c>
      <c r="C169" s="45" t="s">
        <v>999</v>
      </c>
      <c r="D169" s="45" t="s">
        <v>705</v>
      </c>
      <c r="E169" s="45" t="s">
        <v>713</v>
      </c>
      <c r="F169" s="44" t="s">
        <v>143</v>
      </c>
      <c r="G169" s="39" t="s">
        <v>662</v>
      </c>
      <c r="H169" s="58">
        <v>4486</v>
      </c>
      <c r="I169" s="51">
        <f t="shared" si="132"/>
        <v>496</v>
      </c>
      <c r="J169" s="43">
        <f>J1091</f>
        <v>11</v>
      </c>
      <c r="K169" s="43">
        <f t="shared" ref="K169:AT169" si="165">K1091</f>
        <v>8</v>
      </c>
      <c r="L169" s="43">
        <f t="shared" si="165"/>
        <v>10</v>
      </c>
      <c r="M169" s="43">
        <f t="shared" si="165"/>
        <v>11</v>
      </c>
      <c r="N169" s="43">
        <f t="shared" si="165"/>
        <v>12</v>
      </c>
      <c r="O169" s="43">
        <f t="shared" si="165"/>
        <v>11</v>
      </c>
      <c r="P169" s="43">
        <f t="shared" si="165"/>
        <v>7</v>
      </c>
      <c r="Q169" s="43">
        <f t="shared" si="165"/>
        <v>7</v>
      </c>
      <c r="R169" s="43">
        <f t="shared" si="165"/>
        <v>8</v>
      </c>
      <c r="S169" s="43">
        <f t="shared" si="165"/>
        <v>8</v>
      </c>
      <c r="T169" s="43">
        <f t="shared" si="165"/>
        <v>9</v>
      </c>
      <c r="U169" s="43">
        <f t="shared" si="165"/>
        <v>10</v>
      </c>
      <c r="V169" s="43">
        <f t="shared" si="165"/>
        <v>10</v>
      </c>
      <c r="W169" s="43">
        <f t="shared" si="165"/>
        <v>10</v>
      </c>
      <c r="X169" s="43">
        <f t="shared" si="165"/>
        <v>10</v>
      </c>
      <c r="Y169" s="43">
        <f t="shared" si="165"/>
        <v>10</v>
      </c>
      <c r="Z169" s="43">
        <f t="shared" si="165"/>
        <v>9</v>
      </c>
      <c r="AA169" s="43">
        <f t="shared" si="165"/>
        <v>9</v>
      </c>
      <c r="AB169" s="43">
        <f t="shared" si="165"/>
        <v>8</v>
      </c>
      <c r="AC169" s="43">
        <f t="shared" si="165"/>
        <v>8</v>
      </c>
      <c r="AD169" s="43">
        <f t="shared" si="165"/>
        <v>33</v>
      </c>
      <c r="AE169" s="43">
        <f t="shared" si="165"/>
        <v>32</v>
      </c>
      <c r="AF169" s="43">
        <f t="shared" si="165"/>
        <v>27</v>
      </c>
      <c r="AG169" s="43">
        <f t="shared" si="165"/>
        <v>32</v>
      </c>
      <c r="AH169" s="43">
        <f t="shared" si="165"/>
        <v>31</v>
      </c>
      <c r="AI169" s="43">
        <f t="shared" si="165"/>
        <v>26</v>
      </c>
      <c r="AJ169" s="43">
        <f t="shared" si="165"/>
        <v>26</v>
      </c>
      <c r="AK169" s="43">
        <f t="shared" si="165"/>
        <v>22</v>
      </c>
      <c r="AL169" s="43">
        <f t="shared" si="165"/>
        <v>26</v>
      </c>
      <c r="AM169" s="43">
        <f t="shared" si="165"/>
        <v>20</v>
      </c>
      <c r="AN169" s="43">
        <f t="shared" si="165"/>
        <v>13</v>
      </c>
      <c r="AO169" s="43">
        <f t="shared" si="165"/>
        <v>11</v>
      </c>
      <c r="AP169" s="43">
        <f t="shared" si="165"/>
        <v>11</v>
      </c>
      <c r="AQ169" s="43">
        <f t="shared" si="165"/>
        <v>24</v>
      </c>
      <c r="AR169" s="43">
        <f t="shared" si="165"/>
        <v>23</v>
      </c>
      <c r="AS169" s="43">
        <f t="shared" si="165"/>
        <v>98</v>
      </c>
      <c r="AT169" s="43">
        <f t="shared" si="165"/>
        <v>10</v>
      </c>
      <c r="AU169" s="58">
        <v>4486</v>
      </c>
      <c r="AV169" s="109">
        <f>VLOOKUP(AU169,[1]Hoja10!$D$3:$E$238,2,FALSE)</f>
        <v>5</v>
      </c>
      <c r="AW169" s="110">
        <f t="shared" si="138"/>
        <v>45.454545454545453</v>
      </c>
    </row>
    <row r="170" spans="1:49" s="33" customFormat="1" ht="12">
      <c r="A170" s="6">
        <v>166</v>
      </c>
      <c r="B170" s="58">
        <v>4488</v>
      </c>
      <c r="C170" s="45" t="s">
        <v>999</v>
      </c>
      <c r="D170" s="45" t="s">
        <v>705</v>
      </c>
      <c r="E170" s="45" t="s">
        <v>713</v>
      </c>
      <c r="F170" s="42" t="s">
        <v>142</v>
      </c>
      <c r="G170" s="39" t="s">
        <v>667</v>
      </c>
      <c r="H170" s="58">
        <v>4488</v>
      </c>
      <c r="I170" s="51">
        <f t="shared" si="132"/>
        <v>2150</v>
      </c>
      <c r="J170" s="43">
        <f>J1090</f>
        <v>50</v>
      </c>
      <c r="K170" s="43">
        <f t="shared" ref="K170:AT170" si="166">K1090</f>
        <v>33</v>
      </c>
      <c r="L170" s="43">
        <f t="shared" si="166"/>
        <v>44</v>
      </c>
      <c r="M170" s="43">
        <f t="shared" si="166"/>
        <v>49</v>
      </c>
      <c r="N170" s="43">
        <f t="shared" si="166"/>
        <v>51</v>
      </c>
      <c r="O170" s="43">
        <f t="shared" si="166"/>
        <v>48</v>
      </c>
      <c r="P170" s="43">
        <f t="shared" si="166"/>
        <v>30</v>
      </c>
      <c r="Q170" s="43">
        <f t="shared" si="166"/>
        <v>32</v>
      </c>
      <c r="R170" s="43">
        <f t="shared" si="166"/>
        <v>33</v>
      </c>
      <c r="S170" s="43">
        <f t="shared" si="166"/>
        <v>36</v>
      </c>
      <c r="T170" s="43">
        <f t="shared" si="166"/>
        <v>39</v>
      </c>
      <c r="U170" s="43">
        <f t="shared" si="166"/>
        <v>43</v>
      </c>
      <c r="V170" s="43">
        <f t="shared" si="166"/>
        <v>45</v>
      </c>
      <c r="W170" s="43">
        <f t="shared" si="166"/>
        <v>45</v>
      </c>
      <c r="X170" s="43">
        <f t="shared" si="166"/>
        <v>44</v>
      </c>
      <c r="Y170" s="43">
        <f t="shared" si="166"/>
        <v>42</v>
      </c>
      <c r="Z170" s="43">
        <f t="shared" si="166"/>
        <v>41</v>
      </c>
      <c r="AA170" s="43">
        <f t="shared" si="166"/>
        <v>39</v>
      </c>
      <c r="AB170" s="43">
        <f t="shared" si="166"/>
        <v>37</v>
      </c>
      <c r="AC170" s="43">
        <f t="shared" si="166"/>
        <v>35</v>
      </c>
      <c r="AD170" s="43">
        <f t="shared" si="166"/>
        <v>142</v>
      </c>
      <c r="AE170" s="43">
        <f t="shared" si="166"/>
        <v>141</v>
      </c>
      <c r="AF170" s="43">
        <f t="shared" si="166"/>
        <v>115</v>
      </c>
      <c r="AG170" s="43">
        <f t="shared" si="166"/>
        <v>137</v>
      </c>
      <c r="AH170" s="43">
        <f t="shared" si="166"/>
        <v>133</v>
      </c>
      <c r="AI170" s="43">
        <f t="shared" si="166"/>
        <v>112</v>
      </c>
      <c r="AJ170" s="43">
        <f t="shared" si="166"/>
        <v>113</v>
      </c>
      <c r="AK170" s="43">
        <f t="shared" si="166"/>
        <v>94</v>
      </c>
      <c r="AL170" s="43">
        <f t="shared" si="166"/>
        <v>111</v>
      </c>
      <c r="AM170" s="43">
        <f t="shared" si="166"/>
        <v>85</v>
      </c>
      <c r="AN170" s="43">
        <f t="shared" si="166"/>
        <v>55</v>
      </c>
      <c r="AO170" s="43">
        <f t="shared" si="166"/>
        <v>48</v>
      </c>
      <c r="AP170" s="43">
        <f t="shared" si="166"/>
        <v>48</v>
      </c>
      <c r="AQ170" s="43">
        <f t="shared" si="166"/>
        <v>104</v>
      </c>
      <c r="AR170" s="43">
        <f t="shared" si="166"/>
        <v>103</v>
      </c>
      <c r="AS170" s="43">
        <f t="shared" si="166"/>
        <v>421</v>
      </c>
      <c r="AT170" s="43">
        <f t="shared" si="166"/>
        <v>34</v>
      </c>
      <c r="AU170" s="58">
        <v>4488</v>
      </c>
      <c r="AV170" s="109">
        <f>VLOOKUP(AU170,[1]Hoja10!$D$3:$E$238,2,FALSE)</f>
        <v>23</v>
      </c>
      <c r="AW170" s="110">
        <f t="shared" si="138"/>
        <v>46</v>
      </c>
    </row>
    <row r="171" spans="1:49" s="33" customFormat="1" ht="12">
      <c r="A171" s="21">
        <v>167</v>
      </c>
      <c r="B171" s="58">
        <v>9046</v>
      </c>
      <c r="C171" s="45" t="s">
        <v>999</v>
      </c>
      <c r="D171" s="45" t="s">
        <v>705</v>
      </c>
      <c r="E171" s="45" t="s">
        <v>713</v>
      </c>
      <c r="F171" s="42" t="s">
        <v>714</v>
      </c>
      <c r="G171" s="39" t="s">
        <v>662</v>
      </c>
      <c r="H171" s="58">
        <v>9046</v>
      </c>
      <c r="I171" s="51">
        <f t="shared" si="132"/>
        <v>1106</v>
      </c>
      <c r="J171" s="43">
        <f>J1100</f>
        <v>17</v>
      </c>
      <c r="K171" s="43">
        <f t="shared" ref="K171:AT171" si="167">K1100</f>
        <v>17</v>
      </c>
      <c r="L171" s="43">
        <f t="shared" si="167"/>
        <v>23</v>
      </c>
      <c r="M171" s="43">
        <f t="shared" si="167"/>
        <v>26</v>
      </c>
      <c r="N171" s="43">
        <f t="shared" si="167"/>
        <v>29</v>
      </c>
      <c r="O171" s="43">
        <f t="shared" si="167"/>
        <v>26</v>
      </c>
      <c r="P171" s="43">
        <f t="shared" si="167"/>
        <v>25</v>
      </c>
      <c r="Q171" s="43">
        <f t="shared" si="167"/>
        <v>25</v>
      </c>
      <c r="R171" s="43">
        <f t="shared" si="167"/>
        <v>26</v>
      </c>
      <c r="S171" s="43">
        <f t="shared" si="167"/>
        <v>27</v>
      </c>
      <c r="T171" s="43">
        <f t="shared" si="167"/>
        <v>27</v>
      </c>
      <c r="U171" s="43">
        <f t="shared" si="167"/>
        <v>28</v>
      </c>
      <c r="V171" s="43">
        <f t="shared" si="167"/>
        <v>27</v>
      </c>
      <c r="W171" s="43">
        <f t="shared" si="167"/>
        <v>26</v>
      </c>
      <c r="X171" s="43">
        <f t="shared" si="167"/>
        <v>25</v>
      </c>
      <c r="Y171" s="43">
        <f t="shared" si="167"/>
        <v>23</v>
      </c>
      <c r="Z171" s="43">
        <f t="shared" si="167"/>
        <v>22</v>
      </c>
      <c r="AA171" s="43">
        <f t="shared" si="167"/>
        <v>20</v>
      </c>
      <c r="AB171" s="43">
        <f t="shared" si="167"/>
        <v>19</v>
      </c>
      <c r="AC171" s="43">
        <f t="shared" si="167"/>
        <v>18</v>
      </c>
      <c r="AD171" s="43">
        <f t="shared" si="167"/>
        <v>74</v>
      </c>
      <c r="AE171" s="43">
        <f t="shared" si="167"/>
        <v>93</v>
      </c>
      <c r="AF171" s="43">
        <f t="shared" si="167"/>
        <v>94</v>
      </c>
      <c r="AG171" s="43">
        <f t="shared" si="167"/>
        <v>72</v>
      </c>
      <c r="AH171" s="43">
        <f t="shared" si="167"/>
        <v>69</v>
      </c>
      <c r="AI171" s="43">
        <f t="shared" si="167"/>
        <v>50</v>
      </c>
      <c r="AJ171" s="43">
        <f t="shared" si="167"/>
        <v>41</v>
      </c>
      <c r="AK171" s="43">
        <f t="shared" si="167"/>
        <v>35</v>
      </c>
      <c r="AL171" s="43">
        <f t="shared" si="167"/>
        <v>33</v>
      </c>
      <c r="AM171" s="43">
        <f t="shared" si="167"/>
        <v>29</v>
      </c>
      <c r="AN171" s="43">
        <f t="shared" si="167"/>
        <v>18</v>
      </c>
      <c r="AO171" s="43">
        <f t="shared" si="167"/>
        <v>13</v>
      </c>
      <c r="AP171" s="43">
        <f t="shared" si="167"/>
        <v>9</v>
      </c>
      <c r="AQ171" s="43">
        <f t="shared" si="167"/>
        <v>64</v>
      </c>
      <c r="AR171" s="43">
        <f t="shared" si="167"/>
        <v>54</v>
      </c>
      <c r="AS171" s="43">
        <f t="shared" si="167"/>
        <v>244</v>
      </c>
      <c r="AT171" s="43">
        <f t="shared" si="167"/>
        <v>30</v>
      </c>
      <c r="AU171" s="58">
        <v>9046</v>
      </c>
      <c r="AV171" s="109">
        <f>VLOOKUP(AU171,[1]Hoja10!$D$3:$E$238,2,FALSE)</f>
        <v>19</v>
      </c>
      <c r="AW171" s="110">
        <f t="shared" si="138"/>
        <v>111.76470588235294</v>
      </c>
    </row>
    <row r="172" spans="1:49" s="33" customFormat="1" ht="12">
      <c r="A172" s="21">
        <v>168</v>
      </c>
      <c r="B172" s="58">
        <v>9049</v>
      </c>
      <c r="C172" s="45" t="s">
        <v>999</v>
      </c>
      <c r="D172" s="45" t="s">
        <v>705</v>
      </c>
      <c r="E172" s="45" t="s">
        <v>713</v>
      </c>
      <c r="F172" s="44" t="s">
        <v>149</v>
      </c>
      <c r="G172" s="39" t="s">
        <v>662</v>
      </c>
      <c r="H172" s="58">
        <v>9049</v>
      </c>
      <c r="I172" s="51">
        <f t="shared" si="132"/>
        <v>793</v>
      </c>
      <c r="J172" s="43">
        <f>J1101</f>
        <v>12</v>
      </c>
      <c r="K172" s="43">
        <f t="shared" ref="K172:AT172" si="168">K1101</f>
        <v>12</v>
      </c>
      <c r="L172" s="43">
        <f t="shared" si="168"/>
        <v>17</v>
      </c>
      <c r="M172" s="43">
        <f t="shared" si="168"/>
        <v>19</v>
      </c>
      <c r="N172" s="43">
        <f t="shared" si="168"/>
        <v>20</v>
      </c>
      <c r="O172" s="43">
        <f t="shared" si="168"/>
        <v>18</v>
      </c>
      <c r="P172" s="43">
        <f t="shared" si="168"/>
        <v>18</v>
      </c>
      <c r="Q172" s="43">
        <f t="shared" si="168"/>
        <v>18</v>
      </c>
      <c r="R172" s="43">
        <f t="shared" si="168"/>
        <v>19</v>
      </c>
      <c r="S172" s="43">
        <f t="shared" si="168"/>
        <v>19</v>
      </c>
      <c r="T172" s="43">
        <f t="shared" si="168"/>
        <v>19</v>
      </c>
      <c r="U172" s="43">
        <f t="shared" si="168"/>
        <v>20</v>
      </c>
      <c r="V172" s="43">
        <f t="shared" si="168"/>
        <v>20</v>
      </c>
      <c r="W172" s="43">
        <f t="shared" si="168"/>
        <v>19</v>
      </c>
      <c r="X172" s="43">
        <f t="shared" si="168"/>
        <v>18</v>
      </c>
      <c r="Y172" s="43">
        <f t="shared" si="168"/>
        <v>17</v>
      </c>
      <c r="Z172" s="43">
        <f t="shared" si="168"/>
        <v>16</v>
      </c>
      <c r="AA172" s="43">
        <f t="shared" si="168"/>
        <v>15</v>
      </c>
      <c r="AB172" s="43">
        <f t="shared" si="168"/>
        <v>13</v>
      </c>
      <c r="AC172" s="43">
        <f t="shared" si="168"/>
        <v>13</v>
      </c>
      <c r="AD172" s="43">
        <f t="shared" si="168"/>
        <v>53</v>
      </c>
      <c r="AE172" s="43">
        <f t="shared" si="168"/>
        <v>66</v>
      </c>
      <c r="AF172" s="43">
        <f t="shared" si="168"/>
        <v>67</v>
      </c>
      <c r="AG172" s="43">
        <f t="shared" si="168"/>
        <v>51</v>
      </c>
      <c r="AH172" s="43">
        <f t="shared" si="168"/>
        <v>50</v>
      </c>
      <c r="AI172" s="43">
        <f t="shared" si="168"/>
        <v>36</v>
      </c>
      <c r="AJ172" s="43">
        <f t="shared" si="168"/>
        <v>29</v>
      </c>
      <c r="AK172" s="43">
        <f t="shared" si="168"/>
        <v>25</v>
      </c>
      <c r="AL172" s="43">
        <f t="shared" si="168"/>
        <v>24</v>
      </c>
      <c r="AM172" s="43">
        <f t="shared" si="168"/>
        <v>21</v>
      </c>
      <c r="AN172" s="43">
        <f t="shared" si="168"/>
        <v>13</v>
      </c>
      <c r="AO172" s="43">
        <f t="shared" si="168"/>
        <v>10</v>
      </c>
      <c r="AP172" s="43">
        <f t="shared" si="168"/>
        <v>6</v>
      </c>
      <c r="AQ172" s="43">
        <f t="shared" si="168"/>
        <v>46</v>
      </c>
      <c r="AR172" s="43">
        <f t="shared" si="168"/>
        <v>39</v>
      </c>
      <c r="AS172" s="43">
        <f t="shared" si="168"/>
        <v>174</v>
      </c>
      <c r="AT172" s="43">
        <f t="shared" si="168"/>
        <v>17</v>
      </c>
      <c r="AU172" s="58">
        <v>9049</v>
      </c>
      <c r="AV172" s="109">
        <f>VLOOKUP(AU172,[1]Hoja10!$D$3:$E$238,2,FALSE)</f>
        <v>10</v>
      </c>
      <c r="AW172" s="110">
        <f t="shared" si="138"/>
        <v>83.333333333333343</v>
      </c>
    </row>
    <row r="173" spans="1:49" s="33" customFormat="1" ht="12">
      <c r="A173" s="6">
        <v>169</v>
      </c>
      <c r="B173" s="58">
        <v>9084</v>
      </c>
      <c r="C173" s="45" t="s">
        <v>999</v>
      </c>
      <c r="D173" s="45" t="s">
        <v>705</v>
      </c>
      <c r="E173" s="45" t="s">
        <v>713</v>
      </c>
      <c r="F173" s="44" t="s">
        <v>159</v>
      </c>
      <c r="G173" s="39" t="s">
        <v>662</v>
      </c>
      <c r="H173" s="58">
        <v>9084</v>
      </c>
      <c r="I173" s="51">
        <f t="shared" si="132"/>
        <v>920</v>
      </c>
      <c r="J173" s="43">
        <f>J1113</f>
        <v>12</v>
      </c>
      <c r="K173" s="43">
        <f t="shared" ref="K173:AT173" si="169">K1113</f>
        <v>17</v>
      </c>
      <c r="L173" s="43">
        <f t="shared" si="169"/>
        <v>13</v>
      </c>
      <c r="M173" s="43">
        <f t="shared" si="169"/>
        <v>16</v>
      </c>
      <c r="N173" s="43">
        <f t="shared" si="169"/>
        <v>20</v>
      </c>
      <c r="O173" s="43">
        <f t="shared" si="169"/>
        <v>18</v>
      </c>
      <c r="P173" s="43">
        <f t="shared" si="169"/>
        <v>22</v>
      </c>
      <c r="Q173" s="43">
        <f t="shared" si="169"/>
        <v>22</v>
      </c>
      <c r="R173" s="43">
        <f t="shared" si="169"/>
        <v>22</v>
      </c>
      <c r="S173" s="43">
        <f t="shared" si="169"/>
        <v>21</v>
      </c>
      <c r="T173" s="43">
        <f t="shared" si="169"/>
        <v>21</v>
      </c>
      <c r="U173" s="43">
        <f t="shared" si="169"/>
        <v>21</v>
      </c>
      <c r="V173" s="43">
        <f t="shared" si="169"/>
        <v>20</v>
      </c>
      <c r="W173" s="43">
        <f t="shared" si="169"/>
        <v>20</v>
      </c>
      <c r="X173" s="43">
        <f t="shared" si="169"/>
        <v>19</v>
      </c>
      <c r="Y173" s="43">
        <f t="shared" si="169"/>
        <v>18</v>
      </c>
      <c r="Z173" s="43">
        <f t="shared" si="169"/>
        <v>17</v>
      </c>
      <c r="AA173" s="43">
        <f t="shared" si="169"/>
        <v>17</v>
      </c>
      <c r="AB173" s="43">
        <f t="shared" si="169"/>
        <v>16</v>
      </c>
      <c r="AC173" s="43">
        <f t="shared" si="169"/>
        <v>15</v>
      </c>
      <c r="AD173" s="43">
        <f t="shared" si="169"/>
        <v>64</v>
      </c>
      <c r="AE173" s="43">
        <f t="shared" si="169"/>
        <v>72</v>
      </c>
      <c r="AF173" s="43">
        <f t="shared" si="169"/>
        <v>64</v>
      </c>
      <c r="AG173" s="43">
        <f t="shared" si="169"/>
        <v>63</v>
      </c>
      <c r="AH173" s="43">
        <f t="shared" si="169"/>
        <v>57</v>
      </c>
      <c r="AI173" s="43">
        <f t="shared" si="169"/>
        <v>55</v>
      </c>
      <c r="AJ173" s="43">
        <f t="shared" si="169"/>
        <v>39</v>
      </c>
      <c r="AK173" s="43">
        <f t="shared" si="169"/>
        <v>33</v>
      </c>
      <c r="AL173" s="43">
        <f t="shared" si="169"/>
        <v>34</v>
      </c>
      <c r="AM173" s="43">
        <f t="shared" si="169"/>
        <v>28</v>
      </c>
      <c r="AN173" s="43">
        <f t="shared" si="169"/>
        <v>18</v>
      </c>
      <c r="AO173" s="43">
        <f t="shared" si="169"/>
        <v>14</v>
      </c>
      <c r="AP173" s="43">
        <f t="shared" si="169"/>
        <v>12</v>
      </c>
      <c r="AQ173" s="43">
        <f t="shared" si="169"/>
        <v>48</v>
      </c>
      <c r="AR173" s="43">
        <f t="shared" si="169"/>
        <v>44</v>
      </c>
      <c r="AS173" s="43">
        <f t="shared" si="169"/>
        <v>203</v>
      </c>
      <c r="AT173" s="43">
        <f t="shared" si="169"/>
        <v>11</v>
      </c>
      <c r="AU173" s="58">
        <v>9084</v>
      </c>
      <c r="AV173" s="109" t="e">
        <f>VLOOKUP(AU173,[1]Hoja10!$D$3:$E$238,2,FALSE)</f>
        <v>#N/A</v>
      </c>
      <c r="AW173" s="110" t="e">
        <f t="shared" si="138"/>
        <v>#N/A</v>
      </c>
    </row>
    <row r="174" spans="1:49" s="33" customFormat="1" ht="12">
      <c r="A174" s="21">
        <v>170</v>
      </c>
      <c r="B174" s="39"/>
      <c r="C174" s="45" t="s">
        <v>999</v>
      </c>
      <c r="D174" s="45" t="s">
        <v>705</v>
      </c>
      <c r="E174" s="40" t="s">
        <v>706</v>
      </c>
      <c r="F174" s="40" t="s">
        <v>715</v>
      </c>
      <c r="G174" s="39"/>
      <c r="H174" s="39"/>
      <c r="I174" s="51">
        <f t="shared" si="132"/>
        <v>4090</v>
      </c>
      <c r="J174" s="43">
        <f>J1066</f>
        <v>84</v>
      </c>
      <c r="K174" s="43">
        <f t="shared" ref="K174:AT174" si="170">K1066</f>
        <v>77</v>
      </c>
      <c r="L174" s="43">
        <f t="shared" si="170"/>
        <v>77</v>
      </c>
      <c r="M174" s="43">
        <f t="shared" si="170"/>
        <v>77</v>
      </c>
      <c r="N174" s="43">
        <f t="shared" si="170"/>
        <v>83</v>
      </c>
      <c r="O174" s="43">
        <f t="shared" si="170"/>
        <v>71</v>
      </c>
      <c r="P174" s="43">
        <f t="shared" si="170"/>
        <v>74</v>
      </c>
      <c r="Q174" s="43">
        <f t="shared" si="170"/>
        <v>76</v>
      </c>
      <c r="R174" s="43">
        <f t="shared" si="170"/>
        <v>78</v>
      </c>
      <c r="S174" s="43">
        <f t="shared" si="170"/>
        <v>80</v>
      </c>
      <c r="T174" s="43">
        <f t="shared" si="170"/>
        <v>83</v>
      </c>
      <c r="U174" s="43">
        <f t="shared" si="170"/>
        <v>86</v>
      </c>
      <c r="V174" s="43">
        <f t="shared" si="170"/>
        <v>88</v>
      </c>
      <c r="W174" s="43">
        <f t="shared" si="170"/>
        <v>87</v>
      </c>
      <c r="X174" s="43">
        <f t="shared" si="170"/>
        <v>84</v>
      </c>
      <c r="Y174" s="43">
        <f t="shared" si="170"/>
        <v>81</v>
      </c>
      <c r="Z174" s="43">
        <f t="shared" si="170"/>
        <v>79</v>
      </c>
      <c r="AA174" s="43">
        <f t="shared" si="170"/>
        <v>76</v>
      </c>
      <c r="AB174" s="43">
        <f t="shared" si="170"/>
        <v>74</v>
      </c>
      <c r="AC174" s="43">
        <f t="shared" si="170"/>
        <v>73</v>
      </c>
      <c r="AD174" s="43">
        <f t="shared" si="170"/>
        <v>340</v>
      </c>
      <c r="AE174" s="43">
        <f t="shared" si="170"/>
        <v>321</v>
      </c>
      <c r="AF174" s="43">
        <f t="shared" si="170"/>
        <v>306</v>
      </c>
      <c r="AG174" s="43">
        <f t="shared" si="170"/>
        <v>268</v>
      </c>
      <c r="AH174" s="43">
        <f t="shared" si="170"/>
        <v>270</v>
      </c>
      <c r="AI174" s="43">
        <f t="shared" si="170"/>
        <v>224</v>
      </c>
      <c r="AJ174" s="43">
        <f t="shared" si="170"/>
        <v>181</v>
      </c>
      <c r="AK174" s="43">
        <f t="shared" si="170"/>
        <v>156</v>
      </c>
      <c r="AL174" s="43">
        <f t="shared" si="170"/>
        <v>131</v>
      </c>
      <c r="AM174" s="43">
        <f t="shared" si="170"/>
        <v>104</v>
      </c>
      <c r="AN174" s="43">
        <f t="shared" si="170"/>
        <v>86</v>
      </c>
      <c r="AO174" s="43">
        <f t="shared" si="170"/>
        <v>63</v>
      </c>
      <c r="AP174" s="43">
        <f t="shared" si="170"/>
        <v>52</v>
      </c>
      <c r="AQ174" s="43">
        <f t="shared" si="170"/>
        <v>205</v>
      </c>
      <c r="AR174" s="43">
        <f t="shared" si="170"/>
        <v>203</v>
      </c>
      <c r="AS174" s="43">
        <f t="shared" si="170"/>
        <v>934</v>
      </c>
      <c r="AT174" s="43">
        <f t="shared" si="170"/>
        <v>0</v>
      </c>
      <c r="AU174" s="39"/>
      <c r="AV174" s="109" t="e">
        <f>VLOOKUP(AU174,[1]Hoja10!$D$3:$E$238,2,FALSE)</f>
        <v>#N/A</v>
      </c>
      <c r="AW174" s="110" t="e">
        <f t="shared" si="138"/>
        <v>#N/A</v>
      </c>
    </row>
    <row r="175" spans="1:49" s="33" customFormat="1" ht="12">
      <c r="A175" s="21">
        <v>171</v>
      </c>
      <c r="B175" s="28"/>
      <c r="C175" s="29" t="s">
        <v>995</v>
      </c>
      <c r="D175" s="30" t="s">
        <v>716</v>
      </c>
      <c r="E175" s="30" t="s">
        <v>716</v>
      </c>
      <c r="F175" s="30" t="s">
        <v>716</v>
      </c>
      <c r="G175" s="31"/>
      <c r="H175" s="28"/>
      <c r="I175" s="98">
        <f t="shared" si="132"/>
        <v>53361</v>
      </c>
      <c r="J175" s="32">
        <f>J176+J187+J194+J201</f>
        <v>1062</v>
      </c>
      <c r="K175" s="32">
        <f t="shared" ref="K175:R175" si="171">K176+K187+K194+K201</f>
        <v>1006</v>
      </c>
      <c r="L175" s="32">
        <f t="shared" si="171"/>
        <v>1010</v>
      </c>
      <c r="M175" s="32">
        <f t="shared" si="171"/>
        <v>1108</v>
      </c>
      <c r="N175" s="32">
        <f t="shared" si="171"/>
        <v>1061</v>
      </c>
      <c r="O175" s="32">
        <f t="shared" si="171"/>
        <v>1031</v>
      </c>
      <c r="P175" s="32">
        <f t="shared" si="171"/>
        <v>1084</v>
      </c>
      <c r="Q175" s="32">
        <f t="shared" si="171"/>
        <v>1090</v>
      </c>
      <c r="R175" s="32">
        <f t="shared" si="171"/>
        <v>1114</v>
      </c>
      <c r="S175" s="32">
        <f t="shared" ref="S175:AT175" si="172">S176+S187+S194+S201</f>
        <v>1109</v>
      </c>
      <c r="T175" s="32">
        <f t="shared" si="172"/>
        <v>1121</v>
      </c>
      <c r="U175" s="32">
        <f t="shared" si="172"/>
        <v>1143</v>
      </c>
      <c r="V175" s="32">
        <f t="shared" si="172"/>
        <v>1123</v>
      </c>
      <c r="W175" s="32">
        <f t="shared" si="172"/>
        <v>1082</v>
      </c>
      <c r="X175" s="32">
        <f t="shared" si="172"/>
        <v>1062</v>
      </c>
      <c r="Y175" s="32">
        <f t="shared" si="172"/>
        <v>1006</v>
      </c>
      <c r="Z175" s="32">
        <f t="shared" si="172"/>
        <v>967</v>
      </c>
      <c r="AA175" s="32">
        <f t="shared" si="172"/>
        <v>940</v>
      </c>
      <c r="AB175" s="32">
        <f t="shared" si="172"/>
        <v>917</v>
      </c>
      <c r="AC175" s="32">
        <f t="shared" si="172"/>
        <v>873</v>
      </c>
      <c r="AD175" s="32">
        <f t="shared" si="172"/>
        <v>4126</v>
      </c>
      <c r="AE175" s="32">
        <f t="shared" si="172"/>
        <v>4046</v>
      </c>
      <c r="AF175" s="32">
        <f t="shared" si="172"/>
        <v>3958</v>
      </c>
      <c r="AG175" s="32">
        <f t="shared" si="172"/>
        <v>3507</v>
      </c>
      <c r="AH175" s="32">
        <f t="shared" si="172"/>
        <v>3384</v>
      </c>
      <c r="AI175" s="32">
        <f t="shared" si="172"/>
        <v>2974</v>
      </c>
      <c r="AJ175" s="32">
        <f t="shared" si="172"/>
        <v>2514</v>
      </c>
      <c r="AK175" s="32">
        <f t="shared" si="172"/>
        <v>2049</v>
      </c>
      <c r="AL175" s="32">
        <f t="shared" si="172"/>
        <v>1685</v>
      </c>
      <c r="AM175" s="32">
        <f t="shared" si="172"/>
        <v>1354</v>
      </c>
      <c r="AN175" s="32">
        <f t="shared" si="172"/>
        <v>1132</v>
      </c>
      <c r="AO175" s="32">
        <f t="shared" si="172"/>
        <v>861</v>
      </c>
      <c r="AP175" s="32">
        <f t="shared" si="172"/>
        <v>862</v>
      </c>
      <c r="AQ175" s="32">
        <f t="shared" si="172"/>
        <v>2657</v>
      </c>
      <c r="AR175" s="32">
        <f t="shared" si="172"/>
        <v>2490</v>
      </c>
      <c r="AS175" s="32">
        <f t="shared" si="172"/>
        <v>11879</v>
      </c>
      <c r="AT175" s="32">
        <f t="shared" si="172"/>
        <v>1468</v>
      </c>
      <c r="AU175" s="28"/>
      <c r="AV175" s="109" t="e">
        <f>VLOOKUP(AU175,[1]Hoja10!$D$3:$E$238,2,FALSE)</f>
        <v>#N/A</v>
      </c>
      <c r="AW175" s="110" t="e">
        <f t="shared" si="138"/>
        <v>#N/A</v>
      </c>
    </row>
    <row r="176" spans="1:49" s="33" customFormat="1" ht="12">
      <c r="A176" s="6">
        <v>172</v>
      </c>
      <c r="B176" s="34"/>
      <c r="C176" s="35" t="s">
        <v>999</v>
      </c>
      <c r="D176" s="35" t="s">
        <v>716</v>
      </c>
      <c r="E176" s="36" t="s">
        <v>717</v>
      </c>
      <c r="F176" s="36" t="s">
        <v>717</v>
      </c>
      <c r="G176" s="37"/>
      <c r="H176" s="34"/>
      <c r="I176" s="99">
        <f t="shared" si="132"/>
        <v>25145</v>
      </c>
      <c r="J176" s="38">
        <f>SUM(J177:J186)</f>
        <v>386</v>
      </c>
      <c r="K176" s="38">
        <f t="shared" ref="K176:R176" si="173">SUM(K177:K186)</f>
        <v>428</v>
      </c>
      <c r="L176" s="38">
        <f t="shared" si="173"/>
        <v>432</v>
      </c>
      <c r="M176" s="38">
        <f t="shared" si="173"/>
        <v>461</v>
      </c>
      <c r="N176" s="38">
        <f t="shared" si="173"/>
        <v>439</v>
      </c>
      <c r="O176" s="38">
        <f t="shared" si="173"/>
        <v>440</v>
      </c>
      <c r="P176" s="38">
        <f t="shared" si="173"/>
        <v>470</v>
      </c>
      <c r="Q176" s="38">
        <f t="shared" si="173"/>
        <v>469</v>
      </c>
      <c r="R176" s="38">
        <f t="shared" si="173"/>
        <v>486</v>
      </c>
      <c r="S176" s="38">
        <f t="shared" ref="S176:AT176" si="174">SUM(S177:S186)</f>
        <v>477</v>
      </c>
      <c r="T176" s="38">
        <f t="shared" si="174"/>
        <v>487</v>
      </c>
      <c r="U176" s="38">
        <f t="shared" si="174"/>
        <v>505</v>
      </c>
      <c r="V176" s="38">
        <f t="shared" si="174"/>
        <v>491</v>
      </c>
      <c r="W176" s="38">
        <f t="shared" si="174"/>
        <v>466</v>
      </c>
      <c r="X176" s="38">
        <f t="shared" si="174"/>
        <v>468</v>
      </c>
      <c r="Y176" s="38">
        <f t="shared" si="174"/>
        <v>435</v>
      </c>
      <c r="Z176" s="38">
        <f t="shared" si="174"/>
        <v>419</v>
      </c>
      <c r="AA176" s="38">
        <f t="shared" si="174"/>
        <v>417</v>
      </c>
      <c r="AB176" s="38">
        <f t="shared" si="174"/>
        <v>418</v>
      </c>
      <c r="AC176" s="38">
        <f t="shared" si="174"/>
        <v>400</v>
      </c>
      <c r="AD176" s="38">
        <f t="shared" si="174"/>
        <v>2018</v>
      </c>
      <c r="AE176" s="38">
        <f t="shared" si="174"/>
        <v>1823</v>
      </c>
      <c r="AF176" s="38">
        <f t="shared" si="174"/>
        <v>1800</v>
      </c>
      <c r="AG176" s="38">
        <f t="shared" si="174"/>
        <v>1693</v>
      </c>
      <c r="AH176" s="38">
        <f t="shared" si="174"/>
        <v>1659</v>
      </c>
      <c r="AI176" s="38">
        <f t="shared" si="174"/>
        <v>1463</v>
      </c>
      <c r="AJ176" s="38">
        <f t="shared" si="174"/>
        <v>1320</v>
      </c>
      <c r="AK176" s="38">
        <f t="shared" si="174"/>
        <v>1038</v>
      </c>
      <c r="AL176" s="38">
        <f t="shared" si="174"/>
        <v>842</v>
      </c>
      <c r="AM176" s="38">
        <f t="shared" si="174"/>
        <v>718</v>
      </c>
      <c r="AN176" s="38">
        <f t="shared" si="174"/>
        <v>654</v>
      </c>
      <c r="AO176" s="38">
        <f t="shared" si="174"/>
        <v>530</v>
      </c>
      <c r="AP176" s="38">
        <f t="shared" si="174"/>
        <v>593</v>
      </c>
      <c r="AQ176" s="38">
        <f t="shared" si="174"/>
        <v>1161</v>
      </c>
      <c r="AR176" s="38">
        <f t="shared" si="174"/>
        <v>1105</v>
      </c>
      <c r="AS176" s="38">
        <f t="shared" si="174"/>
        <v>5648</v>
      </c>
      <c r="AT176" s="38">
        <f t="shared" si="174"/>
        <v>621</v>
      </c>
      <c r="AU176" s="34"/>
      <c r="AV176" s="109" t="e">
        <f>VLOOKUP(AU176,[1]Hoja10!$D$3:$E$238,2,FALSE)</f>
        <v>#N/A</v>
      </c>
      <c r="AW176" s="110" t="e">
        <f t="shared" si="138"/>
        <v>#N/A</v>
      </c>
    </row>
    <row r="177" spans="1:49" s="33" customFormat="1" ht="12">
      <c r="A177" s="21">
        <v>173</v>
      </c>
      <c r="B177" s="58">
        <v>4501</v>
      </c>
      <c r="C177" s="45" t="s">
        <v>999</v>
      </c>
      <c r="D177" s="45" t="s">
        <v>716</v>
      </c>
      <c r="E177" s="45" t="s">
        <v>717</v>
      </c>
      <c r="F177" s="46" t="s">
        <v>185</v>
      </c>
      <c r="G177" s="39" t="s">
        <v>661</v>
      </c>
      <c r="H177" s="58">
        <v>4501</v>
      </c>
      <c r="I177" s="51">
        <f t="shared" si="132"/>
        <v>12796</v>
      </c>
      <c r="J177" s="43">
        <f>J1154</f>
        <v>207</v>
      </c>
      <c r="K177" s="43">
        <f t="shared" ref="K177:AT177" si="175">K1154</f>
        <v>232</v>
      </c>
      <c r="L177" s="43">
        <f t="shared" si="175"/>
        <v>237</v>
      </c>
      <c r="M177" s="43">
        <f t="shared" si="175"/>
        <v>245</v>
      </c>
      <c r="N177" s="43">
        <f t="shared" si="175"/>
        <v>239</v>
      </c>
      <c r="O177" s="43">
        <f t="shared" si="175"/>
        <v>224</v>
      </c>
      <c r="P177" s="43">
        <f t="shared" si="175"/>
        <v>245</v>
      </c>
      <c r="Q177" s="43">
        <f t="shared" si="175"/>
        <v>240</v>
      </c>
      <c r="R177" s="43">
        <f t="shared" si="175"/>
        <v>246</v>
      </c>
      <c r="S177" s="43">
        <f t="shared" si="175"/>
        <v>237</v>
      </c>
      <c r="T177" s="43">
        <f t="shared" si="175"/>
        <v>237</v>
      </c>
      <c r="U177" s="43">
        <f t="shared" si="175"/>
        <v>241</v>
      </c>
      <c r="V177" s="43">
        <f t="shared" si="175"/>
        <v>228</v>
      </c>
      <c r="W177" s="43">
        <f t="shared" si="175"/>
        <v>213</v>
      </c>
      <c r="X177" s="43">
        <f t="shared" si="175"/>
        <v>220</v>
      </c>
      <c r="Y177" s="43">
        <f t="shared" si="175"/>
        <v>204</v>
      </c>
      <c r="Z177" s="43">
        <f t="shared" si="175"/>
        <v>198</v>
      </c>
      <c r="AA177" s="43">
        <f t="shared" si="175"/>
        <v>203</v>
      </c>
      <c r="AB177" s="43">
        <f t="shared" si="175"/>
        <v>210</v>
      </c>
      <c r="AC177" s="43">
        <f t="shared" si="175"/>
        <v>204</v>
      </c>
      <c r="AD177" s="43">
        <f t="shared" si="175"/>
        <v>1101</v>
      </c>
      <c r="AE177" s="43">
        <f t="shared" si="175"/>
        <v>951</v>
      </c>
      <c r="AF177" s="43">
        <f t="shared" si="175"/>
        <v>898</v>
      </c>
      <c r="AG177" s="43">
        <f t="shared" si="175"/>
        <v>847</v>
      </c>
      <c r="AH177" s="43">
        <f t="shared" si="175"/>
        <v>814</v>
      </c>
      <c r="AI177" s="43">
        <f t="shared" si="175"/>
        <v>742</v>
      </c>
      <c r="AJ177" s="43">
        <f t="shared" si="175"/>
        <v>672</v>
      </c>
      <c r="AK177" s="43">
        <f t="shared" si="175"/>
        <v>528</v>
      </c>
      <c r="AL177" s="43">
        <f t="shared" si="175"/>
        <v>399</v>
      </c>
      <c r="AM177" s="43">
        <f t="shared" si="175"/>
        <v>366</v>
      </c>
      <c r="AN177" s="43">
        <f t="shared" si="175"/>
        <v>338</v>
      </c>
      <c r="AO177" s="43">
        <f t="shared" si="175"/>
        <v>283</v>
      </c>
      <c r="AP177" s="43">
        <f t="shared" si="175"/>
        <v>347</v>
      </c>
      <c r="AQ177" s="43">
        <f t="shared" si="175"/>
        <v>547</v>
      </c>
      <c r="AR177" s="43">
        <f t="shared" si="175"/>
        <v>540</v>
      </c>
      <c r="AS177" s="43">
        <f t="shared" si="175"/>
        <v>2891</v>
      </c>
      <c r="AT177" s="43">
        <f t="shared" si="175"/>
        <v>358</v>
      </c>
      <c r="AU177" s="58">
        <v>4501</v>
      </c>
      <c r="AV177" s="109">
        <f>VLOOKUP(AU177,[1]Hoja10!$D$3:$E$238,2,FALSE)</f>
        <v>257</v>
      </c>
      <c r="AW177" s="110">
        <f t="shared" si="138"/>
        <v>124.15458937198068</v>
      </c>
    </row>
    <row r="178" spans="1:49" s="33" customFormat="1" ht="12">
      <c r="A178" s="21">
        <v>174</v>
      </c>
      <c r="B178" s="58">
        <v>4510</v>
      </c>
      <c r="C178" s="45" t="s">
        <v>999</v>
      </c>
      <c r="D178" s="45" t="s">
        <v>716</v>
      </c>
      <c r="E178" s="45" t="s">
        <v>717</v>
      </c>
      <c r="F178" s="46" t="s">
        <v>186</v>
      </c>
      <c r="G178" s="39" t="s">
        <v>662</v>
      </c>
      <c r="H178" s="58">
        <v>4510</v>
      </c>
      <c r="I178" s="51">
        <f t="shared" si="132"/>
        <v>2413</v>
      </c>
      <c r="J178" s="43">
        <f>J1155</f>
        <v>39</v>
      </c>
      <c r="K178" s="43">
        <f t="shared" ref="K178:AT178" si="176">K1155</f>
        <v>44</v>
      </c>
      <c r="L178" s="43">
        <f t="shared" si="176"/>
        <v>45</v>
      </c>
      <c r="M178" s="43">
        <f t="shared" si="176"/>
        <v>46</v>
      </c>
      <c r="N178" s="43">
        <f t="shared" si="176"/>
        <v>45</v>
      </c>
      <c r="O178" s="43">
        <f t="shared" si="176"/>
        <v>42</v>
      </c>
      <c r="P178" s="43">
        <f t="shared" si="176"/>
        <v>46</v>
      </c>
      <c r="Q178" s="43">
        <f t="shared" si="176"/>
        <v>45</v>
      </c>
      <c r="R178" s="43">
        <f t="shared" si="176"/>
        <v>47</v>
      </c>
      <c r="S178" s="43">
        <f t="shared" si="176"/>
        <v>44</v>
      </c>
      <c r="T178" s="43">
        <f t="shared" si="176"/>
        <v>44</v>
      </c>
      <c r="U178" s="43">
        <f t="shared" si="176"/>
        <v>45</v>
      </c>
      <c r="V178" s="43">
        <f t="shared" si="176"/>
        <v>43</v>
      </c>
      <c r="W178" s="43">
        <f t="shared" si="176"/>
        <v>40</v>
      </c>
      <c r="X178" s="43">
        <f t="shared" si="176"/>
        <v>42</v>
      </c>
      <c r="Y178" s="43">
        <f t="shared" si="176"/>
        <v>38</v>
      </c>
      <c r="Z178" s="43">
        <f t="shared" si="176"/>
        <v>37</v>
      </c>
      <c r="AA178" s="43">
        <f t="shared" si="176"/>
        <v>38</v>
      </c>
      <c r="AB178" s="43">
        <f t="shared" si="176"/>
        <v>40</v>
      </c>
      <c r="AC178" s="43">
        <f t="shared" si="176"/>
        <v>38</v>
      </c>
      <c r="AD178" s="43">
        <f t="shared" si="176"/>
        <v>208</v>
      </c>
      <c r="AE178" s="43">
        <f t="shared" si="176"/>
        <v>179</v>
      </c>
      <c r="AF178" s="43">
        <f t="shared" si="176"/>
        <v>170</v>
      </c>
      <c r="AG178" s="43">
        <f t="shared" si="176"/>
        <v>160</v>
      </c>
      <c r="AH178" s="43">
        <f t="shared" si="176"/>
        <v>154</v>
      </c>
      <c r="AI178" s="43">
        <f t="shared" si="176"/>
        <v>140</v>
      </c>
      <c r="AJ178" s="43">
        <f t="shared" si="176"/>
        <v>127</v>
      </c>
      <c r="AK178" s="43">
        <f t="shared" si="176"/>
        <v>100</v>
      </c>
      <c r="AL178" s="43">
        <f t="shared" si="176"/>
        <v>76</v>
      </c>
      <c r="AM178" s="43">
        <f t="shared" si="176"/>
        <v>69</v>
      </c>
      <c r="AN178" s="43">
        <f t="shared" si="176"/>
        <v>64</v>
      </c>
      <c r="AO178" s="43">
        <f t="shared" si="176"/>
        <v>53</v>
      </c>
      <c r="AP178" s="43">
        <f t="shared" si="176"/>
        <v>65</v>
      </c>
      <c r="AQ178" s="43">
        <f t="shared" si="176"/>
        <v>103</v>
      </c>
      <c r="AR178" s="43">
        <f t="shared" si="176"/>
        <v>101</v>
      </c>
      <c r="AS178" s="43">
        <f t="shared" si="176"/>
        <v>546</v>
      </c>
      <c r="AT178" s="43">
        <f t="shared" si="176"/>
        <v>54</v>
      </c>
      <c r="AU178" s="58">
        <v>4510</v>
      </c>
      <c r="AV178" s="109">
        <f>VLOOKUP(AU178,[1]Hoja10!$D$3:$E$238,2,FALSE)</f>
        <v>36</v>
      </c>
      <c r="AW178" s="110">
        <f t="shared" si="138"/>
        <v>92.307692307692307</v>
      </c>
    </row>
    <row r="179" spans="1:49" s="33" customFormat="1" ht="12">
      <c r="A179" s="6">
        <v>175</v>
      </c>
      <c r="B179" s="58">
        <v>4509</v>
      </c>
      <c r="C179" s="45" t="s">
        <v>999</v>
      </c>
      <c r="D179" s="45" t="s">
        <v>716</v>
      </c>
      <c r="E179" s="45" t="s">
        <v>717</v>
      </c>
      <c r="F179" s="47" t="s">
        <v>187</v>
      </c>
      <c r="G179" s="39" t="s">
        <v>662</v>
      </c>
      <c r="H179" s="58">
        <v>4509</v>
      </c>
      <c r="I179" s="51">
        <f t="shared" si="132"/>
        <v>514</v>
      </c>
      <c r="J179" s="43">
        <f>J1156</f>
        <v>8</v>
      </c>
      <c r="K179" s="43">
        <f t="shared" ref="K179:AT179" si="177">K1156</f>
        <v>9</v>
      </c>
      <c r="L179" s="43">
        <f t="shared" si="177"/>
        <v>10</v>
      </c>
      <c r="M179" s="43">
        <f t="shared" si="177"/>
        <v>10</v>
      </c>
      <c r="N179" s="43">
        <f t="shared" si="177"/>
        <v>10</v>
      </c>
      <c r="O179" s="43">
        <f t="shared" si="177"/>
        <v>9</v>
      </c>
      <c r="P179" s="43">
        <f t="shared" si="177"/>
        <v>10</v>
      </c>
      <c r="Q179" s="43">
        <f t="shared" si="177"/>
        <v>10</v>
      </c>
      <c r="R179" s="43">
        <f t="shared" si="177"/>
        <v>10</v>
      </c>
      <c r="S179" s="43">
        <f t="shared" si="177"/>
        <v>9</v>
      </c>
      <c r="T179" s="43">
        <f t="shared" si="177"/>
        <v>9</v>
      </c>
      <c r="U179" s="43">
        <f t="shared" si="177"/>
        <v>10</v>
      </c>
      <c r="V179" s="43">
        <f t="shared" si="177"/>
        <v>9</v>
      </c>
      <c r="W179" s="43">
        <f t="shared" si="177"/>
        <v>9</v>
      </c>
      <c r="X179" s="43">
        <f t="shared" si="177"/>
        <v>9</v>
      </c>
      <c r="Y179" s="43">
        <f t="shared" si="177"/>
        <v>8</v>
      </c>
      <c r="Z179" s="43">
        <f t="shared" si="177"/>
        <v>8</v>
      </c>
      <c r="AA179" s="43">
        <f t="shared" si="177"/>
        <v>8</v>
      </c>
      <c r="AB179" s="43">
        <f t="shared" si="177"/>
        <v>8</v>
      </c>
      <c r="AC179" s="43">
        <f t="shared" si="177"/>
        <v>8</v>
      </c>
      <c r="AD179" s="43">
        <f t="shared" si="177"/>
        <v>44</v>
      </c>
      <c r="AE179" s="43">
        <f t="shared" si="177"/>
        <v>38</v>
      </c>
      <c r="AF179" s="43">
        <f t="shared" si="177"/>
        <v>36</v>
      </c>
      <c r="AG179" s="43">
        <f t="shared" si="177"/>
        <v>34</v>
      </c>
      <c r="AH179" s="43">
        <f t="shared" si="177"/>
        <v>33</v>
      </c>
      <c r="AI179" s="43">
        <f t="shared" si="177"/>
        <v>30</v>
      </c>
      <c r="AJ179" s="43">
        <f t="shared" si="177"/>
        <v>27</v>
      </c>
      <c r="AK179" s="43">
        <f t="shared" si="177"/>
        <v>21</v>
      </c>
      <c r="AL179" s="43">
        <f t="shared" si="177"/>
        <v>16</v>
      </c>
      <c r="AM179" s="43">
        <f t="shared" si="177"/>
        <v>15</v>
      </c>
      <c r="AN179" s="43">
        <f t="shared" si="177"/>
        <v>14</v>
      </c>
      <c r="AO179" s="43">
        <f t="shared" si="177"/>
        <v>11</v>
      </c>
      <c r="AP179" s="43">
        <f t="shared" si="177"/>
        <v>14</v>
      </c>
      <c r="AQ179" s="43">
        <f t="shared" si="177"/>
        <v>22</v>
      </c>
      <c r="AR179" s="43">
        <f t="shared" si="177"/>
        <v>21</v>
      </c>
      <c r="AS179" s="43">
        <f t="shared" si="177"/>
        <v>116</v>
      </c>
      <c r="AT179" s="43">
        <f t="shared" si="177"/>
        <v>12</v>
      </c>
      <c r="AU179" s="58">
        <v>4509</v>
      </c>
      <c r="AV179" s="109">
        <f>VLOOKUP(AU179,[1]Hoja10!$D$3:$E$238,2,FALSE)</f>
        <v>7</v>
      </c>
      <c r="AW179" s="110">
        <f t="shared" si="138"/>
        <v>87.5</v>
      </c>
    </row>
    <row r="180" spans="1:49" s="33" customFormat="1" ht="12">
      <c r="A180" s="21">
        <v>176</v>
      </c>
      <c r="B180" s="58">
        <v>4505</v>
      </c>
      <c r="C180" s="45" t="s">
        <v>999</v>
      </c>
      <c r="D180" s="45" t="s">
        <v>716</v>
      </c>
      <c r="E180" s="45" t="s">
        <v>717</v>
      </c>
      <c r="F180" s="46" t="s">
        <v>188</v>
      </c>
      <c r="G180" s="39" t="s">
        <v>662</v>
      </c>
      <c r="H180" s="58">
        <v>4505</v>
      </c>
      <c r="I180" s="51">
        <f t="shared" si="132"/>
        <v>1595</v>
      </c>
      <c r="J180" s="43">
        <f>J1157</f>
        <v>26</v>
      </c>
      <c r="K180" s="43">
        <f t="shared" ref="K180:AT180" si="178">K1157</f>
        <v>29</v>
      </c>
      <c r="L180" s="43">
        <f t="shared" si="178"/>
        <v>30</v>
      </c>
      <c r="M180" s="43">
        <f t="shared" si="178"/>
        <v>31</v>
      </c>
      <c r="N180" s="43">
        <f t="shared" si="178"/>
        <v>30</v>
      </c>
      <c r="O180" s="43">
        <f t="shared" si="178"/>
        <v>28</v>
      </c>
      <c r="P180" s="43">
        <f t="shared" si="178"/>
        <v>30</v>
      </c>
      <c r="Q180" s="43">
        <f t="shared" si="178"/>
        <v>30</v>
      </c>
      <c r="R180" s="43">
        <f t="shared" si="178"/>
        <v>31</v>
      </c>
      <c r="S180" s="43">
        <f t="shared" si="178"/>
        <v>29</v>
      </c>
      <c r="T180" s="43">
        <f t="shared" si="178"/>
        <v>29</v>
      </c>
      <c r="U180" s="43">
        <f t="shared" si="178"/>
        <v>30</v>
      </c>
      <c r="V180" s="43">
        <f t="shared" si="178"/>
        <v>28</v>
      </c>
      <c r="W180" s="43">
        <f t="shared" si="178"/>
        <v>26</v>
      </c>
      <c r="X180" s="43">
        <f t="shared" si="178"/>
        <v>28</v>
      </c>
      <c r="Y180" s="43">
        <f t="shared" si="178"/>
        <v>25</v>
      </c>
      <c r="Z180" s="43">
        <f t="shared" si="178"/>
        <v>25</v>
      </c>
      <c r="AA180" s="43">
        <f t="shared" si="178"/>
        <v>25</v>
      </c>
      <c r="AB180" s="43">
        <f t="shared" si="178"/>
        <v>26</v>
      </c>
      <c r="AC180" s="43">
        <f t="shared" si="178"/>
        <v>25</v>
      </c>
      <c r="AD180" s="43">
        <f t="shared" si="178"/>
        <v>137</v>
      </c>
      <c r="AE180" s="43">
        <f t="shared" si="178"/>
        <v>118</v>
      </c>
      <c r="AF180" s="43">
        <f t="shared" si="178"/>
        <v>112</v>
      </c>
      <c r="AG180" s="43">
        <f t="shared" si="178"/>
        <v>106</v>
      </c>
      <c r="AH180" s="43">
        <f t="shared" si="178"/>
        <v>102</v>
      </c>
      <c r="AI180" s="43">
        <f t="shared" si="178"/>
        <v>93</v>
      </c>
      <c r="AJ180" s="43">
        <f t="shared" si="178"/>
        <v>84</v>
      </c>
      <c r="AK180" s="43">
        <f t="shared" si="178"/>
        <v>66</v>
      </c>
      <c r="AL180" s="43">
        <f t="shared" si="178"/>
        <v>50</v>
      </c>
      <c r="AM180" s="43">
        <f t="shared" si="178"/>
        <v>46</v>
      </c>
      <c r="AN180" s="43">
        <f t="shared" si="178"/>
        <v>42</v>
      </c>
      <c r="AO180" s="43">
        <f t="shared" si="178"/>
        <v>35</v>
      </c>
      <c r="AP180" s="43">
        <f t="shared" si="178"/>
        <v>43</v>
      </c>
      <c r="AQ180" s="43">
        <f t="shared" si="178"/>
        <v>68</v>
      </c>
      <c r="AR180" s="43">
        <f t="shared" si="178"/>
        <v>67</v>
      </c>
      <c r="AS180" s="43">
        <f t="shared" si="178"/>
        <v>361</v>
      </c>
      <c r="AT180" s="43">
        <f t="shared" si="178"/>
        <v>32</v>
      </c>
      <c r="AU180" s="58">
        <v>4505</v>
      </c>
      <c r="AV180" s="109">
        <f>VLOOKUP(AU180,[1]Hoja10!$D$3:$E$238,2,FALSE)</f>
        <v>22</v>
      </c>
      <c r="AW180" s="110">
        <f t="shared" si="138"/>
        <v>84.615384615384613</v>
      </c>
    </row>
    <row r="181" spans="1:49" s="33" customFormat="1" ht="12">
      <c r="A181" s="21">
        <v>177</v>
      </c>
      <c r="B181" s="58">
        <v>4508</v>
      </c>
      <c r="C181" s="45" t="s">
        <v>999</v>
      </c>
      <c r="D181" s="45" t="s">
        <v>716</v>
      </c>
      <c r="E181" s="45" t="s">
        <v>717</v>
      </c>
      <c r="F181" s="47" t="s">
        <v>195</v>
      </c>
      <c r="G181" s="39" t="s">
        <v>667</v>
      </c>
      <c r="H181" s="58">
        <v>4508</v>
      </c>
      <c r="I181" s="51">
        <f t="shared" si="132"/>
        <v>1595</v>
      </c>
      <c r="J181" s="43">
        <f>J1167</f>
        <v>21</v>
      </c>
      <c r="K181" s="43">
        <f t="shared" ref="K181:AT181" si="179">K1167</f>
        <v>22</v>
      </c>
      <c r="L181" s="43">
        <f t="shared" si="179"/>
        <v>21</v>
      </c>
      <c r="M181" s="43">
        <f t="shared" si="179"/>
        <v>25</v>
      </c>
      <c r="N181" s="43">
        <f t="shared" si="179"/>
        <v>22</v>
      </c>
      <c r="O181" s="43">
        <f t="shared" si="179"/>
        <v>28</v>
      </c>
      <c r="P181" s="43">
        <f t="shared" si="179"/>
        <v>28</v>
      </c>
      <c r="Q181" s="43">
        <f t="shared" si="179"/>
        <v>29</v>
      </c>
      <c r="R181" s="43">
        <f t="shared" si="179"/>
        <v>31</v>
      </c>
      <c r="S181" s="43">
        <f t="shared" si="179"/>
        <v>33</v>
      </c>
      <c r="T181" s="43">
        <f t="shared" si="179"/>
        <v>36</v>
      </c>
      <c r="U181" s="43">
        <f t="shared" si="179"/>
        <v>38</v>
      </c>
      <c r="V181" s="43">
        <f t="shared" si="179"/>
        <v>39</v>
      </c>
      <c r="W181" s="43">
        <f t="shared" si="179"/>
        <v>37</v>
      </c>
      <c r="X181" s="43">
        <f t="shared" si="179"/>
        <v>35</v>
      </c>
      <c r="Y181" s="43">
        <f t="shared" si="179"/>
        <v>33</v>
      </c>
      <c r="Z181" s="43">
        <f t="shared" si="179"/>
        <v>32</v>
      </c>
      <c r="AA181" s="43">
        <f t="shared" si="179"/>
        <v>29</v>
      </c>
      <c r="AB181" s="43">
        <f t="shared" si="179"/>
        <v>28</v>
      </c>
      <c r="AC181" s="43">
        <f t="shared" si="179"/>
        <v>26</v>
      </c>
      <c r="AD181" s="43">
        <f t="shared" si="179"/>
        <v>103</v>
      </c>
      <c r="AE181" s="43">
        <f t="shared" si="179"/>
        <v>108</v>
      </c>
      <c r="AF181" s="43">
        <f t="shared" si="179"/>
        <v>121</v>
      </c>
      <c r="AG181" s="43">
        <f t="shared" si="179"/>
        <v>112</v>
      </c>
      <c r="AH181" s="43">
        <f t="shared" si="179"/>
        <v>116</v>
      </c>
      <c r="AI181" s="43">
        <f t="shared" si="179"/>
        <v>93</v>
      </c>
      <c r="AJ181" s="43">
        <f t="shared" si="179"/>
        <v>83</v>
      </c>
      <c r="AK181" s="43">
        <f t="shared" si="179"/>
        <v>66</v>
      </c>
      <c r="AL181" s="43">
        <f t="shared" si="179"/>
        <v>64</v>
      </c>
      <c r="AM181" s="43">
        <f t="shared" si="179"/>
        <v>45</v>
      </c>
      <c r="AN181" s="43">
        <f t="shared" si="179"/>
        <v>39</v>
      </c>
      <c r="AO181" s="43">
        <f t="shared" si="179"/>
        <v>30</v>
      </c>
      <c r="AP181" s="43">
        <f t="shared" si="179"/>
        <v>22</v>
      </c>
      <c r="AQ181" s="43">
        <f t="shared" si="179"/>
        <v>89</v>
      </c>
      <c r="AR181" s="43">
        <f t="shared" si="179"/>
        <v>78</v>
      </c>
      <c r="AS181" s="43">
        <f t="shared" si="179"/>
        <v>353</v>
      </c>
      <c r="AT181" s="43">
        <f t="shared" si="179"/>
        <v>35</v>
      </c>
      <c r="AU181" s="58">
        <v>4508</v>
      </c>
      <c r="AV181" s="109">
        <f>VLOOKUP(AU181,[1]Hoja10!$D$3:$E$238,2,FALSE)</f>
        <v>21</v>
      </c>
      <c r="AW181" s="110">
        <f t="shared" si="138"/>
        <v>100</v>
      </c>
    </row>
    <row r="182" spans="1:49" s="33" customFormat="1" ht="12">
      <c r="A182" s="6">
        <v>178</v>
      </c>
      <c r="B182" s="58">
        <v>4507</v>
      </c>
      <c r="C182" s="45" t="s">
        <v>999</v>
      </c>
      <c r="D182" s="45" t="s">
        <v>716</v>
      </c>
      <c r="E182" s="45" t="s">
        <v>717</v>
      </c>
      <c r="F182" s="46" t="s">
        <v>196</v>
      </c>
      <c r="G182" s="39" t="s">
        <v>667</v>
      </c>
      <c r="H182" s="58">
        <v>4507</v>
      </c>
      <c r="I182" s="51">
        <f t="shared" si="132"/>
        <v>2151</v>
      </c>
      <c r="J182" s="43">
        <f>J1168</f>
        <v>28</v>
      </c>
      <c r="K182" s="43">
        <f t="shared" ref="K182:AT182" si="180">K1168</f>
        <v>30</v>
      </c>
      <c r="L182" s="43">
        <f t="shared" si="180"/>
        <v>29</v>
      </c>
      <c r="M182" s="43">
        <f t="shared" si="180"/>
        <v>35</v>
      </c>
      <c r="N182" s="43">
        <f t="shared" si="180"/>
        <v>30</v>
      </c>
      <c r="O182" s="43">
        <f t="shared" si="180"/>
        <v>37</v>
      </c>
      <c r="P182" s="43">
        <f t="shared" si="180"/>
        <v>37</v>
      </c>
      <c r="Q182" s="43">
        <f t="shared" si="180"/>
        <v>40</v>
      </c>
      <c r="R182" s="43">
        <f t="shared" si="180"/>
        <v>42</v>
      </c>
      <c r="S182" s="43">
        <f t="shared" si="180"/>
        <v>44</v>
      </c>
      <c r="T182" s="43">
        <f t="shared" si="180"/>
        <v>47</v>
      </c>
      <c r="U182" s="43">
        <f t="shared" si="180"/>
        <v>51</v>
      </c>
      <c r="V182" s="43">
        <f t="shared" si="180"/>
        <v>53</v>
      </c>
      <c r="W182" s="43">
        <f t="shared" si="180"/>
        <v>52</v>
      </c>
      <c r="X182" s="43">
        <f t="shared" si="180"/>
        <v>48</v>
      </c>
      <c r="Y182" s="43">
        <f t="shared" si="180"/>
        <v>46</v>
      </c>
      <c r="Z182" s="43">
        <f t="shared" si="180"/>
        <v>43</v>
      </c>
      <c r="AA182" s="43">
        <f t="shared" si="180"/>
        <v>40</v>
      </c>
      <c r="AB182" s="43">
        <f t="shared" si="180"/>
        <v>37</v>
      </c>
      <c r="AC182" s="43">
        <f t="shared" si="180"/>
        <v>34</v>
      </c>
      <c r="AD182" s="43">
        <f t="shared" si="180"/>
        <v>138</v>
      </c>
      <c r="AE182" s="43">
        <f t="shared" si="180"/>
        <v>145</v>
      </c>
      <c r="AF182" s="43">
        <f t="shared" si="180"/>
        <v>162</v>
      </c>
      <c r="AG182" s="43">
        <f t="shared" si="180"/>
        <v>151</v>
      </c>
      <c r="AH182" s="43">
        <f t="shared" si="180"/>
        <v>156</v>
      </c>
      <c r="AI182" s="43">
        <f t="shared" si="180"/>
        <v>126</v>
      </c>
      <c r="AJ182" s="43">
        <f t="shared" si="180"/>
        <v>113</v>
      </c>
      <c r="AK182" s="43">
        <f t="shared" si="180"/>
        <v>89</v>
      </c>
      <c r="AL182" s="43">
        <f t="shared" si="180"/>
        <v>85</v>
      </c>
      <c r="AM182" s="43">
        <f t="shared" si="180"/>
        <v>61</v>
      </c>
      <c r="AN182" s="43">
        <f t="shared" si="180"/>
        <v>53</v>
      </c>
      <c r="AO182" s="43">
        <f t="shared" si="180"/>
        <v>39</v>
      </c>
      <c r="AP182" s="43">
        <f t="shared" si="180"/>
        <v>30</v>
      </c>
      <c r="AQ182" s="43">
        <f t="shared" si="180"/>
        <v>120</v>
      </c>
      <c r="AR182" s="43">
        <f t="shared" si="180"/>
        <v>106</v>
      </c>
      <c r="AS182" s="43">
        <f t="shared" si="180"/>
        <v>474</v>
      </c>
      <c r="AT182" s="43">
        <f t="shared" si="180"/>
        <v>33</v>
      </c>
      <c r="AU182" s="58">
        <v>4507</v>
      </c>
      <c r="AV182" s="109">
        <f>VLOOKUP(AU182,[1]Hoja10!$D$3:$E$238,2,FALSE)</f>
        <v>24</v>
      </c>
      <c r="AW182" s="110">
        <f t="shared" si="138"/>
        <v>85.714285714285708</v>
      </c>
    </row>
    <row r="183" spans="1:49" s="33" customFormat="1" ht="12">
      <c r="A183" s="21">
        <v>179</v>
      </c>
      <c r="B183" s="58">
        <v>4506</v>
      </c>
      <c r="C183" s="45" t="s">
        <v>999</v>
      </c>
      <c r="D183" s="45" t="s">
        <v>716</v>
      </c>
      <c r="E183" s="45" t="s">
        <v>717</v>
      </c>
      <c r="F183" s="46" t="s">
        <v>197</v>
      </c>
      <c r="G183" s="39" t="s">
        <v>662</v>
      </c>
      <c r="H183" s="58">
        <v>4506</v>
      </c>
      <c r="I183" s="51">
        <f t="shared" si="132"/>
        <v>695</v>
      </c>
      <c r="J183" s="43">
        <f>J1169</f>
        <v>9</v>
      </c>
      <c r="K183" s="43">
        <f t="shared" ref="K183:AT183" si="181">K1169</f>
        <v>10</v>
      </c>
      <c r="L183" s="43">
        <f t="shared" si="181"/>
        <v>9</v>
      </c>
      <c r="M183" s="43">
        <f t="shared" si="181"/>
        <v>11</v>
      </c>
      <c r="N183" s="43">
        <f t="shared" si="181"/>
        <v>10</v>
      </c>
      <c r="O183" s="43">
        <f t="shared" si="181"/>
        <v>12</v>
      </c>
      <c r="P183" s="43">
        <f t="shared" si="181"/>
        <v>12</v>
      </c>
      <c r="Q183" s="43">
        <f t="shared" si="181"/>
        <v>13</v>
      </c>
      <c r="R183" s="43">
        <f t="shared" si="181"/>
        <v>13</v>
      </c>
      <c r="S183" s="43">
        <f t="shared" si="181"/>
        <v>14</v>
      </c>
      <c r="T183" s="43">
        <f t="shared" si="181"/>
        <v>15</v>
      </c>
      <c r="U183" s="43">
        <f t="shared" si="181"/>
        <v>16</v>
      </c>
      <c r="V183" s="43">
        <f t="shared" si="181"/>
        <v>17</v>
      </c>
      <c r="W183" s="43">
        <f t="shared" si="181"/>
        <v>17</v>
      </c>
      <c r="X183" s="43">
        <f t="shared" si="181"/>
        <v>16</v>
      </c>
      <c r="Y183" s="43">
        <f t="shared" si="181"/>
        <v>15</v>
      </c>
      <c r="Z183" s="43">
        <f t="shared" si="181"/>
        <v>14</v>
      </c>
      <c r="AA183" s="43">
        <f t="shared" si="181"/>
        <v>13</v>
      </c>
      <c r="AB183" s="43">
        <f t="shared" si="181"/>
        <v>12</v>
      </c>
      <c r="AC183" s="43">
        <f t="shared" si="181"/>
        <v>11</v>
      </c>
      <c r="AD183" s="43">
        <f t="shared" si="181"/>
        <v>44</v>
      </c>
      <c r="AE183" s="43">
        <f t="shared" si="181"/>
        <v>47</v>
      </c>
      <c r="AF183" s="43">
        <f t="shared" si="181"/>
        <v>52</v>
      </c>
      <c r="AG183" s="43">
        <f t="shared" si="181"/>
        <v>49</v>
      </c>
      <c r="AH183" s="43">
        <f t="shared" si="181"/>
        <v>50</v>
      </c>
      <c r="AI183" s="43">
        <f t="shared" si="181"/>
        <v>41</v>
      </c>
      <c r="AJ183" s="43">
        <f t="shared" si="181"/>
        <v>36</v>
      </c>
      <c r="AK183" s="43">
        <f t="shared" si="181"/>
        <v>29</v>
      </c>
      <c r="AL183" s="43">
        <f t="shared" si="181"/>
        <v>28</v>
      </c>
      <c r="AM183" s="43">
        <f t="shared" si="181"/>
        <v>20</v>
      </c>
      <c r="AN183" s="43">
        <f t="shared" si="181"/>
        <v>17</v>
      </c>
      <c r="AO183" s="43">
        <f t="shared" si="181"/>
        <v>13</v>
      </c>
      <c r="AP183" s="43">
        <f t="shared" si="181"/>
        <v>10</v>
      </c>
      <c r="AQ183" s="43">
        <f t="shared" si="181"/>
        <v>39</v>
      </c>
      <c r="AR183" s="43">
        <f t="shared" si="181"/>
        <v>34</v>
      </c>
      <c r="AS183" s="43">
        <f t="shared" si="181"/>
        <v>153</v>
      </c>
      <c r="AT183" s="43">
        <f t="shared" si="181"/>
        <v>14</v>
      </c>
      <c r="AU183" s="58">
        <v>4506</v>
      </c>
      <c r="AV183" s="109">
        <f>VLOOKUP(AU183,[1]Hoja10!$D$3:$E$238,2,FALSE)</f>
        <v>8</v>
      </c>
      <c r="AW183" s="110">
        <f t="shared" si="138"/>
        <v>88.888888888888886</v>
      </c>
    </row>
    <row r="184" spans="1:49" s="33" customFormat="1" ht="12">
      <c r="A184" s="21">
        <v>180</v>
      </c>
      <c r="B184" s="58">
        <v>4504</v>
      </c>
      <c r="C184" s="45" t="s">
        <v>999</v>
      </c>
      <c r="D184" s="45" t="s">
        <v>716</v>
      </c>
      <c r="E184" s="45" t="s">
        <v>717</v>
      </c>
      <c r="F184" s="46" t="s">
        <v>189</v>
      </c>
      <c r="G184" s="39" t="s">
        <v>662</v>
      </c>
      <c r="H184" s="58">
        <v>4504</v>
      </c>
      <c r="I184" s="51">
        <f t="shared" si="132"/>
        <v>1237</v>
      </c>
      <c r="J184" s="43">
        <f>J1158</f>
        <v>20</v>
      </c>
      <c r="K184" s="43">
        <f t="shared" ref="K184:AT184" si="182">K1158</f>
        <v>22</v>
      </c>
      <c r="L184" s="43">
        <f t="shared" si="182"/>
        <v>23</v>
      </c>
      <c r="M184" s="43">
        <f t="shared" si="182"/>
        <v>24</v>
      </c>
      <c r="N184" s="43">
        <f t="shared" si="182"/>
        <v>23</v>
      </c>
      <c r="O184" s="43">
        <f t="shared" si="182"/>
        <v>22</v>
      </c>
      <c r="P184" s="43">
        <f t="shared" si="182"/>
        <v>24</v>
      </c>
      <c r="Q184" s="43">
        <f t="shared" si="182"/>
        <v>23</v>
      </c>
      <c r="R184" s="43">
        <f t="shared" si="182"/>
        <v>24</v>
      </c>
      <c r="S184" s="43">
        <f t="shared" si="182"/>
        <v>23</v>
      </c>
      <c r="T184" s="43">
        <f t="shared" si="182"/>
        <v>23</v>
      </c>
      <c r="U184" s="43">
        <f t="shared" si="182"/>
        <v>23</v>
      </c>
      <c r="V184" s="43">
        <f t="shared" si="182"/>
        <v>22</v>
      </c>
      <c r="W184" s="43">
        <f t="shared" si="182"/>
        <v>20</v>
      </c>
      <c r="X184" s="43">
        <f t="shared" si="182"/>
        <v>21</v>
      </c>
      <c r="Y184" s="43">
        <f t="shared" si="182"/>
        <v>20</v>
      </c>
      <c r="Z184" s="43">
        <f t="shared" si="182"/>
        <v>19</v>
      </c>
      <c r="AA184" s="43">
        <f t="shared" si="182"/>
        <v>20</v>
      </c>
      <c r="AB184" s="43">
        <f t="shared" si="182"/>
        <v>20</v>
      </c>
      <c r="AC184" s="43">
        <f t="shared" si="182"/>
        <v>20</v>
      </c>
      <c r="AD184" s="43">
        <f t="shared" si="182"/>
        <v>106</v>
      </c>
      <c r="AE184" s="43">
        <f t="shared" si="182"/>
        <v>92</v>
      </c>
      <c r="AF184" s="43">
        <f t="shared" si="182"/>
        <v>87</v>
      </c>
      <c r="AG184" s="43">
        <f t="shared" si="182"/>
        <v>82</v>
      </c>
      <c r="AH184" s="43">
        <f t="shared" si="182"/>
        <v>79</v>
      </c>
      <c r="AI184" s="43">
        <f t="shared" si="182"/>
        <v>72</v>
      </c>
      <c r="AJ184" s="43">
        <f t="shared" si="182"/>
        <v>65</v>
      </c>
      <c r="AK184" s="43">
        <f t="shared" si="182"/>
        <v>51</v>
      </c>
      <c r="AL184" s="43">
        <f t="shared" si="182"/>
        <v>39</v>
      </c>
      <c r="AM184" s="43">
        <f t="shared" si="182"/>
        <v>35</v>
      </c>
      <c r="AN184" s="43">
        <f t="shared" si="182"/>
        <v>33</v>
      </c>
      <c r="AO184" s="43">
        <f t="shared" si="182"/>
        <v>27</v>
      </c>
      <c r="AP184" s="43">
        <f t="shared" si="182"/>
        <v>33</v>
      </c>
      <c r="AQ184" s="43">
        <f t="shared" si="182"/>
        <v>52</v>
      </c>
      <c r="AR184" s="43">
        <f t="shared" si="182"/>
        <v>52</v>
      </c>
      <c r="AS184" s="43">
        <f t="shared" si="182"/>
        <v>280</v>
      </c>
      <c r="AT184" s="43">
        <f t="shared" si="182"/>
        <v>32</v>
      </c>
      <c r="AU184" s="58">
        <v>4504</v>
      </c>
      <c r="AV184" s="109">
        <f>VLOOKUP(AU184,[1]Hoja10!$D$3:$E$238,2,FALSE)</f>
        <v>22</v>
      </c>
      <c r="AW184" s="110">
        <f t="shared" si="138"/>
        <v>110.00000000000001</v>
      </c>
    </row>
    <row r="185" spans="1:49" s="33" customFormat="1" ht="12">
      <c r="A185" s="6">
        <v>181</v>
      </c>
      <c r="B185" s="58">
        <v>4503</v>
      </c>
      <c r="C185" s="45" t="s">
        <v>999</v>
      </c>
      <c r="D185" s="45" t="s">
        <v>716</v>
      </c>
      <c r="E185" s="45" t="s">
        <v>717</v>
      </c>
      <c r="F185" s="44" t="s">
        <v>198</v>
      </c>
      <c r="G185" s="39" t="s">
        <v>662</v>
      </c>
      <c r="H185" s="58">
        <v>4503</v>
      </c>
      <c r="I185" s="51">
        <f t="shared" si="132"/>
        <v>1315</v>
      </c>
      <c r="J185" s="43">
        <f>J1170</f>
        <v>17</v>
      </c>
      <c r="K185" s="43">
        <f t="shared" ref="K185:AT185" si="183">K1170</f>
        <v>18</v>
      </c>
      <c r="L185" s="43">
        <f t="shared" si="183"/>
        <v>17</v>
      </c>
      <c r="M185" s="43">
        <f t="shared" si="183"/>
        <v>21</v>
      </c>
      <c r="N185" s="43">
        <f t="shared" si="183"/>
        <v>18</v>
      </c>
      <c r="O185" s="43">
        <f t="shared" si="183"/>
        <v>23</v>
      </c>
      <c r="P185" s="43">
        <f t="shared" si="183"/>
        <v>23</v>
      </c>
      <c r="Q185" s="43">
        <f t="shared" si="183"/>
        <v>24</v>
      </c>
      <c r="R185" s="43">
        <f t="shared" si="183"/>
        <v>26</v>
      </c>
      <c r="S185" s="43">
        <f t="shared" si="183"/>
        <v>27</v>
      </c>
      <c r="T185" s="43">
        <f t="shared" si="183"/>
        <v>29</v>
      </c>
      <c r="U185" s="43">
        <f t="shared" si="183"/>
        <v>31</v>
      </c>
      <c r="V185" s="43">
        <f t="shared" si="183"/>
        <v>32</v>
      </c>
      <c r="W185" s="43">
        <f t="shared" si="183"/>
        <v>32</v>
      </c>
      <c r="X185" s="43">
        <f t="shared" si="183"/>
        <v>30</v>
      </c>
      <c r="Y185" s="43">
        <f t="shared" si="183"/>
        <v>28</v>
      </c>
      <c r="Z185" s="43">
        <f t="shared" si="183"/>
        <v>26</v>
      </c>
      <c r="AA185" s="43">
        <f t="shared" si="183"/>
        <v>25</v>
      </c>
      <c r="AB185" s="43">
        <f t="shared" si="183"/>
        <v>23</v>
      </c>
      <c r="AC185" s="43">
        <f t="shared" si="183"/>
        <v>21</v>
      </c>
      <c r="AD185" s="43">
        <f t="shared" si="183"/>
        <v>84</v>
      </c>
      <c r="AE185" s="43">
        <f t="shared" si="183"/>
        <v>89</v>
      </c>
      <c r="AF185" s="43">
        <f t="shared" si="183"/>
        <v>99</v>
      </c>
      <c r="AG185" s="43">
        <f t="shared" si="183"/>
        <v>93</v>
      </c>
      <c r="AH185" s="43">
        <f t="shared" si="183"/>
        <v>95</v>
      </c>
      <c r="AI185" s="43">
        <f t="shared" si="183"/>
        <v>77</v>
      </c>
      <c r="AJ185" s="43">
        <f t="shared" si="183"/>
        <v>69</v>
      </c>
      <c r="AK185" s="43">
        <f t="shared" si="183"/>
        <v>54</v>
      </c>
      <c r="AL185" s="43">
        <f t="shared" si="183"/>
        <v>52</v>
      </c>
      <c r="AM185" s="43">
        <f t="shared" si="183"/>
        <v>37</v>
      </c>
      <c r="AN185" s="43">
        <f t="shared" si="183"/>
        <v>33</v>
      </c>
      <c r="AO185" s="43">
        <f t="shared" si="183"/>
        <v>24</v>
      </c>
      <c r="AP185" s="43">
        <f t="shared" si="183"/>
        <v>18</v>
      </c>
      <c r="AQ185" s="43">
        <f t="shared" si="183"/>
        <v>74</v>
      </c>
      <c r="AR185" s="43">
        <f t="shared" si="183"/>
        <v>65</v>
      </c>
      <c r="AS185" s="43">
        <f t="shared" si="183"/>
        <v>290</v>
      </c>
      <c r="AT185" s="43">
        <f t="shared" si="183"/>
        <v>31</v>
      </c>
      <c r="AU185" s="58">
        <v>4503</v>
      </c>
      <c r="AV185" s="109">
        <f>VLOOKUP(AU185,[1]Hoja10!$D$3:$E$238,2,FALSE)</f>
        <v>18</v>
      </c>
      <c r="AW185" s="110">
        <f t="shared" si="138"/>
        <v>105.88235294117648</v>
      </c>
    </row>
    <row r="186" spans="1:49" s="33" customFormat="1" ht="12">
      <c r="A186" s="21">
        <v>182</v>
      </c>
      <c r="B186" s="58">
        <v>4502</v>
      </c>
      <c r="C186" s="45" t="s">
        <v>999</v>
      </c>
      <c r="D186" s="45" t="s">
        <v>716</v>
      </c>
      <c r="E186" s="45" t="s">
        <v>717</v>
      </c>
      <c r="F186" s="44" t="s">
        <v>199</v>
      </c>
      <c r="G186" s="39" t="s">
        <v>662</v>
      </c>
      <c r="H186" s="58">
        <v>4502</v>
      </c>
      <c r="I186" s="51">
        <f t="shared" si="132"/>
        <v>834</v>
      </c>
      <c r="J186" s="43">
        <f>J1171</f>
        <v>11</v>
      </c>
      <c r="K186" s="43">
        <f t="shared" ref="K186:AT186" si="184">K1171</f>
        <v>12</v>
      </c>
      <c r="L186" s="43">
        <f t="shared" si="184"/>
        <v>11</v>
      </c>
      <c r="M186" s="43">
        <f t="shared" si="184"/>
        <v>13</v>
      </c>
      <c r="N186" s="43">
        <f t="shared" si="184"/>
        <v>12</v>
      </c>
      <c r="O186" s="43">
        <f t="shared" si="184"/>
        <v>15</v>
      </c>
      <c r="P186" s="43">
        <f t="shared" si="184"/>
        <v>15</v>
      </c>
      <c r="Q186" s="43">
        <f t="shared" si="184"/>
        <v>15</v>
      </c>
      <c r="R186" s="43">
        <f t="shared" si="184"/>
        <v>16</v>
      </c>
      <c r="S186" s="43">
        <f t="shared" si="184"/>
        <v>17</v>
      </c>
      <c r="T186" s="43">
        <f t="shared" si="184"/>
        <v>18</v>
      </c>
      <c r="U186" s="43">
        <f t="shared" si="184"/>
        <v>20</v>
      </c>
      <c r="V186" s="43">
        <f t="shared" si="184"/>
        <v>20</v>
      </c>
      <c r="W186" s="43">
        <f t="shared" si="184"/>
        <v>20</v>
      </c>
      <c r="X186" s="43">
        <f t="shared" si="184"/>
        <v>19</v>
      </c>
      <c r="Y186" s="43">
        <f t="shared" si="184"/>
        <v>18</v>
      </c>
      <c r="Z186" s="43">
        <f t="shared" si="184"/>
        <v>17</v>
      </c>
      <c r="AA186" s="43">
        <f t="shared" si="184"/>
        <v>16</v>
      </c>
      <c r="AB186" s="43">
        <f t="shared" si="184"/>
        <v>14</v>
      </c>
      <c r="AC186" s="43">
        <f t="shared" si="184"/>
        <v>13</v>
      </c>
      <c r="AD186" s="43">
        <f t="shared" si="184"/>
        <v>53</v>
      </c>
      <c r="AE186" s="43">
        <f t="shared" si="184"/>
        <v>56</v>
      </c>
      <c r="AF186" s="43">
        <f t="shared" si="184"/>
        <v>63</v>
      </c>
      <c r="AG186" s="43">
        <f t="shared" si="184"/>
        <v>59</v>
      </c>
      <c r="AH186" s="43">
        <f t="shared" si="184"/>
        <v>60</v>
      </c>
      <c r="AI186" s="43">
        <f t="shared" si="184"/>
        <v>49</v>
      </c>
      <c r="AJ186" s="43">
        <f t="shared" si="184"/>
        <v>44</v>
      </c>
      <c r="AK186" s="43">
        <f t="shared" si="184"/>
        <v>34</v>
      </c>
      <c r="AL186" s="43">
        <f t="shared" si="184"/>
        <v>33</v>
      </c>
      <c r="AM186" s="43">
        <f t="shared" si="184"/>
        <v>24</v>
      </c>
      <c r="AN186" s="43">
        <f t="shared" si="184"/>
        <v>21</v>
      </c>
      <c r="AO186" s="43">
        <f t="shared" si="184"/>
        <v>15</v>
      </c>
      <c r="AP186" s="43">
        <f t="shared" si="184"/>
        <v>11</v>
      </c>
      <c r="AQ186" s="43">
        <f t="shared" si="184"/>
        <v>47</v>
      </c>
      <c r="AR186" s="43">
        <f t="shared" si="184"/>
        <v>41</v>
      </c>
      <c r="AS186" s="43">
        <f t="shared" si="184"/>
        <v>184</v>
      </c>
      <c r="AT186" s="43">
        <f t="shared" si="184"/>
        <v>20</v>
      </c>
      <c r="AU186" s="58">
        <v>4502</v>
      </c>
      <c r="AV186" s="109">
        <f>VLOOKUP(AU186,[1]Hoja10!$D$3:$E$238,2,FALSE)</f>
        <v>16</v>
      </c>
      <c r="AW186" s="110">
        <f t="shared" si="138"/>
        <v>145.45454545454547</v>
      </c>
    </row>
    <row r="187" spans="1:49" s="33" customFormat="1" ht="12">
      <c r="A187" s="21">
        <v>183</v>
      </c>
      <c r="B187" s="34"/>
      <c r="C187" s="35" t="s">
        <v>999</v>
      </c>
      <c r="D187" s="35" t="s">
        <v>716</v>
      </c>
      <c r="E187" s="36" t="s">
        <v>718</v>
      </c>
      <c r="F187" s="36" t="s">
        <v>718</v>
      </c>
      <c r="G187" s="37"/>
      <c r="H187" s="34"/>
      <c r="I187" s="99">
        <f t="shared" si="132"/>
        <v>11440</v>
      </c>
      <c r="J187" s="38">
        <f>SUM(J188:J193)</f>
        <v>231</v>
      </c>
      <c r="K187" s="38">
        <f t="shared" ref="K187:AT187" si="185">SUM(K188:K193)</f>
        <v>197</v>
      </c>
      <c r="L187" s="38">
        <f t="shared" si="185"/>
        <v>226</v>
      </c>
      <c r="M187" s="38">
        <f t="shared" si="185"/>
        <v>231</v>
      </c>
      <c r="N187" s="38">
        <f t="shared" si="185"/>
        <v>236</v>
      </c>
      <c r="O187" s="38">
        <f t="shared" si="185"/>
        <v>225</v>
      </c>
      <c r="P187" s="38">
        <f t="shared" si="185"/>
        <v>213</v>
      </c>
      <c r="Q187" s="38">
        <f t="shared" si="185"/>
        <v>215</v>
      </c>
      <c r="R187" s="38">
        <f t="shared" si="185"/>
        <v>217</v>
      </c>
      <c r="S187" s="38">
        <f t="shared" si="185"/>
        <v>220</v>
      </c>
      <c r="T187" s="38">
        <f t="shared" si="185"/>
        <v>222</v>
      </c>
      <c r="U187" s="38">
        <f t="shared" si="185"/>
        <v>225</v>
      </c>
      <c r="V187" s="38">
        <f t="shared" si="185"/>
        <v>224</v>
      </c>
      <c r="W187" s="38">
        <f t="shared" si="185"/>
        <v>219</v>
      </c>
      <c r="X187" s="38">
        <f t="shared" si="185"/>
        <v>209</v>
      </c>
      <c r="Y187" s="38">
        <f t="shared" si="185"/>
        <v>202</v>
      </c>
      <c r="Z187" s="38">
        <f t="shared" si="185"/>
        <v>194</v>
      </c>
      <c r="AA187" s="38">
        <f t="shared" si="185"/>
        <v>183</v>
      </c>
      <c r="AB187" s="38">
        <f t="shared" si="185"/>
        <v>174</v>
      </c>
      <c r="AC187" s="38">
        <f t="shared" si="185"/>
        <v>164</v>
      </c>
      <c r="AD187" s="38">
        <f t="shared" si="185"/>
        <v>724</v>
      </c>
      <c r="AE187" s="38">
        <f t="shared" si="185"/>
        <v>812</v>
      </c>
      <c r="AF187" s="38">
        <f t="shared" si="185"/>
        <v>876</v>
      </c>
      <c r="AG187" s="38">
        <f t="shared" si="185"/>
        <v>740</v>
      </c>
      <c r="AH187" s="38">
        <f t="shared" si="185"/>
        <v>732</v>
      </c>
      <c r="AI187" s="38">
        <f t="shared" si="185"/>
        <v>661</v>
      </c>
      <c r="AJ187" s="38">
        <f t="shared" si="185"/>
        <v>621</v>
      </c>
      <c r="AK187" s="38">
        <f t="shared" si="185"/>
        <v>533</v>
      </c>
      <c r="AL187" s="38">
        <f t="shared" si="185"/>
        <v>455</v>
      </c>
      <c r="AM187" s="38">
        <f t="shared" si="185"/>
        <v>383</v>
      </c>
      <c r="AN187" s="38">
        <f t="shared" si="185"/>
        <v>295</v>
      </c>
      <c r="AO187" s="38">
        <f t="shared" si="185"/>
        <v>211</v>
      </c>
      <c r="AP187" s="38">
        <f t="shared" si="185"/>
        <v>170</v>
      </c>
      <c r="AQ187" s="38">
        <f t="shared" si="185"/>
        <v>528</v>
      </c>
      <c r="AR187" s="38">
        <f t="shared" si="185"/>
        <v>486</v>
      </c>
      <c r="AS187" s="38">
        <f t="shared" si="185"/>
        <v>2454</v>
      </c>
      <c r="AT187" s="38">
        <f t="shared" si="185"/>
        <v>266</v>
      </c>
      <c r="AU187" s="34"/>
      <c r="AV187" s="109" t="e">
        <f>VLOOKUP(AU187,[1]Hoja10!$D$3:$E$238,2,FALSE)</f>
        <v>#N/A</v>
      </c>
      <c r="AW187" s="110" t="e">
        <f t="shared" si="138"/>
        <v>#N/A</v>
      </c>
    </row>
    <row r="188" spans="1:49" s="33" customFormat="1" ht="12">
      <c r="A188" s="6">
        <v>184</v>
      </c>
      <c r="B188" s="58">
        <v>4489</v>
      </c>
      <c r="C188" s="45" t="s">
        <v>999</v>
      </c>
      <c r="D188" s="45" t="s">
        <v>716</v>
      </c>
      <c r="E188" s="45" t="s">
        <v>718</v>
      </c>
      <c r="F188" s="44" t="s">
        <v>200</v>
      </c>
      <c r="G188" s="39" t="s">
        <v>680</v>
      </c>
      <c r="H188" s="58">
        <v>4489</v>
      </c>
      <c r="I188" s="51">
        <f t="shared" si="132"/>
        <v>1735</v>
      </c>
      <c r="J188" s="43">
        <f>J1173</f>
        <v>33</v>
      </c>
      <c r="K188" s="43">
        <f t="shared" ref="K188:AT188" si="186">K1173</f>
        <v>30</v>
      </c>
      <c r="L188" s="43">
        <f t="shared" si="186"/>
        <v>32</v>
      </c>
      <c r="M188" s="43">
        <f t="shared" si="186"/>
        <v>29</v>
      </c>
      <c r="N188" s="43">
        <f t="shared" si="186"/>
        <v>28</v>
      </c>
      <c r="O188" s="43">
        <f t="shared" si="186"/>
        <v>44</v>
      </c>
      <c r="P188" s="43">
        <f t="shared" si="186"/>
        <v>22</v>
      </c>
      <c r="Q188" s="43">
        <f t="shared" si="186"/>
        <v>23</v>
      </c>
      <c r="R188" s="43">
        <f t="shared" si="186"/>
        <v>23</v>
      </c>
      <c r="S188" s="43">
        <f t="shared" si="186"/>
        <v>24</v>
      </c>
      <c r="T188" s="43">
        <f t="shared" si="186"/>
        <v>25</v>
      </c>
      <c r="U188" s="43">
        <f t="shared" si="186"/>
        <v>27</v>
      </c>
      <c r="V188" s="43">
        <f t="shared" si="186"/>
        <v>28</v>
      </c>
      <c r="W188" s="43">
        <f t="shared" si="186"/>
        <v>28</v>
      </c>
      <c r="X188" s="43">
        <f t="shared" si="186"/>
        <v>27</v>
      </c>
      <c r="Y188" s="43">
        <f t="shared" si="186"/>
        <v>27</v>
      </c>
      <c r="Z188" s="43">
        <f t="shared" si="186"/>
        <v>27</v>
      </c>
      <c r="AA188" s="43">
        <f t="shared" si="186"/>
        <v>26</v>
      </c>
      <c r="AB188" s="43">
        <f t="shared" si="186"/>
        <v>26</v>
      </c>
      <c r="AC188" s="43">
        <f t="shared" si="186"/>
        <v>26</v>
      </c>
      <c r="AD188" s="43">
        <f t="shared" si="186"/>
        <v>122</v>
      </c>
      <c r="AE188" s="43">
        <f t="shared" si="186"/>
        <v>125</v>
      </c>
      <c r="AF188" s="43">
        <f t="shared" si="186"/>
        <v>128</v>
      </c>
      <c r="AG188" s="43">
        <f t="shared" si="186"/>
        <v>94</v>
      </c>
      <c r="AH188" s="43">
        <f t="shared" si="186"/>
        <v>112</v>
      </c>
      <c r="AI188" s="43">
        <f t="shared" si="186"/>
        <v>105</v>
      </c>
      <c r="AJ188" s="43">
        <f t="shared" si="186"/>
        <v>112</v>
      </c>
      <c r="AK188" s="43">
        <f t="shared" si="186"/>
        <v>95</v>
      </c>
      <c r="AL188" s="43">
        <f t="shared" si="186"/>
        <v>83</v>
      </c>
      <c r="AM188" s="43">
        <f t="shared" si="186"/>
        <v>61</v>
      </c>
      <c r="AN188" s="43">
        <f t="shared" si="186"/>
        <v>67</v>
      </c>
      <c r="AO188" s="43">
        <f t="shared" si="186"/>
        <v>39</v>
      </c>
      <c r="AP188" s="43">
        <f t="shared" si="186"/>
        <v>37</v>
      </c>
      <c r="AQ188" s="43">
        <f t="shared" si="186"/>
        <v>65</v>
      </c>
      <c r="AR188" s="43">
        <f t="shared" si="186"/>
        <v>70</v>
      </c>
      <c r="AS188" s="43">
        <f t="shared" si="186"/>
        <v>370</v>
      </c>
      <c r="AT188" s="43">
        <f t="shared" si="186"/>
        <v>40</v>
      </c>
      <c r="AU188" s="58">
        <v>4489</v>
      </c>
      <c r="AV188" s="109">
        <f>VLOOKUP(AU188,[1]Hoja10!$D$3:$E$238,2,FALSE)</f>
        <v>34</v>
      </c>
      <c r="AW188" s="110">
        <f t="shared" si="138"/>
        <v>103.03030303030303</v>
      </c>
    </row>
    <row r="189" spans="1:49" s="33" customFormat="1" ht="12">
      <c r="A189" s="21">
        <v>185</v>
      </c>
      <c r="B189" s="58">
        <v>4491</v>
      </c>
      <c r="C189" s="45" t="s">
        <v>999</v>
      </c>
      <c r="D189" s="45" t="s">
        <v>716</v>
      </c>
      <c r="E189" s="45" t="s">
        <v>718</v>
      </c>
      <c r="F189" s="46" t="s">
        <v>191</v>
      </c>
      <c r="G189" s="39" t="s">
        <v>662</v>
      </c>
      <c r="H189" s="58">
        <v>4491</v>
      </c>
      <c r="I189" s="51">
        <f t="shared" si="132"/>
        <v>1760</v>
      </c>
      <c r="J189" s="43">
        <f>J1161</f>
        <v>34</v>
      </c>
      <c r="K189" s="43">
        <f t="shared" ref="K189:AT189" si="187">K1161</f>
        <v>34</v>
      </c>
      <c r="L189" s="43">
        <f t="shared" si="187"/>
        <v>34</v>
      </c>
      <c r="M189" s="43">
        <f t="shared" si="187"/>
        <v>37</v>
      </c>
      <c r="N189" s="43">
        <f t="shared" si="187"/>
        <v>40</v>
      </c>
      <c r="O189" s="43">
        <f t="shared" si="187"/>
        <v>32</v>
      </c>
      <c r="P189" s="43">
        <f t="shared" si="187"/>
        <v>37</v>
      </c>
      <c r="Q189" s="43">
        <f t="shared" si="187"/>
        <v>36</v>
      </c>
      <c r="R189" s="43">
        <f t="shared" si="187"/>
        <v>36</v>
      </c>
      <c r="S189" s="43">
        <f t="shared" si="187"/>
        <v>36</v>
      </c>
      <c r="T189" s="43">
        <f t="shared" si="187"/>
        <v>37</v>
      </c>
      <c r="U189" s="43">
        <f t="shared" si="187"/>
        <v>37</v>
      </c>
      <c r="V189" s="43">
        <f t="shared" si="187"/>
        <v>35</v>
      </c>
      <c r="W189" s="43">
        <f t="shared" si="187"/>
        <v>34</v>
      </c>
      <c r="X189" s="43">
        <f t="shared" si="187"/>
        <v>31</v>
      </c>
      <c r="Y189" s="43">
        <f t="shared" si="187"/>
        <v>29</v>
      </c>
      <c r="Z189" s="43">
        <f t="shared" si="187"/>
        <v>27</v>
      </c>
      <c r="AA189" s="43">
        <f t="shared" si="187"/>
        <v>25</v>
      </c>
      <c r="AB189" s="43">
        <f t="shared" si="187"/>
        <v>24</v>
      </c>
      <c r="AC189" s="43">
        <f t="shared" si="187"/>
        <v>24</v>
      </c>
      <c r="AD189" s="43">
        <f t="shared" si="187"/>
        <v>105</v>
      </c>
      <c r="AE189" s="43">
        <f t="shared" si="187"/>
        <v>131</v>
      </c>
      <c r="AF189" s="43">
        <f t="shared" si="187"/>
        <v>136</v>
      </c>
      <c r="AG189" s="43">
        <f t="shared" si="187"/>
        <v>123</v>
      </c>
      <c r="AH189" s="43">
        <f t="shared" si="187"/>
        <v>107</v>
      </c>
      <c r="AI189" s="43">
        <f t="shared" si="187"/>
        <v>96</v>
      </c>
      <c r="AJ189" s="43">
        <f t="shared" si="187"/>
        <v>94</v>
      </c>
      <c r="AK189" s="43">
        <f t="shared" si="187"/>
        <v>75</v>
      </c>
      <c r="AL189" s="43">
        <f t="shared" si="187"/>
        <v>68</v>
      </c>
      <c r="AM189" s="43">
        <f t="shared" si="187"/>
        <v>52</v>
      </c>
      <c r="AN189" s="43">
        <f t="shared" si="187"/>
        <v>48</v>
      </c>
      <c r="AO189" s="43">
        <f t="shared" si="187"/>
        <v>37</v>
      </c>
      <c r="AP189" s="43">
        <f t="shared" si="187"/>
        <v>29</v>
      </c>
      <c r="AQ189" s="43">
        <f t="shared" si="187"/>
        <v>84</v>
      </c>
      <c r="AR189" s="43">
        <f t="shared" si="187"/>
        <v>68</v>
      </c>
      <c r="AS189" s="43">
        <f t="shared" si="187"/>
        <v>377</v>
      </c>
      <c r="AT189" s="43">
        <f t="shared" si="187"/>
        <v>49</v>
      </c>
      <c r="AU189" s="58">
        <v>4491</v>
      </c>
      <c r="AV189" s="109">
        <f>VLOOKUP(AU189,[1]Hoja10!$D$3:$E$238,2,FALSE)</f>
        <v>43</v>
      </c>
      <c r="AW189" s="110">
        <f t="shared" si="138"/>
        <v>126.47058823529412</v>
      </c>
    </row>
    <row r="190" spans="1:49" s="33" customFormat="1" ht="12">
      <c r="A190" s="21">
        <v>186</v>
      </c>
      <c r="B190" s="58">
        <v>4493</v>
      </c>
      <c r="C190" s="45" t="s">
        <v>999</v>
      </c>
      <c r="D190" s="45" t="s">
        <v>716</v>
      </c>
      <c r="E190" s="45" t="s">
        <v>718</v>
      </c>
      <c r="F190" s="46" t="s">
        <v>192</v>
      </c>
      <c r="G190" s="39" t="s">
        <v>662</v>
      </c>
      <c r="H190" s="58">
        <v>4493</v>
      </c>
      <c r="I190" s="51">
        <f t="shared" si="132"/>
        <v>802</v>
      </c>
      <c r="J190" s="43">
        <f>J1162</f>
        <v>16</v>
      </c>
      <c r="K190" s="43">
        <f t="shared" ref="K190:AT190" si="188">K1162</f>
        <v>15</v>
      </c>
      <c r="L190" s="43">
        <f t="shared" si="188"/>
        <v>15</v>
      </c>
      <c r="M190" s="43">
        <f t="shared" si="188"/>
        <v>17</v>
      </c>
      <c r="N190" s="43">
        <f t="shared" si="188"/>
        <v>19</v>
      </c>
      <c r="O190" s="43">
        <f t="shared" si="188"/>
        <v>15</v>
      </c>
      <c r="P190" s="43">
        <f t="shared" si="188"/>
        <v>16</v>
      </c>
      <c r="Q190" s="43">
        <f t="shared" si="188"/>
        <v>17</v>
      </c>
      <c r="R190" s="43">
        <f t="shared" si="188"/>
        <v>17</v>
      </c>
      <c r="S190" s="43">
        <f t="shared" si="188"/>
        <v>17</v>
      </c>
      <c r="T190" s="43">
        <f t="shared" si="188"/>
        <v>16</v>
      </c>
      <c r="U190" s="43">
        <f t="shared" si="188"/>
        <v>16</v>
      </c>
      <c r="V190" s="43">
        <f t="shared" si="188"/>
        <v>16</v>
      </c>
      <c r="W190" s="43">
        <f t="shared" si="188"/>
        <v>15</v>
      </c>
      <c r="X190" s="43">
        <f t="shared" si="188"/>
        <v>15</v>
      </c>
      <c r="Y190" s="43">
        <f t="shared" si="188"/>
        <v>14</v>
      </c>
      <c r="Z190" s="43">
        <f t="shared" si="188"/>
        <v>13</v>
      </c>
      <c r="AA190" s="43">
        <f t="shared" si="188"/>
        <v>12</v>
      </c>
      <c r="AB190" s="43">
        <f t="shared" si="188"/>
        <v>11</v>
      </c>
      <c r="AC190" s="43">
        <f t="shared" si="188"/>
        <v>10</v>
      </c>
      <c r="AD190" s="43">
        <f t="shared" si="188"/>
        <v>48</v>
      </c>
      <c r="AE190" s="43">
        <f t="shared" si="188"/>
        <v>60</v>
      </c>
      <c r="AF190" s="43">
        <f t="shared" si="188"/>
        <v>61</v>
      </c>
      <c r="AG190" s="43">
        <f t="shared" si="188"/>
        <v>56</v>
      </c>
      <c r="AH190" s="43">
        <f t="shared" si="188"/>
        <v>49</v>
      </c>
      <c r="AI190" s="43">
        <f t="shared" si="188"/>
        <v>43</v>
      </c>
      <c r="AJ190" s="43">
        <f t="shared" si="188"/>
        <v>43</v>
      </c>
      <c r="AK190" s="43">
        <f t="shared" si="188"/>
        <v>35</v>
      </c>
      <c r="AL190" s="43">
        <f t="shared" si="188"/>
        <v>31</v>
      </c>
      <c r="AM190" s="43">
        <f t="shared" si="188"/>
        <v>23</v>
      </c>
      <c r="AN190" s="43">
        <f t="shared" si="188"/>
        <v>22</v>
      </c>
      <c r="AO190" s="43">
        <f t="shared" si="188"/>
        <v>16</v>
      </c>
      <c r="AP190" s="43">
        <f t="shared" si="188"/>
        <v>13</v>
      </c>
      <c r="AQ190" s="43">
        <f t="shared" si="188"/>
        <v>37</v>
      </c>
      <c r="AR190" s="43">
        <f t="shared" si="188"/>
        <v>32</v>
      </c>
      <c r="AS190" s="43">
        <f t="shared" si="188"/>
        <v>171</v>
      </c>
      <c r="AT190" s="43">
        <f t="shared" si="188"/>
        <v>13</v>
      </c>
      <c r="AU190" s="58">
        <v>4493</v>
      </c>
      <c r="AV190" s="109">
        <f>VLOOKUP(AU190,[1]Hoja10!$D$3:$E$238,2,FALSE)</f>
        <v>9</v>
      </c>
      <c r="AW190" s="110">
        <f t="shared" si="138"/>
        <v>56.25</v>
      </c>
    </row>
    <row r="191" spans="1:49" s="33" customFormat="1" ht="12">
      <c r="A191" s="6">
        <v>187</v>
      </c>
      <c r="B191" s="58">
        <v>4492</v>
      </c>
      <c r="C191" s="45" t="s">
        <v>999</v>
      </c>
      <c r="D191" s="45" t="s">
        <v>716</v>
      </c>
      <c r="E191" s="45" t="s">
        <v>718</v>
      </c>
      <c r="F191" s="46" t="s">
        <v>194</v>
      </c>
      <c r="G191" s="39" t="s">
        <v>667</v>
      </c>
      <c r="H191" s="58">
        <v>4492</v>
      </c>
      <c r="I191" s="51">
        <f t="shared" si="132"/>
        <v>2395</v>
      </c>
      <c r="J191" s="43">
        <f>J1165</f>
        <v>66</v>
      </c>
      <c r="K191" s="43">
        <f t="shared" ref="K191:AT191" si="189">K1165</f>
        <v>45</v>
      </c>
      <c r="L191" s="43">
        <f t="shared" si="189"/>
        <v>45</v>
      </c>
      <c r="M191" s="43">
        <f t="shared" si="189"/>
        <v>50</v>
      </c>
      <c r="N191" s="43">
        <f t="shared" si="189"/>
        <v>62</v>
      </c>
      <c r="O191" s="43">
        <f t="shared" si="189"/>
        <v>52</v>
      </c>
      <c r="P191" s="43">
        <f t="shared" si="189"/>
        <v>41</v>
      </c>
      <c r="Q191" s="43">
        <f t="shared" si="189"/>
        <v>41</v>
      </c>
      <c r="R191" s="43">
        <f t="shared" si="189"/>
        <v>42</v>
      </c>
      <c r="S191" s="43">
        <f t="shared" si="189"/>
        <v>43</v>
      </c>
      <c r="T191" s="43">
        <f t="shared" si="189"/>
        <v>44</v>
      </c>
      <c r="U191" s="43">
        <f t="shared" si="189"/>
        <v>44</v>
      </c>
      <c r="V191" s="43">
        <f t="shared" si="189"/>
        <v>44</v>
      </c>
      <c r="W191" s="43">
        <f t="shared" si="189"/>
        <v>44</v>
      </c>
      <c r="X191" s="43">
        <f t="shared" si="189"/>
        <v>42</v>
      </c>
      <c r="Y191" s="43">
        <f t="shared" si="189"/>
        <v>41</v>
      </c>
      <c r="Z191" s="43">
        <f t="shared" si="189"/>
        <v>40</v>
      </c>
      <c r="AA191" s="43">
        <f t="shared" si="189"/>
        <v>38</v>
      </c>
      <c r="AB191" s="43">
        <f t="shared" si="189"/>
        <v>36</v>
      </c>
      <c r="AC191" s="43">
        <f t="shared" si="189"/>
        <v>32</v>
      </c>
      <c r="AD191" s="43">
        <f t="shared" si="189"/>
        <v>140</v>
      </c>
      <c r="AE191" s="43">
        <f t="shared" si="189"/>
        <v>171</v>
      </c>
      <c r="AF191" s="43">
        <f t="shared" si="189"/>
        <v>181</v>
      </c>
      <c r="AG191" s="43">
        <f t="shared" si="189"/>
        <v>167</v>
      </c>
      <c r="AH191" s="43">
        <f t="shared" si="189"/>
        <v>176</v>
      </c>
      <c r="AI191" s="43">
        <f t="shared" si="189"/>
        <v>131</v>
      </c>
      <c r="AJ191" s="43">
        <f t="shared" si="189"/>
        <v>138</v>
      </c>
      <c r="AK191" s="43">
        <f t="shared" si="189"/>
        <v>99</v>
      </c>
      <c r="AL191" s="43">
        <f t="shared" si="189"/>
        <v>90</v>
      </c>
      <c r="AM191" s="43">
        <f t="shared" si="189"/>
        <v>83</v>
      </c>
      <c r="AN191" s="43">
        <f t="shared" si="189"/>
        <v>47</v>
      </c>
      <c r="AO191" s="43">
        <f t="shared" si="189"/>
        <v>41</v>
      </c>
      <c r="AP191" s="43">
        <f t="shared" si="189"/>
        <v>39</v>
      </c>
      <c r="AQ191" s="43">
        <f t="shared" si="189"/>
        <v>105</v>
      </c>
      <c r="AR191" s="43">
        <f t="shared" si="189"/>
        <v>99</v>
      </c>
      <c r="AS191" s="43">
        <f t="shared" si="189"/>
        <v>522</v>
      </c>
      <c r="AT191" s="43">
        <f t="shared" si="189"/>
        <v>63</v>
      </c>
      <c r="AU191" s="58">
        <v>4492</v>
      </c>
      <c r="AV191" s="109">
        <f>VLOOKUP(AU191,[1]Hoja10!$D$3:$E$238,2,FALSE)</f>
        <v>51</v>
      </c>
      <c r="AW191" s="110">
        <f t="shared" si="138"/>
        <v>77.272727272727266</v>
      </c>
    </row>
    <row r="192" spans="1:49" s="33" customFormat="1" ht="12">
      <c r="A192" s="21">
        <v>188</v>
      </c>
      <c r="B192" s="58">
        <v>4494</v>
      </c>
      <c r="C192" s="45" t="s">
        <v>999</v>
      </c>
      <c r="D192" s="45" t="s">
        <v>716</v>
      </c>
      <c r="E192" s="45" t="s">
        <v>718</v>
      </c>
      <c r="F192" s="44" t="s">
        <v>201</v>
      </c>
      <c r="G192" s="39" t="s">
        <v>667</v>
      </c>
      <c r="H192" s="58">
        <v>4494</v>
      </c>
      <c r="I192" s="51">
        <f t="shared" si="132"/>
        <v>3946</v>
      </c>
      <c r="J192" s="43">
        <f>J1175</f>
        <v>66</v>
      </c>
      <c r="K192" s="43">
        <f t="shared" ref="K192:AT192" si="190">K1175</f>
        <v>58</v>
      </c>
      <c r="L192" s="43">
        <f t="shared" si="190"/>
        <v>85</v>
      </c>
      <c r="M192" s="43">
        <f t="shared" si="190"/>
        <v>81</v>
      </c>
      <c r="N192" s="43">
        <f t="shared" si="190"/>
        <v>68</v>
      </c>
      <c r="O192" s="43">
        <f t="shared" si="190"/>
        <v>67</v>
      </c>
      <c r="P192" s="43">
        <f t="shared" si="190"/>
        <v>81</v>
      </c>
      <c r="Q192" s="43">
        <f t="shared" si="190"/>
        <v>81</v>
      </c>
      <c r="R192" s="43">
        <f t="shared" si="190"/>
        <v>82</v>
      </c>
      <c r="S192" s="43">
        <f t="shared" si="190"/>
        <v>83</v>
      </c>
      <c r="T192" s="43">
        <f t="shared" si="190"/>
        <v>84</v>
      </c>
      <c r="U192" s="43">
        <f t="shared" si="190"/>
        <v>85</v>
      </c>
      <c r="V192" s="43">
        <f t="shared" si="190"/>
        <v>85</v>
      </c>
      <c r="W192" s="43">
        <f t="shared" si="190"/>
        <v>83</v>
      </c>
      <c r="X192" s="43">
        <f t="shared" si="190"/>
        <v>79</v>
      </c>
      <c r="Y192" s="43">
        <f t="shared" si="190"/>
        <v>77</v>
      </c>
      <c r="Z192" s="43">
        <f t="shared" si="190"/>
        <v>74</v>
      </c>
      <c r="AA192" s="43">
        <f t="shared" si="190"/>
        <v>70</v>
      </c>
      <c r="AB192" s="43">
        <f t="shared" si="190"/>
        <v>66</v>
      </c>
      <c r="AC192" s="43">
        <f t="shared" si="190"/>
        <v>62</v>
      </c>
      <c r="AD192" s="43">
        <f t="shared" si="190"/>
        <v>261</v>
      </c>
      <c r="AE192" s="43">
        <f t="shared" si="190"/>
        <v>265</v>
      </c>
      <c r="AF192" s="43">
        <f t="shared" si="190"/>
        <v>309</v>
      </c>
      <c r="AG192" s="43">
        <f t="shared" si="190"/>
        <v>244</v>
      </c>
      <c r="AH192" s="43">
        <f t="shared" si="190"/>
        <v>239</v>
      </c>
      <c r="AI192" s="43">
        <f t="shared" si="190"/>
        <v>243</v>
      </c>
      <c r="AJ192" s="43">
        <f t="shared" si="190"/>
        <v>191</v>
      </c>
      <c r="AK192" s="43">
        <f t="shared" si="190"/>
        <v>194</v>
      </c>
      <c r="AL192" s="43">
        <f t="shared" si="190"/>
        <v>152</v>
      </c>
      <c r="AM192" s="43">
        <f t="shared" si="190"/>
        <v>141</v>
      </c>
      <c r="AN192" s="43">
        <f t="shared" si="190"/>
        <v>89</v>
      </c>
      <c r="AO192" s="43">
        <f t="shared" si="190"/>
        <v>62</v>
      </c>
      <c r="AP192" s="43">
        <f t="shared" si="190"/>
        <v>39</v>
      </c>
      <c r="AQ192" s="43">
        <f t="shared" si="190"/>
        <v>200</v>
      </c>
      <c r="AR192" s="43">
        <f t="shared" si="190"/>
        <v>185</v>
      </c>
      <c r="AS192" s="43">
        <f t="shared" si="190"/>
        <v>843</v>
      </c>
      <c r="AT192" s="43">
        <f t="shared" si="190"/>
        <v>72</v>
      </c>
      <c r="AU192" s="58">
        <v>4494</v>
      </c>
      <c r="AV192" s="109">
        <f>VLOOKUP(AU192,[1]Hoja10!$D$3:$E$238,2,FALSE)</f>
        <v>66</v>
      </c>
      <c r="AW192" s="110">
        <f t="shared" si="138"/>
        <v>100</v>
      </c>
    </row>
    <row r="193" spans="1:49" s="33" customFormat="1" ht="12">
      <c r="A193" s="21">
        <v>189</v>
      </c>
      <c r="B193" s="58">
        <v>4490</v>
      </c>
      <c r="C193" s="45" t="s">
        <v>999</v>
      </c>
      <c r="D193" s="45" t="s">
        <v>716</v>
      </c>
      <c r="E193" s="45" t="s">
        <v>718</v>
      </c>
      <c r="F193" s="44" t="s">
        <v>193</v>
      </c>
      <c r="G193" s="39" t="s">
        <v>662</v>
      </c>
      <c r="H193" s="58">
        <v>4490</v>
      </c>
      <c r="I193" s="51">
        <f t="shared" si="132"/>
        <v>802</v>
      </c>
      <c r="J193" s="43">
        <f>J1163</f>
        <v>16</v>
      </c>
      <c r="K193" s="43">
        <f t="shared" ref="K193:AT193" si="191">K1163</f>
        <v>15</v>
      </c>
      <c r="L193" s="43">
        <f t="shared" si="191"/>
        <v>15</v>
      </c>
      <c r="M193" s="43">
        <f t="shared" si="191"/>
        <v>17</v>
      </c>
      <c r="N193" s="43">
        <f t="shared" si="191"/>
        <v>19</v>
      </c>
      <c r="O193" s="43">
        <f t="shared" si="191"/>
        <v>15</v>
      </c>
      <c r="P193" s="43">
        <f t="shared" si="191"/>
        <v>16</v>
      </c>
      <c r="Q193" s="43">
        <f t="shared" si="191"/>
        <v>17</v>
      </c>
      <c r="R193" s="43">
        <f t="shared" si="191"/>
        <v>17</v>
      </c>
      <c r="S193" s="43">
        <f t="shared" si="191"/>
        <v>17</v>
      </c>
      <c r="T193" s="43">
        <f t="shared" si="191"/>
        <v>16</v>
      </c>
      <c r="U193" s="43">
        <f t="shared" si="191"/>
        <v>16</v>
      </c>
      <c r="V193" s="43">
        <f t="shared" si="191"/>
        <v>16</v>
      </c>
      <c r="W193" s="43">
        <f t="shared" si="191"/>
        <v>15</v>
      </c>
      <c r="X193" s="43">
        <f t="shared" si="191"/>
        <v>15</v>
      </c>
      <c r="Y193" s="43">
        <f t="shared" si="191"/>
        <v>14</v>
      </c>
      <c r="Z193" s="43">
        <f t="shared" si="191"/>
        <v>13</v>
      </c>
      <c r="AA193" s="43">
        <f t="shared" si="191"/>
        <v>12</v>
      </c>
      <c r="AB193" s="43">
        <f t="shared" si="191"/>
        <v>11</v>
      </c>
      <c r="AC193" s="43">
        <f t="shared" si="191"/>
        <v>10</v>
      </c>
      <c r="AD193" s="43">
        <f t="shared" si="191"/>
        <v>48</v>
      </c>
      <c r="AE193" s="43">
        <f t="shared" si="191"/>
        <v>60</v>
      </c>
      <c r="AF193" s="43">
        <f t="shared" si="191"/>
        <v>61</v>
      </c>
      <c r="AG193" s="43">
        <f t="shared" si="191"/>
        <v>56</v>
      </c>
      <c r="AH193" s="43">
        <f t="shared" si="191"/>
        <v>49</v>
      </c>
      <c r="AI193" s="43">
        <f t="shared" si="191"/>
        <v>43</v>
      </c>
      <c r="AJ193" s="43">
        <f t="shared" si="191"/>
        <v>43</v>
      </c>
      <c r="AK193" s="43">
        <f t="shared" si="191"/>
        <v>35</v>
      </c>
      <c r="AL193" s="43">
        <f t="shared" si="191"/>
        <v>31</v>
      </c>
      <c r="AM193" s="43">
        <f t="shared" si="191"/>
        <v>23</v>
      </c>
      <c r="AN193" s="43">
        <f t="shared" si="191"/>
        <v>22</v>
      </c>
      <c r="AO193" s="43">
        <f t="shared" si="191"/>
        <v>16</v>
      </c>
      <c r="AP193" s="43">
        <f t="shared" si="191"/>
        <v>13</v>
      </c>
      <c r="AQ193" s="43">
        <f t="shared" si="191"/>
        <v>37</v>
      </c>
      <c r="AR193" s="43">
        <f t="shared" si="191"/>
        <v>32</v>
      </c>
      <c r="AS193" s="43">
        <f t="shared" si="191"/>
        <v>171</v>
      </c>
      <c r="AT193" s="43">
        <f t="shared" si="191"/>
        <v>29</v>
      </c>
      <c r="AU193" s="58">
        <v>4490</v>
      </c>
      <c r="AV193" s="109">
        <f>VLOOKUP(AU193,[1]Hoja10!$D$3:$E$238,2,FALSE)</f>
        <v>23</v>
      </c>
      <c r="AW193" s="110">
        <f t="shared" si="138"/>
        <v>143.75</v>
      </c>
    </row>
    <row r="194" spans="1:49" s="33" customFormat="1" ht="12">
      <c r="A194" s="6">
        <v>190</v>
      </c>
      <c r="B194" s="34"/>
      <c r="C194" s="35" t="s">
        <v>999</v>
      </c>
      <c r="D194" s="35" t="s">
        <v>716</v>
      </c>
      <c r="E194" s="36" t="s">
        <v>719</v>
      </c>
      <c r="F194" s="36" t="s">
        <v>719</v>
      </c>
      <c r="G194" s="37"/>
      <c r="H194" s="34"/>
      <c r="I194" s="99">
        <f t="shared" si="132"/>
        <v>15283</v>
      </c>
      <c r="J194" s="38">
        <f>SUM(J195:J200)</f>
        <v>421</v>
      </c>
      <c r="K194" s="38">
        <f t="shared" ref="K194:AT194" si="192">SUM(K195:K200)</f>
        <v>354</v>
      </c>
      <c r="L194" s="38">
        <f t="shared" si="192"/>
        <v>324</v>
      </c>
      <c r="M194" s="38">
        <f>SUM(M195:M200)</f>
        <v>387</v>
      </c>
      <c r="N194" s="38">
        <f t="shared" si="192"/>
        <v>358</v>
      </c>
      <c r="O194" s="38">
        <f t="shared" si="192"/>
        <v>340</v>
      </c>
      <c r="P194" s="38">
        <f t="shared" si="192"/>
        <v>373</v>
      </c>
      <c r="Q194" s="38">
        <f t="shared" si="192"/>
        <v>378</v>
      </c>
      <c r="R194" s="38">
        <f t="shared" si="192"/>
        <v>382</v>
      </c>
      <c r="S194" s="38">
        <f t="shared" si="192"/>
        <v>385</v>
      </c>
      <c r="T194" s="38">
        <f t="shared" si="192"/>
        <v>385</v>
      </c>
      <c r="U194" s="38">
        <f t="shared" si="192"/>
        <v>385</v>
      </c>
      <c r="V194" s="38">
        <f t="shared" si="192"/>
        <v>381</v>
      </c>
      <c r="W194" s="38">
        <f t="shared" si="192"/>
        <v>372</v>
      </c>
      <c r="X194" s="38">
        <f t="shared" si="192"/>
        <v>359</v>
      </c>
      <c r="Y194" s="38">
        <f t="shared" si="192"/>
        <v>345</v>
      </c>
      <c r="Z194" s="38">
        <f t="shared" si="192"/>
        <v>331</v>
      </c>
      <c r="AA194" s="38">
        <f t="shared" si="192"/>
        <v>316</v>
      </c>
      <c r="AB194" s="38">
        <f t="shared" si="192"/>
        <v>301</v>
      </c>
      <c r="AC194" s="38">
        <f t="shared" si="192"/>
        <v>285</v>
      </c>
      <c r="AD194" s="38">
        <f t="shared" si="192"/>
        <v>1256</v>
      </c>
      <c r="AE194" s="38">
        <f t="shared" si="192"/>
        <v>1300</v>
      </c>
      <c r="AF194" s="38">
        <f t="shared" si="192"/>
        <v>1177</v>
      </c>
      <c r="AG194" s="38">
        <f t="shared" si="192"/>
        <v>975</v>
      </c>
      <c r="AH194" s="38">
        <f t="shared" si="192"/>
        <v>898</v>
      </c>
      <c r="AI194" s="38">
        <f t="shared" si="192"/>
        <v>763</v>
      </c>
      <c r="AJ194" s="38">
        <f t="shared" si="192"/>
        <v>495</v>
      </c>
      <c r="AK194" s="38">
        <f t="shared" si="192"/>
        <v>416</v>
      </c>
      <c r="AL194" s="38">
        <f t="shared" si="192"/>
        <v>341</v>
      </c>
      <c r="AM194" s="38">
        <f t="shared" si="192"/>
        <v>210</v>
      </c>
      <c r="AN194" s="38">
        <f t="shared" si="192"/>
        <v>144</v>
      </c>
      <c r="AO194" s="38">
        <f t="shared" si="192"/>
        <v>87</v>
      </c>
      <c r="AP194" s="38">
        <f t="shared" si="192"/>
        <v>59</v>
      </c>
      <c r="AQ194" s="38">
        <f t="shared" si="192"/>
        <v>904</v>
      </c>
      <c r="AR194" s="38">
        <f t="shared" si="192"/>
        <v>836</v>
      </c>
      <c r="AS194" s="38">
        <f t="shared" si="192"/>
        <v>3439</v>
      </c>
      <c r="AT194" s="38">
        <f t="shared" si="192"/>
        <v>581</v>
      </c>
      <c r="AU194" s="34"/>
      <c r="AV194" s="109" t="e">
        <f>VLOOKUP(AU194,[1]Hoja10!$D$3:$E$238,2,FALSE)</f>
        <v>#N/A</v>
      </c>
      <c r="AW194" s="110" t="e">
        <f t="shared" si="138"/>
        <v>#N/A</v>
      </c>
    </row>
    <row r="195" spans="1:49" s="33" customFormat="1" ht="12">
      <c r="A195" s="21">
        <v>191</v>
      </c>
      <c r="B195" s="58">
        <v>4500</v>
      </c>
      <c r="C195" s="45" t="s">
        <v>999</v>
      </c>
      <c r="D195" s="45" t="s">
        <v>716</v>
      </c>
      <c r="E195" s="45" t="s">
        <v>719</v>
      </c>
      <c r="F195" s="44" t="s">
        <v>202</v>
      </c>
      <c r="G195" s="39" t="s">
        <v>680</v>
      </c>
      <c r="H195" s="58">
        <v>4500</v>
      </c>
      <c r="I195" s="51">
        <f t="shared" si="132"/>
        <v>4970</v>
      </c>
      <c r="J195" s="43">
        <f t="shared" ref="J195:Y200" si="193">J1177</f>
        <v>136</v>
      </c>
      <c r="K195" s="43">
        <f t="shared" si="193"/>
        <v>114</v>
      </c>
      <c r="L195" s="43">
        <f t="shared" si="193"/>
        <v>105</v>
      </c>
      <c r="M195" s="43">
        <f t="shared" si="193"/>
        <v>126</v>
      </c>
      <c r="N195" s="43">
        <f t="shared" si="193"/>
        <v>116</v>
      </c>
      <c r="O195" s="43">
        <f t="shared" si="193"/>
        <v>112</v>
      </c>
      <c r="P195" s="43">
        <f t="shared" si="193"/>
        <v>121</v>
      </c>
      <c r="Q195" s="43">
        <f t="shared" si="193"/>
        <v>123</v>
      </c>
      <c r="R195" s="43">
        <f t="shared" si="193"/>
        <v>126</v>
      </c>
      <c r="S195" s="43">
        <f t="shared" si="193"/>
        <v>125</v>
      </c>
      <c r="T195" s="43">
        <f t="shared" si="193"/>
        <v>125</v>
      </c>
      <c r="U195" s="43">
        <f t="shared" si="193"/>
        <v>125</v>
      </c>
      <c r="V195" s="43">
        <f t="shared" si="193"/>
        <v>125</v>
      </c>
      <c r="W195" s="43">
        <f t="shared" si="193"/>
        <v>120</v>
      </c>
      <c r="X195" s="43">
        <f t="shared" si="193"/>
        <v>116</v>
      </c>
      <c r="Y195" s="43">
        <f t="shared" si="193"/>
        <v>113</v>
      </c>
      <c r="Z195" s="43">
        <f t="shared" ref="K195:AT200" si="194">Z1177</f>
        <v>107</v>
      </c>
      <c r="AA195" s="43">
        <f t="shared" si="194"/>
        <v>103</v>
      </c>
      <c r="AB195" s="43">
        <f t="shared" si="194"/>
        <v>98</v>
      </c>
      <c r="AC195" s="43">
        <f t="shared" si="194"/>
        <v>93</v>
      </c>
      <c r="AD195" s="43">
        <f t="shared" si="194"/>
        <v>408</v>
      </c>
      <c r="AE195" s="43">
        <f t="shared" si="194"/>
        <v>423</v>
      </c>
      <c r="AF195" s="43">
        <f t="shared" si="194"/>
        <v>384</v>
      </c>
      <c r="AG195" s="43">
        <f t="shared" si="194"/>
        <v>317</v>
      </c>
      <c r="AH195" s="43">
        <f t="shared" si="194"/>
        <v>292</v>
      </c>
      <c r="AI195" s="43">
        <f t="shared" si="194"/>
        <v>247</v>
      </c>
      <c r="AJ195" s="43">
        <f t="shared" si="194"/>
        <v>162</v>
      </c>
      <c r="AK195" s="43">
        <f t="shared" si="194"/>
        <v>136</v>
      </c>
      <c r="AL195" s="43">
        <f t="shared" si="194"/>
        <v>110</v>
      </c>
      <c r="AM195" s="43">
        <f t="shared" si="194"/>
        <v>69</v>
      </c>
      <c r="AN195" s="43">
        <f t="shared" si="194"/>
        <v>47</v>
      </c>
      <c r="AO195" s="43">
        <f t="shared" si="194"/>
        <v>27</v>
      </c>
      <c r="AP195" s="43">
        <f t="shared" si="194"/>
        <v>19</v>
      </c>
      <c r="AQ195" s="43">
        <f t="shared" si="194"/>
        <v>293</v>
      </c>
      <c r="AR195" s="43">
        <f t="shared" si="194"/>
        <v>272</v>
      </c>
      <c r="AS195" s="43">
        <f t="shared" si="194"/>
        <v>1118</v>
      </c>
      <c r="AT195" s="43">
        <f t="shared" si="194"/>
        <v>198</v>
      </c>
      <c r="AU195" s="58">
        <v>4500</v>
      </c>
      <c r="AV195" s="109">
        <f>VLOOKUP(AU195,[1]Hoja10!$D$3:$E$238,2,FALSE)</f>
        <v>154</v>
      </c>
      <c r="AW195" s="110">
        <f t="shared" si="138"/>
        <v>113.23529411764706</v>
      </c>
    </row>
    <row r="196" spans="1:49" s="33" customFormat="1" ht="12">
      <c r="A196" s="21">
        <v>192</v>
      </c>
      <c r="B196" s="58">
        <v>4499</v>
      </c>
      <c r="C196" s="45" t="s">
        <v>999</v>
      </c>
      <c r="D196" s="45" t="s">
        <v>716</v>
      </c>
      <c r="E196" s="45" t="s">
        <v>719</v>
      </c>
      <c r="F196" s="44" t="s">
        <v>203</v>
      </c>
      <c r="G196" s="39" t="s">
        <v>662</v>
      </c>
      <c r="H196" s="58">
        <v>4499</v>
      </c>
      <c r="I196" s="51">
        <f t="shared" si="132"/>
        <v>500</v>
      </c>
      <c r="J196" s="43">
        <f t="shared" si="193"/>
        <v>14</v>
      </c>
      <c r="K196" s="43">
        <f t="shared" si="194"/>
        <v>12</v>
      </c>
      <c r="L196" s="43">
        <f t="shared" si="194"/>
        <v>11</v>
      </c>
      <c r="M196" s="43">
        <f t="shared" si="194"/>
        <v>13</v>
      </c>
      <c r="N196" s="43">
        <f t="shared" si="194"/>
        <v>12</v>
      </c>
      <c r="O196" s="43">
        <f t="shared" si="194"/>
        <v>11</v>
      </c>
      <c r="P196" s="43">
        <f t="shared" si="194"/>
        <v>12</v>
      </c>
      <c r="Q196" s="43">
        <f t="shared" si="194"/>
        <v>12</v>
      </c>
      <c r="R196" s="43">
        <f t="shared" si="194"/>
        <v>12</v>
      </c>
      <c r="S196" s="43">
        <f t="shared" si="194"/>
        <v>13</v>
      </c>
      <c r="T196" s="43">
        <f t="shared" si="194"/>
        <v>13</v>
      </c>
      <c r="U196" s="43">
        <f t="shared" si="194"/>
        <v>13</v>
      </c>
      <c r="V196" s="43">
        <f t="shared" si="194"/>
        <v>12</v>
      </c>
      <c r="W196" s="43">
        <f t="shared" si="194"/>
        <v>12</v>
      </c>
      <c r="X196" s="43">
        <f t="shared" si="194"/>
        <v>12</v>
      </c>
      <c r="Y196" s="43">
        <f t="shared" si="194"/>
        <v>11</v>
      </c>
      <c r="Z196" s="43">
        <f t="shared" si="194"/>
        <v>11</v>
      </c>
      <c r="AA196" s="43">
        <f t="shared" si="194"/>
        <v>10</v>
      </c>
      <c r="AB196" s="43">
        <f t="shared" si="194"/>
        <v>10</v>
      </c>
      <c r="AC196" s="43">
        <f t="shared" si="194"/>
        <v>9</v>
      </c>
      <c r="AD196" s="43">
        <f t="shared" si="194"/>
        <v>41</v>
      </c>
      <c r="AE196" s="43">
        <f t="shared" si="194"/>
        <v>42</v>
      </c>
      <c r="AF196" s="43">
        <f t="shared" si="194"/>
        <v>38</v>
      </c>
      <c r="AG196" s="43">
        <f t="shared" si="194"/>
        <v>32</v>
      </c>
      <c r="AH196" s="43">
        <f t="shared" si="194"/>
        <v>29</v>
      </c>
      <c r="AI196" s="43">
        <f t="shared" si="194"/>
        <v>25</v>
      </c>
      <c r="AJ196" s="43">
        <f t="shared" si="194"/>
        <v>16</v>
      </c>
      <c r="AK196" s="43">
        <f t="shared" si="194"/>
        <v>14</v>
      </c>
      <c r="AL196" s="43">
        <f t="shared" si="194"/>
        <v>11</v>
      </c>
      <c r="AM196" s="43">
        <f t="shared" si="194"/>
        <v>7</v>
      </c>
      <c r="AN196" s="43">
        <f t="shared" si="194"/>
        <v>5</v>
      </c>
      <c r="AO196" s="43">
        <f t="shared" si="194"/>
        <v>3</v>
      </c>
      <c r="AP196" s="43">
        <f t="shared" si="194"/>
        <v>2</v>
      </c>
      <c r="AQ196" s="43">
        <f t="shared" si="194"/>
        <v>30</v>
      </c>
      <c r="AR196" s="43">
        <f t="shared" si="194"/>
        <v>27</v>
      </c>
      <c r="AS196" s="43">
        <f t="shared" si="194"/>
        <v>112</v>
      </c>
      <c r="AT196" s="43">
        <f t="shared" si="194"/>
        <v>13</v>
      </c>
      <c r="AU196" s="58">
        <v>4499</v>
      </c>
      <c r="AV196" s="109">
        <f>VLOOKUP(AU196,[1]Hoja10!$D$3:$E$238,2,FALSE)</f>
        <v>13</v>
      </c>
      <c r="AW196" s="110">
        <f t="shared" si="138"/>
        <v>92.857142857142861</v>
      </c>
    </row>
    <row r="197" spans="1:49" s="33" customFormat="1" ht="12">
      <c r="A197" s="6">
        <v>193</v>
      </c>
      <c r="B197" s="58">
        <v>4496</v>
      </c>
      <c r="C197" s="45" t="s">
        <v>999</v>
      </c>
      <c r="D197" s="45" t="s">
        <v>716</v>
      </c>
      <c r="E197" s="45" t="s">
        <v>719</v>
      </c>
      <c r="F197" s="44" t="s">
        <v>204</v>
      </c>
      <c r="G197" s="39" t="s">
        <v>662</v>
      </c>
      <c r="H197" s="58">
        <v>4496</v>
      </c>
      <c r="I197" s="51">
        <f t="shared" si="132"/>
        <v>2940</v>
      </c>
      <c r="J197" s="43">
        <f t="shared" si="193"/>
        <v>81</v>
      </c>
      <c r="K197" s="43">
        <f t="shared" si="194"/>
        <v>68</v>
      </c>
      <c r="L197" s="43">
        <f t="shared" si="194"/>
        <v>62</v>
      </c>
      <c r="M197" s="43">
        <f t="shared" si="194"/>
        <v>74</v>
      </c>
      <c r="N197" s="43">
        <f t="shared" si="194"/>
        <v>69</v>
      </c>
      <c r="O197" s="43">
        <f t="shared" si="194"/>
        <v>65</v>
      </c>
      <c r="P197" s="43">
        <f t="shared" si="194"/>
        <v>72</v>
      </c>
      <c r="Q197" s="43">
        <f t="shared" si="194"/>
        <v>73</v>
      </c>
      <c r="R197" s="43">
        <f t="shared" si="194"/>
        <v>73</v>
      </c>
      <c r="S197" s="43">
        <f t="shared" si="194"/>
        <v>74</v>
      </c>
      <c r="T197" s="43">
        <f t="shared" si="194"/>
        <v>74</v>
      </c>
      <c r="U197" s="43">
        <f t="shared" si="194"/>
        <v>74</v>
      </c>
      <c r="V197" s="43">
        <f t="shared" si="194"/>
        <v>73</v>
      </c>
      <c r="W197" s="43">
        <f t="shared" si="194"/>
        <v>72</v>
      </c>
      <c r="X197" s="43">
        <f t="shared" si="194"/>
        <v>69</v>
      </c>
      <c r="Y197" s="43">
        <f t="shared" si="194"/>
        <v>66</v>
      </c>
      <c r="Z197" s="43">
        <f t="shared" si="194"/>
        <v>64</v>
      </c>
      <c r="AA197" s="43">
        <f t="shared" si="194"/>
        <v>61</v>
      </c>
      <c r="AB197" s="43">
        <f t="shared" si="194"/>
        <v>58</v>
      </c>
      <c r="AC197" s="43">
        <f t="shared" si="194"/>
        <v>55</v>
      </c>
      <c r="AD197" s="43">
        <f t="shared" si="194"/>
        <v>242</v>
      </c>
      <c r="AE197" s="43">
        <f t="shared" si="194"/>
        <v>250</v>
      </c>
      <c r="AF197" s="43">
        <f t="shared" si="194"/>
        <v>226</v>
      </c>
      <c r="AG197" s="43">
        <f t="shared" si="194"/>
        <v>188</v>
      </c>
      <c r="AH197" s="43">
        <f t="shared" si="194"/>
        <v>173</v>
      </c>
      <c r="AI197" s="43">
        <f t="shared" si="194"/>
        <v>147</v>
      </c>
      <c r="AJ197" s="43">
        <f t="shared" si="194"/>
        <v>95</v>
      </c>
      <c r="AK197" s="43">
        <f t="shared" si="194"/>
        <v>80</v>
      </c>
      <c r="AL197" s="43">
        <f t="shared" si="194"/>
        <v>66</v>
      </c>
      <c r="AM197" s="43">
        <f t="shared" si="194"/>
        <v>40</v>
      </c>
      <c r="AN197" s="43">
        <f t="shared" si="194"/>
        <v>28</v>
      </c>
      <c r="AO197" s="43">
        <f t="shared" si="194"/>
        <v>17</v>
      </c>
      <c r="AP197" s="43">
        <f t="shared" si="194"/>
        <v>11</v>
      </c>
      <c r="AQ197" s="43">
        <f t="shared" si="194"/>
        <v>174</v>
      </c>
      <c r="AR197" s="43">
        <f t="shared" si="194"/>
        <v>161</v>
      </c>
      <c r="AS197" s="43">
        <f t="shared" si="194"/>
        <v>662</v>
      </c>
      <c r="AT197" s="43">
        <f t="shared" si="194"/>
        <v>121</v>
      </c>
      <c r="AU197" s="58">
        <v>4496</v>
      </c>
      <c r="AV197" s="109">
        <f>VLOOKUP(AU197,[1]Hoja10!$D$3:$E$238,2,FALSE)</f>
        <v>84</v>
      </c>
      <c r="AW197" s="110">
        <f t="shared" si="138"/>
        <v>103.7037037037037</v>
      </c>
    </row>
    <row r="198" spans="1:49" s="33" customFormat="1" ht="12">
      <c r="A198" s="21">
        <v>194</v>
      </c>
      <c r="B198" s="58">
        <v>4497</v>
      </c>
      <c r="C198" s="45" t="s">
        <v>999</v>
      </c>
      <c r="D198" s="45" t="s">
        <v>716</v>
      </c>
      <c r="E198" s="45" t="s">
        <v>719</v>
      </c>
      <c r="F198" s="44" t="s">
        <v>205</v>
      </c>
      <c r="G198" s="39" t="s">
        <v>667</v>
      </c>
      <c r="H198" s="58">
        <v>4497</v>
      </c>
      <c r="I198" s="51">
        <f t="shared" ref="I198:I263" si="195">SUM(J198:AP198)</f>
        <v>3618</v>
      </c>
      <c r="J198" s="43">
        <f t="shared" si="193"/>
        <v>100</v>
      </c>
      <c r="K198" s="43">
        <f t="shared" si="194"/>
        <v>84</v>
      </c>
      <c r="L198" s="43">
        <f t="shared" si="194"/>
        <v>77</v>
      </c>
      <c r="M198" s="43">
        <f t="shared" si="194"/>
        <v>92</v>
      </c>
      <c r="N198" s="43">
        <f t="shared" si="194"/>
        <v>85</v>
      </c>
      <c r="O198" s="43">
        <f t="shared" si="194"/>
        <v>80</v>
      </c>
      <c r="P198" s="43">
        <f t="shared" si="194"/>
        <v>88</v>
      </c>
      <c r="Q198" s="43">
        <f t="shared" si="194"/>
        <v>89</v>
      </c>
      <c r="R198" s="43">
        <f t="shared" si="194"/>
        <v>90</v>
      </c>
      <c r="S198" s="43">
        <f t="shared" si="194"/>
        <v>91</v>
      </c>
      <c r="T198" s="43">
        <f t="shared" si="194"/>
        <v>91</v>
      </c>
      <c r="U198" s="43">
        <f t="shared" si="194"/>
        <v>91</v>
      </c>
      <c r="V198" s="43">
        <f t="shared" si="194"/>
        <v>90</v>
      </c>
      <c r="W198" s="43">
        <f t="shared" si="194"/>
        <v>88</v>
      </c>
      <c r="X198" s="43">
        <f t="shared" si="194"/>
        <v>85</v>
      </c>
      <c r="Y198" s="43">
        <f t="shared" si="194"/>
        <v>82</v>
      </c>
      <c r="Z198" s="43">
        <f t="shared" si="194"/>
        <v>78</v>
      </c>
      <c r="AA198" s="43">
        <f t="shared" si="194"/>
        <v>75</v>
      </c>
      <c r="AB198" s="43">
        <f t="shared" si="194"/>
        <v>71</v>
      </c>
      <c r="AC198" s="43">
        <f t="shared" si="194"/>
        <v>67</v>
      </c>
      <c r="AD198" s="43">
        <f t="shared" si="194"/>
        <v>297</v>
      </c>
      <c r="AE198" s="43">
        <f t="shared" si="194"/>
        <v>308</v>
      </c>
      <c r="AF198" s="43">
        <f t="shared" si="194"/>
        <v>279</v>
      </c>
      <c r="AG198" s="43">
        <f t="shared" si="194"/>
        <v>231</v>
      </c>
      <c r="AH198" s="43">
        <f t="shared" si="194"/>
        <v>213</v>
      </c>
      <c r="AI198" s="43">
        <f t="shared" si="194"/>
        <v>181</v>
      </c>
      <c r="AJ198" s="43">
        <f t="shared" si="194"/>
        <v>117</v>
      </c>
      <c r="AK198" s="43">
        <f t="shared" si="194"/>
        <v>98</v>
      </c>
      <c r="AL198" s="43">
        <f t="shared" si="194"/>
        <v>81</v>
      </c>
      <c r="AM198" s="43">
        <f t="shared" si="194"/>
        <v>50</v>
      </c>
      <c r="AN198" s="43">
        <f t="shared" si="194"/>
        <v>34</v>
      </c>
      <c r="AO198" s="43">
        <f t="shared" si="194"/>
        <v>21</v>
      </c>
      <c r="AP198" s="43">
        <f t="shared" si="194"/>
        <v>14</v>
      </c>
      <c r="AQ198" s="43">
        <f t="shared" si="194"/>
        <v>214</v>
      </c>
      <c r="AR198" s="43">
        <f t="shared" si="194"/>
        <v>198</v>
      </c>
      <c r="AS198" s="43">
        <f t="shared" si="194"/>
        <v>815</v>
      </c>
      <c r="AT198" s="43">
        <f t="shared" si="194"/>
        <v>146</v>
      </c>
      <c r="AU198" s="58">
        <v>4497</v>
      </c>
      <c r="AV198" s="109">
        <f>VLOOKUP(AU198,[1]Hoja10!$D$3:$E$238,2,FALSE)</f>
        <v>106</v>
      </c>
      <c r="AW198" s="110">
        <f t="shared" si="138"/>
        <v>106</v>
      </c>
    </row>
    <row r="199" spans="1:49" s="33" customFormat="1" ht="12">
      <c r="A199" s="21">
        <v>195</v>
      </c>
      <c r="B199" s="58">
        <v>4498</v>
      </c>
      <c r="C199" s="45" t="s">
        <v>999</v>
      </c>
      <c r="D199" s="45" t="s">
        <v>716</v>
      </c>
      <c r="E199" s="45" t="s">
        <v>719</v>
      </c>
      <c r="F199" s="44" t="s">
        <v>206</v>
      </c>
      <c r="G199" s="39" t="s">
        <v>667</v>
      </c>
      <c r="H199" s="58">
        <v>4498</v>
      </c>
      <c r="I199" s="51">
        <f t="shared" si="195"/>
        <v>2576</v>
      </c>
      <c r="J199" s="43">
        <f t="shared" si="193"/>
        <v>71</v>
      </c>
      <c r="K199" s="43">
        <f t="shared" si="194"/>
        <v>60</v>
      </c>
      <c r="L199" s="43">
        <f t="shared" si="194"/>
        <v>55</v>
      </c>
      <c r="M199" s="43">
        <f t="shared" si="194"/>
        <v>65</v>
      </c>
      <c r="N199" s="43">
        <f t="shared" si="194"/>
        <v>60</v>
      </c>
      <c r="O199" s="43">
        <f t="shared" si="194"/>
        <v>57</v>
      </c>
      <c r="P199" s="43">
        <f t="shared" si="194"/>
        <v>63</v>
      </c>
      <c r="Q199" s="43">
        <f t="shared" si="194"/>
        <v>64</v>
      </c>
      <c r="R199" s="43">
        <f t="shared" si="194"/>
        <v>64</v>
      </c>
      <c r="S199" s="43">
        <f t="shared" si="194"/>
        <v>65</v>
      </c>
      <c r="T199" s="43">
        <f t="shared" si="194"/>
        <v>65</v>
      </c>
      <c r="U199" s="43">
        <f t="shared" si="194"/>
        <v>65</v>
      </c>
      <c r="V199" s="43">
        <f t="shared" si="194"/>
        <v>64</v>
      </c>
      <c r="W199" s="43">
        <f t="shared" si="194"/>
        <v>63</v>
      </c>
      <c r="X199" s="43">
        <f t="shared" si="194"/>
        <v>61</v>
      </c>
      <c r="Y199" s="43">
        <f t="shared" si="194"/>
        <v>58</v>
      </c>
      <c r="Z199" s="43">
        <f t="shared" si="194"/>
        <v>56</v>
      </c>
      <c r="AA199" s="43">
        <f t="shared" si="194"/>
        <v>53</v>
      </c>
      <c r="AB199" s="43">
        <f t="shared" si="194"/>
        <v>51</v>
      </c>
      <c r="AC199" s="43">
        <f t="shared" si="194"/>
        <v>48</v>
      </c>
      <c r="AD199" s="43">
        <f t="shared" si="194"/>
        <v>212</v>
      </c>
      <c r="AE199" s="43">
        <f t="shared" si="194"/>
        <v>219</v>
      </c>
      <c r="AF199" s="43">
        <f t="shared" si="194"/>
        <v>198</v>
      </c>
      <c r="AG199" s="43">
        <f t="shared" si="194"/>
        <v>164</v>
      </c>
      <c r="AH199" s="43">
        <f t="shared" si="194"/>
        <v>151</v>
      </c>
      <c r="AI199" s="43">
        <f t="shared" si="194"/>
        <v>129</v>
      </c>
      <c r="AJ199" s="43">
        <f t="shared" si="194"/>
        <v>83</v>
      </c>
      <c r="AK199" s="43">
        <f t="shared" si="194"/>
        <v>70</v>
      </c>
      <c r="AL199" s="43">
        <f t="shared" si="194"/>
        <v>58</v>
      </c>
      <c r="AM199" s="43">
        <f t="shared" si="194"/>
        <v>35</v>
      </c>
      <c r="AN199" s="43">
        <f t="shared" si="194"/>
        <v>24</v>
      </c>
      <c r="AO199" s="43">
        <f t="shared" si="194"/>
        <v>15</v>
      </c>
      <c r="AP199" s="43">
        <f t="shared" si="194"/>
        <v>10</v>
      </c>
      <c r="AQ199" s="43">
        <f t="shared" si="194"/>
        <v>153</v>
      </c>
      <c r="AR199" s="43">
        <f t="shared" si="194"/>
        <v>141</v>
      </c>
      <c r="AS199" s="43">
        <f t="shared" si="194"/>
        <v>579</v>
      </c>
      <c r="AT199" s="43">
        <f t="shared" si="194"/>
        <v>63</v>
      </c>
      <c r="AU199" s="58">
        <v>4498</v>
      </c>
      <c r="AV199" s="109">
        <f>VLOOKUP(AU199,[1]Hoja10!$D$3:$E$238,2,FALSE)</f>
        <v>50</v>
      </c>
      <c r="AW199" s="110">
        <f t="shared" si="138"/>
        <v>70.422535211267601</v>
      </c>
    </row>
    <row r="200" spans="1:49" s="33" customFormat="1" ht="12">
      <c r="A200" s="6">
        <v>196</v>
      </c>
      <c r="B200" s="58">
        <v>4495</v>
      </c>
      <c r="C200" s="45" t="s">
        <v>999</v>
      </c>
      <c r="D200" s="45" t="s">
        <v>716</v>
      </c>
      <c r="E200" s="45" t="s">
        <v>719</v>
      </c>
      <c r="F200" s="46" t="s">
        <v>207</v>
      </c>
      <c r="G200" s="39" t="s">
        <v>662</v>
      </c>
      <c r="H200" s="58">
        <v>4495</v>
      </c>
      <c r="I200" s="51">
        <f t="shared" si="195"/>
        <v>679</v>
      </c>
      <c r="J200" s="43">
        <f t="shared" si="193"/>
        <v>19</v>
      </c>
      <c r="K200" s="43">
        <f t="shared" si="194"/>
        <v>16</v>
      </c>
      <c r="L200" s="43">
        <f t="shared" si="194"/>
        <v>14</v>
      </c>
      <c r="M200" s="43">
        <f t="shared" si="194"/>
        <v>17</v>
      </c>
      <c r="N200" s="43">
        <f t="shared" si="194"/>
        <v>16</v>
      </c>
      <c r="O200" s="43">
        <f t="shared" si="194"/>
        <v>15</v>
      </c>
      <c r="P200" s="43">
        <f t="shared" si="194"/>
        <v>17</v>
      </c>
      <c r="Q200" s="43">
        <f t="shared" si="194"/>
        <v>17</v>
      </c>
      <c r="R200" s="43">
        <f t="shared" si="194"/>
        <v>17</v>
      </c>
      <c r="S200" s="43">
        <f t="shared" si="194"/>
        <v>17</v>
      </c>
      <c r="T200" s="43">
        <f t="shared" si="194"/>
        <v>17</v>
      </c>
      <c r="U200" s="43">
        <f t="shared" si="194"/>
        <v>17</v>
      </c>
      <c r="V200" s="43">
        <f t="shared" si="194"/>
        <v>17</v>
      </c>
      <c r="W200" s="43">
        <f t="shared" si="194"/>
        <v>17</v>
      </c>
      <c r="X200" s="43">
        <f t="shared" si="194"/>
        <v>16</v>
      </c>
      <c r="Y200" s="43">
        <f t="shared" si="194"/>
        <v>15</v>
      </c>
      <c r="Z200" s="43">
        <f t="shared" si="194"/>
        <v>15</v>
      </c>
      <c r="AA200" s="43">
        <f t="shared" si="194"/>
        <v>14</v>
      </c>
      <c r="AB200" s="43">
        <f t="shared" si="194"/>
        <v>13</v>
      </c>
      <c r="AC200" s="43">
        <f t="shared" si="194"/>
        <v>13</v>
      </c>
      <c r="AD200" s="43">
        <f t="shared" si="194"/>
        <v>56</v>
      </c>
      <c r="AE200" s="43">
        <f t="shared" si="194"/>
        <v>58</v>
      </c>
      <c r="AF200" s="43">
        <f t="shared" si="194"/>
        <v>52</v>
      </c>
      <c r="AG200" s="43">
        <f t="shared" si="194"/>
        <v>43</v>
      </c>
      <c r="AH200" s="43">
        <f t="shared" si="194"/>
        <v>40</v>
      </c>
      <c r="AI200" s="43">
        <f t="shared" si="194"/>
        <v>34</v>
      </c>
      <c r="AJ200" s="43">
        <f t="shared" si="194"/>
        <v>22</v>
      </c>
      <c r="AK200" s="43">
        <f t="shared" si="194"/>
        <v>18</v>
      </c>
      <c r="AL200" s="43">
        <f t="shared" si="194"/>
        <v>15</v>
      </c>
      <c r="AM200" s="43">
        <f t="shared" si="194"/>
        <v>9</v>
      </c>
      <c r="AN200" s="43">
        <f t="shared" si="194"/>
        <v>6</v>
      </c>
      <c r="AO200" s="43">
        <f t="shared" si="194"/>
        <v>4</v>
      </c>
      <c r="AP200" s="43">
        <f t="shared" si="194"/>
        <v>3</v>
      </c>
      <c r="AQ200" s="43">
        <f t="shared" si="194"/>
        <v>40</v>
      </c>
      <c r="AR200" s="43">
        <f t="shared" si="194"/>
        <v>37</v>
      </c>
      <c r="AS200" s="43">
        <f t="shared" si="194"/>
        <v>153</v>
      </c>
      <c r="AT200" s="43">
        <f t="shared" si="194"/>
        <v>40</v>
      </c>
      <c r="AU200" s="58">
        <v>4495</v>
      </c>
      <c r="AV200" s="109">
        <f>VLOOKUP(AU200,[1]Hoja10!$D$3:$E$238,2,FALSE)</f>
        <v>31</v>
      </c>
      <c r="AW200" s="110">
        <f t="shared" si="138"/>
        <v>163.15789473684211</v>
      </c>
    </row>
    <row r="201" spans="1:49" s="33" customFormat="1" ht="12">
      <c r="A201" s="21">
        <v>197</v>
      </c>
      <c r="B201" s="39"/>
      <c r="C201" s="45" t="s">
        <v>999</v>
      </c>
      <c r="D201" s="45" t="s">
        <v>716</v>
      </c>
      <c r="E201" s="45" t="s">
        <v>717</v>
      </c>
      <c r="F201" s="45" t="s">
        <v>190</v>
      </c>
      <c r="G201" s="39"/>
      <c r="H201" s="39"/>
      <c r="I201" s="51">
        <f t="shared" si="195"/>
        <v>1493</v>
      </c>
      <c r="J201" s="43">
        <f>J1159</f>
        <v>24</v>
      </c>
      <c r="K201" s="43">
        <f t="shared" ref="K201:AT201" si="196">K1159</f>
        <v>27</v>
      </c>
      <c r="L201" s="43">
        <f t="shared" si="196"/>
        <v>28</v>
      </c>
      <c r="M201" s="43">
        <f t="shared" si="196"/>
        <v>29</v>
      </c>
      <c r="N201" s="43">
        <f t="shared" si="196"/>
        <v>28</v>
      </c>
      <c r="O201" s="43">
        <f t="shared" si="196"/>
        <v>26</v>
      </c>
      <c r="P201" s="43">
        <f t="shared" si="196"/>
        <v>28</v>
      </c>
      <c r="Q201" s="43">
        <f t="shared" si="196"/>
        <v>28</v>
      </c>
      <c r="R201" s="43">
        <f t="shared" si="196"/>
        <v>29</v>
      </c>
      <c r="S201" s="43">
        <f t="shared" si="196"/>
        <v>27</v>
      </c>
      <c r="T201" s="43">
        <f t="shared" si="196"/>
        <v>27</v>
      </c>
      <c r="U201" s="43">
        <f t="shared" si="196"/>
        <v>28</v>
      </c>
      <c r="V201" s="43">
        <f t="shared" si="196"/>
        <v>27</v>
      </c>
      <c r="W201" s="43">
        <f t="shared" si="196"/>
        <v>25</v>
      </c>
      <c r="X201" s="43">
        <f t="shared" si="196"/>
        <v>26</v>
      </c>
      <c r="Y201" s="43">
        <f t="shared" si="196"/>
        <v>24</v>
      </c>
      <c r="Z201" s="43">
        <f t="shared" si="196"/>
        <v>23</v>
      </c>
      <c r="AA201" s="43">
        <f t="shared" si="196"/>
        <v>24</v>
      </c>
      <c r="AB201" s="43">
        <f t="shared" si="196"/>
        <v>24</v>
      </c>
      <c r="AC201" s="43">
        <f t="shared" si="196"/>
        <v>24</v>
      </c>
      <c r="AD201" s="43">
        <f t="shared" si="196"/>
        <v>128</v>
      </c>
      <c r="AE201" s="43">
        <f t="shared" si="196"/>
        <v>111</v>
      </c>
      <c r="AF201" s="43">
        <f t="shared" si="196"/>
        <v>105</v>
      </c>
      <c r="AG201" s="43">
        <f t="shared" si="196"/>
        <v>99</v>
      </c>
      <c r="AH201" s="43">
        <f t="shared" si="196"/>
        <v>95</v>
      </c>
      <c r="AI201" s="43">
        <f t="shared" si="196"/>
        <v>87</v>
      </c>
      <c r="AJ201" s="43">
        <f t="shared" si="196"/>
        <v>78</v>
      </c>
      <c r="AK201" s="43">
        <f t="shared" si="196"/>
        <v>62</v>
      </c>
      <c r="AL201" s="43">
        <f t="shared" si="196"/>
        <v>47</v>
      </c>
      <c r="AM201" s="43">
        <f t="shared" si="196"/>
        <v>43</v>
      </c>
      <c r="AN201" s="43">
        <f t="shared" si="196"/>
        <v>39</v>
      </c>
      <c r="AO201" s="43">
        <f t="shared" si="196"/>
        <v>33</v>
      </c>
      <c r="AP201" s="43">
        <f t="shared" si="196"/>
        <v>40</v>
      </c>
      <c r="AQ201" s="43">
        <f t="shared" si="196"/>
        <v>64</v>
      </c>
      <c r="AR201" s="43">
        <f t="shared" si="196"/>
        <v>63</v>
      </c>
      <c r="AS201" s="43">
        <f t="shared" si="196"/>
        <v>338</v>
      </c>
      <c r="AT201" s="43">
        <f t="shared" si="196"/>
        <v>0</v>
      </c>
      <c r="AU201" s="39"/>
      <c r="AV201" s="109" t="e">
        <f>VLOOKUP(AU201,[1]Hoja10!$D$3:$E$238,2,FALSE)</f>
        <v>#N/A</v>
      </c>
      <c r="AW201" s="110" t="e">
        <f t="shared" si="138"/>
        <v>#N/A</v>
      </c>
    </row>
    <row r="202" spans="1:49" s="33" customFormat="1" ht="12">
      <c r="A202" s="21">
        <v>198</v>
      </c>
      <c r="B202" s="28"/>
      <c r="C202" s="29" t="s">
        <v>995</v>
      </c>
      <c r="D202" s="30" t="s">
        <v>720</v>
      </c>
      <c r="E202" s="30" t="s">
        <v>720</v>
      </c>
      <c r="F202" s="30" t="s">
        <v>720</v>
      </c>
      <c r="G202" s="31"/>
      <c r="H202" s="28"/>
      <c r="I202" s="98">
        <f t="shared" si="195"/>
        <v>80155</v>
      </c>
      <c r="J202" s="32">
        <f t="shared" ref="J202:R202" si="197">J203+J216+J224+J231</f>
        <v>1849</v>
      </c>
      <c r="K202" s="32">
        <f t="shared" si="197"/>
        <v>1986</v>
      </c>
      <c r="L202" s="32">
        <f t="shared" si="197"/>
        <v>1938</v>
      </c>
      <c r="M202" s="32">
        <f t="shared" si="197"/>
        <v>1991</v>
      </c>
      <c r="N202" s="32">
        <f t="shared" si="197"/>
        <v>1972</v>
      </c>
      <c r="O202" s="32">
        <f t="shared" si="197"/>
        <v>1983</v>
      </c>
      <c r="P202" s="32">
        <f t="shared" si="197"/>
        <v>1884</v>
      </c>
      <c r="Q202" s="32">
        <f t="shared" si="197"/>
        <v>1861</v>
      </c>
      <c r="R202" s="32">
        <f t="shared" si="197"/>
        <v>1868</v>
      </c>
      <c r="S202" s="32">
        <f t="shared" ref="S202:AT202" si="198">S203+S216+S224+S231</f>
        <v>1848</v>
      </c>
      <c r="T202" s="32">
        <f t="shared" si="198"/>
        <v>1850</v>
      </c>
      <c r="U202" s="32">
        <f t="shared" si="198"/>
        <v>1860</v>
      </c>
      <c r="V202" s="32">
        <f t="shared" si="198"/>
        <v>1794</v>
      </c>
      <c r="W202" s="32">
        <f t="shared" si="198"/>
        <v>1775</v>
      </c>
      <c r="X202" s="32">
        <f t="shared" si="198"/>
        <v>1679</v>
      </c>
      <c r="Y202" s="32">
        <f t="shared" si="198"/>
        <v>1650</v>
      </c>
      <c r="Z202" s="32">
        <f t="shared" si="198"/>
        <v>1600</v>
      </c>
      <c r="AA202" s="32">
        <f t="shared" si="198"/>
        <v>1492</v>
      </c>
      <c r="AB202" s="32">
        <f t="shared" si="198"/>
        <v>1404</v>
      </c>
      <c r="AC202" s="32">
        <f t="shared" si="198"/>
        <v>1396</v>
      </c>
      <c r="AD202" s="32">
        <f t="shared" si="198"/>
        <v>6309</v>
      </c>
      <c r="AE202" s="32">
        <f t="shared" si="198"/>
        <v>5744</v>
      </c>
      <c r="AF202" s="32">
        <f t="shared" si="198"/>
        <v>5364</v>
      </c>
      <c r="AG202" s="32">
        <f t="shared" si="198"/>
        <v>4971</v>
      </c>
      <c r="AH202" s="32">
        <f t="shared" si="198"/>
        <v>4620</v>
      </c>
      <c r="AI202" s="32">
        <f t="shared" si="198"/>
        <v>3801</v>
      </c>
      <c r="AJ202" s="32">
        <f t="shared" si="198"/>
        <v>3267</v>
      </c>
      <c r="AK202" s="32">
        <f t="shared" si="198"/>
        <v>2776</v>
      </c>
      <c r="AL202" s="32">
        <f t="shared" si="198"/>
        <v>2157</v>
      </c>
      <c r="AM202" s="32">
        <f t="shared" si="198"/>
        <v>1833</v>
      </c>
      <c r="AN202" s="32">
        <f t="shared" si="198"/>
        <v>1447</v>
      </c>
      <c r="AO202" s="32">
        <f t="shared" si="198"/>
        <v>1102</v>
      </c>
      <c r="AP202" s="32">
        <f t="shared" si="198"/>
        <v>1084</v>
      </c>
      <c r="AQ202" s="32">
        <f t="shared" si="198"/>
        <v>4299</v>
      </c>
      <c r="AR202" s="32">
        <f t="shared" si="198"/>
        <v>3992</v>
      </c>
      <c r="AS202" s="32">
        <f t="shared" si="198"/>
        <v>16638</v>
      </c>
      <c r="AT202" s="32">
        <f t="shared" si="198"/>
        <v>2450</v>
      </c>
      <c r="AU202" s="28"/>
      <c r="AV202" s="109" t="e">
        <f>VLOOKUP(AU202,[1]Hoja10!$D$3:$E$238,2,FALSE)</f>
        <v>#N/A</v>
      </c>
      <c r="AW202" s="110" t="e">
        <f t="shared" ref="AW202:AW265" si="199">AV202/J202*100</f>
        <v>#N/A</v>
      </c>
    </row>
    <row r="203" spans="1:49" s="33" customFormat="1" ht="12">
      <c r="A203" s="6">
        <v>199</v>
      </c>
      <c r="B203" s="34"/>
      <c r="C203" s="35" t="s">
        <v>999</v>
      </c>
      <c r="D203" s="35" t="s">
        <v>720</v>
      </c>
      <c r="E203" s="36" t="s">
        <v>721</v>
      </c>
      <c r="F203" s="36" t="s">
        <v>721</v>
      </c>
      <c r="G203" s="37"/>
      <c r="H203" s="34"/>
      <c r="I203" s="99">
        <f t="shared" si="195"/>
        <v>51933</v>
      </c>
      <c r="J203" s="38">
        <f t="shared" ref="J203:R203" si="200">SUM(J204:J215)</f>
        <v>1182</v>
      </c>
      <c r="K203" s="38">
        <f t="shared" si="200"/>
        <v>1296</v>
      </c>
      <c r="L203" s="38">
        <f t="shared" si="200"/>
        <v>1232</v>
      </c>
      <c r="M203" s="38">
        <f t="shared" si="200"/>
        <v>1276</v>
      </c>
      <c r="N203" s="38">
        <f t="shared" si="200"/>
        <v>1242</v>
      </c>
      <c r="O203" s="38">
        <f t="shared" si="200"/>
        <v>1243</v>
      </c>
      <c r="P203" s="38">
        <f t="shared" si="200"/>
        <v>1181</v>
      </c>
      <c r="Q203" s="38">
        <f t="shared" si="200"/>
        <v>1170</v>
      </c>
      <c r="R203" s="38">
        <f t="shared" si="200"/>
        <v>1176</v>
      </c>
      <c r="S203" s="38">
        <f t="shared" ref="S203:AT203" si="201">SUM(S204:S215)</f>
        <v>1162</v>
      </c>
      <c r="T203" s="38">
        <f t="shared" si="201"/>
        <v>1163</v>
      </c>
      <c r="U203" s="38">
        <f t="shared" si="201"/>
        <v>1171</v>
      </c>
      <c r="V203" s="38">
        <f t="shared" si="201"/>
        <v>1134</v>
      </c>
      <c r="W203" s="38">
        <f t="shared" si="201"/>
        <v>1125</v>
      </c>
      <c r="X203" s="38">
        <f t="shared" si="201"/>
        <v>1072</v>
      </c>
      <c r="Y203" s="38">
        <f t="shared" si="201"/>
        <v>1058</v>
      </c>
      <c r="Z203" s="38">
        <f t="shared" si="201"/>
        <v>1030</v>
      </c>
      <c r="AA203" s="38">
        <f t="shared" si="201"/>
        <v>969</v>
      </c>
      <c r="AB203" s="38">
        <f t="shared" si="201"/>
        <v>916</v>
      </c>
      <c r="AC203" s="38">
        <f t="shared" si="201"/>
        <v>909</v>
      </c>
      <c r="AD203" s="38">
        <f t="shared" si="201"/>
        <v>4114</v>
      </c>
      <c r="AE203" s="38">
        <f t="shared" si="201"/>
        <v>3778</v>
      </c>
      <c r="AF203" s="38">
        <f t="shared" si="201"/>
        <v>3458</v>
      </c>
      <c r="AG203" s="38">
        <f t="shared" si="201"/>
        <v>3273</v>
      </c>
      <c r="AH203" s="38">
        <f t="shared" si="201"/>
        <v>3060</v>
      </c>
      <c r="AI203" s="38">
        <f t="shared" si="201"/>
        <v>2521</v>
      </c>
      <c r="AJ203" s="38">
        <f t="shared" si="201"/>
        <v>2165</v>
      </c>
      <c r="AK203" s="38">
        <f t="shared" si="201"/>
        <v>1809</v>
      </c>
      <c r="AL203" s="38">
        <f t="shared" si="201"/>
        <v>1452</v>
      </c>
      <c r="AM203" s="38">
        <f t="shared" si="201"/>
        <v>1211</v>
      </c>
      <c r="AN203" s="38">
        <f t="shared" si="201"/>
        <v>949</v>
      </c>
      <c r="AO203" s="38">
        <f t="shared" si="201"/>
        <v>722</v>
      </c>
      <c r="AP203" s="38">
        <f t="shared" si="201"/>
        <v>714</v>
      </c>
      <c r="AQ203" s="38">
        <f t="shared" si="201"/>
        <v>2720</v>
      </c>
      <c r="AR203" s="38">
        <f t="shared" si="201"/>
        <v>2585</v>
      </c>
      <c r="AS203" s="38">
        <f t="shared" si="201"/>
        <v>10911</v>
      </c>
      <c r="AT203" s="38">
        <f t="shared" si="201"/>
        <v>1601</v>
      </c>
      <c r="AU203" s="34"/>
      <c r="AV203" s="109" t="e">
        <f>VLOOKUP(AU203,[1]Hoja10!$D$3:$E$238,2,FALSE)</f>
        <v>#N/A</v>
      </c>
      <c r="AW203" s="110" t="e">
        <f t="shared" si="199"/>
        <v>#N/A</v>
      </c>
    </row>
    <row r="204" spans="1:49" s="33" customFormat="1" ht="24">
      <c r="A204" s="21">
        <v>200</v>
      </c>
      <c r="B204" s="58">
        <v>4511</v>
      </c>
      <c r="C204" s="45" t="s">
        <v>999</v>
      </c>
      <c r="D204" s="45" t="s">
        <v>720</v>
      </c>
      <c r="E204" s="45" t="s">
        <v>721</v>
      </c>
      <c r="F204" s="42" t="s">
        <v>95</v>
      </c>
      <c r="G204" s="39" t="s">
        <v>707</v>
      </c>
      <c r="H204" s="58">
        <v>4511</v>
      </c>
      <c r="I204" s="43">
        <f t="shared" si="195"/>
        <v>19172</v>
      </c>
      <c r="J204" s="43">
        <f>J1031</f>
        <v>420</v>
      </c>
      <c r="K204" s="43">
        <f t="shared" ref="K204:AT204" si="202">K1031</f>
        <v>449</v>
      </c>
      <c r="L204" s="43">
        <f t="shared" si="202"/>
        <v>420</v>
      </c>
      <c r="M204" s="43">
        <f t="shared" si="202"/>
        <v>427</v>
      </c>
      <c r="N204" s="43">
        <f t="shared" si="202"/>
        <v>413</v>
      </c>
      <c r="O204" s="43">
        <f t="shared" si="202"/>
        <v>393</v>
      </c>
      <c r="P204" s="43">
        <f t="shared" si="202"/>
        <v>388</v>
      </c>
      <c r="Q204" s="43">
        <f t="shared" si="202"/>
        <v>392</v>
      </c>
      <c r="R204" s="43">
        <f t="shared" si="202"/>
        <v>394</v>
      </c>
      <c r="S204" s="43">
        <f t="shared" si="202"/>
        <v>393</v>
      </c>
      <c r="T204" s="43">
        <f t="shared" si="202"/>
        <v>393</v>
      </c>
      <c r="U204" s="43">
        <f t="shared" si="202"/>
        <v>392</v>
      </c>
      <c r="V204" s="43">
        <f t="shared" si="202"/>
        <v>387</v>
      </c>
      <c r="W204" s="43">
        <f t="shared" si="202"/>
        <v>380</v>
      </c>
      <c r="X204" s="43">
        <f t="shared" si="202"/>
        <v>373</v>
      </c>
      <c r="Y204" s="43">
        <f t="shared" si="202"/>
        <v>363</v>
      </c>
      <c r="Z204" s="43">
        <f t="shared" si="202"/>
        <v>354</v>
      </c>
      <c r="AA204" s="43">
        <f t="shared" si="202"/>
        <v>344</v>
      </c>
      <c r="AB204" s="43">
        <f t="shared" si="202"/>
        <v>329</v>
      </c>
      <c r="AC204" s="43">
        <f t="shared" si="202"/>
        <v>316</v>
      </c>
      <c r="AD204" s="43">
        <f t="shared" si="202"/>
        <v>1411</v>
      </c>
      <c r="AE204" s="43">
        <f t="shared" si="202"/>
        <v>1422</v>
      </c>
      <c r="AF204" s="43">
        <f t="shared" si="202"/>
        <v>1376</v>
      </c>
      <c r="AG204" s="43">
        <f t="shared" si="202"/>
        <v>1299</v>
      </c>
      <c r="AH204" s="43">
        <f t="shared" si="202"/>
        <v>1282</v>
      </c>
      <c r="AI204" s="43">
        <f t="shared" si="202"/>
        <v>1045</v>
      </c>
      <c r="AJ204" s="43">
        <f t="shared" si="202"/>
        <v>876</v>
      </c>
      <c r="AK204" s="43">
        <f t="shared" si="202"/>
        <v>744</v>
      </c>
      <c r="AL204" s="43">
        <f t="shared" si="202"/>
        <v>590</v>
      </c>
      <c r="AM204" s="43">
        <f t="shared" si="202"/>
        <v>491</v>
      </c>
      <c r="AN204" s="43">
        <f t="shared" si="202"/>
        <v>373</v>
      </c>
      <c r="AO204" s="43">
        <f t="shared" si="202"/>
        <v>289</v>
      </c>
      <c r="AP204" s="43">
        <f t="shared" si="202"/>
        <v>254</v>
      </c>
      <c r="AQ204" s="43">
        <f t="shared" si="202"/>
        <v>924</v>
      </c>
      <c r="AR204" s="43">
        <f t="shared" si="202"/>
        <v>904</v>
      </c>
      <c r="AS204" s="43">
        <f t="shared" si="202"/>
        <v>4231</v>
      </c>
      <c r="AT204" s="43">
        <f t="shared" si="202"/>
        <v>587</v>
      </c>
      <c r="AU204" s="58">
        <v>4511</v>
      </c>
      <c r="AV204" s="109">
        <f>VLOOKUP(AU204,[1]Hoja10!$D$3:$E$238,2,FALSE)</f>
        <v>437</v>
      </c>
      <c r="AW204" s="110">
        <f t="shared" si="199"/>
        <v>104.04761904761905</v>
      </c>
    </row>
    <row r="205" spans="1:49" s="33" customFormat="1" ht="12">
      <c r="A205" s="21">
        <v>201</v>
      </c>
      <c r="B205" s="90">
        <v>7649</v>
      </c>
      <c r="C205" s="45" t="s">
        <v>999</v>
      </c>
      <c r="D205" s="45" t="s">
        <v>720</v>
      </c>
      <c r="E205" s="45" t="s">
        <v>721</v>
      </c>
      <c r="F205" s="42" t="s">
        <v>722</v>
      </c>
      <c r="G205" s="39" t="s">
        <v>667</v>
      </c>
      <c r="H205" s="90">
        <v>7649</v>
      </c>
      <c r="I205" s="51">
        <f t="shared" si="195"/>
        <v>4047</v>
      </c>
      <c r="J205" s="43">
        <f>J1032</f>
        <v>89</v>
      </c>
      <c r="K205" s="43">
        <f t="shared" ref="K205:AT205" si="203">K1032</f>
        <v>95</v>
      </c>
      <c r="L205" s="43">
        <f t="shared" si="203"/>
        <v>88</v>
      </c>
      <c r="M205" s="43">
        <f t="shared" si="203"/>
        <v>90</v>
      </c>
      <c r="N205" s="43">
        <f t="shared" si="203"/>
        <v>87</v>
      </c>
      <c r="O205" s="43">
        <f t="shared" si="203"/>
        <v>83</v>
      </c>
      <c r="P205" s="43">
        <f t="shared" si="203"/>
        <v>82</v>
      </c>
      <c r="Q205" s="43">
        <f t="shared" si="203"/>
        <v>83</v>
      </c>
      <c r="R205" s="43">
        <f t="shared" si="203"/>
        <v>83</v>
      </c>
      <c r="S205" s="43">
        <f t="shared" si="203"/>
        <v>83</v>
      </c>
      <c r="T205" s="43">
        <f t="shared" si="203"/>
        <v>83</v>
      </c>
      <c r="U205" s="43">
        <f t="shared" si="203"/>
        <v>82</v>
      </c>
      <c r="V205" s="43">
        <f t="shared" si="203"/>
        <v>82</v>
      </c>
      <c r="W205" s="43">
        <f t="shared" si="203"/>
        <v>80</v>
      </c>
      <c r="X205" s="43">
        <f t="shared" si="203"/>
        <v>78</v>
      </c>
      <c r="Y205" s="43">
        <f t="shared" si="203"/>
        <v>77</v>
      </c>
      <c r="Z205" s="43">
        <f t="shared" si="203"/>
        <v>75</v>
      </c>
      <c r="AA205" s="43">
        <f t="shared" si="203"/>
        <v>73</v>
      </c>
      <c r="AB205" s="43">
        <f t="shared" si="203"/>
        <v>70</v>
      </c>
      <c r="AC205" s="43">
        <f t="shared" si="203"/>
        <v>66</v>
      </c>
      <c r="AD205" s="43">
        <f t="shared" si="203"/>
        <v>297</v>
      </c>
      <c r="AE205" s="43">
        <f t="shared" si="203"/>
        <v>300</v>
      </c>
      <c r="AF205" s="43">
        <f t="shared" si="203"/>
        <v>290</v>
      </c>
      <c r="AG205" s="43">
        <f t="shared" si="203"/>
        <v>274</v>
      </c>
      <c r="AH205" s="43">
        <f t="shared" si="203"/>
        <v>271</v>
      </c>
      <c r="AI205" s="43">
        <f t="shared" si="203"/>
        <v>221</v>
      </c>
      <c r="AJ205" s="43">
        <f t="shared" si="203"/>
        <v>185</v>
      </c>
      <c r="AK205" s="43">
        <f t="shared" si="203"/>
        <v>157</v>
      </c>
      <c r="AL205" s="43">
        <f t="shared" si="203"/>
        <v>125</v>
      </c>
      <c r="AM205" s="43">
        <f t="shared" si="203"/>
        <v>104</v>
      </c>
      <c r="AN205" s="43">
        <f t="shared" si="203"/>
        <v>79</v>
      </c>
      <c r="AO205" s="43">
        <f t="shared" si="203"/>
        <v>61</v>
      </c>
      <c r="AP205" s="43">
        <f t="shared" si="203"/>
        <v>54</v>
      </c>
      <c r="AQ205" s="43">
        <f t="shared" si="203"/>
        <v>194</v>
      </c>
      <c r="AR205" s="43">
        <f t="shared" si="203"/>
        <v>191</v>
      </c>
      <c r="AS205" s="43">
        <f t="shared" si="203"/>
        <v>893</v>
      </c>
      <c r="AT205" s="43">
        <f t="shared" si="203"/>
        <v>117</v>
      </c>
      <c r="AU205" s="90">
        <v>7649</v>
      </c>
      <c r="AV205" s="109">
        <f>VLOOKUP(AU205,[1]Hoja10!$D$3:$E$238,2,FALSE)</f>
        <v>83</v>
      </c>
      <c r="AW205" s="110">
        <f t="shared" si="199"/>
        <v>93.258426966292134</v>
      </c>
    </row>
    <row r="206" spans="1:49" s="33" customFormat="1" ht="12">
      <c r="A206" s="6">
        <v>202</v>
      </c>
      <c r="B206" s="58">
        <v>7650</v>
      </c>
      <c r="C206" s="45" t="s">
        <v>999</v>
      </c>
      <c r="D206" s="45" t="s">
        <v>720</v>
      </c>
      <c r="E206" s="45" t="s">
        <v>721</v>
      </c>
      <c r="F206" s="44" t="s">
        <v>96</v>
      </c>
      <c r="G206" s="39" t="s">
        <v>667</v>
      </c>
      <c r="H206" s="58">
        <v>7650</v>
      </c>
      <c r="I206" s="51">
        <f>SUM(J206:AP206)</f>
        <v>2211</v>
      </c>
      <c r="J206" s="43">
        <f>J1033</f>
        <v>49</v>
      </c>
      <c r="K206" s="43">
        <f t="shared" ref="K206:AT206" si="204">K1033</f>
        <v>52</v>
      </c>
      <c r="L206" s="43">
        <f t="shared" si="204"/>
        <v>48</v>
      </c>
      <c r="M206" s="43">
        <f t="shared" si="204"/>
        <v>49</v>
      </c>
      <c r="N206" s="43">
        <f t="shared" si="204"/>
        <v>48</v>
      </c>
      <c r="O206" s="43">
        <f t="shared" si="204"/>
        <v>45</v>
      </c>
      <c r="P206" s="43">
        <f t="shared" si="204"/>
        <v>45</v>
      </c>
      <c r="Q206" s="43">
        <f t="shared" si="204"/>
        <v>45</v>
      </c>
      <c r="R206" s="43">
        <f t="shared" si="204"/>
        <v>45</v>
      </c>
      <c r="S206" s="43">
        <f t="shared" si="204"/>
        <v>45</v>
      </c>
      <c r="T206" s="43">
        <f t="shared" si="204"/>
        <v>45</v>
      </c>
      <c r="U206" s="43">
        <f t="shared" si="204"/>
        <v>45</v>
      </c>
      <c r="V206" s="43">
        <f t="shared" si="204"/>
        <v>45</v>
      </c>
      <c r="W206" s="43">
        <f t="shared" si="204"/>
        <v>44</v>
      </c>
      <c r="X206" s="43">
        <f t="shared" si="204"/>
        <v>43</v>
      </c>
      <c r="Y206" s="43">
        <f t="shared" si="204"/>
        <v>42</v>
      </c>
      <c r="Z206" s="43">
        <f t="shared" si="204"/>
        <v>41</v>
      </c>
      <c r="AA206" s="43">
        <f t="shared" si="204"/>
        <v>40</v>
      </c>
      <c r="AB206" s="43">
        <f t="shared" si="204"/>
        <v>38</v>
      </c>
      <c r="AC206" s="43">
        <f t="shared" si="204"/>
        <v>36</v>
      </c>
      <c r="AD206" s="43">
        <f t="shared" si="204"/>
        <v>162</v>
      </c>
      <c r="AE206" s="43">
        <f t="shared" si="204"/>
        <v>164</v>
      </c>
      <c r="AF206" s="43">
        <f t="shared" si="204"/>
        <v>159</v>
      </c>
      <c r="AG206" s="43">
        <f t="shared" si="204"/>
        <v>150</v>
      </c>
      <c r="AH206" s="43">
        <f t="shared" si="204"/>
        <v>148</v>
      </c>
      <c r="AI206" s="43">
        <f t="shared" si="204"/>
        <v>121</v>
      </c>
      <c r="AJ206" s="43">
        <f t="shared" si="204"/>
        <v>101</v>
      </c>
      <c r="AK206" s="43">
        <f t="shared" si="204"/>
        <v>86</v>
      </c>
      <c r="AL206" s="43">
        <f t="shared" si="204"/>
        <v>68</v>
      </c>
      <c r="AM206" s="43">
        <f t="shared" si="204"/>
        <v>57</v>
      </c>
      <c r="AN206" s="43">
        <f t="shared" si="204"/>
        <v>43</v>
      </c>
      <c r="AO206" s="43">
        <f t="shared" si="204"/>
        <v>33</v>
      </c>
      <c r="AP206" s="43">
        <f t="shared" si="204"/>
        <v>29</v>
      </c>
      <c r="AQ206" s="43">
        <f t="shared" si="204"/>
        <v>107</v>
      </c>
      <c r="AR206" s="43">
        <f t="shared" si="204"/>
        <v>104</v>
      </c>
      <c r="AS206" s="43">
        <f t="shared" si="204"/>
        <v>488</v>
      </c>
      <c r="AT206" s="43">
        <f t="shared" si="204"/>
        <v>82</v>
      </c>
      <c r="AU206" s="58">
        <v>7650</v>
      </c>
      <c r="AV206" s="109">
        <f>VLOOKUP(AU206,[1]Hoja10!$D$3:$E$238,2,FALSE)</f>
        <v>59</v>
      </c>
      <c r="AW206" s="110">
        <f t="shared" si="199"/>
        <v>120.40816326530613</v>
      </c>
    </row>
    <row r="207" spans="1:49" s="33" customFormat="1" ht="12">
      <c r="A207" s="21">
        <v>203</v>
      </c>
      <c r="B207" s="58">
        <v>7651</v>
      </c>
      <c r="C207" s="45" t="s">
        <v>999</v>
      </c>
      <c r="D207" s="45" t="s">
        <v>720</v>
      </c>
      <c r="E207" s="45" t="s">
        <v>721</v>
      </c>
      <c r="F207" s="44" t="s">
        <v>725</v>
      </c>
      <c r="G207" s="39" t="s">
        <v>662</v>
      </c>
      <c r="H207" s="58">
        <v>7651</v>
      </c>
      <c r="I207" s="51">
        <f>SUM(J207:AP207)</f>
        <v>1083</v>
      </c>
      <c r="J207" s="43">
        <f>J1034</f>
        <v>24</v>
      </c>
      <c r="K207" s="43">
        <f t="shared" ref="K207:AT207" si="205">K1034</f>
        <v>25</v>
      </c>
      <c r="L207" s="43">
        <f t="shared" si="205"/>
        <v>24</v>
      </c>
      <c r="M207" s="43">
        <f t="shared" si="205"/>
        <v>24</v>
      </c>
      <c r="N207" s="43">
        <f t="shared" si="205"/>
        <v>23</v>
      </c>
      <c r="O207" s="43">
        <f t="shared" si="205"/>
        <v>22</v>
      </c>
      <c r="P207" s="43">
        <f t="shared" si="205"/>
        <v>22</v>
      </c>
      <c r="Q207" s="43">
        <f t="shared" si="205"/>
        <v>22</v>
      </c>
      <c r="R207" s="43">
        <f t="shared" si="205"/>
        <v>22</v>
      </c>
      <c r="S207" s="43">
        <f t="shared" si="205"/>
        <v>22</v>
      </c>
      <c r="T207" s="43">
        <f t="shared" si="205"/>
        <v>22</v>
      </c>
      <c r="U207" s="43">
        <f t="shared" si="205"/>
        <v>22</v>
      </c>
      <c r="V207" s="43">
        <f t="shared" si="205"/>
        <v>22</v>
      </c>
      <c r="W207" s="43">
        <f t="shared" si="205"/>
        <v>22</v>
      </c>
      <c r="X207" s="43">
        <f t="shared" si="205"/>
        <v>21</v>
      </c>
      <c r="Y207" s="43">
        <f t="shared" si="205"/>
        <v>21</v>
      </c>
      <c r="Z207" s="43">
        <f t="shared" si="205"/>
        <v>20</v>
      </c>
      <c r="AA207" s="43">
        <f t="shared" si="205"/>
        <v>19</v>
      </c>
      <c r="AB207" s="43">
        <f t="shared" si="205"/>
        <v>19</v>
      </c>
      <c r="AC207" s="43">
        <f t="shared" si="205"/>
        <v>18</v>
      </c>
      <c r="AD207" s="43">
        <f t="shared" si="205"/>
        <v>80</v>
      </c>
      <c r="AE207" s="43">
        <f t="shared" si="205"/>
        <v>80</v>
      </c>
      <c r="AF207" s="43">
        <f t="shared" si="205"/>
        <v>78</v>
      </c>
      <c r="AG207" s="43">
        <f t="shared" si="205"/>
        <v>73</v>
      </c>
      <c r="AH207" s="43">
        <f t="shared" si="205"/>
        <v>73</v>
      </c>
      <c r="AI207" s="43">
        <f t="shared" si="205"/>
        <v>59</v>
      </c>
      <c r="AJ207" s="43">
        <f t="shared" si="205"/>
        <v>50</v>
      </c>
      <c r="AK207" s="43">
        <f t="shared" si="205"/>
        <v>42</v>
      </c>
      <c r="AL207" s="43">
        <f t="shared" si="205"/>
        <v>33</v>
      </c>
      <c r="AM207" s="43">
        <f t="shared" si="205"/>
        <v>28</v>
      </c>
      <c r="AN207" s="43">
        <f t="shared" si="205"/>
        <v>21</v>
      </c>
      <c r="AO207" s="43">
        <f t="shared" si="205"/>
        <v>16</v>
      </c>
      <c r="AP207" s="43">
        <f t="shared" si="205"/>
        <v>14</v>
      </c>
      <c r="AQ207" s="43">
        <f t="shared" si="205"/>
        <v>52</v>
      </c>
      <c r="AR207" s="43">
        <f t="shared" si="205"/>
        <v>51</v>
      </c>
      <c r="AS207" s="43">
        <f t="shared" si="205"/>
        <v>239</v>
      </c>
      <c r="AT207" s="43">
        <f t="shared" si="205"/>
        <v>24</v>
      </c>
      <c r="AU207" s="58">
        <v>7651</v>
      </c>
      <c r="AV207" s="109">
        <f>VLOOKUP(AU207,[1]Hoja10!$D$3:$E$238,2,FALSE)</f>
        <v>19</v>
      </c>
      <c r="AW207" s="110">
        <f t="shared" si="199"/>
        <v>79.166666666666657</v>
      </c>
    </row>
    <row r="208" spans="1:49" s="33" customFormat="1" ht="12">
      <c r="A208" s="21">
        <v>204</v>
      </c>
      <c r="B208" s="58">
        <v>4514</v>
      </c>
      <c r="C208" s="45" t="s">
        <v>999</v>
      </c>
      <c r="D208" s="45" t="s">
        <v>720</v>
      </c>
      <c r="E208" s="45" t="s">
        <v>721</v>
      </c>
      <c r="F208" s="42" t="s">
        <v>102</v>
      </c>
      <c r="G208" s="39" t="s">
        <v>667</v>
      </c>
      <c r="H208" s="58">
        <v>4514</v>
      </c>
      <c r="I208" s="51">
        <f t="shared" si="195"/>
        <v>4204</v>
      </c>
      <c r="J208" s="43">
        <f>J1039</f>
        <v>95</v>
      </c>
      <c r="K208" s="43">
        <f t="shared" ref="K208:AT208" si="206">K1039</f>
        <v>118</v>
      </c>
      <c r="L208" s="43">
        <f t="shared" si="206"/>
        <v>115</v>
      </c>
      <c r="M208" s="43">
        <f t="shared" si="206"/>
        <v>127</v>
      </c>
      <c r="N208" s="43">
        <f t="shared" si="206"/>
        <v>124</v>
      </c>
      <c r="O208" s="43">
        <f t="shared" si="206"/>
        <v>134</v>
      </c>
      <c r="P208" s="43">
        <f t="shared" si="206"/>
        <v>118</v>
      </c>
      <c r="Q208" s="43">
        <f t="shared" si="206"/>
        <v>114</v>
      </c>
      <c r="R208" s="43">
        <f t="shared" si="206"/>
        <v>115</v>
      </c>
      <c r="S208" s="43">
        <f t="shared" si="206"/>
        <v>112</v>
      </c>
      <c r="T208" s="43">
        <f t="shared" si="206"/>
        <v>112</v>
      </c>
      <c r="U208" s="43">
        <f t="shared" si="206"/>
        <v>114</v>
      </c>
      <c r="V208" s="43">
        <f t="shared" si="206"/>
        <v>105</v>
      </c>
      <c r="W208" s="43">
        <f t="shared" si="206"/>
        <v>107</v>
      </c>
      <c r="X208" s="43">
        <f t="shared" si="206"/>
        <v>98</v>
      </c>
      <c r="Y208" s="43">
        <f t="shared" si="206"/>
        <v>100</v>
      </c>
      <c r="Z208" s="43">
        <f t="shared" si="206"/>
        <v>98</v>
      </c>
      <c r="AA208" s="43">
        <f t="shared" si="206"/>
        <v>87</v>
      </c>
      <c r="AB208" s="43">
        <f t="shared" si="206"/>
        <v>79</v>
      </c>
      <c r="AC208" s="43">
        <f t="shared" si="206"/>
        <v>85</v>
      </c>
      <c r="AD208" s="43">
        <f t="shared" si="206"/>
        <v>385</v>
      </c>
      <c r="AE208" s="43">
        <f t="shared" si="206"/>
        <v>279</v>
      </c>
      <c r="AF208" s="43">
        <f t="shared" si="206"/>
        <v>239</v>
      </c>
      <c r="AG208" s="43">
        <f t="shared" si="206"/>
        <v>209</v>
      </c>
      <c r="AH208" s="43">
        <f t="shared" si="206"/>
        <v>180</v>
      </c>
      <c r="AI208" s="43">
        <f t="shared" si="206"/>
        <v>156</v>
      </c>
      <c r="AJ208" s="43">
        <f t="shared" si="206"/>
        <v>138</v>
      </c>
      <c r="AK208" s="43">
        <f t="shared" si="206"/>
        <v>117</v>
      </c>
      <c r="AL208" s="43">
        <f t="shared" si="206"/>
        <v>84</v>
      </c>
      <c r="AM208" s="43">
        <f t="shared" si="206"/>
        <v>75</v>
      </c>
      <c r="AN208" s="43">
        <f t="shared" si="206"/>
        <v>65</v>
      </c>
      <c r="AO208" s="43">
        <f t="shared" si="206"/>
        <v>52</v>
      </c>
      <c r="AP208" s="43">
        <f t="shared" si="206"/>
        <v>68</v>
      </c>
      <c r="AQ208" s="43">
        <f t="shared" si="206"/>
        <v>257</v>
      </c>
      <c r="AR208" s="43">
        <f t="shared" si="206"/>
        <v>238</v>
      </c>
      <c r="AS208" s="43">
        <f t="shared" si="206"/>
        <v>782</v>
      </c>
      <c r="AT208" s="43">
        <f t="shared" si="206"/>
        <v>103</v>
      </c>
      <c r="AU208" s="58">
        <v>4514</v>
      </c>
      <c r="AV208" s="109">
        <f>VLOOKUP(AU208,[1]Hoja10!$D$3:$E$238,2,FALSE)</f>
        <v>66</v>
      </c>
      <c r="AW208" s="110">
        <f t="shared" si="199"/>
        <v>69.473684210526315</v>
      </c>
    </row>
    <row r="209" spans="1:49" s="33" customFormat="1" ht="12">
      <c r="A209" s="6">
        <v>205</v>
      </c>
      <c r="B209" s="58">
        <v>4513</v>
      </c>
      <c r="C209" s="45" t="s">
        <v>999</v>
      </c>
      <c r="D209" s="45" t="s">
        <v>720</v>
      </c>
      <c r="E209" s="45" t="s">
        <v>721</v>
      </c>
      <c r="F209" s="44" t="s">
        <v>103</v>
      </c>
      <c r="G209" s="39" t="s">
        <v>667</v>
      </c>
      <c r="H209" s="58">
        <v>4513</v>
      </c>
      <c r="I209" s="51">
        <f t="shared" si="195"/>
        <v>3654</v>
      </c>
      <c r="J209" s="43">
        <f>J1040</f>
        <v>82</v>
      </c>
      <c r="K209" s="43">
        <f t="shared" ref="K209:AT209" si="207">K1040</f>
        <v>103</v>
      </c>
      <c r="L209" s="43">
        <f t="shared" si="207"/>
        <v>100</v>
      </c>
      <c r="M209" s="43">
        <f t="shared" si="207"/>
        <v>111</v>
      </c>
      <c r="N209" s="43">
        <f t="shared" si="207"/>
        <v>108</v>
      </c>
      <c r="O209" s="43">
        <f t="shared" si="207"/>
        <v>116</v>
      </c>
      <c r="P209" s="43">
        <f t="shared" si="207"/>
        <v>103</v>
      </c>
      <c r="Q209" s="43">
        <f t="shared" si="207"/>
        <v>99</v>
      </c>
      <c r="R209" s="43">
        <f t="shared" si="207"/>
        <v>100</v>
      </c>
      <c r="S209" s="43">
        <f t="shared" si="207"/>
        <v>97</v>
      </c>
      <c r="T209" s="43">
        <f t="shared" si="207"/>
        <v>97</v>
      </c>
      <c r="U209" s="43">
        <f t="shared" si="207"/>
        <v>99</v>
      </c>
      <c r="V209" s="43">
        <f t="shared" si="207"/>
        <v>92</v>
      </c>
      <c r="W209" s="43">
        <f t="shared" si="207"/>
        <v>93</v>
      </c>
      <c r="X209" s="43">
        <f t="shared" si="207"/>
        <v>85</v>
      </c>
      <c r="Y209" s="43">
        <f t="shared" si="207"/>
        <v>87</v>
      </c>
      <c r="Z209" s="43">
        <f t="shared" si="207"/>
        <v>85</v>
      </c>
      <c r="AA209" s="43">
        <f t="shared" si="207"/>
        <v>75</v>
      </c>
      <c r="AB209" s="43">
        <f t="shared" si="207"/>
        <v>69</v>
      </c>
      <c r="AC209" s="43">
        <f t="shared" si="207"/>
        <v>73</v>
      </c>
      <c r="AD209" s="43">
        <f t="shared" si="207"/>
        <v>335</v>
      </c>
      <c r="AE209" s="43">
        <f t="shared" si="207"/>
        <v>242</v>
      </c>
      <c r="AF209" s="43">
        <f t="shared" si="207"/>
        <v>208</v>
      </c>
      <c r="AG209" s="43">
        <f t="shared" si="207"/>
        <v>182</v>
      </c>
      <c r="AH209" s="43">
        <f t="shared" si="207"/>
        <v>156</v>
      </c>
      <c r="AI209" s="43">
        <f t="shared" si="207"/>
        <v>136</v>
      </c>
      <c r="AJ209" s="43">
        <f t="shared" si="207"/>
        <v>120</v>
      </c>
      <c r="AK209" s="43">
        <f t="shared" si="207"/>
        <v>102</v>
      </c>
      <c r="AL209" s="43">
        <f t="shared" si="207"/>
        <v>73</v>
      </c>
      <c r="AM209" s="43">
        <f t="shared" si="207"/>
        <v>65</v>
      </c>
      <c r="AN209" s="43">
        <f t="shared" si="207"/>
        <v>57</v>
      </c>
      <c r="AO209" s="43">
        <f t="shared" si="207"/>
        <v>45</v>
      </c>
      <c r="AP209" s="43">
        <f t="shared" si="207"/>
        <v>59</v>
      </c>
      <c r="AQ209" s="43">
        <f t="shared" si="207"/>
        <v>224</v>
      </c>
      <c r="AR209" s="43">
        <f t="shared" si="207"/>
        <v>206</v>
      </c>
      <c r="AS209" s="43">
        <f t="shared" si="207"/>
        <v>680</v>
      </c>
      <c r="AT209" s="43">
        <f t="shared" si="207"/>
        <v>129</v>
      </c>
      <c r="AU209" s="58">
        <v>4513</v>
      </c>
      <c r="AV209" s="109">
        <f>VLOOKUP(AU209,[1]Hoja10!$D$3:$E$238,2,FALSE)</f>
        <v>100</v>
      </c>
      <c r="AW209" s="110">
        <f t="shared" si="199"/>
        <v>121.95121951219512</v>
      </c>
    </row>
    <row r="210" spans="1:49" s="33" customFormat="1" ht="12">
      <c r="A210" s="21">
        <v>206</v>
      </c>
      <c r="B210" s="58">
        <v>4515</v>
      </c>
      <c r="C210" s="45" t="s">
        <v>999</v>
      </c>
      <c r="D210" s="45" t="s">
        <v>720</v>
      </c>
      <c r="E210" s="45" t="s">
        <v>721</v>
      </c>
      <c r="F210" s="42" t="s">
        <v>723</v>
      </c>
      <c r="G210" s="39" t="s">
        <v>680</v>
      </c>
      <c r="H210" s="58">
        <v>4515</v>
      </c>
      <c r="I210" s="51">
        <f t="shared" si="195"/>
        <v>3945</v>
      </c>
      <c r="J210" s="43">
        <f>J1042</f>
        <v>89</v>
      </c>
      <c r="K210" s="43">
        <f t="shared" ref="K210:AT210" si="208">K1042</f>
        <v>111</v>
      </c>
      <c r="L210" s="43">
        <f t="shared" si="208"/>
        <v>108</v>
      </c>
      <c r="M210" s="43">
        <f t="shared" si="208"/>
        <v>120</v>
      </c>
      <c r="N210" s="43">
        <f t="shared" si="208"/>
        <v>116</v>
      </c>
      <c r="O210" s="43">
        <f t="shared" si="208"/>
        <v>125</v>
      </c>
      <c r="P210" s="43">
        <f t="shared" si="208"/>
        <v>111</v>
      </c>
      <c r="Q210" s="43">
        <f t="shared" si="208"/>
        <v>107</v>
      </c>
      <c r="R210" s="43">
        <f t="shared" si="208"/>
        <v>108</v>
      </c>
      <c r="S210" s="43">
        <f t="shared" si="208"/>
        <v>105</v>
      </c>
      <c r="T210" s="43">
        <f t="shared" si="208"/>
        <v>105</v>
      </c>
      <c r="U210" s="43">
        <f t="shared" si="208"/>
        <v>107</v>
      </c>
      <c r="V210" s="43">
        <f t="shared" si="208"/>
        <v>99</v>
      </c>
      <c r="W210" s="43">
        <f t="shared" si="208"/>
        <v>101</v>
      </c>
      <c r="X210" s="43">
        <f t="shared" si="208"/>
        <v>92</v>
      </c>
      <c r="Y210" s="43">
        <f t="shared" si="208"/>
        <v>93</v>
      </c>
      <c r="Z210" s="43">
        <f t="shared" si="208"/>
        <v>92</v>
      </c>
      <c r="AA210" s="43">
        <f t="shared" si="208"/>
        <v>81</v>
      </c>
      <c r="AB210" s="43">
        <f t="shared" si="208"/>
        <v>74</v>
      </c>
      <c r="AC210" s="43">
        <f t="shared" si="208"/>
        <v>79</v>
      </c>
      <c r="AD210" s="43">
        <f t="shared" si="208"/>
        <v>362</v>
      </c>
      <c r="AE210" s="43">
        <f t="shared" si="208"/>
        <v>262</v>
      </c>
      <c r="AF210" s="43">
        <f t="shared" si="208"/>
        <v>224</v>
      </c>
      <c r="AG210" s="43">
        <f t="shared" si="208"/>
        <v>196</v>
      </c>
      <c r="AH210" s="43">
        <f t="shared" si="208"/>
        <v>169</v>
      </c>
      <c r="AI210" s="43">
        <f t="shared" si="208"/>
        <v>146</v>
      </c>
      <c r="AJ210" s="43">
        <f t="shared" si="208"/>
        <v>130</v>
      </c>
      <c r="AK210" s="43">
        <f t="shared" si="208"/>
        <v>110</v>
      </c>
      <c r="AL210" s="43">
        <f t="shared" si="208"/>
        <v>79</v>
      </c>
      <c r="AM210" s="43">
        <f t="shared" si="208"/>
        <v>70</v>
      </c>
      <c r="AN210" s="43">
        <f t="shared" si="208"/>
        <v>61</v>
      </c>
      <c r="AO210" s="43">
        <f t="shared" si="208"/>
        <v>49</v>
      </c>
      <c r="AP210" s="43">
        <f t="shared" si="208"/>
        <v>64</v>
      </c>
      <c r="AQ210" s="43">
        <f t="shared" si="208"/>
        <v>242</v>
      </c>
      <c r="AR210" s="43">
        <f t="shared" si="208"/>
        <v>222</v>
      </c>
      <c r="AS210" s="43">
        <f t="shared" si="208"/>
        <v>734</v>
      </c>
      <c r="AT210" s="43">
        <f t="shared" si="208"/>
        <v>145</v>
      </c>
      <c r="AU210" s="58">
        <v>4515</v>
      </c>
      <c r="AV210" s="109">
        <f>VLOOKUP(AU210,[1]Hoja10!$D$3:$E$238,2,FALSE)</f>
        <v>104</v>
      </c>
      <c r="AW210" s="110">
        <f t="shared" si="199"/>
        <v>116.85393258426966</v>
      </c>
    </row>
    <row r="211" spans="1:49" s="33" customFormat="1" ht="12">
      <c r="A211" s="21">
        <v>207</v>
      </c>
      <c r="B211" s="58">
        <v>4512</v>
      </c>
      <c r="C211" s="45" t="s">
        <v>999</v>
      </c>
      <c r="D211" s="45" t="s">
        <v>720</v>
      </c>
      <c r="E211" s="45" t="s">
        <v>721</v>
      </c>
      <c r="F211" s="44" t="s">
        <v>107</v>
      </c>
      <c r="G211" s="39" t="s">
        <v>662</v>
      </c>
      <c r="H211" s="58">
        <v>4512</v>
      </c>
      <c r="I211" s="51">
        <f>SUM(J211:AP211)</f>
        <v>2191</v>
      </c>
      <c r="J211" s="43">
        <f t="shared" ref="J211:AT211" si="209">J1044</f>
        <v>49</v>
      </c>
      <c r="K211" s="43">
        <f t="shared" si="209"/>
        <v>62</v>
      </c>
      <c r="L211" s="43">
        <f t="shared" si="209"/>
        <v>60</v>
      </c>
      <c r="M211" s="43">
        <f t="shared" si="209"/>
        <v>66</v>
      </c>
      <c r="N211" s="43">
        <f t="shared" si="209"/>
        <v>65</v>
      </c>
      <c r="O211" s="43">
        <f t="shared" si="209"/>
        <v>70</v>
      </c>
      <c r="P211" s="43">
        <f t="shared" si="209"/>
        <v>62</v>
      </c>
      <c r="Q211" s="43">
        <f t="shared" si="209"/>
        <v>59</v>
      </c>
      <c r="R211" s="43">
        <f t="shared" si="209"/>
        <v>60</v>
      </c>
      <c r="S211" s="43">
        <f t="shared" si="209"/>
        <v>58</v>
      </c>
      <c r="T211" s="43">
        <f t="shared" si="209"/>
        <v>58</v>
      </c>
      <c r="U211" s="43">
        <f t="shared" si="209"/>
        <v>59</v>
      </c>
      <c r="V211" s="43">
        <f t="shared" si="209"/>
        <v>55</v>
      </c>
      <c r="W211" s="43">
        <f t="shared" si="209"/>
        <v>56</v>
      </c>
      <c r="X211" s="43">
        <f t="shared" si="209"/>
        <v>51</v>
      </c>
      <c r="Y211" s="43">
        <f t="shared" si="209"/>
        <v>52</v>
      </c>
      <c r="Z211" s="43">
        <f t="shared" si="209"/>
        <v>51</v>
      </c>
      <c r="AA211" s="43">
        <f t="shared" si="209"/>
        <v>45</v>
      </c>
      <c r="AB211" s="43">
        <f t="shared" si="209"/>
        <v>41</v>
      </c>
      <c r="AC211" s="43">
        <f t="shared" si="209"/>
        <v>44</v>
      </c>
      <c r="AD211" s="43">
        <f t="shared" si="209"/>
        <v>201</v>
      </c>
      <c r="AE211" s="43">
        <f t="shared" si="209"/>
        <v>145</v>
      </c>
      <c r="AF211" s="43">
        <f t="shared" si="209"/>
        <v>125</v>
      </c>
      <c r="AG211" s="43">
        <f t="shared" si="209"/>
        <v>109</v>
      </c>
      <c r="AH211" s="43">
        <f t="shared" si="209"/>
        <v>94</v>
      </c>
      <c r="AI211" s="43">
        <f t="shared" si="209"/>
        <v>81</v>
      </c>
      <c r="AJ211" s="43">
        <f t="shared" si="209"/>
        <v>72</v>
      </c>
      <c r="AK211" s="43">
        <f t="shared" si="209"/>
        <v>61</v>
      </c>
      <c r="AL211" s="43">
        <f t="shared" si="209"/>
        <v>44</v>
      </c>
      <c r="AM211" s="43">
        <f t="shared" si="209"/>
        <v>39</v>
      </c>
      <c r="AN211" s="43">
        <f t="shared" si="209"/>
        <v>34</v>
      </c>
      <c r="AO211" s="43">
        <f t="shared" si="209"/>
        <v>27</v>
      </c>
      <c r="AP211" s="43">
        <f t="shared" si="209"/>
        <v>36</v>
      </c>
      <c r="AQ211" s="43">
        <f t="shared" si="209"/>
        <v>134</v>
      </c>
      <c r="AR211" s="43">
        <f t="shared" si="209"/>
        <v>123</v>
      </c>
      <c r="AS211" s="43">
        <f t="shared" si="209"/>
        <v>408</v>
      </c>
      <c r="AT211" s="43">
        <f t="shared" si="209"/>
        <v>70</v>
      </c>
      <c r="AU211" s="58">
        <v>4512</v>
      </c>
      <c r="AV211" s="109">
        <f>VLOOKUP(AU211,[1]Hoja10!$D$3:$E$238,2,FALSE)</f>
        <v>56</v>
      </c>
      <c r="AW211" s="110">
        <f t="shared" si="199"/>
        <v>114.28571428571428</v>
      </c>
    </row>
    <row r="212" spans="1:49" s="33" customFormat="1" ht="12">
      <c r="A212" s="6">
        <v>208</v>
      </c>
      <c r="B212" s="58">
        <v>4518</v>
      </c>
      <c r="C212" s="45" t="s">
        <v>999</v>
      </c>
      <c r="D212" s="45" t="s">
        <v>720</v>
      </c>
      <c r="E212" s="45" t="s">
        <v>721</v>
      </c>
      <c r="F212" s="44" t="s">
        <v>110</v>
      </c>
      <c r="G212" s="39" t="s">
        <v>667</v>
      </c>
      <c r="H212" s="58">
        <v>4518</v>
      </c>
      <c r="I212" s="51">
        <f t="shared" si="195"/>
        <v>3787</v>
      </c>
      <c r="J212" s="43">
        <f>J1049</f>
        <v>95</v>
      </c>
      <c r="K212" s="43">
        <f t="shared" ref="K212:AT212" si="210">K1049</f>
        <v>92</v>
      </c>
      <c r="L212" s="43">
        <f t="shared" si="210"/>
        <v>88</v>
      </c>
      <c r="M212" s="43">
        <f t="shared" si="210"/>
        <v>85</v>
      </c>
      <c r="N212" s="43">
        <f t="shared" si="210"/>
        <v>83</v>
      </c>
      <c r="O212" s="43">
        <f t="shared" si="210"/>
        <v>82</v>
      </c>
      <c r="P212" s="43">
        <f t="shared" si="210"/>
        <v>81</v>
      </c>
      <c r="Q212" s="43">
        <f t="shared" si="210"/>
        <v>81</v>
      </c>
      <c r="R212" s="43">
        <f t="shared" si="210"/>
        <v>81</v>
      </c>
      <c r="S212" s="43">
        <f t="shared" si="210"/>
        <v>81</v>
      </c>
      <c r="T212" s="43">
        <f t="shared" si="210"/>
        <v>81</v>
      </c>
      <c r="U212" s="43">
        <f t="shared" si="210"/>
        <v>82</v>
      </c>
      <c r="V212" s="43">
        <f t="shared" si="210"/>
        <v>81</v>
      </c>
      <c r="W212" s="43">
        <f t="shared" si="210"/>
        <v>79</v>
      </c>
      <c r="X212" s="43">
        <f t="shared" si="210"/>
        <v>76</v>
      </c>
      <c r="Y212" s="43">
        <f t="shared" si="210"/>
        <v>73</v>
      </c>
      <c r="Z212" s="43">
        <f t="shared" si="210"/>
        <v>70</v>
      </c>
      <c r="AA212" s="43">
        <f t="shared" si="210"/>
        <v>67</v>
      </c>
      <c r="AB212" s="43">
        <f t="shared" si="210"/>
        <v>65</v>
      </c>
      <c r="AC212" s="43">
        <f t="shared" si="210"/>
        <v>63</v>
      </c>
      <c r="AD212" s="43">
        <f t="shared" si="210"/>
        <v>288</v>
      </c>
      <c r="AE212" s="43">
        <f t="shared" si="210"/>
        <v>296</v>
      </c>
      <c r="AF212" s="43">
        <f t="shared" si="210"/>
        <v>254</v>
      </c>
      <c r="AG212" s="43">
        <f t="shared" si="210"/>
        <v>264</v>
      </c>
      <c r="AH212" s="43">
        <f t="shared" si="210"/>
        <v>232</v>
      </c>
      <c r="AI212" s="43">
        <f t="shared" si="210"/>
        <v>187</v>
      </c>
      <c r="AJ212" s="43">
        <f t="shared" si="210"/>
        <v>166</v>
      </c>
      <c r="AK212" s="43">
        <f t="shared" si="210"/>
        <v>131</v>
      </c>
      <c r="AL212" s="43">
        <f t="shared" si="210"/>
        <v>121</v>
      </c>
      <c r="AM212" s="43">
        <f t="shared" si="210"/>
        <v>95</v>
      </c>
      <c r="AN212" s="43">
        <f t="shared" si="210"/>
        <v>73</v>
      </c>
      <c r="AO212" s="43">
        <f t="shared" si="210"/>
        <v>50</v>
      </c>
      <c r="AP212" s="43">
        <f t="shared" si="210"/>
        <v>44</v>
      </c>
      <c r="AQ212" s="43">
        <f t="shared" si="210"/>
        <v>192</v>
      </c>
      <c r="AR212" s="43">
        <f t="shared" si="210"/>
        <v>179</v>
      </c>
      <c r="AS212" s="43">
        <f t="shared" si="210"/>
        <v>821</v>
      </c>
      <c r="AT212" s="43">
        <f t="shared" si="210"/>
        <v>111</v>
      </c>
      <c r="AU212" s="58">
        <v>4518</v>
      </c>
      <c r="AV212" s="109">
        <f>VLOOKUP(AU212,[1]Hoja10!$D$3:$E$238,2,FALSE)</f>
        <v>77</v>
      </c>
      <c r="AW212" s="110">
        <f t="shared" si="199"/>
        <v>81.05263157894737</v>
      </c>
    </row>
    <row r="213" spans="1:49" s="33" customFormat="1" ht="12">
      <c r="A213" s="21">
        <v>209</v>
      </c>
      <c r="B213" s="58">
        <v>4516</v>
      </c>
      <c r="C213" s="45" t="s">
        <v>999</v>
      </c>
      <c r="D213" s="45" t="s">
        <v>720</v>
      </c>
      <c r="E213" s="45" t="s">
        <v>721</v>
      </c>
      <c r="F213" s="44" t="s">
        <v>111</v>
      </c>
      <c r="G213" s="39" t="s">
        <v>662</v>
      </c>
      <c r="H213" s="58">
        <v>4516</v>
      </c>
      <c r="I213" s="51">
        <f t="shared" si="195"/>
        <v>3699</v>
      </c>
      <c r="J213" s="43">
        <f>J1050</f>
        <v>93</v>
      </c>
      <c r="K213" s="43">
        <f t="shared" ref="K213:AT213" si="211">K1050</f>
        <v>90</v>
      </c>
      <c r="L213" s="43">
        <f t="shared" si="211"/>
        <v>86</v>
      </c>
      <c r="M213" s="43">
        <f t="shared" si="211"/>
        <v>83</v>
      </c>
      <c r="N213" s="43">
        <f t="shared" si="211"/>
        <v>82</v>
      </c>
      <c r="O213" s="43">
        <f t="shared" si="211"/>
        <v>80</v>
      </c>
      <c r="P213" s="43">
        <f t="shared" si="211"/>
        <v>79</v>
      </c>
      <c r="Q213" s="43">
        <f t="shared" si="211"/>
        <v>79</v>
      </c>
      <c r="R213" s="43">
        <f t="shared" si="211"/>
        <v>79</v>
      </c>
      <c r="S213" s="43">
        <f t="shared" si="211"/>
        <v>79</v>
      </c>
      <c r="T213" s="43">
        <f t="shared" si="211"/>
        <v>79</v>
      </c>
      <c r="U213" s="43">
        <f t="shared" si="211"/>
        <v>80</v>
      </c>
      <c r="V213" s="43">
        <f t="shared" si="211"/>
        <v>79</v>
      </c>
      <c r="W213" s="43">
        <f t="shared" si="211"/>
        <v>77</v>
      </c>
      <c r="X213" s="43">
        <f t="shared" si="211"/>
        <v>74</v>
      </c>
      <c r="Y213" s="43">
        <f t="shared" si="211"/>
        <v>71</v>
      </c>
      <c r="Z213" s="43">
        <f t="shared" si="211"/>
        <v>68</v>
      </c>
      <c r="AA213" s="43">
        <f t="shared" si="211"/>
        <v>66</v>
      </c>
      <c r="AB213" s="43">
        <f t="shared" si="211"/>
        <v>63</v>
      </c>
      <c r="AC213" s="43">
        <f t="shared" si="211"/>
        <v>61</v>
      </c>
      <c r="AD213" s="43">
        <f t="shared" si="211"/>
        <v>282</v>
      </c>
      <c r="AE213" s="43">
        <f t="shared" si="211"/>
        <v>289</v>
      </c>
      <c r="AF213" s="43">
        <f t="shared" si="211"/>
        <v>248</v>
      </c>
      <c r="AG213" s="43">
        <f t="shared" si="211"/>
        <v>258</v>
      </c>
      <c r="AH213" s="43">
        <f t="shared" si="211"/>
        <v>227</v>
      </c>
      <c r="AI213" s="43">
        <f t="shared" si="211"/>
        <v>183</v>
      </c>
      <c r="AJ213" s="43">
        <f t="shared" si="211"/>
        <v>162</v>
      </c>
      <c r="AK213" s="43">
        <f t="shared" si="211"/>
        <v>128</v>
      </c>
      <c r="AL213" s="43">
        <f t="shared" si="211"/>
        <v>118</v>
      </c>
      <c r="AM213" s="43">
        <f t="shared" si="211"/>
        <v>93</v>
      </c>
      <c r="AN213" s="43">
        <f t="shared" si="211"/>
        <v>71</v>
      </c>
      <c r="AO213" s="43">
        <f t="shared" si="211"/>
        <v>49</v>
      </c>
      <c r="AP213" s="43">
        <f t="shared" si="211"/>
        <v>43</v>
      </c>
      <c r="AQ213" s="43">
        <f t="shared" si="211"/>
        <v>187</v>
      </c>
      <c r="AR213" s="43">
        <f t="shared" si="211"/>
        <v>174</v>
      </c>
      <c r="AS213" s="43">
        <f t="shared" si="211"/>
        <v>803</v>
      </c>
      <c r="AT213" s="43">
        <f t="shared" si="211"/>
        <v>92</v>
      </c>
      <c r="AU213" s="58">
        <v>4516</v>
      </c>
      <c r="AV213" s="109">
        <f>VLOOKUP(AU213,[1]Hoja10!$D$3:$E$238,2,FALSE)</f>
        <v>57</v>
      </c>
      <c r="AW213" s="110">
        <f t="shared" si="199"/>
        <v>61.29032258064516</v>
      </c>
    </row>
    <row r="214" spans="1:49" s="33" customFormat="1" ht="12">
      <c r="A214" s="21">
        <v>210</v>
      </c>
      <c r="B214" s="58">
        <v>4517</v>
      </c>
      <c r="C214" s="45" t="s">
        <v>999</v>
      </c>
      <c r="D214" s="45" t="s">
        <v>720</v>
      </c>
      <c r="E214" s="45" t="s">
        <v>721</v>
      </c>
      <c r="F214" s="42" t="s">
        <v>724</v>
      </c>
      <c r="G214" s="39" t="s">
        <v>667</v>
      </c>
      <c r="H214" s="58">
        <v>4517</v>
      </c>
      <c r="I214" s="51">
        <f t="shared" si="195"/>
        <v>3210</v>
      </c>
      <c r="J214" s="43">
        <f>J1051</f>
        <v>81</v>
      </c>
      <c r="K214" s="43">
        <f t="shared" ref="K214:AT214" si="212">K1051</f>
        <v>78</v>
      </c>
      <c r="L214" s="43">
        <f t="shared" si="212"/>
        <v>75</v>
      </c>
      <c r="M214" s="43">
        <f t="shared" si="212"/>
        <v>72</v>
      </c>
      <c r="N214" s="43">
        <f t="shared" si="212"/>
        <v>71</v>
      </c>
      <c r="O214" s="43">
        <f t="shared" si="212"/>
        <v>70</v>
      </c>
      <c r="P214" s="43">
        <f t="shared" si="212"/>
        <v>69</v>
      </c>
      <c r="Q214" s="43">
        <f t="shared" si="212"/>
        <v>69</v>
      </c>
      <c r="R214" s="43">
        <f t="shared" si="212"/>
        <v>69</v>
      </c>
      <c r="S214" s="43">
        <f t="shared" si="212"/>
        <v>68</v>
      </c>
      <c r="T214" s="43">
        <f t="shared" si="212"/>
        <v>69</v>
      </c>
      <c r="U214" s="43">
        <f t="shared" si="212"/>
        <v>69</v>
      </c>
      <c r="V214" s="43">
        <f t="shared" si="212"/>
        <v>69</v>
      </c>
      <c r="W214" s="43">
        <f t="shared" si="212"/>
        <v>67</v>
      </c>
      <c r="X214" s="43">
        <f t="shared" si="212"/>
        <v>64</v>
      </c>
      <c r="Y214" s="43">
        <f t="shared" si="212"/>
        <v>62</v>
      </c>
      <c r="Z214" s="43">
        <f t="shared" si="212"/>
        <v>59</v>
      </c>
      <c r="AA214" s="43">
        <f t="shared" si="212"/>
        <v>57</v>
      </c>
      <c r="AB214" s="43">
        <f t="shared" si="212"/>
        <v>55</v>
      </c>
      <c r="AC214" s="43">
        <f t="shared" si="212"/>
        <v>53</v>
      </c>
      <c r="AD214" s="43">
        <f t="shared" si="212"/>
        <v>244</v>
      </c>
      <c r="AE214" s="43">
        <f t="shared" si="212"/>
        <v>251</v>
      </c>
      <c r="AF214" s="43">
        <f t="shared" si="212"/>
        <v>215</v>
      </c>
      <c r="AG214" s="43">
        <f t="shared" si="212"/>
        <v>223</v>
      </c>
      <c r="AH214" s="43">
        <f t="shared" si="212"/>
        <v>197</v>
      </c>
      <c r="AI214" s="43">
        <f t="shared" si="212"/>
        <v>159</v>
      </c>
      <c r="AJ214" s="43">
        <f t="shared" si="212"/>
        <v>141</v>
      </c>
      <c r="AK214" s="43">
        <f t="shared" si="212"/>
        <v>111</v>
      </c>
      <c r="AL214" s="43">
        <f t="shared" si="212"/>
        <v>102</v>
      </c>
      <c r="AM214" s="43">
        <f t="shared" si="212"/>
        <v>81</v>
      </c>
      <c r="AN214" s="43">
        <f t="shared" si="212"/>
        <v>61</v>
      </c>
      <c r="AO214" s="43">
        <f t="shared" si="212"/>
        <v>42</v>
      </c>
      <c r="AP214" s="43">
        <f t="shared" si="212"/>
        <v>37</v>
      </c>
      <c r="AQ214" s="43">
        <f t="shared" si="212"/>
        <v>162</v>
      </c>
      <c r="AR214" s="43">
        <f t="shared" si="212"/>
        <v>152</v>
      </c>
      <c r="AS214" s="43">
        <f t="shared" si="212"/>
        <v>696</v>
      </c>
      <c r="AT214" s="43">
        <f t="shared" si="212"/>
        <v>82</v>
      </c>
      <c r="AU214" s="58">
        <v>4517</v>
      </c>
      <c r="AV214" s="109">
        <f>VLOOKUP(AU214,[1]Hoja10!$D$3:$E$238,2,FALSE)</f>
        <v>57</v>
      </c>
      <c r="AW214" s="110">
        <f t="shared" si="199"/>
        <v>70.370370370370367</v>
      </c>
    </row>
    <row r="215" spans="1:49" s="33" customFormat="1" ht="12">
      <c r="A215" s="6">
        <v>211</v>
      </c>
      <c r="B215" s="58">
        <v>18165</v>
      </c>
      <c r="C215" s="45" t="s">
        <v>999</v>
      </c>
      <c r="D215" s="45" t="s">
        <v>720</v>
      </c>
      <c r="E215" s="45" t="s">
        <v>721</v>
      </c>
      <c r="F215" s="42" t="s">
        <v>726</v>
      </c>
      <c r="G215" s="39" t="s">
        <v>662</v>
      </c>
      <c r="H215" s="58">
        <v>18165</v>
      </c>
      <c r="I215" s="51">
        <f t="shared" si="195"/>
        <v>730</v>
      </c>
      <c r="J215" s="43">
        <f t="shared" ref="J215:AT215" si="213">J1046</f>
        <v>16</v>
      </c>
      <c r="K215" s="43">
        <f t="shared" si="213"/>
        <v>21</v>
      </c>
      <c r="L215" s="43">
        <f t="shared" si="213"/>
        <v>20</v>
      </c>
      <c r="M215" s="43">
        <f t="shared" si="213"/>
        <v>22</v>
      </c>
      <c r="N215" s="43">
        <f t="shared" si="213"/>
        <v>22</v>
      </c>
      <c r="O215" s="43">
        <f t="shared" si="213"/>
        <v>23</v>
      </c>
      <c r="P215" s="43">
        <f t="shared" si="213"/>
        <v>21</v>
      </c>
      <c r="Q215" s="43">
        <f t="shared" si="213"/>
        <v>20</v>
      </c>
      <c r="R215" s="43">
        <f t="shared" si="213"/>
        <v>20</v>
      </c>
      <c r="S215" s="43">
        <f t="shared" si="213"/>
        <v>19</v>
      </c>
      <c r="T215" s="43">
        <f t="shared" si="213"/>
        <v>19</v>
      </c>
      <c r="U215" s="43">
        <f t="shared" si="213"/>
        <v>20</v>
      </c>
      <c r="V215" s="43">
        <f t="shared" si="213"/>
        <v>18</v>
      </c>
      <c r="W215" s="43">
        <f t="shared" si="213"/>
        <v>19</v>
      </c>
      <c r="X215" s="43">
        <f t="shared" si="213"/>
        <v>17</v>
      </c>
      <c r="Y215" s="43">
        <f t="shared" si="213"/>
        <v>17</v>
      </c>
      <c r="Z215" s="43">
        <f t="shared" si="213"/>
        <v>17</v>
      </c>
      <c r="AA215" s="43">
        <f t="shared" si="213"/>
        <v>15</v>
      </c>
      <c r="AB215" s="43">
        <f t="shared" si="213"/>
        <v>14</v>
      </c>
      <c r="AC215" s="43">
        <f t="shared" si="213"/>
        <v>15</v>
      </c>
      <c r="AD215" s="43">
        <f t="shared" si="213"/>
        <v>67</v>
      </c>
      <c r="AE215" s="43">
        <f t="shared" si="213"/>
        <v>48</v>
      </c>
      <c r="AF215" s="43">
        <f t="shared" si="213"/>
        <v>42</v>
      </c>
      <c r="AG215" s="43">
        <f t="shared" si="213"/>
        <v>36</v>
      </c>
      <c r="AH215" s="43">
        <f t="shared" si="213"/>
        <v>31</v>
      </c>
      <c r="AI215" s="43">
        <f t="shared" si="213"/>
        <v>27</v>
      </c>
      <c r="AJ215" s="43">
        <f t="shared" si="213"/>
        <v>24</v>
      </c>
      <c r="AK215" s="43">
        <f t="shared" si="213"/>
        <v>20</v>
      </c>
      <c r="AL215" s="43">
        <f t="shared" si="213"/>
        <v>15</v>
      </c>
      <c r="AM215" s="43">
        <f t="shared" si="213"/>
        <v>13</v>
      </c>
      <c r="AN215" s="43">
        <f t="shared" si="213"/>
        <v>11</v>
      </c>
      <c r="AO215" s="43">
        <f t="shared" si="213"/>
        <v>9</v>
      </c>
      <c r="AP215" s="43">
        <f t="shared" si="213"/>
        <v>12</v>
      </c>
      <c r="AQ215" s="43">
        <f t="shared" si="213"/>
        <v>45</v>
      </c>
      <c r="AR215" s="43">
        <f t="shared" si="213"/>
        <v>41</v>
      </c>
      <c r="AS215" s="43">
        <f t="shared" si="213"/>
        <v>136</v>
      </c>
      <c r="AT215" s="43">
        <f t="shared" si="213"/>
        <v>59</v>
      </c>
      <c r="AU215" s="58">
        <v>18165</v>
      </c>
      <c r="AV215" s="109">
        <f>VLOOKUP(AU215,[1]Hoja10!$D$3:$E$238,2,FALSE)</f>
        <v>46</v>
      </c>
      <c r="AW215" s="110">
        <f t="shared" si="199"/>
        <v>287.5</v>
      </c>
    </row>
    <row r="216" spans="1:49" s="33" customFormat="1" ht="12">
      <c r="A216" s="21">
        <v>212</v>
      </c>
      <c r="B216" s="34"/>
      <c r="C216" s="35" t="s">
        <v>999</v>
      </c>
      <c r="D216" s="35" t="s">
        <v>720</v>
      </c>
      <c r="E216" s="36" t="s">
        <v>727</v>
      </c>
      <c r="F216" s="36" t="s">
        <v>727</v>
      </c>
      <c r="G216" s="37"/>
      <c r="H216" s="34"/>
      <c r="I216" s="99">
        <f t="shared" si="195"/>
        <v>14463</v>
      </c>
      <c r="J216" s="38">
        <f>SUM(J217:J223)</f>
        <v>338</v>
      </c>
      <c r="K216" s="38">
        <f t="shared" ref="K216:AT216" si="214">SUM(K217:K223)</f>
        <v>376</v>
      </c>
      <c r="L216" s="38">
        <f t="shared" si="214"/>
        <v>353</v>
      </c>
      <c r="M216" s="38">
        <f t="shared" si="214"/>
        <v>378</v>
      </c>
      <c r="N216" s="38">
        <f t="shared" si="214"/>
        <v>377</v>
      </c>
      <c r="O216" s="38">
        <f t="shared" si="214"/>
        <v>404</v>
      </c>
      <c r="P216" s="38">
        <f t="shared" si="214"/>
        <v>387</v>
      </c>
      <c r="Q216" s="38">
        <f t="shared" si="214"/>
        <v>376</v>
      </c>
      <c r="R216" s="38">
        <f t="shared" si="214"/>
        <v>377</v>
      </c>
      <c r="S216" s="38">
        <f t="shared" si="214"/>
        <v>372</v>
      </c>
      <c r="T216" s="38">
        <f t="shared" si="214"/>
        <v>374</v>
      </c>
      <c r="U216" s="38">
        <f t="shared" si="214"/>
        <v>378</v>
      </c>
      <c r="V216" s="38">
        <f t="shared" si="214"/>
        <v>355</v>
      </c>
      <c r="W216" s="38">
        <f t="shared" si="214"/>
        <v>357</v>
      </c>
      <c r="X216" s="38">
        <f t="shared" si="214"/>
        <v>331</v>
      </c>
      <c r="Y216" s="38">
        <f t="shared" si="214"/>
        <v>331</v>
      </c>
      <c r="Z216" s="38">
        <f t="shared" si="214"/>
        <v>324</v>
      </c>
      <c r="AA216" s="38">
        <f t="shared" si="214"/>
        <v>293</v>
      </c>
      <c r="AB216" s="38">
        <f t="shared" si="214"/>
        <v>270</v>
      </c>
      <c r="AC216" s="38">
        <f t="shared" si="214"/>
        <v>282</v>
      </c>
      <c r="AD216" s="38">
        <f t="shared" si="214"/>
        <v>1287</v>
      </c>
      <c r="AE216" s="38">
        <f t="shared" si="214"/>
        <v>1008</v>
      </c>
      <c r="AF216" s="38">
        <f t="shared" si="214"/>
        <v>863</v>
      </c>
      <c r="AG216" s="38">
        <f t="shared" si="214"/>
        <v>793</v>
      </c>
      <c r="AH216" s="38">
        <f t="shared" si="214"/>
        <v>685</v>
      </c>
      <c r="AI216" s="38">
        <f t="shared" si="214"/>
        <v>583</v>
      </c>
      <c r="AJ216" s="38">
        <f t="shared" si="214"/>
        <v>516</v>
      </c>
      <c r="AK216" s="38">
        <f t="shared" si="214"/>
        <v>432</v>
      </c>
      <c r="AL216" s="38">
        <f t="shared" si="214"/>
        <v>330</v>
      </c>
      <c r="AM216" s="38">
        <f t="shared" si="214"/>
        <v>286</v>
      </c>
      <c r="AN216" s="38">
        <f t="shared" si="214"/>
        <v>240</v>
      </c>
      <c r="AO216" s="38">
        <f t="shared" si="214"/>
        <v>185</v>
      </c>
      <c r="AP216" s="38">
        <f t="shared" si="214"/>
        <v>222</v>
      </c>
      <c r="AQ216" s="38">
        <f t="shared" si="214"/>
        <v>861</v>
      </c>
      <c r="AR216" s="38">
        <f t="shared" si="214"/>
        <v>794</v>
      </c>
      <c r="AS216" s="38">
        <f t="shared" si="214"/>
        <v>2818</v>
      </c>
      <c r="AT216" s="38">
        <f t="shared" si="214"/>
        <v>533</v>
      </c>
      <c r="AU216" s="34"/>
      <c r="AV216" s="109" t="e">
        <f>VLOOKUP(AU216,[1]Hoja10!$D$3:$E$238,2,FALSE)</f>
        <v>#N/A</v>
      </c>
      <c r="AW216" s="110" t="e">
        <f t="shared" si="199"/>
        <v>#N/A</v>
      </c>
    </row>
    <row r="217" spans="1:49" s="33" customFormat="1" ht="12">
      <c r="A217" s="21">
        <v>213</v>
      </c>
      <c r="B217" s="58">
        <v>4531</v>
      </c>
      <c r="C217" s="45" t="s">
        <v>999</v>
      </c>
      <c r="D217" s="45" t="s">
        <v>720</v>
      </c>
      <c r="E217" s="45" t="s">
        <v>727</v>
      </c>
      <c r="F217" s="44" t="s">
        <v>109</v>
      </c>
      <c r="G217" s="39" t="s">
        <v>680</v>
      </c>
      <c r="H217" s="58">
        <v>4531</v>
      </c>
      <c r="I217" s="51">
        <f t="shared" si="195"/>
        <v>2629</v>
      </c>
      <c r="J217" s="43">
        <f>J1048</f>
        <v>65</v>
      </c>
      <c r="K217" s="43">
        <f t="shared" ref="K217:AT217" si="215">K1048</f>
        <v>63</v>
      </c>
      <c r="L217" s="43">
        <f t="shared" si="215"/>
        <v>61</v>
      </c>
      <c r="M217" s="43">
        <f t="shared" si="215"/>
        <v>60</v>
      </c>
      <c r="N217" s="43">
        <f t="shared" si="215"/>
        <v>58</v>
      </c>
      <c r="O217" s="43">
        <f t="shared" si="215"/>
        <v>57</v>
      </c>
      <c r="P217" s="43">
        <f t="shared" si="215"/>
        <v>57</v>
      </c>
      <c r="Q217" s="43">
        <f t="shared" si="215"/>
        <v>56</v>
      </c>
      <c r="R217" s="43">
        <f t="shared" si="215"/>
        <v>56</v>
      </c>
      <c r="S217" s="43">
        <f t="shared" si="215"/>
        <v>56</v>
      </c>
      <c r="T217" s="43">
        <f t="shared" si="215"/>
        <v>57</v>
      </c>
      <c r="U217" s="43">
        <f t="shared" si="215"/>
        <v>57</v>
      </c>
      <c r="V217" s="43">
        <f t="shared" si="215"/>
        <v>57</v>
      </c>
      <c r="W217" s="43">
        <f t="shared" si="215"/>
        <v>55</v>
      </c>
      <c r="X217" s="43">
        <f t="shared" si="215"/>
        <v>54</v>
      </c>
      <c r="Y217" s="43">
        <f t="shared" si="215"/>
        <v>50</v>
      </c>
      <c r="Z217" s="43">
        <f t="shared" si="215"/>
        <v>49</v>
      </c>
      <c r="AA217" s="43">
        <f t="shared" si="215"/>
        <v>46</v>
      </c>
      <c r="AB217" s="43">
        <f t="shared" si="215"/>
        <v>45</v>
      </c>
      <c r="AC217" s="43">
        <f t="shared" si="215"/>
        <v>43</v>
      </c>
      <c r="AD217" s="43">
        <f t="shared" si="215"/>
        <v>200</v>
      </c>
      <c r="AE217" s="43">
        <f t="shared" si="215"/>
        <v>206</v>
      </c>
      <c r="AF217" s="43">
        <f t="shared" si="215"/>
        <v>177</v>
      </c>
      <c r="AG217" s="43">
        <f t="shared" si="215"/>
        <v>183</v>
      </c>
      <c r="AH217" s="43">
        <f t="shared" si="215"/>
        <v>161</v>
      </c>
      <c r="AI217" s="43">
        <f t="shared" si="215"/>
        <v>129</v>
      </c>
      <c r="AJ217" s="43">
        <f t="shared" si="215"/>
        <v>115</v>
      </c>
      <c r="AK217" s="43">
        <f t="shared" si="215"/>
        <v>92</v>
      </c>
      <c r="AL217" s="43">
        <f t="shared" si="215"/>
        <v>84</v>
      </c>
      <c r="AM217" s="43">
        <f t="shared" si="215"/>
        <v>66</v>
      </c>
      <c r="AN217" s="43">
        <f t="shared" si="215"/>
        <v>50</v>
      </c>
      <c r="AO217" s="43">
        <f t="shared" si="215"/>
        <v>35</v>
      </c>
      <c r="AP217" s="43">
        <f t="shared" si="215"/>
        <v>29</v>
      </c>
      <c r="AQ217" s="43">
        <f t="shared" si="215"/>
        <v>134</v>
      </c>
      <c r="AR217" s="43">
        <f t="shared" si="215"/>
        <v>123</v>
      </c>
      <c r="AS217" s="43">
        <f t="shared" si="215"/>
        <v>570</v>
      </c>
      <c r="AT217" s="43">
        <f t="shared" si="215"/>
        <v>92</v>
      </c>
      <c r="AU217" s="58">
        <v>4531</v>
      </c>
      <c r="AV217" s="109">
        <f>VLOOKUP(AU217,[1]Hoja10!$D$3:$E$238,2,FALSE)</f>
        <v>63</v>
      </c>
      <c r="AW217" s="110">
        <f t="shared" si="199"/>
        <v>96.92307692307692</v>
      </c>
    </row>
    <row r="218" spans="1:49" s="33" customFormat="1" ht="12">
      <c r="A218" s="6">
        <v>214</v>
      </c>
      <c r="B218" s="58">
        <v>4528</v>
      </c>
      <c r="C218" s="45" t="s">
        <v>999</v>
      </c>
      <c r="D218" s="45" t="s">
        <v>720</v>
      </c>
      <c r="E218" s="45" t="s">
        <v>727</v>
      </c>
      <c r="F218" s="42" t="s">
        <v>728</v>
      </c>
      <c r="G218" s="39" t="s">
        <v>680</v>
      </c>
      <c r="H218" s="58">
        <v>4528</v>
      </c>
      <c r="I218" s="51">
        <f t="shared" si="195"/>
        <v>5106</v>
      </c>
      <c r="J218" s="43">
        <f>J1037</f>
        <v>119</v>
      </c>
      <c r="K218" s="43">
        <f t="shared" ref="K218:AT218" si="216">K1037</f>
        <v>127</v>
      </c>
      <c r="L218" s="43">
        <f t="shared" si="216"/>
        <v>111</v>
      </c>
      <c r="M218" s="43">
        <f t="shared" si="216"/>
        <v>119</v>
      </c>
      <c r="N218" s="43">
        <f t="shared" si="216"/>
        <v>125</v>
      </c>
      <c r="O218" s="43">
        <f t="shared" si="216"/>
        <v>140</v>
      </c>
      <c r="P218" s="43">
        <f t="shared" si="216"/>
        <v>146</v>
      </c>
      <c r="Q218" s="43">
        <f t="shared" si="216"/>
        <v>142</v>
      </c>
      <c r="R218" s="43">
        <f t="shared" si="216"/>
        <v>141</v>
      </c>
      <c r="S218" s="43">
        <f t="shared" si="216"/>
        <v>140</v>
      </c>
      <c r="T218" s="43">
        <f t="shared" si="216"/>
        <v>141</v>
      </c>
      <c r="U218" s="43">
        <f t="shared" si="216"/>
        <v>142</v>
      </c>
      <c r="V218" s="43">
        <f t="shared" si="216"/>
        <v>132</v>
      </c>
      <c r="W218" s="43">
        <f t="shared" si="216"/>
        <v>133</v>
      </c>
      <c r="X218" s="43">
        <f t="shared" si="216"/>
        <v>122</v>
      </c>
      <c r="Y218" s="43">
        <f t="shared" si="216"/>
        <v>124</v>
      </c>
      <c r="Z218" s="43">
        <f t="shared" si="216"/>
        <v>122</v>
      </c>
      <c r="AA218" s="43">
        <f t="shared" si="216"/>
        <v>110</v>
      </c>
      <c r="AB218" s="43">
        <f t="shared" si="216"/>
        <v>100</v>
      </c>
      <c r="AC218" s="43">
        <f t="shared" si="216"/>
        <v>106</v>
      </c>
      <c r="AD218" s="43">
        <f t="shared" si="216"/>
        <v>481</v>
      </c>
      <c r="AE218" s="43">
        <f t="shared" si="216"/>
        <v>350</v>
      </c>
      <c r="AF218" s="43">
        <f t="shared" si="216"/>
        <v>297</v>
      </c>
      <c r="AG218" s="43">
        <f t="shared" si="216"/>
        <v>262</v>
      </c>
      <c r="AH218" s="43">
        <f t="shared" si="216"/>
        <v>225</v>
      </c>
      <c r="AI218" s="43">
        <f t="shared" si="216"/>
        <v>196</v>
      </c>
      <c r="AJ218" s="43">
        <f t="shared" si="216"/>
        <v>172</v>
      </c>
      <c r="AK218" s="43">
        <f t="shared" si="216"/>
        <v>147</v>
      </c>
      <c r="AL218" s="43">
        <f t="shared" si="216"/>
        <v>104</v>
      </c>
      <c r="AM218" s="43">
        <f t="shared" si="216"/>
        <v>95</v>
      </c>
      <c r="AN218" s="43">
        <f t="shared" si="216"/>
        <v>83</v>
      </c>
      <c r="AO218" s="43">
        <f t="shared" si="216"/>
        <v>66</v>
      </c>
      <c r="AP218" s="43">
        <f t="shared" si="216"/>
        <v>86</v>
      </c>
      <c r="AQ218" s="43">
        <f t="shared" si="216"/>
        <v>322</v>
      </c>
      <c r="AR218" s="43">
        <f t="shared" si="216"/>
        <v>298</v>
      </c>
      <c r="AS218" s="43">
        <f t="shared" si="216"/>
        <v>978</v>
      </c>
      <c r="AT218" s="43">
        <f t="shared" si="216"/>
        <v>165</v>
      </c>
      <c r="AU218" s="58">
        <v>4528</v>
      </c>
      <c r="AV218" s="109">
        <f>VLOOKUP(AU218,[1]Hoja10!$D$3:$E$238,2,FALSE)</f>
        <v>125</v>
      </c>
      <c r="AW218" s="110">
        <f t="shared" si="199"/>
        <v>105.0420168067227</v>
      </c>
    </row>
    <row r="219" spans="1:49" s="33" customFormat="1" ht="12">
      <c r="A219" s="21">
        <v>215</v>
      </c>
      <c r="B219" s="58">
        <v>4530</v>
      </c>
      <c r="C219" s="45" t="s">
        <v>999</v>
      </c>
      <c r="D219" s="45" t="s">
        <v>720</v>
      </c>
      <c r="E219" s="45" t="s">
        <v>727</v>
      </c>
      <c r="F219" s="44" t="s">
        <v>101</v>
      </c>
      <c r="G219" s="39" t="s">
        <v>662</v>
      </c>
      <c r="H219" s="58">
        <v>4530</v>
      </c>
      <c r="I219" s="51">
        <f t="shared" si="195"/>
        <v>1756</v>
      </c>
      <c r="J219" s="43">
        <f>J1038</f>
        <v>40</v>
      </c>
      <c r="K219" s="43">
        <f t="shared" ref="K219:AT219" si="217">K1038</f>
        <v>49</v>
      </c>
      <c r="L219" s="43">
        <f t="shared" si="217"/>
        <v>48</v>
      </c>
      <c r="M219" s="43">
        <f t="shared" si="217"/>
        <v>53</v>
      </c>
      <c r="N219" s="43">
        <f t="shared" si="217"/>
        <v>52</v>
      </c>
      <c r="O219" s="43">
        <f t="shared" si="217"/>
        <v>56</v>
      </c>
      <c r="P219" s="43">
        <f t="shared" si="217"/>
        <v>49</v>
      </c>
      <c r="Q219" s="43">
        <f t="shared" si="217"/>
        <v>47</v>
      </c>
      <c r="R219" s="43">
        <f t="shared" si="217"/>
        <v>48</v>
      </c>
      <c r="S219" s="43">
        <f t="shared" si="217"/>
        <v>47</v>
      </c>
      <c r="T219" s="43">
        <f t="shared" si="217"/>
        <v>47</v>
      </c>
      <c r="U219" s="43">
        <f t="shared" si="217"/>
        <v>48</v>
      </c>
      <c r="V219" s="43">
        <f t="shared" si="217"/>
        <v>44</v>
      </c>
      <c r="W219" s="43">
        <f t="shared" si="217"/>
        <v>45</v>
      </c>
      <c r="X219" s="43">
        <f t="shared" si="217"/>
        <v>41</v>
      </c>
      <c r="Y219" s="43">
        <f t="shared" si="217"/>
        <v>42</v>
      </c>
      <c r="Z219" s="43">
        <f t="shared" si="217"/>
        <v>41</v>
      </c>
      <c r="AA219" s="43">
        <f t="shared" si="217"/>
        <v>36</v>
      </c>
      <c r="AB219" s="43">
        <f t="shared" si="217"/>
        <v>33</v>
      </c>
      <c r="AC219" s="43">
        <f t="shared" si="217"/>
        <v>35</v>
      </c>
      <c r="AD219" s="43">
        <f t="shared" si="217"/>
        <v>161</v>
      </c>
      <c r="AE219" s="43">
        <f t="shared" si="217"/>
        <v>116</v>
      </c>
      <c r="AF219" s="43">
        <f t="shared" si="217"/>
        <v>100</v>
      </c>
      <c r="AG219" s="43">
        <f t="shared" si="217"/>
        <v>87</v>
      </c>
      <c r="AH219" s="43">
        <f t="shared" si="217"/>
        <v>75</v>
      </c>
      <c r="AI219" s="43">
        <f t="shared" si="217"/>
        <v>65</v>
      </c>
      <c r="AJ219" s="43">
        <f t="shared" si="217"/>
        <v>58</v>
      </c>
      <c r="AK219" s="43">
        <f t="shared" si="217"/>
        <v>49</v>
      </c>
      <c r="AL219" s="43">
        <f t="shared" si="217"/>
        <v>35</v>
      </c>
      <c r="AM219" s="43">
        <f t="shared" si="217"/>
        <v>31</v>
      </c>
      <c r="AN219" s="43">
        <f t="shared" si="217"/>
        <v>27</v>
      </c>
      <c r="AO219" s="43">
        <f t="shared" si="217"/>
        <v>22</v>
      </c>
      <c r="AP219" s="43">
        <f t="shared" si="217"/>
        <v>29</v>
      </c>
      <c r="AQ219" s="43">
        <f t="shared" si="217"/>
        <v>108</v>
      </c>
      <c r="AR219" s="43">
        <f t="shared" si="217"/>
        <v>99</v>
      </c>
      <c r="AS219" s="43">
        <f t="shared" si="217"/>
        <v>326</v>
      </c>
      <c r="AT219" s="43">
        <f t="shared" si="217"/>
        <v>77</v>
      </c>
      <c r="AU219" s="58">
        <v>4530</v>
      </c>
      <c r="AV219" s="109">
        <f>VLOOKUP(AU219,[1]Hoja10!$D$3:$E$238,2,FALSE)</f>
        <v>58</v>
      </c>
      <c r="AW219" s="110">
        <f t="shared" si="199"/>
        <v>145</v>
      </c>
    </row>
    <row r="220" spans="1:49" s="33" customFormat="1" ht="12">
      <c r="A220" s="21">
        <v>216</v>
      </c>
      <c r="B220" s="58">
        <v>4527</v>
      </c>
      <c r="C220" s="45" t="s">
        <v>999</v>
      </c>
      <c r="D220" s="45" t="s">
        <v>720</v>
      </c>
      <c r="E220" s="45" t="s">
        <v>727</v>
      </c>
      <c r="F220" s="42" t="s">
        <v>104</v>
      </c>
      <c r="G220" s="39" t="s">
        <v>667</v>
      </c>
      <c r="H220" s="58">
        <v>4527</v>
      </c>
      <c r="I220" s="51">
        <f t="shared" si="195"/>
        <v>3070</v>
      </c>
      <c r="J220" s="43">
        <f>J1041</f>
        <v>69</v>
      </c>
      <c r="K220" s="43">
        <f t="shared" ref="K220:AT220" si="218">K1041</f>
        <v>86</v>
      </c>
      <c r="L220" s="43">
        <f t="shared" si="218"/>
        <v>84</v>
      </c>
      <c r="M220" s="43">
        <f t="shared" si="218"/>
        <v>93</v>
      </c>
      <c r="N220" s="43">
        <f t="shared" si="218"/>
        <v>91</v>
      </c>
      <c r="O220" s="43">
        <f t="shared" si="218"/>
        <v>98</v>
      </c>
      <c r="P220" s="43">
        <f t="shared" si="218"/>
        <v>86</v>
      </c>
      <c r="Q220" s="43">
        <f t="shared" si="218"/>
        <v>83</v>
      </c>
      <c r="R220" s="43">
        <f t="shared" si="218"/>
        <v>84</v>
      </c>
      <c r="S220" s="43">
        <f t="shared" si="218"/>
        <v>82</v>
      </c>
      <c r="T220" s="43">
        <f t="shared" si="218"/>
        <v>82</v>
      </c>
      <c r="U220" s="43">
        <f t="shared" si="218"/>
        <v>83</v>
      </c>
      <c r="V220" s="43">
        <f t="shared" si="218"/>
        <v>77</v>
      </c>
      <c r="W220" s="43">
        <f t="shared" si="218"/>
        <v>78</v>
      </c>
      <c r="X220" s="43">
        <f t="shared" si="218"/>
        <v>72</v>
      </c>
      <c r="Y220" s="43">
        <f t="shared" si="218"/>
        <v>73</v>
      </c>
      <c r="Z220" s="43">
        <f t="shared" si="218"/>
        <v>71</v>
      </c>
      <c r="AA220" s="43">
        <f t="shared" si="218"/>
        <v>63</v>
      </c>
      <c r="AB220" s="43">
        <f t="shared" si="218"/>
        <v>58</v>
      </c>
      <c r="AC220" s="43">
        <f t="shared" si="218"/>
        <v>62</v>
      </c>
      <c r="AD220" s="43">
        <f t="shared" si="218"/>
        <v>281</v>
      </c>
      <c r="AE220" s="43">
        <f t="shared" si="218"/>
        <v>203</v>
      </c>
      <c r="AF220" s="43">
        <f t="shared" si="218"/>
        <v>174</v>
      </c>
      <c r="AG220" s="43">
        <f t="shared" si="218"/>
        <v>153</v>
      </c>
      <c r="AH220" s="43">
        <f t="shared" si="218"/>
        <v>131</v>
      </c>
      <c r="AI220" s="43">
        <f t="shared" si="218"/>
        <v>114</v>
      </c>
      <c r="AJ220" s="43">
        <f t="shared" si="218"/>
        <v>101</v>
      </c>
      <c r="AK220" s="43">
        <f t="shared" si="218"/>
        <v>86</v>
      </c>
      <c r="AL220" s="43">
        <f t="shared" si="218"/>
        <v>61</v>
      </c>
      <c r="AM220" s="43">
        <f t="shared" si="218"/>
        <v>55</v>
      </c>
      <c r="AN220" s="43">
        <f t="shared" si="218"/>
        <v>48</v>
      </c>
      <c r="AO220" s="43">
        <f t="shared" si="218"/>
        <v>38</v>
      </c>
      <c r="AP220" s="43">
        <f t="shared" si="218"/>
        <v>50</v>
      </c>
      <c r="AQ220" s="43">
        <f t="shared" si="218"/>
        <v>188</v>
      </c>
      <c r="AR220" s="43">
        <f t="shared" si="218"/>
        <v>173</v>
      </c>
      <c r="AS220" s="43">
        <f t="shared" si="218"/>
        <v>570</v>
      </c>
      <c r="AT220" s="43">
        <f t="shared" si="218"/>
        <v>123</v>
      </c>
      <c r="AU220" s="58">
        <v>4527</v>
      </c>
      <c r="AV220" s="109">
        <f>VLOOKUP(AU220,[1]Hoja10!$D$3:$E$238,2,FALSE)</f>
        <v>96</v>
      </c>
      <c r="AW220" s="110">
        <f t="shared" si="199"/>
        <v>139.13043478260869</v>
      </c>
    </row>
    <row r="221" spans="1:49" s="33" customFormat="1" ht="12">
      <c r="A221" s="6">
        <v>217</v>
      </c>
      <c r="B221" s="58">
        <v>4529</v>
      </c>
      <c r="C221" s="45" t="s">
        <v>999</v>
      </c>
      <c r="D221" s="45" t="s">
        <v>720</v>
      </c>
      <c r="E221" s="45" t="s">
        <v>727</v>
      </c>
      <c r="F221" s="44" t="s">
        <v>106</v>
      </c>
      <c r="G221" s="39" t="s">
        <v>662</v>
      </c>
      <c r="H221" s="58">
        <v>4529</v>
      </c>
      <c r="I221" s="51">
        <f t="shared" si="195"/>
        <v>1243</v>
      </c>
      <c r="J221" s="43">
        <f>J1043</f>
        <v>28</v>
      </c>
      <c r="K221" s="43">
        <f t="shared" ref="K221:AT221" si="219">K1043</f>
        <v>35</v>
      </c>
      <c r="L221" s="43">
        <f t="shared" si="219"/>
        <v>34</v>
      </c>
      <c r="M221" s="43">
        <f t="shared" si="219"/>
        <v>38</v>
      </c>
      <c r="N221" s="43">
        <f t="shared" si="219"/>
        <v>37</v>
      </c>
      <c r="O221" s="43">
        <f t="shared" si="219"/>
        <v>39</v>
      </c>
      <c r="P221" s="43">
        <f t="shared" si="219"/>
        <v>35</v>
      </c>
      <c r="Q221" s="43">
        <f t="shared" si="219"/>
        <v>34</v>
      </c>
      <c r="R221" s="43">
        <f t="shared" si="219"/>
        <v>34</v>
      </c>
      <c r="S221" s="43">
        <f t="shared" si="219"/>
        <v>33</v>
      </c>
      <c r="T221" s="43">
        <f t="shared" si="219"/>
        <v>33</v>
      </c>
      <c r="U221" s="43">
        <f t="shared" si="219"/>
        <v>34</v>
      </c>
      <c r="V221" s="43">
        <f t="shared" si="219"/>
        <v>31</v>
      </c>
      <c r="W221" s="43">
        <f t="shared" si="219"/>
        <v>32</v>
      </c>
      <c r="X221" s="43">
        <f t="shared" si="219"/>
        <v>29</v>
      </c>
      <c r="Y221" s="43">
        <f t="shared" si="219"/>
        <v>29</v>
      </c>
      <c r="Z221" s="43">
        <f t="shared" si="219"/>
        <v>29</v>
      </c>
      <c r="AA221" s="43">
        <f t="shared" si="219"/>
        <v>26</v>
      </c>
      <c r="AB221" s="43">
        <f t="shared" si="219"/>
        <v>23</v>
      </c>
      <c r="AC221" s="43">
        <f t="shared" si="219"/>
        <v>25</v>
      </c>
      <c r="AD221" s="43">
        <f t="shared" si="219"/>
        <v>114</v>
      </c>
      <c r="AE221" s="43">
        <f t="shared" si="219"/>
        <v>82</v>
      </c>
      <c r="AF221" s="43">
        <f t="shared" si="219"/>
        <v>71</v>
      </c>
      <c r="AG221" s="43">
        <f t="shared" si="219"/>
        <v>62</v>
      </c>
      <c r="AH221" s="43">
        <f t="shared" si="219"/>
        <v>53</v>
      </c>
      <c r="AI221" s="43">
        <f t="shared" si="219"/>
        <v>46</v>
      </c>
      <c r="AJ221" s="43">
        <f t="shared" si="219"/>
        <v>41</v>
      </c>
      <c r="AK221" s="43">
        <f t="shared" si="219"/>
        <v>35</v>
      </c>
      <c r="AL221" s="43">
        <f t="shared" si="219"/>
        <v>25</v>
      </c>
      <c r="AM221" s="43">
        <f t="shared" si="219"/>
        <v>22</v>
      </c>
      <c r="AN221" s="43">
        <f t="shared" si="219"/>
        <v>19</v>
      </c>
      <c r="AO221" s="43">
        <f t="shared" si="219"/>
        <v>15</v>
      </c>
      <c r="AP221" s="43">
        <f t="shared" si="219"/>
        <v>20</v>
      </c>
      <c r="AQ221" s="43">
        <f t="shared" si="219"/>
        <v>76</v>
      </c>
      <c r="AR221" s="43">
        <f t="shared" si="219"/>
        <v>70</v>
      </c>
      <c r="AS221" s="43">
        <f t="shared" si="219"/>
        <v>231</v>
      </c>
      <c r="AT221" s="43">
        <f t="shared" si="219"/>
        <v>49</v>
      </c>
      <c r="AU221" s="58">
        <v>4529</v>
      </c>
      <c r="AV221" s="109">
        <f>VLOOKUP(AU221,[1]Hoja10!$D$3:$E$238,2,FALSE)</f>
        <v>38</v>
      </c>
      <c r="AW221" s="110">
        <f t="shared" si="199"/>
        <v>135.71428571428572</v>
      </c>
    </row>
    <row r="222" spans="1:49" s="33" customFormat="1" ht="12">
      <c r="A222" s="21">
        <v>218</v>
      </c>
      <c r="B222" s="58">
        <v>4526</v>
      </c>
      <c r="C222" s="45" t="s">
        <v>999</v>
      </c>
      <c r="D222" s="45" t="s">
        <v>720</v>
      </c>
      <c r="E222" s="45" t="s">
        <v>727</v>
      </c>
      <c r="F222" s="44" t="s">
        <v>113</v>
      </c>
      <c r="G222" s="39" t="s">
        <v>662</v>
      </c>
      <c r="H222" s="58">
        <v>4526</v>
      </c>
      <c r="I222" s="51">
        <f t="shared" si="195"/>
        <v>659</v>
      </c>
      <c r="J222" s="43">
        <f>J1052</f>
        <v>17</v>
      </c>
      <c r="K222" s="43">
        <f t="shared" ref="K222:AT222" si="220">K1052</f>
        <v>16</v>
      </c>
      <c r="L222" s="43">
        <f t="shared" si="220"/>
        <v>15</v>
      </c>
      <c r="M222" s="43">
        <f t="shared" si="220"/>
        <v>15</v>
      </c>
      <c r="N222" s="43">
        <f t="shared" si="220"/>
        <v>14</v>
      </c>
      <c r="O222" s="43">
        <f t="shared" si="220"/>
        <v>14</v>
      </c>
      <c r="P222" s="43">
        <f t="shared" si="220"/>
        <v>14</v>
      </c>
      <c r="Q222" s="43">
        <f t="shared" si="220"/>
        <v>14</v>
      </c>
      <c r="R222" s="43">
        <f t="shared" si="220"/>
        <v>14</v>
      </c>
      <c r="S222" s="43">
        <f t="shared" si="220"/>
        <v>14</v>
      </c>
      <c r="T222" s="43">
        <f t="shared" si="220"/>
        <v>14</v>
      </c>
      <c r="U222" s="43">
        <f t="shared" si="220"/>
        <v>14</v>
      </c>
      <c r="V222" s="43">
        <f t="shared" si="220"/>
        <v>14</v>
      </c>
      <c r="W222" s="43">
        <f t="shared" si="220"/>
        <v>14</v>
      </c>
      <c r="X222" s="43">
        <f t="shared" si="220"/>
        <v>13</v>
      </c>
      <c r="Y222" s="43">
        <f t="shared" si="220"/>
        <v>13</v>
      </c>
      <c r="Z222" s="43">
        <f t="shared" si="220"/>
        <v>12</v>
      </c>
      <c r="AA222" s="43">
        <f t="shared" si="220"/>
        <v>12</v>
      </c>
      <c r="AB222" s="43">
        <f t="shared" si="220"/>
        <v>11</v>
      </c>
      <c r="AC222" s="43">
        <f t="shared" si="220"/>
        <v>11</v>
      </c>
      <c r="AD222" s="43">
        <f t="shared" si="220"/>
        <v>50</v>
      </c>
      <c r="AE222" s="43">
        <f t="shared" si="220"/>
        <v>51</v>
      </c>
      <c r="AF222" s="43">
        <f t="shared" si="220"/>
        <v>44</v>
      </c>
      <c r="AG222" s="43">
        <f t="shared" si="220"/>
        <v>46</v>
      </c>
      <c r="AH222" s="43">
        <f t="shared" si="220"/>
        <v>40</v>
      </c>
      <c r="AI222" s="43">
        <f t="shared" si="220"/>
        <v>33</v>
      </c>
      <c r="AJ222" s="43">
        <f t="shared" si="220"/>
        <v>29</v>
      </c>
      <c r="AK222" s="43">
        <f t="shared" si="220"/>
        <v>23</v>
      </c>
      <c r="AL222" s="43">
        <f t="shared" si="220"/>
        <v>21</v>
      </c>
      <c r="AM222" s="43">
        <f t="shared" si="220"/>
        <v>17</v>
      </c>
      <c r="AN222" s="43">
        <f t="shared" si="220"/>
        <v>13</v>
      </c>
      <c r="AO222" s="43">
        <f t="shared" si="220"/>
        <v>9</v>
      </c>
      <c r="AP222" s="43">
        <f t="shared" si="220"/>
        <v>8</v>
      </c>
      <c r="AQ222" s="43">
        <f t="shared" si="220"/>
        <v>33</v>
      </c>
      <c r="AR222" s="43">
        <f t="shared" si="220"/>
        <v>31</v>
      </c>
      <c r="AS222" s="43">
        <f t="shared" si="220"/>
        <v>143</v>
      </c>
      <c r="AT222" s="43">
        <f t="shared" si="220"/>
        <v>27</v>
      </c>
      <c r="AU222" s="58">
        <v>4526</v>
      </c>
      <c r="AV222" s="109">
        <f>VLOOKUP(AU222,[1]Hoja10!$D$3:$E$238,2,FALSE)</f>
        <v>20</v>
      </c>
      <c r="AW222" s="110">
        <f t="shared" si="199"/>
        <v>117.64705882352942</v>
      </c>
    </row>
    <row r="223" spans="1:49" s="33" customFormat="1" ht="12">
      <c r="A223" s="21">
        <v>219</v>
      </c>
      <c r="B223" s="58">
        <v>4525</v>
      </c>
      <c r="C223" s="45" t="s">
        <v>999</v>
      </c>
      <c r="D223" s="45" t="s">
        <v>720</v>
      </c>
      <c r="E223" s="45" t="s">
        <v>727</v>
      </c>
      <c r="F223" s="44" t="s">
        <v>108</v>
      </c>
      <c r="G223" s="39" t="s">
        <v>662</v>
      </c>
      <c r="H223" s="58">
        <v>4525</v>
      </c>
      <c r="I223" s="51">
        <f t="shared" si="195"/>
        <v>0</v>
      </c>
      <c r="J223" s="43">
        <f>J1045</f>
        <v>0</v>
      </c>
      <c r="K223" s="43">
        <f t="shared" ref="K223:AT223" si="221">K1045</f>
        <v>0</v>
      </c>
      <c r="L223" s="43">
        <f t="shared" si="221"/>
        <v>0</v>
      </c>
      <c r="M223" s="43">
        <f t="shared" si="221"/>
        <v>0</v>
      </c>
      <c r="N223" s="43">
        <f t="shared" si="221"/>
        <v>0</v>
      </c>
      <c r="O223" s="43">
        <f t="shared" si="221"/>
        <v>0</v>
      </c>
      <c r="P223" s="43">
        <f t="shared" si="221"/>
        <v>0</v>
      </c>
      <c r="Q223" s="43">
        <f t="shared" si="221"/>
        <v>0</v>
      </c>
      <c r="R223" s="43">
        <f t="shared" si="221"/>
        <v>0</v>
      </c>
      <c r="S223" s="43">
        <f t="shared" si="221"/>
        <v>0</v>
      </c>
      <c r="T223" s="43">
        <f t="shared" si="221"/>
        <v>0</v>
      </c>
      <c r="U223" s="43">
        <f t="shared" si="221"/>
        <v>0</v>
      </c>
      <c r="V223" s="43">
        <f t="shared" si="221"/>
        <v>0</v>
      </c>
      <c r="W223" s="43">
        <f t="shared" si="221"/>
        <v>0</v>
      </c>
      <c r="X223" s="43">
        <f t="shared" si="221"/>
        <v>0</v>
      </c>
      <c r="Y223" s="43">
        <f t="shared" si="221"/>
        <v>0</v>
      </c>
      <c r="Z223" s="43">
        <f t="shared" si="221"/>
        <v>0</v>
      </c>
      <c r="AA223" s="43">
        <f t="shared" si="221"/>
        <v>0</v>
      </c>
      <c r="AB223" s="43">
        <f t="shared" si="221"/>
        <v>0</v>
      </c>
      <c r="AC223" s="43">
        <f t="shared" si="221"/>
        <v>0</v>
      </c>
      <c r="AD223" s="43">
        <f t="shared" si="221"/>
        <v>0</v>
      </c>
      <c r="AE223" s="43">
        <f t="shared" si="221"/>
        <v>0</v>
      </c>
      <c r="AF223" s="43">
        <f t="shared" si="221"/>
        <v>0</v>
      </c>
      <c r="AG223" s="43">
        <f t="shared" si="221"/>
        <v>0</v>
      </c>
      <c r="AH223" s="43">
        <f t="shared" si="221"/>
        <v>0</v>
      </c>
      <c r="AI223" s="43">
        <f t="shared" si="221"/>
        <v>0</v>
      </c>
      <c r="AJ223" s="43">
        <f t="shared" si="221"/>
        <v>0</v>
      </c>
      <c r="AK223" s="43">
        <f t="shared" si="221"/>
        <v>0</v>
      </c>
      <c r="AL223" s="43">
        <f t="shared" si="221"/>
        <v>0</v>
      </c>
      <c r="AM223" s="43">
        <f t="shared" si="221"/>
        <v>0</v>
      </c>
      <c r="AN223" s="43">
        <f t="shared" si="221"/>
        <v>0</v>
      </c>
      <c r="AO223" s="43">
        <f t="shared" si="221"/>
        <v>0</v>
      </c>
      <c r="AP223" s="43">
        <f t="shared" si="221"/>
        <v>0</v>
      </c>
      <c r="AQ223" s="43">
        <f t="shared" si="221"/>
        <v>0</v>
      </c>
      <c r="AR223" s="43">
        <f t="shared" si="221"/>
        <v>0</v>
      </c>
      <c r="AS223" s="43">
        <f t="shared" si="221"/>
        <v>0</v>
      </c>
      <c r="AT223" s="43">
        <f t="shared" si="221"/>
        <v>0</v>
      </c>
      <c r="AU223" s="58">
        <v>4525</v>
      </c>
      <c r="AV223" s="109" t="e">
        <f>VLOOKUP(AU223,[1]Hoja10!$D$3:$E$238,2,FALSE)</f>
        <v>#N/A</v>
      </c>
      <c r="AW223" s="110" t="e">
        <f t="shared" si="199"/>
        <v>#N/A</v>
      </c>
    </row>
    <row r="224" spans="1:49" s="33" customFormat="1" ht="12">
      <c r="A224" s="6">
        <v>220</v>
      </c>
      <c r="B224" s="34"/>
      <c r="C224" s="35" t="s">
        <v>999</v>
      </c>
      <c r="D224" s="35" t="s">
        <v>720</v>
      </c>
      <c r="E224" s="36" t="s">
        <v>729</v>
      </c>
      <c r="F224" s="36" t="s">
        <v>729</v>
      </c>
      <c r="G224" s="37"/>
      <c r="H224" s="34"/>
      <c r="I224" s="99">
        <f t="shared" si="195"/>
        <v>8994</v>
      </c>
      <c r="J224" s="38">
        <f>SUM(J225:J230)</f>
        <v>224</v>
      </c>
      <c r="K224" s="38">
        <f t="shared" ref="K224:AT224" si="222">SUM(K225:K230)</f>
        <v>202</v>
      </c>
      <c r="L224" s="38">
        <f t="shared" si="222"/>
        <v>249</v>
      </c>
      <c r="M224" s="38">
        <f t="shared" si="222"/>
        <v>231</v>
      </c>
      <c r="N224" s="38">
        <f t="shared" si="222"/>
        <v>250</v>
      </c>
      <c r="O224" s="38">
        <f t="shared" si="222"/>
        <v>239</v>
      </c>
      <c r="P224" s="38">
        <f t="shared" si="222"/>
        <v>219</v>
      </c>
      <c r="Q224" s="38">
        <f t="shared" si="222"/>
        <v>218</v>
      </c>
      <c r="R224" s="38">
        <f t="shared" si="222"/>
        <v>217</v>
      </c>
      <c r="S224" s="38">
        <f t="shared" si="222"/>
        <v>216</v>
      </c>
      <c r="T224" s="38">
        <f t="shared" si="222"/>
        <v>215</v>
      </c>
      <c r="U224" s="38">
        <f t="shared" si="222"/>
        <v>214</v>
      </c>
      <c r="V224" s="38">
        <f t="shared" si="222"/>
        <v>209</v>
      </c>
      <c r="W224" s="38">
        <f t="shared" si="222"/>
        <v>198</v>
      </c>
      <c r="X224" s="38">
        <f t="shared" si="222"/>
        <v>184</v>
      </c>
      <c r="Y224" s="38">
        <f t="shared" si="222"/>
        <v>171</v>
      </c>
      <c r="Z224" s="38">
        <f t="shared" si="222"/>
        <v>158</v>
      </c>
      <c r="AA224" s="38">
        <f t="shared" si="222"/>
        <v>145</v>
      </c>
      <c r="AB224" s="38">
        <f t="shared" si="222"/>
        <v>136</v>
      </c>
      <c r="AC224" s="38">
        <f t="shared" si="222"/>
        <v>127</v>
      </c>
      <c r="AD224" s="38">
        <f t="shared" si="222"/>
        <v>558</v>
      </c>
      <c r="AE224" s="38">
        <f t="shared" si="222"/>
        <v>605</v>
      </c>
      <c r="AF224" s="38">
        <f t="shared" si="222"/>
        <v>701</v>
      </c>
      <c r="AG224" s="38">
        <f t="shared" si="222"/>
        <v>582</v>
      </c>
      <c r="AH224" s="38">
        <f t="shared" si="222"/>
        <v>556</v>
      </c>
      <c r="AI224" s="38">
        <f t="shared" si="222"/>
        <v>437</v>
      </c>
      <c r="AJ224" s="38">
        <f t="shared" si="222"/>
        <v>368</v>
      </c>
      <c r="AK224" s="38">
        <f t="shared" si="222"/>
        <v>350</v>
      </c>
      <c r="AL224" s="38">
        <f t="shared" si="222"/>
        <v>228</v>
      </c>
      <c r="AM224" s="38">
        <f t="shared" si="222"/>
        <v>214</v>
      </c>
      <c r="AN224" s="38">
        <f t="shared" si="222"/>
        <v>165</v>
      </c>
      <c r="AO224" s="38">
        <f t="shared" si="222"/>
        <v>123</v>
      </c>
      <c r="AP224" s="38">
        <f t="shared" si="222"/>
        <v>85</v>
      </c>
      <c r="AQ224" s="38">
        <f t="shared" si="222"/>
        <v>489</v>
      </c>
      <c r="AR224" s="38">
        <f t="shared" si="222"/>
        <v>389</v>
      </c>
      <c r="AS224" s="38">
        <f t="shared" si="222"/>
        <v>1858</v>
      </c>
      <c r="AT224" s="38">
        <f t="shared" si="222"/>
        <v>316</v>
      </c>
      <c r="AU224" s="34"/>
      <c r="AV224" s="109" t="e">
        <f>VLOOKUP(AU224,[1]Hoja10!$D$3:$E$238,2,FALSE)</f>
        <v>#N/A</v>
      </c>
      <c r="AW224" s="110" t="e">
        <f t="shared" si="199"/>
        <v>#N/A</v>
      </c>
    </row>
    <row r="225" spans="1:49" s="33" customFormat="1" ht="12">
      <c r="A225" s="21">
        <v>221</v>
      </c>
      <c r="B225" s="58">
        <v>4524</v>
      </c>
      <c r="C225" s="45" t="s">
        <v>999</v>
      </c>
      <c r="D225" s="45" t="s">
        <v>720</v>
      </c>
      <c r="E225" s="45" t="s">
        <v>729</v>
      </c>
      <c r="F225" s="42" t="s">
        <v>114</v>
      </c>
      <c r="G225" s="39" t="s">
        <v>680</v>
      </c>
      <c r="H225" s="58">
        <v>4524</v>
      </c>
      <c r="I225" s="51">
        <f t="shared" si="195"/>
        <v>3432</v>
      </c>
      <c r="J225" s="43">
        <f t="shared" ref="J225:Y230" si="223">J1054</f>
        <v>86</v>
      </c>
      <c r="K225" s="43">
        <f t="shared" si="223"/>
        <v>77</v>
      </c>
      <c r="L225" s="43">
        <f t="shared" si="223"/>
        <v>95</v>
      </c>
      <c r="M225" s="43">
        <f t="shared" si="223"/>
        <v>88</v>
      </c>
      <c r="N225" s="43">
        <f t="shared" si="223"/>
        <v>96</v>
      </c>
      <c r="O225" s="43">
        <f t="shared" si="223"/>
        <v>92</v>
      </c>
      <c r="P225" s="43">
        <f t="shared" si="223"/>
        <v>84</v>
      </c>
      <c r="Q225" s="43">
        <f t="shared" si="223"/>
        <v>83</v>
      </c>
      <c r="R225" s="43">
        <f t="shared" si="223"/>
        <v>83</v>
      </c>
      <c r="S225" s="43">
        <f t="shared" si="223"/>
        <v>83</v>
      </c>
      <c r="T225" s="43">
        <f t="shared" si="223"/>
        <v>82</v>
      </c>
      <c r="U225" s="43">
        <f t="shared" si="223"/>
        <v>81</v>
      </c>
      <c r="V225" s="43">
        <f t="shared" si="223"/>
        <v>79</v>
      </c>
      <c r="W225" s="43">
        <f t="shared" si="223"/>
        <v>76</v>
      </c>
      <c r="X225" s="43">
        <f t="shared" si="223"/>
        <v>70</v>
      </c>
      <c r="Y225" s="43">
        <f t="shared" si="223"/>
        <v>65</v>
      </c>
      <c r="Z225" s="43">
        <f t="shared" ref="K225:AT230" si="224">Z1054</f>
        <v>61</v>
      </c>
      <c r="AA225" s="43">
        <f t="shared" si="224"/>
        <v>56</v>
      </c>
      <c r="AB225" s="43">
        <f t="shared" si="224"/>
        <v>52</v>
      </c>
      <c r="AC225" s="43">
        <f t="shared" si="224"/>
        <v>48</v>
      </c>
      <c r="AD225" s="43">
        <f t="shared" si="224"/>
        <v>211</v>
      </c>
      <c r="AE225" s="43">
        <f t="shared" si="224"/>
        <v>230</v>
      </c>
      <c r="AF225" s="43">
        <f t="shared" si="224"/>
        <v>267</v>
      </c>
      <c r="AG225" s="43">
        <f t="shared" si="224"/>
        <v>222</v>
      </c>
      <c r="AH225" s="43">
        <f t="shared" si="224"/>
        <v>213</v>
      </c>
      <c r="AI225" s="43">
        <f t="shared" si="224"/>
        <v>166</v>
      </c>
      <c r="AJ225" s="43">
        <f t="shared" si="224"/>
        <v>141</v>
      </c>
      <c r="AK225" s="43">
        <f t="shared" si="224"/>
        <v>133</v>
      </c>
      <c r="AL225" s="43">
        <f t="shared" si="224"/>
        <v>87</v>
      </c>
      <c r="AM225" s="43">
        <f t="shared" si="224"/>
        <v>81</v>
      </c>
      <c r="AN225" s="43">
        <f t="shared" si="224"/>
        <v>63</v>
      </c>
      <c r="AO225" s="43">
        <f t="shared" si="224"/>
        <v>48</v>
      </c>
      <c r="AP225" s="43">
        <f t="shared" si="224"/>
        <v>33</v>
      </c>
      <c r="AQ225" s="43">
        <f t="shared" si="224"/>
        <v>186</v>
      </c>
      <c r="AR225" s="43">
        <f t="shared" si="224"/>
        <v>149</v>
      </c>
      <c r="AS225" s="43">
        <f t="shared" si="224"/>
        <v>707</v>
      </c>
      <c r="AT225" s="43">
        <f t="shared" si="224"/>
        <v>114</v>
      </c>
      <c r="AU225" s="58">
        <v>4524</v>
      </c>
      <c r="AV225" s="109">
        <f>VLOOKUP(AU225,[1]Hoja10!$D$3:$E$238,2,FALSE)</f>
        <v>76</v>
      </c>
      <c r="AW225" s="110">
        <f t="shared" si="199"/>
        <v>88.372093023255815</v>
      </c>
    </row>
    <row r="226" spans="1:49" s="33" customFormat="1" ht="12">
      <c r="A226" s="21">
        <v>222</v>
      </c>
      <c r="B226" s="58">
        <v>4521</v>
      </c>
      <c r="C226" s="45" t="s">
        <v>999</v>
      </c>
      <c r="D226" s="45" t="s">
        <v>720</v>
      </c>
      <c r="E226" s="45" t="s">
        <v>729</v>
      </c>
      <c r="F226" s="42" t="s">
        <v>115</v>
      </c>
      <c r="G226" s="39" t="s">
        <v>662</v>
      </c>
      <c r="H226" s="58">
        <v>4521</v>
      </c>
      <c r="I226" s="51">
        <f t="shared" si="195"/>
        <v>683</v>
      </c>
      <c r="J226" s="43">
        <f t="shared" si="223"/>
        <v>17</v>
      </c>
      <c r="K226" s="43">
        <f t="shared" si="224"/>
        <v>15</v>
      </c>
      <c r="L226" s="43">
        <f t="shared" si="224"/>
        <v>19</v>
      </c>
      <c r="M226" s="43">
        <f t="shared" si="224"/>
        <v>18</v>
      </c>
      <c r="N226" s="43">
        <f t="shared" si="224"/>
        <v>19</v>
      </c>
      <c r="O226" s="43">
        <f t="shared" si="224"/>
        <v>18</v>
      </c>
      <c r="P226" s="43">
        <f t="shared" si="224"/>
        <v>17</v>
      </c>
      <c r="Q226" s="43">
        <f t="shared" si="224"/>
        <v>17</v>
      </c>
      <c r="R226" s="43">
        <f t="shared" si="224"/>
        <v>17</v>
      </c>
      <c r="S226" s="43">
        <f t="shared" si="224"/>
        <v>16</v>
      </c>
      <c r="T226" s="43">
        <f t="shared" si="224"/>
        <v>16</v>
      </c>
      <c r="U226" s="43">
        <f t="shared" si="224"/>
        <v>16</v>
      </c>
      <c r="V226" s="43">
        <f t="shared" si="224"/>
        <v>16</v>
      </c>
      <c r="W226" s="43">
        <f t="shared" si="224"/>
        <v>15</v>
      </c>
      <c r="X226" s="43">
        <f t="shared" si="224"/>
        <v>14</v>
      </c>
      <c r="Y226" s="43">
        <f t="shared" si="224"/>
        <v>13</v>
      </c>
      <c r="Z226" s="43">
        <f t="shared" si="224"/>
        <v>12</v>
      </c>
      <c r="AA226" s="43">
        <f t="shared" si="224"/>
        <v>11</v>
      </c>
      <c r="AB226" s="43">
        <f t="shared" si="224"/>
        <v>10</v>
      </c>
      <c r="AC226" s="43">
        <f t="shared" si="224"/>
        <v>10</v>
      </c>
      <c r="AD226" s="43">
        <f t="shared" si="224"/>
        <v>43</v>
      </c>
      <c r="AE226" s="43">
        <f t="shared" si="224"/>
        <v>46</v>
      </c>
      <c r="AF226" s="43">
        <f t="shared" si="224"/>
        <v>53</v>
      </c>
      <c r="AG226" s="43">
        <f t="shared" si="224"/>
        <v>44</v>
      </c>
      <c r="AH226" s="43">
        <f t="shared" si="224"/>
        <v>42</v>
      </c>
      <c r="AI226" s="43">
        <f t="shared" si="224"/>
        <v>33</v>
      </c>
      <c r="AJ226" s="43">
        <f t="shared" si="224"/>
        <v>28</v>
      </c>
      <c r="AK226" s="43">
        <f t="shared" si="224"/>
        <v>27</v>
      </c>
      <c r="AL226" s="43">
        <f t="shared" si="224"/>
        <v>17</v>
      </c>
      <c r="AM226" s="43">
        <f t="shared" si="224"/>
        <v>16</v>
      </c>
      <c r="AN226" s="43">
        <f t="shared" si="224"/>
        <v>13</v>
      </c>
      <c r="AO226" s="43">
        <f t="shared" si="224"/>
        <v>9</v>
      </c>
      <c r="AP226" s="43">
        <f t="shared" si="224"/>
        <v>6</v>
      </c>
      <c r="AQ226" s="43">
        <f t="shared" si="224"/>
        <v>37</v>
      </c>
      <c r="AR226" s="43">
        <f t="shared" si="224"/>
        <v>30</v>
      </c>
      <c r="AS226" s="43">
        <f t="shared" si="224"/>
        <v>141</v>
      </c>
      <c r="AT226" s="43">
        <f t="shared" si="224"/>
        <v>22</v>
      </c>
      <c r="AU226" s="58">
        <v>4521</v>
      </c>
      <c r="AV226" s="109">
        <f>VLOOKUP(AU226,[1]Hoja10!$D$3:$E$238,2,FALSE)</f>
        <v>16</v>
      </c>
      <c r="AW226" s="110">
        <f t="shared" si="199"/>
        <v>94.117647058823522</v>
      </c>
    </row>
    <row r="227" spans="1:49" s="33" customFormat="1" ht="24">
      <c r="A227" s="6">
        <v>223</v>
      </c>
      <c r="B227" s="58">
        <v>4523</v>
      </c>
      <c r="C227" s="45" t="s">
        <v>999</v>
      </c>
      <c r="D227" s="45" t="s">
        <v>720</v>
      </c>
      <c r="E227" s="45" t="s">
        <v>729</v>
      </c>
      <c r="F227" s="42" t="s">
        <v>730</v>
      </c>
      <c r="G227" s="39" t="s">
        <v>662</v>
      </c>
      <c r="H227" s="58">
        <v>4523</v>
      </c>
      <c r="I227" s="51">
        <f t="shared" si="195"/>
        <v>1371</v>
      </c>
      <c r="J227" s="43">
        <f t="shared" si="223"/>
        <v>34</v>
      </c>
      <c r="K227" s="43">
        <f t="shared" si="224"/>
        <v>31</v>
      </c>
      <c r="L227" s="43">
        <f t="shared" si="224"/>
        <v>38</v>
      </c>
      <c r="M227" s="43">
        <f t="shared" si="224"/>
        <v>35</v>
      </c>
      <c r="N227" s="43">
        <f t="shared" si="224"/>
        <v>38</v>
      </c>
      <c r="O227" s="43">
        <f t="shared" si="224"/>
        <v>36</v>
      </c>
      <c r="P227" s="43">
        <f t="shared" si="224"/>
        <v>33</v>
      </c>
      <c r="Q227" s="43">
        <f t="shared" si="224"/>
        <v>33</v>
      </c>
      <c r="R227" s="43">
        <f t="shared" si="224"/>
        <v>33</v>
      </c>
      <c r="S227" s="43">
        <f t="shared" si="224"/>
        <v>33</v>
      </c>
      <c r="T227" s="43">
        <f t="shared" si="224"/>
        <v>33</v>
      </c>
      <c r="U227" s="43">
        <f t="shared" si="224"/>
        <v>33</v>
      </c>
      <c r="V227" s="43">
        <f t="shared" si="224"/>
        <v>32</v>
      </c>
      <c r="W227" s="43">
        <f t="shared" si="224"/>
        <v>30</v>
      </c>
      <c r="X227" s="43">
        <f t="shared" si="224"/>
        <v>28</v>
      </c>
      <c r="Y227" s="43">
        <f t="shared" si="224"/>
        <v>26</v>
      </c>
      <c r="Z227" s="43">
        <f t="shared" si="224"/>
        <v>24</v>
      </c>
      <c r="AA227" s="43">
        <f t="shared" si="224"/>
        <v>22</v>
      </c>
      <c r="AB227" s="43">
        <f t="shared" si="224"/>
        <v>21</v>
      </c>
      <c r="AC227" s="43">
        <f t="shared" si="224"/>
        <v>19</v>
      </c>
      <c r="AD227" s="43">
        <f t="shared" si="224"/>
        <v>85</v>
      </c>
      <c r="AE227" s="43">
        <f t="shared" si="224"/>
        <v>92</v>
      </c>
      <c r="AF227" s="43">
        <f t="shared" si="224"/>
        <v>107</v>
      </c>
      <c r="AG227" s="43">
        <f t="shared" si="224"/>
        <v>89</v>
      </c>
      <c r="AH227" s="43">
        <f t="shared" si="224"/>
        <v>85</v>
      </c>
      <c r="AI227" s="43">
        <f t="shared" si="224"/>
        <v>67</v>
      </c>
      <c r="AJ227" s="43">
        <f t="shared" si="224"/>
        <v>56</v>
      </c>
      <c r="AK227" s="43">
        <f t="shared" si="224"/>
        <v>53</v>
      </c>
      <c r="AL227" s="43">
        <f t="shared" si="224"/>
        <v>35</v>
      </c>
      <c r="AM227" s="43">
        <f t="shared" si="224"/>
        <v>33</v>
      </c>
      <c r="AN227" s="43">
        <f t="shared" si="224"/>
        <v>25</v>
      </c>
      <c r="AO227" s="43">
        <f t="shared" si="224"/>
        <v>19</v>
      </c>
      <c r="AP227" s="43">
        <f t="shared" si="224"/>
        <v>13</v>
      </c>
      <c r="AQ227" s="43">
        <f t="shared" si="224"/>
        <v>75</v>
      </c>
      <c r="AR227" s="43">
        <f t="shared" si="224"/>
        <v>59</v>
      </c>
      <c r="AS227" s="43">
        <f t="shared" si="224"/>
        <v>284</v>
      </c>
      <c r="AT227" s="43">
        <f t="shared" si="224"/>
        <v>49</v>
      </c>
      <c r="AU227" s="58">
        <v>4523</v>
      </c>
      <c r="AV227" s="109">
        <f>VLOOKUP(AU227,[1]Hoja10!$D$3:$E$238,2,FALSE)</f>
        <v>36</v>
      </c>
      <c r="AW227" s="110">
        <f t="shared" si="199"/>
        <v>105.88235294117648</v>
      </c>
    </row>
    <row r="228" spans="1:49" s="33" customFormat="1" ht="12">
      <c r="A228" s="21">
        <v>224</v>
      </c>
      <c r="B228" s="58">
        <v>4520</v>
      </c>
      <c r="C228" s="45" t="s">
        <v>999</v>
      </c>
      <c r="D228" s="45" t="s">
        <v>720</v>
      </c>
      <c r="E228" s="45" t="s">
        <v>729</v>
      </c>
      <c r="F228" s="44" t="s">
        <v>116</v>
      </c>
      <c r="G228" s="39" t="s">
        <v>662</v>
      </c>
      <c r="H228" s="58">
        <v>4520</v>
      </c>
      <c r="I228" s="51">
        <f t="shared" si="195"/>
        <v>1413</v>
      </c>
      <c r="J228" s="43">
        <f t="shared" si="223"/>
        <v>35</v>
      </c>
      <c r="K228" s="43">
        <f t="shared" si="224"/>
        <v>32</v>
      </c>
      <c r="L228" s="43">
        <f t="shared" si="224"/>
        <v>39</v>
      </c>
      <c r="M228" s="43">
        <f t="shared" si="224"/>
        <v>36</v>
      </c>
      <c r="N228" s="43">
        <f t="shared" si="224"/>
        <v>39</v>
      </c>
      <c r="O228" s="43">
        <f t="shared" si="224"/>
        <v>38</v>
      </c>
      <c r="P228" s="43">
        <f t="shared" si="224"/>
        <v>34</v>
      </c>
      <c r="Q228" s="43">
        <f t="shared" si="224"/>
        <v>34</v>
      </c>
      <c r="R228" s="43">
        <f t="shared" si="224"/>
        <v>34</v>
      </c>
      <c r="S228" s="43">
        <f t="shared" si="224"/>
        <v>34</v>
      </c>
      <c r="T228" s="43">
        <f t="shared" si="224"/>
        <v>34</v>
      </c>
      <c r="U228" s="43">
        <f t="shared" si="224"/>
        <v>34</v>
      </c>
      <c r="V228" s="43">
        <f t="shared" si="224"/>
        <v>33</v>
      </c>
      <c r="W228" s="43">
        <f t="shared" si="224"/>
        <v>31</v>
      </c>
      <c r="X228" s="43">
        <f t="shared" si="224"/>
        <v>29</v>
      </c>
      <c r="Y228" s="43">
        <f t="shared" si="224"/>
        <v>27</v>
      </c>
      <c r="Z228" s="43">
        <f t="shared" si="224"/>
        <v>25</v>
      </c>
      <c r="AA228" s="43">
        <f t="shared" si="224"/>
        <v>23</v>
      </c>
      <c r="AB228" s="43">
        <f t="shared" si="224"/>
        <v>21</v>
      </c>
      <c r="AC228" s="43">
        <f t="shared" si="224"/>
        <v>20</v>
      </c>
      <c r="AD228" s="43">
        <f t="shared" si="224"/>
        <v>88</v>
      </c>
      <c r="AE228" s="43">
        <f t="shared" si="224"/>
        <v>95</v>
      </c>
      <c r="AF228" s="43">
        <f t="shared" si="224"/>
        <v>110</v>
      </c>
      <c r="AG228" s="43">
        <f t="shared" si="224"/>
        <v>91</v>
      </c>
      <c r="AH228" s="43">
        <f t="shared" si="224"/>
        <v>87</v>
      </c>
      <c r="AI228" s="43">
        <f t="shared" si="224"/>
        <v>69</v>
      </c>
      <c r="AJ228" s="43">
        <f t="shared" si="224"/>
        <v>58</v>
      </c>
      <c r="AK228" s="43">
        <f t="shared" si="224"/>
        <v>55</v>
      </c>
      <c r="AL228" s="43">
        <f t="shared" si="224"/>
        <v>36</v>
      </c>
      <c r="AM228" s="43">
        <f t="shared" si="224"/>
        <v>34</v>
      </c>
      <c r="AN228" s="43">
        <f t="shared" si="224"/>
        <v>26</v>
      </c>
      <c r="AO228" s="43">
        <f t="shared" si="224"/>
        <v>19</v>
      </c>
      <c r="AP228" s="43">
        <f t="shared" si="224"/>
        <v>13</v>
      </c>
      <c r="AQ228" s="43">
        <f t="shared" si="224"/>
        <v>77</v>
      </c>
      <c r="AR228" s="43">
        <f t="shared" si="224"/>
        <v>61</v>
      </c>
      <c r="AS228" s="43">
        <f t="shared" si="224"/>
        <v>292</v>
      </c>
      <c r="AT228" s="43">
        <f t="shared" si="224"/>
        <v>56</v>
      </c>
      <c r="AU228" s="58">
        <v>4520</v>
      </c>
      <c r="AV228" s="109">
        <f>VLOOKUP(AU228,[1]Hoja10!$D$3:$E$238,2,FALSE)</f>
        <v>44</v>
      </c>
      <c r="AW228" s="110">
        <f t="shared" si="199"/>
        <v>125.71428571428571</v>
      </c>
    </row>
    <row r="229" spans="1:49" s="33" customFormat="1" ht="12">
      <c r="A229" s="21">
        <v>225</v>
      </c>
      <c r="B229" s="58">
        <v>4522</v>
      </c>
      <c r="C229" s="45" t="s">
        <v>999</v>
      </c>
      <c r="D229" s="45" t="s">
        <v>720</v>
      </c>
      <c r="E229" s="45" t="s">
        <v>729</v>
      </c>
      <c r="F229" s="44" t="s">
        <v>117</v>
      </c>
      <c r="G229" s="39" t="s">
        <v>662</v>
      </c>
      <c r="H229" s="58">
        <v>4522</v>
      </c>
      <c r="I229" s="51">
        <f t="shared" si="195"/>
        <v>765</v>
      </c>
      <c r="J229" s="43">
        <f t="shared" si="223"/>
        <v>19</v>
      </c>
      <c r="K229" s="43">
        <f t="shared" si="224"/>
        <v>17</v>
      </c>
      <c r="L229" s="43">
        <f t="shared" si="224"/>
        <v>21</v>
      </c>
      <c r="M229" s="43">
        <f t="shared" si="224"/>
        <v>20</v>
      </c>
      <c r="N229" s="43">
        <f t="shared" si="224"/>
        <v>21</v>
      </c>
      <c r="O229" s="43">
        <f t="shared" si="224"/>
        <v>20</v>
      </c>
      <c r="P229" s="43">
        <f t="shared" si="224"/>
        <v>19</v>
      </c>
      <c r="Q229" s="43">
        <f t="shared" si="224"/>
        <v>19</v>
      </c>
      <c r="R229" s="43">
        <f t="shared" si="224"/>
        <v>18</v>
      </c>
      <c r="S229" s="43">
        <f t="shared" si="224"/>
        <v>18</v>
      </c>
      <c r="T229" s="43">
        <f t="shared" si="224"/>
        <v>18</v>
      </c>
      <c r="U229" s="43">
        <f t="shared" si="224"/>
        <v>18</v>
      </c>
      <c r="V229" s="43">
        <f t="shared" si="224"/>
        <v>18</v>
      </c>
      <c r="W229" s="43">
        <f t="shared" si="224"/>
        <v>17</v>
      </c>
      <c r="X229" s="43">
        <f t="shared" si="224"/>
        <v>16</v>
      </c>
      <c r="Y229" s="43">
        <f t="shared" si="224"/>
        <v>15</v>
      </c>
      <c r="Z229" s="43">
        <f t="shared" si="224"/>
        <v>13</v>
      </c>
      <c r="AA229" s="43">
        <f t="shared" si="224"/>
        <v>12</v>
      </c>
      <c r="AB229" s="43">
        <f t="shared" si="224"/>
        <v>12</v>
      </c>
      <c r="AC229" s="43">
        <f t="shared" si="224"/>
        <v>11</v>
      </c>
      <c r="AD229" s="43">
        <f t="shared" si="224"/>
        <v>48</v>
      </c>
      <c r="AE229" s="43">
        <f t="shared" si="224"/>
        <v>52</v>
      </c>
      <c r="AF229" s="43">
        <f t="shared" si="224"/>
        <v>60</v>
      </c>
      <c r="AG229" s="43">
        <f t="shared" si="224"/>
        <v>50</v>
      </c>
      <c r="AH229" s="43">
        <f t="shared" si="224"/>
        <v>47</v>
      </c>
      <c r="AI229" s="43">
        <f t="shared" si="224"/>
        <v>37</v>
      </c>
      <c r="AJ229" s="43">
        <f t="shared" si="224"/>
        <v>31</v>
      </c>
      <c r="AK229" s="43">
        <f t="shared" si="224"/>
        <v>30</v>
      </c>
      <c r="AL229" s="43">
        <f t="shared" si="224"/>
        <v>19</v>
      </c>
      <c r="AM229" s="43">
        <f t="shared" si="224"/>
        <v>18</v>
      </c>
      <c r="AN229" s="43">
        <f t="shared" si="224"/>
        <v>14</v>
      </c>
      <c r="AO229" s="43">
        <f t="shared" si="224"/>
        <v>10</v>
      </c>
      <c r="AP229" s="43">
        <f t="shared" si="224"/>
        <v>7</v>
      </c>
      <c r="AQ229" s="43">
        <f t="shared" si="224"/>
        <v>42</v>
      </c>
      <c r="AR229" s="43">
        <f t="shared" si="224"/>
        <v>33</v>
      </c>
      <c r="AS229" s="43">
        <f t="shared" si="224"/>
        <v>159</v>
      </c>
      <c r="AT229" s="43">
        <f t="shared" si="224"/>
        <v>31</v>
      </c>
      <c r="AU229" s="58">
        <v>4522</v>
      </c>
      <c r="AV229" s="109">
        <f>VLOOKUP(AU229,[1]Hoja10!$D$3:$E$238,2,FALSE)</f>
        <v>22</v>
      </c>
      <c r="AW229" s="110">
        <f t="shared" si="199"/>
        <v>115.78947368421053</v>
      </c>
    </row>
    <row r="230" spans="1:49" s="33" customFormat="1" ht="24">
      <c r="A230" s="6">
        <v>226</v>
      </c>
      <c r="B230" s="58">
        <v>4519</v>
      </c>
      <c r="C230" s="45" t="s">
        <v>999</v>
      </c>
      <c r="D230" s="45" t="s">
        <v>720</v>
      </c>
      <c r="E230" s="45" t="s">
        <v>729</v>
      </c>
      <c r="F230" s="42" t="s">
        <v>118</v>
      </c>
      <c r="G230" s="39" t="s">
        <v>662</v>
      </c>
      <c r="H230" s="58">
        <v>4519</v>
      </c>
      <c r="I230" s="51">
        <f t="shared" si="195"/>
        <v>1330</v>
      </c>
      <c r="J230" s="43">
        <f t="shared" si="223"/>
        <v>33</v>
      </c>
      <c r="K230" s="43">
        <f t="shared" si="224"/>
        <v>30</v>
      </c>
      <c r="L230" s="43">
        <f t="shared" si="224"/>
        <v>37</v>
      </c>
      <c r="M230" s="43">
        <f t="shared" si="224"/>
        <v>34</v>
      </c>
      <c r="N230" s="43">
        <f t="shared" si="224"/>
        <v>37</v>
      </c>
      <c r="O230" s="43">
        <f t="shared" si="224"/>
        <v>35</v>
      </c>
      <c r="P230" s="43">
        <f t="shared" si="224"/>
        <v>32</v>
      </c>
      <c r="Q230" s="43">
        <f t="shared" si="224"/>
        <v>32</v>
      </c>
      <c r="R230" s="43">
        <f t="shared" si="224"/>
        <v>32</v>
      </c>
      <c r="S230" s="43">
        <f t="shared" si="224"/>
        <v>32</v>
      </c>
      <c r="T230" s="43">
        <f t="shared" si="224"/>
        <v>32</v>
      </c>
      <c r="U230" s="43">
        <f t="shared" si="224"/>
        <v>32</v>
      </c>
      <c r="V230" s="43">
        <f t="shared" si="224"/>
        <v>31</v>
      </c>
      <c r="W230" s="43">
        <f t="shared" si="224"/>
        <v>29</v>
      </c>
      <c r="X230" s="43">
        <f t="shared" si="224"/>
        <v>27</v>
      </c>
      <c r="Y230" s="43">
        <f t="shared" si="224"/>
        <v>25</v>
      </c>
      <c r="Z230" s="43">
        <f t="shared" si="224"/>
        <v>23</v>
      </c>
      <c r="AA230" s="43">
        <f t="shared" si="224"/>
        <v>21</v>
      </c>
      <c r="AB230" s="43">
        <f t="shared" si="224"/>
        <v>20</v>
      </c>
      <c r="AC230" s="43">
        <f t="shared" si="224"/>
        <v>19</v>
      </c>
      <c r="AD230" s="43">
        <f t="shared" si="224"/>
        <v>83</v>
      </c>
      <c r="AE230" s="43">
        <f t="shared" si="224"/>
        <v>90</v>
      </c>
      <c r="AF230" s="43">
        <f t="shared" si="224"/>
        <v>104</v>
      </c>
      <c r="AG230" s="43">
        <f t="shared" si="224"/>
        <v>86</v>
      </c>
      <c r="AH230" s="43">
        <f t="shared" si="224"/>
        <v>82</v>
      </c>
      <c r="AI230" s="43">
        <f t="shared" si="224"/>
        <v>65</v>
      </c>
      <c r="AJ230" s="43">
        <f t="shared" si="224"/>
        <v>54</v>
      </c>
      <c r="AK230" s="43">
        <f t="shared" si="224"/>
        <v>52</v>
      </c>
      <c r="AL230" s="43">
        <f t="shared" si="224"/>
        <v>34</v>
      </c>
      <c r="AM230" s="43">
        <f t="shared" si="224"/>
        <v>32</v>
      </c>
      <c r="AN230" s="43">
        <f t="shared" si="224"/>
        <v>24</v>
      </c>
      <c r="AO230" s="43">
        <f t="shared" si="224"/>
        <v>18</v>
      </c>
      <c r="AP230" s="43">
        <f t="shared" si="224"/>
        <v>13</v>
      </c>
      <c r="AQ230" s="43">
        <f t="shared" si="224"/>
        <v>72</v>
      </c>
      <c r="AR230" s="43">
        <f t="shared" si="224"/>
        <v>57</v>
      </c>
      <c r="AS230" s="43">
        <f t="shared" si="224"/>
        <v>275</v>
      </c>
      <c r="AT230" s="43">
        <f t="shared" si="224"/>
        <v>44</v>
      </c>
      <c r="AU230" s="58">
        <v>4519</v>
      </c>
      <c r="AV230" s="109">
        <f>VLOOKUP(AU230,[1]Hoja10!$D$3:$E$238,2,FALSE)</f>
        <v>29</v>
      </c>
      <c r="AW230" s="110">
        <f t="shared" si="199"/>
        <v>87.878787878787875</v>
      </c>
    </row>
    <row r="231" spans="1:49" s="33" customFormat="1" ht="12">
      <c r="A231" s="21">
        <v>227</v>
      </c>
      <c r="B231" s="39"/>
      <c r="C231" s="45" t="s">
        <v>999</v>
      </c>
      <c r="D231" s="45" t="s">
        <v>720</v>
      </c>
      <c r="E231" s="40" t="s">
        <v>721</v>
      </c>
      <c r="F231" s="40" t="s">
        <v>731</v>
      </c>
      <c r="G231" s="39"/>
      <c r="H231" s="39"/>
      <c r="I231" s="51">
        <f t="shared" si="195"/>
        <v>4765</v>
      </c>
      <c r="J231" s="43">
        <f>J1035</f>
        <v>105</v>
      </c>
      <c r="K231" s="43">
        <f t="shared" ref="K231:AT231" si="225">K1035</f>
        <v>112</v>
      </c>
      <c r="L231" s="43">
        <f t="shared" si="225"/>
        <v>104</v>
      </c>
      <c r="M231" s="43">
        <f t="shared" si="225"/>
        <v>106</v>
      </c>
      <c r="N231" s="43">
        <f t="shared" si="225"/>
        <v>103</v>
      </c>
      <c r="O231" s="43">
        <f t="shared" si="225"/>
        <v>97</v>
      </c>
      <c r="P231" s="43">
        <f t="shared" si="225"/>
        <v>97</v>
      </c>
      <c r="Q231" s="43">
        <f t="shared" si="225"/>
        <v>97</v>
      </c>
      <c r="R231" s="43">
        <f t="shared" si="225"/>
        <v>98</v>
      </c>
      <c r="S231" s="43">
        <f t="shared" si="225"/>
        <v>98</v>
      </c>
      <c r="T231" s="43">
        <f t="shared" si="225"/>
        <v>98</v>
      </c>
      <c r="U231" s="43">
        <f t="shared" si="225"/>
        <v>97</v>
      </c>
      <c r="V231" s="43">
        <f t="shared" si="225"/>
        <v>96</v>
      </c>
      <c r="W231" s="43">
        <f t="shared" si="225"/>
        <v>95</v>
      </c>
      <c r="X231" s="43">
        <f t="shared" si="225"/>
        <v>92</v>
      </c>
      <c r="Y231" s="43">
        <f t="shared" si="225"/>
        <v>90</v>
      </c>
      <c r="Z231" s="43">
        <f t="shared" si="225"/>
        <v>88</v>
      </c>
      <c r="AA231" s="43">
        <f t="shared" si="225"/>
        <v>85</v>
      </c>
      <c r="AB231" s="43">
        <f t="shared" si="225"/>
        <v>82</v>
      </c>
      <c r="AC231" s="43">
        <f t="shared" si="225"/>
        <v>78</v>
      </c>
      <c r="AD231" s="43">
        <f t="shared" si="225"/>
        <v>350</v>
      </c>
      <c r="AE231" s="43">
        <f t="shared" si="225"/>
        <v>353</v>
      </c>
      <c r="AF231" s="43">
        <f t="shared" si="225"/>
        <v>342</v>
      </c>
      <c r="AG231" s="43">
        <f t="shared" si="225"/>
        <v>323</v>
      </c>
      <c r="AH231" s="43">
        <f t="shared" si="225"/>
        <v>319</v>
      </c>
      <c r="AI231" s="43">
        <f t="shared" si="225"/>
        <v>260</v>
      </c>
      <c r="AJ231" s="43">
        <f t="shared" si="225"/>
        <v>218</v>
      </c>
      <c r="AK231" s="43">
        <f t="shared" si="225"/>
        <v>185</v>
      </c>
      <c r="AL231" s="43">
        <f t="shared" si="225"/>
        <v>147</v>
      </c>
      <c r="AM231" s="43">
        <f t="shared" si="225"/>
        <v>122</v>
      </c>
      <c r="AN231" s="43">
        <f t="shared" si="225"/>
        <v>93</v>
      </c>
      <c r="AO231" s="43">
        <f t="shared" si="225"/>
        <v>72</v>
      </c>
      <c r="AP231" s="43">
        <f t="shared" si="225"/>
        <v>63</v>
      </c>
      <c r="AQ231" s="43">
        <f t="shared" si="225"/>
        <v>229</v>
      </c>
      <c r="AR231" s="43">
        <f t="shared" si="225"/>
        <v>224</v>
      </c>
      <c r="AS231" s="43">
        <f t="shared" si="225"/>
        <v>1051</v>
      </c>
      <c r="AT231" s="43">
        <f t="shared" si="225"/>
        <v>0</v>
      </c>
      <c r="AU231" s="39"/>
      <c r="AV231" s="109" t="e">
        <f>VLOOKUP(AU231,[1]Hoja10!$D$3:$E$238,2,FALSE)</f>
        <v>#N/A</v>
      </c>
      <c r="AW231" s="110" t="e">
        <f t="shared" si="199"/>
        <v>#N/A</v>
      </c>
    </row>
    <row r="232" spans="1:49" s="33" customFormat="1" ht="12">
      <c r="A232" s="21">
        <v>228</v>
      </c>
      <c r="B232" s="28"/>
      <c r="C232" s="29" t="s">
        <v>995</v>
      </c>
      <c r="D232" s="30" t="s">
        <v>732</v>
      </c>
      <c r="E232" s="30" t="s">
        <v>732</v>
      </c>
      <c r="F232" s="30" t="s">
        <v>732</v>
      </c>
      <c r="G232" s="31"/>
      <c r="H232" s="28"/>
      <c r="I232" s="98">
        <f>SUM(J232:AP232)</f>
        <v>39848</v>
      </c>
      <c r="J232" s="32">
        <f>J233+J239+J247+J262+J273</f>
        <v>476</v>
      </c>
      <c r="K232" s="32">
        <f t="shared" ref="K232:R232" si="226">K233+K239+K247+K262+K273</f>
        <v>580</v>
      </c>
      <c r="L232" s="32">
        <f t="shared" si="226"/>
        <v>622</v>
      </c>
      <c r="M232" s="32">
        <f t="shared" si="226"/>
        <v>634</v>
      </c>
      <c r="N232" s="32">
        <f t="shared" si="226"/>
        <v>608</v>
      </c>
      <c r="O232" s="32">
        <f t="shared" si="226"/>
        <v>684</v>
      </c>
      <c r="P232" s="32">
        <f t="shared" si="226"/>
        <v>677</v>
      </c>
      <c r="Q232" s="32">
        <f t="shared" si="226"/>
        <v>665</v>
      </c>
      <c r="R232" s="32">
        <f t="shared" si="226"/>
        <v>696</v>
      </c>
      <c r="S232" s="32">
        <f t="shared" ref="S232:AT232" si="227">S233+S239+S247+S262+S273</f>
        <v>733</v>
      </c>
      <c r="T232" s="32">
        <f t="shared" si="227"/>
        <v>704</v>
      </c>
      <c r="U232" s="32">
        <f t="shared" si="227"/>
        <v>779</v>
      </c>
      <c r="V232" s="32">
        <f t="shared" si="227"/>
        <v>772</v>
      </c>
      <c r="W232" s="32">
        <f t="shared" si="227"/>
        <v>746</v>
      </c>
      <c r="X232" s="32">
        <f t="shared" si="227"/>
        <v>730</v>
      </c>
      <c r="Y232" s="32">
        <f t="shared" si="227"/>
        <v>714</v>
      </c>
      <c r="Z232" s="32">
        <f t="shared" si="227"/>
        <v>717</v>
      </c>
      <c r="AA232" s="32">
        <f t="shared" si="227"/>
        <v>679</v>
      </c>
      <c r="AB232" s="32">
        <f t="shared" si="227"/>
        <v>646</v>
      </c>
      <c r="AC232" s="32">
        <f t="shared" si="227"/>
        <v>621</v>
      </c>
      <c r="AD232" s="32">
        <f t="shared" si="227"/>
        <v>2784</v>
      </c>
      <c r="AE232" s="32">
        <f t="shared" si="227"/>
        <v>2890</v>
      </c>
      <c r="AF232" s="32">
        <f t="shared" si="227"/>
        <v>2921</v>
      </c>
      <c r="AG232" s="32">
        <f t="shared" si="227"/>
        <v>2866</v>
      </c>
      <c r="AH232" s="32">
        <f t="shared" si="227"/>
        <v>2737</v>
      </c>
      <c r="AI232" s="32">
        <f t="shared" si="227"/>
        <v>2513</v>
      </c>
      <c r="AJ232" s="32">
        <f t="shared" si="227"/>
        <v>2090</v>
      </c>
      <c r="AK232" s="32">
        <f t="shared" si="227"/>
        <v>1752</v>
      </c>
      <c r="AL232" s="32">
        <f t="shared" si="227"/>
        <v>1522</v>
      </c>
      <c r="AM232" s="32">
        <f t="shared" si="227"/>
        <v>1400</v>
      </c>
      <c r="AN232" s="32">
        <f t="shared" si="227"/>
        <v>1109</v>
      </c>
      <c r="AO232" s="32">
        <f t="shared" si="227"/>
        <v>830</v>
      </c>
      <c r="AP232" s="32">
        <f t="shared" si="227"/>
        <v>951</v>
      </c>
      <c r="AQ232" s="32">
        <f t="shared" si="227"/>
        <v>1749</v>
      </c>
      <c r="AR232" s="32">
        <f t="shared" si="227"/>
        <v>1752</v>
      </c>
      <c r="AS232" s="32">
        <f t="shared" si="227"/>
        <v>8797</v>
      </c>
      <c r="AT232" s="32">
        <f t="shared" si="227"/>
        <v>670</v>
      </c>
      <c r="AU232" s="28"/>
      <c r="AV232" s="109" t="e">
        <f>VLOOKUP(AU232,[1]Hoja10!$D$3:$E$238,2,FALSE)</f>
        <v>#N/A</v>
      </c>
      <c r="AW232" s="110" t="e">
        <f t="shared" si="199"/>
        <v>#N/A</v>
      </c>
    </row>
    <row r="233" spans="1:49" s="33" customFormat="1" ht="12">
      <c r="A233" s="6">
        <v>229</v>
      </c>
      <c r="B233" s="34"/>
      <c r="C233" s="35" t="s">
        <v>999</v>
      </c>
      <c r="D233" s="35" t="s">
        <v>732</v>
      </c>
      <c r="E233" s="36" t="s">
        <v>733</v>
      </c>
      <c r="F233" s="36" t="s">
        <v>733</v>
      </c>
      <c r="G233" s="37"/>
      <c r="H233" s="34"/>
      <c r="I233" s="99">
        <f t="shared" si="195"/>
        <v>6156</v>
      </c>
      <c r="J233" s="38">
        <f>SUM(J234:J238)</f>
        <v>71</v>
      </c>
      <c r="K233" s="38">
        <f t="shared" ref="K233:R233" si="228">SUM(K234:K238)</f>
        <v>93</v>
      </c>
      <c r="L233" s="38">
        <f t="shared" si="228"/>
        <v>79</v>
      </c>
      <c r="M233" s="38">
        <f t="shared" si="228"/>
        <v>78</v>
      </c>
      <c r="N233" s="38">
        <f t="shared" si="228"/>
        <v>80</v>
      </c>
      <c r="O233" s="38">
        <f t="shared" si="228"/>
        <v>97</v>
      </c>
      <c r="P233" s="38">
        <f t="shared" si="228"/>
        <v>110</v>
      </c>
      <c r="Q233" s="38">
        <f t="shared" si="228"/>
        <v>112</v>
      </c>
      <c r="R233" s="38">
        <f t="shared" si="228"/>
        <v>113</v>
      </c>
      <c r="S233" s="38">
        <f t="shared" ref="S233:AT233" si="229">SUM(S234:S238)</f>
        <v>115</v>
      </c>
      <c r="T233" s="38">
        <f t="shared" si="229"/>
        <v>116</v>
      </c>
      <c r="U233" s="38">
        <f t="shared" si="229"/>
        <v>117</v>
      </c>
      <c r="V233" s="38">
        <f t="shared" si="229"/>
        <v>116</v>
      </c>
      <c r="W233" s="38">
        <f t="shared" si="229"/>
        <v>112</v>
      </c>
      <c r="X233" s="38">
        <f t="shared" si="229"/>
        <v>106</v>
      </c>
      <c r="Y233" s="38">
        <f t="shared" si="229"/>
        <v>101</v>
      </c>
      <c r="Z233" s="38">
        <f t="shared" si="229"/>
        <v>95</v>
      </c>
      <c r="AA233" s="38">
        <f t="shared" si="229"/>
        <v>89</v>
      </c>
      <c r="AB233" s="38">
        <f t="shared" si="229"/>
        <v>82</v>
      </c>
      <c r="AC233" s="38">
        <f t="shared" si="229"/>
        <v>77</v>
      </c>
      <c r="AD233" s="38">
        <f t="shared" si="229"/>
        <v>326</v>
      </c>
      <c r="AE233" s="38">
        <f t="shared" si="229"/>
        <v>435</v>
      </c>
      <c r="AF233" s="38">
        <f t="shared" si="229"/>
        <v>470</v>
      </c>
      <c r="AG233" s="38">
        <f t="shared" si="229"/>
        <v>432</v>
      </c>
      <c r="AH233" s="38">
        <f t="shared" si="229"/>
        <v>445</v>
      </c>
      <c r="AI233" s="38">
        <f t="shared" si="229"/>
        <v>416</v>
      </c>
      <c r="AJ233" s="38">
        <f t="shared" si="229"/>
        <v>363</v>
      </c>
      <c r="AK233" s="38">
        <f t="shared" si="229"/>
        <v>284</v>
      </c>
      <c r="AL233" s="38">
        <f t="shared" si="229"/>
        <v>279</v>
      </c>
      <c r="AM233" s="38">
        <f t="shared" si="229"/>
        <v>261</v>
      </c>
      <c r="AN233" s="38">
        <f t="shared" si="229"/>
        <v>207</v>
      </c>
      <c r="AO233" s="38">
        <f t="shared" si="229"/>
        <v>145</v>
      </c>
      <c r="AP233" s="38">
        <f t="shared" si="229"/>
        <v>134</v>
      </c>
      <c r="AQ233" s="38">
        <f t="shared" si="229"/>
        <v>271</v>
      </c>
      <c r="AR233" s="38">
        <f t="shared" si="229"/>
        <v>235</v>
      </c>
      <c r="AS233" s="38">
        <f t="shared" si="229"/>
        <v>1363</v>
      </c>
      <c r="AT233" s="38">
        <f t="shared" si="229"/>
        <v>103</v>
      </c>
      <c r="AU233" s="34"/>
      <c r="AV233" s="109" t="e">
        <f>VLOOKUP(AU233,[1]Hoja10!$D$3:$E$238,2,FALSE)</f>
        <v>#N/A</v>
      </c>
      <c r="AW233" s="110" t="e">
        <f t="shared" si="199"/>
        <v>#N/A</v>
      </c>
    </row>
    <row r="234" spans="1:49" s="33" customFormat="1" ht="12">
      <c r="A234" s="21">
        <v>230</v>
      </c>
      <c r="B234" s="58">
        <v>4556</v>
      </c>
      <c r="C234" s="45" t="s">
        <v>999</v>
      </c>
      <c r="D234" s="45" t="s">
        <v>732</v>
      </c>
      <c r="E234" s="45" t="s">
        <v>733</v>
      </c>
      <c r="F234" s="44" t="s">
        <v>225</v>
      </c>
      <c r="G234" s="39" t="s">
        <v>680</v>
      </c>
      <c r="H234" s="58">
        <v>4556</v>
      </c>
      <c r="I234" s="51">
        <f t="shared" si="195"/>
        <v>2201</v>
      </c>
      <c r="J234" s="43">
        <f>J1210</f>
        <v>25</v>
      </c>
      <c r="K234" s="43">
        <f t="shared" ref="K234:AT234" si="230">K1210</f>
        <v>35</v>
      </c>
      <c r="L234" s="43">
        <f t="shared" si="230"/>
        <v>33</v>
      </c>
      <c r="M234" s="43">
        <f t="shared" si="230"/>
        <v>23</v>
      </c>
      <c r="N234" s="43">
        <f t="shared" si="230"/>
        <v>31</v>
      </c>
      <c r="O234" s="43">
        <f t="shared" si="230"/>
        <v>38</v>
      </c>
      <c r="P234" s="43">
        <f t="shared" si="230"/>
        <v>35</v>
      </c>
      <c r="Q234" s="43">
        <f t="shared" si="230"/>
        <v>36</v>
      </c>
      <c r="R234" s="43">
        <f t="shared" si="230"/>
        <v>36</v>
      </c>
      <c r="S234" s="43">
        <f t="shared" si="230"/>
        <v>37</v>
      </c>
      <c r="T234" s="43">
        <f t="shared" si="230"/>
        <v>38</v>
      </c>
      <c r="U234" s="43">
        <f t="shared" si="230"/>
        <v>39</v>
      </c>
      <c r="V234" s="43">
        <f t="shared" si="230"/>
        <v>39</v>
      </c>
      <c r="W234" s="43">
        <f t="shared" si="230"/>
        <v>38</v>
      </c>
      <c r="X234" s="43">
        <f t="shared" si="230"/>
        <v>36</v>
      </c>
      <c r="Y234" s="43">
        <f t="shared" si="230"/>
        <v>34</v>
      </c>
      <c r="Z234" s="43">
        <f t="shared" si="230"/>
        <v>32</v>
      </c>
      <c r="AA234" s="43">
        <f t="shared" si="230"/>
        <v>30</v>
      </c>
      <c r="AB234" s="43">
        <f t="shared" si="230"/>
        <v>28</v>
      </c>
      <c r="AC234" s="43">
        <f t="shared" si="230"/>
        <v>27</v>
      </c>
      <c r="AD234" s="43">
        <f t="shared" si="230"/>
        <v>119</v>
      </c>
      <c r="AE234" s="43">
        <f t="shared" si="230"/>
        <v>148</v>
      </c>
      <c r="AF234" s="43">
        <f t="shared" si="230"/>
        <v>182</v>
      </c>
      <c r="AG234" s="43">
        <f t="shared" si="230"/>
        <v>160</v>
      </c>
      <c r="AH234" s="43">
        <f t="shared" si="230"/>
        <v>181</v>
      </c>
      <c r="AI234" s="43">
        <f t="shared" si="230"/>
        <v>170</v>
      </c>
      <c r="AJ234" s="43">
        <f t="shared" si="230"/>
        <v>127</v>
      </c>
      <c r="AK234" s="43">
        <f t="shared" si="230"/>
        <v>98</v>
      </c>
      <c r="AL234" s="43">
        <f t="shared" si="230"/>
        <v>81</v>
      </c>
      <c r="AM234" s="43">
        <f t="shared" si="230"/>
        <v>99</v>
      </c>
      <c r="AN234" s="43">
        <f t="shared" si="230"/>
        <v>77</v>
      </c>
      <c r="AO234" s="43">
        <f t="shared" si="230"/>
        <v>49</v>
      </c>
      <c r="AP234" s="43">
        <f t="shared" si="230"/>
        <v>40</v>
      </c>
      <c r="AQ234" s="43">
        <f t="shared" si="230"/>
        <v>91</v>
      </c>
      <c r="AR234" s="43">
        <f t="shared" si="230"/>
        <v>80</v>
      </c>
      <c r="AS234" s="43">
        <f t="shared" si="230"/>
        <v>518</v>
      </c>
      <c r="AT234" s="43">
        <f t="shared" si="230"/>
        <v>34</v>
      </c>
      <c r="AU234" s="58">
        <v>4556</v>
      </c>
      <c r="AV234" s="109">
        <f>VLOOKUP(AU234,[1]Hoja10!$D$3:$E$238,2,FALSE)</f>
        <v>20</v>
      </c>
      <c r="AW234" s="110">
        <f t="shared" si="199"/>
        <v>80</v>
      </c>
    </row>
    <row r="235" spans="1:49" s="33" customFormat="1" ht="12">
      <c r="A235" s="21">
        <v>231</v>
      </c>
      <c r="B235" s="58">
        <v>4557</v>
      </c>
      <c r="C235" s="45" t="s">
        <v>999</v>
      </c>
      <c r="D235" s="45" t="s">
        <v>732</v>
      </c>
      <c r="E235" s="45" t="s">
        <v>733</v>
      </c>
      <c r="F235" s="42" t="s">
        <v>734</v>
      </c>
      <c r="G235" s="39" t="s">
        <v>667</v>
      </c>
      <c r="H235" s="58">
        <v>4557</v>
      </c>
      <c r="I235" s="51">
        <f t="shared" si="195"/>
        <v>1657</v>
      </c>
      <c r="J235" s="43">
        <f>J1223</f>
        <v>19</v>
      </c>
      <c r="K235" s="43">
        <f t="shared" ref="K235:AT235" si="231">K1223</f>
        <v>24</v>
      </c>
      <c r="L235" s="43">
        <f t="shared" si="231"/>
        <v>19</v>
      </c>
      <c r="M235" s="43">
        <f t="shared" si="231"/>
        <v>22</v>
      </c>
      <c r="N235" s="43">
        <f t="shared" si="231"/>
        <v>20</v>
      </c>
      <c r="O235" s="43">
        <f t="shared" si="231"/>
        <v>25</v>
      </c>
      <c r="P235" s="43">
        <f t="shared" si="231"/>
        <v>31</v>
      </c>
      <c r="Q235" s="43">
        <f t="shared" si="231"/>
        <v>32</v>
      </c>
      <c r="R235" s="43">
        <f t="shared" si="231"/>
        <v>32</v>
      </c>
      <c r="S235" s="43">
        <f t="shared" si="231"/>
        <v>33</v>
      </c>
      <c r="T235" s="43">
        <f t="shared" si="231"/>
        <v>33</v>
      </c>
      <c r="U235" s="43">
        <f t="shared" si="231"/>
        <v>33</v>
      </c>
      <c r="V235" s="43">
        <f t="shared" si="231"/>
        <v>32</v>
      </c>
      <c r="W235" s="43">
        <f t="shared" si="231"/>
        <v>31</v>
      </c>
      <c r="X235" s="43">
        <f t="shared" si="231"/>
        <v>30</v>
      </c>
      <c r="Y235" s="43">
        <f t="shared" si="231"/>
        <v>28</v>
      </c>
      <c r="Z235" s="43">
        <f t="shared" si="231"/>
        <v>27</v>
      </c>
      <c r="AA235" s="43">
        <f t="shared" si="231"/>
        <v>25</v>
      </c>
      <c r="AB235" s="43">
        <f t="shared" si="231"/>
        <v>23</v>
      </c>
      <c r="AC235" s="43">
        <f t="shared" si="231"/>
        <v>21</v>
      </c>
      <c r="AD235" s="43">
        <f t="shared" si="231"/>
        <v>87</v>
      </c>
      <c r="AE235" s="43">
        <f t="shared" si="231"/>
        <v>120</v>
      </c>
      <c r="AF235" s="43">
        <f t="shared" si="231"/>
        <v>121</v>
      </c>
      <c r="AG235" s="43">
        <f t="shared" si="231"/>
        <v>114</v>
      </c>
      <c r="AH235" s="43">
        <f t="shared" si="231"/>
        <v>112</v>
      </c>
      <c r="AI235" s="43">
        <f t="shared" si="231"/>
        <v>103</v>
      </c>
      <c r="AJ235" s="43">
        <f t="shared" si="231"/>
        <v>98</v>
      </c>
      <c r="AK235" s="43">
        <f t="shared" si="231"/>
        <v>77</v>
      </c>
      <c r="AL235" s="43">
        <f t="shared" si="231"/>
        <v>83</v>
      </c>
      <c r="AM235" s="43">
        <f t="shared" si="231"/>
        <v>68</v>
      </c>
      <c r="AN235" s="43">
        <f t="shared" si="231"/>
        <v>54</v>
      </c>
      <c r="AO235" s="43">
        <f t="shared" si="231"/>
        <v>40</v>
      </c>
      <c r="AP235" s="43">
        <f t="shared" si="231"/>
        <v>40</v>
      </c>
      <c r="AQ235" s="43">
        <f t="shared" si="231"/>
        <v>76</v>
      </c>
      <c r="AR235" s="43">
        <f t="shared" si="231"/>
        <v>66</v>
      </c>
      <c r="AS235" s="43">
        <f t="shared" si="231"/>
        <v>355</v>
      </c>
      <c r="AT235" s="43">
        <f t="shared" si="231"/>
        <v>30</v>
      </c>
      <c r="AU235" s="58">
        <v>4557</v>
      </c>
      <c r="AV235" s="109">
        <f>VLOOKUP(AU235,[1]Hoja10!$D$3:$E$238,2,FALSE)</f>
        <v>16</v>
      </c>
      <c r="AW235" s="110">
        <f t="shared" si="199"/>
        <v>84.210526315789465</v>
      </c>
    </row>
    <row r="236" spans="1:49" s="33" customFormat="1" ht="12">
      <c r="A236" s="6">
        <v>232</v>
      </c>
      <c r="B236" s="58">
        <v>4559</v>
      </c>
      <c r="C236" s="45" t="s">
        <v>999</v>
      </c>
      <c r="D236" s="45" t="s">
        <v>732</v>
      </c>
      <c r="E236" s="45" t="s">
        <v>733</v>
      </c>
      <c r="F236" s="44" t="s">
        <v>236</v>
      </c>
      <c r="G236" s="39" t="s">
        <v>662</v>
      </c>
      <c r="H236" s="58">
        <v>4559</v>
      </c>
      <c r="I236" s="51">
        <f t="shared" si="195"/>
        <v>400</v>
      </c>
      <c r="J236" s="43">
        <f>J1224</f>
        <v>5</v>
      </c>
      <c r="K236" s="43">
        <f t="shared" ref="K236:AT236" si="232">K1224</f>
        <v>6</v>
      </c>
      <c r="L236" s="43">
        <f t="shared" si="232"/>
        <v>5</v>
      </c>
      <c r="M236" s="43">
        <f t="shared" si="232"/>
        <v>6</v>
      </c>
      <c r="N236" s="43">
        <f t="shared" si="232"/>
        <v>5</v>
      </c>
      <c r="O236" s="43">
        <f t="shared" si="232"/>
        <v>6</v>
      </c>
      <c r="P236" s="43">
        <f t="shared" si="232"/>
        <v>8</v>
      </c>
      <c r="Q236" s="43">
        <f t="shared" si="232"/>
        <v>8</v>
      </c>
      <c r="R236" s="43">
        <f t="shared" si="232"/>
        <v>8</v>
      </c>
      <c r="S236" s="43">
        <f t="shared" si="232"/>
        <v>8</v>
      </c>
      <c r="T236" s="43">
        <f t="shared" si="232"/>
        <v>8</v>
      </c>
      <c r="U236" s="43">
        <f t="shared" si="232"/>
        <v>8</v>
      </c>
      <c r="V236" s="43">
        <f t="shared" si="232"/>
        <v>8</v>
      </c>
      <c r="W236" s="43">
        <f t="shared" si="232"/>
        <v>7</v>
      </c>
      <c r="X236" s="43">
        <f t="shared" si="232"/>
        <v>7</v>
      </c>
      <c r="Y236" s="43">
        <f t="shared" si="232"/>
        <v>7</v>
      </c>
      <c r="Z236" s="43">
        <f t="shared" si="232"/>
        <v>6</v>
      </c>
      <c r="AA236" s="43">
        <f t="shared" si="232"/>
        <v>6</v>
      </c>
      <c r="AB236" s="43">
        <f t="shared" si="232"/>
        <v>5</v>
      </c>
      <c r="AC236" s="43">
        <f t="shared" si="232"/>
        <v>5</v>
      </c>
      <c r="AD236" s="43">
        <f t="shared" si="232"/>
        <v>21</v>
      </c>
      <c r="AE236" s="43">
        <f t="shared" si="232"/>
        <v>29</v>
      </c>
      <c r="AF236" s="43">
        <f t="shared" si="232"/>
        <v>29</v>
      </c>
      <c r="AG236" s="43">
        <f t="shared" si="232"/>
        <v>27</v>
      </c>
      <c r="AH236" s="43">
        <f t="shared" si="232"/>
        <v>26</v>
      </c>
      <c r="AI236" s="43">
        <f t="shared" si="232"/>
        <v>25</v>
      </c>
      <c r="AJ236" s="43">
        <f t="shared" si="232"/>
        <v>24</v>
      </c>
      <c r="AK236" s="43">
        <f t="shared" si="232"/>
        <v>19</v>
      </c>
      <c r="AL236" s="43">
        <f t="shared" si="232"/>
        <v>20</v>
      </c>
      <c r="AM236" s="43">
        <f t="shared" si="232"/>
        <v>16</v>
      </c>
      <c r="AN236" s="43">
        <f t="shared" si="232"/>
        <v>13</v>
      </c>
      <c r="AO236" s="43">
        <f t="shared" si="232"/>
        <v>10</v>
      </c>
      <c r="AP236" s="43">
        <f t="shared" si="232"/>
        <v>9</v>
      </c>
      <c r="AQ236" s="43">
        <f t="shared" si="232"/>
        <v>18</v>
      </c>
      <c r="AR236" s="43">
        <f t="shared" si="232"/>
        <v>15</v>
      </c>
      <c r="AS236" s="43">
        <f t="shared" si="232"/>
        <v>85</v>
      </c>
      <c r="AT236" s="43">
        <f t="shared" si="232"/>
        <v>8</v>
      </c>
      <c r="AU236" s="58">
        <v>4559</v>
      </c>
      <c r="AV236" s="109">
        <f>VLOOKUP(AU236,[1]Hoja10!$D$3:$E$238,2,FALSE)</f>
        <v>6</v>
      </c>
      <c r="AW236" s="110">
        <f t="shared" si="199"/>
        <v>120</v>
      </c>
    </row>
    <row r="237" spans="1:49" s="33" customFormat="1" ht="12">
      <c r="A237" s="21">
        <v>233</v>
      </c>
      <c r="B237" s="90">
        <v>4560</v>
      </c>
      <c r="C237" s="45" t="s">
        <v>999</v>
      </c>
      <c r="D237" s="45" t="s">
        <v>732</v>
      </c>
      <c r="E237" s="45" t="s">
        <v>733</v>
      </c>
      <c r="F237" s="42" t="s">
        <v>237</v>
      </c>
      <c r="G237" s="39" t="s">
        <v>662</v>
      </c>
      <c r="H237" s="90">
        <v>4560</v>
      </c>
      <c r="I237" s="51">
        <f t="shared" si="195"/>
        <v>630</v>
      </c>
      <c r="J237" s="43">
        <f>J1225</f>
        <v>7</v>
      </c>
      <c r="K237" s="43">
        <f t="shared" ref="K237:AT237" si="233">K1225</f>
        <v>9</v>
      </c>
      <c r="L237" s="43">
        <f t="shared" si="233"/>
        <v>7</v>
      </c>
      <c r="M237" s="43">
        <f t="shared" si="233"/>
        <v>9</v>
      </c>
      <c r="N237" s="43">
        <f t="shared" si="233"/>
        <v>8</v>
      </c>
      <c r="O237" s="43">
        <f t="shared" si="233"/>
        <v>9</v>
      </c>
      <c r="P237" s="43">
        <f t="shared" si="233"/>
        <v>12</v>
      </c>
      <c r="Q237" s="43">
        <f t="shared" si="233"/>
        <v>12</v>
      </c>
      <c r="R237" s="43">
        <f t="shared" si="233"/>
        <v>12</v>
      </c>
      <c r="S237" s="43">
        <f t="shared" si="233"/>
        <v>12</v>
      </c>
      <c r="T237" s="43">
        <f t="shared" si="233"/>
        <v>12</v>
      </c>
      <c r="U237" s="43">
        <f t="shared" si="233"/>
        <v>12</v>
      </c>
      <c r="V237" s="43">
        <f t="shared" si="233"/>
        <v>12</v>
      </c>
      <c r="W237" s="43">
        <f t="shared" si="233"/>
        <v>12</v>
      </c>
      <c r="X237" s="43">
        <f t="shared" si="233"/>
        <v>11</v>
      </c>
      <c r="Y237" s="43">
        <f t="shared" si="233"/>
        <v>11</v>
      </c>
      <c r="Z237" s="43">
        <f t="shared" si="233"/>
        <v>10</v>
      </c>
      <c r="AA237" s="43">
        <f t="shared" si="233"/>
        <v>9</v>
      </c>
      <c r="AB237" s="43">
        <f t="shared" si="233"/>
        <v>9</v>
      </c>
      <c r="AC237" s="43">
        <f t="shared" si="233"/>
        <v>8</v>
      </c>
      <c r="AD237" s="43">
        <f t="shared" si="233"/>
        <v>33</v>
      </c>
      <c r="AE237" s="43">
        <f t="shared" si="233"/>
        <v>46</v>
      </c>
      <c r="AF237" s="43">
        <f t="shared" si="233"/>
        <v>46</v>
      </c>
      <c r="AG237" s="43">
        <f t="shared" si="233"/>
        <v>44</v>
      </c>
      <c r="AH237" s="43">
        <f t="shared" si="233"/>
        <v>42</v>
      </c>
      <c r="AI237" s="43">
        <f t="shared" si="233"/>
        <v>39</v>
      </c>
      <c r="AJ237" s="43">
        <f t="shared" si="233"/>
        <v>38</v>
      </c>
      <c r="AK237" s="43">
        <f t="shared" si="233"/>
        <v>30</v>
      </c>
      <c r="AL237" s="43">
        <f t="shared" si="233"/>
        <v>32</v>
      </c>
      <c r="AM237" s="43">
        <f t="shared" si="233"/>
        <v>26</v>
      </c>
      <c r="AN237" s="43">
        <f t="shared" si="233"/>
        <v>21</v>
      </c>
      <c r="AO237" s="43">
        <f t="shared" si="233"/>
        <v>15</v>
      </c>
      <c r="AP237" s="43">
        <f t="shared" si="233"/>
        <v>15</v>
      </c>
      <c r="AQ237" s="43">
        <f t="shared" si="233"/>
        <v>28</v>
      </c>
      <c r="AR237" s="43">
        <f t="shared" si="233"/>
        <v>25</v>
      </c>
      <c r="AS237" s="43">
        <f t="shared" si="233"/>
        <v>135</v>
      </c>
      <c r="AT237" s="43">
        <f t="shared" si="233"/>
        <v>8</v>
      </c>
      <c r="AU237" s="90">
        <v>4560</v>
      </c>
      <c r="AV237" s="109">
        <f>VLOOKUP(AU237,[1]Hoja10!$D$3:$E$238,2,FALSE)</f>
        <v>5</v>
      </c>
      <c r="AW237" s="110">
        <f t="shared" si="199"/>
        <v>71.428571428571431</v>
      </c>
    </row>
    <row r="238" spans="1:49" s="33" customFormat="1" ht="12">
      <c r="A238" s="21">
        <v>234</v>
      </c>
      <c r="B238" s="58">
        <v>4558</v>
      </c>
      <c r="C238" s="45" t="s">
        <v>999</v>
      </c>
      <c r="D238" s="45" t="s">
        <v>732</v>
      </c>
      <c r="E238" s="45" t="s">
        <v>733</v>
      </c>
      <c r="F238" s="44" t="s">
        <v>238</v>
      </c>
      <c r="G238" s="39" t="s">
        <v>662</v>
      </c>
      <c r="H238" s="58">
        <v>4558</v>
      </c>
      <c r="I238" s="51">
        <f t="shared" si="195"/>
        <v>1268</v>
      </c>
      <c r="J238" s="43">
        <f>J1226</f>
        <v>15</v>
      </c>
      <c r="K238" s="43">
        <f t="shared" ref="K238:AT238" si="234">K1226</f>
        <v>19</v>
      </c>
      <c r="L238" s="43">
        <f t="shared" si="234"/>
        <v>15</v>
      </c>
      <c r="M238" s="43">
        <f t="shared" si="234"/>
        <v>18</v>
      </c>
      <c r="N238" s="43">
        <f t="shared" si="234"/>
        <v>16</v>
      </c>
      <c r="O238" s="43">
        <f t="shared" si="234"/>
        <v>19</v>
      </c>
      <c r="P238" s="43">
        <f t="shared" si="234"/>
        <v>24</v>
      </c>
      <c r="Q238" s="43">
        <f t="shared" si="234"/>
        <v>24</v>
      </c>
      <c r="R238" s="43">
        <f t="shared" si="234"/>
        <v>25</v>
      </c>
      <c r="S238" s="43">
        <f t="shared" si="234"/>
        <v>25</v>
      </c>
      <c r="T238" s="43">
        <f t="shared" si="234"/>
        <v>25</v>
      </c>
      <c r="U238" s="43">
        <f t="shared" si="234"/>
        <v>25</v>
      </c>
      <c r="V238" s="43">
        <f t="shared" si="234"/>
        <v>25</v>
      </c>
      <c r="W238" s="43">
        <f t="shared" si="234"/>
        <v>24</v>
      </c>
      <c r="X238" s="43">
        <f t="shared" si="234"/>
        <v>22</v>
      </c>
      <c r="Y238" s="43">
        <f t="shared" si="234"/>
        <v>21</v>
      </c>
      <c r="Z238" s="43">
        <f t="shared" si="234"/>
        <v>20</v>
      </c>
      <c r="AA238" s="43">
        <f t="shared" si="234"/>
        <v>19</v>
      </c>
      <c r="AB238" s="43">
        <f t="shared" si="234"/>
        <v>17</v>
      </c>
      <c r="AC238" s="43">
        <f t="shared" si="234"/>
        <v>16</v>
      </c>
      <c r="AD238" s="43">
        <f t="shared" si="234"/>
        <v>66</v>
      </c>
      <c r="AE238" s="43">
        <f t="shared" si="234"/>
        <v>92</v>
      </c>
      <c r="AF238" s="43">
        <f t="shared" si="234"/>
        <v>92</v>
      </c>
      <c r="AG238" s="43">
        <f t="shared" si="234"/>
        <v>87</v>
      </c>
      <c r="AH238" s="43">
        <f t="shared" si="234"/>
        <v>84</v>
      </c>
      <c r="AI238" s="43">
        <f t="shared" si="234"/>
        <v>79</v>
      </c>
      <c r="AJ238" s="43">
        <f t="shared" si="234"/>
        <v>76</v>
      </c>
      <c r="AK238" s="43">
        <f t="shared" si="234"/>
        <v>60</v>
      </c>
      <c r="AL238" s="43">
        <f t="shared" si="234"/>
        <v>63</v>
      </c>
      <c r="AM238" s="43">
        <f t="shared" si="234"/>
        <v>52</v>
      </c>
      <c r="AN238" s="43">
        <f t="shared" si="234"/>
        <v>42</v>
      </c>
      <c r="AO238" s="43">
        <f t="shared" si="234"/>
        <v>31</v>
      </c>
      <c r="AP238" s="43">
        <f t="shared" si="234"/>
        <v>30</v>
      </c>
      <c r="AQ238" s="43">
        <f t="shared" si="234"/>
        <v>58</v>
      </c>
      <c r="AR238" s="43">
        <f t="shared" si="234"/>
        <v>49</v>
      </c>
      <c r="AS238" s="43">
        <f t="shared" si="234"/>
        <v>270</v>
      </c>
      <c r="AT238" s="43">
        <f t="shared" si="234"/>
        <v>23</v>
      </c>
      <c r="AU238" s="58">
        <v>4558</v>
      </c>
      <c r="AV238" s="109">
        <f>VLOOKUP(AU238,[1]Hoja10!$D$3:$E$238,2,FALSE)</f>
        <v>19</v>
      </c>
      <c r="AW238" s="110">
        <f t="shared" si="199"/>
        <v>126.66666666666666</v>
      </c>
    </row>
    <row r="239" spans="1:49" s="33" customFormat="1" ht="12">
      <c r="A239" s="6">
        <v>235</v>
      </c>
      <c r="B239" s="34"/>
      <c r="C239" s="35" t="s">
        <v>999</v>
      </c>
      <c r="D239" s="35" t="s">
        <v>732</v>
      </c>
      <c r="E239" s="36" t="s">
        <v>735</v>
      </c>
      <c r="F239" s="36" t="s">
        <v>735</v>
      </c>
      <c r="G239" s="37"/>
      <c r="H239" s="34"/>
      <c r="I239" s="99">
        <f t="shared" si="195"/>
        <v>5277</v>
      </c>
      <c r="J239" s="38">
        <f>SUM(J240:J246)</f>
        <v>45</v>
      </c>
      <c r="K239" s="38">
        <f t="shared" ref="K239:AT239" si="235">SUM(K240:K246)</f>
        <v>73</v>
      </c>
      <c r="L239" s="38">
        <f t="shared" si="235"/>
        <v>66</v>
      </c>
      <c r="M239" s="38">
        <f t="shared" si="235"/>
        <v>76</v>
      </c>
      <c r="N239" s="38">
        <f t="shared" si="235"/>
        <v>67</v>
      </c>
      <c r="O239" s="38">
        <f t="shared" si="235"/>
        <v>94</v>
      </c>
      <c r="P239" s="38">
        <f t="shared" si="235"/>
        <v>82</v>
      </c>
      <c r="Q239" s="38">
        <f t="shared" si="235"/>
        <v>85</v>
      </c>
      <c r="R239" s="38">
        <f t="shared" si="235"/>
        <v>87</v>
      </c>
      <c r="S239" s="38">
        <f t="shared" si="235"/>
        <v>89</v>
      </c>
      <c r="T239" s="38">
        <f t="shared" si="235"/>
        <v>94</v>
      </c>
      <c r="U239" s="38">
        <f t="shared" si="235"/>
        <v>97</v>
      </c>
      <c r="V239" s="38">
        <f t="shared" si="235"/>
        <v>99</v>
      </c>
      <c r="W239" s="38">
        <f t="shared" si="235"/>
        <v>99</v>
      </c>
      <c r="X239" s="38">
        <f t="shared" si="235"/>
        <v>95</v>
      </c>
      <c r="Y239" s="38">
        <f t="shared" si="235"/>
        <v>94</v>
      </c>
      <c r="Z239" s="38">
        <f t="shared" si="235"/>
        <v>93</v>
      </c>
      <c r="AA239" s="38">
        <f t="shared" si="235"/>
        <v>89</v>
      </c>
      <c r="AB239" s="38">
        <f t="shared" si="235"/>
        <v>84</v>
      </c>
      <c r="AC239" s="38">
        <f t="shared" si="235"/>
        <v>79</v>
      </c>
      <c r="AD239" s="38">
        <f t="shared" si="235"/>
        <v>330</v>
      </c>
      <c r="AE239" s="38">
        <f t="shared" si="235"/>
        <v>403</v>
      </c>
      <c r="AF239" s="38">
        <f t="shared" si="235"/>
        <v>416</v>
      </c>
      <c r="AG239" s="38">
        <f t="shared" si="235"/>
        <v>405</v>
      </c>
      <c r="AH239" s="38">
        <f t="shared" si="235"/>
        <v>370</v>
      </c>
      <c r="AI239" s="38">
        <f t="shared" si="235"/>
        <v>319</v>
      </c>
      <c r="AJ239" s="38">
        <f t="shared" si="235"/>
        <v>296</v>
      </c>
      <c r="AK239" s="38">
        <f t="shared" si="235"/>
        <v>250</v>
      </c>
      <c r="AL239" s="38">
        <f t="shared" si="235"/>
        <v>218</v>
      </c>
      <c r="AM239" s="38">
        <f t="shared" si="235"/>
        <v>241</v>
      </c>
      <c r="AN239" s="38">
        <f t="shared" si="235"/>
        <v>150</v>
      </c>
      <c r="AO239" s="38">
        <f t="shared" si="235"/>
        <v>94</v>
      </c>
      <c r="AP239" s="38">
        <f t="shared" si="235"/>
        <v>98</v>
      </c>
      <c r="AQ239" s="38">
        <f t="shared" si="235"/>
        <v>231</v>
      </c>
      <c r="AR239" s="38">
        <f t="shared" si="235"/>
        <v>233</v>
      </c>
      <c r="AS239" s="38">
        <f t="shared" si="235"/>
        <v>1211</v>
      </c>
      <c r="AT239" s="38">
        <f t="shared" si="235"/>
        <v>61</v>
      </c>
      <c r="AU239" s="34"/>
      <c r="AV239" s="109" t="e">
        <f>VLOOKUP(AU239,[1]Hoja10!$D$3:$E$238,2,FALSE)</f>
        <v>#N/A</v>
      </c>
      <c r="AW239" s="110" t="e">
        <f t="shared" si="199"/>
        <v>#N/A</v>
      </c>
    </row>
    <row r="240" spans="1:49" s="33" customFormat="1" ht="12">
      <c r="A240" s="21">
        <v>236</v>
      </c>
      <c r="B240" s="58">
        <v>4532</v>
      </c>
      <c r="C240" s="45" t="s">
        <v>999</v>
      </c>
      <c r="D240" s="45" t="s">
        <v>732</v>
      </c>
      <c r="E240" s="45" t="s">
        <v>735</v>
      </c>
      <c r="F240" s="44" t="s">
        <v>233</v>
      </c>
      <c r="G240" s="39" t="s">
        <v>680</v>
      </c>
      <c r="H240" s="58">
        <v>4532</v>
      </c>
      <c r="I240" s="51">
        <f t="shared" si="195"/>
        <v>911</v>
      </c>
      <c r="J240" s="43">
        <f>J1220</f>
        <v>6</v>
      </c>
      <c r="K240" s="43">
        <f t="shared" ref="K240:AT240" si="236">K1220</f>
        <v>8</v>
      </c>
      <c r="L240" s="43">
        <f t="shared" si="236"/>
        <v>12</v>
      </c>
      <c r="M240" s="43">
        <f t="shared" si="236"/>
        <v>13</v>
      </c>
      <c r="N240" s="43">
        <f t="shared" si="236"/>
        <v>8</v>
      </c>
      <c r="O240" s="43">
        <f t="shared" si="236"/>
        <v>13</v>
      </c>
      <c r="P240" s="43">
        <f t="shared" si="236"/>
        <v>16</v>
      </c>
      <c r="Q240" s="43">
        <f t="shared" si="236"/>
        <v>16</v>
      </c>
      <c r="R240" s="43">
        <f t="shared" si="236"/>
        <v>16</v>
      </c>
      <c r="S240" s="43">
        <f t="shared" si="236"/>
        <v>15</v>
      </c>
      <c r="T240" s="43">
        <f t="shared" si="236"/>
        <v>15</v>
      </c>
      <c r="U240" s="43">
        <f t="shared" si="236"/>
        <v>15</v>
      </c>
      <c r="V240" s="43">
        <f t="shared" si="236"/>
        <v>15</v>
      </c>
      <c r="W240" s="43">
        <f t="shared" si="236"/>
        <v>15</v>
      </c>
      <c r="X240" s="43">
        <f t="shared" si="236"/>
        <v>15</v>
      </c>
      <c r="Y240" s="43">
        <f t="shared" si="236"/>
        <v>16</v>
      </c>
      <c r="Z240" s="43">
        <f t="shared" si="236"/>
        <v>16</v>
      </c>
      <c r="AA240" s="43">
        <f t="shared" si="236"/>
        <v>16</v>
      </c>
      <c r="AB240" s="43">
        <f t="shared" si="236"/>
        <v>15</v>
      </c>
      <c r="AC240" s="43">
        <f t="shared" si="236"/>
        <v>14</v>
      </c>
      <c r="AD240" s="43">
        <f t="shared" si="236"/>
        <v>55</v>
      </c>
      <c r="AE240" s="43">
        <f t="shared" si="236"/>
        <v>82</v>
      </c>
      <c r="AF240" s="43">
        <f t="shared" si="236"/>
        <v>79</v>
      </c>
      <c r="AG240" s="43">
        <f t="shared" si="236"/>
        <v>76</v>
      </c>
      <c r="AH240" s="43">
        <f t="shared" si="236"/>
        <v>65</v>
      </c>
      <c r="AI240" s="43">
        <f t="shared" si="236"/>
        <v>52</v>
      </c>
      <c r="AJ240" s="43">
        <f t="shared" si="236"/>
        <v>46</v>
      </c>
      <c r="AK240" s="43">
        <f t="shared" si="236"/>
        <v>50</v>
      </c>
      <c r="AL240" s="43">
        <f t="shared" si="236"/>
        <v>35</v>
      </c>
      <c r="AM240" s="43">
        <f t="shared" si="236"/>
        <v>46</v>
      </c>
      <c r="AN240" s="43">
        <f t="shared" si="236"/>
        <v>23</v>
      </c>
      <c r="AO240" s="43">
        <f t="shared" si="236"/>
        <v>12</v>
      </c>
      <c r="AP240" s="43">
        <f t="shared" si="236"/>
        <v>15</v>
      </c>
      <c r="AQ240" s="43">
        <f t="shared" si="236"/>
        <v>36</v>
      </c>
      <c r="AR240" s="43">
        <f t="shared" si="236"/>
        <v>41</v>
      </c>
      <c r="AS240" s="43">
        <f t="shared" si="236"/>
        <v>221</v>
      </c>
      <c r="AT240" s="43">
        <f t="shared" si="236"/>
        <v>11</v>
      </c>
      <c r="AU240" s="58">
        <v>4532</v>
      </c>
      <c r="AV240" s="109">
        <f>VLOOKUP(AU240,[1]Hoja10!$D$3:$E$238,2,FALSE)</f>
        <v>6</v>
      </c>
      <c r="AW240" s="110">
        <f t="shared" si="199"/>
        <v>100</v>
      </c>
    </row>
    <row r="241" spans="1:49" s="33" customFormat="1" ht="12">
      <c r="A241" s="21">
        <v>237</v>
      </c>
      <c r="B241" s="58">
        <v>4533</v>
      </c>
      <c r="C241" s="45" t="s">
        <v>999</v>
      </c>
      <c r="D241" s="45" t="s">
        <v>732</v>
      </c>
      <c r="E241" s="45" t="s">
        <v>735</v>
      </c>
      <c r="F241" s="44" t="s">
        <v>234</v>
      </c>
      <c r="G241" s="39" t="s">
        <v>662</v>
      </c>
      <c r="H241" s="58">
        <v>4533</v>
      </c>
      <c r="I241" s="51">
        <f t="shared" si="195"/>
        <v>586</v>
      </c>
      <c r="J241" s="43">
        <f>J1221</f>
        <v>4</v>
      </c>
      <c r="K241" s="43">
        <f t="shared" ref="K241:AT241" si="237">K1221</f>
        <v>5</v>
      </c>
      <c r="L241" s="43">
        <f t="shared" si="237"/>
        <v>8</v>
      </c>
      <c r="M241" s="43">
        <f t="shared" si="237"/>
        <v>8</v>
      </c>
      <c r="N241" s="43">
        <f t="shared" si="237"/>
        <v>5</v>
      </c>
      <c r="O241" s="43">
        <f t="shared" si="237"/>
        <v>9</v>
      </c>
      <c r="P241" s="43">
        <f t="shared" si="237"/>
        <v>10</v>
      </c>
      <c r="Q241" s="43">
        <f t="shared" si="237"/>
        <v>10</v>
      </c>
      <c r="R241" s="43">
        <f t="shared" si="237"/>
        <v>10</v>
      </c>
      <c r="S241" s="43">
        <f t="shared" si="237"/>
        <v>9</v>
      </c>
      <c r="T241" s="43">
        <f t="shared" si="237"/>
        <v>10</v>
      </c>
      <c r="U241" s="43">
        <f t="shared" si="237"/>
        <v>9</v>
      </c>
      <c r="V241" s="43">
        <f t="shared" si="237"/>
        <v>9</v>
      </c>
      <c r="W241" s="43">
        <f t="shared" si="237"/>
        <v>10</v>
      </c>
      <c r="X241" s="43">
        <f t="shared" si="237"/>
        <v>10</v>
      </c>
      <c r="Y241" s="43">
        <f t="shared" si="237"/>
        <v>10</v>
      </c>
      <c r="Z241" s="43">
        <f t="shared" si="237"/>
        <v>11</v>
      </c>
      <c r="AA241" s="43">
        <f t="shared" si="237"/>
        <v>11</v>
      </c>
      <c r="AB241" s="43">
        <f t="shared" si="237"/>
        <v>10</v>
      </c>
      <c r="AC241" s="43">
        <f t="shared" si="237"/>
        <v>9</v>
      </c>
      <c r="AD241" s="43">
        <f t="shared" si="237"/>
        <v>35</v>
      </c>
      <c r="AE241" s="43">
        <f t="shared" si="237"/>
        <v>53</v>
      </c>
      <c r="AF241" s="43">
        <f t="shared" si="237"/>
        <v>50</v>
      </c>
      <c r="AG241" s="43">
        <f t="shared" si="237"/>
        <v>49</v>
      </c>
      <c r="AH241" s="43">
        <f t="shared" si="237"/>
        <v>42</v>
      </c>
      <c r="AI241" s="43">
        <f t="shared" si="237"/>
        <v>33</v>
      </c>
      <c r="AJ241" s="43">
        <f t="shared" si="237"/>
        <v>30</v>
      </c>
      <c r="AK241" s="43">
        <f t="shared" si="237"/>
        <v>32</v>
      </c>
      <c r="AL241" s="43">
        <f t="shared" si="237"/>
        <v>23</v>
      </c>
      <c r="AM241" s="43">
        <f t="shared" si="237"/>
        <v>30</v>
      </c>
      <c r="AN241" s="43">
        <f t="shared" si="237"/>
        <v>15</v>
      </c>
      <c r="AO241" s="43">
        <f t="shared" si="237"/>
        <v>8</v>
      </c>
      <c r="AP241" s="43">
        <f t="shared" si="237"/>
        <v>9</v>
      </c>
      <c r="AQ241" s="43">
        <f t="shared" si="237"/>
        <v>23</v>
      </c>
      <c r="AR241" s="43">
        <f t="shared" si="237"/>
        <v>27</v>
      </c>
      <c r="AS241" s="43">
        <f t="shared" si="237"/>
        <v>141</v>
      </c>
      <c r="AT241" s="43">
        <f t="shared" si="237"/>
        <v>1</v>
      </c>
      <c r="AU241" s="58">
        <v>4533</v>
      </c>
      <c r="AV241" s="109" t="e">
        <f>VLOOKUP(AU241,[1]Hoja10!$D$3:$E$238,2,FALSE)</f>
        <v>#N/A</v>
      </c>
      <c r="AW241" s="110" t="e">
        <f t="shared" si="199"/>
        <v>#N/A</v>
      </c>
    </row>
    <row r="242" spans="1:49" s="33" customFormat="1" ht="12">
      <c r="A242" s="6">
        <v>238</v>
      </c>
      <c r="B242" s="58">
        <v>4534</v>
      </c>
      <c r="C242" s="45" t="s">
        <v>999</v>
      </c>
      <c r="D242" s="45" t="s">
        <v>732</v>
      </c>
      <c r="E242" s="45" t="s">
        <v>735</v>
      </c>
      <c r="F242" s="44" t="s">
        <v>218</v>
      </c>
      <c r="G242" s="39" t="s">
        <v>667</v>
      </c>
      <c r="H242" s="58">
        <v>4534</v>
      </c>
      <c r="I242" s="51">
        <f t="shared" si="195"/>
        <v>591</v>
      </c>
      <c r="J242" s="43">
        <f>J1197</f>
        <v>5</v>
      </c>
      <c r="K242" s="43">
        <f t="shared" ref="K242:AT242" si="238">K1197</f>
        <v>9</v>
      </c>
      <c r="L242" s="43">
        <f t="shared" si="238"/>
        <v>7</v>
      </c>
      <c r="M242" s="43">
        <f t="shared" si="238"/>
        <v>7</v>
      </c>
      <c r="N242" s="43">
        <f t="shared" si="238"/>
        <v>9</v>
      </c>
      <c r="O242" s="43">
        <f t="shared" si="238"/>
        <v>9</v>
      </c>
      <c r="P242" s="43">
        <f t="shared" si="238"/>
        <v>8</v>
      </c>
      <c r="Q242" s="43">
        <f t="shared" si="238"/>
        <v>9</v>
      </c>
      <c r="R242" s="43">
        <f t="shared" si="238"/>
        <v>9</v>
      </c>
      <c r="S242" s="43">
        <f t="shared" si="238"/>
        <v>10</v>
      </c>
      <c r="T242" s="43">
        <f t="shared" si="238"/>
        <v>11</v>
      </c>
      <c r="U242" s="43">
        <f t="shared" si="238"/>
        <v>12</v>
      </c>
      <c r="V242" s="43">
        <f t="shared" si="238"/>
        <v>12</v>
      </c>
      <c r="W242" s="43">
        <f t="shared" si="238"/>
        <v>12</v>
      </c>
      <c r="X242" s="43">
        <f t="shared" si="238"/>
        <v>11</v>
      </c>
      <c r="Y242" s="43">
        <f t="shared" si="238"/>
        <v>11</v>
      </c>
      <c r="Z242" s="43">
        <f t="shared" si="238"/>
        <v>10</v>
      </c>
      <c r="AA242" s="43">
        <f t="shared" si="238"/>
        <v>10</v>
      </c>
      <c r="AB242" s="43">
        <f t="shared" si="238"/>
        <v>9</v>
      </c>
      <c r="AC242" s="43">
        <f t="shared" si="238"/>
        <v>8</v>
      </c>
      <c r="AD242" s="43">
        <f t="shared" si="238"/>
        <v>36</v>
      </c>
      <c r="AE242" s="43">
        <f t="shared" si="238"/>
        <v>37</v>
      </c>
      <c r="AF242" s="43">
        <f t="shared" si="238"/>
        <v>44</v>
      </c>
      <c r="AG242" s="43">
        <f t="shared" si="238"/>
        <v>43</v>
      </c>
      <c r="AH242" s="43">
        <f t="shared" si="238"/>
        <v>41</v>
      </c>
      <c r="AI242" s="43">
        <f t="shared" si="238"/>
        <v>41</v>
      </c>
      <c r="AJ242" s="43">
        <f t="shared" si="238"/>
        <v>36</v>
      </c>
      <c r="AK242" s="43">
        <f t="shared" si="238"/>
        <v>30</v>
      </c>
      <c r="AL242" s="43">
        <f t="shared" si="238"/>
        <v>28</v>
      </c>
      <c r="AM242" s="43">
        <f t="shared" si="238"/>
        <v>25</v>
      </c>
      <c r="AN242" s="43">
        <f t="shared" si="238"/>
        <v>16</v>
      </c>
      <c r="AO242" s="43">
        <f t="shared" si="238"/>
        <v>13</v>
      </c>
      <c r="AP242" s="43">
        <f t="shared" si="238"/>
        <v>13</v>
      </c>
      <c r="AQ242" s="43">
        <f t="shared" si="238"/>
        <v>28</v>
      </c>
      <c r="AR242" s="43">
        <f t="shared" si="238"/>
        <v>25</v>
      </c>
      <c r="AS242" s="43">
        <f t="shared" si="238"/>
        <v>131</v>
      </c>
      <c r="AT242" s="43">
        <f t="shared" si="238"/>
        <v>14</v>
      </c>
      <c r="AU242" s="58">
        <v>4534</v>
      </c>
      <c r="AV242" s="109">
        <f>VLOOKUP(AU242,[1]Hoja10!$D$3:$E$238,2,FALSE)</f>
        <v>11</v>
      </c>
      <c r="AW242" s="110">
        <f t="shared" si="199"/>
        <v>220.00000000000003</v>
      </c>
    </row>
    <row r="243" spans="1:49" s="33" customFormat="1" ht="12">
      <c r="A243" s="21">
        <v>239</v>
      </c>
      <c r="B243" s="58">
        <v>4536</v>
      </c>
      <c r="C243" s="45" t="s">
        <v>999</v>
      </c>
      <c r="D243" s="45" t="s">
        <v>732</v>
      </c>
      <c r="E243" s="45" t="s">
        <v>735</v>
      </c>
      <c r="F243" s="44" t="s">
        <v>239</v>
      </c>
      <c r="G243" s="39" t="s">
        <v>662</v>
      </c>
      <c r="H243" s="58">
        <v>4536</v>
      </c>
      <c r="I243" s="51">
        <f t="shared" si="195"/>
        <v>289</v>
      </c>
      <c r="J243" s="43">
        <f>J1228</f>
        <v>3</v>
      </c>
      <c r="K243" s="43">
        <f t="shared" ref="K243:AT243" si="239">K1228</f>
        <v>5</v>
      </c>
      <c r="L243" s="43">
        <f t="shared" si="239"/>
        <v>4</v>
      </c>
      <c r="M243" s="43">
        <f t="shared" si="239"/>
        <v>5</v>
      </c>
      <c r="N243" s="43">
        <f t="shared" si="239"/>
        <v>4</v>
      </c>
      <c r="O243" s="43">
        <f t="shared" si="239"/>
        <v>7</v>
      </c>
      <c r="P243" s="43">
        <f t="shared" si="239"/>
        <v>4</v>
      </c>
      <c r="Q243" s="43">
        <f t="shared" si="239"/>
        <v>5</v>
      </c>
      <c r="R243" s="43">
        <f t="shared" si="239"/>
        <v>5</v>
      </c>
      <c r="S243" s="43">
        <f t="shared" si="239"/>
        <v>4</v>
      </c>
      <c r="T243" s="43">
        <f t="shared" si="239"/>
        <v>5</v>
      </c>
      <c r="U243" s="43">
        <f t="shared" si="239"/>
        <v>6</v>
      </c>
      <c r="V243" s="43">
        <f t="shared" si="239"/>
        <v>6</v>
      </c>
      <c r="W243" s="43">
        <f t="shared" si="239"/>
        <v>6</v>
      </c>
      <c r="X243" s="43">
        <f t="shared" si="239"/>
        <v>5</v>
      </c>
      <c r="Y243" s="43">
        <f t="shared" si="239"/>
        <v>5</v>
      </c>
      <c r="Z243" s="43">
        <f t="shared" si="239"/>
        <v>4</v>
      </c>
      <c r="AA243" s="43">
        <f t="shared" si="239"/>
        <v>5</v>
      </c>
      <c r="AB243" s="43">
        <f t="shared" si="239"/>
        <v>4</v>
      </c>
      <c r="AC243" s="43">
        <f t="shared" si="239"/>
        <v>4</v>
      </c>
      <c r="AD243" s="43">
        <f t="shared" si="239"/>
        <v>19</v>
      </c>
      <c r="AE243" s="43">
        <f t="shared" si="239"/>
        <v>22</v>
      </c>
      <c r="AF243" s="43">
        <f t="shared" si="239"/>
        <v>22</v>
      </c>
      <c r="AG243" s="43">
        <f t="shared" si="239"/>
        <v>22</v>
      </c>
      <c r="AH243" s="43">
        <f t="shared" si="239"/>
        <v>20</v>
      </c>
      <c r="AI243" s="43">
        <f t="shared" si="239"/>
        <v>16</v>
      </c>
      <c r="AJ243" s="43">
        <f t="shared" si="239"/>
        <v>17</v>
      </c>
      <c r="AK243" s="43">
        <f t="shared" si="239"/>
        <v>12</v>
      </c>
      <c r="AL243" s="43">
        <f t="shared" si="239"/>
        <v>11</v>
      </c>
      <c r="AM243" s="43">
        <f t="shared" si="239"/>
        <v>13</v>
      </c>
      <c r="AN243" s="43">
        <f t="shared" si="239"/>
        <v>9</v>
      </c>
      <c r="AO243" s="43">
        <f t="shared" si="239"/>
        <v>5</v>
      </c>
      <c r="AP243" s="43">
        <f t="shared" si="239"/>
        <v>5</v>
      </c>
      <c r="AQ243" s="43">
        <f t="shared" si="239"/>
        <v>13</v>
      </c>
      <c r="AR243" s="43">
        <f t="shared" si="239"/>
        <v>12</v>
      </c>
      <c r="AS243" s="43">
        <f t="shared" si="239"/>
        <v>65</v>
      </c>
      <c r="AT243" s="43">
        <f t="shared" si="239"/>
        <v>8</v>
      </c>
      <c r="AU243" s="58">
        <v>4536</v>
      </c>
      <c r="AV243" s="109">
        <f>VLOOKUP(AU243,[1]Hoja10!$D$3:$E$238,2,FALSE)</f>
        <v>5</v>
      </c>
      <c r="AW243" s="110">
        <f t="shared" si="199"/>
        <v>166.66666666666669</v>
      </c>
    </row>
    <row r="244" spans="1:49" s="33" customFormat="1" ht="12">
      <c r="A244" s="21">
        <v>240</v>
      </c>
      <c r="B244" s="90">
        <v>4537</v>
      </c>
      <c r="C244" s="45" t="s">
        <v>999</v>
      </c>
      <c r="D244" s="45" t="s">
        <v>732</v>
      </c>
      <c r="E244" s="45" t="s">
        <v>735</v>
      </c>
      <c r="F244" s="42" t="s">
        <v>240</v>
      </c>
      <c r="G244" s="39" t="s">
        <v>667</v>
      </c>
      <c r="H244" s="90">
        <v>4537</v>
      </c>
      <c r="I244" s="51">
        <f t="shared" si="195"/>
        <v>1579</v>
      </c>
      <c r="J244" s="43">
        <f>J1229</f>
        <v>16</v>
      </c>
      <c r="K244" s="43">
        <f t="shared" ref="K244:AT244" si="240">K1229</f>
        <v>26</v>
      </c>
      <c r="L244" s="43">
        <f t="shared" si="240"/>
        <v>20</v>
      </c>
      <c r="M244" s="43">
        <f t="shared" si="240"/>
        <v>25</v>
      </c>
      <c r="N244" s="43">
        <f t="shared" si="240"/>
        <v>21</v>
      </c>
      <c r="O244" s="43">
        <f t="shared" si="240"/>
        <v>34</v>
      </c>
      <c r="P244" s="43">
        <f t="shared" si="240"/>
        <v>24</v>
      </c>
      <c r="Q244" s="43">
        <f t="shared" si="240"/>
        <v>25</v>
      </c>
      <c r="R244" s="43">
        <f t="shared" si="240"/>
        <v>26</v>
      </c>
      <c r="S244" s="43">
        <f t="shared" si="240"/>
        <v>28</v>
      </c>
      <c r="T244" s="43">
        <f t="shared" si="240"/>
        <v>29</v>
      </c>
      <c r="U244" s="43">
        <f t="shared" si="240"/>
        <v>30</v>
      </c>
      <c r="V244" s="43">
        <f t="shared" si="240"/>
        <v>31</v>
      </c>
      <c r="W244" s="43">
        <f t="shared" si="240"/>
        <v>31</v>
      </c>
      <c r="X244" s="43">
        <f t="shared" si="240"/>
        <v>30</v>
      </c>
      <c r="Y244" s="43">
        <f t="shared" si="240"/>
        <v>28</v>
      </c>
      <c r="Z244" s="43">
        <f t="shared" si="240"/>
        <v>28</v>
      </c>
      <c r="AA244" s="43">
        <f t="shared" si="240"/>
        <v>26</v>
      </c>
      <c r="AB244" s="43">
        <f t="shared" si="240"/>
        <v>25</v>
      </c>
      <c r="AC244" s="43">
        <f t="shared" si="240"/>
        <v>24</v>
      </c>
      <c r="AD244" s="43">
        <f t="shared" si="240"/>
        <v>103</v>
      </c>
      <c r="AE244" s="43">
        <f t="shared" si="240"/>
        <v>121</v>
      </c>
      <c r="AF244" s="43">
        <f t="shared" si="240"/>
        <v>121</v>
      </c>
      <c r="AG244" s="43">
        <f t="shared" si="240"/>
        <v>118</v>
      </c>
      <c r="AH244" s="43">
        <f t="shared" si="240"/>
        <v>110</v>
      </c>
      <c r="AI244" s="43">
        <f t="shared" si="240"/>
        <v>90</v>
      </c>
      <c r="AJ244" s="43">
        <f t="shared" si="240"/>
        <v>89</v>
      </c>
      <c r="AK244" s="43">
        <f t="shared" si="240"/>
        <v>63</v>
      </c>
      <c r="AL244" s="43">
        <f t="shared" si="240"/>
        <v>61</v>
      </c>
      <c r="AM244" s="43">
        <f t="shared" si="240"/>
        <v>71</v>
      </c>
      <c r="AN244" s="43">
        <f t="shared" si="240"/>
        <v>49</v>
      </c>
      <c r="AO244" s="43">
        <f t="shared" si="240"/>
        <v>28</v>
      </c>
      <c r="AP244" s="43">
        <f t="shared" si="240"/>
        <v>28</v>
      </c>
      <c r="AQ244" s="43">
        <f t="shared" si="240"/>
        <v>72</v>
      </c>
      <c r="AR244" s="43">
        <f t="shared" si="240"/>
        <v>69</v>
      </c>
      <c r="AS244" s="43">
        <f t="shared" si="240"/>
        <v>358</v>
      </c>
      <c r="AT244" s="43">
        <f t="shared" si="240"/>
        <v>16</v>
      </c>
      <c r="AU244" s="90">
        <v>4537</v>
      </c>
      <c r="AV244" s="109">
        <f>VLOOKUP(AU244,[1]Hoja10!$D$3:$E$238,2,FALSE)</f>
        <v>10</v>
      </c>
      <c r="AW244" s="110">
        <f t="shared" si="199"/>
        <v>62.5</v>
      </c>
    </row>
    <row r="245" spans="1:49" s="33" customFormat="1" ht="12">
      <c r="A245" s="6">
        <v>241</v>
      </c>
      <c r="B245" s="58">
        <v>4535</v>
      </c>
      <c r="C245" s="45" t="s">
        <v>999</v>
      </c>
      <c r="D245" s="45" t="s">
        <v>732</v>
      </c>
      <c r="E245" s="45" t="s">
        <v>735</v>
      </c>
      <c r="F245" s="44" t="s">
        <v>241</v>
      </c>
      <c r="G245" s="39" t="s">
        <v>662</v>
      </c>
      <c r="H245" s="58">
        <v>4535</v>
      </c>
      <c r="I245" s="51">
        <f t="shared" si="195"/>
        <v>431</v>
      </c>
      <c r="J245" s="43">
        <f>J1230</f>
        <v>4</v>
      </c>
      <c r="K245" s="43">
        <f t="shared" ref="K245:AT245" si="241">K1230</f>
        <v>7</v>
      </c>
      <c r="L245" s="43">
        <f t="shared" si="241"/>
        <v>5</v>
      </c>
      <c r="M245" s="43">
        <f t="shared" si="241"/>
        <v>7</v>
      </c>
      <c r="N245" s="43">
        <f t="shared" si="241"/>
        <v>6</v>
      </c>
      <c r="O245" s="43">
        <f t="shared" si="241"/>
        <v>9</v>
      </c>
      <c r="P245" s="43">
        <f t="shared" si="241"/>
        <v>7</v>
      </c>
      <c r="Q245" s="43">
        <f t="shared" si="241"/>
        <v>7</v>
      </c>
      <c r="R245" s="43">
        <f t="shared" si="241"/>
        <v>7</v>
      </c>
      <c r="S245" s="43">
        <f t="shared" si="241"/>
        <v>8</v>
      </c>
      <c r="T245" s="43">
        <f t="shared" si="241"/>
        <v>8</v>
      </c>
      <c r="U245" s="43">
        <f t="shared" si="241"/>
        <v>8</v>
      </c>
      <c r="V245" s="43">
        <f t="shared" si="241"/>
        <v>8</v>
      </c>
      <c r="W245" s="43">
        <f t="shared" si="241"/>
        <v>8</v>
      </c>
      <c r="X245" s="43">
        <f t="shared" si="241"/>
        <v>8</v>
      </c>
      <c r="Y245" s="43">
        <f t="shared" si="241"/>
        <v>8</v>
      </c>
      <c r="Z245" s="43">
        <f t="shared" si="241"/>
        <v>8</v>
      </c>
      <c r="AA245" s="43">
        <f t="shared" si="241"/>
        <v>7</v>
      </c>
      <c r="AB245" s="43">
        <f t="shared" si="241"/>
        <v>7</v>
      </c>
      <c r="AC245" s="43">
        <f t="shared" si="241"/>
        <v>7</v>
      </c>
      <c r="AD245" s="43">
        <f t="shared" si="241"/>
        <v>28</v>
      </c>
      <c r="AE245" s="43">
        <f t="shared" si="241"/>
        <v>33</v>
      </c>
      <c r="AF245" s="43">
        <f t="shared" si="241"/>
        <v>33</v>
      </c>
      <c r="AG245" s="43">
        <f t="shared" si="241"/>
        <v>32</v>
      </c>
      <c r="AH245" s="43">
        <f t="shared" si="241"/>
        <v>30</v>
      </c>
      <c r="AI245" s="43">
        <f t="shared" si="241"/>
        <v>25</v>
      </c>
      <c r="AJ245" s="43">
        <f t="shared" si="241"/>
        <v>24</v>
      </c>
      <c r="AK245" s="43">
        <f t="shared" si="241"/>
        <v>17</v>
      </c>
      <c r="AL245" s="43">
        <f t="shared" si="241"/>
        <v>17</v>
      </c>
      <c r="AM245" s="43">
        <f t="shared" si="241"/>
        <v>19</v>
      </c>
      <c r="AN245" s="43">
        <f t="shared" si="241"/>
        <v>13</v>
      </c>
      <c r="AO245" s="43">
        <f t="shared" si="241"/>
        <v>8</v>
      </c>
      <c r="AP245" s="43">
        <f t="shared" si="241"/>
        <v>8</v>
      </c>
      <c r="AQ245" s="43">
        <f t="shared" si="241"/>
        <v>19</v>
      </c>
      <c r="AR245" s="43">
        <f t="shared" si="241"/>
        <v>20</v>
      </c>
      <c r="AS245" s="43">
        <f t="shared" si="241"/>
        <v>98</v>
      </c>
      <c r="AT245" s="43">
        <f t="shared" si="241"/>
        <v>7</v>
      </c>
      <c r="AU245" s="58">
        <v>4535</v>
      </c>
      <c r="AV245" s="109">
        <f>VLOOKUP(AU245,[1]Hoja10!$D$3:$E$238,2,FALSE)</f>
        <v>4</v>
      </c>
      <c r="AW245" s="110">
        <f t="shared" si="199"/>
        <v>100</v>
      </c>
    </row>
    <row r="246" spans="1:49" s="33" customFormat="1" ht="12">
      <c r="A246" s="21">
        <v>242</v>
      </c>
      <c r="B246" s="58">
        <v>7405</v>
      </c>
      <c r="C246" s="45" t="s">
        <v>999</v>
      </c>
      <c r="D246" s="45" t="s">
        <v>732</v>
      </c>
      <c r="E246" s="45" t="s">
        <v>735</v>
      </c>
      <c r="F246" s="44" t="s">
        <v>219</v>
      </c>
      <c r="G246" s="39" t="s">
        <v>662</v>
      </c>
      <c r="H246" s="58">
        <v>7405</v>
      </c>
      <c r="I246" s="51">
        <f t="shared" si="195"/>
        <v>890</v>
      </c>
      <c r="J246" s="43">
        <f>J1198</f>
        <v>7</v>
      </c>
      <c r="K246" s="43">
        <f t="shared" ref="K246:AT246" si="242">K1198</f>
        <v>13</v>
      </c>
      <c r="L246" s="43">
        <f t="shared" si="242"/>
        <v>10</v>
      </c>
      <c r="M246" s="43">
        <f t="shared" si="242"/>
        <v>11</v>
      </c>
      <c r="N246" s="43">
        <f t="shared" si="242"/>
        <v>14</v>
      </c>
      <c r="O246" s="43">
        <f t="shared" si="242"/>
        <v>13</v>
      </c>
      <c r="P246" s="43">
        <f t="shared" si="242"/>
        <v>13</v>
      </c>
      <c r="Q246" s="43">
        <f t="shared" si="242"/>
        <v>13</v>
      </c>
      <c r="R246" s="43">
        <f t="shared" si="242"/>
        <v>14</v>
      </c>
      <c r="S246" s="43">
        <f t="shared" si="242"/>
        <v>15</v>
      </c>
      <c r="T246" s="43">
        <f t="shared" si="242"/>
        <v>16</v>
      </c>
      <c r="U246" s="43">
        <f t="shared" si="242"/>
        <v>17</v>
      </c>
      <c r="V246" s="43">
        <f t="shared" si="242"/>
        <v>18</v>
      </c>
      <c r="W246" s="43">
        <f t="shared" si="242"/>
        <v>17</v>
      </c>
      <c r="X246" s="43">
        <f t="shared" si="242"/>
        <v>16</v>
      </c>
      <c r="Y246" s="43">
        <f t="shared" si="242"/>
        <v>16</v>
      </c>
      <c r="Z246" s="43">
        <f t="shared" si="242"/>
        <v>16</v>
      </c>
      <c r="AA246" s="43">
        <f t="shared" si="242"/>
        <v>14</v>
      </c>
      <c r="AB246" s="43">
        <f t="shared" si="242"/>
        <v>14</v>
      </c>
      <c r="AC246" s="43">
        <f t="shared" si="242"/>
        <v>13</v>
      </c>
      <c r="AD246" s="43">
        <f t="shared" si="242"/>
        <v>54</v>
      </c>
      <c r="AE246" s="43">
        <f t="shared" si="242"/>
        <v>55</v>
      </c>
      <c r="AF246" s="43">
        <f t="shared" si="242"/>
        <v>67</v>
      </c>
      <c r="AG246" s="43">
        <f t="shared" si="242"/>
        <v>65</v>
      </c>
      <c r="AH246" s="43">
        <f t="shared" si="242"/>
        <v>62</v>
      </c>
      <c r="AI246" s="43">
        <f t="shared" si="242"/>
        <v>62</v>
      </c>
      <c r="AJ246" s="43">
        <f t="shared" si="242"/>
        <v>54</v>
      </c>
      <c r="AK246" s="43">
        <f t="shared" si="242"/>
        <v>46</v>
      </c>
      <c r="AL246" s="43">
        <f t="shared" si="242"/>
        <v>43</v>
      </c>
      <c r="AM246" s="43">
        <f t="shared" si="242"/>
        <v>37</v>
      </c>
      <c r="AN246" s="43">
        <f t="shared" si="242"/>
        <v>25</v>
      </c>
      <c r="AO246" s="43">
        <f t="shared" si="242"/>
        <v>20</v>
      </c>
      <c r="AP246" s="43">
        <f t="shared" si="242"/>
        <v>20</v>
      </c>
      <c r="AQ246" s="43">
        <f t="shared" si="242"/>
        <v>40</v>
      </c>
      <c r="AR246" s="43">
        <f t="shared" si="242"/>
        <v>39</v>
      </c>
      <c r="AS246" s="43">
        <f t="shared" si="242"/>
        <v>197</v>
      </c>
      <c r="AT246" s="43">
        <f t="shared" si="242"/>
        <v>4</v>
      </c>
      <c r="AU246" s="58">
        <v>7405</v>
      </c>
      <c r="AV246" s="109">
        <f>VLOOKUP(AU246,[1]Hoja10!$D$3:$E$238,2,FALSE)</f>
        <v>2</v>
      </c>
      <c r="AW246" s="110">
        <f t="shared" si="199"/>
        <v>28.571428571428569</v>
      </c>
    </row>
    <row r="247" spans="1:49" s="33" customFormat="1" ht="12">
      <c r="A247" s="21">
        <v>243</v>
      </c>
      <c r="B247" s="34"/>
      <c r="C247" s="35" t="s">
        <v>999</v>
      </c>
      <c r="D247" s="35" t="s">
        <v>732</v>
      </c>
      <c r="E247" s="36" t="s">
        <v>736</v>
      </c>
      <c r="F247" s="36" t="s">
        <v>736</v>
      </c>
      <c r="G247" s="37"/>
      <c r="H247" s="34"/>
      <c r="I247" s="99">
        <f t="shared" si="195"/>
        <v>19268</v>
      </c>
      <c r="J247" s="38">
        <f>SUM(J248:J261)</f>
        <v>259</v>
      </c>
      <c r="K247" s="38">
        <f t="shared" ref="K247:AT247" si="243">SUM(K248:K261)</f>
        <v>290</v>
      </c>
      <c r="L247" s="38">
        <f t="shared" si="243"/>
        <v>335</v>
      </c>
      <c r="M247" s="38">
        <f t="shared" si="243"/>
        <v>334</v>
      </c>
      <c r="N247" s="38">
        <f t="shared" si="243"/>
        <v>337</v>
      </c>
      <c r="O247" s="38">
        <f t="shared" si="243"/>
        <v>356</v>
      </c>
      <c r="P247" s="38">
        <f t="shared" si="243"/>
        <v>326</v>
      </c>
      <c r="Q247" s="38">
        <f t="shared" si="243"/>
        <v>309</v>
      </c>
      <c r="R247" s="38">
        <f t="shared" si="243"/>
        <v>334</v>
      </c>
      <c r="S247" s="38">
        <f t="shared" si="243"/>
        <v>363</v>
      </c>
      <c r="T247" s="38">
        <f t="shared" si="243"/>
        <v>330</v>
      </c>
      <c r="U247" s="38">
        <f t="shared" si="243"/>
        <v>394</v>
      </c>
      <c r="V247" s="38">
        <f t="shared" si="243"/>
        <v>385</v>
      </c>
      <c r="W247" s="38">
        <f t="shared" si="243"/>
        <v>364</v>
      </c>
      <c r="X247" s="38">
        <f t="shared" si="243"/>
        <v>358</v>
      </c>
      <c r="Y247" s="38">
        <f t="shared" si="243"/>
        <v>347</v>
      </c>
      <c r="Z247" s="38">
        <f t="shared" si="243"/>
        <v>355</v>
      </c>
      <c r="AA247" s="38">
        <f t="shared" si="243"/>
        <v>331</v>
      </c>
      <c r="AB247" s="38">
        <f t="shared" si="243"/>
        <v>316</v>
      </c>
      <c r="AC247" s="38">
        <f t="shared" si="243"/>
        <v>308</v>
      </c>
      <c r="AD247" s="38">
        <f t="shared" si="243"/>
        <v>1411</v>
      </c>
      <c r="AE247" s="38">
        <f t="shared" si="243"/>
        <v>1327</v>
      </c>
      <c r="AF247" s="38">
        <f t="shared" si="243"/>
        <v>1328</v>
      </c>
      <c r="AG247" s="38">
        <f t="shared" si="243"/>
        <v>1332</v>
      </c>
      <c r="AH247" s="38">
        <f t="shared" si="243"/>
        <v>1288</v>
      </c>
      <c r="AI247" s="38">
        <f t="shared" si="243"/>
        <v>1205</v>
      </c>
      <c r="AJ247" s="38">
        <f t="shared" si="243"/>
        <v>978</v>
      </c>
      <c r="AK247" s="38">
        <f t="shared" si="243"/>
        <v>821</v>
      </c>
      <c r="AL247" s="38">
        <f t="shared" si="243"/>
        <v>699</v>
      </c>
      <c r="AM247" s="38">
        <f t="shared" si="243"/>
        <v>618</v>
      </c>
      <c r="AN247" s="38">
        <f t="shared" si="243"/>
        <v>532</v>
      </c>
      <c r="AO247" s="38">
        <f t="shared" si="243"/>
        <v>429</v>
      </c>
      <c r="AP247" s="38">
        <f t="shared" si="243"/>
        <v>569</v>
      </c>
      <c r="AQ247" s="38">
        <f t="shared" si="243"/>
        <v>841</v>
      </c>
      <c r="AR247" s="38">
        <f t="shared" si="243"/>
        <v>840</v>
      </c>
      <c r="AS247" s="38">
        <f t="shared" si="243"/>
        <v>4034</v>
      </c>
      <c r="AT247" s="38">
        <f t="shared" si="243"/>
        <v>366</v>
      </c>
      <c r="AU247" s="34"/>
      <c r="AV247" s="109" t="e">
        <f>VLOOKUP(AU247,[1]Hoja10!$D$3:$E$238,2,FALSE)</f>
        <v>#N/A</v>
      </c>
      <c r="AW247" s="110" t="e">
        <f t="shared" si="199"/>
        <v>#N/A</v>
      </c>
    </row>
    <row r="248" spans="1:49" s="33" customFormat="1" ht="12">
      <c r="A248" s="6">
        <v>244</v>
      </c>
      <c r="B248" s="58">
        <v>4561</v>
      </c>
      <c r="C248" s="45" t="s">
        <v>999</v>
      </c>
      <c r="D248" s="45" t="s">
        <v>732</v>
      </c>
      <c r="E248" s="45" t="s">
        <v>736</v>
      </c>
      <c r="F248" s="44" t="s">
        <v>208</v>
      </c>
      <c r="G248" s="39" t="s">
        <v>661</v>
      </c>
      <c r="H248" s="58">
        <v>4561</v>
      </c>
      <c r="I248" s="51">
        <f t="shared" si="195"/>
        <v>6374</v>
      </c>
      <c r="J248" s="43">
        <f>J1185</f>
        <v>80</v>
      </c>
      <c r="K248" s="43">
        <f t="shared" ref="K248:AT248" si="244">K1185</f>
        <v>92</v>
      </c>
      <c r="L248" s="43">
        <f t="shared" si="244"/>
        <v>99</v>
      </c>
      <c r="M248" s="43">
        <f t="shared" si="244"/>
        <v>101</v>
      </c>
      <c r="N248" s="43">
        <f t="shared" si="244"/>
        <v>94</v>
      </c>
      <c r="O248" s="43">
        <f t="shared" si="244"/>
        <v>104</v>
      </c>
      <c r="P248" s="43">
        <f t="shared" si="244"/>
        <v>106</v>
      </c>
      <c r="Q248" s="43">
        <f t="shared" si="244"/>
        <v>92</v>
      </c>
      <c r="R248" s="43">
        <f t="shared" si="244"/>
        <v>104</v>
      </c>
      <c r="S248" s="43">
        <f t="shared" si="244"/>
        <v>117</v>
      </c>
      <c r="T248" s="43">
        <f t="shared" si="244"/>
        <v>97</v>
      </c>
      <c r="U248" s="43">
        <f t="shared" si="244"/>
        <v>131</v>
      </c>
      <c r="V248" s="43">
        <f t="shared" si="244"/>
        <v>125</v>
      </c>
      <c r="W248" s="43">
        <f t="shared" si="244"/>
        <v>112</v>
      </c>
      <c r="X248" s="43">
        <f t="shared" si="244"/>
        <v>113</v>
      </c>
      <c r="Y248" s="43">
        <f t="shared" si="244"/>
        <v>108</v>
      </c>
      <c r="Z248" s="43">
        <f t="shared" si="244"/>
        <v>115</v>
      </c>
      <c r="AA248" s="43">
        <f t="shared" si="244"/>
        <v>106</v>
      </c>
      <c r="AB248" s="43">
        <f t="shared" si="244"/>
        <v>100</v>
      </c>
      <c r="AC248" s="43">
        <f t="shared" si="244"/>
        <v>100</v>
      </c>
      <c r="AD248" s="43">
        <f t="shared" si="244"/>
        <v>488</v>
      </c>
      <c r="AE248" s="43">
        <f t="shared" si="244"/>
        <v>415</v>
      </c>
      <c r="AF248" s="43">
        <f t="shared" si="244"/>
        <v>415</v>
      </c>
      <c r="AG248" s="43">
        <f t="shared" si="244"/>
        <v>405</v>
      </c>
      <c r="AH248" s="43">
        <f t="shared" si="244"/>
        <v>420</v>
      </c>
      <c r="AI248" s="43">
        <f t="shared" si="244"/>
        <v>407</v>
      </c>
      <c r="AJ248" s="43">
        <f t="shared" si="244"/>
        <v>329</v>
      </c>
      <c r="AK248" s="43">
        <f t="shared" si="244"/>
        <v>281</v>
      </c>
      <c r="AL248" s="43">
        <f t="shared" si="244"/>
        <v>255</v>
      </c>
      <c r="AM248" s="43">
        <f t="shared" si="244"/>
        <v>212</v>
      </c>
      <c r="AN248" s="43">
        <f t="shared" si="244"/>
        <v>210</v>
      </c>
      <c r="AO248" s="43">
        <f t="shared" si="244"/>
        <v>172</v>
      </c>
      <c r="AP248" s="43">
        <f t="shared" si="244"/>
        <v>269</v>
      </c>
      <c r="AQ248" s="43">
        <f t="shared" si="244"/>
        <v>277</v>
      </c>
      <c r="AR248" s="43">
        <f t="shared" si="244"/>
        <v>280</v>
      </c>
      <c r="AS248" s="43">
        <f t="shared" si="244"/>
        <v>1377</v>
      </c>
      <c r="AT248" s="43">
        <f t="shared" si="244"/>
        <v>135</v>
      </c>
      <c r="AU248" s="58">
        <v>4561</v>
      </c>
      <c r="AV248" s="109">
        <f>VLOOKUP(AU248,[1]Hoja10!$D$3:$E$238,2,FALSE)</f>
        <v>96</v>
      </c>
      <c r="AW248" s="110">
        <f t="shared" si="199"/>
        <v>120</v>
      </c>
    </row>
    <row r="249" spans="1:49" s="33" customFormat="1" ht="12">
      <c r="A249" s="21">
        <v>245</v>
      </c>
      <c r="B249" s="58">
        <v>4574</v>
      </c>
      <c r="C249" s="45" t="s">
        <v>999</v>
      </c>
      <c r="D249" s="45" t="s">
        <v>732</v>
      </c>
      <c r="E249" s="45" t="s">
        <v>736</v>
      </c>
      <c r="F249" s="44" t="s">
        <v>210</v>
      </c>
      <c r="G249" s="39" t="s">
        <v>662</v>
      </c>
      <c r="H249" s="58">
        <v>4574</v>
      </c>
      <c r="I249" s="51">
        <f t="shared" si="195"/>
        <v>686</v>
      </c>
      <c r="J249" s="43">
        <f>J1187</f>
        <v>9</v>
      </c>
      <c r="K249" s="43">
        <f t="shared" ref="K249:AT249" si="245">K1187</f>
        <v>10</v>
      </c>
      <c r="L249" s="43">
        <f t="shared" si="245"/>
        <v>11</v>
      </c>
      <c r="M249" s="43">
        <f t="shared" si="245"/>
        <v>11</v>
      </c>
      <c r="N249" s="43">
        <f t="shared" si="245"/>
        <v>10</v>
      </c>
      <c r="O249" s="43">
        <f t="shared" si="245"/>
        <v>11</v>
      </c>
      <c r="P249" s="43">
        <f t="shared" si="245"/>
        <v>11</v>
      </c>
      <c r="Q249" s="43">
        <f t="shared" si="245"/>
        <v>10</v>
      </c>
      <c r="R249" s="43">
        <f t="shared" si="245"/>
        <v>11</v>
      </c>
      <c r="S249" s="43">
        <f t="shared" si="245"/>
        <v>13</v>
      </c>
      <c r="T249" s="43">
        <f t="shared" si="245"/>
        <v>10</v>
      </c>
      <c r="U249" s="43">
        <f t="shared" si="245"/>
        <v>14</v>
      </c>
      <c r="V249" s="43">
        <f t="shared" si="245"/>
        <v>13</v>
      </c>
      <c r="W249" s="43">
        <f t="shared" si="245"/>
        <v>12</v>
      </c>
      <c r="X249" s="43">
        <f t="shared" si="245"/>
        <v>12</v>
      </c>
      <c r="Y249" s="43">
        <f t="shared" si="245"/>
        <v>12</v>
      </c>
      <c r="Z249" s="43">
        <f t="shared" si="245"/>
        <v>13</v>
      </c>
      <c r="AA249" s="43">
        <f t="shared" si="245"/>
        <v>11</v>
      </c>
      <c r="AB249" s="43">
        <f t="shared" si="245"/>
        <v>11</v>
      </c>
      <c r="AC249" s="43">
        <f t="shared" si="245"/>
        <v>11</v>
      </c>
      <c r="AD249" s="43">
        <f t="shared" si="245"/>
        <v>53</v>
      </c>
      <c r="AE249" s="43">
        <f t="shared" si="245"/>
        <v>45</v>
      </c>
      <c r="AF249" s="43">
        <f t="shared" si="245"/>
        <v>45</v>
      </c>
      <c r="AG249" s="43">
        <f t="shared" si="245"/>
        <v>44</v>
      </c>
      <c r="AH249" s="43">
        <f t="shared" si="245"/>
        <v>45</v>
      </c>
      <c r="AI249" s="43">
        <f t="shared" si="245"/>
        <v>44</v>
      </c>
      <c r="AJ249" s="43">
        <f t="shared" si="245"/>
        <v>35</v>
      </c>
      <c r="AK249" s="43">
        <f t="shared" si="245"/>
        <v>30</v>
      </c>
      <c r="AL249" s="43">
        <f t="shared" si="245"/>
        <v>27</v>
      </c>
      <c r="AM249" s="43">
        <f t="shared" si="245"/>
        <v>23</v>
      </c>
      <c r="AN249" s="43">
        <f t="shared" si="245"/>
        <v>22</v>
      </c>
      <c r="AO249" s="43">
        <f t="shared" si="245"/>
        <v>18</v>
      </c>
      <c r="AP249" s="43">
        <f t="shared" si="245"/>
        <v>29</v>
      </c>
      <c r="AQ249" s="43">
        <f t="shared" si="245"/>
        <v>29</v>
      </c>
      <c r="AR249" s="43">
        <f t="shared" si="245"/>
        <v>31</v>
      </c>
      <c r="AS249" s="43">
        <f t="shared" si="245"/>
        <v>149</v>
      </c>
      <c r="AT249" s="43">
        <f t="shared" si="245"/>
        <v>27</v>
      </c>
      <c r="AU249" s="58">
        <v>4574</v>
      </c>
      <c r="AV249" s="109">
        <f>VLOOKUP(AU249,[1]Hoja10!$D$3:$E$238,2,FALSE)</f>
        <v>12</v>
      </c>
      <c r="AW249" s="110">
        <f t="shared" si="199"/>
        <v>133.33333333333331</v>
      </c>
    </row>
    <row r="250" spans="1:49" s="33" customFormat="1" ht="12">
      <c r="A250" s="21">
        <v>246</v>
      </c>
      <c r="B250" s="58">
        <v>4571</v>
      </c>
      <c r="C250" s="45" t="s">
        <v>999</v>
      </c>
      <c r="D250" s="45" t="s">
        <v>732</v>
      </c>
      <c r="E250" s="45" t="s">
        <v>736</v>
      </c>
      <c r="F250" s="42" t="s">
        <v>211</v>
      </c>
      <c r="G250" s="39" t="s">
        <v>662</v>
      </c>
      <c r="H250" s="58">
        <v>4571</v>
      </c>
      <c r="I250" s="51">
        <f t="shared" si="195"/>
        <v>231</v>
      </c>
      <c r="J250" s="43">
        <f>J1188</f>
        <v>3</v>
      </c>
      <c r="K250" s="43">
        <f t="shared" ref="K250:AT250" si="246">K1188</f>
        <v>3</v>
      </c>
      <c r="L250" s="43">
        <f t="shared" si="246"/>
        <v>4</v>
      </c>
      <c r="M250" s="43">
        <f t="shared" si="246"/>
        <v>4</v>
      </c>
      <c r="N250" s="43">
        <f t="shared" si="246"/>
        <v>3</v>
      </c>
      <c r="O250" s="43">
        <f t="shared" si="246"/>
        <v>4</v>
      </c>
      <c r="P250" s="43">
        <f t="shared" si="246"/>
        <v>4</v>
      </c>
      <c r="Q250" s="43">
        <f t="shared" si="246"/>
        <v>3</v>
      </c>
      <c r="R250" s="43">
        <f t="shared" si="246"/>
        <v>4</v>
      </c>
      <c r="S250" s="43">
        <f t="shared" si="246"/>
        <v>4</v>
      </c>
      <c r="T250" s="43">
        <f t="shared" si="246"/>
        <v>3</v>
      </c>
      <c r="U250" s="43">
        <f t="shared" si="246"/>
        <v>5</v>
      </c>
      <c r="V250" s="43">
        <f t="shared" si="246"/>
        <v>4</v>
      </c>
      <c r="W250" s="43">
        <f t="shared" si="246"/>
        <v>4</v>
      </c>
      <c r="X250" s="43">
        <f t="shared" si="246"/>
        <v>4</v>
      </c>
      <c r="Y250" s="43">
        <f t="shared" si="246"/>
        <v>4</v>
      </c>
      <c r="Z250" s="43">
        <f t="shared" si="246"/>
        <v>4</v>
      </c>
      <c r="AA250" s="43">
        <f t="shared" si="246"/>
        <v>4</v>
      </c>
      <c r="AB250" s="43">
        <f t="shared" si="246"/>
        <v>4</v>
      </c>
      <c r="AC250" s="43">
        <f t="shared" si="246"/>
        <v>4</v>
      </c>
      <c r="AD250" s="43">
        <f t="shared" si="246"/>
        <v>18</v>
      </c>
      <c r="AE250" s="43">
        <f t="shared" si="246"/>
        <v>15</v>
      </c>
      <c r="AF250" s="43">
        <f t="shared" si="246"/>
        <v>15</v>
      </c>
      <c r="AG250" s="43">
        <f t="shared" si="246"/>
        <v>15</v>
      </c>
      <c r="AH250" s="43">
        <f t="shared" si="246"/>
        <v>15</v>
      </c>
      <c r="AI250" s="43">
        <f t="shared" si="246"/>
        <v>15</v>
      </c>
      <c r="AJ250" s="43">
        <f t="shared" si="246"/>
        <v>12</v>
      </c>
      <c r="AK250" s="43">
        <f t="shared" si="246"/>
        <v>10</v>
      </c>
      <c r="AL250" s="43">
        <f t="shared" si="246"/>
        <v>9</v>
      </c>
      <c r="AM250" s="43">
        <f t="shared" si="246"/>
        <v>8</v>
      </c>
      <c r="AN250" s="43">
        <f t="shared" si="246"/>
        <v>7</v>
      </c>
      <c r="AO250" s="43">
        <f t="shared" si="246"/>
        <v>6</v>
      </c>
      <c r="AP250" s="43">
        <f t="shared" si="246"/>
        <v>10</v>
      </c>
      <c r="AQ250" s="43">
        <f t="shared" si="246"/>
        <v>10</v>
      </c>
      <c r="AR250" s="43">
        <f t="shared" si="246"/>
        <v>11</v>
      </c>
      <c r="AS250" s="43">
        <f t="shared" si="246"/>
        <v>50</v>
      </c>
      <c r="AT250" s="43">
        <f t="shared" si="246"/>
        <v>7</v>
      </c>
      <c r="AU250" s="58">
        <v>4571</v>
      </c>
      <c r="AV250" s="109">
        <f>VLOOKUP(AU250,[1]Hoja10!$D$3:$E$238,2,FALSE)</f>
        <v>4</v>
      </c>
      <c r="AW250" s="110">
        <f t="shared" si="199"/>
        <v>133.33333333333331</v>
      </c>
    </row>
    <row r="251" spans="1:49" s="33" customFormat="1" ht="12">
      <c r="A251" s="6">
        <v>247</v>
      </c>
      <c r="B251" s="90">
        <v>4572</v>
      </c>
      <c r="C251" s="45" t="s">
        <v>999</v>
      </c>
      <c r="D251" s="45" t="s">
        <v>732</v>
      </c>
      <c r="E251" s="45" t="s">
        <v>736</v>
      </c>
      <c r="F251" s="42" t="s">
        <v>212</v>
      </c>
      <c r="G251" s="39" t="s">
        <v>662</v>
      </c>
      <c r="H251" s="90">
        <v>4572</v>
      </c>
      <c r="I251" s="51">
        <f t="shared" si="195"/>
        <v>735</v>
      </c>
      <c r="J251" s="43">
        <f>J1189</f>
        <v>9</v>
      </c>
      <c r="K251" s="43">
        <f t="shared" ref="K251:AT251" si="247">K1189</f>
        <v>11</v>
      </c>
      <c r="L251" s="43">
        <f t="shared" si="247"/>
        <v>12</v>
      </c>
      <c r="M251" s="43">
        <f t="shared" si="247"/>
        <v>12</v>
      </c>
      <c r="N251" s="43">
        <f t="shared" si="247"/>
        <v>11</v>
      </c>
      <c r="O251" s="43">
        <f t="shared" si="247"/>
        <v>12</v>
      </c>
      <c r="P251" s="43">
        <f t="shared" si="247"/>
        <v>12</v>
      </c>
      <c r="Q251" s="43">
        <f t="shared" si="247"/>
        <v>11</v>
      </c>
      <c r="R251" s="43">
        <f t="shared" si="247"/>
        <v>12</v>
      </c>
      <c r="S251" s="43">
        <f t="shared" si="247"/>
        <v>14</v>
      </c>
      <c r="T251" s="43">
        <f t="shared" si="247"/>
        <v>11</v>
      </c>
      <c r="U251" s="43">
        <f t="shared" si="247"/>
        <v>15</v>
      </c>
      <c r="V251" s="43">
        <f t="shared" si="247"/>
        <v>14</v>
      </c>
      <c r="W251" s="43">
        <f t="shared" si="247"/>
        <v>13</v>
      </c>
      <c r="X251" s="43">
        <f t="shared" si="247"/>
        <v>13</v>
      </c>
      <c r="Y251" s="43">
        <f t="shared" si="247"/>
        <v>12</v>
      </c>
      <c r="Z251" s="43">
        <f t="shared" si="247"/>
        <v>13</v>
      </c>
      <c r="AA251" s="43">
        <f t="shared" si="247"/>
        <v>12</v>
      </c>
      <c r="AB251" s="43">
        <f t="shared" si="247"/>
        <v>12</v>
      </c>
      <c r="AC251" s="43">
        <f t="shared" si="247"/>
        <v>12</v>
      </c>
      <c r="AD251" s="43">
        <f t="shared" si="247"/>
        <v>56</v>
      </c>
      <c r="AE251" s="43">
        <f t="shared" si="247"/>
        <v>48</v>
      </c>
      <c r="AF251" s="43">
        <f t="shared" si="247"/>
        <v>48</v>
      </c>
      <c r="AG251" s="43">
        <f t="shared" si="247"/>
        <v>47</v>
      </c>
      <c r="AH251" s="43">
        <f t="shared" si="247"/>
        <v>48</v>
      </c>
      <c r="AI251" s="43">
        <f t="shared" si="247"/>
        <v>47</v>
      </c>
      <c r="AJ251" s="43">
        <f t="shared" si="247"/>
        <v>38</v>
      </c>
      <c r="AK251" s="43">
        <f t="shared" si="247"/>
        <v>32</v>
      </c>
      <c r="AL251" s="43">
        <f t="shared" si="247"/>
        <v>29</v>
      </c>
      <c r="AM251" s="43">
        <f t="shared" si="247"/>
        <v>24</v>
      </c>
      <c r="AN251" s="43">
        <f t="shared" si="247"/>
        <v>24</v>
      </c>
      <c r="AO251" s="43">
        <f t="shared" si="247"/>
        <v>20</v>
      </c>
      <c r="AP251" s="43">
        <f t="shared" si="247"/>
        <v>31</v>
      </c>
      <c r="AQ251" s="43">
        <f t="shared" si="247"/>
        <v>32</v>
      </c>
      <c r="AR251" s="43">
        <f t="shared" si="247"/>
        <v>32</v>
      </c>
      <c r="AS251" s="43">
        <f t="shared" si="247"/>
        <v>159</v>
      </c>
      <c r="AT251" s="43">
        <f t="shared" si="247"/>
        <v>13</v>
      </c>
      <c r="AU251" s="90">
        <v>4572</v>
      </c>
      <c r="AV251" s="109">
        <f>VLOOKUP(AU251,[1]Hoja10!$D$3:$E$238,2,FALSE)</f>
        <v>7</v>
      </c>
      <c r="AW251" s="110">
        <f t="shared" si="199"/>
        <v>77.777777777777786</v>
      </c>
    </row>
    <row r="252" spans="1:49" s="33" customFormat="1" ht="12">
      <c r="A252" s="21">
        <v>248</v>
      </c>
      <c r="B252" s="58">
        <v>4576</v>
      </c>
      <c r="C252" s="45" t="s">
        <v>999</v>
      </c>
      <c r="D252" s="45" t="s">
        <v>732</v>
      </c>
      <c r="E252" s="45" t="s">
        <v>736</v>
      </c>
      <c r="F252" s="44" t="s">
        <v>220</v>
      </c>
      <c r="G252" s="39" t="s">
        <v>667</v>
      </c>
      <c r="H252" s="58">
        <v>4576</v>
      </c>
      <c r="I252" s="51">
        <f t="shared" si="195"/>
        <v>2776</v>
      </c>
      <c r="J252" s="43">
        <f>J1200</f>
        <v>35</v>
      </c>
      <c r="K252" s="43">
        <f t="shared" ref="K252:AT252" si="248">K1200</f>
        <v>36</v>
      </c>
      <c r="L252" s="43">
        <f t="shared" si="248"/>
        <v>48</v>
      </c>
      <c r="M252" s="43">
        <f t="shared" si="248"/>
        <v>44</v>
      </c>
      <c r="N252" s="43">
        <f t="shared" si="248"/>
        <v>47</v>
      </c>
      <c r="O252" s="43">
        <f t="shared" si="248"/>
        <v>50</v>
      </c>
      <c r="P252" s="43">
        <f t="shared" si="248"/>
        <v>50</v>
      </c>
      <c r="Q252" s="43">
        <f t="shared" si="248"/>
        <v>53</v>
      </c>
      <c r="R252" s="43">
        <f t="shared" si="248"/>
        <v>55</v>
      </c>
      <c r="S252" s="43">
        <f t="shared" si="248"/>
        <v>57</v>
      </c>
      <c r="T252" s="43">
        <f t="shared" si="248"/>
        <v>60</v>
      </c>
      <c r="U252" s="43">
        <f t="shared" si="248"/>
        <v>63</v>
      </c>
      <c r="V252" s="43">
        <f t="shared" si="248"/>
        <v>63</v>
      </c>
      <c r="W252" s="43">
        <f t="shared" si="248"/>
        <v>63</v>
      </c>
      <c r="X252" s="43">
        <f t="shared" si="248"/>
        <v>61</v>
      </c>
      <c r="Y252" s="43">
        <f t="shared" si="248"/>
        <v>58</v>
      </c>
      <c r="Z252" s="43">
        <f t="shared" si="248"/>
        <v>55</v>
      </c>
      <c r="AA252" s="43">
        <f t="shared" si="248"/>
        <v>53</v>
      </c>
      <c r="AB252" s="43">
        <f t="shared" si="248"/>
        <v>50</v>
      </c>
      <c r="AC252" s="43">
        <f t="shared" si="248"/>
        <v>46</v>
      </c>
      <c r="AD252" s="43">
        <f t="shared" si="248"/>
        <v>196</v>
      </c>
      <c r="AE252" s="43">
        <f t="shared" si="248"/>
        <v>198</v>
      </c>
      <c r="AF252" s="43">
        <f t="shared" si="248"/>
        <v>199</v>
      </c>
      <c r="AG252" s="43">
        <f t="shared" si="248"/>
        <v>218</v>
      </c>
      <c r="AH252" s="43">
        <f t="shared" si="248"/>
        <v>183</v>
      </c>
      <c r="AI252" s="43">
        <f t="shared" si="248"/>
        <v>170</v>
      </c>
      <c r="AJ252" s="43">
        <f t="shared" si="248"/>
        <v>139</v>
      </c>
      <c r="AK252" s="43">
        <f t="shared" si="248"/>
        <v>114</v>
      </c>
      <c r="AL252" s="43">
        <f t="shared" si="248"/>
        <v>85</v>
      </c>
      <c r="AM252" s="43">
        <f t="shared" si="248"/>
        <v>79</v>
      </c>
      <c r="AN252" s="43">
        <f t="shared" si="248"/>
        <v>61</v>
      </c>
      <c r="AO252" s="43">
        <f t="shared" si="248"/>
        <v>45</v>
      </c>
      <c r="AP252" s="43">
        <f t="shared" si="248"/>
        <v>42</v>
      </c>
      <c r="AQ252" s="43">
        <f t="shared" si="248"/>
        <v>149</v>
      </c>
      <c r="AR252" s="43">
        <f t="shared" si="248"/>
        <v>139</v>
      </c>
      <c r="AS252" s="43">
        <f t="shared" si="248"/>
        <v>629</v>
      </c>
      <c r="AT252" s="43">
        <f t="shared" si="248"/>
        <v>36</v>
      </c>
      <c r="AU252" s="58">
        <v>4576</v>
      </c>
      <c r="AV252" s="109">
        <f>VLOOKUP(AU252,[1]Hoja10!$D$3:$E$238,2,FALSE)</f>
        <v>25</v>
      </c>
      <c r="AW252" s="110">
        <f t="shared" si="199"/>
        <v>71.428571428571431</v>
      </c>
    </row>
    <row r="253" spans="1:49" s="33" customFormat="1" ht="12">
      <c r="A253" s="21">
        <v>249</v>
      </c>
      <c r="B253" s="58">
        <v>4570</v>
      </c>
      <c r="C253" s="45" t="s">
        <v>999</v>
      </c>
      <c r="D253" s="45" t="s">
        <v>732</v>
      </c>
      <c r="E253" s="45" t="s">
        <v>736</v>
      </c>
      <c r="F253" s="44" t="s">
        <v>221</v>
      </c>
      <c r="G253" s="39" t="s">
        <v>662</v>
      </c>
      <c r="H253" s="58">
        <v>4570</v>
      </c>
      <c r="I253" s="51">
        <f t="shared" si="195"/>
        <v>1582</v>
      </c>
      <c r="J253" s="43">
        <f>J1201</f>
        <v>20</v>
      </c>
      <c r="K253" s="43">
        <f t="shared" ref="K253:AT253" si="249">K1201</f>
        <v>20</v>
      </c>
      <c r="L253" s="43">
        <f t="shared" si="249"/>
        <v>27</v>
      </c>
      <c r="M253" s="43">
        <f t="shared" si="249"/>
        <v>25</v>
      </c>
      <c r="N253" s="43">
        <f t="shared" si="249"/>
        <v>27</v>
      </c>
      <c r="O253" s="43">
        <f t="shared" si="249"/>
        <v>28</v>
      </c>
      <c r="P253" s="43">
        <f t="shared" si="249"/>
        <v>29</v>
      </c>
      <c r="Q253" s="43">
        <f t="shared" si="249"/>
        <v>30</v>
      </c>
      <c r="R253" s="43">
        <f t="shared" si="249"/>
        <v>32</v>
      </c>
      <c r="S253" s="43">
        <f t="shared" si="249"/>
        <v>33</v>
      </c>
      <c r="T253" s="43">
        <f t="shared" si="249"/>
        <v>34</v>
      </c>
      <c r="U253" s="43">
        <f t="shared" si="249"/>
        <v>35</v>
      </c>
      <c r="V253" s="43">
        <f t="shared" si="249"/>
        <v>36</v>
      </c>
      <c r="W253" s="43">
        <f t="shared" si="249"/>
        <v>36</v>
      </c>
      <c r="X253" s="43">
        <f t="shared" si="249"/>
        <v>34</v>
      </c>
      <c r="Y253" s="43">
        <f t="shared" si="249"/>
        <v>33</v>
      </c>
      <c r="Z253" s="43">
        <f t="shared" si="249"/>
        <v>32</v>
      </c>
      <c r="AA253" s="43">
        <f t="shared" si="249"/>
        <v>30</v>
      </c>
      <c r="AB253" s="43">
        <f t="shared" si="249"/>
        <v>28</v>
      </c>
      <c r="AC253" s="43">
        <f t="shared" si="249"/>
        <v>26</v>
      </c>
      <c r="AD253" s="43">
        <f t="shared" si="249"/>
        <v>112</v>
      </c>
      <c r="AE253" s="43">
        <f t="shared" si="249"/>
        <v>114</v>
      </c>
      <c r="AF253" s="43">
        <f t="shared" si="249"/>
        <v>114</v>
      </c>
      <c r="AG253" s="43">
        <f t="shared" si="249"/>
        <v>124</v>
      </c>
      <c r="AH253" s="43">
        <f t="shared" si="249"/>
        <v>104</v>
      </c>
      <c r="AI253" s="43">
        <f t="shared" si="249"/>
        <v>97</v>
      </c>
      <c r="AJ253" s="43">
        <f t="shared" si="249"/>
        <v>79</v>
      </c>
      <c r="AK253" s="43">
        <f t="shared" si="249"/>
        <v>65</v>
      </c>
      <c r="AL253" s="43">
        <f t="shared" si="249"/>
        <v>49</v>
      </c>
      <c r="AM253" s="43">
        <f t="shared" si="249"/>
        <v>45</v>
      </c>
      <c r="AN253" s="43">
        <f t="shared" si="249"/>
        <v>34</v>
      </c>
      <c r="AO253" s="43">
        <f t="shared" si="249"/>
        <v>26</v>
      </c>
      <c r="AP253" s="43">
        <f t="shared" si="249"/>
        <v>24</v>
      </c>
      <c r="AQ253" s="43">
        <f t="shared" si="249"/>
        <v>84</v>
      </c>
      <c r="AR253" s="43">
        <f t="shared" si="249"/>
        <v>79</v>
      </c>
      <c r="AS253" s="43">
        <f t="shared" si="249"/>
        <v>359</v>
      </c>
      <c r="AT253" s="43">
        <f t="shared" si="249"/>
        <v>18</v>
      </c>
      <c r="AU253" s="58">
        <v>4570</v>
      </c>
      <c r="AV253" s="109">
        <f>VLOOKUP(AU253,[1]Hoja10!$D$3:$E$238,2,FALSE)</f>
        <v>14</v>
      </c>
      <c r="AW253" s="110">
        <f t="shared" si="199"/>
        <v>70</v>
      </c>
    </row>
    <row r="254" spans="1:49" s="33" customFormat="1" ht="12">
      <c r="A254" s="6">
        <v>250</v>
      </c>
      <c r="B254" s="58">
        <v>4575</v>
      </c>
      <c r="C254" s="45" t="s">
        <v>999</v>
      </c>
      <c r="D254" s="45" t="s">
        <v>732</v>
      </c>
      <c r="E254" s="45" t="s">
        <v>736</v>
      </c>
      <c r="F254" s="44" t="s">
        <v>184</v>
      </c>
      <c r="G254" s="39" t="s">
        <v>667</v>
      </c>
      <c r="H254" s="58">
        <v>4575</v>
      </c>
      <c r="I254" s="51">
        <f t="shared" si="195"/>
        <v>1168</v>
      </c>
      <c r="J254" s="43">
        <f>J1207</f>
        <v>35</v>
      </c>
      <c r="K254" s="43">
        <f t="shared" ref="K254:AT254" si="250">K1207</f>
        <v>42</v>
      </c>
      <c r="L254" s="43">
        <f t="shared" si="250"/>
        <v>55</v>
      </c>
      <c r="M254" s="43">
        <f t="shared" si="250"/>
        <v>50</v>
      </c>
      <c r="N254" s="43">
        <f t="shared" si="250"/>
        <v>56</v>
      </c>
      <c r="O254" s="43">
        <f t="shared" si="250"/>
        <v>62</v>
      </c>
      <c r="P254" s="43">
        <f t="shared" si="250"/>
        <v>16</v>
      </c>
      <c r="Q254" s="43">
        <f t="shared" si="250"/>
        <v>16</v>
      </c>
      <c r="R254" s="43">
        <f t="shared" si="250"/>
        <v>16</v>
      </c>
      <c r="S254" s="43">
        <f t="shared" si="250"/>
        <v>16</v>
      </c>
      <c r="T254" s="43">
        <f t="shared" si="250"/>
        <v>16</v>
      </c>
      <c r="U254" s="43">
        <f t="shared" si="250"/>
        <v>16</v>
      </c>
      <c r="V254" s="43">
        <f t="shared" si="250"/>
        <v>16</v>
      </c>
      <c r="W254" s="43">
        <f t="shared" si="250"/>
        <v>16</v>
      </c>
      <c r="X254" s="43">
        <f t="shared" si="250"/>
        <v>15</v>
      </c>
      <c r="Y254" s="43">
        <f t="shared" si="250"/>
        <v>15</v>
      </c>
      <c r="Z254" s="43">
        <f t="shared" si="250"/>
        <v>15</v>
      </c>
      <c r="AA254" s="43">
        <f t="shared" si="250"/>
        <v>15</v>
      </c>
      <c r="AB254" s="43">
        <f t="shared" si="250"/>
        <v>14</v>
      </c>
      <c r="AC254" s="43">
        <f t="shared" si="250"/>
        <v>15</v>
      </c>
      <c r="AD254" s="43">
        <f t="shared" si="250"/>
        <v>65</v>
      </c>
      <c r="AE254" s="43">
        <f t="shared" si="250"/>
        <v>70</v>
      </c>
      <c r="AF254" s="43">
        <f t="shared" si="250"/>
        <v>75</v>
      </c>
      <c r="AG254" s="43">
        <f t="shared" si="250"/>
        <v>73</v>
      </c>
      <c r="AH254" s="43">
        <f t="shared" si="250"/>
        <v>75</v>
      </c>
      <c r="AI254" s="43">
        <f t="shared" si="250"/>
        <v>63</v>
      </c>
      <c r="AJ254" s="43">
        <f t="shared" si="250"/>
        <v>54</v>
      </c>
      <c r="AK254" s="43">
        <f t="shared" si="250"/>
        <v>45</v>
      </c>
      <c r="AL254" s="43">
        <f t="shared" si="250"/>
        <v>32</v>
      </c>
      <c r="AM254" s="43">
        <f t="shared" si="250"/>
        <v>37</v>
      </c>
      <c r="AN254" s="43">
        <f t="shared" si="250"/>
        <v>27</v>
      </c>
      <c r="AO254" s="43">
        <f t="shared" si="250"/>
        <v>21</v>
      </c>
      <c r="AP254" s="43">
        <f t="shared" si="250"/>
        <v>14</v>
      </c>
      <c r="AQ254" s="43">
        <f t="shared" si="250"/>
        <v>0</v>
      </c>
      <c r="AR254" s="43">
        <f t="shared" si="250"/>
        <v>0</v>
      </c>
      <c r="AS254" s="43">
        <f t="shared" si="250"/>
        <v>0</v>
      </c>
      <c r="AT254" s="43">
        <f t="shared" si="250"/>
        <v>15</v>
      </c>
      <c r="AU254" s="58">
        <v>4575</v>
      </c>
      <c r="AV254" s="109">
        <f>VLOOKUP(AU254,[1]Hoja10!$D$3:$E$238,2,FALSE)</f>
        <v>10</v>
      </c>
      <c r="AW254" s="110">
        <f t="shared" si="199"/>
        <v>28.571428571428569</v>
      </c>
    </row>
    <row r="255" spans="1:49" s="33" customFormat="1" ht="12">
      <c r="A255" s="21">
        <v>251</v>
      </c>
      <c r="B255" s="58">
        <v>4573</v>
      </c>
      <c r="C255" s="45" t="s">
        <v>999</v>
      </c>
      <c r="D255" s="45" t="s">
        <v>732</v>
      </c>
      <c r="E255" s="45" t="s">
        <v>736</v>
      </c>
      <c r="F255" s="44" t="s">
        <v>215</v>
      </c>
      <c r="G255" s="39" t="s">
        <v>667</v>
      </c>
      <c r="H255" s="58">
        <v>4573</v>
      </c>
      <c r="I255" s="51">
        <f t="shared" si="195"/>
        <v>1421</v>
      </c>
      <c r="J255" s="43">
        <f>J1192</f>
        <v>18</v>
      </c>
      <c r="K255" s="43">
        <f t="shared" ref="K255:AT255" si="251">K1192</f>
        <v>21</v>
      </c>
      <c r="L255" s="43">
        <f t="shared" si="251"/>
        <v>22</v>
      </c>
      <c r="M255" s="43">
        <f t="shared" si="251"/>
        <v>23</v>
      </c>
      <c r="N255" s="43">
        <f t="shared" si="251"/>
        <v>21</v>
      </c>
      <c r="O255" s="43">
        <f t="shared" si="251"/>
        <v>23</v>
      </c>
      <c r="P255" s="43">
        <f t="shared" si="251"/>
        <v>24</v>
      </c>
      <c r="Q255" s="43">
        <f t="shared" si="251"/>
        <v>20</v>
      </c>
      <c r="R255" s="43">
        <f t="shared" si="251"/>
        <v>23</v>
      </c>
      <c r="S255" s="43">
        <f t="shared" si="251"/>
        <v>27</v>
      </c>
      <c r="T255" s="43">
        <f t="shared" si="251"/>
        <v>21</v>
      </c>
      <c r="U255" s="43">
        <f t="shared" si="251"/>
        <v>29</v>
      </c>
      <c r="V255" s="43">
        <f t="shared" si="251"/>
        <v>27</v>
      </c>
      <c r="W255" s="43">
        <f t="shared" si="251"/>
        <v>25</v>
      </c>
      <c r="X255" s="43">
        <f t="shared" si="251"/>
        <v>25</v>
      </c>
      <c r="Y255" s="43">
        <f t="shared" si="251"/>
        <v>24</v>
      </c>
      <c r="Z255" s="43">
        <f t="shared" si="251"/>
        <v>26</v>
      </c>
      <c r="AA255" s="43">
        <f t="shared" si="251"/>
        <v>23</v>
      </c>
      <c r="AB255" s="43">
        <f t="shared" si="251"/>
        <v>22</v>
      </c>
      <c r="AC255" s="43">
        <f t="shared" si="251"/>
        <v>23</v>
      </c>
      <c r="AD255" s="43">
        <f t="shared" si="251"/>
        <v>109</v>
      </c>
      <c r="AE255" s="43">
        <f t="shared" si="251"/>
        <v>93</v>
      </c>
      <c r="AF255" s="43">
        <f t="shared" si="251"/>
        <v>93</v>
      </c>
      <c r="AG255" s="43">
        <f t="shared" si="251"/>
        <v>91</v>
      </c>
      <c r="AH255" s="43">
        <f t="shared" si="251"/>
        <v>93</v>
      </c>
      <c r="AI255" s="43">
        <f t="shared" si="251"/>
        <v>91</v>
      </c>
      <c r="AJ255" s="43">
        <f t="shared" si="251"/>
        <v>73</v>
      </c>
      <c r="AK255" s="43">
        <f t="shared" si="251"/>
        <v>63</v>
      </c>
      <c r="AL255" s="43">
        <f t="shared" si="251"/>
        <v>57</v>
      </c>
      <c r="AM255" s="43">
        <f t="shared" si="251"/>
        <v>47</v>
      </c>
      <c r="AN255" s="43">
        <f t="shared" si="251"/>
        <v>46</v>
      </c>
      <c r="AO255" s="43">
        <f t="shared" si="251"/>
        <v>38</v>
      </c>
      <c r="AP255" s="43">
        <f t="shared" si="251"/>
        <v>60</v>
      </c>
      <c r="AQ255" s="43">
        <f t="shared" si="251"/>
        <v>61</v>
      </c>
      <c r="AR255" s="43">
        <f t="shared" si="251"/>
        <v>63</v>
      </c>
      <c r="AS255" s="43">
        <f t="shared" si="251"/>
        <v>308</v>
      </c>
      <c r="AT255" s="43">
        <f t="shared" si="251"/>
        <v>40</v>
      </c>
      <c r="AU255" s="58">
        <v>4573</v>
      </c>
      <c r="AV255" s="109">
        <f>VLOOKUP(AU255,[1]Hoja10!$D$3:$E$238,2,FALSE)</f>
        <v>29</v>
      </c>
      <c r="AW255" s="110">
        <f t="shared" si="199"/>
        <v>161.11111111111111</v>
      </c>
    </row>
    <row r="256" spans="1:49" s="33" customFormat="1" ht="24">
      <c r="A256" s="21">
        <v>252</v>
      </c>
      <c r="B256" s="90">
        <v>4546</v>
      </c>
      <c r="C256" s="45" t="s">
        <v>999</v>
      </c>
      <c r="D256" s="45" t="s">
        <v>732</v>
      </c>
      <c r="E256" s="45" t="s">
        <v>736</v>
      </c>
      <c r="F256" s="42" t="s">
        <v>737</v>
      </c>
      <c r="G256" s="39" t="s">
        <v>667</v>
      </c>
      <c r="H256" s="90">
        <v>4546</v>
      </c>
      <c r="I256" s="51">
        <f t="shared" si="195"/>
        <v>2120</v>
      </c>
      <c r="J256" s="43">
        <f>J1243</f>
        <v>22</v>
      </c>
      <c r="K256" s="43">
        <f t="shared" ref="K256:AT256" si="252">K1243</f>
        <v>24</v>
      </c>
      <c r="L256" s="43">
        <f t="shared" si="252"/>
        <v>24</v>
      </c>
      <c r="M256" s="43">
        <f t="shared" si="252"/>
        <v>28</v>
      </c>
      <c r="N256" s="43">
        <f t="shared" si="252"/>
        <v>38</v>
      </c>
      <c r="O256" s="43">
        <f t="shared" si="252"/>
        <v>29</v>
      </c>
      <c r="P256" s="43">
        <f t="shared" si="252"/>
        <v>37</v>
      </c>
      <c r="Q256" s="43">
        <f t="shared" si="252"/>
        <v>38</v>
      </c>
      <c r="R256" s="43">
        <f t="shared" si="252"/>
        <v>39</v>
      </c>
      <c r="S256" s="43">
        <f t="shared" si="252"/>
        <v>41</v>
      </c>
      <c r="T256" s="43">
        <f t="shared" si="252"/>
        <v>42</v>
      </c>
      <c r="U256" s="43">
        <f t="shared" si="252"/>
        <v>44</v>
      </c>
      <c r="V256" s="43">
        <f t="shared" si="252"/>
        <v>45</v>
      </c>
      <c r="W256" s="43">
        <f t="shared" si="252"/>
        <v>44</v>
      </c>
      <c r="X256" s="43">
        <f t="shared" si="252"/>
        <v>42</v>
      </c>
      <c r="Y256" s="43">
        <f t="shared" si="252"/>
        <v>42</v>
      </c>
      <c r="Z256" s="43">
        <f t="shared" si="252"/>
        <v>41</v>
      </c>
      <c r="AA256" s="43">
        <f t="shared" si="252"/>
        <v>39</v>
      </c>
      <c r="AB256" s="43">
        <f t="shared" si="252"/>
        <v>37</v>
      </c>
      <c r="AC256" s="43">
        <f t="shared" si="252"/>
        <v>34</v>
      </c>
      <c r="AD256" s="43">
        <f t="shared" si="252"/>
        <v>146</v>
      </c>
      <c r="AE256" s="43">
        <f t="shared" si="252"/>
        <v>175</v>
      </c>
      <c r="AF256" s="43">
        <f t="shared" si="252"/>
        <v>170</v>
      </c>
      <c r="AG256" s="43">
        <f t="shared" si="252"/>
        <v>161</v>
      </c>
      <c r="AH256" s="43">
        <f t="shared" si="252"/>
        <v>159</v>
      </c>
      <c r="AI256" s="43">
        <f t="shared" si="252"/>
        <v>136</v>
      </c>
      <c r="AJ256" s="43">
        <f t="shared" si="252"/>
        <v>109</v>
      </c>
      <c r="AK256" s="43">
        <f t="shared" si="252"/>
        <v>85</v>
      </c>
      <c r="AL256" s="43">
        <f t="shared" si="252"/>
        <v>73</v>
      </c>
      <c r="AM256" s="43">
        <f t="shared" si="252"/>
        <v>71</v>
      </c>
      <c r="AN256" s="43">
        <f t="shared" si="252"/>
        <v>41</v>
      </c>
      <c r="AO256" s="43">
        <f t="shared" si="252"/>
        <v>36</v>
      </c>
      <c r="AP256" s="43">
        <f t="shared" si="252"/>
        <v>28</v>
      </c>
      <c r="AQ256" s="43">
        <f t="shared" si="252"/>
        <v>104</v>
      </c>
      <c r="AR256" s="43">
        <f t="shared" si="252"/>
        <v>102</v>
      </c>
      <c r="AS256" s="43">
        <f t="shared" si="252"/>
        <v>511</v>
      </c>
      <c r="AT256" s="43">
        <f t="shared" si="252"/>
        <v>39</v>
      </c>
      <c r="AU256" s="90">
        <v>4546</v>
      </c>
      <c r="AV256" s="109">
        <f>VLOOKUP(AU256,[1]Hoja10!$D$3:$E$238,2,FALSE)</f>
        <v>27</v>
      </c>
      <c r="AW256" s="110">
        <f t="shared" si="199"/>
        <v>122.72727272727273</v>
      </c>
    </row>
    <row r="257" spans="1:49" s="33" customFormat="1" ht="12">
      <c r="A257" s="6">
        <v>253</v>
      </c>
      <c r="B257" s="58">
        <v>6809</v>
      </c>
      <c r="C257" s="45" t="s">
        <v>999</v>
      </c>
      <c r="D257" s="45" t="s">
        <v>732</v>
      </c>
      <c r="E257" s="45" t="s">
        <v>736</v>
      </c>
      <c r="F257" s="44" t="s">
        <v>231</v>
      </c>
      <c r="G257" s="39" t="s">
        <v>662</v>
      </c>
      <c r="H257" s="58">
        <v>6809</v>
      </c>
      <c r="I257" s="51">
        <f t="shared" si="195"/>
        <v>1011</v>
      </c>
      <c r="J257" s="43">
        <f>J1217</f>
        <v>12</v>
      </c>
      <c r="K257" s="43">
        <f t="shared" ref="K257:AT257" si="253">K1217</f>
        <v>14</v>
      </c>
      <c r="L257" s="43">
        <f t="shared" si="253"/>
        <v>14</v>
      </c>
      <c r="M257" s="43">
        <f t="shared" si="253"/>
        <v>17</v>
      </c>
      <c r="N257" s="43">
        <f t="shared" si="253"/>
        <v>13</v>
      </c>
      <c r="O257" s="43">
        <f t="shared" si="253"/>
        <v>14</v>
      </c>
      <c r="P257" s="43">
        <f t="shared" si="253"/>
        <v>18</v>
      </c>
      <c r="Q257" s="43">
        <f t="shared" si="253"/>
        <v>19</v>
      </c>
      <c r="R257" s="43">
        <f t="shared" si="253"/>
        <v>19</v>
      </c>
      <c r="S257" s="43">
        <f t="shared" si="253"/>
        <v>19</v>
      </c>
      <c r="T257" s="43">
        <f t="shared" si="253"/>
        <v>19</v>
      </c>
      <c r="U257" s="43">
        <f t="shared" si="253"/>
        <v>19</v>
      </c>
      <c r="V257" s="43">
        <f t="shared" si="253"/>
        <v>19</v>
      </c>
      <c r="W257" s="43">
        <f t="shared" si="253"/>
        <v>19</v>
      </c>
      <c r="X257" s="43">
        <f t="shared" si="253"/>
        <v>19</v>
      </c>
      <c r="Y257" s="43">
        <f t="shared" si="253"/>
        <v>19</v>
      </c>
      <c r="Z257" s="43">
        <f t="shared" si="253"/>
        <v>19</v>
      </c>
      <c r="AA257" s="43">
        <f t="shared" si="253"/>
        <v>19</v>
      </c>
      <c r="AB257" s="43">
        <f t="shared" si="253"/>
        <v>19</v>
      </c>
      <c r="AC257" s="43">
        <f t="shared" si="253"/>
        <v>18</v>
      </c>
      <c r="AD257" s="43">
        <f t="shared" si="253"/>
        <v>78</v>
      </c>
      <c r="AE257" s="43">
        <f t="shared" si="253"/>
        <v>77</v>
      </c>
      <c r="AF257" s="43">
        <f t="shared" si="253"/>
        <v>77</v>
      </c>
      <c r="AG257" s="43">
        <f t="shared" si="253"/>
        <v>79</v>
      </c>
      <c r="AH257" s="43">
        <f t="shared" si="253"/>
        <v>70</v>
      </c>
      <c r="AI257" s="43">
        <f t="shared" si="253"/>
        <v>61</v>
      </c>
      <c r="AJ257" s="43">
        <f t="shared" si="253"/>
        <v>51</v>
      </c>
      <c r="AK257" s="43">
        <f t="shared" si="253"/>
        <v>45</v>
      </c>
      <c r="AL257" s="43">
        <f t="shared" si="253"/>
        <v>37</v>
      </c>
      <c r="AM257" s="43">
        <f t="shared" si="253"/>
        <v>33</v>
      </c>
      <c r="AN257" s="43">
        <f t="shared" si="253"/>
        <v>24</v>
      </c>
      <c r="AO257" s="43">
        <f t="shared" si="253"/>
        <v>17</v>
      </c>
      <c r="AP257" s="43">
        <f t="shared" si="253"/>
        <v>14</v>
      </c>
      <c r="AQ257" s="43">
        <f t="shared" si="253"/>
        <v>46</v>
      </c>
      <c r="AR257" s="43">
        <f t="shared" si="253"/>
        <v>50</v>
      </c>
      <c r="AS257" s="43">
        <f t="shared" si="253"/>
        <v>239</v>
      </c>
      <c r="AT257" s="43">
        <f t="shared" si="253"/>
        <v>12</v>
      </c>
      <c r="AU257" s="58">
        <v>6809</v>
      </c>
      <c r="AV257" s="109">
        <f>VLOOKUP(AU257,[1]Hoja10!$D$3:$E$238,2,FALSE)</f>
        <v>8</v>
      </c>
      <c r="AW257" s="110">
        <f t="shared" si="199"/>
        <v>66.666666666666657</v>
      </c>
    </row>
    <row r="258" spans="1:49" s="33" customFormat="1" ht="12">
      <c r="A258" s="21">
        <v>254</v>
      </c>
      <c r="B258" s="58">
        <v>8996</v>
      </c>
      <c r="C258" s="45" t="s">
        <v>999</v>
      </c>
      <c r="D258" s="45" t="s">
        <v>732</v>
      </c>
      <c r="E258" s="45" t="s">
        <v>736</v>
      </c>
      <c r="F258" s="44" t="s">
        <v>213</v>
      </c>
      <c r="G258" s="39" t="s">
        <v>662</v>
      </c>
      <c r="H258" s="58">
        <v>8996</v>
      </c>
      <c r="I258" s="51">
        <f t="shared" si="195"/>
        <v>686</v>
      </c>
      <c r="J258" s="43">
        <f>J1190</f>
        <v>9</v>
      </c>
      <c r="K258" s="43">
        <f t="shared" ref="K258:AT258" si="254">K1190</f>
        <v>10</v>
      </c>
      <c r="L258" s="43">
        <f t="shared" si="254"/>
        <v>11</v>
      </c>
      <c r="M258" s="43">
        <f t="shared" si="254"/>
        <v>11</v>
      </c>
      <c r="N258" s="43">
        <f t="shared" si="254"/>
        <v>10</v>
      </c>
      <c r="O258" s="43">
        <f t="shared" si="254"/>
        <v>11</v>
      </c>
      <c r="P258" s="43">
        <f t="shared" si="254"/>
        <v>11</v>
      </c>
      <c r="Q258" s="43">
        <f t="shared" si="254"/>
        <v>10</v>
      </c>
      <c r="R258" s="43">
        <f t="shared" si="254"/>
        <v>11</v>
      </c>
      <c r="S258" s="43">
        <f t="shared" si="254"/>
        <v>13</v>
      </c>
      <c r="T258" s="43">
        <f t="shared" si="254"/>
        <v>10</v>
      </c>
      <c r="U258" s="43">
        <f t="shared" si="254"/>
        <v>14</v>
      </c>
      <c r="V258" s="43">
        <f t="shared" si="254"/>
        <v>13</v>
      </c>
      <c r="W258" s="43">
        <f t="shared" si="254"/>
        <v>12</v>
      </c>
      <c r="X258" s="43">
        <f t="shared" si="254"/>
        <v>12</v>
      </c>
      <c r="Y258" s="43">
        <f t="shared" si="254"/>
        <v>12</v>
      </c>
      <c r="Z258" s="43">
        <f t="shared" si="254"/>
        <v>13</v>
      </c>
      <c r="AA258" s="43">
        <f t="shared" si="254"/>
        <v>11</v>
      </c>
      <c r="AB258" s="43">
        <f t="shared" si="254"/>
        <v>11</v>
      </c>
      <c r="AC258" s="43">
        <f t="shared" si="254"/>
        <v>11</v>
      </c>
      <c r="AD258" s="43">
        <f t="shared" si="254"/>
        <v>53</v>
      </c>
      <c r="AE258" s="43">
        <f t="shared" si="254"/>
        <v>45</v>
      </c>
      <c r="AF258" s="43">
        <f t="shared" si="254"/>
        <v>45</v>
      </c>
      <c r="AG258" s="43">
        <f t="shared" si="254"/>
        <v>44</v>
      </c>
      <c r="AH258" s="43">
        <f t="shared" si="254"/>
        <v>45</v>
      </c>
      <c r="AI258" s="43">
        <f t="shared" si="254"/>
        <v>44</v>
      </c>
      <c r="AJ258" s="43">
        <f t="shared" si="254"/>
        <v>35</v>
      </c>
      <c r="AK258" s="43">
        <f t="shared" si="254"/>
        <v>30</v>
      </c>
      <c r="AL258" s="43">
        <f t="shared" si="254"/>
        <v>27</v>
      </c>
      <c r="AM258" s="43">
        <f t="shared" si="254"/>
        <v>23</v>
      </c>
      <c r="AN258" s="43">
        <f t="shared" si="254"/>
        <v>22</v>
      </c>
      <c r="AO258" s="43">
        <f t="shared" si="254"/>
        <v>18</v>
      </c>
      <c r="AP258" s="43">
        <f t="shared" si="254"/>
        <v>29</v>
      </c>
      <c r="AQ258" s="43">
        <f t="shared" si="254"/>
        <v>29</v>
      </c>
      <c r="AR258" s="43">
        <f t="shared" si="254"/>
        <v>31</v>
      </c>
      <c r="AS258" s="43">
        <f t="shared" si="254"/>
        <v>149</v>
      </c>
      <c r="AT258" s="43">
        <f t="shared" si="254"/>
        <v>14</v>
      </c>
      <c r="AU258" s="58">
        <v>8996</v>
      </c>
      <c r="AV258" s="109">
        <f>VLOOKUP(AU258,[1]Hoja10!$D$3:$E$238,2,FALSE)</f>
        <v>12</v>
      </c>
      <c r="AW258" s="110">
        <f t="shared" si="199"/>
        <v>133.33333333333331</v>
      </c>
    </row>
    <row r="259" spans="1:49" s="33" customFormat="1" ht="12">
      <c r="A259" s="21">
        <v>255</v>
      </c>
      <c r="B259" s="58">
        <v>8995</v>
      </c>
      <c r="C259" s="45" t="s">
        <v>999</v>
      </c>
      <c r="D259" s="45" t="s">
        <v>732</v>
      </c>
      <c r="E259" s="45" t="s">
        <v>736</v>
      </c>
      <c r="F259" s="42" t="s">
        <v>738</v>
      </c>
      <c r="G259" s="39" t="s">
        <v>662</v>
      </c>
      <c r="H259" s="58">
        <v>8995</v>
      </c>
      <c r="I259" s="51">
        <f t="shared" si="195"/>
        <v>365</v>
      </c>
      <c r="J259" s="43">
        <f>J1191</f>
        <v>5</v>
      </c>
      <c r="K259" s="43">
        <f t="shared" ref="K259:AT259" si="255">K1191</f>
        <v>5</v>
      </c>
      <c r="L259" s="43">
        <f t="shared" si="255"/>
        <v>6</v>
      </c>
      <c r="M259" s="43">
        <f t="shared" si="255"/>
        <v>6</v>
      </c>
      <c r="N259" s="43">
        <f t="shared" si="255"/>
        <v>5</v>
      </c>
      <c r="O259" s="43">
        <f t="shared" si="255"/>
        <v>6</v>
      </c>
      <c r="P259" s="43">
        <f t="shared" si="255"/>
        <v>6</v>
      </c>
      <c r="Q259" s="43">
        <f t="shared" si="255"/>
        <v>5</v>
      </c>
      <c r="R259" s="43">
        <f t="shared" si="255"/>
        <v>6</v>
      </c>
      <c r="S259" s="43">
        <f t="shared" si="255"/>
        <v>7</v>
      </c>
      <c r="T259" s="43">
        <f t="shared" si="255"/>
        <v>5</v>
      </c>
      <c r="U259" s="43">
        <f t="shared" si="255"/>
        <v>7</v>
      </c>
      <c r="V259" s="43">
        <f t="shared" si="255"/>
        <v>7</v>
      </c>
      <c r="W259" s="43">
        <f t="shared" si="255"/>
        <v>6</v>
      </c>
      <c r="X259" s="43">
        <f t="shared" si="255"/>
        <v>6</v>
      </c>
      <c r="Y259" s="43">
        <f t="shared" si="255"/>
        <v>6</v>
      </c>
      <c r="Z259" s="43">
        <f t="shared" si="255"/>
        <v>7</v>
      </c>
      <c r="AA259" s="43">
        <f t="shared" si="255"/>
        <v>6</v>
      </c>
      <c r="AB259" s="43">
        <f t="shared" si="255"/>
        <v>6</v>
      </c>
      <c r="AC259" s="43">
        <f t="shared" si="255"/>
        <v>6</v>
      </c>
      <c r="AD259" s="43">
        <f t="shared" si="255"/>
        <v>28</v>
      </c>
      <c r="AE259" s="43">
        <f t="shared" si="255"/>
        <v>24</v>
      </c>
      <c r="AF259" s="43">
        <f t="shared" si="255"/>
        <v>24</v>
      </c>
      <c r="AG259" s="43">
        <f t="shared" si="255"/>
        <v>23</v>
      </c>
      <c r="AH259" s="43">
        <f t="shared" si="255"/>
        <v>24</v>
      </c>
      <c r="AI259" s="43">
        <f t="shared" si="255"/>
        <v>23</v>
      </c>
      <c r="AJ259" s="43">
        <f t="shared" si="255"/>
        <v>19</v>
      </c>
      <c r="AK259" s="43">
        <f t="shared" si="255"/>
        <v>16</v>
      </c>
      <c r="AL259" s="43">
        <f t="shared" si="255"/>
        <v>15</v>
      </c>
      <c r="AM259" s="43">
        <f t="shared" si="255"/>
        <v>12</v>
      </c>
      <c r="AN259" s="43">
        <f t="shared" si="255"/>
        <v>12</v>
      </c>
      <c r="AO259" s="43">
        <f t="shared" si="255"/>
        <v>10</v>
      </c>
      <c r="AP259" s="43">
        <f t="shared" si="255"/>
        <v>16</v>
      </c>
      <c r="AQ259" s="43">
        <f t="shared" si="255"/>
        <v>15</v>
      </c>
      <c r="AR259" s="43">
        <f t="shared" si="255"/>
        <v>16</v>
      </c>
      <c r="AS259" s="43">
        <f t="shared" si="255"/>
        <v>79</v>
      </c>
      <c r="AT259" s="43">
        <f t="shared" si="255"/>
        <v>5</v>
      </c>
      <c r="AU259" s="58">
        <v>8995</v>
      </c>
      <c r="AV259" s="109">
        <f>VLOOKUP(AU259,[1]Hoja10!$D$3:$E$238,2,FALSE)</f>
        <v>2</v>
      </c>
      <c r="AW259" s="110">
        <f t="shared" si="199"/>
        <v>40</v>
      </c>
    </row>
    <row r="260" spans="1:49" s="33" customFormat="1" ht="12">
      <c r="A260" s="6">
        <v>256</v>
      </c>
      <c r="B260" s="58">
        <v>19285</v>
      </c>
      <c r="C260" s="45" t="s">
        <v>999</v>
      </c>
      <c r="D260" s="45" t="s">
        <v>732</v>
      </c>
      <c r="E260" s="45" t="s">
        <v>736</v>
      </c>
      <c r="F260" s="42" t="s">
        <v>739</v>
      </c>
      <c r="G260" s="39" t="s">
        <v>662</v>
      </c>
      <c r="H260" s="58">
        <v>19285</v>
      </c>
      <c r="I260" s="51">
        <f t="shared" si="195"/>
        <v>51</v>
      </c>
      <c r="J260" s="43">
        <f>J1194</f>
        <v>1</v>
      </c>
      <c r="K260" s="43">
        <f t="shared" ref="K260:AT260" si="256">K1194</f>
        <v>1</v>
      </c>
      <c r="L260" s="43">
        <f t="shared" si="256"/>
        <v>1</v>
      </c>
      <c r="M260" s="43">
        <f t="shared" si="256"/>
        <v>1</v>
      </c>
      <c r="N260" s="43">
        <f t="shared" si="256"/>
        <v>1</v>
      </c>
      <c r="O260" s="43">
        <f t="shared" si="256"/>
        <v>1</v>
      </c>
      <c r="P260" s="43">
        <f t="shared" si="256"/>
        <v>1</v>
      </c>
      <c r="Q260" s="43">
        <f t="shared" si="256"/>
        <v>1</v>
      </c>
      <c r="R260" s="43">
        <f t="shared" si="256"/>
        <v>1</v>
      </c>
      <c r="S260" s="43">
        <f t="shared" si="256"/>
        <v>1</v>
      </c>
      <c r="T260" s="43">
        <f t="shared" si="256"/>
        <v>1</v>
      </c>
      <c r="U260" s="43">
        <f t="shared" si="256"/>
        <v>1</v>
      </c>
      <c r="V260" s="43">
        <f t="shared" si="256"/>
        <v>1</v>
      </c>
      <c r="W260" s="43">
        <f t="shared" si="256"/>
        <v>1</v>
      </c>
      <c r="X260" s="43">
        <f t="shared" si="256"/>
        <v>1</v>
      </c>
      <c r="Y260" s="43">
        <f t="shared" si="256"/>
        <v>1</v>
      </c>
      <c r="Z260" s="43">
        <f t="shared" si="256"/>
        <v>1</v>
      </c>
      <c r="AA260" s="43">
        <f t="shared" si="256"/>
        <v>1</v>
      </c>
      <c r="AB260" s="43">
        <f t="shared" si="256"/>
        <v>1</v>
      </c>
      <c r="AC260" s="43">
        <f t="shared" si="256"/>
        <v>1</v>
      </c>
      <c r="AD260" s="43">
        <f t="shared" si="256"/>
        <v>4</v>
      </c>
      <c r="AE260" s="43">
        <f t="shared" si="256"/>
        <v>3</v>
      </c>
      <c r="AF260" s="43">
        <f t="shared" si="256"/>
        <v>3</v>
      </c>
      <c r="AG260" s="43">
        <f t="shared" si="256"/>
        <v>3</v>
      </c>
      <c r="AH260" s="43">
        <f t="shared" si="256"/>
        <v>3</v>
      </c>
      <c r="AI260" s="43">
        <f t="shared" si="256"/>
        <v>3</v>
      </c>
      <c r="AJ260" s="43">
        <f t="shared" si="256"/>
        <v>2</v>
      </c>
      <c r="AK260" s="43">
        <f t="shared" si="256"/>
        <v>2</v>
      </c>
      <c r="AL260" s="43">
        <f t="shared" si="256"/>
        <v>2</v>
      </c>
      <c r="AM260" s="43">
        <f t="shared" si="256"/>
        <v>2</v>
      </c>
      <c r="AN260" s="43">
        <f t="shared" si="256"/>
        <v>1</v>
      </c>
      <c r="AO260" s="43">
        <f t="shared" si="256"/>
        <v>1</v>
      </c>
      <c r="AP260" s="43">
        <f t="shared" si="256"/>
        <v>2</v>
      </c>
      <c r="AQ260" s="43">
        <f t="shared" si="256"/>
        <v>2</v>
      </c>
      <c r="AR260" s="43">
        <f t="shared" si="256"/>
        <v>3</v>
      </c>
      <c r="AS260" s="43">
        <f t="shared" si="256"/>
        <v>10</v>
      </c>
      <c r="AT260" s="43">
        <f t="shared" si="256"/>
        <v>3</v>
      </c>
      <c r="AU260" s="58">
        <v>19285</v>
      </c>
      <c r="AV260" s="109">
        <f>VLOOKUP(AU260,[1]Hoja10!$D$3:$E$238,2,FALSE)</f>
        <v>2</v>
      </c>
      <c r="AW260" s="110">
        <f t="shared" si="199"/>
        <v>200</v>
      </c>
    </row>
    <row r="261" spans="1:49" s="33" customFormat="1" ht="12">
      <c r="A261" s="21">
        <v>257</v>
      </c>
      <c r="B261" s="58">
        <v>19286</v>
      </c>
      <c r="C261" s="45" t="s">
        <v>999</v>
      </c>
      <c r="D261" s="45" t="s">
        <v>732</v>
      </c>
      <c r="E261" s="45" t="s">
        <v>736</v>
      </c>
      <c r="F261" s="42" t="s">
        <v>740</v>
      </c>
      <c r="G261" s="39" t="s">
        <v>662</v>
      </c>
      <c r="H261" s="58">
        <v>19286</v>
      </c>
      <c r="I261" s="51">
        <f t="shared" si="195"/>
        <v>62</v>
      </c>
      <c r="J261" s="43">
        <f>J1202</f>
        <v>1</v>
      </c>
      <c r="K261" s="43">
        <f t="shared" ref="K261:AT261" si="257">K1202</f>
        <v>1</v>
      </c>
      <c r="L261" s="43">
        <f t="shared" si="257"/>
        <v>1</v>
      </c>
      <c r="M261" s="43">
        <f t="shared" si="257"/>
        <v>1</v>
      </c>
      <c r="N261" s="43">
        <f t="shared" si="257"/>
        <v>1</v>
      </c>
      <c r="O261" s="43">
        <f t="shared" si="257"/>
        <v>1</v>
      </c>
      <c r="P261" s="43">
        <f t="shared" si="257"/>
        <v>1</v>
      </c>
      <c r="Q261" s="43">
        <f t="shared" si="257"/>
        <v>1</v>
      </c>
      <c r="R261" s="43">
        <f t="shared" si="257"/>
        <v>1</v>
      </c>
      <c r="S261" s="43">
        <f t="shared" si="257"/>
        <v>1</v>
      </c>
      <c r="T261" s="43">
        <f t="shared" si="257"/>
        <v>1</v>
      </c>
      <c r="U261" s="43">
        <f t="shared" si="257"/>
        <v>1</v>
      </c>
      <c r="V261" s="43">
        <f t="shared" si="257"/>
        <v>2</v>
      </c>
      <c r="W261" s="43">
        <f t="shared" si="257"/>
        <v>1</v>
      </c>
      <c r="X261" s="43">
        <f t="shared" si="257"/>
        <v>1</v>
      </c>
      <c r="Y261" s="43">
        <f t="shared" si="257"/>
        <v>1</v>
      </c>
      <c r="Z261" s="43">
        <f t="shared" si="257"/>
        <v>1</v>
      </c>
      <c r="AA261" s="43">
        <f t="shared" si="257"/>
        <v>1</v>
      </c>
      <c r="AB261" s="43">
        <f t="shared" si="257"/>
        <v>1</v>
      </c>
      <c r="AC261" s="43">
        <f t="shared" si="257"/>
        <v>1</v>
      </c>
      <c r="AD261" s="43">
        <f t="shared" si="257"/>
        <v>5</v>
      </c>
      <c r="AE261" s="43">
        <f t="shared" si="257"/>
        <v>5</v>
      </c>
      <c r="AF261" s="43">
        <f t="shared" si="257"/>
        <v>5</v>
      </c>
      <c r="AG261" s="43">
        <f t="shared" si="257"/>
        <v>5</v>
      </c>
      <c r="AH261" s="43">
        <f t="shared" si="257"/>
        <v>4</v>
      </c>
      <c r="AI261" s="43">
        <f t="shared" si="257"/>
        <v>4</v>
      </c>
      <c r="AJ261" s="43">
        <f t="shared" si="257"/>
        <v>3</v>
      </c>
      <c r="AK261" s="43">
        <f t="shared" si="257"/>
        <v>3</v>
      </c>
      <c r="AL261" s="43">
        <f t="shared" si="257"/>
        <v>2</v>
      </c>
      <c r="AM261" s="43">
        <f t="shared" si="257"/>
        <v>2</v>
      </c>
      <c r="AN261" s="43">
        <f t="shared" si="257"/>
        <v>1</v>
      </c>
      <c r="AO261" s="43">
        <f t="shared" si="257"/>
        <v>1</v>
      </c>
      <c r="AP261" s="43">
        <f t="shared" si="257"/>
        <v>1</v>
      </c>
      <c r="AQ261" s="43">
        <f t="shared" si="257"/>
        <v>3</v>
      </c>
      <c r="AR261" s="43">
        <f t="shared" si="257"/>
        <v>3</v>
      </c>
      <c r="AS261" s="43">
        <f t="shared" si="257"/>
        <v>15</v>
      </c>
      <c r="AT261" s="43">
        <f t="shared" si="257"/>
        <v>2</v>
      </c>
      <c r="AU261" s="58">
        <v>19286</v>
      </c>
      <c r="AV261" s="109">
        <f>VLOOKUP(AU261,[1]Hoja10!$D$3:$E$238,2,FALSE)</f>
        <v>1</v>
      </c>
      <c r="AW261" s="110">
        <f t="shared" si="199"/>
        <v>100</v>
      </c>
    </row>
    <row r="262" spans="1:49" s="33" customFormat="1" ht="12">
      <c r="A262" s="21">
        <v>258</v>
      </c>
      <c r="B262" s="34"/>
      <c r="C262" s="35" t="s">
        <v>999</v>
      </c>
      <c r="D262" s="35" t="s">
        <v>732</v>
      </c>
      <c r="E262" s="36" t="s">
        <v>741</v>
      </c>
      <c r="F262" s="36" t="s">
        <v>741</v>
      </c>
      <c r="G262" s="37"/>
      <c r="H262" s="34"/>
      <c r="I262" s="99">
        <f t="shared" si="195"/>
        <v>8047</v>
      </c>
      <c r="J262" s="38">
        <f>SUM(J263:J272)</f>
        <v>87</v>
      </c>
      <c r="K262" s="38">
        <f t="shared" ref="K262:AT262" si="258">SUM(K263:K272)</f>
        <v>108</v>
      </c>
      <c r="L262" s="38">
        <f t="shared" si="258"/>
        <v>125</v>
      </c>
      <c r="M262" s="38">
        <f t="shared" si="258"/>
        <v>128</v>
      </c>
      <c r="N262" s="38">
        <f t="shared" si="258"/>
        <v>108</v>
      </c>
      <c r="O262" s="38">
        <f t="shared" si="258"/>
        <v>119</v>
      </c>
      <c r="P262" s="38">
        <f t="shared" si="258"/>
        <v>141</v>
      </c>
      <c r="Q262" s="38">
        <f t="shared" si="258"/>
        <v>143</v>
      </c>
      <c r="R262" s="38">
        <f t="shared" si="258"/>
        <v>144</v>
      </c>
      <c r="S262" s="38">
        <f t="shared" si="258"/>
        <v>145</v>
      </c>
      <c r="T262" s="38">
        <f t="shared" si="258"/>
        <v>148</v>
      </c>
      <c r="U262" s="38">
        <f t="shared" si="258"/>
        <v>149</v>
      </c>
      <c r="V262" s="38">
        <f t="shared" si="258"/>
        <v>151</v>
      </c>
      <c r="W262" s="38">
        <f t="shared" si="258"/>
        <v>152</v>
      </c>
      <c r="X262" s="38">
        <f t="shared" si="258"/>
        <v>152</v>
      </c>
      <c r="Y262" s="38">
        <f t="shared" si="258"/>
        <v>153</v>
      </c>
      <c r="Z262" s="38">
        <f t="shared" si="258"/>
        <v>154</v>
      </c>
      <c r="AA262" s="38">
        <f t="shared" si="258"/>
        <v>152</v>
      </c>
      <c r="AB262" s="38">
        <f t="shared" si="258"/>
        <v>147</v>
      </c>
      <c r="AC262" s="38">
        <f t="shared" si="258"/>
        <v>140</v>
      </c>
      <c r="AD262" s="38">
        <f t="shared" si="258"/>
        <v>633</v>
      </c>
      <c r="AE262" s="38">
        <f t="shared" si="258"/>
        <v>653</v>
      </c>
      <c r="AF262" s="38">
        <f t="shared" si="258"/>
        <v>635</v>
      </c>
      <c r="AG262" s="38">
        <f t="shared" si="258"/>
        <v>627</v>
      </c>
      <c r="AH262" s="38">
        <f t="shared" si="258"/>
        <v>562</v>
      </c>
      <c r="AI262" s="38">
        <f t="shared" si="258"/>
        <v>503</v>
      </c>
      <c r="AJ262" s="38">
        <f t="shared" si="258"/>
        <v>396</v>
      </c>
      <c r="AK262" s="38">
        <f t="shared" si="258"/>
        <v>348</v>
      </c>
      <c r="AL262" s="38">
        <f t="shared" si="258"/>
        <v>282</v>
      </c>
      <c r="AM262" s="38">
        <f t="shared" si="258"/>
        <v>243</v>
      </c>
      <c r="AN262" s="38">
        <f t="shared" si="258"/>
        <v>184</v>
      </c>
      <c r="AO262" s="38">
        <f t="shared" si="258"/>
        <v>132</v>
      </c>
      <c r="AP262" s="38">
        <f t="shared" si="258"/>
        <v>103</v>
      </c>
      <c r="AQ262" s="38">
        <f t="shared" si="258"/>
        <v>359</v>
      </c>
      <c r="AR262" s="38">
        <f t="shared" si="258"/>
        <v>396</v>
      </c>
      <c r="AS262" s="38">
        <f t="shared" si="258"/>
        <v>1951</v>
      </c>
      <c r="AT262" s="38">
        <f t="shared" si="258"/>
        <v>140</v>
      </c>
      <c r="AU262" s="34"/>
      <c r="AV262" s="109" t="e">
        <f>VLOOKUP(AU262,[1]Hoja10!$D$3:$E$238,2,FALSE)</f>
        <v>#N/A</v>
      </c>
      <c r="AW262" s="110" t="e">
        <f t="shared" si="199"/>
        <v>#N/A</v>
      </c>
    </row>
    <row r="263" spans="1:49" s="33" customFormat="1" ht="12">
      <c r="A263" s="6">
        <v>259</v>
      </c>
      <c r="B263" s="58">
        <v>4562</v>
      </c>
      <c r="C263" s="45" t="s">
        <v>999</v>
      </c>
      <c r="D263" s="45" t="s">
        <v>732</v>
      </c>
      <c r="E263" s="45" t="s">
        <v>741</v>
      </c>
      <c r="F263" s="42" t="s">
        <v>226</v>
      </c>
      <c r="G263" s="39" t="s">
        <v>680</v>
      </c>
      <c r="H263" s="58">
        <v>4562</v>
      </c>
      <c r="I263" s="51">
        <f t="shared" si="195"/>
        <v>2818</v>
      </c>
      <c r="J263" s="43">
        <f>J1212</f>
        <v>33</v>
      </c>
      <c r="K263" s="43">
        <f t="shared" ref="K263:AT263" si="259">K1212</f>
        <v>40</v>
      </c>
      <c r="L263" s="43">
        <f t="shared" si="259"/>
        <v>39</v>
      </c>
      <c r="M263" s="43">
        <f t="shared" si="259"/>
        <v>45</v>
      </c>
      <c r="N263" s="43">
        <f t="shared" si="259"/>
        <v>37</v>
      </c>
      <c r="O263" s="43">
        <f t="shared" si="259"/>
        <v>40</v>
      </c>
      <c r="P263" s="43">
        <f t="shared" si="259"/>
        <v>53</v>
      </c>
      <c r="Q263" s="43">
        <f t="shared" si="259"/>
        <v>53</v>
      </c>
      <c r="R263" s="43">
        <f t="shared" si="259"/>
        <v>53</v>
      </c>
      <c r="S263" s="43">
        <f t="shared" si="259"/>
        <v>53</v>
      </c>
      <c r="T263" s="43">
        <f t="shared" si="259"/>
        <v>51</v>
      </c>
      <c r="U263" s="43">
        <f t="shared" si="259"/>
        <v>51</v>
      </c>
      <c r="V263" s="43">
        <f t="shared" si="259"/>
        <v>51</v>
      </c>
      <c r="W263" s="43">
        <f t="shared" si="259"/>
        <v>52</v>
      </c>
      <c r="X263" s="43">
        <f t="shared" si="259"/>
        <v>52</v>
      </c>
      <c r="Y263" s="43">
        <f t="shared" si="259"/>
        <v>54</v>
      </c>
      <c r="Z263" s="43">
        <f t="shared" si="259"/>
        <v>54</v>
      </c>
      <c r="AA263" s="43">
        <f t="shared" si="259"/>
        <v>54</v>
      </c>
      <c r="AB263" s="43">
        <f t="shared" si="259"/>
        <v>51</v>
      </c>
      <c r="AC263" s="43">
        <f t="shared" si="259"/>
        <v>50</v>
      </c>
      <c r="AD263" s="43">
        <f t="shared" si="259"/>
        <v>219</v>
      </c>
      <c r="AE263" s="43">
        <f t="shared" si="259"/>
        <v>213</v>
      </c>
      <c r="AF263" s="43">
        <f t="shared" si="259"/>
        <v>213</v>
      </c>
      <c r="AG263" s="43">
        <f t="shared" si="259"/>
        <v>221</v>
      </c>
      <c r="AH263" s="43">
        <f t="shared" si="259"/>
        <v>197</v>
      </c>
      <c r="AI263" s="43">
        <f t="shared" si="259"/>
        <v>171</v>
      </c>
      <c r="AJ263" s="43">
        <f t="shared" si="259"/>
        <v>142</v>
      </c>
      <c r="AK263" s="43">
        <f t="shared" si="259"/>
        <v>128</v>
      </c>
      <c r="AL263" s="43">
        <f t="shared" si="259"/>
        <v>102</v>
      </c>
      <c r="AM263" s="43">
        <f t="shared" si="259"/>
        <v>94</v>
      </c>
      <c r="AN263" s="43">
        <f t="shared" si="259"/>
        <v>65</v>
      </c>
      <c r="AO263" s="43">
        <f t="shared" si="259"/>
        <v>47</v>
      </c>
      <c r="AP263" s="43">
        <f t="shared" si="259"/>
        <v>40</v>
      </c>
      <c r="AQ263" s="43">
        <f t="shared" si="259"/>
        <v>123</v>
      </c>
      <c r="AR263" s="43">
        <f t="shared" si="259"/>
        <v>139</v>
      </c>
      <c r="AS263" s="43">
        <f t="shared" si="259"/>
        <v>666</v>
      </c>
      <c r="AT263" s="43">
        <f t="shared" si="259"/>
        <v>60</v>
      </c>
      <c r="AU263" s="58">
        <v>4562</v>
      </c>
      <c r="AV263" s="109">
        <f>VLOOKUP(AU263,[1]Hoja10!$D$3:$E$238,2,FALSE)</f>
        <v>38</v>
      </c>
      <c r="AW263" s="110">
        <f t="shared" si="199"/>
        <v>115.15151515151516</v>
      </c>
    </row>
    <row r="264" spans="1:49" s="33" customFormat="1" ht="12">
      <c r="A264" s="21">
        <v>260</v>
      </c>
      <c r="B264" s="58">
        <v>4567</v>
      </c>
      <c r="C264" s="45" t="s">
        <v>999</v>
      </c>
      <c r="D264" s="45" t="s">
        <v>732</v>
      </c>
      <c r="E264" s="45" t="s">
        <v>741</v>
      </c>
      <c r="F264" s="44" t="s">
        <v>227</v>
      </c>
      <c r="G264" s="39" t="s">
        <v>662</v>
      </c>
      <c r="H264" s="58">
        <v>4567</v>
      </c>
      <c r="I264" s="51">
        <f t="shared" ref="I264:I327" si="260">SUM(J264:AP264)</f>
        <v>407</v>
      </c>
      <c r="J264" s="43">
        <f>J1213</f>
        <v>5</v>
      </c>
      <c r="K264" s="43">
        <f t="shared" ref="K264:AT264" si="261">K1213</f>
        <v>6</v>
      </c>
      <c r="L264" s="43">
        <f t="shared" si="261"/>
        <v>6</v>
      </c>
      <c r="M264" s="43">
        <f t="shared" si="261"/>
        <v>7</v>
      </c>
      <c r="N264" s="43">
        <f t="shared" si="261"/>
        <v>5</v>
      </c>
      <c r="O264" s="43">
        <f t="shared" si="261"/>
        <v>6</v>
      </c>
      <c r="P264" s="43">
        <f t="shared" si="261"/>
        <v>7</v>
      </c>
      <c r="Q264" s="43">
        <f t="shared" si="261"/>
        <v>7</v>
      </c>
      <c r="R264" s="43">
        <f t="shared" si="261"/>
        <v>7</v>
      </c>
      <c r="S264" s="43">
        <f t="shared" si="261"/>
        <v>7</v>
      </c>
      <c r="T264" s="43">
        <f t="shared" si="261"/>
        <v>8</v>
      </c>
      <c r="U264" s="43">
        <f t="shared" si="261"/>
        <v>8</v>
      </c>
      <c r="V264" s="43">
        <f t="shared" si="261"/>
        <v>8</v>
      </c>
      <c r="W264" s="43">
        <f t="shared" si="261"/>
        <v>8</v>
      </c>
      <c r="X264" s="43">
        <f t="shared" si="261"/>
        <v>8</v>
      </c>
      <c r="Y264" s="43">
        <f t="shared" si="261"/>
        <v>8</v>
      </c>
      <c r="Z264" s="43">
        <f t="shared" si="261"/>
        <v>8</v>
      </c>
      <c r="AA264" s="43">
        <f t="shared" si="261"/>
        <v>8</v>
      </c>
      <c r="AB264" s="43">
        <f t="shared" si="261"/>
        <v>8</v>
      </c>
      <c r="AC264" s="43">
        <f t="shared" si="261"/>
        <v>7</v>
      </c>
      <c r="AD264" s="43">
        <f t="shared" si="261"/>
        <v>31</v>
      </c>
      <c r="AE264" s="43">
        <f t="shared" si="261"/>
        <v>31</v>
      </c>
      <c r="AF264" s="43">
        <f t="shared" si="261"/>
        <v>31</v>
      </c>
      <c r="AG264" s="43">
        <f t="shared" si="261"/>
        <v>31</v>
      </c>
      <c r="AH264" s="43">
        <f t="shared" si="261"/>
        <v>28</v>
      </c>
      <c r="AI264" s="43">
        <f t="shared" si="261"/>
        <v>24</v>
      </c>
      <c r="AJ264" s="43">
        <f t="shared" si="261"/>
        <v>20</v>
      </c>
      <c r="AK264" s="43">
        <f t="shared" si="261"/>
        <v>18</v>
      </c>
      <c r="AL264" s="43">
        <f t="shared" si="261"/>
        <v>15</v>
      </c>
      <c r="AM264" s="43">
        <f t="shared" si="261"/>
        <v>13</v>
      </c>
      <c r="AN264" s="43">
        <f t="shared" si="261"/>
        <v>10</v>
      </c>
      <c r="AO264" s="43">
        <f t="shared" si="261"/>
        <v>7</v>
      </c>
      <c r="AP264" s="43">
        <f t="shared" si="261"/>
        <v>6</v>
      </c>
      <c r="AQ264" s="43">
        <f t="shared" si="261"/>
        <v>19</v>
      </c>
      <c r="AR264" s="43">
        <f t="shared" si="261"/>
        <v>21</v>
      </c>
      <c r="AS264" s="43">
        <f t="shared" si="261"/>
        <v>95</v>
      </c>
      <c r="AT264" s="43">
        <f t="shared" si="261"/>
        <v>4</v>
      </c>
      <c r="AU264" s="58">
        <v>4567</v>
      </c>
      <c r="AV264" s="109">
        <f>VLOOKUP(AU264,[1]Hoja10!$D$3:$E$238,2,FALSE)</f>
        <v>1</v>
      </c>
      <c r="AW264" s="110">
        <f t="shared" si="199"/>
        <v>20</v>
      </c>
    </row>
    <row r="265" spans="1:49" s="33" customFormat="1" ht="24">
      <c r="A265" s="21">
        <v>261</v>
      </c>
      <c r="B265" s="58">
        <v>4565</v>
      </c>
      <c r="C265" s="45" t="s">
        <v>999</v>
      </c>
      <c r="D265" s="45" t="s">
        <v>732</v>
      </c>
      <c r="E265" s="45" t="s">
        <v>741</v>
      </c>
      <c r="F265" s="42" t="s">
        <v>228</v>
      </c>
      <c r="G265" s="39" t="s">
        <v>662</v>
      </c>
      <c r="H265" s="58">
        <v>4565</v>
      </c>
      <c r="I265" s="51">
        <f t="shared" si="260"/>
        <v>407</v>
      </c>
      <c r="J265" s="43">
        <f>J1214</f>
        <v>5</v>
      </c>
      <c r="K265" s="43">
        <f t="shared" ref="K265:AT265" si="262">K1214</f>
        <v>6</v>
      </c>
      <c r="L265" s="43">
        <f t="shared" si="262"/>
        <v>6</v>
      </c>
      <c r="M265" s="43">
        <f t="shared" si="262"/>
        <v>7</v>
      </c>
      <c r="N265" s="43">
        <f t="shared" si="262"/>
        <v>5</v>
      </c>
      <c r="O265" s="43">
        <f t="shared" si="262"/>
        <v>6</v>
      </c>
      <c r="P265" s="43">
        <f t="shared" si="262"/>
        <v>7</v>
      </c>
      <c r="Q265" s="43">
        <f t="shared" si="262"/>
        <v>7</v>
      </c>
      <c r="R265" s="43">
        <f t="shared" si="262"/>
        <v>7</v>
      </c>
      <c r="S265" s="43">
        <f t="shared" si="262"/>
        <v>7</v>
      </c>
      <c r="T265" s="43">
        <f t="shared" si="262"/>
        <v>8</v>
      </c>
      <c r="U265" s="43">
        <f t="shared" si="262"/>
        <v>8</v>
      </c>
      <c r="V265" s="43">
        <f t="shared" si="262"/>
        <v>8</v>
      </c>
      <c r="W265" s="43">
        <f t="shared" si="262"/>
        <v>8</v>
      </c>
      <c r="X265" s="43">
        <f t="shared" si="262"/>
        <v>8</v>
      </c>
      <c r="Y265" s="43">
        <f t="shared" si="262"/>
        <v>8</v>
      </c>
      <c r="Z265" s="43">
        <f t="shared" si="262"/>
        <v>8</v>
      </c>
      <c r="AA265" s="43">
        <f t="shared" si="262"/>
        <v>8</v>
      </c>
      <c r="AB265" s="43">
        <f t="shared" si="262"/>
        <v>8</v>
      </c>
      <c r="AC265" s="43">
        <f t="shared" si="262"/>
        <v>7</v>
      </c>
      <c r="AD265" s="43">
        <f t="shared" si="262"/>
        <v>31</v>
      </c>
      <c r="AE265" s="43">
        <f t="shared" si="262"/>
        <v>31</v>
      </c>
      <c r="AF265" s="43">
        <f t="shared" si="262"/>
        <v>31</v>
      </c>
      <c r="AG265" s="43">
        <f t="shared" si="262"/>
        <v>31</v>
      </c>
      <c r="AH265" s="43">
        <f t="shared" si="262"/>
        <v>28</v>
      </c>
      <c r="AI265" s="43">
        <f t="shared" si="262"/>
        <v>24</v>
      </c>
      <c r="AJ265" s="43">
        <f t="shared" si="262"/>
        <v>20</v>
      </c>
      <c r="AK265" s="43">
        <f t="shared" si="262"/>
        <v>18</v>
      </c>
      <c r="AL265" s="43">
        <f t="shared" si="262"/>
        <v>15</v>
      </c>
      <c r="AM265" s="43">
        <f t="shared" si="262"/>
        <v>13</v>
      </c>
      <c r="AN265" s="43">
        <f t="shared" si="262"/>
        <v>10</v>
      </c>
      <c r="AO265" s="43">
        <f t="shared" si="262"/>
        <v>7</v>
      </c>
      <c r="AP265" s="43">
        <f t="shared" si="262"/>
        <v>6</v>
      </c>
      <c r="AQ265" s="43">
        <f t="shared" si="262"/>
        <v>19</v>
      </c>
      <c r="AR265" s="43">
        <f t="shared" si="262"/>
        <v>21</v>
      </c>
      <c r="AS265" s="43">
        <f t="shared" si="262"/>
        <v>95</v>
      </c>
      <c r="AT265" s="43">
        <f t="shared" si="262"/>
        <v>5</v>
      </c>
      <c r="AU265" s="58">
        <v>4565</v>
      </c>
      <c r="AV265" s="109">
        <f>VLOOKUP(AU265,[1]Hoja10!$D$3:$E$238,2,FALSE)</f>
        <v>4</v>
      </c>
      <c r="AW265" s="110">
        <f t="shared" si="199"/>
        <v>80</v>
      </c>
    </row>
    <row r="266" spans="1:49" s="33" customFormat="1" ht="12">
      <c r="A266" s="6">
        <v>262</v>
      </c>
      <c r="B266" s="58">
        <v>4609</v>
      </c>
      <c r="C266" s="45" t="s">
        <v>999</v>
      </c>
      <c r="D266" s="45" t="s">
        <v>732</v>
      </c>
      <c r="E266" s="45" t="s">
        <v>741</v>
      </c>
      <c r="F266" s="44" t="s">
        <v>229</v>
      </c>
      <c r="G266" s="39" t="s">
        <v>662</v>
      </c>
      <c r="H266" s="58">
        <v>4609</v>
      </c>
      <c r="I266" s="51">
        <f t="shared" si="260"/>
        <v>407</v>
      </c>
      <c r="J266" s="43">
        <f>J1215</f>
        <v>5</v>
      </c>
      <c r="K266" s="43">
        <f t="shared" ref="K266:AT266" si="263">K1215</f>
        <v>6</v>
      </c>
      <c r="L266" s="43">
        <f t="shared" si="263"/>
        <v>6</v>
      </c>
      <c r="M266" s="43">
        <f t="shared" si="263"/>
        <v>7</v>
      </c>
      <c r="N266" s="43">
        <f t="shared" si="263"/>
        <v>5</v>
      </c>
      <c r="O266" s="43">
        <f t="shared" si="263"/>
        <v>6</v>
      </c>
      <c r="P266" s="43">
        <f t="shared" si="263"/>
        <v>7</v>
      </c>
      <c r="Q266" s="43">
        <f t="shared" si="263"/>
        <v>7</v>
      </c>
      <c r="R266" s="43">
        <f t="shared" si="263"/>
        <v>7</v>
      </c>
      <c r="S266" s="43">
        <f t="shared" si="263"/>
        <v>7</v>
      </c>
      <c r="T266" s="43">
        <f t="shared" si="263"/>
        <v>8</v>
      </c>
      <c r="U266" s="43">
        <f t="shared" si="263"/>
        <v>8</v>
      </c>
      <c r="V266" s="43">
        <f t="shared" si="263"/>
        <v>8</v>
      </c>
      <c r="W266" s="43">
        <f t="shared" si="263"/>
        <v>8</v>
      </c>
      <c r="X266" s="43">
        <f t="shared" si="263"/>
        <v>8</v>
      </c>
      <c r="Y266" s="43">
        <f t="shared" si="263"/>
        <v>8</v>
      </c>
      <c r="Z266" s="43">
        <f t="shared" si="263"/>
        <v>8</v>
      </c>
      <c r="AA266" s="43">
        <f t="shared" si="263"/>
        <v>8</v>
      </c>
      <c r="AB266" s="43">
        <f t="shared" si="263"/>
        <v>8</v>
      </c>
      <c r="AC266" s="43">
        <f t="shared" si="263"/>
        <v>7</v>
      </c>
      <c r="AD266" s="43">
        <f t="shared" si="263"/>
        <v>31</v>
      </c>
      <c r="AE266" s="43">
        <f t="shared" si="263"/>
        <v>31</v>
      </c>
      <c r="AF266" s="43">
        <f t="shared" si="263"/>
        <v>31</v>
      </c>
      <c r="AG266" s="43">
        <f t="shared" si="263"/>
        <v>31</v>
      </c>
      <c r="AH266" s="43">
        <f t="shared" si="263"/>
        <v>28</v>
      </c>
      <c r="AI266" s="43">
        <f t="shared" si="263"/>
        <v>24</v>
      </c>
      <c r="AJ266" s="43">
        <f t="shared" si="263"/>
        <v>20</v>
      </c>
      <c r="AK266" s="43">
        <f t="shared" si="263"/>
        <v>18</v>
      </c>
      <c r="AL266" s="43">
        <f t="shared" si="263"/>
        <v>15</v>
      </c>
      <c r="AM266" s="43">
        <f t="shared" si="263"/>
        <v>13</v>
      </c>
      <c r="AN266" s="43">
        <f t="shared" si="263"/>
        <v>10</v>
      </c>
      <c r="AO266" s="43">
        <f t="shared" si="263"/>
        <v>7</v>
      </c>
      <c r="AP266" s="43">
        <f t="shared" si="263"/>
        <v>6</v>
      </c>
      <c r="AQ266" s="43">
        <f t="shared" si="263"/>
        <v>19</v>
      </c>
      <c r="AR266" s="43">
        <f t="shared" si="263"/>
        <v>21</v>
      </c>
      <c r="AS266" s="43">
        <f t="shared" si="263"/>
        <v>95</v>
      </c>
      <c r="AT266" s="43">
        <f t="shared" si="263"/>
        <v>7</v>
      </c>
      <c r="AU266" s="58">
        <v>4609</v>
      </c>
      <c r="AV266" s="109">
        <f>VLOOKUP(AU266,[1]Hoja10!$D$3:$E$238,2,FALSE)</f>
        <v>6</v>
      </c>
      <c r="AW266" s="110">
        <f t="shared" ref="AW266:AW289" si="264">AV266/J266*100</f>
        <v>120</v>
      </c>
    </row>
    <row r="267" spans="1:49" s="33" customFormat="1" ht="12">
      <c r="A267" s="21">
        <v>263</v>
      </c>
      <c r="B267" s="58">
        <v>4564</v>
      </c>
      <c r="C267" s="45" t="s">
        <v>999</v>
      </c>
      <c r="D267" s="45" t="s">
        <v>732</v>
      </c>
      <c r="E267" s="45" t="s">
        <v>741</v>
      </c>
      <c r="F267" s="44" t="s">
        <v>230</v>
      </c>
      <c r="G267" s="39" t="s">
        <v>662</v>
      </c>
      <c r="H267" s="58">
        <v>4564</v>
      </c>
      <c r="I267" s="51">
        <f t="shared" si="260"/>
        <v>807</v>
      </c>
      <c r="J267" s="43">
        <f>J1216</f>
        <v>10</v>
      </c>
      <c r="K267" s="43">
        <f t="shared" ref="K267:AT267" si="265">K1216</f>
        <v>12</v>
      </c>
      <c r="L267" s="43">
        <f t="shared" si="265"/>
        <v>11</v>
      </c>
      <c r="M267" s="43">
        <f t="shared" si="265"/>
        <v>13</v>
      </c>
      <c r="N267" s="43">
        <f t="shared" si="265"/>
        <v>10</v>
      </c>
      <c r="O267" s="43">
        <f t="shared" si="265"/>
        <v>11</v>
      </c>
      <c r="P267" s="43">
        <f t="shared" si="265"/>
        <v>15</v>
      </c>
      <c r="Q267" s="43">
        <f t="shared" si="265"/>
        <v>15</v>
      </c>
      <c r="R267" s="43">
        <f t="shared" si="265"/>
        <v>15</v>
      </c>
      <c r="S267" s="43">
        <f t="shared" si="265"/>
        <v>15</v>
      </c>
      <c r="T267" s="43">
        <f t="shared" si="265"/>
        <v>15</v>
      </c>
      <c r="U267" s="43">
        <f t="shared" si="265"/>
        <v>15</v>
      </c>
      <c r="V267" s="43">
        <f t="shared" si="265"/>
        <v>15</v>
      </c>
      <c r="W267" s="43">
        <f t="shared" si="265"/>
        <v>15</v>
      </c>
      <c r="X267" s="43">
        <f t="shared" si="265"/>
        <v>15</v>
      </c>
      <c r="Y267" s="43">
        <f t="shared" si="265"/>
        <v>15</v>
      </c>
      <c r="Z267" s="43">
        <f t="shared" si="265"/>
        <v>16</v>
      </c>
      <c r="AA267" s="43">
        <f t="shared" si="265"/>
        <v>16</v>
      </c>
      <c r="AB267" s="43">
        <f t="shared" si="265"/>
        <v>15</v>
      </c>
      <c r="AC267" s="43">
        <f t="shared" si="265"/>
        <v>14</v>
      </c>
      <c r="AD267" s="43">
        <f t="shared" si="265"/>
        <v>62</v>
      </c>
      <c r="AE267" s="43">
        <f t="shared" si="265"/>
        <v>61</v>
      </c>
      <c r="AF267" s="43">
        <f t="shared" si="265"/>
        <v>61</v>
      </c>
      <c r="AG267" s="43">
        <f t="shared" si="265"/>
        <v>63</v>
      </c>
      <c r="AH267" s="43">
        <f t="shared" si="265"/>
        <v>56</v>
      </c>
      <c r="AI267" s="43">
        <f t="shared" si="265"/>
        <v>49</v>
      </c>
      <c r="AJ267" s="43">
        <f t="shared" si="265"/>
        <v>41</v>
      </c>
      <c r="AK267" s="43">
        <f t="shared" si="265"/>
        <v>36</v>
      </c>
      <c r="AL267" s="43">
        <f t="shared" si="265"/>
        <v>29</v>
      </c>
      <c r="AM267" s="43">
        <f t="shared" si="265"/>
        <v>27</v>
      </c>
      <c r="AN267" s="43">
        <f t="shared" si="265"/>
        <v>19</v>
      </c>
      <c r="AO267" s="43">
        <f t="shared" si="265"/>
        <v>14</v>
      </c>
      <c r="AP267" s="43">
        <f t="shared" si="265"/>
        <v>11</v>
      </c>
      <c r="AQ267" s="43">
        <f t="shared" si="265"/>
        <v>36</v>
      </c>
      <c r="AR267" s="43">
        <f t="shared" si="265"/>
        <v>40</v>
      </c>
      <c r="AS267" s="43">
        <f t="shared" si="265"/>
        <v>190</v>
      </c>
      <c r="AT267" s="43">
        <f t="shared" si="265"/>
        <v>5</v>
      </c>
      <c r="AU267" s="58">
        <v>4564</v>
      </c>
      <c r="AV267" s="109">
        <f>VLOOKUP(AU267,[1]Hoja10!$D$3:$E$238,2,FALSE)</f>
        <v>5</v>
      </c>
      <c r="AW267" s="110">
        <f t="shared" si="264"/>
        <v>50</v>
      </c>
    </row>
    <row r="268" spans="1:49" s="33" customFormat="1" ht="12">
      <c r="A268" s="21">
        <v>264</v>
      </c>
      <c r="B268" s="58">
        <v>4568</v>
      </c>
      <c r="C268" s="45" t="s">
        <v>999</v>
      </c>
      <c r="D268" s="45" t="s">
        <v>732</v>
      </c>
      <c r="E268" s="45" t="s">
        <v>741</v>
      </c>
      <c r="F268" s="44" t="s">
        <v>242</v>
      </c>
      <c r="G268" s="39" t="s">
        <v>667</v>
      </c>
      <c r="H268" s="58">
        <v>4568</v>
      </c>
      <c r="I268" s="51">
        <f t="shared" si="260"/>
        <v>1908</v>
      </c>
      <c r="J268" s="43">
        <f>J1232</f>
        <v>17</v>
      </c>
      <c r="K268" s="43">
        <f t="shared" ref="K268:AT268" si="266">K1232</f>
        <v>22</v>
      </c>
      <c r="L268" s="43">
        <f t="shared" si="266"/>
        <v>35</v>
      </c>
      <c r="M268" s="43">
        <f t="shared" si="266"/>
        <v>29</v>
      </c>
      <c r="N268" s="43">
        <f t="shared" si="266"/>
        <v>27</v>
      </c>
      <c r="O268" s="43">
        <f t="shared" si="266"/>
        <v>30</v>
      </c>
      <c r="P268" s="43">
        <f t="shared" si="266"/>
        <v>31</v>
      </c>
      <c r="Q268" s="43">
        <f t="shared" si="266"/>
        <v>33</v>
      </c>
      <c r="R268" s="43">
        <f t="shared" si="266"/>
        <v>33</v>
      </c>
      <c r="S268" s="43">
        <f t="shared" si="266"/>
        <v>34</v>
      </c>
      <c r="T268" s="43">
        <f t="shared" si="266"/>
        <v>35</v>
      </c>
      <c r="U268" s="43">
        <f t="shared" si="266"/>
        <v>35</v>
      </c>
      <c r="V268" s="43">
        <f t="shared" si="266"/>
        <v>36</v>
      </c>
      <c r="W268" s="43">
        <f t="shared" si="266"/>
        <v>36</v>
      </c>
      <c r="X268" s="43">
        <f t="shared" si="266"/>
        <v>36</v>
      </c>
      <c r="Y268" s="43">
        <f t="shared" si="266"/>
        <v>36</v>
      </c>
      <c r="Z268" s="43">
        <f t="shared" si="266"/>
        <v>36</v>
      </c>
      <c r="AA268" s="43">
        <f t="shared" si="266"/>
        <v>34</v>
      </c>
      <c r="AB268" s="43">
        <f t="shared" si="266"/>
        <v>35</v>
      </c>
      <c r="AC268" s="43">
        <f t="shared" si="266"/>
        <v>33</v>
      </c>
      <c r="AD268" s="43">
        <f t="shared" si="266"/>
        <v>154</v>
      </c>
      <c r="AE268" s="43">
        <f t="shared" si="266"/>
        <v>170</v>
      </c>
      <c r="AF268" s="43">
        <f t="shared" si="266"/>
        <v>160</v>
      </c>
      <c r="AG268" s="43">
        <f t="shared" si="266"/>
        <v>149</v>
      </c>
      <c r="AH268" s="43">
        <f t="shared" si="266"/>
        <v>134</v>
      </c>
      <c r="AI268" s="43">
        <f t="shared" si="266"/>
        <v>126</v>
      </c>
      <c r="AJ268" s="43">
        <f t="shared" si="266"/>
        <v>91</v>
      </c>
      <c r="AK268" s="43">
        <f t="shared" si="266"/>
        <v>78</v>
      </c>
      <c r="AL268" s="43">
        <f t="shared" si="266"/>
        <v>64</v>
      </c>
      <c r="AM268" s="43">
        <f t="shared" si="266"/>
        <v>49</v>
      </c>
      <c r="AN268" s="43">
        <f t="shared" si="266"/>
        <v>42</v>
      </c>
      <c r="AO268" s="43">
        <f t="shared" si="266"/>
        <v>29</v>
      </c>
      <c r="AP268" s="43">
        <f t="shared" si="266"/>
        <v>19</v>
      </c>
      <c r="AQ268" s="43">
        <f t="shared" si="266"/>
        <v>85</v>
      </c>
      <c r="AR268" s="43">
        <f t="shared" si="266"/>
        <v>92</v>
      </c>
      <c r="AS268" s="43">
        <f t="shared" si="266"/>
        <v>482</v>
      </c>
      <c r="AT268" s="43">
        <f t="shared" si="266"/>
        <v>24</v>
      </c>
      <c r="AU268" s="58">
        <v>4568</v>
      </c>
      <c r="AV268" s="109">
        <f>VLOOKUP(AU268,[1]Hoja10!$D$3:$E$238,2,FALSE)</f>
        <v>16</v>
      </c>
      <c r="AW268" s="110">
        <f t="shared" si="264"/>
        <v>94.117647058823522</v>
      </c>
    </row>
    <row r="269" spans="1:49" s="33" customFormat="1" ht="12">
      <c r="A269" s="6">
        <v>265</v>
      </c>
      <c r="B269" s="58">
        <v>4566</v>
      </c>
      <c r="C269" s="45" t="s">
        <v>999</v>
      </c>
      <c r="D269" s="45" t="s">
        <v>732</v>
      </c>
      <c r="E269" s="45" t="s">
        <v>741</v>
      </c>
      <c r="F269" s="42" t="s">
        <v>243</v>
      </c>
      <c r="G269" s="39" t="s">
        <v>662</v>
      </c>
      <c r="H269" s="58">
        <v>4566</v>
      </c>
      <c r="I269" s="51">
        <f t="shared" si="260"/>
        <v>922</v>
      </c>
      <c r="J269" s="43">
        <f>J1233</f>
        <v>8</v>
      </c>
      <c r="K269" s="43">
        <f t="shared" ref="K269:AT269" si="267">K1233</f>
        <v>11</v>
      </c>
      <c r="L269" s="43">
        <f t="shared" si="267"/>
        <v>16</v>
      </c>
      <c r="M269" s="43">
        <f t="shared" si="267"/>
        <v>14</v>
      </c>
      <c r="N269" s="43">
        <f t="shared" si="267"/>
        <v>13</v>
      </c>
      <c r="O269" s="43">
        <f t="shared" si="267"/>
        <v>14</v>
      </c>
      <c r="P269" s="43">
        <f t="shared" si="267"/>
        <v>15</v>
      </c>
      <c r="Q269" s="43">
        <f t="shared" si="267"/>
        <v>15</v>
      </c>
      <c r="R269" s="43">
        <f t="shared" si="267"/>
        <v>16</v>
      </c>
      <c r="S269" s="43">
        <f t="shared" si="267"/>
        <v>16</v>
      </c>
      <c r="T269" s="43">
        <f t="shared" si="267"/>
        <v>17</v>
      </c>
      <c r="U269" s="43">
        <f t="shared" si="267"/>
        <v>17</v>
      </c>
      <c r="V269" s="43">
        <f t="shared" si="267"/>
        <v>18</v>
      </c>
      <c r="W269" s="43">
        <f t="shared" si="267"/>
        <v>18</v>
      </c>
      <c r="X269" s="43">
        <f t="shared" si="267"/>
        <v>18</v>
      </c>
      <c r="Y269" s="43">
        <f t="shared" si="267"/>
        <v>17</v>
      </c>
      <c r="Z269" s="43">
        <f t="shared" si="267"/>
        <v>17</v>
      </c>
      <c r="AA269" s="43">
        <f t="shared" si="267"/>
        <v>17</v>
      </c>
      <c r="AB269" s="43">
        <f t="shared" si="267"/>
        <v>16</v>
      </c>
      <c r="AC269" s="43">
        <f t="shared" si="267"/>
        <v>16</v>
      </c>
      <c r="AD269" s="43">
        <f t="shared" si="267"/>
        <v>75</v>
      </c>
      <c r="AE269" s="43">
        <f t="shared" si="267"/>
        <v>83</v>
      </c>
      <c r="AF269" s="43">
        <f t="shared" si="267"/>
        <v>77</v>
      </c>
      <c r="AG269" s="43">
        <f t="shared" si="267"/>
        <v>72</v>
      </c>
      <c r="AH269" s="43">
        <f t="shared" si="267"/>
        <v>65</v>
      </c>
      <c r="AI269" s="43">
        <f t="shared" si="267"/>
        <v>61</v>
      </c>
      <c r="AJ269" s="43">
        <f t="shared" si="267"/>
        <v>44</v>
      </c>
      <c r="AK269" s="43">
        <f t="shared" si="267"/>
        <v>37</v>
      </c>
      <c r="AL269" s="43">
        <f t="shared" si="267"/>
        <v>30</v>
      </c>
      <c r="AM269" s="43">
        <f t="shared" si="267"/>
        <v>24</v>
      </c>
      <c r="AN269" s="43">
        <f t="shared" si="267"/>
        <v>20</v>
      </c>
      <c r="AO269" s="43">
        <f t="shared" si="267"/>
        <v>15</v>
      </c>
      <c r="AP269" s="43">
        <f t="shared" si="267"/>
        <v>10</v>
      </c>
      <c r="AQ269" s="43">
        <f t="shared" si="267"/>
        <v>42</v>
      </c>
      <c r="AR269" s="43">
        <f t="shared" si="267"/>
        <v>44</v>
      </c>
      <c r="AS269" s="43">
        <f t="shared" si="267"/>
        <v>234</v>
      </c>
      <c r="AT269" s="43">
        <f t="shared" si="267"/>
        <v>15</v>
      </c>
      <c r="AU269" s="58">
        <v>4566</v>
      </c>
      <c r="AV269" s="109">
        <f>VLOOKUP(AU269,[1]Hoja10!$D$3:$E$238,2,FALSE)</f>
        <v>11</v>
      </c>
      <c r="AW269" s="110">
        <f t="shared" si="264"/>
        <v>137.5</v>
      </c>
    </row>
    <row r="270" spans="1:49" s="33" customFormat="1" ht="12">
      <c r="A270" s="21">
        <v>266</v>
      </c>
      <c r="B270" s="58">
        <v>4563</v>
      </c>
      <c r="C270" s="45" t="s">
        <v>999</v>
      </c>
      <c r="D270" s="45" t="s">
        <v>732</v>
      </c>
      <c r="E270" s="45" t="s">
        <v>741</v>
      </c>
      <c r="F270" s="44" t="s">
        <v>245</v>
      </c>
      <c r="G270" s="39" t="s">
        <v>662</v>
      </c>
      <c r="H270" s="58">
        <v>4563</v>
      </c>
      <c r="I270" s="51">
        <f t="shared" si="260"/>
        <v>247</v>
      </c>
      <c r="J270" s="43">
        <f>J1236</f>
        <v>2</v>
      </c>
      <c r="K270" s="43">
        <f t="shared" ref="K270:AT270" si="268">K1236</f>
        <v>3</v>
      </c>
      <c r="L270" s="43">
        <f t="shared" si="268"/>
        <v>4</v>
      </c>
      <c r="M270" s="43">
        <f t="shared" si="268"/>
        <v>4</v>
      </c>
      <c r="N270" s="43">
        <f t="shared" si="268"/>
        <v>4</v>
      </c>
      <c r="O270" s="43">
        <f t="shared" si="268"/>
        <v>4</v>
      </c>
      <c r="P270" s="43">
        <f t="shared" si="268"/>
        <v>4</v>
      </c>
      <c r="Q270" s="43">
        <f t="shared" si="268"/>
        <v>4</v>
      </c>
      <c r="R270" s="43">
        <f t="shared" si="268"/>
        <v>4</v>
      </c>
      <c r="S270" s="43">
        <f t="shared" si="268"/>
        <v>4</v>
      </c>
      <c r="T270" s="43">
        <f t="shared" si="268"/>
        <v>4</v>
      </c>
      <c r="U270" s="43">
        <f t="shared" si="268"/>
        <v>5</v>
      </c>
      <c r="V270" s="43">
        <f t="shared" si="268"/>
        <v>5</v>
      </c>
      <c r="W270" s="43">
        <f t="shared" si="268"/>
        <v>5</v>
      </c>
      <c r="X270" s="43">
        <f t="shared" si="268"/>
        <v>5</v>
      </c>
      <c r="Y270" s="43">
        <f t="shared" si="268"/>
        <v>5</v>
      </c>
      <c r="Z270" s="43">
        <f t="shared" si="268"/>
        <v>5</v>
      </c>
      <c r="AA270" s="43">
        <f t="shared" si="268"/>
        <v>5</v>
      </c>
      <c r="AB270" s="43">
        <f t="shared" si="268"/>
        <v>4</v>
      </c>
      <c r="AC270" s="43">
        <f t="shared" si="268"/>
        <v>4</v>
      </c>
      <c r="AD270" s="43">
        <f t="shared" si="268"/>
        <v>20</v>
      </c>
      <c r="AE270" s="43">
        <f t="shared" si="268"/>
        <v>22</v>
      </c>
      <c r="AF270" s="43">
        <f t="shared" si="268"/>
        <v>21</v>
      </c>
      <c r="AG270" s="43">
        <f t="shared" si="268"/>
        <v>19</v>
      </c>
      <c r="AH270" s="43">
        <f t="shared" si="268"/>
        <v>17</v>
      </c>
      <c r="AI270" s="43">
        <f t="shared" si="268"/>
        <v>16</v>
      </c>
      <c r="AJ270" s="43">
        <f t="shared" si="268"/>
        <v>12</v>
      </c>
      <c r="AK270" s="43">
        <f t="shared" si="268"/>
        <v>10</v>
      </c>
      <c r="AL270" s="43">
        <f t="shared" si="268"/>
        <v>8</v>
      </c>
      <c r="AM270" s="43">
        <f t="shared" si="268"/>
        <v>6</v>
      </c>
      <c r="AN270" s="43">
        <f t="shared" si="268"/>
        <v>5</v>
      </c>
      <c r="AO270" s="43">
        <f t="shared" si="268"/>
        <v>4</v>
      </c>
      <c r="AP270" s="43">
        <f t="shared" si="268"/>
        <v>3</v>
      </c>
      <c r="AQ270" s="43">
        <f t="shared" si="268"/>
        <v>12</v>
      </c>
      <c r="AR270" s="43">
        <f t="shared" si="268"/>
        <v>12</v>
      </c>
      <c r="AS270" s="43">
        <f t="shared" si="268"/>
        <v>62</v>
      </c>
      <c r="AT270" s="43">
        <f t="shared" si="268"/>
        <v>9</v>
      </c>
      <c r="AU270" s="58">
        <v>4563</v>
      </c>
      <c r="AV270" s="109">
        <f>VLOOKUP(AU270,[1]Hoja10!$D$3:$E$238,2,FALSE)</f>
        <v>7</v>
      </c>
      <c r="AW270" s="110">
        <f t="shared" si="264"/>
        <v>350</v>
      </c>
    </row>
    <row r="271" spans="1:49" s="33" customFormat="1" ht="12">
      <c r="A271" s="21">
        <v>267</v>
      </c>
      <c r="B271" s="58">
        <v>7084</v>
      </c>
      <c r="C271" s="45" t="s">
        <v>999</v>
      </c>
      <c r="D271" s="45" t="s">
        <v>732</v>
      </c>
      <c r="E271" s="45" t="s">
        <v>741</v>
      </c>
      <c r="F271" s="44" t="s">
        <v>246</v>
      </c>
      <c r="G271" s="39" t="s">
        <v>662</v>
      </c>
      <c r="H271" s="58">
        <v>7084</v>
      </c>
      <c r="I271" s="51">
        <f t="shared" si="260"/>
        <v>61</v>
      </c>
      <c r="J271" s="43">
        <f>J1237</f>
        <v>1</v>
      </c>
      <c r="K271" s="43">
        <f t="shared" ref="K271:AT271" si="269">K1237</f>
        <v>1</v>
      </c>
      <c r="L271" s="43">
        <f t="shared" si="269"/>
        <v>1</v>
      </c>
      <c r="M271" s="43">
        <f t="shared" si="269"/>
        <v>1</v>
      </c>
      <c r="N271" s="43">
        <f t="shared" si="269"/>
        <v>1</v>
      </c>
      <c r="O271" s="43">
        <f t="shared" si="269"/>
        <v>1</v>
      </c>
      <c r="P271" s="43">
        <f t="shared" si="269"/>
        <v>1</v>
      </c>
      <c r="Q271" s="43">
        <f t="shared" si="269"/>
        <v>1</v>
      </c>
      <c r="R271" s="43">
        <f t="shared" si="269"/>
        <v>1</v>
      </c>
      <c r="S271" s="43">
        <f t="shared" si="269"/>
        <v>1</v>
      </c>
      <c r="T271" s="43">
        <f t="shared" si="269"/>
        <v>1</v>
      </c>
      <c r="U271" s="43">
        <f t="shared" si="269"/>
        <v>1</v>
      </c>
      <c r="V271" s="43">
        <f t="shared" si="269"/>
        <v>1</v>
      </c>
      <c r="W271" s="43">
        <f t="shared" si="269"/>
        <v>1</v>
      </c>
      <c r="X271" s="43">
        <f t="shared" si="269"/>
        <v>1</v>
      </c>
      <c r="Y271" s="43">
        <f t="shared" si="269"/>
        <v>1</v>
      </c>
      <c r="Z271" s="43">
        <f t="shared" si="269"/>
        <v>1</v>
      </c>
      <c r="AA271" s="43">
        <f t="shared" si="269"/>
        <v>1</v>
      </c>
      <c r="AB271" s="43">
        <f t="shared" si="269"/>
        <v>1</v>
      </c>
      <c r="AC271" s="43">
        <f t="shared" si="269"/>
        <v>1</v>
      </c>
      <c r="AD271" s="43">
        <f t="shared" si="269"/>
        <v>5</v>
      </c>
      <c r="AE271" s="43">
        <f t="shared" si="269"/>
        <v>6</v>
      </c>
      <c r="AF271" s="43">
        <f t="shared" si="269"/>
        <v>5</v>
      </c>
      <c r="AG271" s="43">
        <f t="shared" si="269"/>
        <v>5</v>
      </c>
      <c r="AH271" s="43">
        <f t="shared" si="269"/>
        <v>4</v>
      </c>
      <c r="AI271" s="43">
        <f t="shared" si="269"/>
        <v>4</v>
      </c>
      <c r="AJ271" s="43">
        <f t="shared" si="269"/>
        <v>3</v>
      </c>
      <c r="AK271" s="43">
        <f t="shared" si="269"/>
        <v>2</v>
      </c>
      <c r="AL271" s="43">
        <f t="shared" si="269"/>
        <v>2</v>
      </c>
      <c r="AM271" s="43">
        <f t="shared" si="269"/>
        <v>2</v>
      </c>
      <c r="AN271" s="43">
        <f t="shared" si="269"/>
        <v>1</v>
      </c>
      <c r="AO271" s="43">
        <f t="shared" si="269"/>
        <v>1</v>
      </c>
      <c r="AP271" s="43">
        <f t="shared" si="269"/>
        <v>1</v>
      </c>
      <c r="AQ271" s="43">
        <f t="shared" si="269"/>
        <v>2</v>
      </c>
      <c r="AR271" s="43">
        <f t="shared" si="269"/>
        <v>3</v>
      </c>
      <c r="AS271" s="43">
        <f t="shared" si="269"/>
        <v>16</v>
      </c>
      <c r="AT271" s="43">
        <f t="shared" si="269"/>
        <v>5</v>
      </c>
      <c r="AU271" s="58">
        <v>7084</v>
      </c>
      <c r="AV271" s="109">
        <f>VLOOKUP(AU271,[1]Hoja10!$D$3:$E$238,2,FALSE)</f>
        <v>4</v>
      </c>
      <c r="AW271" s="110">
        <f t="shared" si="264"/>
        <v>400</v>
      </c>
    </row>
    <row r="272" spans="1:49" s="33" customFormat="1" ht="12">
      <c r="A272" s="6">
        <v>268</v>
      </c>
      <c r="B272" s="58">
        <v>7083</v>
      </c>
      <c r="C272" s="45" t="s">
        <v>999</v>
      </c>
      <c r="D272" s="45" t="s">
        <v>732</v>
      </c>
      <c r="E272" s="45" t="s">
        <v>741</v>
      </c>
      <c r="F272" s="42" t="s">
        <v>232</v>
      </c>
      <c r="G272" s="39" t="s">
        <v>662</v>
      </c>
      <c r="H272" s="58">
        <v>7083</v>
      </c>
      <c r="I272" s="51">
        <f t="shared" si="260"/>
        <v>63</v>
      </c>
      <c r="J272" s="43">
        <f>J1218</f>
        <v>1</v>
      </c>
      <c r="K272" s="43">
        <f t="shared" ref="K272:AT272" si="270">K1218</f>
        <v>1</v>
      </c>
      <c r="L272" s="43">
        <f t="shared" si="270"/>
        <v>1</v>
      </c>
      <c r="M272" s="43">
        <f t="shared" si="270"/>
        <v>1</v>
      </c>
      <c r="N272" s="43">
        <f t="shared" si="270"/>
        <v>1</v>
      </c>
      <c r="O272" s="43">
        <f t="shared" si="270"/>
        <v>1</v>
      </c>
      <c r="P272" s="43">
        <f t="shared" si="270"/>
        <v>1</v>
      </c>
      <c r="Q272" s="43">
        <f t="shared" si="270"/>
        <v>1</v>
      </c>
      <c r="R272" s="43">
        <f t="shared" si="270"/>
        <v>1</v>
      </c>
      <c r="S272" s="43">
        <f t="shared" si="270"/>
        <v>1</v>
      </c>
      <c r="T272" s="43">
        <f t="shared" si="270"/>
        <v>1</v>
      </c>
      <c r="U272" s="43">
        <f t="shared" si="270"/>
        <v>1</v>
      </c>
      <c r="V272" s="43">
        <f t="shared" si="270"/>
        <v>1</v>
      </c>
      <c r="W272" s="43">
        <f t="shared" si="270"/>
        <v>1</v>
      </c>
      <c r="X272" s="43">
        <f t="shared" si="270"/>
        <v>1</v>
      </c>
      <c r="Y272" s="43">
        <f t="shared" si="270"/>
        <v>1</v>
      </c>
      <c r="Z272" s="43">
        <f t="shared" si="270"/>
        <v>1</v>
      </c>
      <c r="AA272" s="43">
        <f t="shared" si="270"/>
        <v>1</v>
      </c>
      <c r="AB272" s="43">
        <f t="shared" si="270"/>
        <v>1</v>
      </c>
      <c r="AC272" s="43">
        <f t="shared" si="270"/>
        <v>1</v>
      </c>
      <c r="AD272" s="43">
        <f t="shared" si="270"/>
        <v>5</v>
      </c>
      <c r="AE272" s="43">
        <f t="shared" si="270"/>
        <v>5</v>
      </c>
      <c r="AF272" s="43">
        <f t="shared" si="270"/>
        <v>5</v>
      </c>
      <c r="AG272" s="43">
        <f t="shared" si="270"/>
        <v>5</v>
      </c>
      <c r="AH272" s="43">
        <f t="shared" si="270"/>
        <v>5</v>
      </c>
      <c r="AI272" s="43">
        <f t="shared" si="270"/>
        <v>4</v>
      </c>
      <c r="AJ272" s="43">
        <f t="shared" si="270"/>
        <v>3</v>
      </c>
      <c r="AK272" s="43">
        <f t="shared" si="270"/>
        <v>3</v>
      </c>
      <c r="AL272" s="43">
        <f t="shared" si="270"/>
        <v>2</v>
      </c>
      <c r="AM272" s="43">
        <f t="shared" si="270"/>
        <v>2</v>
      </c>
      <c r="AN272" s="43">
        <f t="shared" si="270"/>
        <v>2</v>
      </c>
      <c r="AO272" s="43">
        <f t="shared" si="270"/>
        <v>1</v>
      </c>
      <c r="AP272" s="43">
        <f t="shared" si="270"/>
        <v>1</v>
      </c>
      <c r="AQ272" s="43">
        <f t="shared" si="270"/>
        <v>2</v>
      </c>
      <c r="AR272" s="43">
        <f t="shared" si="270"/>
        <v>3</v>
      </c>
      <c r="AS272" s="43">
        <f t="shared" si="270"/>
        <v>16</v>
      </c>
      <c r="AT272" s="43">
        <f t="shared" si="270"/>
        <v>6</v>
      </c>
      <c r="AU272" s="58">
        <v>7083</v>
      </c>
      <c r="AV272" s="109">
        <f>VLOOKUP(AU272,[1]Hoja10!$D$3:$E$238,2,FALSE)</f>
        <v>3</v>
      </c>
      <c r="AW272" s="110">
        <f t="shared" si="264"/>
        <v>300</v>
      </c>
    </row>
    <row r="273" spans="1:49" s="33" customFormat="1" ht="12">
      <c r="A273" s="21">
        <v>269</v>
      </c>
      <c r="B273" s="39"/>
      <c r="C273" s="45" t="s">
        <v>999</v>
      </c>
      <c r="D273" s="45" t="s">
        <v>732</v>
      </c>
      <c r="E273" s="45" t="s">
        <v>736</v>
      </c>
      <c r="F273" s="45" t="s">
        <v>742</v>
      </c>
      <c r="G273" s="39"/>
      <c r="H273" s="39"/>
      <c r="I273" s="51">
        <f t="shared" si="260"/>
        <v>1100</v>
      </c>
      <c r="J273" s="43">
        <f>J1195</f>
        <v>14</v>
      </c>
      <c r="K273" s="43">
        <f t="shared" ref="K273:AT273" si="271">K1195</f>
        <v>16</v>
      </c>
      <c r="L273" s="43">
        <f t="shared" si="271"/>
        <v>17</v>
      </c>
      <c r="M273" s="43">
        <f t="shared" si="271"/>
        <v>18</v>
      </c>
      <c r="N273" s="43">
        <f t="shared" si="271"/>
        <v>16</v>
      </c>
      <c r="O273" s="43">
        <f t="shared" si="271"/>
        <v>18</v>
      </c>
      <c r="P273" s="43">
        <f t="shared" si="271"/>
        <v>18</v>
      </c>
      <c r="Q273" s="43">
        <f t="shared" si="271"/>
        <v>16</v>
      </c>
      <c r="R273" s="43">
        <f t="shared" si="271"/>
        <v>18</v>
      </c>
      <c r="S273" s="43">
        <f t="shared" si="271"/>
        <v>21</v>
      </c>
      <c r="T273" s="43">
        <f t="shared" si="271"/>
        <v>16</v>
      </c>
      <c r="U273" s="43">
        <f t="shared" si="271"/>
        <v>22</v>
      </c>
      <c r="V273" s="43">
        <f t="shared" si="271"/>
        <v>21</v>
      </c>
      <c r="W273" s="43">
        <f t="shared" si="271"/>
        <v>19</v>
      </c>
      <c r="X273" s="43">
        <f t="shared" si="271"/>
        <v>19</v>
      </c>
      <c r="Y273" s="43">
        <f t="shared" si="271"/>
        <v>19</v>
      </c>
      <c r="Z273" s="43">
        <f t="shared" si="271"/>
        <v>20</v>
      </c>
      <c r="AA273" s="43">
        <f t="shared" si="271"/>
        <v>18</v>
      </c>
      <c r="AB273" s="43">
        <f t="shared" si="271"/>
        <v>17</v>
      </c>
      <c r="AC273" s="43">
        <f t="shared" si="271"/>
        <v>17</v>
      </c>
      <c r="AD273" s="43">
        <f t="shared" si="271"/>
        <v>84</v>
      </c>
      <c r="AE273" s="43">
        <f t="shared" si="271"/>
        <v>72</v>
      </c>
      <c r="AF273" s="43">
        <f t="shared" si="271"/>
        <v>72</v>
      </c>
      <c r="AG273" s="43">
        <f t="shared" si="271"/>
        <v>70</v>
      </c>
      <c r="AH273" s="43">
        <f t="shared" si="271"/>
        <v>72</v>
      </c>
      <c r="AI273" s="43">
        <f t="shared" si="271"/>
        <v>70</v>
      </c>
      <c r="AJ273" s="43">
        <f t="shared" si="271"/>
        <v>57</v>
      </c>
      <c r="AK273" s="43">
        <f t="shared" si="271"/>
        <v>49</v>
      </c>
      <c r="AL273" s="43">
        <f t="shared" si="271"/>
        <v>44</v>
      </c>
      <c r="AM273" s="43">
        <f t="shared" si="271"/>
        <v>37</v>
      </c>
      <c r="AN273" s="43">
        <f t="shared" si="271"/>
        <v>36</v>
      </c>
      <c r="AO273" s="43">
        <f t="shared" si="271"/>
        <v>30</v>
      </c>
      <c r="AP273" s="43">
        <f t="shared" si="271"/>
        <v>47</v>
      </c>
      <c r="AQ273" s="43">
        <f t="shared" si="271"/>
        <v>47</v>
      </c>
      <c r="AR273" s="43">
        <f t="shared" si="271"/>
        <v>48</v>
      </c>
      <c r="AS273" s="43">
        <f t="shared" si="271"/>
        <v>238</v>
      </c>
      <c r="AT273" s="43">
        <f t="shared" si="271"/>
        <v>0</v>
      </c>
      <c r="AU273" s="39"/>
      <c r="AV273" s="109" t="e">
        <f>VLOOKUP(AU273,[1]Hoja10!$D$3:$E$238,2,FALSE)</f>
        <v>#N/A</v>
      </c>
      <c r="AW273" s="110" t="e">
        <f t="shared" si="264"/>
        <v>#N/A</v>
      </c>
    </row>
    <row r="274" spans="1:49" s="33" customFormat="1" ht="12">
      <c r="A274" s="21">
        <v>270</v>
      </c>
      <c r="B274" s="28"/>
      <c r="C274" s="29" t="s">
        <v>995</v>
      </c>
      <c r="D274" s="30" t="s">
        <v>743</v>
      </c>
      <c r="E274" s="30" t="s">
        <v>743</v>
      </c>
      <c r="F274" s="30" t="s">
        <v>743</v>
      </c>
      <c r="G274" s="31"/>
      <c r="H274" s="28"/>
      <c r="I274" s="98">
        <f t="shared" si="260"/>
        <v>20334</v>
      </c>
      <c r="J274" s="32">
        <f>J275+J281+J285+J288</f>
        <v>376</v>
      </c>
      <c r="K274" s="32">
        <f t="shared" ref="K274:R274" si="272">K275+K281+K285+K288</f>
        <v>376</v>
      </c>
      <c r="L274" s="32">
        <f t="shared" si="272"/>
        <v>392</v>
      </c>
      <c r="M274" s="32">
        <f t="shared" si="272"/>
        <v>376</v>
      </c>
      <c r="N274" s="32">
        <f t="shared" si="272"/>
        <v>364</v>
      </c>
      <c r="O274" s="32">
        <f t="shared" si="272"/>
        <v>408</v>
      </c>
      <c r="P274" s="32">
        <f t="shared" si="272"/>
        <v>369</v>
      </c>
      <c r="Q274" s="32">
        <f t="shared" si="272"/>
        <v>375</v>
      </c>
      <c r="R274" s="32">
        <f t="shared" si="272"/>
        <v>384</v>
      </c>
      <c r="S274" s="32">
        <f t="shared" ref="S274:AT274" si="273">S275+S281+S285+S288</f>
        <v>395</v>
      </c>
      <c r="T274" s="32">
        <f t="shared" si="273"/>
        <v>408</v>
      </c>
      <c r="U274" s="32">
        <f t="shared" si="273"/>
        <v>426</v>
      </c>
      <c r="V274" s="32">
        <f t="shared" si="273"/>
        <v>433</v>
      </c>
      <c r="W274" s="32">
        <f t="shared" si="273"/>
        <v>428</v>
      </c>
      <c r="X274" s="32">
        <f t="shared" si="273"/>
        <v>414</v>
      </c>
      <c r="Y274" s="32">
        <f t="shared" si="273"/>
        <v>402</v>
      </c>
      <c r="Z274" s="32">
        <f t="shared" si="273"/>
        <v>390</v>
      </c>
      <c r="AA274" s="32">
        <f t="shared" si="273"/>
        <v>378</v>
      </c>
      <c r="AB274" s="32">
        <f t="shared" si="273"/>
        <v>361</v>
      </c>
      <c r="AC274" s="32">
        <f t="shared" si="273"/>
        <v>347</v>
      </c>
      <c r="AD274" s="32">
        <f t="shared" si="273"/>
        <v>1559</v>
      </c>
      <c r="AE274" s="32">
        <f t="shared" si="273"/>
        <v>1577</v>
      </c>
      <c r="AF274" s="32">
        <f t="shared" si="273"/>
        <v>1576</v>
      </c>
      <c r="AG274" s="32">
        <f t="shared" si="273"/>
        <v>1488</v>
      </c>
      <c r="AH274" s="32">
        <f t="shared" si="273"/>
        <v>1302</v>
      </c>
      <c r="AI274" s="32">
        <f t="shared" si="273"/>
        <v>1147</v>
      </c>
      <c r="AJ274" s="32">
        <f t="shared" si="273"/>
        <v>880</v>
      </c>
      <c r="AK274" s="32">
        <f t="shared" si="273"/>
        <v>761</v>
      </c>
      <c r="AL274" s="32">
        <f t="shared" si="273"/>
        <v>686</v>
      </c>
      <c r="AM274" s="32">
        <f t="shared" si="273"/>
        <v>557</v>
      </c>
      <c r="AN274" s="32">
        <f t="shared" si="273"/>
        <v>445</v>
      </c>
      <c r="AO274" s="32">
        <f t="shared" si="273"/>
        <v>320</v>
      </c>
      <c r="AP274" s="32">
        <f t="shared" si="273"/>
        <v>234</v>
      </c>
      <c r="AQ274" s="32">
        <f t="shared" si="273"/>
        <v>1012</v>
      </c>
      <c r="AR274" s="32">
        <f t="shared" si="273"/>
        <v>996</v>
      </c>
      <c r="AS274" s="32">
        <f t="shared" si="273"/>
        <v>4671</v>
      </c>
      <c r="AT274" s="32">
        <f t="shared" si="273"/>
        <v>424</v>
      </c>
      <c r="AU274" s="28"/>
      <c r="AV274" s="109" t="e">
        <f>VLOOKUP(AU274,[1]Hoja10!$D$3:$E$238,2,FALSE)</f>
        <v>#N/A</v>
      </c>
      <c r="AW274" s="110" t="e">
        <f t="shared" si="264"/>
        <v>#N/A</v>
      </c>
    </row>
    <row r="275" spans="1:49" s="33" customFormat="1" ht="12">
      <c r="A275" s="6">
        <v>271</v>
      </c>
      <c r="B275" s="34"/>
      <c r="C275" s="35" t="s">
        <v>999</v>
      </c>
      <c r="D275" s="35" t="s">
        <v>743</v>
      </c>
      <c r="E275" s="36" t="s">
        <v>744</v>
      </c>
      <c r="F275" s="36" t="s">
        <v>744</v>
      </c>
      <c r="G275" s="37"/>
      <c r="H275" s="34"/>
      <c r="I275" s="99">
        <f t="shared" si="260"/>
        <v>14037</v>
      </c>
      <c r="J275" s="38">
        <f>SUM(J276:J280)</f>
        <v>269</v>
      </c>
      <c r="K275" s="38">
        <f t="shared" ref="K275:R275" si="274">SUM(K276:K280)</f>
        <v>269</v>
      </c>
      <c r="L275" s="38">
        <f t="shared" si="274"/>
        <v>268</v>
      </c>
      <c r="M275" s="38">
        <f t="shared" si="274"/>
        <v>265</v>
      </c>
      <c r="N275" s="38">
        <f t="shared" si="274"/>
        <v>256</v>
      </c>
      <c r="O275" s="38">
        <f t="shared" si="274"/>
        <v>273</v>
      </c>
      <c r="P275" s="38">
        <f t="shared" si="274"/>
        <v>254</v>
      </c>
      <c r="Q275" s="38">
        <f t="shared" si="274"/>
        <v>259</v>
      </c>
      <c r="R275" s="38">
        <f t="shared" si="274"/>
        <v>264</v>
      </c>
      <c r="S275" s="38">
        <f t="shared" ref="S275:AT275" si="275">SUM(S276:S280)</f>
        <v>272</v>
      </c>
      <c r="T275" s="38">
        <f t="shared" si="275"/>
        <v>282</v>
      </c>
      <c r="U275" s="38">
        <f t="shared" si="275"/>
        <v>295</v>
      </c>
      <c r="V275" s="38">
        <f t="shared" si="275"/>
        <v>299</v>
      </c>
      <c r="W275" s="38">
        <f t="shared" si="275"/>
        <v>297</v>
      </c>
      <c r="X275" s="38">
        <f t="shared" si="275"/>
        <v>287</v>
      </c>
      <c r="Y275" s="38">
        <f t="shared" si="275"/>
        <v>279</v>
      </c>
      <c r="Z275" s="38">
        <f t="shared" si="275"/>
        <v>269</v>
      </c>
      <c r="AA275" s="38">
        <f t="shared" si="275"/>
        <v>260</v>
      </c>
      <c r="AB275" s="38">
        <f t="shared" si="275"/>
        <v>248</v>
      </c>
      <c r="AC275" s="38">
        <f t="shared" si="275"/>
        <v>236</v>
      </c>
      <c r="AD275" s="38">
        <f t="shared" si="275"/>
        <v>1047</v>
      </c>
      <c r="AE275" s="38">
        <f t="shared" si="275"/>
        <v>1096</v>
      </c>
      <c r="AF275" s="38">
        <f t="shared" si="275"/>
        <v>1082</v>
      </c>
      <c r="AG275" s="38">
        <f t="shared" si="275"/>
        <v>1054</v>
      </c>
      <c r="AH275" s="38">
        <f t="shared" si="275"/>
        <v>897</v>
      </c>
      <c r="AI275" s="38">
        <f t="shared" si="275"/>
        <v>789</v>
      </c>
      <c r="AJ275" s="38">
        <f t="shared" si="275"/>
        <v>603</v>
      </c>
      <c r="AK275" s="38">
        <f t="shared" si="275"/>
        <v>518</v>
      </c>
      <c r="AL275" s="38">
        <f t="shared" si="275"/>
        <v>460</v>
      </c>
      <c r="AM275" s="38">
        <f t="shared" si="275"/>
        <v>393</v>
      </c>
      <c r="AN275" s="38">
        <f t="shared" si="275"/>
        <v>319</v>
      </c>
      <c r="AO275" s="38">
        <f t="shared" si="275"/>
        <v>220</v>
      </c>
      <c r="AP275" s="38">
        <f t="shared" si="275"/>
        <v>158</v>
      </c>
      <c r="AQ275" s="38">
        <f t="shared" si="275"/>
        <v>700</v>
      </c>
      <c r="AR275" s="38">
        <f t="shared" si="275"/>
        <v>685</v>
      </c>
      <c r="AS275" s="38">
        <f t="shared" si="275"/>
        <v>3220</v>
      </c>
      <c r="AT275" s="38">
        <f t="shared" si="275"/>
        <v>309</v>
      </c>
      <c r="AU275" s="34"/>
      <c r="AV275" s="109" t="e">
        <f>VLOOKUP(AU275,[1]Hoja10!$D$3:$E$238,2,FALSE)</f>
        <v>#N/A</v>
      </c>
      <c r="AW275" s="110" t="e">
        <f t="shared" si="264"/>
        <v>#N/A</v>
      </c>
    </row>
    <row r="276" spans="1:49" s="33" customFormat="1" ht="12">
      <c r="A276" s="21">
        <v>272</v>
      </c>
      <c r="B276" s="58">
        <v>4577</v>
      </c>
      <c r="C276" s="45" t="s">
        <v>999</v>
      </c>
      <c r="D276" s="45" t="s">
        <v>743</v>
      </c>
      <c r="E276" s="45" t="s">
        <v>744</v>
      </c>
      <c r="F276" s="44" t="s">
        <v>251</v>
      </c>
      <c r="G276" s="39" t="s">
        <v>661</v>
      </c>
      <c r="H276" s="58">
        <v>4577</v>
      </c>
      <c r="I276" s="51">
        <f t="shared" si="260"/>
        <v>6337</v>
      </c>
      <c r="J276" s="43">
        <f>J1247</f>
        <v>116</v>
      </c>
      <c r="K276" s="43">
        <f t="shared" ref="K276:AT276" si="276">K1247</f>
        <v>119</v>
      </c>
      <c r="L276" s="43">
        <f t="shared" si="276"/>
        <v>119</v>
      </c>
      <c r="M276" s="43">
        <f t="shared" si="276"/>
        <v>119</v>
      </c>
      <c r="N276" s="43">
        <f t="shared" si="276"/>
        <v>116</v>
      </c>
      <c r="O276" s="43">
        <f t="shared" si="276"/>
        <v>124</v>
      </c>
      <c r="P276" s="43">
        <f t="shared" si="276"/>
        <v>114</v>
      </c>
      <c r="Q276" s="43">
        <f t="shared" si="276"/>
        <v>116</v>
      </c>
      <c r="R276" s="43">
        <f t="shared" si="276"/>
        <v>118</v>
      </c>
      <c r="S276" s="43">
        <f t="shared" si="276"/>
        <v>120</v>
      </c>
      <c r="T276" s="43">
        <f t="shared" si="276"/>
        <v>126</v>
      </c>
      <c r="U276" s="43">
        <f t="shared" si="276"/>
        <v>132</v>
      </c>
      <c r="V276" s="43">
        <f t="shared" si="276"/>
        <v>133</v>
      </c>
      <c r="W276" s="43">
        <f t="shared" si="276"/>
        <v>132</v>
      </c>
      <c r="X276" s="43">
        <f t="shared" si="276"/>
        <v>127</v>
      </c>
      <c r="Y276" s="43">
        <f t="shared" si="276"/>
        <v>124</v>
      </c>
      <c r="Z276" s="43">
        <f t="shared" si="276"/>
        <v>119</v>
      </c>
      <c r="AA276" s="43">
        <f t="shared" si="276"/>
        <v>114</v>
      </c>
      <c r="AB276" s="43">
        <f t="shared" si="276"/>
        <v>110</v>
      </c>
      <c r="AC276" s="43">
        <f t="shared" si="276"/>
        <v>104</v>
      </c>
      <c r="AD276" s="43">
        <f t="shared" si="276"/>
        <v>472</v>
      </c>
      <c r="AE276" s="43">
        <f t="shared" si="276"/>
        <v>502</v>
      </c>
      <c r="AF276" s="43">
        <f t="shared" si="276"/>
        <v>488</v>
      </c>
      <c r="AG276" s="43">
        <f t="shared" si="276"/>
        <v>490</v>
      </c>
      <c r="AH276" s="43">
        <f t="shared" si="276"/>
        <v>391</v>
      </c>
      <c r="AI276" s="43">
        <f t="shared" si="276"/>
        <v>356</v>
      </c>
      <c r="AJ276" s="43">
        <f t="shared" si="276"/>
        <v>278</v>
      </c>
      <c r="AK276" s="43">
        <f t="shared" si="276"/>
        <v>240</v>
      </c>
      <c r="AL276" s="43">
        <f t="shared" si="276"/>
        <v>211</v>
      </c>
      <c r="AM276" s="43">
        <f t="shared" si="276"/>
        <v>183</v>
      </c>
      <c r="AN276" s="43">
        <f t="shared" si="276"/>
        <v>149</v>
      </c>
      <c r="AO276" s="43">
        <f t="shared" si="276"/>
        <v>103</v>
      </c>
      <c r="AP276" s="43">
        <f t="shared" si="276"/>
        <v>72</v>
      </c>
      <c r="AQ276" s="43">
        <f t="shared" si="276"/>
        <v>312</v>
      </c>
      <c r="AR276" s="43">
        <f t="shared" si="276"/>
        <v>303</v>
      </c>
      <c r="AS276" s="43">
        <f t="shared" si="276"/>
        <v>1457</v>
      </c>
      <c r="AT276" s="43">
        <f t="shared" si="276"/>
        <v>161</v>
      </c>
      <c r="AU276" s="58">
        <v>4577</v>
      </c>
      <c r="AV276" s="109">
        <f>VLOOKUP(AU276,[1]Hoja10!$D$3:$E$238,2,FALSE)</f>
        <v>106</v>
      </c>
      <c r="AW276" s="110">
        <f t="shared" si="264"/>
        <v>91.379310344827587</v>
      </c>
    </row>
    <row r="277" spans="1:49" s="33" customFormat="1" ht="12">
      <c r="A277" s="21">
        <v>273</v>
      </c>
      <c r="B277" s="58">
        <v>4586</v>
      </c>
      <c r="C277" s="45" t="s">
        <v>999</v>
      </c>
      <c r="D277" s="45" t="s">
        <v>743</v>
      </c>
      <c r="E277" s="45" t="s">
        <v>744</v>
      </c>
      <c r="F277" s="44" t="s">
        <v>252</v>
      </c>
      <c r="G277" s="39" t="s">
        <v>662</v>
      </c>
      <c r="H277" s="58">
        <v>4586</v>
      </c>
      <c r="I277" s="51">
        <f t="shared" si="260"/>
        <v>1871</v>
      </c>
      <c r="J277" s="43">
        <f>J1248</f>
        <v>34</v>
      </c>
      <c r="K277" s="43">
        <f t="shared" ref="K277:AT277" si="277">K1248</f>
        <v>35</v>
      </c>
      <c r="L277" s="43">
        <f t="shared" si="277"/>
        <v>36</v>
      </c>
      <c r="M277" s="43">
        <f t="shared" si="277"/>
        <v>35</v>
      </c>
      <c r="N277" s="43">
        <f t="shared" si="277"/>
        <v>34</v>
      </c>
      <c r="O277" s="43">
        <f t="shared" si="277"/>
        <v>37</v>
      </c>
      <c r="P277" s="43">
        <f t="shared" si="277"/>
        <v>34</v>
      </c>
      <c r="Q277" s="43">
        <f t="shared" si="277"/>
        <v>34</v>
      </c>
      <c r="R277" s="43">
        <f t="shared" si="277"/>
        <v>35</v>
      </c>
      <c r="S277" s="43">
        <f t="shared" si="277"/>
        <v>36</v>
      </c>
      <c r="T277" s="43">
        <f t="shared" si="277"/>
        <v>37</v>
      </c>
      <c r="U277" s="43">
        <f t="shared" si="277"/>
        <v>39</v>
      </c>
      <c r="V277" s="43">
        <f t="shared" si="277"/>
        <v>39</v>
      </c>
      <c r="W277" s="43">
        <f t="shared" si="277"/>
        <v>39</v>
      </c>
      <c r="X277" s="43">
        <f t="shared" si="277"/>
        <v>38</v>
      </c>
      <c r="Y277" s="43">
        <f t="shared" si="277"/>
        <v>36</v>
      </c>
      <c r="Z277" s="43">
        <f t="shared" si="277"/>
        <v>35</v>
      </c>
      <c r="AA277" s="43">
        <f t="shared" si="277"/>
        <v>34</v>
      </c>
      <c r="AB277" s="43">
        <f t="shared" si="277"/>
        <v>32</v>
      </c>
      <c r="AC277" s="43">
        <f t="shared" si="277"/>
        <v>31</v>
      </c>
      <c r="AD277" s="43">
        <f t="shared" si="277"/>
        <v>140</v>
      </c>
      <c r="AE277" s="43">
        <f t="shared" si="277"/>
        <v>148</v>
      </c>
      <c r="AF277" s="43">
        <f t="shared" si="277"/>
        <v>144</v>
      </c>
      <c r="AG277" s="43">
        <f t="shared" si="277"/>
        <v>144</v>
      </c>
      <c r="AH277" s="43">
        <f t="shared" si="277"/>
        <v>116</v>
      </c>
      <c r="AI277" s="43">
        <f t="shared" si="277"/>
        <v>105</v>
      </c>
      <c r="AJ277" s="43">
        <f t="shared" si="277"/>
        <v>82</v>
      </c>
      <c r="AK277" s="43">
        <f t="shared" si="277"/>
        <v>71</v>
      </c>
      <c r="AL277" s="43">
        <f t="shared" si="277"/>
        <v>62</v>
      </c>
      <c r="AM277" s="43">
        <f t="shared" si="277"/>
        <v>54</v>
      </c>
      <c r="AN277" s="43">
        <f t="shared" si="277"/>
        <v>44</v>
      </c>
      <c r="AO277" s="43">
        <f t="shared" si="277"/>
        <v>30</v>
      </c>
      <c r="AP277" s="43">
        <f t="shared" si="277"/>
        <v>21</v>
      </c>
      <c r="AQ277" s="43">
        <f t="shared" si="277"/>
        <v>92</v>
      </c>
      <c r="AR277" s="43">
        <f t="shared" si="277"/>
        <v>89</v>
      </c>
      <c r="AS277" s="43">
        <f t="shared" si="277"/>
        <v>430</v>
      </c>
      <c r="AT277" s="43">
        <f t="shared" si="277"/>
        <v>38</v>
      </c>
      <c r="AU277" s="58">
        <v>4586</v>
      </c>
      <c r="AV277" s="109">
        <f>VLOOKUP(AU277,[1]Hoja10!$D$3:$E$238,2,FALSE)</f>
        <v>34</v>
      </c>
      <c r="AW277" s="110">
        <f t="shared" si="264"/>
        <v>100</v>
      </c>
    </row>
    <row r="278" spans="1:49" s="33" customFormat="1" ht="24">
      <c r="A278" s="6">
        <v>274</v>
      </c>
      <c r="B278" s="58">
        <v>4581</v>
      </c>
      <c r="C278" s="45" t="s">
        <v>999</v>
      </c>
      <c r="D278" s="45" t="s">
        <v>743</v>
      </c>
      <c r="E278" s="45" t="s">
        <v>744</v>
      </c>
      <c r="F278" s="42" t="s">
        <v>253</v>
      </c>
      <c r="G278" s="39" t="s">
        <v>667</v>
      </c>
      <c r="H278" s="58">
        <v>4581</v>
      </c>
      <c r="I278" s="51">
        <f t="shared" si="260"/>
        <v>1403</v>
      </c>
      <c r="J278" s="43">
        <f>J1249</f>
        <v>26</v>
      </c>
      <c r="K278" s="43">
        <f t="shared" ref="K278:AT278" si="278">K1249</f>
        <v>26</v>
      </c>
      <c r="L278" s="43">
        <f t="shared" si="278"/>
        <v>27</v>
      </c>
      <c r="M278" s="43">
        <f t="shared" si="278"/>
        <v>27</v>
      </c>
      <c r="N278" s="43">
        <f t="shared" si="278"/>
        <v>25</v>
      </c>
      <c r="O278" s="43">
        <f t="shared" si="278"/>
        <v>28</v>
      </c>
      <c r="P278" s="43">
        <f t="shared" si="278"/>
        <v>25</v>
      </c>
      <c r="Q278" s="43">
        <f t="shared" si="278"/>
        <v>26</v>
      </c>
      <c r="R278" s="43">
        <f t="shared" si="278"/>
        <v>26</v>
      </c>
      <c r="S278" s="43">
        <f t="shared" si="278"/>
        <v>27</v>
      </c>
      <c r="T278" s="43">
        <f t="shared" si="278"/>
        <v>28</v>
      </c>
      <c r="U278" s="43">
        <f t="shared" si="278"/>
        <v>29</v>
      </c>
      <c r="V278" s="43">
        <f t="shared" si="278"/>
        <v>30</v>
      </c>
      <c r="W278" s="43">
        <f t="shared" si="278"/>
        <v>29</v>
      </c>
      <c r="X278" s="43">
        <f t="shared" si="278"/>
        <v>28</v>
      </c>
      <c r="Y278" s="43">
        <f t="shared" si="278"/>
        <v>27</v>
      </c>
      <c r="Z278" s="43">
        <f t="shared" si="278"/>
        <v>26</v>
      </c>
      <c r="AA278" s="43">
        <f t="shared" si="278"/>
        <v>25</v>
      </c>
      <c r="AB278" s="43">
        <f t="shared" si="278"/>
        <v>24</v>
      </c>
      <c r="AC278" s="43">
        <f t="shared" si="278"/>
        <v>23</v>
      </c>
      <c r="AD278" s="43">
        <f t="shared" si="278"/>
        <v>105</v>
      </c>
      <c r="AE278" s="43">
        <f t="shared" si="278"/>
        <v>111</v>
      </c>
      <c r="AF278" s="43">
        <f t="shared" si="278"/>
        <v>108</v>
      </c>
      <c r="AG278" s="43">
        <f t="shared" si="278"/>
        <v>108</v>
      </c>
      <c r="AH278" s="43">
        <f t="shared" si="278"/>
        <v>87</v>
      </c>
      <c r="AI278" s="43">
        <f t="shared" si="278"/>
        <v>79</v>
      </c>
      <c r="AJ278" s="43">
        <f t="shared" si="278"/>
        <v>61</v>
      </c>
      <c r="AK278" s="43">
        <f t="shared" si="278"/>
        <v>53</v>
      </c>
      <c r="AL278" s="43">
        <f t="shared" si="278"/>
        <v>47</v>
      </c>
      <c r="AM278" s="43">
        <f t="shared" si="278"/>
        <v>40</v>
      </c>
      <c r="AN278" s="43">
        <f t="shared" si="278"/>
        <v>33</v>
      </c>
      <c r="AO278" s="43">
        <f t="shared" si="278"/>
        <v>23</v>
      </c>
      <c r="AP278" s="43">
        <f t="shared" si="278"/>
        <v>16</v>
      </c>
      <c r="AQ278" s="43">
        <f t="shared" si="278"/>
        <v>69</v>
      </c>
      <c r="AR278" s="43">
        <f t="shared" si="278"/>
        <v>66</v>
      </c>
      <c r="AS278" s="43">
        <f t="shared" si="278"/>
        <v>323</v>
      </c>
      <c r="AT278" s="43">
        <f t="shared" si="278"/>
        <v>52</v>
      </c>
      <c r="AU278" s="58">
        <v>4581</v>
      </c>
      <c r="AV278" s="109">
        <f>VLOOKUP(AU278,[1]Hoja10!$D$3:$E$238,2,FALSE)</f>
        <v>37</v>
      </c>
      <c r="AW278" s="110">
        <f t="shared" si="264"/>
        <v>142.30769230769232</v>
      </c>
    </row>
    <row r="279" spans="1:49" s="33" customFormat="1" ht="12">
      <c r="A279" s="21">
        <v>275</v>
      </c>
      <c r="B279" s="58">
        <v>4578</v>
      </c>
      <c r="C279" s="45" t="s">
        <v>999</v>
      </c>
      <c r="D279" s="45" t="s">
        <v>743</v>
      </c>
      <c r="E279" s="45" t="s">
        <v>744</v>
      </c>
      <c r="F279" s="44" t="s">
        <v>254</v>
      </c>
      <c r="G279" s="39" t="s">
        <v>667</v>
      </c>
      <c r="H279" s="58">
        <v>4578</v>
      </c>
      <c r="I279" s="51">
        <f t="shared" si="260"/>
        <v>1610</v>
      </c>
      <c r="J279" s="43">
        <f>J1250</f>
        <v>29</v>
      </c>
      <c r="K279" s="43">
        <f t="shared" ref="K279:AT279" si="279">K1250</f>
        <v>30</v>
      </c>
      <c r="L279" s="43">
        <f t="shared" si="279"/>
        <v>31</v>
      </c>
      <c r="M279" s="43">
        <f t="shared" si="279"/>
        <v>31</v>
      </c>
      <c r="N279" s="43">
        <f t="shared" si="279"/>
        <v>29</v>
      </c>
      <c r="O279" s="43">
        <f t="shared" si="279"/>
        <v>32</v>
      </c>
      <c r="P279" s="43">
        <f t="shared" si="279"/>
        <v>29</v>
      </c>
      <c r="Q279" s="43">
        <f t="shared" si="279"/>
        <v>29</v>
      </c>
      <c r="R279" s="43">
        <f t="shared" si="279"/>
        <v>30</v>
      </c>
      <c r="S279" s="43">
        <f t="shared" si="279"/>
        <v>31</v>
      </c>
      <c r="T279" s="43">
        <f t="shared" si="279"/>
        <v>32</v>
      </c>
      <c r="U279" s="43">
        <f t="shared" si="279"/>
        <v>33</v>
      </c>
      <c r="V279" s="43">
        <f t="shared" si="279"/>
        <v>34</v>
      </c>
      <c r="W279" s="43">
        <f t="shared" si="279"/>
        <v>34</v>
      </c>
      <c r="X279" s="43">
        <f t="shared" si="279"/>
        <v>32</v>
      </c>
      <c r="Y279" s="43">
        <f t="shared" si="279"/>
        <v>31</v>
      </c>
      <c r="Z279" s="43">
        <f t="shared" si="279"/>
        <v>30</v>
      </c>
      <c r="AA279" s="43">
        <f t="shared" si="279"/>
        <v>29</v>
      </c>
      <c r="AB279" s="43">
        <f t="shared" si="279"/>
        <v>28</v>
      </c>
      <c r="AC279" s="43">
        <f t="shared" si="279"/>
        <v>27</v>
      </c>
      <c r="AD279" s="43">
        <f t="shared" si="279"/>
        <v>120</v>
      </c>
      <c r="AE279" s="43">
        <f t="shared" si="279"/>
        <v>128</v>
      </c>
      <c r="AF279" s="43">
        <f t="shared" si="279"/>
        <v>124</v>
      </c>
      <c r="AG279" s="43">
        <f t="shared" si="279"/>
        <v>124</v>
      </c>
      <c r="AH279" s="43">
        <f t="shared" si="279"/>
        <v>100</v>
      </c>
      <c r="AI279" s="43">
        <f t="shared" si="279"/>
        <v>90</v>
      </c>
      <c r="AJ279" s="43">
        <f t="shared" si="279"/>
        <v>70</v>
      </c>
      <c r="AK279" s="43">
        <f t="shared" si="279"/>
        <v>61</v>
      </c>
      <c r="AL279" s="43">
        <f t="shared" si="279"/>
        <v>54</v>
      </c>
      <c r="AM279" s="43">
        <f t="shared" si="279"/>
        <v>46</v>
      </c>
      <c r="AN279" s="43">
        <f t="shared" si="279"/>
        <v>38</v>
      </c>
      <c r="AO279" s="43">
        <f t="shared" si="279"/>
        <v>26</v>
      </c>
      <c r="AP279" s="43">
        <f t="shared" si="279"/>
        <v>18</v>
      </c>
      <c r="AQ279" s="43">
        <f t="shared" si="279"/>
        <v>79</v>
      </c>
      <c r="AR279" s="43">
        <f t="shared" si="279"/>
        <v>77</v>
      </c>
      <c r="AS279" s="43">
        <f t="shared" si="279"/>
        <v>370</v>
      </c>
      <c r="AT279" s="43">
        <f t="shared" si="279"/>
        <v>31</v>
      </c>
      <c r="AU279" s="58">
        <v>4578</v>
      </c>
      <c r="AV279" s="109">
        <f>VLOOKUP(AU279,[1]Hoja10!$D$3:$E$238,2,FALSE)</f>
        <v>26</v>
      </c>
      <c r="AW279" s="110">
        <f t="shared" si="264"/>
        <v>89.65517241379311</v>
      </c>
    </row>
    <row r="280" spans="1:49" s="33" customFormat="1" ht="12">
      <c r="A280" s="21">
        <v>276</v>
      </c>
      <c r="B280" s="58">
        <v>4579</v>
      </c>
      <c r="C280" s="45" t="s">
        <v>999</v>
      </c>
      <c r="D280" s="45" t="s">
        <v>743</v>
      </c>
      <c r="E280" s="45" t="s">
        <v>744</v>
      </c>
      <c r="F280" s="44" t="s">
        <v>257</v>
      </c>
      <c r="G280" s="39" t="s">
        <v>662</v>
      </c>
      <c r="H280" s="58">
        <v>4579</v>
      </c>
      <c r="I280" s="51">
        <f t="shared" si="260"/>
        <v>2816</v>
      </c>
      <c r="J280" s="43">
        <f>J1255</f>
        <v>64</v>
      </c>
      <c r="K280" s="43">
        <f t="shared" ref="K280:AT280" si="280">K1255</f>
        <v>59</v>
      </c>
      <c r="L280" s="43">
        <f t="shared" si="280"/>
        <v>55</v>
      </c>
      <c r="M280" s="43">
        <f t="shared" si="280"/>
        <v>53</v>
      </c>
      <c r="N280" s="43">
        <f t="shared" si="280"/>
        <v>52</v>
      </c>
      <c r="O280" s="43">
        <f t="shared" si="280"/>
        <v>52</v>
      </c>
      <c r="P280" s="43">
        <f t="shared" si="280"/>
        <v>52</v>
      </c>
      <c r="Q280" s="43">
        <f t="shared" si="280"/>
        <v>54</v>
      </c>
      <c r="R280" s="43">
        <f t="shared" si="280"/>
        <v>55</v>
      </c>
      <c r="S280" s="43">
        <f t="shared" si="280"/>
        <v>58</v>
      </c>
      <c r="T280" s="43">
        <f t="shared" si="280"/>
        <v>59</v>
      </c>
      <c r="U280" s="43">
        <f t="shared" si="280"/>
        <v>62</v>
      </c>
      <c r="V280" s="43">
        <f t="shared" si="280"/>
        <v>63</v>
      </c>
      <c r="W280" s="43">
        <f t="shared" si="280"/>
        <v>63</v>
      </c>
      <c r="X280" s="43">
        <f t="shared" si="280"/>
        <v>62</v>
      </c>
      <c r="Y280" s="43">
        <f t="shared" si="280"/>
        <v>61</v>
      </c>
      <c r="Z280" s="43">
        <f t="shared" si="280"/>
        <v>59</v>
      </c>
      <c r="AA280" s="43">
        <f t="shared" si="280"/>
        <v>58</v>
      </c>
      <c r="AB280" s="43">
        <f t="shared" si="280"/>
        <v>54</v>
      </c>
      <c r="AC280" s="43">
        <f t="shared" si="280"/>
        <v>51</v>
      </c>
      <c r="AD280" s="43">
        <f t="shared" si="280"/>
        <v>210</v>
      </c>
      <c r="AE280" s="43">
        <f t="shared" si="280"/>
        <v>207</v>
      </c>
      <c r="AF280" s="43">
        <f t="shared" si="280"/>
        <v>218</v>
      </c>
      <c r="AG280" s="43">
        <f t="shared" si="280"/>
        <v>188</v>
      </c>
      <c r="AH280" s="43">
        <f t="shared" si="280"/>
        <v>203</v>
      </c>
      <c r="AI280" s="43">
        <f t="shared" si="280"/>
        <v>159</v>
      </c>
      <c r="AJ280" s="43">
        <f t="shared" si="280"/>
        <v>112</v>
      </c>
      <c r="AK280" s="43">
        <f t="shared" si="280"/>
        <v>93</v>
      </c>
      <c r="AL280" s="43">
        <f t="shared" si="280"/>
        <v>86</v>
      </c>
      <c r="AM280" s="43">
        <f t="shared" si="280"/>
        <v>70</v>
      </c>
      <c r="AN280" s="43">
        <f t="shared" si="280"/>
        <v>55</v>
      </c>
      <c r="AO280" s="43">
        <f t="shared" si="280"/>
        <v>38</v>
      </c>
      <c r="AP280" s="43">
        <f t="shared" si="280"/>
        <v>31</v>
      </c>
      <c r="AQ280" s="43">
        <f t="shared" si="280"/>
        <v>148</v>
      </c>
      <c r="AR280" s="43">
        <f t="shared" si="280"/>
        <v>150</v>
      </c>
      <c r="AS280" s="43">
        <f t="shared" si="280"/>
        <v>640</v>
      </c>
      <c r="AT280" s="43">
        <f t="shared" si="280"/>
        <v>27</v>
      </c>
      <c r="AU280" s="58">
        <v>4579</v>
      </c>
      <c r="AV280" s="109">
        <f>VLOOKUP(AU280,[1]Hoja10!$D$3:$E$238,2,FALSE)</f>
        <v>12</v>
      </c>
      <c r="AW280" s="110">
        <f t="shared" si="264"/>
        <v>18.75</v>
      </c>
    </row>
    <row r="281" spans="1:49" s="33" customFormat="1" ht="12">
      <c r="A281" s="6">
        <v>277</v>
      </c>
      <c r="B281" s="34"/>
      <c r="C281" s="35" t="s">
        <v>999</v>
      </c>
      <c r="D281" s="35" t="s">
        <v>743</v>
      </c>
      <c r="E281" s="36" t="s">
        <v>745</v>
      </c>
      <c r="F281" s="36" t="s">
        <v>745</v>
      </c>
      <c r="G281" s="37"/>
      <c r="H281" s="34"/>
      <c r="I281" s="99">
        <f t="shared" si="260"/>
        <v>2486</v>
      </c>
      <c r="J281" s="38">
        <f>SUM(J282:J284)</f>
        <v>36</v>
      </c>
      <c r="K281" s="38">
        <f t="shared" ref="K281:AT281" si="281">SUM(K282:K284)</f>
        <v>39</v>
      </c>
      <c r="L281" s="38">
        <f t="shared" si="281"/>
        <v>50</v>
      </c>
      <c r="M281" s="38">
        <f t="shared" si="281"/>
        <v>39</v>
      </c>
      <c r="N281" s="38">
        <f t="shared" si="281"/>
        <v>39</v>
      </c>
      <c r="O281" s="38">
        <f t="shared" si="281"/>
        <v>44</v>
      </c>
      <c r="P281" s="38">
        <f t="shared" si="281"/>
        <v>41</v>
      </c>
      <c r="Q281" s="38">
        <f t="shared" si="281"/>
        <v>41</v>
      </c>
      <c r="R281" s="38">
        <f t="shared" si="281"/>
        <v>44</v>
      </c>
      <c r="S281" s="38">
        <f t="shared" si="281"/>
        <v>45</v>
      </c>
      <c r="T281" s="38">
        <f t="shared" si="281"/>
        <v>46</v>
      </c>
      <c r="U281" s="38">
        <f t="shared" si="281"/>
        <v>49</v>
      </c>
      <c r="V281" s="38">
        <f t="shared" si="281"/>
        <v>50</v>
      </c>
      <c r="W281" s="38">
        <f t="shared" si="281"/>
        <v>49</v>
      </c>
      <c r="X281" s="38">
        <f t="shared" si="281"/>
        <v>47</v>
      </c>
      <c r="Y281" s="38">
        <f t="shared" si="281"/>
        <v>44</v>
      </c>
      <c r="Z281" s="38">
        <f t="shared" si="281"/>
        <v>44</v>
      </c>
      <c r="AA281" s="38">
        <f t="shared" si="281"/>
        <v>43</v>
      </c>
      <c r="AB281" s="38">
        <f t="shared" si="281"/>
        <v>42</v>
      </c>
      <c r="AC281" s="38">
        <f t="shared" si="281"/>
        <v>44</v>
      </c>
      <c r="AD281" s="38">
        <f t="shared" si="281"/>
        <v>218</v>
      </c>
      <c r="AE281" s="38">
        <f t="shared" si="281"/>
        <v>188</v>
      </c>
      <c r="AF281" s="38">
        <f t="shared" si="281"/>
        <v>197</v>
      </c>
      <c r="AG281" s="38">
        <f t="shared" si="281"/>
        <v>150</v>
      </c>
      <c r="AH281" s="38">
        <f t="shared" si="281"/>
        <v>173</v>
      </c>
      <c r="AI281" s="38">
        <f t="shared" si="281"/>
        <v>149</v>
      </c>
      <c r="AJ281" s="38">
        <f t="shared" si="281"/>
        <v>117</v>
      </c>
      <c r="AK281" s="38">
        <f t="shared" si="281"/>
        <v>107</v>
      </c>
      <c r="AL281" s="38">
        <f t="shared" si="281"/>
        <v>108</v>
      </c>
      <c r="AM281" s="38">
        <f t="shared" si="281"/>
        <v>68</v>
      </c>
      <c r="AN281" s="38">
        <f t="shared" si="281"/>
        <v>56</v>
      </c>
      <c r="AO281" s="38">
        <f t="shared" si="281"/>
        <v>43</v>
      </c>
      <c r="AP281" s="38">
        <f t="shared" si="281"/>
        <v>36</v>
      </c>
      <c r="AQ281" s="38">
        <f t="shared" si="281"/>
        <v>115</v>
      </c>
      <c r="AR281" s="38">
        <f t="shared" si="281"/>
        <v>115</v>
      </c>
      <c r="AS281" s="38">
        <f t="shared" si="281"/>
        <v>581</v>
      </c>
      <c r="AT281" s="38">
        <f t="shared" si="281"/>
        <v>45</v>
      </c>
      <c r="AU281" s="34"/>
      <c r="AV281" s="109" t="e">
        <f>VLOOKUP(AU281,[1]Hoja10!$D$3:$E$238,2,FALSE)</f>
        <v>#N/A</v>
      </c>
      <c r="AW281" s="110" t="e">
        <f t="shared" si="264"/>
        <v>#N/A</v>
      </c>
    </row>
    <row r="282" spans="1:49" s="33" customFormat="1" ht="24">
      <c r="A282" s="21">
        <v>278</v>
      </c>
      <c r="B282" s="58">
        <v>4585</v>
      </c>
      <c r="C282" s="45" t="s">
        <v>999</v>
      </c>
      <c r="D282" s="45" t="s">
        <v>743</v>
      </c>
      <c r="E282" s="45" t="s">
        <v>745</v>
      </c>
      <c r="F282" s="42" t="s">
        <v>258</v>
      </c>
      <c r="G282" s="39" t="s">
        <v>662</v>
      </c>
      <c r="H282" s="58">
        <v>4585</v>
      </c>
      <c r="I282" s="51">
        <f t="shared" si="260"/>
        <v>629</v>
      </c>
      <c r="J282" s="43">
        <f>J1258</f>
        <v>4</v>
      </c>
      <c r="K282" s="43">
        <f t="shared" ref="K282:AT282" si="282">K1258</f>
        <v>7</v>
      </c>
      <c r="L282" s="43">
        <f t="shared" si="282"/>
        <v>13</v>
      </c>
      <c r="M282" s="43">
        <f t="shared" si="282"/>
        <v>8</v>
      </c>
      <c r="N282" s="43">
        <f t="shared" si="282"/>
        <v>8</v>
      </c>
      <c r="O282" s="43">
        <f t="shared" si="282"/>
        <v>11</v>
      </c>
      <c r="P282" s="43">
        <f t="shared" si="282"/>
        <v>9</v>
      </c>
      <c r="Q282" s="43">
        <f t="shared" si="282"/>
        <v>9</v>
      </c>
      <c r="R282" s="43">
        <f t="shared" si="282"/>
        <v>10</v>
      </c>
      <c r="S282" s="43">
        <f t="shared" si="282"/>
        <v>10</v>
      </c>
      <c r="T282" s="43">
        <f t="shared" si="282"/>
        <v>10</v>
      </c>
      <c r="U282" s="43">
        <f t="shared" si="282"/>
        <v>11</v>
      </c>
      <c r="V282" s="43">
        <f t="shared" si="282"/>
        <v>11</v>
      </c>
      <c r="W282" s="43">
        <f t="shared" si="282"/>
        <v>11</v>
      </c>
      <c r="X282" s="43">
        <f t="shared" si="282"/>
        <v>10</v>
      </c>
      <c r="Y282" s="43">
        <f t="shared" si="282"/>
        <v>9</v>
      </c>
      <c r="Z282" s="43">
        <f t="shared" si="282"/>
        <v>9</v>
      </c>
      <c r="AA282" s="43">
        <f t="shared" si="282"/>
        <v>9</v>
      </c>
      <c r="AB282" s="43">
        <f t="shared" si="282"/>
        <v>9</v>
      </c>
      <c r="AC282" s="43">
        <f t="shared" si="282"/>
        <v>11</v>
      </c>
      <c r="AD282" s="43">
        <f t="shared" si="282"/>
        <v>63</v>
      </c>
      <c r="AE282" s="43">
        <f t="shared" si="282"/>
        <v>49</v>
      </c>
      <c r="AF282" s="43">
        <f t="shared" si="282"/>
        <v>51</v>
      </c>
      <c r="AG282" s="43">
        <f t="shared" si="282"/>
        <v>34</v>
      </c>
      <c r="AH282" s="43">
        <f t="shared" si="282"/>
        <v>42</v>
      </c>
      <c r="AI282" s="43">
        <f t="shared" si="282"/>
        <v>40</v>
      </c>
      <c r="AJ282" s="43">
        <f t="shared" si="282"/>
        <v>34</v>
      </c>
      <c r="AK282" s="43">
        <f t="shared" si="282"/>
        <v>33</v>
      </c>
      <c r="AL282" s="43">
        <f t="shared" si="282"/>
        <v>35</v>
      </c>
      <c r="AM282" s="43">
        <f t="shared" si="282"/>
        <v>19</v>
      </c>
      <c r="AN282" s="43">
        <f t="shared" si="282"/>
        <v>16</v>
      </c>
      <c r="AO282" s="43">
        <f t="shared" si="282"/>
        <v>13</v>
      </c>
      <c r="AP282" s="43">
        <f t="shared" si="282"/>
        <v>11</v>
      </c>
      <c r="AQ282" s="43">
        <f t="shared" si="282"/>
        <v>25</v>
      </c>
      <c r="AR282" s="43">
        <f t="shared" si="282"/>
        <v>25</v>
      </c>
      <c r="AS282" s="43">
        <f t="shared" si="282"/>
        <v>151</v>
      </c>
      <c r="AT282" s="43">
        <f t="shared" si="282"/>
        <v>7</v>
      </c>
      <c r="AU282" s="58">
        <v>4585</v>
      </c>
      <c r="AV282" s="109">
        <f>VLOOKUP(AU282,[1]Hoja10!$D$3:$E$238,2,FALSE)</f>
        <v>7</v>
      </c>
      <c r="AW282" s="110">
        <f t="shared" si="264"/>
        <v>175</v>
      </c>
    </row>
    <row r="283" spans="1:49" s="33" customFormat="1" ht="24">
      <c r="A283" s="21">
        <v>279</v>
      </c>
      <c r="B283" s="58">
        <v>4584</v>
      </c>
      <c r="C283" s="45" t="s">
        <v>999</v>
      </c>
      <c r="D283" s="45" t="s">
        <v>743</v>
      </c>
      <c r="E283" s="45" t="s">
        <v>745</v>
      </c>
      <c r="F283" s="42" t="s">
        <v>259</v>
      </c>
      <c r="G283" s="39" t="s">
        <v>662</v>
      </c>
      <c r="H283" s="58">
        <v>4584</v>
      </c>
      <c r="I283" s="51">
        <f t="shared" si="260"/>
        <v>629</v>
      </c>
      <c r="J283" s="43">
        <f>J1259</f>
        <v>4</v>
      </c>
      <c r="K283" s="43">
        <f t="shared" ref="K283:AT283" si="283">K1259</f>
        <v>7</v>
      </c>
      <c r="L283" s="43">
        <f t="shared" si="283"/>
        <v>13</v>
      </c>
      <c r="M283" s="43">
        <f t="shared" si="283"/>
        <v>8</v>
      </c>
      <c r="N283" s="43">
        <f t="shared" si="283"/>
        <v>8</v>
      </c>
      <c r="O283" s="43">
        <f t="shared" si="283"/>
        <v>11</v>
      </c>
      <c r="P283" s="43">
        <f t="shared" si="283"/>
        <v>9</v>
      </c>
      <c r="Q283" s="43">
        <f t="shared" si="283"/>
        <v>9</v>
      </c>
      <c r="R283" s="43">
        <f t="shared" si="283"/>
        <v>10</v>
      </c>
      <c r="S283" s="43">
        <f t="shared" si="283"/>
        <v>10</v>
      </c>
      <c r="T283" s="43">
        <f t="shared" si="283"/>
        <v>10</v>
      </c>
      <c r="U283" s="43">
        <f t="shared" si="283"/>
        <v>11</v>
      </c>
      <c r="V283" s="43">
        <f t="shared" si="283"/>
        <v>11</v>
      </c>
      <c r="W283" s="43">
        <f t="shared" si="283"/>
        <v>11</v>
      </c>
      <c r="X283" s="43">
        <f t="shared" si="283"/>
        <v>10</v>
      </c>
      <c r="Y283" s="43">
        <f t="shared" si="283"/>
        <v>9</v>
      </c>
      <c r="Z283" s="43">
        <f t="shared" si="283"/>
        <v>9</v>
      </c>
      <c r="AA283" s="43">
        <f t="shared" si="283"/>
        <v>9</v>
      </c>
      <c r="AB283" s="43">
        <f t="shared" si="283"/>
        <v>9</v>
      </c>
      <c r="AC283" s="43">
        <f t="shared" si="283"/>
        <v>11</v>
      </c>
      <c r="AD283" s="43">
        <f t="shared" si="283"/>
        <v>63</v>
      </c>
      <c r="AE283" s="43">
        <f t="shared" si="283"/>
        <v>49</v>
      </c>
      <c r="AF283" s="43">
        <f t="shared" si="283"/>
        <v>51</v>
      </c>
      <c r="AG283" s="43">
        <f t="shared" si="283"/>
        <v>34</v>
      </c>
      <c r="AH283" s="43">
        <f t="shared" si="283"/>
        <v>42</v>
      </c>
      <c r="AI283" s="43">
        <f t="shared" si="283"/>
        <v>40</v>
      </c>
      <c r="AJ283" s="43">
        <f t="shared" si="283"/>
        <v>34</v>
      </c>
      <c r="AK283" s="43">
        <f t="shared" si="283"/>
        <v>33</v>
      </c>
      <c r="AL283" s="43">
        <f t="shared" si="283"/>
        <v>35</v>
      </c>
      <c r="AM283" s="43">
        <f t="shared" si="283"/>
        <v>19</v>
      </c>
      <c r="AN283" s="43">
        <f t="shared" si="283"/>
        <v>16</v>
      </c>
      <c r="AO283" s="43">
        <f t="shared" si="283"/>
        <v>13</v>
      </c>
      <c r="AP283" s="43">
        <f t="shared" si="283"/>
        <v>11</v>
      </c>
      <c r="AQ283" s="43">
        <f t="shared" si="283"/>
        <v>25</v>
      </c>
      <c r="AR283" s="43">
        <f t="shared" si="283"/>
        <v>25</v>
      </c>
      <c r="AS283" s="43">
        <f t="shared" si="283"/>
        <v>151</v>
      </c>
      <c r="AT283" s="43">
        <f t="shared" si="283"/>
        <v>11</v>
      </c>
      <c r="AU283" s="58">
        <v>4584</v>
      </c>
      <c r="AV283" s="109">
        <f>VLOOKUP(AU283,[1]Hoja10!$D$3:$E$238,2,FALSE)</f>
        <v>8</v>
      </c>
      <c r="AW283" s="110">
        <f t="shared" si="264"/>
        <v>200</v>
      </c>
    </row>
    <row r="284" spans="1:49" s="33" customFormat="1" ht="12">
      <c r="A284" s="6">
        <v>280</v>
      </c>
      <c r="B284" s="58">
        <v>4580</v>
      </c>
      <c r="C284" s="45" t="s">
        <v>999</v>
      </c>
      <c r="D284" s="45" t="s">
        <v>743</v>
      </c>
      <c r="E284" s="45" t="s">
        <v>745</v>
      </c>
      <c r="F284" s="44" t="s">
        <v>256</v>
      </c>
      <c r="G284" s="39" t="s">
        <v>667</v>
      </c>
      <c r="H284" s="58">
        <v>4580</v>
      </c>
      <c r="I284" s="51">
        <f t="shared" si="260"/>
        <v>1228</v>
      </c>
      <c r="J284" s="43">
        <f>J1254</f>
        <v>28</v>
      </c>
      <c r="K284" s="43">
        <f t="shared" ref="K284:AT284" si="284">K1254</f>
        <v>25</v>
      </c>
      <c r="L284" s="43">
        <f t="shared" si="284"/>
        <v>24</v>
      </c>
      <c r="M284" s="43">
        <f t="shared" si="284"/>
        <v>23</v>
      </c>
      <c r="N284" s="43">
        <f t="shared" si="284"/>
        <v>23</v>
      </c>
      <c r="O284" s="43">
        <f t="shared" si="284"/>
        <v>22</v>
      </c>
      <c r="P284" s="43">
        <f t="shared" si="284"/>
        <v>23</v>
      </c>
      <c r="Q284" s="43">
        <f t="shared" si="284"/>
        <v>23</v>
      </c>
      <c r="R284" s="43">
        <f t="shared" si="284"/>
        <v>24</v>
      </c>
      <c r="S284" s="43">
        <f t="shared" si="284"/>
        <v>25</v>
      </c>
      <c r="T284" s="43">
        <f t="shared" si="284"/>
        <v>26</v>
      </c>
      <c r="U284" s="43">
        <f t="shared" si="284"/>
        <v>27</v>
      </c>
      <c r="V284" s="43">
        <f t="shared" si="284"/>
        <v>28</v>
      </c>
      <c r="W284" s="43">
        <f t="shared" si="284"/>
        <v>27</v>
      </c>
      <c r="X284" s="43">
        <f t="shared" si="284"/>
        <v>27</v>
      </c>
      <c r="Y284" s="43">
        <f t="shared" si="284"/>
        <v>26</v>
      </c>
      <c r="Z284" s="43">
        <f t="shared" si="284"/>
        <v>26</v>
      </c>
      <c r="AA284" s="43">
        <f t="shared" si="284"/>
        <v>25</v>
      </c>
      <c r="AB284" s="43">
        <f t="shared" si="284"/>
        <v>24</v>
      </c>
      <c r="AC284" s="43">
        <f t="shared" si="284"/>
        <v>22</v>
      </c>
      <c r="AD284" s="43">
        <f t="shared" si="284"/>
        <v>92</v>
      </c>
      <c r="AE284" s="43">
        <f t="shared" si="284"/>
        <v>90</v>
      </c>
      <c r="AF284" s="43">
        <f t="shared" si="284"/>
        <v>95</v>
      </c>
      <c r="AG284" s="43">
        <f t="shared" si="284"/>
        <v>82</v>
      </c>
      <c r="AH284" s="43">
        <f t="shared" si="284"/>
        <v>89</v>
      </c>
      <c r="AI284" s="43">
        <f t="shared" si="284"/>
        <v>69</v>
      </c>
      <c r="AJ284" s="43">
        <f t="shared" si="284"/>
        <v>49</v>
      </c>
      <c r="AK284" s="43">
        <f t="shared" si="284"/>
        <v>41</v>
      </c>
      <c r="AL284" s="43">
        <f t="shared" si="284"/>
        <v>38</v>
      </c>
      <c r="AM284" s="43">
        <f t="shared" si="284"/>
        <v>30</v>
      </c>
      <c r="AN284" s="43">
        <f t="shared" si="284"/>
        <v>24</v>
      </c>
      <c r="AO284" s="43">
        <f t="shared" si="284"/>
        <v>17</v>
      </c>
      <c r="AP284" s="43">
        <f t="shared" si="284"/>
        <v>14</v>
      </c>
      <c r="AQ284" s="43">
        <f t="shared" si="284"/>
        <v>65</v>
      </c>
      <c r="AR284" s="43">
        <f t="shared" si="284"/>
        <v>65</v>
      </c>
      <c r="AS284" s="43">
        <f t="shared" si="284"/>
        <v>279</v>
      </c>
      <c r="AT284" s="43">
        <f t="shared" si="284"/>
        <v>27</v>
      </c>
      <c r="AU284" s="58">
        <v>4580</v>
      </c>
      <c r="AV284" s="109">
        <f>VLOOKUP(AU284,[1]Hoja10!$D$3:$E$238,2,FALSE)</f>
        <v>18</v>
      </c>
      <c r="AW284" s="110">
        <f t="shared" si="264"/>
        <v>64.285714285714292</v>
      </c>
    </row>
    <row r="285" spans="1:49" s="33" customFormat="1" ht="12">
      <c r="A285" s="21">
        <v>281</v>
      </c>
      <c r="B285" s="34"/>
      <c r="C285" s="35" t="s">
        <v>999</v>
      </c>
      <c r="D285" s="35" t="s">
        <v>743</v>
      </c>
      <c r="E285" s="36" t="s">
        <v>746</v>
      </c>
      <c r="F285" s="36" t="s">
        <v>746</v>
      </c>
      <c r="G285" s="37"/>
      <c r="H285" s="34"/>
      <c r="I285" s="99">
        <f t="shared" si="260"/>
        <v>2357</v>
      </c>
      <c r="J285" s="38">
        <f>SUM(J286:J287)</f>
        <v>45</v>
      </c>
      <c r="K285" s="38">
        <f t="shared" ref="K285:AT285" si="285">SUM(K286:K287)</f>
        <v>41</v>
      </c>
      <c r="L285" s="38">
        <f t="shared" si="285"/>
        <v>46</v>
      </c>
      <c r="M285" s="38">
        <f t="shared" si="285"/>
        <v>44</v>
      </c>
      <c r="N285" s="38">
        <f t="shared" si="285"/>
        <v>43</v>
      </c>
      <c r="O285" s="38">
        <f t="shared" si="285"/>
        <v>62</v>
      </c>
      <c r="P285" s="38">
        <f t="shared" si="285"/>
        <v>48</v>
      </c>
      <c r="Q285" s="38">
        <f t="shared" si="285"/>
        <v>49</v>
      </c>
      <c r="R285" s="38">
        <f t="shared" si="285"/>
        <v>49</v>
      </c>
      <c r="S285" s="38">
        <f t="shared" si="285"/>
        <v>50</v>
      </c>
      <c r="T285" s="38">
        <f t="shared" si="285"/>
        <v>51</v>
      </c>
      <c r="U285" s="38">
        <f t="shared" si="285"/>
        <v>52</v>
      </c>
      <c r="V285" s="38">
        <f t="shared" si="285"/>
        <v>53</v>
      </c>
      <c r="W285" s="38">
        <f t="shared" si="285"/>
        <v>52</v>
      </c>
      <c r="X285" s="38">
        <f t="shared" si="285"/>
        <v>51</v>
      </c>
      <c r="Y285" s="38">
        <f t="shared" si="285"/>
        <v>51</v>
      </c>
      <c r="Z285" s="38">
        <f t="shared" si="285"/>
        <v>50</v>
      </c>
      <c r="AA285" s="38">
        <f t="shared" si="285"/>
        <v>49</v>
      </c>
      <c r="AB285" s="38">
        <f t="shared" si="285"/>
        <v>46</v>
      </c>
      <c r="AC285" s="38">
        <f t="shared" si="285"/>
        <v>43</v>
      </c>
      <c r="AD285" s="38">
        <f t="shared" si="285"/>
        <v>185</v>
      </c>
      <c r="AE285" s="38">
        <f t="shared" si="285"/>
        <v>178</v>
      </c>
      <c r="AF285" s="38">
        <f t="shared" si="285"/>
        <v>185</v>
      </c>
      <c r="AG285" s="38">
        <f t="shared" si="285"/>
        <v>172</v>
      </c>
      <c r="AH285" s="38">
        <f t="shared" si="285"/>
        <v>142</v>
      </c>
      <c r="AI285" s="38">
        <f t="shared" si="285"/>
        <v>127</v>
      </c>
      <c r="AJ285" s="38">
        <f t="shared" si="285"/>
        <v>96</v>
      </c>
      <c r="AK285" s="38">
        <f t="shared" si="285"/>
        <v>81</v>
      </c>
      <c r="AL285" s="38">
        <f t="shared" si="285"/>
        <v>69</v>
      </c>
      <c r="AM285" s="38">
        <f t="shared" si="285"/>
        <v>54</v>
      </c>
      <c r="AN285" s="38">
        <f t="shared" si="285"/>
        <v>36</v>
      </c>
      <c r="AO285" s="38">
        <f t="shared" si="285"/>
        <v>33</v>
      </c>
      <c r="AP285" s="38">
        <f t="shared" si="285"/>
        <v>24</v>
      </c>
      <c r="AQ285" s="38">
        <f t="shared" si="285"/>
        <v>125</v>
      </c>
      <c r="AR285" s="38">
        <f t="shared" si="285"/>
        <v>127</v>
      </c>
      <c r="AS285" s="38">
        <f t="shared" si="285"/>
        <v>535</v>
      </c>
      <c r="AT285" s="38">
        <f t="shared" si="285"/>
        <v>70</v>
      </c>
      <c r="AU285" s="34"/>
      <c r="AV285" s="109" t="e">
        <f>VLOOKUP(AU285,[1]Hoja10!$D$3:$E$238,2,FALSE)</f>
        <v>#N/A</v>
      </c>
      <c r="AW285" s="110" t="e">
        <f t="shared" si="264"/>
        <v>#N/A</v>
      </c>
    </row>
    <row r="286" spans="1:49" s="33" customFormat="1" ht="12">
      <c r="A286" s="21">
        <v>282</v>
      </c>
      <c r="B286" s="58">
        <v>4582</v>
      </c>
      <c r="C286" s="45" t="s">
        <v>999</v>
      </c>
      <c r="D286" s="45" t="s">
        <v>743</v>
      </c>
      <c r="E286" s="45" t="s">
        <v>746</v>
      </c>
      <c r="F286" s="44" t="s">
        <v>260</v>
      </c>
      <c r="G286" s="39" t="s">
        <v>662</v>
      </c>
      <c r="H286" s="58">
        <v>4582</v>
      </c>
      <c r="I286" s="51">
        <f t="shared" si="260"/>
        <v>840</v>
      </c>
      <c r="J286" s="43">
        <f>J1261</f>
        <v>16</v>
      </c>
      <c r="K286" s="43">
        <f t="shared" ref="K286:AT286" si="286">K1261</f>
        <v>15</v>
      </c>
      <c r="L286" s="43">
        <f t="shared" si="286"/>
        <v>16</v>
      </c>
      <c r="M286" s="43">
        <f t="shared" si="286"/>
        <v>16</v>
      </c>
      <c r="N286" s="43">
        <f t="shared" si="286"/>
        <v>16</v>
      </c>
      <c r="O286" s="43">
        <f t="shared" si="286"/>
        <v>22</v>
      </c>
      <c r="P286" s="43">
        <f t="shared" si="286"/>
        <v>17</v>
      </c>
      <c r="Q286" s="43">
        <f t="shared" si="286"/>
        <v>18</v>
      </c>
      <c r="R286" s="43">
        <f t="shared" si="286"/>
        <v>17</v>
      </c>
      <c r="S286" s="43">
        <f t="shared" si="286"/>
        <v>18</v>
      </c>
      <c r="T286" s="43">
        <f t="shared" si="286"/>
        <v>18</v>
      </c>
      <c r="U286" s="43">
        <f t="shared" si="286"/>
        <v>18</v>
      </c>
      <c r="V286" s="43">
        <f t="shared" si="286"/>
        <v>19</v>
      </c>
      <c r="W286" s="43">
        <f t="shared" si="286"/>
        <v>18</v>
      </c>
      <c r="X286" s="43">
        <f t="shared" si="286"/>
        <v>18</v>
      </c>
      <c r="Y286" s="43">
        <f t="shared" si="286"/>
        <v>19</v>
      </c>
      <c r="Z286" s="43">
        <f t="shared" si="286"/>
        <v>18</v>
      </c>
      <c r="AA286" s="43">
        <f t="shared" si="286"/>
        <v>18</v>
      </c>
      <c r="AB286" s="43">
        <f t="shared" si="286"/>
        <v>16</v>
      </c>
      <c r="AC286" s="43">
        <f t="shared" si="286"/>
        <v>15</v>
      </c>
      <c r="AD286" s="43">
        <f t="shared" si="286"/>
        <v>66</v>
      </c>
      <c r="AE286" s="43">
        <f t="shared" si="286"/>
        <v>63</v>
      </c>
      <c r="AF286" s="43">
        <f t="shared" si="286"/>
        <v>66</v>
      </c>
      <c r="AG286" s="43">
        <f t="shared" si="286"/>
        <v>61</v>
      </c>
      <c r="AH286" s="43">
        <f t="shared" si="286"/>
        <v>50</v>
      </c>
      <c r="AI286" s="43">
        <f t="shared" si="286"/>
        <v>45</v>
      </c>
      <c r="AJ286" s="43">
        <f t="shared" si="286"/>
        <v>34</v>
      </c>
      <c r="AK286" s="43">
        <f t="shared" si="286"/>
        <v>29</v>
      </c>
      <c r="AL286" s="43">
        <f t="shared" si="286"/>
        <v>25</v>
      </c>
      <c r="AM286" s="43">
        <f t="shared" si="286"/>
        <v>19</v>
      </c>
      <c r="AN286" s="43">
        <f t="shared" si="286"/>
        <v>13</v>
      </c>
      <c r="AO286" s="43">
        <f t="shared" si="286"/>
        <v>12</v>
      </c>
      <c r="AP286" s="43">
        <f t="shared" si="286"/>
        <v>9</v>
      </c>
      <c r="AQ286" s="43">
        <f t="shared" si="286"/>
        <v>44</v>
      </c>
      <c r="AR286" s="43">
        <f t="shared" si="286"/>
        <v>46</v>
      </c>
      <c r="AS286" s="43">
        <f t="shared" si="286"/>
        <v>190</v>
      </c>
      <c r="AT286" s="43">
        <f t="shared" si="286"/>
        <v>27</v>
      </c>
      <c r="AU286" s="58">
        <v>4582</v>
      </c>
      <c r="AV286" s="109">
        <f>VLOOKUP(AU286,[1]Hoja10!$D$3:$E$238,2,FALSE)</f>
        <v>21</v>
      </c>
      <c r="AW286" s="110">
        <f t="shared" si="264"/>
        <v>131.25</v>
      </c>
    </row>
    <row r="287" spans="1:49" s="33" customFormat="1" ht="12">
      <c r="A287" s="6">
        <v>283</v>
      </c>
      <c r="B287" s="58">
        <v>4583</v>
      </c>
      <c r="C287" s="45" t="s">
        <v>999</v>
      </c>
      <c r="D287" s="45" t="s">
        <v>743</v>
      </c>
      <c r="E287" s="45" t="s">
        <v>746</v>
      </c>
      <c r="F287" s="44" t="s">
        <v>261</v>
      </c>
      <c r="G287" s="39" t="s">
        <v>667</v>
      </c>
      <c r="H287" s="58">
        <v>4583</v>
      </c>
      <c r="I287" s="51">
        <f t="shared" si="260"/>
        <v>1517</v>
      </c>
      <c r="J287" s="43">
        <f>J1262</f>
        <v>29</v>
      </c>
      <c r="K287" s="43">
        <f t="shared" ref="K287:AT287" si="287">K1262</f>
        <v>26</v>
      </c>
      <c r="L287" s="43">
        <f t="shared" si="287"/>
        <v>30</v>
      </c>
      <c r="M287" s="43">
        <f t="shared" si="287"/>
        <v>28</v>
      </c>
      <c r="N287" s="43">
        <f t="shared" si="287"/>
        <v>27</v>
      </c>
      <c r="O287" s="43">
        <f t="shared" si="287"/>
        <v>40</v>
      </c>
      <c r="P287" s="43">
        <f t="shared" si="287"/>
        <v>31</v>
      </c>
      <c r="Q287" s="43">
        <f t="shared" si="287"/>
        <v>31</v>
      </c>
      <c r="R287" s="43">
        <f t="shared" si="287"/>
        <v>32</v>
      </c>
      <c r="S287" s="43">
        <f t="shared" si="287"/>
        <v>32</v>
      </c>
      <c r="T287" s="43">
        <f t="shared" si="287"/>
        <v>33</v>
      </c>
      <c r="U287" s="43">
        <f t="shared" si="287"/>
        <v>34</v>
      </c>
      <c r="V287" s="43">
        <f t="shared" si="287"/>
        <v>34</v>
      </c>
      <c r="W287" s="43">
        <f t="shared" si="287"/>
        <v>34</v>
      </c>
      <c r="X287" s="43">
        <f t="shared" si="287"/>
        <v>33</v>
      </c>
      <c r="Y287" s="43">
        <f t="shared" si="287"/>
        <v>32</v>
      </c>
      <c r="Z287" s="43">
        <f t="shared" si="287"/>
        <v>32</v>
      </c>
      <c r="AA287" s="43">
        <f t="shared" si="287"/>
        <v>31</v>
      </c>
      <c r="AB287" s="43">
        <f t="shared" si="287"/>
        <v>30</v>
      </c>
      <c r="AC287" s="43">
        <f t="shared" si="287"/>
        <v>28</v>
      </c>
      <c r="AD287" s="43">
        <f t="shared" si="287"/>
        <v>119</v>
      </c>
      <c r="AE287" s="43">
        <f t="shared" si="287"/>
        <v>115</v>
      </c>
      <c r="AF287" s="43">
        <f t="shared" si="287"/>
        <v>119</v>
      </c>
      <c r="AG287" s="43">
        <f t="shared" si="287"/>
        <v>111</v>
      </c>
      <c r="AH287" s="43">
        <f t="shared" si="287"/>
        <v>92</v>
      </c>
      <c r="AI287" s="43">
        <f t="shared" si="287"/>
        <v>82</v>
      </c>
      <c r="AJ287" s="43">
        <f t="shared" si="287"/>
        <v>62</v>
      </c>
      <c r="AK287" s="43">
        <f t="shared" si="287"/>
        <v>52</v>
      </c>
      <c r="AL287" s="43">
        <f t="shared" si="287"/>
        <v>44</v>
      </c>
      <c r="AM287" s="43">
        <f t="shared" si="287"/>
        <v>35</v>
      </c>
      <c r="AN287" s="43">
        <f t="shared" si="287"/>
        <v>23</v>
      </c>
      <c r="AO287" s="43">
        <f t="shared" si="287"/>
        <v>21</v>
      </c>
      <c r="AP287" s="43">
        <f t="shared" si="287"/>
        <v>15</v>
      </c>
      <c r="AQ287" s="43">
        <f t="shared" si="287"/>
        <v>81</v>
      </c>
      <c r="AR287" s="43">
        <f t="shared" si="287"/>
        <v>81</v>
      </c>
      <c r="AS287" s="43">
        <f t="shared" si="287"/>
        <v>345</v>
      </c>
      <c r="AT287" s="43">
        <f t="shared" si="287"/>
        <v>43</v>
      </c>
      <c r="AU287" s="58">
        <v>4583</v>
      </c>
      <c r="AV287" s="109">
        <f>VLOOKUP(AU287,[1]Hoja10!$D$3:$E$238,2,FALSE)</f>
        <v>27</v>
      </c>
      <c r="AW287" s="110">
        <f t="shared" si="264"/>
        <v>93.103448275862064</v>
      </c>
    </row>
    <row r="288" spans="1:49" s="33" customFormat="1" ht="12">
      <c r="A288" s="21">
        <v>284</v>
      </c>
      <c r="B288" s="39"/>
      <c r="C288" s="45" t="s">
        <v>999</v>
      </c>
      <c r="D288" s="45" t="s">
        <v>743</v>
      </c>
      <c r="E288" s="45" t="s">
        <v>744</v>
      </c>
      <c r="F288" s="45" t="s">
        <v>747</v>
      </c>
      <c r="G288" s="39"/>
      <c r="H288" s="39"/>
      <c r="I288" s="51">
        <f t="shared" si="260"/>
        <v>1454</v>
      </c>
      <c r="J288" s="43">
        <f>J1252</f>
        <v>26</v>
      </c>
      <c r="K288" s="43">
        <f t="shared" ref="K288:AT288" si="288">K1252</f>
        <v>27</v>
      </c>
      <c r="L288" s="43">
        <f t="shared" si="288"/>
        <v>28</v>
      </c>
      <c r="M288" s="43">
        <f t="shared" si="288"/>
        <v>28</v>
      </c>
      <c r="N288" s="43">
        <f t="shared" si="288"/>
        <v>26</v>
      </c>
      <c r="O288" s="43">
        <f t="shared" si="288"/>
        <v>29</v>
      </c>
      <c r="P288" s="43">
        <f t="shared" si="288"/>
        <v>26</v>
      </c>
      <c r="Q288" s="43">
        <f t="shared" si="288"/>
        <v>26</v>
      </c>
      <c r="R288" s="43">
        <f t="shared" si="288"/>
        <v>27</v>
      </c>
      <c r="S288" s="43">
        <f t="shared" si="288"/>
        <v>28</v>
      </c>
      <c r="T288" s="43">
        <f t="shared" si="288"/>
        <v>29</v>
      </c>
      <c r="U288" s="43">
        <f t="shared" si="288"/>
        <v>30</v>
      </c>
      <c r="V288" s="43">
        <f t="shared" si="288"/>
        <v>31</v>
      </c>
      <c r="W288" s="43">
        <f t="shared" si="288"/>
        <v>30</v>
      </c>
      <c r="X288" s="43">
        <f t="shared" si="288"/>
        <v>29</v>
      </c>
      <c r="Y288" s="43">
        <f t="shared" si="288"/>
        <v>28</v>
      </c>
      <c r="Z288" s="43">
        <f t="shared" si="288"/>
        <v>27</v>
      </c>
      <c r="AA288" s="43">
        <f t="shared" si="288"/>
        <v>26</v>
      </c>
      <c r="AB288" s="43">
        <f t="shared" si="288"/>
        <v>25</v>
      </c>
      <c r="AC288" s="43">
        <f t="shared" si="288"/>
        <v>24</v>
      </c>
      <c r="AD288" s="43">
        <f t="shared" si="288"/>
        <v>109</v>
      </c>
      <c r="AE288" s="43">
        <f t="shared" si="288"/>
        <v>115</v>
      </c>
      <c r="AF288" s="43">
        <f t="shared" si="288"/>
        <v>112</v>
      </c>
      <c r="AG288" s="43">
        <f t="shared" si="288"/>
        <v>112</v>
      </c>
      <c r="AH288" s="43">
        <f t="shared" si="288"/>
        <v>90</v>
      </c>
      <c r="AI288" s="43">
        <f t="shared" si="288"/>
        <v>82</v>
      </c>
      <c r="AJ288" s="43">
        <f t="shared" si="288"/>
        <v>64</v>
      </c>
      <c r="AK288" s="43">
        <f t="shared" si="288"/>
        <v>55</v>
      </c>
      <c r="AL288" s="43">
        <f t="shared" si="288"/>
        <v>49</v>
      </c>
      <c r="AM288" s="43">
        <f t="shared" si="288"/>
        <v>42</v>
      </c>
      <c r="AN288" s="43">
        <f t="shared" si="288"/>
        <v>34</v>
      </c>
      <c r="AO288" s="43">
        <f t="shared" si="288"/>
        <v>24</v>
      </c>
      <c r="AP288" s="43">
        <f t="shared" si="288"/>
        <v>16</v>
      </c>
      <c r="AQ288" s="43">
        <f t="shared" si="288"/>
        <v>72</v>
      </c>
      <c r="AR288" s="43">
        <f t="shared" si="288"/>
        <v>69</v>
      </c>
      <c r="AS288" s="43">
        <f t="shared" si="288"/>
        <v>335</v>
      </c>
      <c r="AT288" s="43">
        <f t="shared" si="288"/>
        <v>0</v>
      </c>
      <c r="AU288" s="39"/>
      <c r="AV288" s="109" t="e">
        <f>VLOOKUP(AU288,[1]Hoja10!$D$3:$E$238,2,FALSE)</f>
        <v>#N/A</v>
      </c>
      <c r="AW288" s="110" t="e">
        <f t="shared" si="264"/>
        <v>#N/A</v>
      </c>
    </row>
    <row r="289" spans="1:49" s="33" customFormat="1" ht="12">
      <c r="A289" s="21">
        <v>285</v>
      </c>
      <c r="B289" s="22"/>
      <c r="C289" s="23" t="s">
        <v>996</v>
      </c>
      <c r="D289" s="23"/>
      <c r="E289" s="23" t="s">
        <v>996</v>
      </c>
      <c r="F289" s="24" t="s">
        <v>996</v>
      </c>
      <c r="G289" s="25"/>
      <c r="H289" s="22"/>
      <c r="I289" s="97">
        <f t="shared" si="260"/>
        <v>305346</v>
      </c>
      <c r="J289" s="26">
        <f>J290+J448+J524</f>
        <v>4310</v>
      </c>
      <c r="K289" s="26">
        <f t="shared" ref="K289:AT289" si="289">K290+K448+K524</f>
        <v>4553</v>
      </c>
      <c r="L289" s="26">
        <f t="shared" si="289"/>
        <v>4989</v>
      </c>
      <c r="M289" s="26">
        <f t="shared" si="289"/>
        <v>4974</v>
      </c>
      <c r="N289" s="26">
        <f t="shared" si="289"/>
        <v>4845</v>
      </c>
      <c r="O289" s="26">
        <f t="shared" si="289"/>
        <v>4995</v>
      </c>
      <c r="P289" s="26">
        <f t="shared" si="289"/>
        <v>5630</v>
      </c>
      <c r="Q289" s="26">
        <f t="shared" si="289"/>
        <v>5914</v>
      </c>
      <c r="R289" s="26">
        <f t="shared" si="289"/>
        <v>5901</v>
      </c>
      <c r="S289" s="26">
        <f t="shared" si="289"/>
        <v>5930</v>
      </c>
      <c r="T289" s="26">
        <f t="shared" si="289"/>
        <v>6013</v>
      </c>
      <c r="U289" s="26">
        <f t="shared" si="289"/>
        <v>6259</v>
      </c>
      <c r="V289" s="26">
        <f t="shared" si="289"/>
        <v>6152</v>
      </c>
      <c r="W289" s="26">
        <f t="shared" si="289"/>
        <v>5994</v>
      </c>
      <c r="X289" s="26">
        <f t="shared" si="289"/>
        <v>5872</v>
      </c>
      <c r="Y289" s="26">
        <f t="shared" si="289"/>
        <v>5780</v>
      </c>
      <c r="Z289" s="26">
        <f t="shared" si="289"/>
        <v>6038</v>
      </c>
      <c r="AA289" s="26">
        <f t="shared" si="289"/>
        <v>5618</v>
      </c>
      <c r="AB289" s="26">
        <f t="shared" si="289"/>
        <v>5507</v>
      </c>
      <c r="AC289" s="26">
        <f t="shared" si="289"/>
        <v>5434</v>
      </c>
      <c r="AD289" s="26">
        <f t="shared" si="289"/>
        <v>25572</v>
      </c>
      <c r="AE289" s="26">
        <f t="shared" si="289"/>
        <v>24078</v>
      </c>
      <c r="AF289" s="26">
        <f t="shared" si="289"/>
        <v>23679</v>
      </c>
      <c r="AG289" s="26">
        <f t="shared" si="289"/>
        <v>22278</v>
      </c>
      <c r="AH289" s="26">
        <f t="shared" si="289"/>
        <v>19701</v>
      </c>
      <c r="AI289" s="26">
        <f t="shared" si="289"/>
        <v>17370</v>
      </c>
      <c r="AJ289" s="26">
        <f t="shared" si="289"/>
        <v>14448</v>
      </c>
      <c r="AK289" s="26">
        <f t="shared" si="289"/>
        <v>11981</v>
      </c>
      <c r="AL289" s="26">
        <f t="shared" si="289"/>
        <v>9944</v>
      </c>
      <c r="AM289" s="26">
        <f t="shared" si="289"/>
        <v>7973</v>
      </c>
      <c r="AN289" s="26">
        <f t="shared" si="289"/>
        <v>6663</v>
      </c>
      <c r="AO289" s="26">
        <f t="shared" si="289"/>
        <v>5075</v>
      </c>
      <c r="AP289" s="26">
        <f t="shared" si="289"/>
        <v>5876</v>
      </c>
      <c r="AQ289" s="26">
        <f t="shared" si="289"/>
        <v>14846.86</v>
      </c>
      <c r="AR289" s="26">
        <f t="shared" si="289"/>
        <v>13619.6</v>
      </c>
      <c r="AS289" s="26">
        <f t="shared" si="289"/>
        <v>65014.229999999996</v>
      </c>
      <c r="AT289" s="26">
        <f t="shared" si="289"/>
        <v>5962</v>
      </c>
      <c r="AU289" s="22"/>
      <c r="AV289" s="109"/>
      <c r="AW289" s="110">
        <f t="shared" si="264"/>
        <v>0</v>
      </c>
    </row>
    <row r="290" spans="1:49" s="33" customFormat="1" ht="12">
      <c r="A290" s="6">
        <v>286</v>
      </c>
      <c r="B290" s="28"/>
      <c r="C290" s="29" t="s">
        <v>996</v>
      </c>
      <c r="D290" s="30" t="s">
        <v>748</v>
      </c>
      <c r="E290" s="30" t="s">
        <v>748</v>
      </c>
      <c r="F290" s="30" t="s">
        <v>748</v>
      </c>
      <c r="G290" s="31"/>
      <c r="H290" s="28"/>
      <c r="I290" s="98">
        <f t="shared" si="260"/>
        <v>150242</v>
      </c>
      <c r="J290" s="32">
        <f>J291+J326+J327+J336+J352+J360+J367+J381+J390+J401+J409+J413+J423+J439</f>
        <v>2250</v>
      </c>
      <c r="K290" s="32">
        <f t="shared" ref="K290:AT290" si="290">K291+K326+K327+K336+K352+K360+K367+K381+K390+K401+K409+K413+K423+K439</f>
        <v>2312</v>
      </c>
      <c r="L290" s="32">
        <f t="shared" si="290"/>
        <v>2491</v>
      </c>
      <c r="M290" s="32">
        <f t="shared" si="290"/>
        <v>2519</v>
      </c>
      <c r="N290" s="32">
        <f t="shared" si="290"/>
        <v>2487</v>
      </c>
      <c r="O290" s="32">
        <f t="shared" si="290"/>
        <v>2527</v>
      </c>
      <c r="P290" s="32">
        <f t="shared" si="290"/>
        <v>2771</v>
      </c>
      <c r="Q290" s="32">
        <f t="shared" si="290"/>
        <v>2959</v>
      </c>
      <c r="R290" s="32">
        <f t="shared" si="290"/>
        <v>2900</v>
      </c>
      <c r="S290" s="32">
        <f t="shared" si="290"/>
        <v>2954</v>
      </c>
      <c r="T290" s="32">
        <f t="shared" si="290"/>
        <v>2989</v>
      </c>
      <c r="U290" s="32">
        <f t="shared" si="290"/>
        <v>3050</v>
      </c>
      <c r="V290" s="32">
        <f t="shared" si="290"/>
        <v>3014</v>
      </c>
      <c r="W290" s="32">
        <f t="shared" si="290"/>
        <v>3030</v>
      </c>
      <c r="X290" s="32">
        <f t="shared" si="290"/>
        <v>2977</v>
      </c>
      <c r="Y290" s="32">
        <f t="shared" si="290"/>
        <v>2988</v>
      </c>
      <c r="Z290" s="32">
        <f t="shared" si="290"/>
        <v>3079</v>
      </c>
      <c r="AA290" s="32">
        <f t="shared" si="290"/>
        <v>2852</v>
      </c>
      <c r="AB290" s="32">
        <f t="shared" si="290"/>
        <v>2746</v>
      </c>
      <c r="AC290" s="32">
        <f t="shared" si="290"/>
        <v>2651</v>
      </c>
      <c r="AD290" s="32">
        <f t="shared" si="290"/>
        <v>12039</v>
      </c>
      <c r="AE290" s="32">
        <f t="shared" si="290"/>
        <v>11453</v>
      </c>
      <c r="AF290" s="32">
        <f t="shared" si="290"/>
        <v>11246</v>
      </c>
      <c r="AG290" s="32">
        <f t="shared" si="290"/>
        <v>11128</v>
      </c>
      <c r="AH290" s="32">
        <f t="shared" si="290"/>
        <v>9793</v>
      </c>
      <c r="AI290" s="32">
        <f t="shared" si="290"/>
        <v>8708</v>
      </c>
      <c r="AJ290" s="32">
        <f t="shared" si="290"/>
        <v>7031</v>
      </c>
      <c r="AK290" s="32">
        <f t="shared" si="290"/>
        <v>5958</v>
      </c>
      <c r="AL290" s="32">
        <f t="shared" si="290"/>
        <v>4981</v>
      </c>
      <c r="AM290" s="32">
        <f t="shared" si="290"/>
        <v>3890</v>
      </c>
      <c r="AN290" s="32">
        <f t="shared" si="290"/>
        <v>3343</v>
      </c>
      <c r="AO290" s="32">
        <f t="shared" si="290"/>
        <v>2434</v>
      </c>
      <c r="AP290" s="32">
        <f t="shared" si="290"/>
        <v>2692</v>
      </c>
      <c r="AQ290" s="32">
        <f t="shared" si="290"/>
        <v>7383</v>
      </c>
      <c r="AR290" s="32">
        <f t="shared" si="290"/>
        <v>6871</v>
      </c>
      <c r="AS290" s="32">
        <f t="shared" si="290"/>
        <v>31540</v>
      </c>
      <c r="AT290" s="32">
        <f t="shared" si="290"/>
        <v>3084</v>
      </c>
      <c r="AU290" s="28"/>
      <c r="AV290" s="109"/>
      <c r="AW290" s="110"/>
    </row>
    <row r="291" spans="1:49" s="33" customFormat="1" ht="12">
      <c r="A291" s="21">
        <v>287</v>
      </c>
      <c r="B291" s="34"/>
      <c r="C291" s="35" t="s">
        <v>996</v>
      </c>
      <c r="D291" s="35" t="s">
        <v>748</v>
      </c>
      <c r="E291" s="36" t="s">
        <v>749</v>
      </c>
      <c r="F291" s="36" t="s">
        <v>749</v>
      </c>
      <c r="G291" s="37"/>
      <c r="H291" s="34"/>
      <c r="I291" s="99">
        <f t="shared" si="260"/>
        <v>47528</v>
      </c>
      <c r="J291" s="38">
        <f>SUM(J292:J325)</f>
        <v>922</v>
      </c>
      <c r="K291" s="38">
        <f t="shared" ref="K291:AT291" si="291">SUM(K292:K325)</f>
        <v>905</v>
      </c>
      <c r="L291" s="38">
        <f t="shared" si="291"/>
        <v>992</v>
      </c>
      <c r="M291" s="38">
        <f t="shared" si="291"/>
        <v>904</v>
      </c>
      <c r="N291" s="38">
        <f t="shared" si="291"/>
        <v>815</v>
      </c>
      <c r="O291" s="38">
        <f t="shared" si="291"/>
        <v>897</v>
      </c>
      <c r="P291" s="38">
        <f t="shared" si="291"/>
        <v>863</v>
      </c>
      <c r="Q291" s="38">
        <f t="shared" si="291"/>
        <v>858</v>
      </c>
      <c r="R291" s="38">
        <f t="shared" si="291"/>
        <v>859</v>
      </c>
      <c r="S291" s="38">
        <f t="shared" si="291"/>
        <v>880</v>
      </c>
      <c r="T291" s="38">
        <f t="shared" si="291"/>
        <v>886</v>
      </c>
      <c r="U291" s="38">
        <f t="shared" si="291"/>
        <v>918</v>
      </c>
      <c r="V291" s="38">
        <f t="shared" si="291"/>
        <v>909</v>
      </c>
      <c r="W291" s="38">
        <f t="shared" si="291"/>
        <v>904</v>
      </c>
      <c r="X291" s="38">
        <f t="shared" si="291"/>
        <v>934</v>
      </c>
      <c r="Y291" s="38">
        <f t="shared" si="291"/>
        <v>927</v>
      </c>
      <c r="Z291" s="38">
        <f t="shared" si="291"/>
        <v>935</v>
      </c>
      <c r="AA291" s="38">
        <f t="shared" si="291"/>
        <v>914</v>
      </c>
      <c r="AB291" s="38">
        <f t="shared" si="291"/>
        <v>893</v>
      </c>
      <c r="AC291" s="38">
        <f t="shared" si="291"/>
        <v>870</v>
      </c>
      <c r="AD291" s="38">
        <f t="shared" si="291"/>
        <v>3811</v>
      </c>
      <c r="AE291" s="38">
        <f t="shared" si="291"/>
        <v>3838</v>
      </c>
      <c r="AF291" s="38">
        <f t="shared" si="291"/>
        <v>3777</v>
      </c>
      <c r="AG291" s="38">
        <f t="shared" si="291"/>
        <v>3646</v>
      </c>
      <c r="AH291" s="38">
        <f t="shared" si="291"/>
        <v>3099</v>
      </c>
      <c r="AI291" s="38">
        <f t="shared" si="291"/>
        <v>2712</v>
      </c>
      <c r="AJ291" s="38">
        <f t="shared" si="291"/>
        <v>2026</v>
      </c>
      <c r="AK291" s="38">
        <f t="shared" si="291"/>
        <v>1739</v>
      </c>
      <c r="AL291" s="38">
        <f t="shared" si="291"/>
        <v>1452</v>
      </c>
      <c r="AM291" s="38">
        <f t="shared" si="291"/>
        <v>1129</v>
      </c>
      <c r="AN291" s="38">
        <f t="shared" si="291"/>
        <v>962</v>
      </c>
      <c r="AO291" s="38">
        <f t="shared" si="291"/>
        <v>654</v>
      </c>
      <c r="AP291" s="38">
        <f t="shared" si="291"/>
        <v>698</v>
      </c>
      <c r="AQ291" s="38">
        <f t="shared" si="291"/>
        <v>2232</v>
      </c>
      <c r="AR291" s="38">
        <f t="shared" si="291"/>
        <v>2179</v>
      </c>
      <c r="AS291" s="38">
        <f t="shared" si="291"/>
        <v>10232</v>
      </c>
      <c r="AT291" s="38">
        <f t="shared" si="291"/>
        <v>1165</v>
      </c>
      <c r="AU291" s="34"/>
      <c r="AV291" s="109"/>
      <c r="AW291" s="109"/>
    </row>
    <row r="292" spans="1:49" s="33" customFormat="1" ht="24">
      <c r="A292" s="21">
        <v>288</v>
      </c>
      <c r="B292" s="58">
        <v>4660</v>
      </c>
      <c r="C292" s="50" t="s">
        <v>996</v>
      </c>
      <c r="D292" s="45" t="s">
        <v>748</v>
      </c>
      <c r="E292" s="45" t="s">
        <v>749</v>
      </c>
      <c r="F292" s="42" t="s">
        <v>265</v>
      </c>
      <c r="G292" s="39" t="s">
        <v>680</v>
      </c>
      <c r="H292" s="58">
        <v>4660</v>
      </c>
      <c r="I292" s="51">
        <f t="shared" si="260"/>
        <v>5328</v>
      </c>
      <c r="J292" s="51">
        <f>J1268</f>
        <v>113</v>
      </c>
      <c r="K292" s="51">
        <f t="shared" ref="K292:AT292" si="292">K1268</f>
        <v>110</v>
      </c>
      <c r="L292" s="51">
        <f t="shared" si="292"/>
        <v>143</v>
      </c>
      <c r="M292" s="51">
        <f t="shared" si="292"/>
        <v>112</v>
      </c>
      <c r="N292" s="51">
        <f t="shared" si="292"/>
        <v>115</v>
      </c>
      <c r="O292" s="51">
        <f t="shared" si="292"/>
        <v>101</v>
      </c>
      <c r="P292" s="51">
        <f t="shared" si="292"/>
        <v>93</v>
      </c>
      <c r="Q292" s="51">
        <f t="shared" si="292"/>
        <v>108</v>
      </c>
      <c r="R292" s="51">
        <f t="shared" si="292"/>
        <v>115</v>
      </c>
      <c r="S292" s="51">
        <f t="shared" si="292"/>
        <v>115</v>
      </c>
      <c r="T292" s="51">
        <f t="shared" si="292"/>
        <v>114</v>
      </c>
      <c r="U292" s="51">
        <f t="shared" si="292"/>
        <v>108</v>
      </c>
      <c r="V292" s="51">
        <f t="shared" si="292"/>
        <v>113</v>
      </c>
      <c r="W292" s="51">
        <f t="shared" si="292"/>
        <v>101</v>
      </c>
      <c r="X292" s="51">
        <f t="shared" si="292"/>
        <v>81</v>
      </c>
      <c r="Y292" s="51">
        <f t="shared" si="292"/>
        <v>96</v>
      </c>
      <c r="Z292" s="51">
        <f t="shared" si="292"/>
        <v>100</v>
      </c>
      <c r="AA292" s="51">
        <f t="shared" si="292"/>
        <v>92</v>
      </c>
      <c r="AB292" s="51">
        <f t="shared" si="292"/>
        <v>104</v>
      </c>
      <c r="AC292" s="51">
        <f t="shared" si="292"/>
        <v>122</v>
      </c>
      <c r="AD292" s="51">
        <f t="shared" si="292"/>
        <v>593</v>
      </c>
      <c r="AE292" s="51">
        <f t="shared" si="292"/>
        <v>572</v>
      </c>
      <c r="AF292" s="51">
        <f t="shared" si="292"/>
        <v>407</v>
      </c>
      <c r="AG292" s="51">
        <f t="shared" si="292"/>
        <v>346</v>
      </c>
      <c r="AH292" s="51">
        <f t="shared" si="292"/>
        <v>258</v>
      </c>
      <c r="AI292" s="51">
        <f t="shared" si="292"/>
        <v>251</v>
      </c>
      <c r="AJ292" s="51">
        <f t="shared" si="292"/>
        <v>193</v>
      </c>
      <c r="AK292" s="51">
        <f t="shared" si="292"/>
        <v>144</v>
      </c>
      <c r="AL292" s="51">
        <f t="shared" si="292"/>
        <v>133</v>
      </c>
      <c r="AM292" s="51">
        <f t="shared" si="292"/>
        <v>102</v>
      </c>
      <c r="AN292" s="51">
        <f t="shared" si="292"/>
        <v>71</v>
      </c>
      <c r="AO292" s="51">
        <f t="shared" si="292"/>
        <v>49</v>
      </c>
      <c r="AP292" s="51">
        <f t="shared" si="292"/>
        <v>53</v>
      </c>
      <c r="AQ292" s="51">
        <f t="shared" si="292"/>
        <v>253</v>
      </c>
      <c r="AR292" s="51">
        <f t="shared" si="292"/>
        <v>247</v>
      </c>
      <c r="AS292" s="51">
        <f t="shared" si="292"/>
        <v>1189</v>
      </c>
      <c r="AT292" s="51">
        <f t="shared" si="292"/>
        <v>140</v>
      </c>
      <c r="AU292" s="58">
        <v>4660</v>
      </c>
      <c r="AV292" s="109"/>
      <c r="AW292" s="109"/>
    </row>
    <row r="293" spans="1:49" s="33" customFormat="1" ht="12">
      <c r="A293" s="6">
        <v>289</v>
      </c>
      <c r="B293" s="58">
        <v>4673</v>
      </c>
      <c r="C293" s="50" t="s">
        <v>996</v>
      </c>
      <c r="D293" s="45" t="s">
        <v>748</v>
      </c>
      <c r="E293" s="45" t="s">
        <v>749</v>
      </c>
      <c r="F293" s="42" t="s">
        <v>274</v>
      </c>
      <c r="G293" s="39" t="s">
        <v>662</v>
      </c>
      <c r="H293" s="58">
        <v>4673</v>
      </c>
      <c r="I293" s="51">
        <f t="shared" si="260"/>
        <v>632</v>
      </c>
      <c r="J293" s="51">
        <f>J1281</f>
        <v>12</v>
      </c>
      <c r="K293" s="51">
        <f t="shared" ref="K293:AT293" si="293">K1281</f>
        <v>13</v>
      </c>
      <c r="L293" s="51">
        <f t="shared" si="293"/>
        <v>22</v>
      </c>
      <c r="M293" s="51">
        <f t="shared" si="293"/>
        <v>12</v>
      </c>
      <c r="N293" s="51">
        <f t="shared" si="293"/>
        <v>9</v>
      </c>
      <c r="O293" s="51">
        <f t="shared" si="293"/>
        <v>14</v>
      </c>
      <c r="P293" s="51">
        <f t="shared" si="293"/>
        <v>11</v>
      </c>
      <c r="Q293" s="51">
        <f t="shared" si="293"/>
        <v>12</v>
      </c>
      <c r="R293" s="51">
        <f t="shared" si="293"/>
        <v>13</v>
      </c>
      <c r="S293" s="51">
        <f t="shared" si="293"/>
        <v>17</v>
      </c>
      <c r="T293" s="51">
        <f t="shared" si="293"/>
        <v>11</v>
      </c>
      <c r="U293" s="51">
        <f t="shared" si="293"/>
        <v>9</v>
      </c>
      <c r="V293" s="51">
        <f t="shared" si="293"/>
        <v>8</v>
      </c>
      <c r="W293" s="51">
        <f t="shared" si="293"/>
        <v>11</v>
      </c>
      <c r="X293" s="51">
        <f t="shared" si="293"/>
        <v>12</v>
      </c>
      <c r="Y293" s="51">
        <f t="shared" si="293"/>
        <v>15</v>
      </c>
      <c r="Z293" s="51">
        <f t="shared" si="293"/>
        <v>10</v>
      </c>
      <c r="AA293" s="51">
        <f t="shared" si="293"/>
        <v>15</v>
      </c>
      <c r="AB293" s="51">
        <f t="shared" si="293"/>
        <v>9</v>
      </c>
      <c r="AC293" s="51">
        <f t="shared" si="293"/>
        <v>5</v>
      </c>
      <c r="AD293" s="51">
        <f t="shared" si="293"/>
        <v>33</v>
      </c>
      <c r="AE293" s="51">
        <f t="shared" si="293"/>
        <v>47</v>
      </c>
      <c r="AF293" s="51">
        <f t="shared" si="293"/>
        <v>57</v>
      </c>
      <c r="AG293" s="51">
        <f t="shared" si="293"/>
        <v>74</v>
      </c>
      <c r="AH293" s="51">
        <f t="shared" si="293"/>
        <v>44</v>
      </c>
      <c r="AI293" s="51">
        <f t="shared" si="293"/>
        <v>35</v>
      </c>
      <c r="AJ293" s="51">
        <f t="shared" si="293"/>
        <v>36</v>
      </c>
      <c r="AK293" s="51">
        <f t="shared" si="293"/>
        <v>18</v>
      </c>
      <c r="AL293" s="51">
        <f t="shared" si="293"/>
        <v>17</v>
      </c>
      <c r="AM293" s="51">
        <f t="shared" si="293"/>
        <v>9</v>
      </c>
      <c r="AN293" s="51">
        <f t="shared" si="293"/>
        <v>14</v>
      </c>
      <c r="AO293" s="51">
        <f t="shared" si="293"/>
        <v>6</v>
      </c>
      <c r="AP293" s="51">
        <f t="shared" si="293"/>
        <v>2</v>
      </c>
      <c r="AQ293" s="51">
        <f t="shared" si="293"/>
        <v>25</v>
      </c>
      <c r="AR293" s="51">
        <f t="shared" si="293"/>
        <v>26</v>
      </c>
      <c r="AS293" s="51">
        <f t="shared" si="293"/>
        <v>142</v>
      </c>
      <c r="AT293" s="51">
        <f t="shared" si="293"/>
        <v>17</v>
      </c>
      <c r="AU293" s="58">
        <v>4673</v>
      </c>
      <c r="AV293" s="109"/>
      <c r="AW293" s="109"/>
    </row>
    <row r="294" spans="1:49" s="33" customFormat="1" ht="12">
      <c r="A294" s="21">
        <v>290</v>
      </c>
      <c r="B294" s="58">
        <v>6842</v>
      </c>
      <c r="C294" s="50" t="s">
        <v>996</v>
      </c>
      <c r="D294" s="45" t="s">
        <v>748</v>
      </c>
      <c r="E294" s="45" t="s">
        <v>749</v>
      </c>
      <c r="F294" s="44" t="s">
        <v>282</v>
      </c>
      <c r="G294" s="39" t="s">
        <v>662</v>
      </c>
      <c r="H294" s="58">
        <v>6842</v>
      </c>
      <c r="I294" s="51">
        <f t="shared" si="260"/>
        <v>549</v>
      </c>
      <c r="J294" s="51">
        <f>J1291</f>
        <v>10</v>
      </c>
      <c r="K294" s="51">
        <f t="shared" ref="K294:AT294" si="294">K1291</f>
        <v>10</v>
      </c>
      <c r="L294" s="51">
        <f t="shared" si="294"/>
        <v>9</v>
      </c>
      <c r="M294" s="51">
        <f t="shared" si="294"/>
        <v>15</v>
      </c>
      <c r="N294" s="51">
        <f t="shared" si="294"/>
        <v>9</v>
      </c>
      <c r="O294" s="51">
        <f t="shared" si="294"/>
        <v>11</v>
      </c>
      <c r="P294" s="51">
        <f t="shared" si="294"/>
        <v>8</v>
      </c>
      <c r="Q294" s="51">
        <f t="shared" si="294"/>
        <v>5</v>
      </c>
      <c r="R294" s="51">
        <f t="shared" si="294"/>
        <v>10</v>
      </c>
      <c r="S294" s="51">
        <f t="shared" si="294"/>
        <v>8</v>
      </c>
      <c r="T294" s="51">
        <f t="shared" si="294"/>
        <v>6</v>
      </c>
      <c r="U294" s="51">
        <f t="shared" si="294"/>
        <v>17</v>
      </c>
      <c r="V294" s="51">
        <f t="shared" si="294"/>
        <v>13</v>
      </c>
      <c r="W294" s="51">
        <f t="shared" si="294"/>
        <v>13</v>
      </c>
      <c r="X294" s="51">
        <f t="shared" si="294"/>
        <v>12</v>
      </c>
      <c r="Y294" s="51">
        <f t="shared" si="294"/>
        <v>14</v>
      </c>
      <c r="Z294" s="51">
        <f t="shared" si="294"/>
        <v>14</v>
      </c>
      <c r="AA294" s="51">
        <f t="shared" si="294"/>
        <v>19</v>
      </c>
      <c r="AB294" s="51">
        <f t="shared" si="294"/>
        <v>20</v>
      </c>
      <c r="AC294" s="51">
        <f t="shared" si="294"/>
        <v>10</v>
      </c>
      <c r="AD294" s="51">
        <f t="shared" si="294"/>
        <v>57</v>
      </c>
      <c r="AE294" s="51">
        <f t="shared" si="294"/>
        <v>42</v>
      </c>
      <c r="AF294" s="51">
        <f t="shared" si="294"/>
        <v>53</v>
      </c>
      <c r="AG294" s="51">
        <f t="shared" si="294"/>
        <v>36</v>
      </c>
      <c r="AH294" s="51">
        <f t="shared" si="294"/>
        <v>21</v>
      </c>
      <c r="AI294" s="51">
        <f t="shared" si="294"/>
        <v>40</v>
      </c>
      <c r="AJ294" s="51">
        <f t="shared" si="294"/>
        <v>18</v>
      </c>
      <c r="AK294" s="51">
        <f t="shared" si="294"/>
        <v>18</v>
      </c>
      <c r="AL294" s="51">
        <f t="shared" si="294"/>
        <v>11</v>
      </c>
      <c r="AM294" s="51">
        <f t="shared" si="294"/>
        <v>8</v>
      </c>
      <c r="AN294" s="51">
        <f t="shared" si="294"/>
        <v>5</v>
      </c>
      <c r="AO294" s="51">
        <f t="shared" si="294"/>
        <v>4</v>
      </c>
      <c r="AP294" s="51">
        <f t="shared" si="294"/>
        <v>3</v>
      </c>
      <c r="AQ294" s="51">
        <f t="shared" si="294"/>
        <v>30</v>
      </c>
      <c r="AR294" s="51">
        <f t="shared" si="294"/>
        <v>37</v>
      </c>
      <c r="AS294" s="51">
        <f t="shared" si="294"/>
        <v>122</v>
      </c>
      <c r="AT294" s="51">
        <f t="shared" si="294"/>
        <v>14</v>
      </c>
      <c r="AU294" s="58">
        <v>6842</v>
      </c>
      <c r="AV294" s="109"/>
      <c r="AW294" s="109"/>
    </row>
    <row r="295" spans="1:49" s="33" customFormat="1" ht="12">
      <c r="A295" s="21">
        <v>291</v>
      </c>
      <c r="B295" s="58">
        <v>4661</v>
      </c>
      <c r="C295" s="50" t="s">
        <v>996</v>
      </c>
      <c r="D295" s="45" t="s">
        <v>748</v>
      </c>
      <c r="E295" s="45" t="s">
        <v>749</v>
      </c>
      <c r="F295" s="44" t="s">
        <v>266</v>
      </c>
      <c r="G295" s="39" t="s">
        <v>667</v>
      </c>
      <c r="H295" s="58">
        <v>4661</v>
      </c>
      <c r="I295" s="51">
        <f t="shared" si="260"/>
        <v>1457</v>
      </c>
      <c r="J295" s="51">
        <f>J1269</f>
        <v>28</v>
      </c>
      <c r="K295" s="51">
        <f t="shared" ref="K295:AT295" si="295">K1269</f>
        <v>23</v>
      </c>
      <c r="L295" s="51">
        <f t="shared" si="295"/>
        <v>26</v>
      </c>
      <c r="M295" s="51">
        <f t="shared" si="295"/>
        <v>23</v>
      </c>
      <c r="N295" s="51">
        <f t="shared" si="295"/>
        <v>17</v>
      </c>
      <c r="O295" s="51">
        <f t="shared" si="295"/>
        <v>23</v>
      </c>
      <c r="P295" s="51">
        <f t="shared" si="295"/>
        <v>17</v>
      </c>
      <c r="Q295" s="51">
        <f t="shared" si="295"/>
        <v>26</v>
      </c>
      <c r="R295" s="51">
        <f t="shared" si="295"/>
        <v>20</v>
      </c>
      <c r="S295" s="51">
        <f t="shared" si="295"/>
        <v>15</v>
      </c>
      <c r="T295" s="51">
        <f t="shared" si="295"/>
        <v>18</v>
      </c>
      <c r="U295" s="51">
        <f t="shared" si="295"/>
        <v>28</v>
      </c>
      <c r="V295" s="51">
        <f t="shared" si="295"/>
        <v>27</v>
      </c>
      <c r="W295" s="51">
        <f t="shared" si="295"/>
        <v>28</v>
      </c>
      <c r="X295" s="51">
        <f t="shared" si="295"/>
        <v>17</v>
      </c>
      <c r="Y295" s="51">
        <f t="shared" si="295"/>
        <v>19</v>
      </c>
      <c r="Z295" s="51">
        <f t="shared" si="295"/>
        <v>36</v>
      </c>
      <c r="AA295" s="51">
        <f t="shared" si="295"/>
        <v>41</v>
      </c>
      <c r="AB295" s="51">
        <f t="shared" si="295"/>
        <v>27</v>
      </c>
      <c r="AC295" s="51">
        <f t="shared" si="295"/>
        <v>28</v>
      </c>
      <c r="AD295" s="51">
        <f t="shared" si="295"/>
        <v>101</v>
      </c>
      <c r="AE295" s="51">
        <f t="shared" si="295"/>
        <v>96</v>
      </c>
      <c r="AF295" s="51">
        <f t="shared" si="295"/>
        <v>93</v>
      </c>
      <c r="AG295" s="51">
        <f t="shared" si="295"/>
        <v>107</v>
      </c>
      <c r="AH295" s="51">
        <f t="shared" si="295"/>
        <v>115</v>
      </c>
      <c r="AI295" s="51">
        <f t="shared" si="295"/>
        <v>121</v>
      </c>
      <c r="AJ295" s="51">
        <f t="shared" si="295"/>
        <v>78</v>
      </c>
      <c r="AK295" s="51">
        <f t="shared" si="295"/>
        <v>76</v>
      </c>
      <c r="AL295" s="51">
        <f t="shared" si="295"/>
        <v>45</v>
      </c>
      <c r="AM295" s="51">
        <f t="shared" si="295"/>
        <v>31</v>
      </c>
      <c r="AN295" s="51">
        <f t="shared" si="295"/>
        <v>43</v>
      </c>
      <c r="AO295" s="51">
        <f t="shared" si="295"/>
        <v>28</v>
      </c>
      <c r="AP295" s="51">
        <f t="shared" si="295"/>
        <v>36</v>
      </c>
      <c r="AQ295" s="51">
        <f t="shared" si="295"/>
        <v>58</v>
      </c>
      <c r="AR295" s="51">
        <f t="shared" si="295"/>
        <v>72</v>
      </c>
      <c r="AS295" s="51">
        <f t="shared" si="295"/>
        <v>310</v>
      </c>
      <c r="AT295" s="51">
        <f t="shared" si="295"/>
        <v>36</v>
      </c>
      <c r="AU295" s="58">
        <v>4661</v>
      </c>
      <c r="AV295" s="109"/>
      <c r="AW295" s="109"/>
    </row>
    <row r="296" spans="1:49" s="33" customFormat="1" ht="24">
      <c r="A296" s="6">
        <v>292</v>
      </c>
      <c r="B296" s="58">
        <v>4677</v>
      </c>
      <c r="C296" s="50" t="s">
        <v>996</v>
      </c>
      <c r="D296" s="45" t="s">
        <v>748</v>
      </c>
      <c r="E296" s="45" t="s">
        <v>749</v>
      </c>
      <c r="F296" s="42" t="s">
        <v>750</v>
      </c>
      <c r="G296" s="39" t="s">
        <v>662</v>
      </c>
      <c r="H296" s="58">
        <v>4677</v>
      </c>
      <c r="I296" s="51">
        <f t="shared" si="260"/>
        <v>880</v>
      </c>
      <c r="J296" s="51">
        <f>J1285</f>
        <v>13</v>
      </c>
      <c r="K296" s="51">
        <f t="shared" ref="K296:AT296" si="296">K1285</f>
        <v>15</v>
      </c>
      <c r="L296" s="51">
        <f t="shared" si="296"/>
        <v>19</v>
      </c>
      <c r="M296" s="51">
        <f t="shared" si="296"/>
        <v>19</v>
      </c>
      <c r="N296" s="51">
        <f t="shared" si="296"/>
        <v>15</v>
      </c>
      <c r="O296" s="51">
        <f t="shared" si="296"/>
        <v>17</v>
      </c>
      <c r="P296" s="51">
        <f t="shared" si="296"/>
        <v>17</v>
      </c>
      <c r="Q296" s="51">
        <f t="shared" si="296"/>
        <v>13</v>
      </c>
      <c r="R296" s="51">
        <f t="shared" si="296"/>
        <v>18</v>
      </c>
      <c r="S296" s="51">
        <f t="shared" si="296"/>
        <v>12</v>
      </c>
      <c r="T296" s="51">
        <f t="shared" si="296"/>
        <v>12</v>
      </c>
      <c r="U296" s="51">
        <f t="shared" si="296"/>
        <v>15</v>
      </c>
      <c r="V296" s="51">
        <f t="shared" si="296"/>
        <v>18</v>
      </c>
      <c r="W296" s="51">
        <f t="shared" si="296"/>
        <v>18</v>
      </c>
      <c r="X296" s="51">
        <f t="shared" si="296"/>
        <v>19</v>
      </c>
      <c r="Y296" s="51">
        <f t="shared" si="296"/>
        <v>22</v>
      </c>
      <c r="Z296" s="51">
        <f t="shared" si="296"/>
        <v>22</v>
      </c>
      <c r="AA296" s="51">
        <f t="shared" si="296"/>
        <v>18</v>
      </c>
      <c r="AB296" s="51">
        <f t="shared" si="296"/>
        <v>13</v>
      </c>
      <c r="AC296" s="51">
        <f t="shared" si="296"/>
        <v>15</v>
      </c>
      <c r="AD296" s="51">
        <f t="shared" si="296"/>
        <v>55</v>
      </c>
      <c r="AE296" s="51">
        <f t="shared" si="296"/>
        <v>40</v>
      </c>
      <c r="AF296" s="51">
        <f t="shared" si="296"/>
        <v>62</v>
      </c>
      <c r="AG296" s="51">
        <f t="shared" si="296"/>
        <v>63</v>
      </c>
      <c r="AH296" s="51">
        <f t="shared" si="296"/>
        <v>66</v>
      </c>
      <c r="AI296" s="51">
        <f t="shared" si="296"/>
        <v>51</v>
      </c>
      <c r="AJ296" s="51">
        <f t="shared" si="296"/>
        <v>46</v>
      </c>
      <c r="AK296" s="51">
        <f t="shared" si="296"/>
        <v>47</v>
      </c>
      <c r="AL296" s="51">
        <f t="shared" si="296"/>
        <v>45</v>
      </c>
      <c r="AM296" s="51">
        <f t="shared" si="296"/>
        <v>19</v>
      </c>
      <c r="AN296" s="51">
        <f t="shared" si="296"/>
        <v>27</v>
      </c>
      <c r="AO296" s="51">
        <f t="shared" si="296"/>
        <v>13</v>
      </c>
      <c r="AP296" s="51">
        <f t="shared" si="296"/>
        <v>16</v>
      </c>
      <c r="AQ296" s="51">
        <f t="shared" si="296"/>
        <v>40</v>
      </c>
      <c r="AR296" s="51">
        <f t="shared" si="296"/>
        <v>43</v>
      </c>
      <c r="AS296" s="51">
        <f t="shared" si="296"/>
        <v>165</v>
      </c>
      <c r="AT296" s="51">
        <f t="shared" si="296"/>
        <v>18</v>
      </c>
      <c r="AU296" s="58">
        <v>4677</v>
      </c>
      <c r="AV296" s="109"/>
      <c r="AW296" s="109"/>
    </row>
    <row r="297" spans="1:49" s="33" customFormat="1" ht="12">
      <c r="A297" s="21">
        <v>293</v>
      </c>
      <c r="B297" s="58">
        <v>4670</v>
      </c>
      <c r="C297" s="50" t="s">
        <v>996</v>
      </c>
      <c r="D297" s="45" t="s">
        <v>748</v>
      </c>
      <c r="E297" s="45" t="s">
        <v>749</v>
      </c>
      <c r="F297" s="44" t="s">
        <v>271</v>
      </c>
      <c r="G297" s="39" t="s">
        <v>662</v>
      </c>
      <c r="H297" s="58">
        <v>4670</v>
      </c>
      <c r="I297" s="51">
        <f t="shared" si="260"/>
        <v>884</v>
      </c>
      <c r="J297" s="51">
        <f>J1278</f>
        <v>12</v>
      </c>
      <c r="K297" s="51">
        <f t="shared" ref="K297:AT298" si="297">K1278</f>
        <v>18</v>
      </c>
      <c r="L297" s="51">
        <f t="shared" si="297"/>
        <v>20</v>
      </c>
      <c r="M297" s="51">
        <f t="shared" si="297"/>
        <v>16</v>
      </c>
      <c r="N297" s="51">
        <f t="shared" si="297"/>
        <v>9</v>
      </c>
      <c r="O297" s="51">
        <f t="shared" si="297"/>
        <v>10</v>
      </c>
      <c r="P297" s="51">
        <f t="shared" si="297"/>
        <v>10</v>
      </c>
      <c r="Q297" s="51">
        <f t="shared" si="297"/>
        <v>22</v>
      </c>
      <c r="R297" s="51">
        <f t="shared" si="297"/>
        <v>14</v>
      </c>
      <c r="S297" s="51">
        <f t="shared" si="297"/>
        <v>21</v>
      </c>
      <c r="T297" s="51">
        <f t="shared" si="297"/>
        <v>16</v>
      </c>
      <c r="U297" s="51">
        <f t="shared" si="297"/>
        <v>15</v>
      </c>
      <c r="V297" s="51">
        <f t="shared" si="297"/>
        <v>13</v>
      </c>
      <c r="W297" s="51">
        <f t="shared" si="297"/>
        <v>13</v>
      </c>
      <c r="X297" s="51">
        <f t="shared" si="297"/>
        <v>11</v>
      </c>
      <c r="Y297" s="51">
        <f t="shared" si="297"/>
        <v>19</v>
      </c>
      <c r="Z297" s="51">
        <f t="shared" si="297"/>
        <v>24</v>
      </c>
      <c r="AA297" s="51">
        <f t="shared" si="297"/>
        <v>13</v>
      </c>
      <c r="AB297" s="51">
        <f t="shared" si="297"/>
        <v>12</v>
      </c>
      <c r="AC297" s="51">
        <f t="shared" si="297"/>
        <v>11</v>
      </c>
      <c r="AD297" s="51">
        <f t="shared" si="297"/>
        <v>57</v>
      </c>
      <c r="AE297" s="51">
        <f t="shared" si="297"/>
        <v>54</v>
      </c>
      <c r="AF297" s="51">
        <f t="shared" si="297"/>
        <v>74</v>
      </c>
      <c r="AG297" s="51">
        <f t="shared" si="297"/>
        <v>74</v>
      </c>
      <c r="AH297" s="51">
        <f t="shared" si="297"/>
        <v>63</v>
      </c>
      <c r="AI297" s="51">
        <f t="shared" si="297"/>
        <v>64</v>
      </c>
      <c r="AJ297" s="51">
        <f t="shared" si="297"/>
        <v>41</v>
      </c>
      <c r="AK297" s="51">
        <f t="shared" si="297"/>
        <v>44</v>
      </c>
      <c r="AL297" s="51">
        <f t="shared" si="297"/>
        <v>20</v>
      </c>
      <c r="AM297" s="51">
        <f t="shared" si="297"/>
        <v>35</v>
      </c>
      <c r="AN297" s="51">
        <f t="shared" si="297"/>
        <v>22</v>
      </c>
      <c r="AO297" s="51">
        <f t="shared" si="297"/>
        <v>15</v>
      </c>
      <c r="AP297" s="51">
        <f t="shared" si="297"/>
        <v>22</v>
      </c>
      <c r="AQ297" s="51">
        <f t="shared" si="297"/>
        <v>33</v>
      </c>
      <c r="AR297" s="51">
        <f t="shared" si="297"/>
        <v>38</v>
      </c>
      <c r="AS297" s="51">
        <f t="shared" si="297"/>
        <v>189</v>
      </c>
      <c r="AT297" s="51">
        <f t="shared" si="297"/>
        <v>17</v>
      </c>
      <c r="AU297" s="58">
        <v>4670</v>
      </c>
      <c r="AV297" s="109"/>
      <c r="AW297" s="109"/>
    </row>
    <row r="298" spans="1:49" s="33" customFormat="1" ht="12">
      <c r="A298" s="21">
        <v>294</v>
      </c>
      <c r="B298" s="58">
        <v>4671</v>
      </c>
      <c r="C298" s="50" t="s">
        <v>996</v>
      </c>
      <c r="D298" s="45" t="s">
        <v>748</v>
      </c>
      <c r="E298" s="45" t="s">
        <v>749</v>
      </c>
      <c r="F298" s="44" t="s">
        <v>272</v>
      </c>
      <c r="G298" s="39" t="s">
        <v>662</v>
      </c>
      <c r="H298" s="58">
        <v>4671</v>
      </c>
      <c r="I298" s="51">
        <f t="shared" si="260"/>
        <v>726</v>
      </c>
      <c r="J298" s="51">
        <f>J1279</f>
        <v>15</v>
      </c>
      <c r="K298" s="51">
        <f t="shared" si="297"/>
        <v>13</v>
      </c>
      <c r="L298" s="51">
        <f t="shared" si="297"/>
        <v>17</v>
      </c>
      <c r="M298" s="51">
        <f t="shared" si="297"/>
        <v>7</v>
      </c>
      <c r="N298" s="51">
        <f t="shared" si="297"/>
        <v>15</v>
      </c>
      <c r="O298" s="51">
        <f t="shared" si="297"/>
        <v>19</v>
      </c>
      <c r="P298" s="51">
        <f t="shared" si="297"/>
        <v>11</v>
      </c>
      <c r="Q298" s="51">
        <f t="shared" si="297"/>
        <v>13</v>
      </c>
      <c r="R298" s="51">
        <f t="shared" si="297"/>
        <v>3</v>
      </c>
      <c r="S298" s="51">
        <f t="shared" si="297"/>
        <v>15</v>
      </c>
      <c r="T298" s="51">
        <f t="shared" si="297"/>
        <v>19</v>
      </c>
      <c r="U298" s="51">
        <f t="shared" si="297"/>
        <v>11</v>
      </c>
      <c r="V298" s="51">
        <f t="shared" si="297"/>
        <v>6</v>
      </c>
      <c r="W298" s="51">
        <f t="shared" si="297"/>
        <v>10</v>
      </c>
      <c r="X298" s="51">
        <f t="shared" si="297"/>
        <v>10</v>
      </c>
      <c r="Y298" s="51">
        <f t="shared" si="297"/>
        <v>8</v>
      </c>
      <c r="Z298" s="51">
        <f t="shared" si="297"/>
        <v>8</v>
      </c>
      <c r="AA298" s="51">
        <f t="shared" si="297"/>
        <v>6</v>
      </c>
      <c r="AB298" s="51">
        <f t="shared" si="297"/>
        <v>9</v>
      </c>
      <c r="AC298" s="51">
        <f t="shared" si="297"/>
        <v>15</v>
      </c>
      <c r="AD298" s="51">
        <f t="shared" si="297"/>
        <v>34</v>
      </c>
      <c r="AE298" s="51">
        <f t="shared" si="297"/>
        <v>64</v>
      </c>
      <c r="AF298" s="51">
        <f t="shared" si="297"/>
        <v>51</v>
      </c>
      <c r="AG298" s="51">
        <f t="shared" si="297"/>
        <v>94</v>
      </c>
      <c r="AH298" s="51">
        <f t="shared" si="297"/>
        <v>51</v>
      </c>
      <c r="AI298" s="51">
        <f t="shared" si="297"/>
        <v>38</v>
      </c>
      <c r="AJ298" s="51">
        <f t="shared" si="297"/>
        <v>39</v>
      </c>
      <c r="AK298" s="51">
        <f t="shared" si="297"/>
        <v>31</v>
      </c>
      <c r="AL298" s="51">
        <f t="shared" si="297"/>
        <v>31</v>
      </c>
      <c r="AM298" s="51">
        <f t="shared" si="297"/>
        <v>19</v>
      </c>
      <c r="AN298" s="51">
        <f t="shared" si="297"/>
        <v>18</v>
      </c>
      <c r="AO298" s="51">
        <f t="shared" si="297"/>
        <v>16</v>
      </c>
      <c r="AP298" s="51">
        <f t="shared" si="297"/>
        <v>10</v>
      </c>
      <c r="AQ298" s="51">
        <f t="shared" si="297"/>
        <v>27</v>
      </c>
      <c r="AR298" s="51">
        <f t="shared" si="297"/>
        <v>22</v>
      </c>
      <c r="AS298" s="51">
        <f t="shared" si="297"/>
        <v>163</v>
      </c>
      <c r="AT298" s="51">
        <f t="shared" si="297"/>
        <v>21</v>
      </c>
      <c r="AU298" s="58">
        <v>4671</v>
      </c>
      <c r="AV298" s="109"/>
      <c r="AW298" s="109"/>
    </row>
    <row r="299" spans="1:49" s="33" customFormat="1" ht="12">
      <c r="A299" s="6">
        <v>295</v>
      </c>
      <c r="B299" s="58">
        <v>4678</v>
      </c>
      <c r="C299" s="50" t="s">
        <v>996</v>
      </c>
      <c r="D299" s="45" t="s">
        <v>748</v>
      </c>
      <c r="E299" s="45" t="s">
        <v>749</v>
      </c>
      <c r="F299" s="44" t="s">
        <v>277</v>
      </c>
      <c r="G299" s="39" t="s">
        <v>662</v>
      </c>
      <c r="H299" s="58">
        <v>4678</v>
      </c>
      <c r="I299" s="51">
        <f t="shared" si="260"/>
        <v>517</v>
      </c>
      <c r="J299" s="51">
        <f>J1286</f>
        <v>7</v>
      </c>
      <c r="K299" s="51">
        <f t="shared" ref="K299:AT299" si="298">K1286</f>
        <v>9</v>
      </c>
      <c r="L299" s="51">
        <f t="shared" si="298"/>
        <v>19</v>
      </c>
      <c r="M299" s="51">
        <f t="shared" si="298"/>
        <v>9</v>
      </c>
      <c r="N299" s="51">
        <f t="shared" si="298"/>
        <v>10</v>
      </c>
      <c r="O299" s="51">
        <f t="shared" si="298"/>
        <v>8</v>
      </c>
      <c r="P299" s="51">
        <f t="shared" si="298"/>
        <v>11</v>
      </c>
      <c r="Q299" s="51">
        <f t="shared" si="298"/>
        <v>12</v>
      </c>
      <c r="R299" s="51">
        <f t="shared" si="298"/>
        <v>9</v>
      </c>
      <c r="S299" s="51">
        <f t="shared" si="298"/>
        <v>11</v>
      </c>
      <c r="T299" s="51">
        <f t="shared" si="298"/>
        <v>11</v>
      </c>
      <c r="U299" s="51">
        <f t="shared" si="298"/>
        <v>10</v>
      </c>
      <c r="V299" s="51">
        <f t="shared" si="298"/>
        <v>14</v>
      </c>
      <c r="W299" s="51">
        <f t="shared" si="298"/>
        <v>17</v>
      </c>
      <c r="X299" s="51">
        <f t="shared" si="298"/>
        <v>10</v>
      </c>
      <c r="Y299" s="51">
        <f t="shared" si="298"/>
        <v>11</v>
      </c>
      <c r="Z299" s="51">
        <f t="shared" si="298"/>
        <v>14</v>
      </c>
      <c r="AA299" s="51">
        <f t="shared" si="298"/>
        <v>6</v>
      </c>
      <c r="AB299" s="51">
        <f t="shared" si="298"/>
        <v>9</v>
      </c>
      <c r="AC299" s="51">
        <f t="shared" si="298"/>
        <v>7</v>
      </c>
      <c r="AD299" s="51">
        <f t="shared" si="298"/>
        <v>36</v>
      </c>
      <c r="AE299" s="51">
        <f t="shared" si="298"/>
        <v>33</v>
      </c>
      <c r="AF299" s="51">
        <f t="shared" si="298"/>
        <v>47</v>
      </c>
      <c r="AG299" s="51">
        <f t="shared" si="298"/>
        <v>50</v>
      </c>
      <c r="AH299" s="51">
        <f t="shared" si="298"/>
        <v>32</v>
      </c>
      <c r="AI299" s="51">
        <f t="shared" si="298"/>
        <v>21</v>
      </c>
      <c r="AJ299" s="51">
        <f t="shared" si="298"/>
        <v>22</v>
      </c>
      <c r="AK299" s="51">
        <f t="shared" si="298"/>
        <v>18</v>
      </c>
      <c r="AL299" s="51">
        <f t="shared" si="298"/>
        <v>19</v>
      </c>
      <c r="AM299" s="51">
        <f t="shared" si="298"/>
        <v>9</v>
      </c>
      <c r="AN299" s="51">
        <f t="shared" si="298"/>
        <v>5</v>
      </c>
      <c r="AO299" s="51">
        <f t="shared" si="298"/>
        <v>6</v>
      </c>
      <c r="AP299" s="51">
        <f t="shared" si="298"/>
        <v>5</v>
      </c>
      <c r="AQ299" s="51">
        <f t="shared" si="298"/>
        <v>30</v>
      </c>
      <c r="AR299" s="51">
        <f t="shared" si="298"/>
        <v>23</v>
      </c>
      <c r="AS299" s="51">
        <f t="shared" si="298"/>
        <v>107</v>
      </c>
      <c r="AT299" s="51">
        <f t="shared" si="298"/>
        <v>10</v>
      </c>
      <c r="AU299" s="58">
        <v>4678</v>
      </c>
      <c r="AV299" s="109"/>
      <c r="AW299" s="109"/>
    </row>
    <row r="300" spans="1:49" s="33" customFormat="1" ht="12">
      <c r="A300" s="21">
        <v>296</v>
      </c>
      <c r="B300" s="58">
        <v>4674</v>
      </c>
      <c r="C300" s="50" t="s">
        <v>996</v>
      </c>
      <c r="D300" s="45" t="s">
        <v>748</v>
      </c>
      <c r="E300" s="45" t="s">
        <v>749</v>
      </c>
      <c r="F300" s="44" t="s">
        <v>275</v>
      </c>
      <c r="G300" s="39" t="s">
        <v>662</v>
      </c>
      <c r="H300" s="58">
        <v>4674</v>
      </c>
      <c r="I300" s="51">
        <f t="shared" si="260"/>
        <v>521</v>
      </c>
      <c r="J300" s="51">
        <f>J1282</f>
        <v>18</v>
      </c>
      <c r="K300" s="51">
        <f t="shared" ref="K300:AT300" si="299">K1282</f>
        <v>17</v>
      </c>
      <c r="L300" s="51">
        <f t="shared" si="299"/>
        <v>16</v>
      </c>
      <c r="M300" s="51">
        <f t="shared" si="299"/>
        <v>21</v>
      </c>
      <c r="N300" s="51">
        <f t="shared" si="299"/>
        <v>11</v>
      </c>
      <c r="O300" s="51">
        <f t="shared" si="299"/>
        <v>17</v>
      </c>
      <c r="P300" s="51">
        <f t="shared" si="299"/>
        <v>18</v>
      </c>
      <c r="Q300" s="51">
        <f t="shared" si="299"/>
        <v>9</v>
      </c>
      <c r="R300" s="51">
        <f t="shared" si="299"/>
        <v>9</v>
      </c>
      <c r="S300" s="51">
        <f t="shared" si="299"/>
        <v>11</v>
      </c>
      <c r="T300" s="51">
        <f t="shared" si="299"/>
        <v>11</v>
      </c>
      <c r="U300" s="51">
        <f t="shared" si="299"/>
        <v>9</v>
      </c>
      <c r="V300" s="51">
        <f t="shared" si="299"/>
        <v>8</v>
      </c>
      <c r="W300" s="51">
        <f t="shared" si="299"/>
        <v>6</v>
      </c>
      <c r="X300" s="51">
        <f t="shared" si="299"/>
        <v>5</v>
      </c>
      <c r="Y300" s="51">
        <f t="shared" si="299"/>
        <v>4</v>
      </c>
      <c r="Z300" s="51">
        <f t="shared" si="299"/>
        <v>12</v>
      </c>
      <c r="AA300" s="51">
        <f t="shared" si="299"/>
        <v>9</v>
      </c>
      <c r="AB300" s="51">
        <f t="shared" si="299"/>
        <v>7</v>
      </c>
      <c r="AC300" s="51">
        <f t="shared" si="299"/>
        <v>7</v>
      </c>
      <c r="AD300" s="51">
        <f t="shared" si="299"/>
        <v>39</v>
      </c>
      <c r="AE300" s="51">
        <f t="shared" si="299"/>
        <v>64</v>
      </c>
      <c r="AF300" s="51">
        <f t="shared" si="299"/>
        <v>42</v>
      </c>
      <c r="AG300" s="51">
        <f t="shared" si="299"/>
        <v>34</v>
      </c>
      <c r="AH300" s="51">
        <f t="shared" si="299"/>
        <v>33</v>
      </c>
      <c r="AI300" s="51">
        <f t="shared" si="299"/>
        <v>18</v>
      </c>
      <c r="AJ300" s="51">
        <f t="shared" si="299"/>
        <v>17</v>
      </c>
      <c r="AK300" s="51">
        <f t="shared" si="299"/>
        <v>18</v>
      </c>
      <c r="AL300" s="51">
        <f t="shared" si="299"/>
        <v>9</v>
      </c>
      <c r="AM300" s="51">
        <f t="shared" si="299"/>
        <v>13</v>
      </c>
      <c r="AN300" s="51">
        <f t="shared" si="299"/>
        <v>4</v>
      </c>
      <c r="AO300" s="51">
        <f t="shared" si="299"/>
        <v>2</v>
      </c>
      <c r="AP300" s="51">
        <f t="shared" si="299"/>
        <v>3</v>
      </c>
      <c r="AQ300" s="51">
        <f t="shared" si="299"/>
        <v>19</v>
      </c>
      <c r="AR300" s="51">
        <f t="shared" si="299"/>
        <v>19</v>
      </c>
      <c r="AS300" s="51">
        <f t="shared" si="299"/>
        <v>113</v>
      </c>
      <c r="AT300" s="51">
        <f t="shared" si="299"/>
        <v>23</v>
      </c>
      <c r="AU300" s="58">
        <v>4674</v>
      </c>
      <c r="AV300" s="109"/>
      <c r="AW300" s="109"/>
    </row>
    <row r="301" spans="1:49" s="33" customFormat="1" ht="12">
      <c r="A301" s="21">
        <v>297</v>
      </c>
      <c r="B301" s="58">
        <v>7710</v>
      </c>
      <c r="C301" s="50" t="s">
        <v>996</v>
      </c>
      <c r="D301" s="45" t="s">
        <v>748</v>
      </c>
      <c r="E301" s="45" t="s">
        <v>749</v>
      </c>
      <c r="F301" s="44" t="s">
        <v>280</v>
      </c>
      <c r="G301" s="39" t="s">
        <v>662</v>
      </c>
      <c r="H301" s="58">
        <v>7710</v>
      </c>
      <c r="I301" s="51">
        <f t="shared" si="260"/>
        <v>671</v>
      </c>
      <c r="J301" s="51">
        <f>J1289</f>
        <v>16</v>
      </c>
      <c r="K301" s="51">
        <f t="shared" ref="K301:AT301" si="300">K1289</f>
        <v>13</v>
      </c>
      <c r="L301" s="51">
        <f t="shared" si="300"/>
        <v>14</v>
      </c>
      <c r="M301" s="51">
        <f t="shared" si="300"/>
        <v>14</v>
      </c>
      <c r="N301" s="51">
        <f t="shared" si="300"/>
        <v>9</v>
      </c>
      <c r="O301" s="51">
        <f t="shared" si="300"/>
        <v>13</v>
      </c>
      <c r="P301" s="51">
        <f t="shared" si="300"/>
        <v>12</v>
      </c>
      <c r="Q301" s="51">
        <f t="shared" si="300"/>
        <v>13</v>
      </c>
      <c r="R301" s="51">
        <f t="shared" si="300"/>
        <v>12</v>
      </c>
      <c r="S301" s="51">
        <f t="shared" si="300"/>
        <v>9</v>
      </c>
      <c r="T301" s="51">
        <f t="shared" si="300"/>
        <v>14</v>
      </c>
      <c r="U301" s="51">
        <f t="shared" si="300"/>
        <v>10</v>
      </c>
      <c r="V301" s="51">
        <f t="shared" si="300"/>
        <v>14</v>
      </c>
      <c r="W301" s="51">
        <f t="shared" si="300"/>
        <v>19</v>
      </c>
      <c r="X301" s="51">
        <f t="shared" si="300"/>
        <v>14</v>
      </c>
      <c r="Y301" s="51">
        <f t="shared" si="300"/>
        <v>19</v>
      </c>
      <c r="Z301" s="51">
        <f t="shared" si="300"/>
        <v>17</v>
      </c>
      <c r="AA301" s="51">
        <f t="shared" si="300"/>
        <v>15</v>
      </c>
      <c r="AB301" s="51">
        <f t="shared" si="300"/>
        <v>18</v>
      </c>
      <c r="AC301" s="51">
        <f t="shared" si="300"/>
        <v>10</v>
      </c>
      <c r="AD301" s="51">
        <f t="shared" si="300"/>
        <v>28</v>
      </c>
      <c r="AE301" s="51">
        <f t="shared" si="300"/>
        <v>52</v>
      </c>
      <c r="AF301" s="51">
        <f t="shared" si="300"/>
        <v>65</v>
      </c>
      <c r="AG301" s="51">
        <f t="shared" si="300"/>
        <v>48</v>
      </c>
      <c r="AH301" s="51">
        <f t="shared" si="300"/>
        <v>43</v>
      </c>
      <c r="AI301" s="51">
        <f t="shared" si="300"/>
        <v>34</v>
      </c>
      <c r="AJ301" s="51">
        <f t="shared" si="300"/>
        <v>24</v>
      </c>
      <c r="AK301" s="51">
        <f t="shared" si="300"/>
        <v>21</v>
      </c>
      <c r="AL301" s="51">
        <f t="shared" si="300"/>
        <v>34</v>
      </c>
      <c r="AM301" s="51">
        <f t="shared" si="300"/>
        <v>14</v>
      </c>
      <c r="AN301" s="51">
        <f t="shared" si="300"/>
        <v>23</v>
      </c>
      <c r="AO301" s="51">
        <f t="shared" si="300"/>
        <v>6</v>
      </c>
      <c r="AP301" s="51">
        <f t="shared" si="300"/>
        <v>4</v>
      </c>
      <c r="AQ301" s="51">
        <f t="shared" si="300"/>
        <v>35</v>
      </c>
      <c r="AR301" s="51">
        <f t="shared" si="300"/>
        <v>38</v>
      </c>
      <c r="AS301" s="51">
        <f t="shared" si="300"/>
        <v>132</v>
      </c>
      <c r="AT301" s="51">
        <f t="shared" si="300"/>
        <v>22</v>
      </c>
      <c r="AU301" s="58">
        <v>7710</v>
      </c>
      <c r="AV301" s="109"/>
      <c r="AW301" s="109"/>
    </row>
    <row r="302" spans="1:49" s="33" customFormat="1" ht="12">
      <c r="A302" s="6">
        <v>298</v>
      </c>
      <c r="B302" s="58">
        <v>6955</v>
      </c>
      <c r="C302" s="50" t="s">
        <v>996</v>
      </c>
      <c r="D302" s="45" t="s">
        <v>748</v>
      </c>
      <c r="E302" s="45" t="s">
        <v>749</v>
      </c>
      <c r="F302" s="44" t="s">
        <v>284</v>
      </c>
      <c r="G302" s="39" t="s">
        <v>662</v>
      </c>
      <c r="H302" s="58">
        <v>6955</v>
      </c>
      <c r="I302" s="51">
        <f t="shared" si="260"/>
        <v>436</v>
      </c>
      <c r="J302" s="51">
        <f>J1294</f>
        <v>5</v>
      </c>
      <c r="K302" s="51">
        <f t="shared" ref="K302:AT302" si="301">K1294</f>
        <v>4</v>
      </c>
      <c r="L302" s="51">
        <f t="shared" si="301"/>
        <v>5</v>
      </c>
      <c r="M302" s="51">
        <f t="shared" si="301"/>
        <v>7</v>
      </c>
      <c r="N302" s="51">
        <f t="shared" si="301"/>
        <v>6</v>
      </c>
      <c r="O302" s="51">
        <f t="shared" si="301"/>
        <v>8</v>
      </c>
      <c r="P302" s="51">
        <f t="shared" si="301"/>
        <v>6</v>
      </c>
      <c r="Q302" s="51">
        <f t="shared" si="301"/>
        <v>7</v>
      </c>
      <c r="R302" s="51">
        <f t="shared" si="301"/>
        <v>4</v>
      </c>
      <c r="S302" s="51">
        <f t="shared" si="301"/>
        <v>12</v>
      </c>
      <c r="T302" s="51">
        <f t="shared" si="301"/>
        <v>10</v>
      </c>
      <c r="U302" s="51">
        <f t="shared" si="301"/>
        <v>9</v>
      </c>
      <c r="V302" s="51">
        <f t="shared" si="301"/>
        <v>14</v>
      </c>
      <c r="W302" s="51">
        <f t="shared" si="301"/>
        <v>7</v>
      </c>
      <c r="X302" s="51">
        <f t="shared" si="301"/>
        <v>7</v>
      </c>
      <c r="Y302" s="51">
        <f t="shared" si="301"/>
        <v>14</v>
      </c>
      <c r="Z302" s="51">
        <f t="shared" si="301"/>
        <v>12</v>
      </c>
      <c r="AA302" s="51">
        <f t="shared" si="301"/>
        <v>10</v>
      </c>
      <c r="AB302" s="51">
        <f t="shared" si="301"/>
        <v>9</v>
      </c>
      <c r="AC302" s="51">
        <f t="shared" si="301"/>
        <v>2</v>
      </c>
      <c r="AD302" s="51">
        <f t="shared" si="301"/>
        <v>25</v>
      </c>
      <c r="AE302" s="51">
        <f t="shared" si="301"/>
        <v>30</v>
      </c>
      <c r="AF302" s="51">
        <f t="shared" si="301"/>
        <v>32</v>
      </c>
      <c r="AG302" s="51">
        <f t="shared" si="301"/>
        <v>63</v>
      </c>
      <c r="AH302" s="51">
        <f t="shared" si="301"/>
        <v>27</v>
      </c>
      <c r="AI302" s="51">
        <f t="shared" si="301"/>
        <v>29</v>
      </c>
      <c r="AJ302" s="51">
        <f t="shared" si="301"/>
        <v>15</v>
      </c>
      <c r="AK302" s="51">
        <f t="shared" si="301"/>
        <v>22</v>
      </c>
      <c r="AL302" s="51">
        <f t="shared" si="301"/>
        <v>9</v>
      </c>
      <c r="AM302" s="51">
        <f t="shared" si="301"/>
        <v>5</v>
      </c>
      <c r="AN302" s="51">
        <f t="shared" si="301"/>
        <v>8</v>
      </c>
      <c r="AO302" s="51">
        <f t="shared" si="301"/>
        <v>6</v>
      </c>
      <c r="AP302" s="51">
        <f t="shared" si="301"/>
        <v>7</v>
      </c>
      <c r="AQ302" s="51">
        <f t="shared" si="301"/>
        <v>23</v>
      </c>
      <c r="AR302" s="51">
        <f t="shared" si="301"/>
        <v>23</v>
      </c>
      <c r="AS302" s="51">
        <f t="shared" si="301"/>
        <v>101</v>
      </c>
      <c r="AT302" s="51">
        <f t="shared" si="301"/>
        <v>6</v>
      </c>
      <c r="AU302" s="58">
        <v>6955</v>
      </c>
      <c r="AV302" s="109"/>
      <c r="AW302" s="109"/>
    </row>
    <row r="303" spans="1:49" s="33" customFormat="1" ht="12">
      <c r="A303" s="21">
        <v>299</v>
      </c>
      <c r="B303" s="58">
        <v>4675</v>
      </c>
      <c r="C303" s="50" t="s">
        <v>996</v>
      </c>
      <c r="D303" s="45" t="s">
        <v>748</v>
      </c>
      <c r="E303" s="45" t="s">
        <v>749</v>
      </c>
      <c r="F303" s="44" t="s">
        <v>751</v>
      </c>
      <c r="G303" s="39" t="s">
        <v>662</v>
      </c>
      <c r="H303" s="58">
        <v>4675</v>
      </c>
      <c r="I303" s="51">
        <f t="shared" si="260"/>
        <v>566</v>
      </c>
      <c r="J303" s="51">
        <f>J1283</f>
        <v>9</v>
      </c>
      <c r="K303" s="51">
        <f t="shared" ref="K303:AT303" si="302">K1283</f>
        <v>10</v>
      </c>
      <c r="L303" s="51">
        <f t="shared" si="302"/>
        <v>21</v>
      </c>
      <c r="M303" s="51">
        <f t="shared" si="302"/>
        <v>14</v>
      </c>
      <c r="N303" s="51">
        <f t="shared" si="302"/>
        <v>6</v>
      </c>
      <c r="O303" s="51">
        <f t="shared" si="302"/>
        <v>9</v>
      </c>
      <c r="P303" s="51">
        <f t="shared" si="302"/>
        <v>12</v>
      </c>
      <c r="Q303" s="51">
        <f t="shared" si="302"/>
        <v>10</v>
      </c>
      <c r="R303" s="51">
        <f t="shared" si="302"/>
        <v>8</v>
      </c>
      <c r="S303" s="51">
        <f t="shared" si="302"/>
        <v>10</v>
      </c>
      <c r="T303" s="51">
        <f t="shared" si="302"/>
        <v>11</v>
      </c>
      <c r="U303" s="51">
        <f t="shared" si="302"/>
        <v>7</v>
      </c>
      <c r="V303" s="51">
        <f t="shared" si="302"/>
        <v>9</v>
      </c>
      <c r="W303" s="51">
        <f t="shared" si="302"/>
        <v>12</v>
      </c>
      <c r="X303" s="51">
        <f t="shared" si="302"/>
        <v>7</v>
      </c>
      <c r="Y303" s="51">
        <f t="shared" si="302"/>
        <v>8</v>
      </c>
      <c r="Z303" s="51">
        <f t="shared" si="302"/>
        <v>6</v>
      </c>
      <c r="AA303" s="51">
        <f t="shared" si="302"/>
        <v>12</v>
      </c>
      <c r="AB303" s="51">
        <f t="shared" si="302"/>
        <v>8</v>
      </c>
      <c r="AC303" s="51">
        <f t="shared" si="302"/>
        <v>13</v>
      </c>
      <c r="AD303" s="51">
        <f t="shared" si="302"/>
        <v>44</v>
      </c>
      <c r="AE303" s="51">
        <f t="shared" si="302"/>
        <v>56</v>
      </c>
      <c r="AF303" s="51">
        <f t="shared" si="302"/>
        <v>45</v>
      </c>
      <c r="AG303" s="51">
        <f t="shared" si="302"/>
        <v>45</v>
      </c>
      <c r="AH303" s="51">
        <f t="shared" si="302"/>
        <v>33</v>
      </c>
      <c r="AI303" s="51">
        <f t="shared" si="302"/>
        <v>30</v>
      </c>
      <c r="AJ303" s="51">
        <f t="shared" si="302"/>
        <v>34</v>
      </c>
      <c r="AK303" s="51">
        <f t="shared" si="302"/>
        <v>18</v>
      </c>
      <c r="AL303" s="51">
        <f t="shared" si="302"/>
        <v>22</v>
      </c>
      <c r="AM303" s="51">
        <f t="shared" si="302"/>
        <v>14</v>
      </c>
      <c r="AN303" s="51">
        <f t="shared" si="302"/>
        <v>8</v>
      </c>
      <c r="AO303" s="51">
        <f t="shared" si="302"/>
        <v>5</v>
      </c>
      <c r="AP303" s="51">
        <f t="shared" si="302"/>
        <v>10</v>
      </c>
      <c r="AQ303" s="51">
        <f t="shared" si="302"/>
        <v>23</v>
      </c>
      <c r="AR303" s="51">
        <f t="shared" si="302"/>
        <v>23</v>
      </c>
      <c r="AS303" s="51">
        <f t="shared" si="302"/>
        <v>124</v>
      </c>
      <c r="AT303" s="51">
        <f t="shared" si="302"/>
        <v>14</v>
      </c>
      <c r="AU303" s="58">
        <v>4675</v>
      </c>
      <c r="AV303" s="109"/>
      <c r="AW303" s="109"/>
    </row>
    <row r="304" spans="1:49" s="33" customFormat="1" ht="12">
      <c r="A304" s="21">
        <v>300</v>
      </c>
      <c r="B304" s="58">
        <v>4668</v>
      </c>
      <c r="C304" s="50" t="s">
        <v>996</v>
      </c>
      <c r="D304" s="45" t="s">
        <v>748</v>
      </c>
      <c r="E304" s="45" t="s">
        <v>749</v>
      </c>
      <c r="F304" s="44" t="s">
        <v>270</v>
      </c>
      <c r="G304" s="39" t="s">
        <v>667</v>
      </c>
      <c r="H304" s="58">
        <v>4668</v>
      </c>
      <c r="I304" s="51">
        <f t="shared" si="260"/>
        <v>1620</v>
      </c>
      <c r="J304" s="51">
        <f>J1276</f>
        <v>19</v>
      </c>
      <c r="K304" s="51">
        <f t="shared" ref="K304:AT304" si="303">K1276</f>
        <v>15</v>
      </c>
      <c r="L304" s="51">
        <f t="shared" si="303"/>
        <v>32</v>
      </c>
      <c r="M304" s="51">
        <f t="shared" si="303"/>
        <v>33</v>
      </c>
      <c r="N304" s="51">
        <f t="shared" si="303"/>
        <v>26</v>
      </c>
      <c r="O304" s="51">
        <f t="shared" si="303"/>
        <v>26</v>
      </c>
      <c r="P304" s="51">
        <f t="shared" si="303"/>
        <v>22</v>
      </c>
      <c r="Q304" s="51">
        <f t="shared" si="303"/>
        <v>27</v>
      </c>
      <c r="R304" s="51">
        <f t="shared" si="303"/>
        <v>16</v>
      </c>
      <c r="S304" s="51">
        <f t="shared" si="303"/>
        <v>31</v>
      </c>
      <c r="T304" s="51">
        <f t="shared" si="303"/>
        <v>24</v>
      </c>
      <c r="U304" s="51">
        <f t="shared" si="303"/>
        <v>28</v>
      </c>
      <c r="V304" s="51">
        <f t="shared" si="303"/>
        <v>25</v>
      </c>
      <c r="W304" s="51">
        <f t="shared" si="303"/>
        <v>32</v>
      </c>
      <c r="X304" s="51">
        <f t="shared" si="303"/>
        <v>31</v>
      </c>
      <c r="Y304" s="51">
        <f t="shared" si="303"/>
        <v>39</v>
      </c>
      <c r="Z304" s="51">
        <f t="shared" si="303"/>
        <v>31</v>
      </c>
      <c r="AA304" s="51">
        <f t="shared" si="303"/>
        <v>28</v>
      </c>
      <c r="AB304" s="51">
        <f t="shared" si="303"/>
        <v>31</v>
      </c>
      <c r="AC304" s="51">
        <f t="shared" si="303"/>
        <v>17</v>
      </c>
      <c r="AD304" s="51">
        <f t="shared" si="303"/>
        <v>79</v>
      </c>
      <c r="AE304" s="51">
        <f t="shared" si="303"/>
        <v>113</v>
      </c>
      <c r="AF304" s="51">
        <f t="shared" si="303"/>
        <v>134</v>
      </c>
      <c r="AG304" s="51">
        <f t="shared" si="303"/>
        <v>120</v>
      </c>
      <c r="AH304" s="51">
        <f t="shared" si="303"/>
        <v>141</v>
      </c>
      <c r="AI304" s="51">
        <f t="shared" si="303"/>
        <v>123</v>
      </c>
      <c r="AJ304" s="51">
        <f t="shared" si="303"/>
        <v>81</v>
      </c>
      <c r="AK304" s="51">
        <f t="shared" si="303"/>
        <v>75</v>
      </c>
      <c r="AL304" s="51">
        <f t="shared" si="303"/>
        <v>50</v>
      </c>
      <c r="AM304" s="51">
        <f t="shared" si="303"/>
        <v>52</v>
      </c>
      <c r="AN304" s="51">
        <f t="shared" si="303"/>
        <v>46</v>
      </c>
      <c r="AO304" s="51">
        <f t="shared" si="303"/>
        <v>38</v>
      </c>
      <c r="AP304" s="51">
        <f t="shared" si="303"/>
        <v>35</v>
      </c>
      <c r="AQ304" s="51">
        <f t="shared" si="303"/>
        <v>69</v>
      </c>
      <c r="AR304" s="51">
        <f t="shared" si="303"/>
        <v>70</v>
      </c>
      <c r="AS304" s="51">
        <f t="shared" si="303"/>
        <v>348</v>
      </c>
      <c r="AT304" s="51">
        <f t="shared" si="303"/>
        <v>24</v>
      </c>
      <c r="AU304" s="58">
        <v>4668</v>
      </c>
      <c r="AV304" s="109"/>
      <c r="AW304" s="109"/>
    </row>
    <row r="305" spans="1:49" s="33" customFormat="1" ht="12">
      <c r="A305" s="6">
        <v>301</v>
      </c>
      <c r="B305" s="58">
        <v>4672</v>
      </c>
      <c r="C305" s="50" t="s">
        <v>996</v>
      </c>
      <c r="D305" s="52" t="s">
        <v>748</v>
      </c>
      <c r="E305" s="45" t="s">
        <v>749</v>
      </c>
      <c r="F305" s="42" t="s">
        <v>273</v>
      </c>
      <c r="G305" s="39" t="s">
        <v>662</v>
      </c>
      <c r="H305" s="58">
        <v>4672</v>
      </c>
      <c r="I305" s="51">
        <f t="shared" si="260"/>
        <v>1551</v>
      </c>
      <c r="J305" s="51">
        <f>J1280</f>
        <v>25</v>
      </c>
      <c r="K305" s="51">
        <f t="shared" ref="K305:AT305" si="304">K1280</f>
        <v>26</v>
      </c>
      <c r="L305" s="51">
        <f t="shared" si="304"/>
        <v>34</v>
      </c>
      <c r="M305" s="51">
        <f t="shared" si="304"/>
        <v>25</v>
      </c>
      <c r="N305" s="51">
        <f t="shared" si="304"/>
        <v>29</v>
      </c>
      <c r="O305" s="51">
        <f t="shared" si="304"/>
        <v>31</v>
      </c>
      <c r="P305" s="51">
        <f t="shared" si="304"/>
        <v>23</v>
      </c>
      <c r="Q305" s="51">
        <f t="shared" si="304"/>
        <v>28</v>
      </c>
      <c r="R305" s="51">
        <f t="shared" si="304"/>
        <v>27</v>
      </c>
      <c r="S305" s="51">
        <f t="shared" si="304"/>
        <v>26</v>
      </c>
      <c r="T305" s="51">
        <f t="shared" si="304"/>
        <v>34</v>
      </c>
      <c r="U305" s="51">
        <f t="shared" si="304"/>
        <v>26</v>
      </c>
      <c r="V305" s="51">
        <f t="shared" si="304"/>
        <v>27</v>
      </c>
      <c r="W305" s="51">
        <f t="shared" si="304"/>
        <v>37</v>
      </c>
      <c r="X305" s="51">
        <f t="shared" si="304"/>
        <v>21</v>
      </c>
      <c r="Y305" s="51">
        <f t="shared" si="304"/>
        <v>26</v>
      </c>
      <c r="Z305" s="51">
        <f t="shared" si="304"/>
        <v>35</v>
      </c>
      <c r="AA305" s="51">
        <f t="shared" si="304"/>
        <v>29</v>
      </c>
      <c r="AB305" s="51">
        <f t="shared" si="304"/>
        <v>27</v>
      </c>
      <c r="AC305" s="51">
        <f t="shared" si="304"/>
        <v>21</v>
      </c>
      <c r="AD305" s="51">
        <f t="shared" si="304"/>
        <v>89</v>
      </c>
      <c r="AE305" s="51">
        <f t="shared" si="304"/>
        <v>95</v>
      </c>
      <c r="AF305" s="51">
        <f t="shared" si="304"/>
        <v>154</v>
      </c>
      <c r="AG305" s="51">
        <f t="shared" si="304"/>
        <v>118</v>
      </c>
      <c r="AH305" s="51">
        <f t="shared" si="304"/>
        <v>107</v>
      </c>
      <c r="AI305" s="51">
        <f t="shared" si="304"/>
        <v>99</v>
      </c>
      <c r="AJ305" s="51">
        <f t="shared" si="304"/>
        <v>85</v>
      </c>
      <c r="AK305" s="51">
        <f t="shared" si="304"/>
        <v>59</v>
      </c>
      <c r="AL305" s="51">
        <f t="shared" si="304"/>
        <v>48</v>
      </c>
      <c r="AM305" s="51">
        <f t="shared" si="304"/>
        <v>43</v>
      </c>
      <c r="AN305" s="51">
        <f t="shared" si="304"/>
        <v>42</v>
      </c>
      <c r="AO305" s="51">
        <f t="shared" si="304"/>
        <v>30</v>
      </c>
      <c r="AP305" s="51">
        <f t="shared" si="304"/>
        <v>25</v>
      </c>
      <c r="AQ305" s="51">
        <f t="shared" si="304"/>
        <v>71</v>
      </c>
      <c r="AR305" s="51">
        <f t="shared" si="304"/>
        <v>66</v>
      </c>
      <c r="AS305" s="51">
        <f t="shared" si="304"/>
        <v>324</v>
      </c>
      <c r="AT305" s="51">
        <f t="shared" si="304"/>
        <v>32</v>
      </c>
      <c r="AU305" s="58">
        <v>4672</v>
      </c>
      <c r="AV305" s="109"/>
      <c r="AW305" s="109"/>
    </row>
    <row r="306" spans="1:49" s="33" customFormat="1" ht="12">
      <c r="A306" s="21">
        <v>302</v>
      </c>
      <c r="B306" s="58">
        <v>6928</v>
      </c>
      <c r="C306" s="50" t="s">
        <v>996</v>
      </c>
      <c r="D306" s="45" t="s">
        <v>748</v>
      </c>
      <c r="E306" s="45" t="s">
        <v>749</v>
      </c>
      <c r="F306" s="42" t="s">
        <v>752</v>
      </c>
      <c r="G306" s="39" t="s">
        <v>662</v>
      </c>
      <c r="H306" s="58">
        <v>6928</v>
      </c>
      <c r="I306" s="51">
        <f t="shared" si="260"/>
        <v>442</v>
      </c>
      <c r="J306" s="51">
        <f>J1293</f>
        <v>12</v>
      </c>
      <c r="K306" s="51">
        <f t="shared" ref="K306:AT306" si="305">K1293</f>
        <v>9</v>
      </c>
      <c r="L306" s="51">
        <f t="shared" si="305"/>
        <v>5</v>
      </c>
      <c r="M306" s="51">
        <f t="shared" si="305"/>
        <v>12</v>
      </c>
      <c r="N306" s="51">
        <f t="shared" si="305"/>
        <v>11</v>
      </c>
      <c r="O306" s="51">
        <f t="shared" si="305"/>
        <v>9</v>
      </c>
      <c r="P306" s="51">
        <f t="shared" si="305"/>
        <v>9</v>
      </c>
      <c r="Q306" s="51">
        <f t="shared" si="305"/>
        <v>7</v>
      </c>
      <c r="R306" s="51">
        <f t="shared" si="305"/>
        <v>7</v>
      </c>
      <c r="S306" s="51">
        <f t="shared" si="305"/>
        <v>4</v>
      </c>
      <c r="T306" s="51">
        <f t="shared" si="305"/>
        <v>7</v>
      </c>
      <c r="U306" s="51">
        <f t="shared" si="305"/>
        <v>13</v>
      </c>
      <c r="V306" s="51">
        <f t="shared" si="305"/>
        <v>8</v>
      </c>
      <c r="W306" s="51">
        <f t="shared" si="305"/>
        <v>2</v>
      </c>
      <c r="X306" s="51">
        <f t="shared" si="305"/>
        <v>6</v>
      </c>
      <c r="Y306" s="51">
        <f t="shared" si="305"/>
        <v>5</v>
      </c>
      <c r="Z306" s="51">
        <f t="shared" si="305"/>
        <v>7</v>
      </c>
      <c r="AA306" s="51">
        <f t="shared" si="305"/>
        <v>10</v>
      </c>
      <c r="AB306" s="51">
        <f t="shared" si="305"/>
        <v>5</v>
      </c>
      <c r="AC306" s="51">
        <f t="shared" si="305"/>
        <v>7</v>
      </c>
      <c r="AD306" s="51">
        <f t="shared" si="305"/>
        <v>29</v>
      </c>
      <c r="AE306" s="51">
        <f t="shared" si="305"/>
        <v>47</v>
      </c>
      <c r="AF306" s="51">
        <f t="shared" si="305"/>
        <v>36</v>
      </c>
      <c r="AG306" s="51">
        <f t="shared" si="305"/>
        <v>32</v>
      </c>
      <c r="AH306" s="51">
        <f t="shared" si="305"/>
        <v>36</v>
      </c>
      <c r="AI306" s="51">
        <f t="shared" si="305"/>
        <v>24</v>
      </c>
      <c r="AJ306" s="51">
        <f t="shared" si="305"/>
        <v>24</v>
      </c>
      <c r="AK306" s="51">
        <f t="shared" si="305"/>
        <v>16</v>
      </c>
      <c r="AL306" s="51">
        <f t="shared" si="305"/>
        <v>11</v>
      </c>
      <c r="AM306" s="51">
        <f t="shared" si="305"/>
        <v>14</v>
      </c>
      <c r="AN306" s="51">
        <f t="shared" si="305"/>
        <v>7</v>
      </c>
      <c r="AO306" s="51">
        <f t="shared" si="305"/>
        <v>7</v>
      </c>
      <c r="AP306" s="51">
        <f t="shared" si="305"/>
        <v>4</v>
      </c>
      <c r="AQ306" s="51">
        <f t="shared" si="305"/>
        <v>18</v>
      </c>
      <c r="AR306" s="51">
        <f t="shared" si="305"/>
        <v>16</v>
      </c>
      <c r="AS306" s="51">
        <f t="shared" si="305"/>
        <v>100</v>
      </c>
      <c r="AT306" s="51">
        <f t="shared" si="305"/>
        <v>17</v>
      </c>
      <c r="AU306" s="58">
        <v>6928</v>
      </c>
      <c r="AV306" s="109"/>
      <c r="AW306" s="109"/>
    </row>
    <row r="307" spans="1:49" s="33" customFormat="1" ht="12">
      <c r="A307" s="21">
        <v>303</v>
      </c>
      <c r="B307" s="58">
        <v>6926</v>
      </c>
      <c r="C307" s="50" t="s">
        <v>996</v>
      </c>
      <c r="D307" s="45" t="s">
        <v>748</v>
      </c>
      <c r="E307" s="45" t="s">
        <v>749</v>
      </c>
      <c r="F307" s="42" t="s">
        <v>283</v>
      </c>
      <c r="G307" s="39" t="s">
        <v>662</v>
      </c>
      <c r="H307" s="58">
        <v>6926</v>
      </c>
      <c r="I307" s="51">
        <f t="shared" si="260"/>
        <v>288</v>
      </c>
      <c r="J307" s="51">
        <f>J1292</f>
        <v>6</v>
      </c>
      <c r="K307" s="51">
        <f t="shared" ref="K307:AT307" si="306">K1292</f>
        <v>9</v>
      </c>
      <c r="L307" s="51">
        <f t="shared" si="306"/>
        <v>5</v>
      </c>
      <c r="M307" s="51">
        <f t="shared" si="306"/>
        <v>5</v>
      </c>
      <c r="N307" s="51">
        <f t="shared" si="306"/>
        <v>6</v>
      </c>
      <c r="O307" s="51">
        <f t="shared" si="306"/>
        <v>7</v>
      </c>
      <c r="P307" s="51">
        <f t="shared" si="306"/>
        <v>5</v>
      </c>
      <c r="Q307" s="51">
        <f t="shared" si="306"/>
        <v>6</v>
      </c>
      <c r="R307" s="51">
        <f t="shared" si="306"/>
        <v>7</v>
      </c>
      <c r="S307" s="51">
        <f t="shared" si="306"/>
        <v>4</v>
      </c>
      <c r="T307" s="51">
        <f t="shared" si="306"/>
        <v>5</v>
      </c>
      <c r="U307" s="51">
        <f t="shared" si="306"/>
        <v>2</v>
      </c>
      <c r="V307" s="51">
        <f t="shared" si="306"/>
        <v>0</v>
      </c>
      <c r="W307" s="51">
        <f t="shared" si="306"/>
        <v>9</v>
      </c>
      <c r="X307" s="51">
        <f t="shared" si="306"/>
        <v>2</v>
      </c>
      <c r="Y307" s="51">
        <f t="shared" si="306"/>
        <v>11</v>
      </c>
      <c r="Z307" s="51">
        <f t="shared" si="306"/>
        <v>6</v>
      </c>
      <c r="AA307" s="51">
        <f t="shared" si="306"/>
        <v>6</v>
      </c>
      <c r="AB307" s="51">
        <f t="shared" si="306"/>
        <v>3</v>
      </c>
      <c r="AC307" s="51">
        <f t="shared" si="306"/>
        <v>2</v>
      </c>
      <c r="AD307" s="51">
        <f t="shared" si="306"/>
        <v>17</v>
      </c>
      <c r="AE307" s="51">
        <f t="shared" si="306"/>
        <v>17</v>
      </c>
      <c r="AF307" s="51">
        <f t="shared" si="306"/>
        <v>32</v>
      </c>
      <c r="AG307" s="51">
        <f t="shared" si="306"/>
        <v>24</v>
      </c>
      <c r="AH307" s="51">
        <f t="shared" si="306"/>
        <v>19</v>
      </c>
      <c r="AI307" s="51">
        <f t="shared" si="306"/>
        <v>22</v>
      </c>
      <c r="AJ307" s="51">
        <f t="shared" si="306"/>
        <v>15</v>
      </c>
      <c r="AK307" s="51">
        <f t="shared" si="306"/>
        <v>9</v>
      </c>
      <c r="AL307" s="51">
        <f t="shared" si="306"/>
        <v>8</v>
      </c>
      <c r="AM307" s="51">
        <f t="shared" si="306"/>
        <v>6</v>
      </c>
      <c r="AN307" s="51">
        <f t="shared" si="306"/>
        <v>7</v>
      </c>
      <c r="AO307" s="51">
        <f t="shared" si="306"/>
        <v>3</v>
      </c>
      <c r="AP307" s="51">
        <f t="shared" si="306"/>
        <v>3</v>
      </c>
      <c r="AQ307" s="51">
        <f t="shared" si="306"/>
        <v>9</v>
      </c>
      <c r="AR307" s="51">
        <f t="shared" si="306"/>
        <v>13</v>
      </c>
      <c r="AS307" s="51">
        <f t="shared" si="306"/>
        <v>64</v>
      </c>
      <c r="AT307" s="51">
        <f t="shared" si="306"/>
        <v>7</v>
      </c>
      <c r="AU307" s="58">
        <v>6926</v>
      </c>
      <c r="AV307" s="109"/>
      <c r="AW307" s="109"/>
    </row>
    <row r="308" spans="1:49" s="33" customFormat="1" ht="12">
      <c r="A308" s="6">
        <v>304</v>
      </c>
      <c r="B308" s="58">
        <v>4663</v>
      </c>
      <c r="C308" s="50" t="s">
        <v>996</v>
      </c>
      <c r="D308" s="45" t="s">
        <v>748</v>
      </c>
      <c r="E308" s="45" t="s">
        <v>749</v>
      </c>
      <c r="F308" s="44" t="s">
        <v>267</v>
      </c>
      <c r="G308" s="39" t="s">
        <v>662</v>
      </c>
      <c r="H308" s="58">
        <v>4663</v>
      </c>
      <c r="I308" s="51">
        <f t="shared" si="260"/>
        <v>1171</v>
      </c>
      <c r="J308" s="51">
        <f>J1271</f>
        <v>22</v>
      </c>
      <c r="K308" s="51">
        <f t="shared" ref="K308:AT308" si="307">K1271</f>
        <v>23</v>
      </c>
      <c r="L308" s="51">
        <f t="shared" si="307"/>
        <v>20</v>
      </c>
      <c r="M308" s="51">
        <f t="shared" si="307"/>
        <v>28</v>
      </c>
      <c r="N308" s="51">
        <f t="shared" si="307"/>
        <v>18</v>
      </c>
      <c r="O308" s="51">
        <f t="shared" si="307"/>
        <v>32</v>
      </c>
      <c r="P308" s="51">
        <f t="shared" si="307"/>
        <v>22</v>
      </c>
      <c r="Q308" s="51">
        <f t="shared" si="307"/>
        <v>20</v>
      </c>
      <c r="R308" s="51">
        <f t="shared" si="307"/>
        <v>28</v>
      </c>
      <c r="S308" s="51">
        <f t="shared" si="307"/>
        <v>22</v>
      </c>
      <c r="T308" s="51">
        <f t="shared" si="307"/>
        <v>14</v>
      </c>
      <c r="U308" s="51">
        <f t="shared" si="307"/>
        <v>15</v>
      </c>
      <c r="V308" s="51">
        <f t="shared" si="307"/>
        <v>21</v>
      </c>
      <c r="W308" s="51">
        <f t="shared" si="307"/>
        <v>18</v>
      </c>
      <c r="X308" s="51">
        <f t="shared" si="307"/>
        <v>20</v>
      </c>
      <c r="Y308" s="51">
        <f t="shared" si="307"/>
        <v>12</v>
      </c>
      <c r="Z308" s="51">
        <f t="shared" si="307"/>
        <v>18</v>
      </c>
      <c r="AA308" s="51">
        <f t="shared" si="307"/>
        <v>26</v>
      </c>
      <c r="AB308" s="51">
        <f t="shared" si="307"/>
        <v>18</v>
      </c>
      <c r="AC308" s="51">
        <f t="shared" si="307"/>
        <v>20</v>
      </c>
      <c r="AD308" s="51">
        <f t="shared" si="307"/>
        <v>87</v>
      </c>
      <c r="AE308" s="51">
        <f t="shared" si="307"/>
        <v>80</v>
      </c>
      <c r="AF308" s="51">
        <f t="shared" si="307"/>
        <v>98</v>
      </c>
      <c r="AG308" s="51">
        <f t="shared" si="307"/>
        <v>111</v>
      </c>
      <c r="AH308" s="51">
        <f t="shared" si="307"/>
        <v>90</v>
      </c>
      <c r="AI308" s="51">
        <f t="shared" si="307"/>
        <v>78</v>
      </c>
      <c r="AJ308" s="51">
        <f t="shared" si="307"/>
        <v>43</v>
      </c>
      <c r="AK308" s="51">
        <f t="shared" si="307"/>
        <v>41</v>
      </c>
      <c r="AL308" s="51">
        <f t="shared" si="307"/>
        <v>37</v>
      </c>
      <c r="AM308" s="51">
        <f t="shared" si="307"/>
        <v>30</v>
      </c>
      <c r="AN308" s="51">
        <f t="shared" si="307"/>
        <v>23</v>
      </c>
      <c r="AO308" s="51">
        <f t="shared" si="307"/>
        <v>20</v>
      </c>
      <c r="AP308" s="51">
        <f t="shared" si="307"/>
        <v>16</v>
      </c>
      <c r="AQ308" s="51">
        <f t="shared" si="307"/>
        <v>43</v>
      </c>
      <c r="AR308" s="51">
        <f t="shared" si="307"/>
        <v>45</v>
      </c>
      <c r="AS308" s="51">
        <f t="shared" si="307"/>
        <v>267</v>
      </c>
      <c r="AT308" s="51">
        <f t="shared" si="307"/>
        <v>28</v>
      </c>
      <c r="AU308" s="58">
        <v>4663</v>
      </c>
      <c r="AV308" s="109"/>
      <c r="AW308" s="109"/>
    </row>
    <row r="309" spans="1:49" s="33" customFormat="1" ht="12">
      <c r="A309" s="21">
        <v>305</v>
      </c>
      <c r="B309" s="58">
        <v>4662</v>
      </c>
      <c r="C309" s="50" t="s">
        <v>996</v>
      </c>
      <c r="D309" s="45" t="s">
        <v>748</v>
      </c>
      <c r="E309" s="45" t="s">
        <v>749</v>
      </c>
      <c r="F309" s="42" t="s">
        <v>753</v>
      </c>
      <c r="G309" s="39" t="s">
        <v>662</v>
      </c>
      <c r="H309" s="58">
        <v>4662</v>
      </c>
      <c r="I309" s="51">
        <f t="shared" si="260"/>
        <v>917</v>
      </c>
      <c r="J309" s="51">
        <f>J1270</f>
        <v>20</v>
      </c>
      <c r="K309" s="51">
        <f t="shared" ref="K309:AT309" si="308">K1270</f>
        <v>18</v>
      </c>
      <c r="L309" s="51">
        <f t="shared" si="308"/>
        <v>12</v>
      </c>
      <c r="M309" s="51">
        <f t="shared" si="308"/>
        <v>16</v>
      </c>
      <c r="N309" s="51">
        <f t="shared" si="308"/>
        <v>12</v>
      </c>
      <c r="O309" s="51">
        <f t="shared" si="308"/>
        <v>19</v>
      </c>
      <c r="P309" s="51">
        <f t="shared" si="308"/>
        <v>15</v>
      </c>
      <c r="Q309" s="51">
        <f t="shared" si="308"/>
        <v>18</v>
      </c>
      <c r="R309" s="51">
        <f t="shared" si="308"/>
        <v>18</v>
      </c>
      <c r="S309" s="51">
        <f t="shared" si="308"/>
        <v>17</v>
      </c>
      <c r="T309" s="51">
        <f t="shared" si="308"/>
        <v>13</v>
      </c>
      <c r="U309" s="51">
        <f t="shared" si="308"/>
        <v>14</v>
      </c>
      <c r="V309" s="51">
        <f t="shared" si="308"/>
        <v>23</v>
      </c>
      <c r="W309" s="51">
        <f t="shared" si="308"/>
        <v>21</v>
      </c>
      <c r="X309" s="51">
        <f t="shared" si="308"/>
        <v>20</v>
      </c>
      <c r="Y309" s="51">
        <f t="shared" si="308"/>
        <v>23</v>
      </c>
      <c r="Z309" s="51">
        <f t="shared" si="308"/>
        <v>17</v>
      </c>
      <c r="AA309" s="51">
        <f t="shared" si="308"/>
        <v>21</v>
      </c>
      <c r="AB309" s="51">
        <f t="shared" si="308"/>
        <v>13</v>
      </c>
      <c r="AC309" s="51">
        <f t="shared" si="308"/>
        <v>22</v>
      </c>
      <c r="AD309" s="51">
        <f t="shared" si="308"/>
        <v>50</v>
      </c>
      <c r="AE309" s="51">
        <f t="shared" si="308"/>
        <v>47</v>
      </c>
      <c r="AF309" s="51">
        <f t="shared" si="308"/>
        <v>68</v>
      </c>
      <c r="AG309" s="51">
        <f t="shared" si="308"/>
        <v>65</v>
      </c>
      <c r="AH309" s="51">
        <f t="shared" si="308"/>
        <v>85</v>
      </c>
      <c r="AI309" s="51">
        <f t="shared" si="308"/>
        <v>59</v>
      </c>
      <c r="AJ309" s="51">
        <f t="shared" si="308"/>
        <v>42</v>
      </c>
      <c r="AK309" s="51">
        <f t="shared" si="308"/>
        <v>31</v>
      </c>
      <c r="AL309" s="51">
        <f t="shared" si="308"/>
        <v>34</v>
      </c>
      <c r="AM309" s="51">
        <f t="shared" si="308"/>
        <v>27</v>
      </c>
      <c r="AN309" s="51">
        <f t="shared" si="308"/>
        <v>18</v>
      </c>
      <c r="AO309" s="51">
        <f t="shared" si="308"/>
        <v>23</v>
      </c>
      <c r="AP309" s="51">
        <f t="shared" si="308"/>
        <v>16</v>
      </c>
      <c r="AQ309" s="51">
        <f t="shared" si="308"/>
        <v>45</v>
      </c>
      <c r="AR309" s="51">
        <f t="shared" si="308"/>
        <v>46</v>
      </c>
      <c r="AS309" s="51">
        <f t="shared" si="308"/>
        <v>183</v>
      </c>
      <c r="AT309" s="51">
        <f t="shared" si="308"/>
        <v>26</v>
      </c>
      <c r="AU309" s="58">
        <v>4662</v>
      </c>
      <c r="AV309" s="109"/>
      <c r="AW309" s="109"/>
    </row>
    <row r="310" spans="1:49" s="33" customFormat="1" ht="24">
      <c r="A310" s="21">
        <v>306</v>
      </c>
      <c r="B310" s="58">
        <v>4669</v>
      </c>
      <c r="C310" s="50" t="s">
        <v>996</v>
      </c>
      <c r="D310" s="45" t="s">
        <v>748</v>
      </c>
      <c r="E310" s="45" t="s">
        <v>749</v>
      </c>
      <c r="F310" s="42" t="s">
        <v>754</v>
      </c>
      <c r="G310" s="39" t="s">
        <v>662</v>
      </c>
      <c r="H310" s="58">
        <v>4669</v>
      </c>
      <c r="I310" s="51">
        <f t="shared" si="260"/>
        <v>332</v>
      </c>
      <c r="J310" s="51">
        <f>J1277</f>
        <v>6</v>
      </c>
      <c r="K310" s="51">
        <f t="shared" ref="K310:AT310" si="309">K1277</f>
        <v>5</v>
      </c>
      <c r="L310" s="51">
        <f t="shared" si="309"/>
        <v>11</v>
      </c>
      <c r="M310" s="51">
        <f t="shared" si="309"/>
        <v>6</v>
      </c>
      <c r="N310" s="51">
        <f t="shared" si="309"/>
        <v>5</v>
      </c>
      <c r="O310" s="51">
        <f t="shared" si="309"/>
        <v>9</v>
      </c>
      <c r="P310" s="51">
        <f t="shared" si="309"/>
        <v>4</v>
      </c>
      <c r="Q310" s="51">
        <f t="shared" si="309"/>
        <v>7</v>
      </c>
      <c r="R310" s="51">
        <f t="shared" si="309"/>
        <v>7</v>
      </c>
      <c r="S310" s="51">
        <f t="shared" si="309"/>
        <v>4</v>
      </c>
      <c r="T310" s="51">
        <f t="shared" si="309"/>
        <v>5</v>
      </c>
      <c r="U310" s="51">
        <f t="shared" si="309"/>
        <v>9</v>
      </c>
      <c r="V310" s="51">
        <f t="shared" si="309"/>
        <v>7</v>
      </c>
      <c r="W310" s="51">
        <f t="shared" si="309"/>
        <v>6</v>
      </c>
      <c r="X310" s="51">
        <f t="shared" si="309"/>
        <v>11</v>
      </c>
      <c r="Y310" s="51">
        <f t="shared" si="309"/>
        <v>3</v>
      </c>
      <c r="Z310" s="51">
        <f t="shared" si="309"/>
        <v>10</v>
      </c>
      <c r="AA310" s="51">
        <f t="shared" si="309"/>
        <v>1</v>
      </c>
      <c r="AB310" s="51">
        <f t="shared" si="309"/>
        <v>9</v>
      </c>
      <c r="AC310" s="51">
        <f t="shared" si="309"/>
        <v>4</v>
      </c>
      <c r="AD310" s="51">
        <f t="shared" si="309"/>
        <v>24</v>
      </c>
      <c r="AE310" s="51">
        <f t="shared" si="309"/>
        <v>29</v>
      </c>
      <c r="AF310" s="51">
        <f t="shared" si="309"/>
        <v>24</v>
      </c>
      <c r="AG310" s="51">
        <f t="shared" si="309"/>
        <v>24</v>
      </c>
      <c r="AH310" s="51">
        <f t="shared" si="309"/>
        <v>21</v>
      </c>
      <c r="AI310" s="51">
        <f t="shared" si="309"/>
        <v>16</v>
      </c>
      <c r="AJ310" s="51">
        <f t="shared" si="309"/>
        <v>15</v>
      </c>
      <c r="AK310" s="51">
        <f t="shared" si="309"/>
        <v>18</v>
      </c>
      <c r="AL310" s="51">
        <f t="shared" si="309"/>
        <v>19</v>
      </c>
      <c r="AM310" s="51">
        <f t="shared" si="309"/>
        <v>5</v>
      </c>
      <c r="AN310" s="51">
        <f t="shared" si="309"/>
        <v>4</v>
      </c>
      <c r="AO310" s="51">
        <f t="shared" si="309"/>
        <v>2</v>
      </c>
      <c r="AP310" s="51">
        <f t="shared" si="309"/>
        <v>2</v>
      </c>
      <c r="AQ310" s="51">
        <f t="shared" si="309"/>
        <v>19</v>
      </c>
      <c r="AR310" s="51">
        <f t="shared" si="309"/>
        <v>13</v>
      </c>
      <c r="AS310" s="51">
        <f t="shared" si="309"/>
        <v>68</v>
      </c>
      <c r="AT310" s="51">
        <f t="shared" si="309"/>
        <v>8</v>
      </c>
      <c r="AU310" s="58">
        <v>4669</v>
      </c>
      <c r="AV310" s="109"/>
      <c r="AW310" s="109"/>
    </row>
    <row r="311" spans="1:49" s="33" customFormat="1" ht="12">
      <c r="A311" s="6">
        <v>307</v>
      </c>
      <c r="B311" s="58">
        <v>4667</v>
      </c>
      <c r="C311" s="50" t="s">
        <v>996</v>
      </c>
      <c r="D311" s="45" t="s">
        <v>748</v>
      </c>
      <c r="E311" s="45" t="s">
        <v>749</v>
      </c>
      <c r="F311" s="44" t="s">
        <v>269</v>
      </c>
      <c r="G311" s="39" t="s">
        <v>662</v>
      </c>
      <c r="H311" s="58">
        <v>4667</v>
      </c>
      <c r="I311" s="51">
        <f t="shared" si="260"/>
        <v>332</v>
      </c>
      <c r="J311" s="51">
        <f>J1275</f>
        <v>5</v>
      </c>
      <c r="K311" s="51">
        <f t="shared" ref="K311:AT311" si="310">K1275</f>
        <v>4</v>
      </c>
      <c r="L311" s="51">
        <f t="shared" si="310"/>
        <v>5</v>
      </c>
      <c r="M311" s="51">
        <f t="shared" si="310"/>
        <v>7</v>
      </c>
      <c r="N311" s="51">
        <f t="shared" si="310"/>
        <v>8</v>
      </c>
      <c r="O311" s="51">
        <f t="shared" si="310"/>
        <v>9</v>
      </c>
      <c r="P311" s="51">
        <f t="shared" si="310"/>
        <v>8</v>
      </c>
      <c r="Q311" s="51">
        <f t="shared" si="310"/>
        <v>7</v>
      </c>
      <c r="R311" s="51">
        <f t="shared" si="310"/>
        <v>7</v>
      </c>
      <c r="S311" s="51">
        <f t="shared" si="310"/>
        <v>4</v>
      </c>
      <c r="T311" s="51">
        <f t="shared" si="310"/>
        <v>5</v>
      </c>
      <c r="U311" s="51">
        <f t="shared" si="310"/>
        <v>9</v>
      </c>
      <c r="V311" s="51">
        <f t="shared" si="310"/>
        <v>7</v>
      </c>
      <c r="W311" s="51">
        <f t="shared" si="310"/>
        <v>6</v>
      </c>
      <c r="X311" s="51">
        <f t="shared" si="310"/>
        <v>11</v>
      </c>
      <c r="Y311" s="51">
        <f t="shared" si="310"/>
        <v>3</v>
      </c>
      <c r="Z311" s="51">
        <f t="shared" si="310"/>
        <v>10</v>
      </c>
      <c r="AA311" s="51">
        <f t="shared" si="310"/>
        <v>1</v>
      </c>
      <c r="AB311" s="51">
        <f t="shared" si="310"/>
        <v>9</v>
      </c>
      <c r="AC311" s="51">
        <f t="shared" si="310"/>
        <v>4</v>
      </c>
      <c r="AD311" s="51">
        <f t="shared" si="310"/>
        <v>24</v>
      </c>
      <c r="AE311" s="51">
        <f t="shared" si="310"/>
        <v>29</v>
      </c>
      <c r="AF311" s="51">
        <f t="shared" si="310"/>
        <v>24</v>
      </c>
      <c r="AG311" s="51">
        <f t="shared" si="310"/>
        <v>24</v>
      </c>
      <c r="AH311" s="51">
        <f t="shared" si="310"/>
        <v>21</v>
      </c>
      <c r="AI311" s="51">
        <f t="shared" si="310"/>
        <v>16</v>
      </c>
      <c r="AJ311" s="51">
        <f t="shared" si="310"/>
        <v>15</v>
      </c>
      <c r="AK311" s="51">
        <f t="shared" si="310"/>
        <v>18</v>
      </c>
      <c r="AL311" s="51">
        <f t="shared" si="310"/>
        <v>19</v>
      </c>
      <c r="AM311" s="51">
        <f t="shared" si="310"/>
        <v>5</v>
      </c>
      <c r="AN311" s="51">
        <f t="shared" si="310"/>
        <v>4</v>
      </c>
      <c r="AO311" s="51">
        <f t="shared" si="310"/>
        <v>2</v>
      </c>
      <c r="AP311" s="51">
        <f t="shared" si="310"/>
        <v>2</v>
      </c>
      <c r="AQ311" s="51">
        <f t="shared" si="310"/>
        <v>19</v>
      </c>
      <c r="AR311" s="51">
        <f t="shared" si="310"/>
        <v>13</v>
      </c>
      <c r="AS311" s="51">
        <f t="shared" si="310"/>
        <v>68</v>
      </c>
      <c r="AT311" s="51">
        <f t="shared" si="310"/>
        <v>6</v>
      </c>
      <c r="AU311" s="58">
        <v>4667</v>
      </c>
      <c r="AV311" s="109"/>
      <c r="AW311" s="109"/>
    </row>
    <row r="312" spans="1:49" s="33" customFormat="1" ht="12">
      <c r="A312" s="21">
        <v>308</v>
      </c>
      <c r="B312" s="58">
        <v>4676</v>
      </c>
      <c r="C312" s="50" t="s">
        <v>996</v>
      </c>
      <c r="D312" s="45" t="s">
        <v>748</v>
      </c>
      <c r="E312" s="45" t="s">
        <v>749</v>
      </c>
      <c r="F312" s="44" t="s">
        <v>276</v>
      </c>
      <c r="G312" s="39" t="s">
        <v>662</v>
      </c>
      <c r="H312" s="58">
        <v>4676</v>
      </c>
      <c r="I312" s="51">
        <f t="shared" si="260"/>
        <v>1090</v>
      </c>
      <c r="J312" s="51">
        <f>J1284</f>
        <v>17</v>
      </c>
      <c r="K312" s="51">
        <f t="shared" ref="K312:AT312" si="311">K1284</f>
        <v>15</v>
      </c>
      <c r="L312" s="51">
        <f t="shared" si="311"/>
        <v>22</v>
      </c>
      <c r="M312" s="51">
        <f t="shared" si="311"/>
        <v>13</v>
      </c>
      <c r="N312" s="51">
        <f t="shared" si="311"/>
        <v>19</v>
      </c>
      <c r="O312" s="51">
        <f t="shared" si="311"/>
        <v>27</v>
      </c>
      <c r="P312" s="51">
        <f t="shared" si="311"/>
        <v>15</v>
      </c>
      <c r="Q312" s="51">
        <f t="shared" si="311"/>
        <v>20</v>
      </c>
      <c r="R312" s="51">
        <f t="shared" si="311"/>
        <v>13</v>
      </c>
      <c r="S312" s="51">
        <f t="shared" si="311"/>
        <v>17</v>
      </c>
      <c r="T312" s="51">
        <f t="shared" si="311"/>
        <v>20</v>
      </c>
      <c r="U312" s="51">
        <f t="shared" si="311"/>
        <v>11</v>
      </c>
      <c r="V312" s="51">
        <f t="shared" si="311"/>
        <v>18</v>
      </c>
      <c r="W312" s="51">
        <f t="shared" si="311"/>
        <v>22</v>
      </c>
      <c r="X312" s="51">
        <f t="shared" si="311"/>
        <v>20</v>
      </c>
      <c r="Y312" s="51">
        <f t="shared" si="311"/>
        <v>16</v>
      </c>
      <c r="Z312" s="51">
        <f t="shared" si="311"/>
        <v>21</v>
      </c>
      <c r="AA312" s="51">
        <f t="shared" si="311"/>
        <v>25</v>
      </c>
      <c r="AB312" s="51">
        <f t="shared" si="311"/>
        <v>22</v>
      </c>
      <c r="AC312" s="51">
        <f t="shared" si="311"/>
        <v>22</v>
      </c>
      <c r="AD312" s="51">
        <f t="shared" si="311"/>
        <v>61</v>
      </c>
      <c r="AE312" s="51">
        <f t="shared" si="311"/>
        <v>69</v>
      </c>
      <c r="AF312" s="51">
        <f t="shared" si="311"/>
        <v>80</v>
      </c>
      <c r="AG312" s="51">
        <f t="shared" si="311"/>
        <v>87</v>
      </c>
      <c r="AH312" s="51">
        <f t="shared" si="311"/>
        <v>90</v>
      </c>
      <c r="AI312" s="51">
        <f t="shared" si="311"/>
        <v>80</v>
      </c>
      <c r="AJ312" s="51">
        <f t="shared" si="311"/>
        <v>45</v>
      </c>
      <c r="AK312" s="51">
        <f t="shared" si="311"/>
        <v>59</v>
      </c>
      <c r="AL312" s="51">
        <f t="shared" si="311"/>
        <v>44</v>
      </c>
      <c r="AM312" s="51">
        <f t="shared" si="311"/>
        <v>28</v>
      </c>
      <c r="AN312" s="51">
        <f t="shared" si="311"/>
        <v>30</v>
      </c>
      <c r="AO312" s="51">
        <f t="shared" si="311"/>
        <v>19</v>
      </c>
      <c r="AP312" s="51">
        <f t="shared" si="311"/>
        <v>23</v>
      </c>
      <c r="AQ312" s="51">
        <f t="shared" si="311"/>
        <v>45</v>
      </c>
      <c r="AR312" s="51">
        <f t="shared" si="311"/>
        <v>51</v>
      </c>
      <c r="AS312" s="51">
        <f t="shared" si="311"/>
        <v>229</v>
      </c>
      <c r="AT312" s="51">
        <f t="shared" si="311"/>
        <v>22</v>
      </c>
      <c r="AU312" s="58">
        <v>4676</v>
      </c>
      <c r="AV312" s="109"/>
      <c r="AW312" s="109"/>
    </row>
    <row r="313" spans="1:49" s="33" customFormat="1" ht="12">
      <c r="A313" s="21">
        <v>309</v>
      </c>
      <c r="B313" s="58">
        <v>4665</v>
      </c>
      <c r="C313" s="50" t="s">
        <v>996</v>
      </c>
      <c r="D313" s="45" t="s">
        <v>748</v>
      </c>
      <c r="E313" s="45" t="s">
        <v>749</v>
      </c>
      <c r="F313" s="44" t="s">
        <v>755</v>
      </c>
      <c r="G313" s="39" t="s">
        <v>667</v>
      </c>
      <c r="H313" s="58">
        <v>4665</v>
      </c>
      <c r="I313" s="51">
        <f t="shared" si="260"/>
        <v>1652</v>
      </c>
      <c r="J313" s="51">
        <f>J1273</f>
        <v>35</v>
      </c>
      <c r="K313" s="51">
        <f t="shared" ref="K313:AT314" si="312">K1273</f>
        <v>33</v>
      </c>
      <c r="L313" s="51">
        <f t="shared" si="312"/>
        <v>31</v>
      </c>
      <c r="M313" s="51">
        <f t="shared" si="312"/>
        <v>34</v>
      </c>
      <c r="N313" s="51">
        <f t="shared" si="312"/>
        <v>39</v>
      </c>
      <c r="O313" s="51">
        <f t="shared" si="312"/>
        <v>38</v>
      </c>
      <c r="P313" s="51">
        <f t="shared" si="312"/>
        <v>37</v>
      </c>
      <c r="Q313" s="51">
        <f t="shared" si="312"/>
        <v>28</v>
      </c>
      <c r="R313" s="51">
        <f t="shared" si="312"/>
        <v>28</v>
      </c>
      <c r="S313" s="51">
        <f t="shared" si="312"/>
        <v>43</v>
      </c>
      <c r="T313" s="51">
        <f t="shared" si="312"/>
        <v>28</v>
      </c>
      <c r="U313" s="51">
        <f t="shared" si="312"/>
        <v>31</v>
      </c>
      <c r="V313" s="51">
        <f t="shared" si="312"/>
        <v>42</v>
      </c>
      <c r="W313" s="51">
        <f t="shared" si="312"/>
        <v>29</v>
      </c>
      <c r="X313" s="51">
        <f t="shared" si="312"/>
        <v>36</v>
      </c>
      <c r="Y313" s="51">
        <f t="shared" si="312"/>
        <v>30</v>
      </c>
      <c r="Z313" s="51">
        <f t="shared" si="312"/>
        <v>32</v>
      </c>
      <c r="AA313" s="51">
        <f t="shared" si="312"/>
        <v>29</v>
      </c>
      <c r="AB313" s="51">
        <f t="shared" si="312"/>
        <v>42</v>
      </c>
      <c r="AC313" s="51">
        <f t="shared" si="312"/>
        <v>27</v>
      </c>
      <c r="AD313" s="51">
        <f t="shared" si="312"/>
        <v>105</v>
      </c>
      <c r="AE313" s="51">
        <f t="shared" si="312"/>
        <v>100</v>
      </c>
      <c r="AF313" s="51">
        <f t="shared" si="312"/>
        <v>104</v>
      </c>
      <c r="AG313" s="51">
        <f t="shared" si="312"/>
        <v>115</v>
      </c>
      <c r="AH313" s="51">
        <f t="shared" si="312"/>
        <v>99</v>
      </c>
      <c r="AI313" s="51">
        <f t="shared" si="312"/>
        <v>105</v>
      </c>
      <c r="AJ313" s="51">
        <f t="shared" si="312"/>
        <v>90</v>
      </c>
      <c r="AK313" s="51">
        <f t="shared" si="312"/>
        <v>54</v>
      </c>
      <c r="AL313" s="51">
        <f t="shared" si="312"/>
        <v>56</v>
      </c>
      <c r="AM313" s="51">
        <f t="shared" si="312"/>
        <v>45</v>
      </c>
      <c r="AN313" s="51">
        <f t="shared" si="312"/>
        <v>44</v>
      </c>
      <c r="AO313" s="51">
        <f t="shared" si="312"/>
        <v>33</v>
      </c>
      <c r="AP313" s="51">
        <f t="shared" si="312"/>
        <v>30</v>
      </c>
      <c r="AQ313" s="51">
        <f t="shared" si="312"/>
        <v>81</v>
      </c>
      <c r="AR313" s="51">
        <f t="shared" si="312"/>
        <v>77</v>
      </c>
      <c r="AS313" s="51">
        <f t="shared" si="312"/>
        <v>308</v>
      </c>
      <c r="AT313" s="51">
        <f t="shared" si="312"/>
        <v>45</v>
      </c>
      <c r="AU313" s="58">
        <v>4665</v>
      </c>
      <c r="AV313" s="109"/>
      <c r="AW313" s="109"/>
    </row>
    <row r="314" spans="1:49" s="33" customFormat="1" ht="12">
      <c r="A314" s="6">
        <v>310</v>
      </c>
      <c r="B314" s="58">
        <v>4666</v>
      </c>
      <c r="C314" s="50" t="s">
        <v>996</v>
      </c>
      <c r="D314" s="45" t="s">
        <v>748</v>
      </c>
      <c r="E314" s="45" t="s">
        <v>749</v>
      </c>
      <c r="F314" s="44" t="s">
        <v>756</v>
      </c>
      <c r="G314" s="39" t="s">
        <v>662</v>
      </c>
      <c r="H314" s="58">
        <v>4666</v>
      </c>
      <c r="I314" s="51">
        <f t="shared" si="260"/>
        <v>1175</v>
      </c>
      <c r="J314" s="51">
        <f>J1274</f>
        <v>34</v>
      </c>
      <c r="K314" s="51">
        <f t="shared" si="312"/>
        <v>28</v>
      </c>
      <c r="L314" s="51">
        <f t="shared" si="312"/>
        <v>35</v>
      </c>
      <c r="M314" s="51">
        <f t="shared" si="312"/>
        <v>23</v>
      </c>
      <c r="N314" s="51">
        <f t="shared" si="312"/>
        <v>22</v>
      </c>
      <c r="O314" s="51">
        <f t="shared" si="312"/>
        <v>26</v>
      </c>
      <c r="P314" s="51">
        <f t="shared" si="312"/>
        <v>32</v>
      </c>
      <c r="Q314" s="51">
        <f t="shared" si="312"/>
        <v>17</v>
      </c>
      <c r="R314" s="51">
        <f t="shared" si="312"/>
        <v>28</v>
      </c>
      <c r="S314" s="51">
        <f t="shared" si="312"/>
        <v>18</v>
      </c>
      <c r="T314" s="51">
        <f t="shared" si="312"/>
        <v>25</v>
      </c>
      <c r="U314" s="51">
        <f t="shared" si="312"/>
        <v>29</v>
      </c>
      <c r="V314" s="51">
        <f t="shared" si="312"/>
        <v>31</v>
      </c>
      <c r="W314" s="51">
        <f t="shared" si="312"/>
        <v>18</v>
      </c>
      <c r="X314" s="51">
        <f t="shared" si="312"/>
        <v>12</v>
      </c>
      <c r="Y314" s="51">
        <f t="shared" si="312"/>
        <v>18</v>
      </c>
      <c r="Z314" s="51">
        <f t="shared" si="312"/>
        <v>15</v>
      </c>
      <c r="AA314" s="51">
        <f t="shared" si="312"/>
        <v>34</v>
      </c>
      <c r="AB314" s="51">
        <f t="shared" si="312"/>
        <v>19</v>
      </c>
      <c r="AC314" s="51">
        <f t="shared" si="312"/>
        <v>12</v>
      </c>
      <c r="AD314" s="51">
        <f t="shared" si="312"/>
        <v>71</v>
      </c>
      <c r="AE314" s="51">
        <f t="shared" si="312"/>
        <v>85</v>
      </c>
      <c r="AF314" s="51">
        <f t="shared" si="312"/>
        <v>78</v>
      </c>
      <c r="AG314" s="51">
        <f t="shared" si="312"/>
        <v>81</v>
      </c>
      <c r="AH314" s="51">
        <f t="shared" si="312"/>
        <v>92</v>
      </c>
      <c r="AI314" s="51">
        <f t="shared" si="312"/>
        <v>75</v>
      </c>
      <c r="AJ314" s="51">
        <f t="shared" si="312"/>
        <v>55</v>
      </c>
      <c r="AK314" s="51">
        <f t="shared" si="312"/>
        <v>51</v>
      </c>
      <c r="AL314" s="51">
        <f t="shared" si="312"/>
        <v>34</v>
      </c>
      <c r="AM314" s="51">
        <f t="shared" si="312"/>
        <v>24</v>
      </c>
      <c r="AN314" s="51">
        <f t="shared" si="312"/>
        <v>21</v>
      </c>
      <c r="AO314" s="51">
        <f t="shared" si="312"/>
        <v>15</v>
      </c>
      <c r="AP314" s="51">
        <f t="shared" si="312"/>
        <v>17</v>
      </c>
      <c r="AQ314" s="51">
        <f t="shared" si="312"/>
        <v>56</v>
      </c>
      <c r="AR314" s="51">
        <f t="shared" si="312"/>
        <v>47</v>
      </c>
      <c r="AS314" s="51">
        <f t="shared" si="312"/>
        <v>236</v>
      </c>
      <c r="AT314" s="51">
        <f t="shared" si="312"/>
        <v>43</v>
      </c>
      <c r="AU314" s="58">
        <v>4666</v>
      </c>
      <c r="AV314" s="109"/>
      <c r="AW314" s="109"/>
    </row>
    <row r="315" spans="1:49" s="33" customFormat="1" ht="12">
      <c r="A315" s="21">
        <v>311</v>
      </c>
      <c r="B315" s="58">
        <v>4679</v>
      </c>
      <c r="C315" s="50" t="s">
        <v>996</v>
      </c>
      <c r="D315" s="45" t="s">
        <v>748</v>
      </c>
      <c r="E315" s="45" t="s">
        <v>749</v>
      </c>
      <c r="F315" s="42" t="s">
        <v>278</v>
      </c>
      <c r="G315" s="39" t="s">
        <v>662</v>
      </c>
      <c r="H315" s="58">
        <v>4679</v>
      </c>
      <c r="I315" s="51">
        <f t="shared" si="260"/>
        <v>796</v>
      </c>
      <c r="J315" s="51">
        <f>J1287</f>
        <v>10</v>
      </c>
      <c r="K315" s="51">
        <f t="shared" ref="K315:AT316" si="313">K1287</f>
        <v>11</v>
      </c>
      <c r="L315" s="51">
        <f t="shared" si="313"/>
        <v>21</v>
      </c>
      <c r="M315" s="51">
        <f t="shared" si="313"/>
        <v>17</v>
      </c>
      <c r="N315" s="51">
        <f t="shared" si="313"/>
        <v>18</v>
      </c>
      <c r="O315" s="51">
        <f t="shared" si="313"/>
        <v>13</v>
      </c>
      <c r="P315" s="51">
        <f t="shared" si="313"/>
        <v>17</v>
      </c>
      <c r="Q315" s="51">
        <f t="shared" si="313"/>
        <v>13</v>
      </c>
      <c r="R315" s="51">
        <f t="shared" si="313"/>
        <v>14</v>
      </c>
      <c r="S315" s="51">
        <f t="shared" si="313"/>
        <v>8</v>
      </c>
      <c r="T315" s="51">
        <f t="shared" si="313"/>
        <v>16</v>
      </c>
      <c r="U315" s="51">
        <f t="shared" si="313"/>
        <v>24</v>
      </c>
      <c r="V315" s="51">
        <f t="shared" si="313"/>
        <v>14</v>
      </c>
      <c r="W315" s="51">
        <f t="shared" si="313"/>
        <v>17</v>
      </c>
      <c r="X315" s="51">
        <f t="shared" si="313"/>
        <v>20</v>
      </c>
      <c r="Y315" s="51">
        <f t="shared" si="313"/>
        <v>20</v>
      </c>
      <c r="Z315" s="51">
        <f t="shared" si="313"/>
        <v>15</v>
      </c>
      <c r="AA315" s="51">
        <f t="shared" si="313"/>
        <v>26</v>
      </c>
      <c r="AB315" s="51">
        <f t="shared" si="313"/>
        <v>20</v>
      </c>
      <c r="AC315" s="51">
        <f t="shared" si="313"/>
        <v>18</v>
      </c>
      <c r="AD315" s="51">
        <f t="shared" si="313"/>
        <v>52</v>
      </c>
      <c r="AE315" s="51">
        <f t="shared" si="313"/>
        <v>43</v>
      </c>
      <c r="AF315" s="51">
        <f t="shared" si="313"/>
        <v>51</v>
      </c>
      <c r="AG315" s="51">
        <f t="shared" si="313"/>
        <v>57</v>
      </c>
      <c r="AH315" s="51">
        <f t="shared" si="313"/>
        <v>65</v>
      </c>
      <c r="AI315" s="51">
        <f t="shared" si="313"/>
        <v>51</v>
      </c>
      <c r="AJ315" s="51">
        <f t="shared" si="313"/>
        <v>32</v>
      </c>
      <c r="AK315" s="51">
        <f t="shared" si="313"/>
        <v>25</v>
      </c>
      <c r="AL315" s="51">
        <f t="shared" si="313"/>
        <v>26</v>
      </c>
      <c r="AM315" s="51">
        <f t="shared" si="313"/>
        <v>23</v>
      </c>
      <c r="AN315" s="51">
        <f t="shared" si="313"/>
        <v>12</v>
      </c>
      <c r="AO315" s="51">
        <f t="shared" si="313"/>
        <v>11</v>
      </c>
      <c r="AP315" s="51">
        <f t="shared" si="313"/>
        <v>16</v>
      </c>
      <c r="AQ315" s="51">
        <f t="shared" si="313"/>
        <v>45</v>
      </c>
      <c r="AR315" s="51">
        <f t="shared" si="313"/>
        <v>48</v>
      </c>
      <c r="AS315" s="51">
        <f t="shared" si="313"/>
        <v>156</v>
      </c>
      <c r="AT315" s="51">
        <f t="shared" si="313"/>
        <v>14</v>
      </c>
      <c r="AU315" s="58">
        <v>4679</v>
      </c>
      <c r="AV315" s="109"/>
      <c r="AW315" s="109"/>
    </row>
    <row r="316" spans="1:49" s="33" customFormat="1" ht="12">
      <c r="A316" s="21">
        <v>312</v>
      </c>
      <c r="B316" s="58">
        <v>4680</v>
      </c>
      <c r="C316" s="50" t="s">
        <v>996</v>
      </c>
      <c r="D316" s="45" t="s">
        <v>748</v>
      </c>
      <c r="E316" s="45" t="s">
        <v>749</v>
      </c>
      <c r="F316" s="44" t="s">
        <v>279</v>
      </c>
      <c r="G316" s="39" t="s">
        <v>662</v>
      </c>
      <c r="H316" s="58">
        <v>4680</v>
      </c>
      <c r="I316" s="51">
        <f t="shared" si="260"/>
        <v>1417</v>
      </c>
      <c r="J316" s="51">
        <f>J1288</f>
        <v>27</v>
      </c>
      <c r="K316" s="51">
        <f t="shared" si="313"/>
        <v>28</v>
      </c>
      <c r="L316" s="51">
        <f t="shared" si="313"/>
        <v>37</v>
      </c>
      <c r="M316" s="51">
        <f t="shared" si="313"/>
        <v>27</v>
      </c>
      <c r="N316" s="51">
        <f t="shared" si="313"/>
        <v>18</v>
      </c>
      <c r="O316" s="51">
        <f t="shared" si="313"/>
        <v>25</v>
      </c>
      <c r="P316" s="51">
        <f t="shared" si="313"/>
        <v>20</v>
      </c>
      <c r="Q316" s="51">
        <f t="shared" si="313"/>
        <v>23</v>
      </c>
      <c r="R316" s="51">
        <f t="shared" si="313"/>
        <v>29</v>
      </c>
      <c r="S316" s="51">
        <f t="shared" si="313"/>
        <v>21</v>
      </c>
      <c r="T316" s="51">
        <f t="shared" si="313"/>
        <v>28</v>
      </c>
      <c r="U316" s="51">
        <f t="shared" si="313"/>
        <v>21</v>
      </c>
      <c r="V316" s="51">
        <f t="shared" si="313"/>
        <v>31</v>
      </c>
      <c r="W316" s="51">
        <f t="shared" si="313"/>
        <v>27</v>
      </c>
      <c r="X316" s="51">
        <f t="shared" si="313"/>
        <v>26</v>
      </c>
      <c r="Y316" s="51">
        <f t="shared" si="313"/>
        <v>29</v>
      </c>
      <c r="Z316" s="51">
        <f t="shared" si="313"/>
        <v>35</v>
      </c>
      <c r="AA316" s="51">
        <f t="shared" si="313"/>
        <v>19</v>
      </c>
      <c r="AB316" s="51">
        <f t="shared" si="313"/>
        <v>27</v>
      </c>
      <c r="AC316" s="51">
        <f t="shared" si="313"/>
        <v>23</v>
      </c>
      <c r="AD316" s="51">
        <f t="shared" si="313"/>
        <v>99</v>
      </c>
      <c r="AE316" s="51">
        <f t="shared" si="313"/>
        <v>95</v>
      </c>
      <c r="AF316" s="51">
        <f t="shared" si="313"/>
        <v>112</v>
      </c>
      <c r="AG316" s="51">
        <f t="shared" si="313"/>
        <v>131</v>
      </c>
      <c r="AH316" s="51">
        <f t="shared" si="313"/>
        <v>106</v>
      </c>
      <c r="AI316" s="51">
        <f t="shared" si="313"/>
        <v>61</v>
      </c>
      <c r="AJ316" s="51">
        <f t="shared" si="313"/>
        <v>62</v>
      </c>
      <c r="AK316" s="51">
        <f t="shared" si="313"/>
        <v>53</v>
      </c>
      <c r="AL316" s="51">
        <f t="shared" si="313"/>
        <v>50</v>
      </c>
      <c r="AM316" s="51">
        <f t="shared" si="313"/>
        <v>40</v>
      </c>
      <c r="AN316" s="51">
        <f t="shared" si="313"/>
        <v>34</v>
      </c>
      <c r="AO316" s="51">
        <f t="shared" si="313"/>
        <v>30</v>
      </c>
      <c r="AP316" s="51">
        <f t="shared" si="313"/>
        <v>23</v>
      </c>
      <c r="AQ316" s="51">
        <f t="shared" si="313"/>
        <v>65</v>
      </c>
      <c r="AR316" s="51">
        <f t="shared" si="313"/>
        <v>64</v>
      </c>
      <c r="AS316" s="51">
        <f t="shared" si="313"/>
        <v>296</v>
      </c>
      <c r="AT316" s="51">
        <f t="shared" si="313"/>
        <v>34</v>
      </c>
      <c r="AU316" s="58">
        <v>4680</v>
      </c>
      <c r="AV316" s="109"/>
      <c r="AW316" s="109"/>
    </row>
    <row r="317" spans="1:49" s="33" customFormat="1" ht="12">
      <c r="A317" s="6">
        <v>313</v>
      </c>
      <c r="B317" s="58">
        <v>4681</v>
      </c>
      <c r="C317" s="50" t="s">
        <v>996</v>
      </c>
      <c r="D317" s="45" t="s">
        <v>748</v>
      </c>
      <c r="E317" s="45" t="s">
        <v>749</v>
      </c>
      <c r="F317" s="44" t="s">
        <v>281</v>
      </c>
      <c r="G317" s="39" t="s">
        <v>662</v>
      </c>
      <c r="H317" s="58">
        <v>4681</v>
      </c>
      <c r="I317" s="51">
        <f t="shared" si="260"/>
        <v>1163</v>
      </c>
      <c r="J317" s="51">
        <f>J1290</f>
        <v>20</v>
      </c>
      <c r="K317" s="51">
        <f t="shared" ref="K317:AT317" si="314">K1290</f>
        <v>21</v>
      </c>
      <c r="L317" s="51">
        <f t="shared" si="314"/>
        <v>21</v>
      </c>
      <c r="M317" s="51">
        <f t="shared" si="314"/>
        <v>23</v>
      </c>
      <c r="N317" s="51">
        <f t="shared" si="314"/>
        <v>22</v>
      </c>
      <c r="O317" s="51">
        <f t="shared" si="314"/>
        <v>13</v>
      </c>
      <c r="P317" s="51">
        <f t="shared" si="314"/>
        <v>24</v>
      </c>
      <c r="Q317" s="51">
        <f t="shared" si="314"/>
        <v>16</v>
      </c>
      <c r="R317" s="51">
        <f t="shared" si="314"/>
        <v>19</v>
      </c>
      <c r="S317" s="51">
        <f t="shared" si="314"/>
        <v>20</v>
      </c>
      <c r="T317" s="51">
        <f t="shared" si="314"/>
        <v>18</v>
      </c>
      <c r="U317" s="51">
        <f t="shared" si="314"/>
        <v>26</v>
      </c>
      <c r="V317" s="51">
        <f t="shared" si="314"/>
        <v>27</v>
      </c>
      <c r="W317" s="51">
        <f t="shared" si="314"/>
        <v>11</v>
      </c>
      <c r="X317" s="51">
        <f t="shared" si="314"/>
        <v>29</v>
      </c>
      <c r="Y317" s="51">
        <f t="shared" si="314"/>
        <v>24</v>
      </c>
      <c r="Z317" s="51">
        <f t="shared" si="314"/>
        <v>18</v>
      </c>
      <c r="AA317" s="51">
        <f t="shared" si="314"/>
        <v>32</v>
      </c>
      <c r="AB317" s="51">
        <f t="shared" si="314"/>
        <v>16</v>
      </c>
      <c r="AC317" s="51">
        <f t="shared" si="314"/>
        <v>13</v>
      </c>
      <c r="AD317" s="51">
        <f t="shared" si="314"/>
        <v>76</v>
      </c>
      <c r="AE317" s="51">
        <f t="shared" si="314"/>
        <v>70</v>
      </c>
      <c r="AF317" s="51">
        <f t="shared" si="314"/>
        <v>86</v>
      </c>
      <c r="AG317" s="51">
        <f t="shared" si="314"/>
        <v>82</v>
      </c>
      <c r="AH317" s="51">
        <f t="shared" si="314"/>
        <v>73</v>
      </c>
      <c r="AI317" s="51">
        <f t="shared" si="314"/>
        <v>67</v>
      </c>
      <c r="AJ317" s="51">
        <f t="shared" si="314"/>
        <v>76</v>
      </c>
      <c r="AK317" s="51">
        <f t="shared" si="314"/>
        <v>60</v>
      </c>
      <c r="AL317" s="51">
        <f t="shared" si="314"/>
        <v>42</v>
      </c>
      <c r="AM317" s="51">
        <f t="shared" si="314"/>
        <v>33</v>
      </c>
      <c r="AN317" s="51">
        <f t="shared" si="314"/>
        <v>36</v>
      </c>
      <c r="AO317" s="51">
        <f t="shared" si="314"/>
        <v>23</v>
      </c>
      <c r="AP317" s="51">
        <f t="shared" si="314"/>
        <v>26</v>
      </c>
      <c r="AQ317" s="51">
        <f t="shared" si="314"/>
        <v>54</v>
      </c>
      <c r="AR317" s="51">
        <f t="shared" si="314"/>
        <v>49</v>
      </c>
      <c r="AS317" s="51">
        <f t="shared" si="314"/>
        <v>222</v>
      </c>
      <c r="AT317" s="51">
        <f t="shared" si="314"/>
        <v>26</v>
      </c>
      <c r="AU317" s="58">
        <v>4681</v>
      </c>
      <c r="AV317" s="109"/>
      <c r="AW317" s="109"/>
    </row>
    <row r="318" spans="1:49" s="33" customFormat="1" ht="12">
      <c r="A318" s="21">
        <v>314</v>
      </c>
      <c r="B318" s="58">
        <v>4664</v>
      </c>
      <c r="C318" s="50" t="s">
        <v>996</v>
      </c>
      <c r="D318" s="45" t="s">
        <v>748</v>
      </c>
      <c r="E318" s="45" t="s">
        <v>749</v>
      </c>
      <c r="F318" s="44" t="s">
        <v>268</v>
      </c>
      <c r="G318" s="39" t="s">
        <v>662</v>
      </c>
      <c r="H318" s="58">
        <v>4664</v>
      </c>
      <c r="I318" s="51">
        <f t="shared" si="260"/>
        <v>591</v>
      </c>
      <c r="J318" s="51">
        <f>J1272</f>
        <v>10</v>
      </c>
      <c r="K318" s="51">
        <f t="shared" ref="K318:AT318" si="315">K1272</f>
        <v>12</v>
      </c>
      <c r="L318" s="51">
        <f t="shared" si="315"/>
        <v>6</v>
      </c>
      <c r="M318" s="51">
        <f t="shared" si="315"/>
        <v>8</v>
      </c>
      <c r="N318" s="51">
        <f t="shared" si="315"/>
        <v>15</v>
      </c>
      <c r="O318" s="51">
        <f t="shared" si="315"/>
        <v>9</v>
      </c>
      <c r="P318" s="51">
        <f t="shared" si="315"/>
        <v>12</v>
      </c>
      <c r="Q318" s="51">
        <f t="shared" si="315"/>
        <v>11</v>
      </c>
      <c r="R318" s="51">
        <f t="shared" si="315"/>
        <v>8</v>
      </c>
      <c r="S318" s="51">
        <f t="shared" si="315"/>
        <v>9</v>
      </c>
      <c r="T318" s="51">
        <f t="shared" si="315"/>
        <v>13</v>
      </c>
      <c r="U318" s="51">
        <f t="shared" si="315"/>
        <v>7</v>
      </c>
      <c r="V318" s="51">
        <f t="shared" si="315"/>
        <v>7</v>
      </c>
      <c r="W318" s="51">
        <f t="shared" si="315"/>
        <v>13</v>
      </c>
      <c r="X318" s="51">
        <f t="shared" si="315"/>
        <v>8</v>
      </c>
      <c r="Y318" s="51">
        <f t="shared" si="315"/>
        <v>10</v>
      </c>
      <c r="Z318" s="51">
        <f t="shared" si="315"/>
        <v>14</v>
      </c>
      <c r="AA318" s="51">
        <f t="shared" si="315"/>
        <v>15</v>
      </c>
      <c r="AB318" s="51">
        <f t="shared" si="315"/>
        <v>20</v>
      </c>
      <c r="AC318" s="51">
        <f t="shared" si="315"/>
        <v>15</v>
      </c>
      <c r="AD318" s="51">
        <f t="shared" si="315"/>
        <v>39</v>
      </c>
      <c r="AE318" s="51">
        <f t="shared" si="315"/>
        <v>53</v>
      </c>
      <c r="AF318" s="51">
        <f t="shared" si="315"/>
        <v>48</v>
      </c>
      <c r="AG318" s="51">
        <f t="shared" si="315"/>
        <v>39</v>
      </c>
      <c r="AH318" s="51">
        <f t="shared" si="315"/>
        <v>25</v>
      </c>
      <c r="AI318" s="51">
        <f t="shared" si="315"/>
        <v>41</v>
      </c>
      <c r="AJ318" s="51">
        <f t="shared" si="315"/>
        <v>25</v>
      </c>
      <c r="AK318" s="51">
        <f t="shared" si="315"/>
        <v>18</v>
      </c>
      <c r="AL318" s="51">
        <f t="shared" si="315"/>
        <v>28</v>
      </c>
      <c r="AM318" s="51">
        <f t="shared" si="315"/>
        <v>15</v>
      </c>
      <c r="AN318" s="51">
        <f t="shared" si="315"/>
        <v>15</v>
      </c>
      <c r="AO318" s="51">
        <f t="shared" si="315"/>
        <v>16</v>
      </c>
      <c r="AP318" s="51">
        <f t="shared" si="315"/>
        <v>7</v>
      </c>
      <c r="AQ318" s="51">
        <f t="shared" si="315"/>
        <v>24</v>
      </c>
      <c r="AR318" s="51">
        <f t="shared" si="315"/>
        <v>36</v>
      </c>
      <c r="AS318" s="51">
        <f t="shared" si="315"/>
        <v>120</v>
      </c>
      <c r="AT318" s="51">
        <f t="shared" si="315"/>
        <v>14</v>
      </c>
      <c r="AU318" s="58">
        <v>4664</v>
      </c>
      <c r="AV318" s="109"/>
      <c r="AW318" s="109"/>
    </row>
    <row r="319" spans="1:49" s="33" customFormat="1" ht="12">
      <c r="A319" s="21">
        <v>315</v>
      </c>
      <c r="B319" s="58">
        <v>6957</v>
      </c>
      <c r="C319" s="50" t="s">
        <v>996</v>
      </c>
      <c r="D319" s="45" t="s">
        <v>748</v>
      </c>
      <c r="E319" s="45" t="s">
        <v>749</v>
      </c>
      <c r="F319" s="44" t="s">
        <v>285</v>
      </c>
      <c r="G319" s="39" t="s">
        <v>662</v>
      </c>
      <c r="H319" s="58">
        <v>6957</v>
      </c>
      <c r="I319" s="51">
        <f t="shared" si="260"/>
        <v>1562</v>
      </c>
      <c r="J319" s="51">
        <f>J1295</f>
        <v>35</v>
      </c>
      <c r="K319" s="51">
        <f t="shared" ref="K319:AT319" si="316">K1295</f>
        <v>27</v>
      </c>
      <c r="L319" s="51">
        <f t="shared" si="316"/>
        <v>41</v>
      </c>
      <c r="M319" s="51">
        <f t="shared" si="316"/>
        <v>35</v>
      </c>
      <c r="N319" s="51">
        <f t="shared" si="316"/>
        <v>31</v>
      </c>
      <c r="O319" s="51">
        <f t="shared" si="316"/>
        <v>45</v>
      </c>
      <c r="P319" s="51">
        <f t="shared" si="316"/>
        <v>40</v>
      </c>
      <c r="Q319" s="51">
        <f t="shared" si="316"/>
        <v>40</v>
      </c>
      <c r="R319" s="51">
        <f t="shared" si="316"/>
        <v>39</v>
      </c>
      <c r="S319" s="51">
        <f t="shared" si="316"/>
        <v>43</v>
      </c>
      <c r="T319" s="51">
        <f t="shared" si="316"/>
        <v>43</v>
      </c>
      <c r="U319" s="51">
        <f t="shared" si="316"/>
        <v>41</v>
      </c>
      <c r="V319" s="51">
        <f t="shared" si="316"/>
        <v>38</v>
      </c>
      <c r="W319" s="51">
        <f t="shared" si="316"/>
        <v>37</v>
      </c>
      <c r="X319" s="51">
        <f t="shared" si="316"/>
        <v>49</v>
      </c>
      <c r="Y319" s="51">
        <f t="shared" si="316"/>
        <v>42</v>
      </c>
      <c r="Z319" s="51">
        <f t="shared" si="316"/>
        <v>53</v>
      </c>
      <c r="AA319" s="51">
        <f t="shared" si="316"/>
        <v>47</v>
      </c>
      <c r="AB319" s="51">
        <f t="shared" si="316"/>
        <v>28</v>
      </c>
      <c r="AC319" s="51">
        <f t="shared" si="316"/>
        <v>32</v>
      </c>
      <c r="AD319" s="51">
        <f t="shared" si="316"/>
        <v>100</v>
      </c>
      <c r="AE319" s="51">
        <f t="shared" si="316"/>
        <v>92</v>
      </c>
      <c r="AF319" s="51">
        <f t="shared" si="316"/>
        <v>124</v>
      </c>
      <c r="AG319" s="51">
        <f t="shared" si="316"/>
        <v>89</v>
      </c>
      <c r="AH319" s="51">
        <f t="shared" si="316"/>
        <v>92</v>
      </c>
      <c r="AI319" s="51">
        <f t="shared" si="316"/>
        <v>72</v>
      </c>
      <c r="AJ319" s="51">
        <f t="shared" si="316"/>
        <v>42</v>
      </c>
      <c r="AK319" s="51">
        <f t="shared" si="316"/>
        <v>43</v>
      </c>
      <c r="AL319" s="51">
        <f t="shared" si="316"/>
        <v>34</v>
      </c>
      <c r="AM319" s="51">
        <f t="shared" si="316"/>
        <v>35</v>
      </c>
      <c r="AN319" s="51">
        <f t="shared" si="316"/>
        <v>27</v>
      </c>
      <c r="AO319" s="51">
        <f t="shared" si="316"/>
        <v>18</v>
      </c>
      <c r="AP319" s="51">
        <f t="shared" si="316"/>
        <v>8</v>
      </c>
      <c r="AQ319" s="51">
        <f t="shared" si="316"/>
        <v>102</v>
      </c>
      <c r="AR319" s="51">
        <f t="shared" si="316"/>
        <v>97</v>
      </c>
      <c r="AS319" s="51">
        <f t="shared" si="316"/>
        <v>279</v>
      </c>
      <c r="AT319" s="51">
        <f t="shared" si="316"/>
        <v>45</v>
      </c>
      <c r="AU319" s="58">
        <v>6957</v>
      </c>
      <c r="AV319" s="109"/>
      <c r="AW319" s="109"/>
    </row>
    <row r="320" spans="1:49" s="33" customFormat="1" ht="12">
      <c r="A320" s="6">
        <v>316</v>
      </c>
      <c r="B320" s="58">
        <v>4743</v>
      </c>
      <c r="C320" s="50" t="s">
        <v>996</v>
      </c>
      <c r="D320" s="45" t="s">
        <v>748</v>
      </c>
      <c r="E320" s="45" t="s">
        <v>749</v>
      </c>
      <c r="F320" s="44" t="s">
        <v>382</v>
      </c>
      <c r="G320" s="39" t="s">
        <v>680</v>
      </c>
      <c r="H320" s="58">
        <v>4743</v>
      </c>
      <c r="I320" s="51">
        <f t="shared" si="260"/>
        <v>3809</v>
      </c>
      <c r="J320" s="51">
        <f>J1421</f>
        <v>51</v>
      </c>
      <c r="K320" s="51">
        <f t="shared" ref="K320:AT320" si="317">K1421</f>
        <v>61</v>
      </c>
      <c r="L320" s="51">
        <f t="shared" si="317"/>
        <v>46</v>
      </c>
      <c r="M320" s="51">
        <f t="shared" si="317"/>
        <v>62</v>
      </c>
      <c r="N320" s="51">
        <f t="shared" si="317"/>
        <v>51</v>
      </c>
      <c r="O320" s="51">
        <f t="shared" si="317"/>
        <v>72</v>
      </c>
      <c r="P320" s="51">
        <f t="shared" si="317"/>
        <v>91</v>
      </c>
      <c r="Q320" s="51">
        <f t="shared" si="317"/>
        <v>75</v>
      </c>
      <c r="R320" s="51">
        <f t="shared" si="317"/>
        <v>73</v>
      </c>
      <c r="S320" s="51">
        <f t="shared" si="317"/>
        <v>83</v>
      </c>
      <c r="T320" s="51">
        <f t="shared" si="317"/>
        <v>78</v>
      </c>
      <c r="U320" s="51">
        <f t="shared" si="317"/>
        <v>94</v>
      </c>
      <c r="V320" s="51">
        <f t="shared" si="317"/>
        <v>85</v>
      </c>
      <c r="W320" s="51">
        <f t="shared" si="317"/>
        <v>79</v>
      </c>
      <c r="X320" s="51">
        <f t="shared" si="317"/>
        <v>86</v>
      </c>
      <c r="Y320" s="51">
        <f t="shared" si="317"/>
        <v>89</v>
      </c>
      <c r="Z320" s="51">
        <f t="shared" si="317"/>
        <v>96</v>
      </c>
      <c r="AA320" s="51">
        <f t="shared" si="317"/>
        <v>90</v>
      </c>
      <c r="AB320" s="51">
        <f t="shared" si="317"/>
        <v>82</v>
      </c>
      <c r="AC320" s="51">
        <f t="shared" si="317"/>
        <v>93</v>
      </c>
      <c r="AD320" s="51">
        <f t="shared" si="317"/>
        <v>315</v>
      </c>
      <c r="AE320" s="51">
        <f t="shared" si="317"/>
        <v>248</v>
      </c>
      <c r="AF320" s="51">
        <f t="shared" si="317"/>
        <v>308</v>
      </c>
      <c r="AG320" s="51">
        <f t="shared" si="317"/>
        <v>265</v>
      </c>
      <c r="AH320" s="51">
        <f t="shared" si="317"/>
        <v>232</v>
      </c>
      <c r="AI320" s="51">
        <f t="shared" si="317"/>
        <v>216</v>
      </c>
      <c r="AJ320" s="51">
        <f t="shared" si="317"/>
        <v>157</v>
      </c>
      <c r="AK320" s="51">
        <f t="shared" si="317"/>
        <v>132</v>
      </c>
      <c r="AL320" s="51">
        <f t="shared" si="317"/>
        <v>113</v>
      </c>
      <c r="AM320" s="51">
        <f t="shared" si="317"/>
        <v>100</v>
      </c>
      <c r="AN320" s="51">
        <f t="shared" si="317"/>
        <v>85</v>
      </c>
      <c r="AO320" s="51">
        <f t="shared" si="317"/>
        <v>39</v>
      </c>
      <c r="AP320" s="51">
        <f t="shared" si="317"/>
        <v>62</v>
      </c>
      <c r="AQ320" s="51">
        <f t="shared" si="317"/>
        <v>207</v>
      </c>
      <c r="AR320" s="51">
        <f t="shared" si="317"/>
        <v>216</v>
      </c>
      <c r="AS320" s="51">
        <f t="shared" si="317"/>
        <v>776</v>
      </c>
      <c r="AT320" s="51">
        <f t="shared" si="317"/>
        <v>72</v>
      </c>
      <c r="AU320" s="58">
        <v>4743</v>
      </c>
      <c r="AV320" s="109"/>
      <c r="AW320" s="109"/>
    </row>
    <row r="321" spans="1:49" s="33" customFormat="1" ht="12">
      <c r="A321" s="21">
        <v>317</v>
      </c>
      <c r="B321" s="58">
        <v>4749</v>
      </c>
      <c r="C321" s="50" t="s">
        <v>996</v>
      </c>
      <c r="D321" s="45" t="s">
        <v>748</v>
      </c>
      <c r="E321" s="45" t="s">
        <v>749</v>
      </c>
      <c r="F321" s="44" t="s">
        <v>384</v>
      </c>
      <c r="G321" s="39" t="s">
        <v>662</v>
      </c>
      <c r="H321" s="58">
        <v>4749</v>
      </c>
      <c r="I321" s="51">
        <f t="shared" si="260"/>
        <v>710</v>
      </c>
      <c r="J321" s="51">
        <f>J1423</f>
        <v>10</v>
      </c>
      <c r="K321" s="51">
        <f t="shared" ref="K321:AT321" si="318">K1423</f>
        <v>12</v>
      </c>
      <c r="L321" s="51">
        <f t="shared" si="318"/>
        <v>8</v>
      </c>
      <c r="M321" s="51">
        <f t="shared" si="318"/>
        <v>16</v>
      </c>
      <c r="N321" s="51">
        <f t="shared" si="318"/>
        <v>18</v>
      </c>
      <c r="O321" s="51">
        <f t="shared" si="318"/>
        <v>15</v>
      </c>
      <c r="P321" s="51">
        <f t="shared" si="318"/>
        <v>12</v>
      </c>
      <c r="Q321" s="51">
        <f t="shared" si="318"/>
        <v>13</v>
      </c>
      <c r="R321" s="51">
        <f t="shared" si="318"/>
        <v>13</v>
      </c>
      <c r="S321" s="51">
        <f t="shared" si="318"/>
        <v>15</v>
      </c>
      <c r="T321" s="51">
        <f t="shared" si="318"/>
        <v>21</v>
      </c>
      <c r="U321" s="51">
        <f t="shared" si="318"/>
        <v>17</v>
      </c>
      <c r="V321" s="51">
        <f t="shared" si="318"/>
        <v>22</v>
      </c>
      <c r="W321" s="51">
        <f t="shared" si="318"/>
        <v>23</v>
      </c>
      <c r="X321" s="51">
        <f t="shared" si="318"/>
        <v>16</v>
      </c>
      <c r="Y321" s="51">
        <f t="shared" si="318"/>
        <v>21</v>
      </c>
      <c r="Z321" s="51">
        <f t="shared" si="318"/>
        <v>14</v>
      </c>
      <c r="AA321" s="51">
        <f t="shared" si="318"/>
        <v>19</v>
      </c>
      <c r="AB321" s="51">
        <f t="shared" si="318"/>
        <v>19</v>
      </c>
      <c r="AC321" s="51">
        <f t="shared" si="318"/>
        <v>21</v>
      </c>
      <c r="AD321" s="51">
        <f t="shared" si="318"/>
        <v>55</v>
      </c>
      <c r="AE321" s="51">
        <f t="shared" si="318"/>
        <v>37</v>
      </c>
      <c r="AF321" s="51">
        <f t="shared" si="318"/>
        <v>41</v>
      </c>
      <c r="AG321" s="51">
        <f t="shared" si="318"/>
        <v>49</v>
      </c>
      <c r="AH321" s="51">
        <f t="shared" si="318"/>
        <v>43</v>
      </c>
      <c r="AI321" s="51">
        <f t="shared" si="318"/>
        <v>32</v>
      </c>
      <c r="AJ321" s="51">
        <f t="shared" si="318"/>
        <v>31</v>
      </c>
      <c r="AK321" s="51">
        <f t="shared" si="318"/>
        <v>38</v>
      </c>
      <c r="AL321" s="51">
        <f t="shared" si="318"/>
        <v>10</v>
      </c>
      <c r="AM321" s="51">
        <f t="shared" si="318"/>
        <v>14</v>
      </c>
      <c r="AN321" s="51">
        <f t="shared" si="318"/>
        <v>13</v>
      </c>
      <c r="AO321" s="51">
        <f t="shared" si="318"/>
        <v>9</v>
      </c>
      <c r="AP321" s="51">
        <f t="shared" si="318"/>
        <v>13</v>
      </c>
      <c r="AQ321" s="51">
        <f t="shared" si="318"/>
        <v>49</v>
      </c>
      <c r="AR321" s="51">
        <f t="shared" si="318"/>
        <v>45</v>
      </c>
      <c r="AS321" s="51">
        <f t="shared" si="318"/>
        <v>126</v>
      </c>
      <c r="AT321" s="51">
        <f t="shared" si="318"/>
        <v>14</v>
      </c>
      <c r="AU321" s="58">
        <v>4749</v>
      </c>
      <c r="AV321" s="109"/>
      <c r="AW321" s="109"/>
    </row>
    <row r="322" spans="1:49" s="33" customFormat="1" ht="12">
      <c r="A322" s="21">
        <v>318</v>
      </c>
      <c r="B322" s="58">
        <v>4748</v>
      </c>
      <c r="C322" s="50" t="s">
        <v>996</v>
      </c>
      <c r="D322" s="45" t="s">
        <v>748</v>
      </c>
      <c r="E322" s="45" t="s">
        <v>749</v>
      </c>
      <c r="F322" s="44" t="s">
        <v>383</v>
      </c>
      <c r="G322" s="39" t="s">
        <v>662</v>
      </c>
      <c r="H322" s="58">
        <v>4748</v>
      </c>
      <c r="I322" s="51">
        <f t="shared" si="260"/>
        <v>924</v>
      </c>
      <c r="J322" s="51">
        <f>J1422</f>
        <v>12</v>
      </c>
      <c r="K322" s="51">
        <f t="shared" ref="K322:AT322" si="319">K1422</f>
        <v>15</v>
      </c>
      <c r="L322" s="51">
        <f t="shared" si="319"/>
        <v>15</v>
      </c>
      <c r="M322" s="51">
        <f t="shared" si="319"/>
        <v>21</v>
      </c>
      <c r="N322" s="51">
        <f t="shared" si="319"/>
        <v>10</v>
      </c>
      <c r="O322" s="51">
        <f t="shared" si="319"/>
        <v>14</v>
      </c>
      <c r="P322" s="51">
        <f t="shared" si="319"/>
        <v>25</v>
      </c>
      <c r="Q322" s="51">
        <f t="shared" si="319"/>
        <v>28</v>
      </c>
      <c r="R322" s="51">
        <f t="shared" si="319"/>
        <v>25</v>
      </c>
      <c r="S322" s="51">
        <f t="shared" si="319"/>
        <v>21</v>
      </c>
      <c r="T322" s="51">
        <f t="shared" si="319"/>
        <v>24</v>
      </c>
      <c r="U322" s="51">
        <f t="shared" si="319"/>
        <v>31</v>
      </c>
      <c r="V322" s="51">
        <f t="shared" si="319"/>
        <v>19</v>
      </c>
      <c r="W322" s="51">
        <f t="shared" si="319"/>
        <v>17</v>
      </c>
      <c r="X322" s="51">
        <f t="shared" si="319"/>
        <v>30</v>
      </c>
      <c r="Y322" s="51">
        <f t="shared" si="319"/>
        <v>27</v>
      </c>
      <c r="Z322" s="51">
        <f t="shared" si="319"/>
        <v>26</v>
      </c>
      <c r="AA322" s="51">
        <f t="shared" si="319"/>
        <v>21</v>
      </c>
      <c r="AB322" s="51">
        <f t="shared" si="319"/>
        <v>24</v>
      </c>
      <c r="AC322" s="51">
        <f t="shared" si="319"/>
        <v>19</v>
      </c>
      <c r="AD322" s="51">
        <f t="shared" si="319"/>
        <v>110</v>
      </c>
      <c r="AE322" s="51">
        <f t="shared" si="319"/>
        <v>71</v>
      </c>
      <c r="AF322" s="51">
        <f t="shared" si="319"/>
        <v>45</v>
      </c>
      <c r="AG322" s="51">
        <f t="shared" si="319"/>
        <v>56</v>
      </c>
      <c r="AH322" s="51">
        <f t="shared" si="319"/>
        <v>39</v>
      </c>
      <c r="AI322" s="51">
        <f t="shared" si="319"/>
        <v>40</v>
      </c>
      <c r="AJ322" s="51">
        <f t="shared" si="319"/>
        <v>32</v>
      </c>
      <c r="AK322" s="51">
        <f t="shared" si="319"/>
        <v>29</v>
      </c>
      <c r="AL322" s="51">
        <f t="shared" si="319"/>
        <v>23</v>
      </c>
      <c r="AM322" s="51">
        <f t="shared" si="319"/>
        <v>19</v>
      </c>
      <c r="AN322" s="51">
        <f t="shared" si="319"/>
        <v>17</v>
      </c>
      <c r="AO322" s="51">
        <f t="shared" si="319"/>
        <v>10</v>
      </c>
      <c r="AP322" s="51">
        <f t="shared" si="319"/>
        <v>9</v>
      </c>
      <c r="AQ322" s="51">
        <f t="shared" si="319"/>
        <v>59</v>
      </c>
      <c r="AR322" s="51">
        <f t="shared" si="319"/>
        <v>56</v>
      </c>
      <c r="AS322" s="51">
        <f t="shared" si="319"/>
        <v>177</v>
      </c>
      <c r="AT322" s="51">
        <f t="shared" si="319"/>
        <v>17</v>
      </c>
      <c r="AU322" s="58">
        <v>4748</v>
      </c>
      <c r="AV322" s="109"/>
      <c r="AW322" s="109"/>
    </row>
    <row r="323" spans="1:49" s="33" customFormat="1" ht="36">
      <c r="A323" s="6">
        <v>319</v>
      </c>
      <c r="B323" s="58">
        <v>4659</v>
      </c>
      <c r="C323" s="50" t="s">
        <v>996</v>
      </c>
      <c r="D323" s="45" t="s">
        <v>748</v>
      </c>
      <c r="E323" s="45" t="s">
        <v>749</v>
      </c>
      <c r="F323" s="42" t="s">
        <v>757</v>
      </c>
      <c r="G323" s="39" t="s">
        <v>707</v>
      </c>
      <c r="H323" s="58">
        <v>4659</v>
      </c>
      <c r="I323" s="51">
        <f t="shared" si="260"/>
        <v>11828</v>
      </c>
      <c r="J323" s="51">
        <f>J1267</f>
        <v>273</v>
      </c>
      <c r="K323" s="51">
        <f t="shared" ref="K323:AT323" si="320">K1267</f>
        <v>268</v>
      </c>
      <c r="L323" s="51">
        <f t="shared" si="320"/>
        <v>239</v>
      </c>
      <c r="M323" s="51">
        <f t="shared" si="320"/>
        <v>211</v>
      </c>
      <c r="N323" s="51">
        <f t="shared" si="320"/>
        <v>194</v>
      </c>
      <c r="O323" s="51">
        <f t="shared" si="320"/>
        <v>192</v>
      </c>
      <c r="P323" s="51">
        <f t="shared" si="320"/>
        <v>190</v>
      </c>
      <c r="Q323" s="51">
        <f t="shared" si="320"/>
        <v>191</v>
      </c>
      <c r="R323" s="51">
        <f t="shared" si="320"/>
        <v>204</v>
      </c>
      <c r="S323" s="51">
        <f t="shared" si="320"/>
        <v>203</v>
      </c>
      <c r="T323" s="51">
        <f t="shared" si="320"/>
        <v>190</v>
      </c>
      <c r="U323" s="51">
        <f t="shared" si="320"/>
        <v>206</v>
      </c>
      <c r="V323" s="51">
        <f t="shared" si="320"/>
        <v>185</v>
      </c>
      <c r="W323" s="51">
        <f t="shared" si="320"/>
        <v>210</v>
      </c>
      <c r="X323" s="51">
        <f t="shared" si="320"/>
        <v>255</v>
      </c>
      <c r="Y323" s="51">
        <f t="shared" si="320"/>
        <v>218</v>
      </c>
      <c r="Z323" s="51">
        <f t="shared" si="320"/>
        <v>157</v>
      </c>
      <c r="AA323" s="51">
        <f t="shared" si="320"/>
        <v>145</v>
      </c>
      <c r="AB323" s="51">
        <f t="shared" si="320"/>
        <v>192</v>
      </c>
      <c r="AC323" s="51">
        <f t="shared" si="320"/>
        <v>215</v>
      </c>
      <c r="AD323" s="51">
        <f t="shared" si="320"/>
        <v>1161</v>
      </c>
      <c r="AE323" s="51">
        <f t="shared" si="320"/>
        <v>1207</v>
      </c>
      <c r="AF323" s="51">
        <f t="shared" si="320"/>
        <v>1007</v>
      </c>
      <c r="AG323" s="51">
        <f t="shared" si="320"/>
        <v>960</v>
      </c>
      <c r="AH323" s="51">
        <f t="shared" si="320"/>
        <v>764</v>
      </c>
      <c r="AI323" s="51">
        <f t="shared" si="320"/>
        <v>633</v>
      </c>
      <c r="AJ323" s="51">
        <f t="shared" si="320"/>
        <v>443</v>
      </c>
      <c r="AK323" s="51">
        <f t="shared" si="320"/>
        <v>393</v>
      </c>
      <c r="AL323" s="51">
        <f t="shared" si="320"/>
        <v>340</v>
      </c>
      <c r="AM323" s="51">
        <f t="shared" si="320"/>
        <v>268</v>
      </c>
      <c r="AN323" s="51">
        <f t="shared" si="320"/>
        <v>204</v>
      </c>
      <c r="AO323" s="51">
        <f t="shared" si="320"/>
        <v>138</v>
      </c>
      <c r="AP323" s="51">
        <f t="shared" si="320"/>
        <v>172</v>
      </c>
      <c r="AQ323" s="51">
        <f t="shared" si="320"/>
        <v>513</v>
      </c>
      <c r="AR323" s="51">
        <f t="shared" si="320"/>
        <v>445</v>
      </c>
      <c r="AS323" s="51">
        <f t="shared" si="320"/>
        <v>2809</v>
      </c>
      <c r="AT323" s="51">
        <f t="shared" si="320"/>
        <v>312</v>
      </c>
      <c r="AU323" s="58">
        <v>4659</v>
      </c>
      <c r="AV323" s="109"/>
      <c r="AW323" s="109"/>
    </row>
    <row r="324" spans="1:49" s="33" customFormat="1" ht="12">
      <c r="A324" s="21">
        <v>320</v>
      </c>
      <c r="B324" s="58">
        <v>10880</v>
      </c>
      <c r="C324" s="50" t="s">
        <v>996</v>
      </c>
      <c r="D324" s="45" t="s">
        <v>748</v>
      </c>
      <c r="E324" s="45" t="s">
        <v>749</v>
      </c>
      <c r="F324" s="44" t="s">
        <v>286</v>
      </c>
      <c r="G324" s="39" t="s">
        <v>662</v>
      </c>
      <c r="H324" s="58">
        <v>10880</v>
      </c>
      <c r="I324" s="51">
        <f t="shared" si="260"/>
        <v>257</v>
      </c>
      <c r="J324" s="51">
        <f>J1296</f>
        <v>3</v>
      </c>
      <c r="K324" s="51">
        <f t="shared" ref="K324:AT326" si="321">K1296</f>
        <v>4</v>
      </c>
      <c r="L324" s="51">
        <f t="shared" si="321"/>
        <v>1</v>
      </c>
      <c r="M324" s="51">
        <f t="shared" si="321"/>
        <v>5</v>
      </c>
      <c r="N324" s="51">
        <f t="shared" si="321"/>
        <v>3</v>
      </c>
      <c r="O324" s="51">
        <f t="shared" si="321"/>
        <v>1</v>
      </c>
      <c r="P324" s="51">
        <f t="shared" si="321"/>
        <v>3</v>
      </c>
      <c r="Q324" s="51">
        <f t="shared" si="321"/>
        <v>1</v>
      </c>
      <c r="R324" s="51">
        <f t="shared" si="321"/>
        <v>4</v>
      </c>
      <c r="S324" s="51">
        <f t="shared" si="321"/>
        <v>3</v>
      </c>
      <c r="T324" s="51">
        <f t="shared" si="321"/>
        <v>5</v>
      </c>
      <c r="U324" s="51">
        <f t="shared" si="321"/>
        <v>5</v>
      </c>
      <c r="V324" s="51">
        <f t="shared" si="321"/>
        <v>6</v>
      </c>
      <c r="W324" s="51">
        <f t="shared" si="321"/>
        <v>4</v>
      </c>
      <c r="X324" s="51">
        <f t="shared" si="321"/>
        <v>2</v>
      </c>
      <c r="Y324" s="51">
        <f t="shared" si="321"/>
        <v>4</v>
      </c>
      <c r="Z324" s="51">
        <f t="shared" si="321"/>
        <v>6</v>
      </c>
      <c r="AA324" s="51">
        <f t="shared" si="321"/>
        <v>13</v>
      </c>
      <c r="AB324" s="51">
        <f t="shared" si="321"/>
        <v>3</v>
      </c>
      <c r="AC324" s="51">
        <f t="shared" si="321"/>
        <v>2</v>
      </c>
      <c r="AD324" s="51">
        <f t="shared" si="321"/>
        <v>16</v>
      </c>
      <c r="AE324" s="51">
        <f t="shared" si="321"/>
        <v>14</v>
      </c>
      <c r="AF324" s="51">
        <f t="shared" si="321"/>
        <v>32</v>
      </c>
      <c r="AG324" s="51">
        <f t="shared" si="321"/>
        <v>26</v>
      </c>
      <c r="AH324" s="51">
        <f t="shared" si="321"/>
        <v>24</v>
      </c>
      <c r="AI324" s="51">
        <f t="shared" si="321"/>
        <v>19</v>
      </c>
      <c r="AJ324" s="51">
        <f t="shared" si="321"/>
        <v>10</v>
      </c>
      <c r="AK324" s="51">
        <f t="shared" si="321"/>
        <v>10</v>
      </c>
      <c r="AL324" s="51">
        <f t="shared" si="321"/>
        <v>5</v>
      </c>
      <c r="AM324" s="51">
        <f t="shared" si="321"/>
        <v>8</v>
      </c>
      <c r="AN324" s="51">
        <f t="shared" si="321"/>
        <v>9</v>
      </c>
      <c r="AO324" s="51">
        <f t="shared" si="321"/>
        <v>4</v>
      </c>
      <c r="AP324" s="51">
        <f t="shared" si="321"/>
        <v>2</v>
      </c>
      <c r="AQ324" s="51">
        <f t="shared" si="321"/>
        <v>11</v>
      </c>
      <c r="AR324" s="51">
        <f t="shared" si="321"/>
        <v>13</v>
      </c>
      <c r="AS324" s="51">
        <f t="shared" si="321"/>
        <v>64</v>
      </c>
      <c r="AT324" s="51">
        <f t="shared" si="321"/>
        <v>4</v>
      </c>
      <c r="AU324" s="58">
        <v>10880</v>
      </c>
      <c r="AV324" s="109"/>
      <c r="AW324" s="109"/>
    </row>
    <row r="325" spans="1:49" s="33" customFormat="1" ht="12">
      <c r="A325" s="21">
        <v>321</v>
      </c>
      <c r="B325" s="58">
        <v>10991</v>
      </c>
      <c r="C325" s="50" t="s">
        <v>996</v>
      </c>
      <c r="D325" s="45" t="s">
        <v>748</v>
      </c>
      <c r="E325" s="45" t="s">
        <v>749</v>
      </c>
      <c r="F325" s="44" t="s">
        <v>287</v>
      </c>
      <c r="G325" s="39" t="s">
        <v>662</v>
      </c>
      <c r="H325" s="58">
        <v>10991</v>
      </c>
      <c r="I325" s="51">
        <f t="shared" si="260"/>
        <v>734</v>
      </c>
      <c r="J325" s="51">
        <f>J1297</f>
        <v>12</v>
      </c>
      <c r="K325" s="51">
        <f t="shared" si="321"/>
        <v>6</v>
      </c>
      <c r="L325" s="51">
        <f t="shared" si="321"/>
        <v>14</v>
      </c>
      <c r="M325" s="51">
        <f t="shared" si="321"/>
        <v>8</v>
      </c>
      <c r="N325" s="51">
        <f t="shared" si="321"/>
        <v>9</v>
      </c>
      <c r="O325" s="51">
        <f t="shared" si="321"/>
        <v>15</v>
      </c>
      <c r="P325" s="51">
        <f t="shared" si="321"/>
        <v>11</v>
      </c>
      <c r="Q325" s="51">
        <f t="shared" si="321"/>
        <v>12</v>
      </c>
      <c r="R325" s="51">
        <f t="shared" si="321"/>
        <v>10</v>
      </c>
      <c r="S325" s="51">
        <f t="shared" si="321"/>
        <v>8</v>
      </c>
      <c r="T325" s="51">
        <f t="shared" si="321"/>
        <v>17</v>
      </c>
      <c r="U325" s="51">
        <f t="shared" si="321"/>
        <v>11</v>
      </c>
      <c r="V325" s="51">
        <f t="shared" si="321"/>
        <v>9</v>
      </c>
      <c r="W325" s="51">
        <f t="shared" si="321"/>
        <v>11</v>
      </c>
      <c r="X325" s="51">
        <f t="shared" si="321"/>
        <v>18</v>
      </c>
      <c r="Y325" s="51">
        <f t="shared" si="321"/>
        <v>8</v>
      </c>
      <c r="Z325" s="51">
        <f t="shared" si="321"/>
        <v>24</v>
      </c>
      <c r="AA325" s="51">
        <f t="shared" si="321"/>
        <v>21</v>
      </c>
      <c r="AB325" s="51">
        <f t="shared" si="321"/>
        <v>19</v>
      </c>
      <c r="AC325" s="51">
        <f t="shared" si="321"/>
        <v>16</v>
      </c>
      <c r="AD325" s="51">
        <f t="shared" si="321"/>
        <v>50</v>
      </c>
      <c r="AE325" s="51">
        <f t="shared" si="321"/>
        <v>47</v>
      </c>
      <c r="AF325" s="51">
        <f t="shared" si="321"/>
        <v>63</v>
      </c>
      <c r="AG325" s="51">
        <f t="shared" si="321"/>
        <v>57</v>
      </c>
      <c r="AH325" s="51">
        <f t="shared" si="321"/>
        <v>49</v>
      </c>
      <c r="AI325" s="51">
        <f t="shared" si="321"/>
        <v>51</v>
      </c>
      <c r="AJ325" s="51">
        <f t="shared" si="321"/>
        <v>43</v>
      </c>
      <c r="AK325" s="51">
        <f t="shared" si="321"/>
        <v>32</v>
      </c>
      <c r="AL325" s="51">
        <f t="shared" si="321"/>
        <v>26</v>
      </c>
      <c r="AM325" s="51">
        <f t="shared" si="321"/>
        <v>17</v>
      </c>
      <c r="AN325" s="51">
        <f t="shared" si="321"/>
        <v>16</v>
      </c>
      <c r="AO325" s="51">
        <f t="shared" si="321"/>
        <v>8</v>
      </c>
      <c r="AP325" s="51">
        <f t="shared" si="321"/>
        <v>16</v>
      </c>
      <c r="AQ325" s="51">
        <f t="shared" si="321"/>
        <v>32</v>
      </c>
      <c r="AR325" s="51">
        <f t="shared" si="321"/>
        <v>42</v>
      </c>
      <c r="AS325" s="51">
        <f t="shared" si="321"/>
        <v>155</v>
      </c>
      <c r="AT325" s="51">
        <f t="shared" si="321"/>
        <v>17</v>
      </c>
      <c r="AU325" s="58">
        <v>10991</v>
      </c>
      <c r="AV325" s="109"/>
      <c r="AW325" s="109"/>
    </row>
    <row r="326" spans="1:49" s="33" customFormat="1" ht="12">
      <c r="A326" s="6">
        <v>322</v>
      </c>
      <c r="B326" s="39"/>
      <c r="C326" s="50" t="s">
        <v>996</v>
      </c>
      <c r="D326" s="45" t="s">
        <v>748</v>
      </c>
      <c r="E326" s="45" t="s">
        <v>749</v>
      </c>
      <c r="F326" s="45" t="s">
        <v>1014</v>
      </c>
      <c r="G326" s="39"/>
      <c r="H326" s="39"/>
      <c r="I326" s="51">
        <f t="shared" si="260"/>
        <v>7846</v>
      </c>
      <c r="J326" s="51">
        <f>J1298</f>
        <v>135</v>
      </c>
      <c r="K326" s="51">
        <f t="shared" si="321"/>
        <v>118</v>
      </c>
      <c r="L326" s="51">
        <f t="shared" si="321"/>
        <v>132</v>
      </c>
      <c r="M326" s="51">
        <f t="shared" si="321"/>
        <v>122</v>
      </c>
      <c r="N326" s="51">
        <f t="shared" si="321"/>
        <v>123</v>
      </c>
      <c r="O326" s="51">
        <f t="shared" si="321"/>
        <v>128</v>
      </c>
      <c r="P326" s="51">
        <f t="shared" si="321"/>
        <v>118</v>
      </c>
      <c r="Q326" s="51">
        <f t="shared" si="321"/>
        <v>127</v>
      </c>
      <c r="R326" s="51">
        <f t="shared" si="321"/>
        <v>136</v>
      </c>
      <c r="S326" s="51">
        <f t="shared" si="321"/>
        <v>137</v>
      </c>
      <c r="T326" s="51">
        <f t="shared" si="321"/>
        <v>144</v>
      </c>
      <c r="U326" s="51">
        <f t="shared" si="321"/>
        <v>138</v>
      </c>
      <c r="V326" s="51">
        <f t="shared" si="321"/>
        <v>139</v>
      </c>
      <c r="W326" s="51">
        <f t="shared" si="321"/>
        <v>148</v>
      </c>
      <c r="X326" s="51">
        <f t="shared" si="321"/>
        <v>143</v>
      </c>
      <c r="Y326" s="51">
        <f t="shared" si="321"/>
        <v>165</v>
      </c>
      <c r="Z326" s="51">
        <f t="shared" si="321"/>
        <v>169</v>
      </c>
      <c r="AA326" s="51">
        <f t="shared" si="321"/>
        <v>178</v>
      </c>
      <c r="AB326" s="51">
        <f t="shared" si="321"/>
        <v>159</v>
      </c>
      <c r="AC326" s="51">
        <f t="shared" si="321"/>
        <v>139</v>
      </c>
      <c r="AD326" s="51">
        <f t="shared" si="321"/>
        <v>535</v>
      </c>
      <c r="AE326" s="51">
        <f t="shared" si="321"/>
        <v>730</v>
      </c>
      <c r="AF326" s="51">
        <f t="shared" si="321"/>
        <v>686</v>
      </c>
      <c r="AG326" s="51">
        <f t="shared" si="321"/>
        <v>730</v>
      </c>
      <c r="AH326" s="51">
        <f t="shared" si="321"/>
        <v>587</v>
      </c>
      <c r="AI326" s="51">
        <f t="shared" si="321"/>
        <v>489</v>
      </c>
      <c r="AJ326" s="51">
        <f t="shared" si="321"/>
        <v>323</v>
      </c>
      <c r="AK326" s="51">
        <f t="shared" si="321"/>
        <v>291</v>
      </c>
      <c r="AL326" s="51">
        <f t="shared" si="321"/>
        <v>264</v>
      </c>
      <c r="AM326" s="51">
        <f t="shared" si="321"/>
        <v>167</v>
      </c>
      <c r="AN326" s="51">
        <f t="shared" si="321"/>
        <v>126</v>
      </c>
      <c r="AO326" s="51">
        <f t="shared" si="321"/>
        <v>71</v>
      </c>
      <c r="AP326" s="51">
        <f t="shared" si="321"/>
        <v>49</v>
      </c>
      <c r="AQ326" s="51">
        <f t="shared" si="321"/>
        <v>349</v>
      </c>
      <c r="AR326" s="51">
        <f t="shared" si="321"/>
        <v>389</v>
      </c>
      <c r="AS326" s="51">
        <f t="shared" si="321"/>
        <v>1841</v>
      </c>
      <c r="AT326" s="51">
        <f t="shared" si="321"/>
        <v>155</v>
      </c>
      <c r="AU326" s="39"/>
      <c r="AV326" s="109"/>
      <c r="AW326" s="109"/>
    </row>
    <row r="327" spans="1:49" s="33" customFormat="1" ht="12">
      <c r="A327" s="21">
        <v>323</v>
      </c>
      <c r="B327" s="34"/>
      <c r="C327" s="35" t="s">
        <v>996</v>
      </c>
      <c r="D327" s="35" t="s">
        <v>748</v>
      </c>
      <c r="E327" s="36" t="s">
        <v>759</v>
      </c>
      <c r="F327" s="36" t="s">
        <v>759</v>
      </c>
      <c r="G327" s="37"/>
      <c r="H327" s="34"/>
      <c r="I327" s="99">
        <f t="shared" si="260"/>
        <v>4587</v>
      </c>
      <c r="J327" s="38">
        <f>SUM(J328:J335)</f>
        <v>68</v>
      </c>
      <c r="K327" s="38">
        <f t="shared" ref="K327:AT327" si="322">SUM(K328:K335)</f>
        <v>75</v>
      </c>
      <c r="L327" s="38">
        <f t="shared" si="322"/>
        <v>70</v>
      </c>
      <c r="M327" s="38">
        <f t="shared" si="322"/>
        <v>76</v>
      </c>
      <c r="N327" s="38">
        <f t="shared" si="322"/>
        <v>93</v>
      </c>
      <c r="O327" s="38">
        <f t="shared" si="322"/>
        <v>100</v>
      </c>
      <c r="P327" s="38">
        <f t="shared" si="322"/>
        <v>103</v>
      </c>
      <c r="Q327" s="38">
        <f t="shared" si="322"/>
        <v>111</v>
      </c>
      <c r="R327" s="38">
        <f t="shared" si="322"/>
        <v>117</v>
      </c>
      <c r="S327" s="38">
        <f t="shared" si="322"/>
        <v>93</v>
      </c>
      <c r="T327" s="38">
        <f t="shared" si="322"/>
        <v>109</v>
      </c>
      <c r="U327" s="38">
        <f t="shared" si="322"/>
        <v>98</v>
      </c>
      <c r="V327" s="38">
        <f t="shared" si="322"/>
        <v>116</v>
      </c>
      <c r="W327" s="38">
        <f t="shared" si="322"/>
        <v>104</v>
      </c>
      <c r="X327" s="38">
        <f t="shared" si="322"/>
        <v>105</v>
      </c>
      <c r="Y327" s="38">
        <f t="shared" si="322"/>
        <v>120</v>
      </c>
      <c r="Z327" s="38">
        <f t="shared" si="322"/>
        <v>108</v>
      </c>
      <c r="AA327" s="38">
        <f t="shared" si="322"/>
        <v>103</v>
      </c>
      <c r="AB327" s="38">
        <f t="shared" si="322"/>
        <v>90</v>
      </c>
      <c r="AC327" s="38">
        <f t="shared" si="322"/>
        <v>95</v>
      </c>
      <c r="AD327" s="38">
        <f t="shared" si="322"/>
        <v>401</v>
      </c>
      <c r="AE327" s="38">
        <f t="shared" si="322"/>
        <v>334</v>
      </c>
      <c r="AF327" s="38">
        <f t="shared" si="322"/>
        <v>316</v>
      </c>
      <c r="AG327" s="38">
        <f t="shared" si="322"/>
        <v>324</v>
      </c>
      <c r="AH327" s="38">
        <f t="shared" si="322"/>
        <v>281</v>
      </c>
      <c r="AI327" s="38">
        <f t="shared" si="322"/>
        <v>225</v>
      </c>
      <c r="AJ327" s="38">
        <f t="shared" si="322"/>
        <v>183</v>
      </c>
      <c r="AK327" s="38">
        <f t="shared" si="322"/>
        <v>145</v>
      </c>
      <c r="AL327" s="38">
        <f t="shared" si="322"/>
        <v>120</v>
      </c>
      <c r="AM327" s="38">
        <f t="shared" si="322"/>
        <v>104</v>
      </c>
      <c r="AN327" s="38">
        <f t="shared" si="322"/>
        <v>90</v>
      </c>
      <c r="AO327" s="38">
        <f t="shared" si="322"/>
        <v>57</v>
      </c>
      <c r="AP327" s="38">
        <f t="shared" si="322"/>
        <v>53</v>
      </c>
      <c r="AQ327" s="38">
        <f t="shared" si="322"/>
        <v>261</v>
      </c>
      <c r="AR327" s="38">
        <f t="shared" si="322"/>
        <v>247</v>
      </c>
      <c r="AS327" s="38">
        <f t="shared" si="322"/>
        <v>920</v>
      </c>
      <c r="AT327" s="38">
        <f t="shared" si="322"/>
        <v>96</v>
      </c>
      <c r="AU327" s="34"/>
      <c r="AV327" s="109"/>
      <c r="AW327" s="109"/>
    </row>
    <row r="328" spans="1:49" s="33" customFormat="1" ht="12">
      <c r="A328" s="21">
        <v>324</v>
      </c>
      <c r="B328" s="58">
        <v>4701</v>
      </c>
      <c r="C328" s="45" t="s">
        <v>996</v>
      </c>
      <c r="D328" s="45" t="s">
        <v>748</v>
      </c>
      <c r="E328" s="45" t="s">
        <v>759</v>
      </c>
      <c r="F328" s="44" t="s">
        <v>760</v>
      </c>
      <c r="G328" s="39" t="s">
        <v>680</v>
      </c>
      <c r="H328" s="58">
        <v>4701</v>
      </c>
      <c r="I328" s="51">
        <f t="shared" ref="I328:I391" si="323">SUM(J328:AP328)</f>
        <v>1230</v>
      </c>
      <c r="J328" s="51">
        <f>J1318</f>
        <v>18</v>
      </c>
      <c r="K328" s="51">
        <f t="shared" ref="K328:AT328" si="324">K1318</f>
        <v>14</v>
      </c>
      <c r="L328" s="51">
        <f t="shared" si="324"/>
        <v>17</v>
      </c>
      <c r="M328" s="51">
        <f t="shared" si="324"/>
        <v>16</v>
      </c>
      <c r="N328" s="51">
        <f t="shared" si="324"/>
        <v>21</v>
      </c>
      <c r="O328" s="51">
        <f t="shared" si="324"/>
        <v>25</v>
      </c>
      <c r="P328" s="51">
        <f t="shared" si="324"/>
        <v>23</v>
      </c>
      <c r="Q328" s="51">
        <f t="shared" si="324"/>
        <v>30</v>
      </c>
      <c r="R328" s="51">
        <f t="shared" si="324"/>
        <v>32</v>
      </c>
      <c r="S328" s="51">
        <f t="shared" si="324"/>
        <v>23</v>
      </c>
      <c r="T328" s="51">
        <f t="shared" si="324"/>
        <v>24</v>
      </c>
      <c r="U328" s="51">
        <f t="shared" si="324"/>
        <v>29</v>
      </c>
      <c r="V328" s="51">
        <f t="shared" si="324"/>
        <v>27</v>
      </c>
      <c r="W328" s="51">
        <f t="shared" si="324"/>
        <v>24</v>
      </c>
      <c r="X328" s="51">
        <f t="shared" si="324"/>
        <v>28</v>
      </c>
      <c r="Y328" s="51">
        <f t="shared" si="324"/>
        <v>32</v>
      </c>
      <c r="Z328" s="51">
        <f t="shared" si="324"/>
        <v>26</v>
      </c>
      <c r="AA328" s="51">
        <f t="shared" si="324"/>
        <v>29</v>
      </c>
      <c r="AB328" s="51">
        <f t="shared" si="324"/>
        <v>25</v>
      </c>
      <c r="AC328" s="51">
        <f t="shared" si="324"/>
        <v>24</v>
      </c>
      <c r="AD328" s="51">
        <f t="shared" si="324"/>
        <v>109</v>
      </c>
      <c r="AE328" s="51">
        <f t="shared" si="324"/>
        <v>88</v>
      </c>
      <c r="AF328" s="51">
        <f t="shared" si="324"/>
        <v>71</v>
      </c>
      <c r="AG328" s="51">
        <f t="shared" si="324"/>
        <v>94</v>
      </c>
      <c r="AH328" s="51">
        <f t="shared" si="324"/>
        <v>80</v>
      </c>
      <c r="AI328" s="51">
        <f t="shared" si="324"/>
        <v>68</v>
      </c>
      <c r="AJ328" s="51">
        <f t="shared" si="324"/>
        <v>52</v>
      </c>
      <c r="AK328" s="51">
        <f t="shared" si="324"/>
        <v>47</v>
      </c>
      <c r="AL328" s="51">
        <f t="shared" si="324"/>
        <v>30</v>
      </c>
      <c r="AM328" s="51">
        <f t="shared" si="324"/>
        <v>27</v>
      </c>
      <c r="AN328" s="51">
        <f t="shared" si="324"/>
        <v>29</v>
      </c>
      <c r="AO328" s="51">
        <f t="shared" si="324"/>
        <v>17</v>
      </c>
      <c r="AP328" s="51">
        <f t="shared" si="324"/>
        <v>31</v>
      </c>
      <c r="AQ328" s="51">
        <f t="shared" si="324"/>
        <v>65</v>
      </c>
      <c r="AR328" s="51">
        <f t="shared" si="324"/>
        <v>65</v>
      </c>
      <c r="AS328" s="51">
        <f t="shared" si="324"/>
        <v>250</v>
      </c>
      <c r="AT328" s="51">
        <f t="shared" si="324"/>
        <v>23</v>
      </c>
      <c r="AU328" s="58">
        <v>4701</v>
      </c>
      <c r="AV328" s="109"/>
      <c r="AW328" s="109"/>
    </row>
    <row r="329" spans="1:49" s="33" customFormat="1" ht="12">
      <c r="A329" s="6">
        <v>325</v>
      </c>
      <c r="B329" s="58">
        <v>4703</v>
      </c>
      <c r="C329" s="45" t="s">
        <v>996</v>
      </c>
      <c r="D329" s="45" t="s">
        <v>748</v>
      </c>
      <c r="E329" s="45" t="s">
        <v>759</v>
      </c>
      <c r="F329" s="44" t="s">
        <v>304</v>
      </c>
      <c r="G329" s="39" t="s">
        <v>662</v>
      </c>
      <c r="H329" s="58">
        <v>4703</v>
      </c>
      <c r="I329" s="51">
        <f t="shared" si="323"/>
        <v>793</v>
      </c>
      <c r="J329" s="43">
        <f>J1320</f>
        <v>13</v>
      </c>
      <c r="K329" s="43">
        <f t="shared" ref="K329:AT329" si="325">K1320</f>
        <v>15</v>
      </c>
      <c r="L329" s="43">
        <f t="shared" si="325"/>
        <v>21</v>
      </c>
      <c r="M329" s="43">
        <f t="shared" si="325"/>
        <v>16</v>
      </c>
      <c r="N329" s="43">
        <f t="shared" si="325"/>
        <v>17</v>
      </c>
      <c r="O329" s="43">
        <f t="shared" si="325"/>
        <v>24</v>
      </c>
      <c r="P329" s="43">
        <f t="shared" si="325"/>
        <v>27</v>
      </c>
      <c r="Q329" s="43">
        <f t="shared" si="325"/>
        <v>18</v>
      </c>
      <c r="R329" s="43">
        <f t="shared" si="325"/>
        <v>28</v>
      </c>
      <c r="S329" s="43">
        <f t="shared" si="325"/>
        <v>15</v>
      </c>
      <c r="T329" s="43">
        <f t="shared" si="325"/>
        <v>22</v>
      </c>
      <c r="U329" s="43">
        <f t="shared" si="325"/>
        <v>17</v>
      </c>
      <c r="V329" s="43">
        <f t="shared" si="325"/>
        <v>28</v>
      </c>
      <c r="W329" s="43">
        <f t="shared" si="325"/>
        <v>25</v>
      </c>
      <c r="X329" s="43">
        <f t="shared" si="325"/>
        <v>16</v>
      </c>
      <c r="Y329" s="43">
        <f t="shared" si="325"/>
        <v>26</v>
      </c>
      <c r="Z329" s="43">
        <f t="shared" si="325"/>
        <v>16</v>
      </c>
      <c r="AA329" s="43">
        <f t="shared" si="325"/>
        <v>16</v>
      </c>
      <c r="AB329" s="43">
        <f t="shared" si="325"/>
        <v>19</v>
      </c>
      <c r="AC329" s="43">
        <f t="shared" si="325"/>
        <v>22</v>
      </c>
      <c r="AD329" s="43">
        <f t="shared" si="325"/>
        <v>68</v>
      </c>
      <c r="AE329" s="43">
        <f t="shared" si="325"/>
        <v>52</v>
      </c>
      <c r="AF329" s="43">
        <f t="shared" si="325"/>
        <v>57</v>
      </c>
      <c r="AG329" s="43">
        <f t="shared" si="325"/>
        <v>42</v>
      </c>
      <c r="AH329" s="43">
        <f t="shared" si="325"/>
        <v>53</v>
      </c>
      <c r="AI329" s="43">
        <f t="shared" si="325"/>
        <v>24</v>
      </c>
      <c r="AJ329" s="43">
        <f t="shared" si="325"/>
        <v>19</v>
      </c>
      <c r="AK329" s="43">
        <f t="shared" si="325"/>
        <v>24</v>
      </c>
      <c r="AL329" s="43">
        <f t="shared" si="325"/>
        <v>19</v>
      </c>
      <c r="AM329" s="43">
        <f t="shared" si="325"/>
        <v>13</v>
      </c>
      <c r="AN329" s="43">
        <f t="shared" si="325"/>
        <v>11</v>
      </c>
      <c r="AO329" s="43">
        <f t="shared" si="325"/>
        <v>7</v>
      </c>
      <c r="AP329" s="43">
        <f t="shared" si="325"/>
        <v>3</v>
      </c>
      <c r="AQ329" s="43">
        <f t="shared" si="325"/>
        <v>53</v>
      </c>
      <c r="AR329" s="43">
        <f t="shared" si="325"/>
        <v>48</v>
      </c>
      <c r="AS329" s="43">
        <f t="shared" si="325"/>
        <v>145</v>
      </c>
      <c r="AT329" s="43">
        <f t="shared" si="325"/>
        <v>17</v>
      </c>
      <c r="AU329" s="58">
        <v>4703</v>
      </c>
      <c r="AV329" s="109"/>
      <c r="AW329" s="109"/>
    </row>
    <row r="330" spans="1:49" s="33" customFormat="1" ht="12">
      <c r="A330" s="21">
        <v>326</v>
      </c>
      <c r="B330" s="58">
        <v>4702</v>
      </c>
      <c r="C330" s="45" t="s">
        <v>996</v>
      </c>
      <c r="D330" s="45" t="s">
        <v>748</v>
      </c>
      <c r="E330" s="45" t="s">
        <v>759</v>
      </c>
      <c r="F330" s="44" t="s">
        <v>761</v>
      </c>
      <c r="G330" s="39" t="s">
        <v>662</v>
      </c>
      <c r="H330" s="58">
        <v>4702</v>
      </c>
      <c r="I330" s="51">
        <f t="shared" si="323"/>
        <v>636</v>
      </c>
      <c r="J330" s="51">
        <f>J1319</f>
        <v>14</v>
      </c>
      <c r="K330" s="51">
        <f t="shared" ref="K330:AT330" si="326">K1319</f>
        <v>13</v>
      </c>
      <c r="L330" s="51">
        <f t="shared" si="326"/>
        <v>5</v>
      </c>
      <c r="M330" s="51">
        <f t="shared" si="326"/>
        <v>6</v>
      </c>
      <c r="N330" s="51">
        <f t="shared" si="326"/>
        <v>12</v>
      </c>
      <c r="O330" s="51">
        <f t="shared" si="326"/>
        <v>10</v>
      </c>
      <c r="P330" s="51">
        <f t="shared" si="326"/>
        <v>10</v>
      </c>
      <c r="Q330" s="51">
        <f t="shared" si="326"/>
        <v>17</v>
      </c>
      <c r="R330" s="51">
        <f t="shared" si="326"/>
        <v>10</v>
      </c>
      <c r="S330" s="51">
        <f t="shared" si="326"/>
        <v>9</v>
      </c>
      <c r="T330" s="51">
        <f t="shared" si="326"/>
        <v>16</v>
      </c>
      <c r="U330" s="51">
        <f t="shared" si="326"/>
        <v>7</v>
      </c>
      <c r="V330" s="51">
        <f t="shared" si="326"/>
        <v>13</v>
      </c>
      <c r="W330" s="51">
        <f t="shared" si="326"/>
        <v>12</v>
      </c>
      <c r="X330" s="51">
        <f t="shared" si="326"/>
        <v>16</v>
      </c>
      <c r="Y330" s="51">
        <f t="shared" si="326"/>
        <v>16</v>
      </c>
      <c r="Z330" s="51">
        <f t="shared" si="326"/>
        <v>20</v>
      </c>
      <c r="AA330" s="51">
        <f t="shared" si="326"/>
        <v>15</v>
      </c>
      <c r="AB330" s="51">
        <f t="shared" si="326"/>
        <v>8</v>
      </c>
      <c r="AC330" s="51">
        <f t="shared" si="326"/>
        <v>8</v>
      </c>
      <c r="AD330" s="51">
        <f t="shared" si="326"/>
        <v>53</v>
      </c>
      <c r="AE330" s="51">
        <f t="shared" si="326"/>
        <v>54</v>
      </c>
      <c r="AF330" s="51">
        <f t="shared" si="326"/>
        <v>48</v>
      </c>
      <c r="AG330" s="51">
        <f t="shared" si="326"/>
        <v>61</v>
      </c>
      <c r="AH330" s="51">
        <f t="shared" si="326"/>
        <v>29</v>
      </c>
      <c r="AI330" s="51">
        <f t="shared" si="326"/>
        <v>25</v>
      </c>
      <c r="AJ330" s="51">
        <f t="shared" si="326"/>
        <v>27</v>
      </c>
      <c r="AK330" s="51">
        <f t="shared" si="326"/>
        <v>20</v>
      </c>
      <c r="AL330" s="51">
        <f t="shared" si="326"/>
        <v>25</v>
      </c>
      <c r="AM330" s="51">
        <f t="shared" si="326"/>
        <v>19</v>
      </c>
      <c r="AN330" s="51">
        <f t="shared" si="326"/>
        <v>20</v>
      </c>
      <c r="AO330" s="51">
        <f t="shared" si="326"/>
        <v>14</v>
      </c>
      <c r="AP330" s="51">
        <f t="shared" si="326"/>
        <v>4</v>
      </c>
      <c r="AQ330" s="51">
        <f t="shared" si="326"/>
        <v>31</v>
      </c>
      <c r="AR330" s="51">
        <f t="shared" si="326"/>
        <v>32</v>
      </c>
      <c r="AS330" s="51">
        <f t="shared" si="326"/>
        <v>132</v>
      </c>
      <c r="AT330" s="51">
        <f t="shared" si="326"/>
        <v>18</v>
      </c>
      <c r="AU330" s="58">
        <v>4702</v>
      </c>
      <c r="AV330" s="109"/>
      <c r="AW330" s="109"/>
    </row>
    <row r="331" spans="1:49" s="33" customFormat="1" ht="12">
      <c r="A331" s="21">
        <v>327</v>
      </c>
      <c r="B331" s="58">
        <v>7091</v>
      </c>
      <c r="C331" s="45" t="s">
        <v>996</v>
      </c>
      <c r="D331" s="45" t="s">
        <v>748</v>
      </c>
      <c r="E331" s="45" t="s">
        <v>759</v>
      </c>
      <c r="F331" s="44" t="s">
        <v>305</v>
      </c>
      <c r="G331" s="39" t="s">
        <v>662</v>
      </c>
      <c r="H331" s="58">
        <v>7091</v>
      </c>
      <c r="I331" s="51">
        <f t="shared" si="323"/>
        <v>355</v>
      </c>
      <c r="J331" s="51">
        <f>J1321</f>
        <v>2</v>
      </c>
      <c r="K331" s="51">
        <f t="shared" ref="K331:AT331" si="327">K1321</f>
        <v>7</v>
      </c>
      <c r="L331" s="51">
        <f t="shared" si="327"/>
        <v>5</v>
      </c>
      <c r="M331" s="51">
        <f t="shared" si="327"/>
        <v>9</v>
      </c>
      <c r="N331" s="51">
        <f t="shared" si="327"/>
        <v>6</v>
      </c>
      <c r="O331" s="51">
        <f t="shared" si="327"/>
        <v>6</v>
      </c>
      <c r="P331" s="51">
        <f t="shared" si="327"/>
        <v>7</v>
      </c>
      <c r="Q331" s="51">
        <f t="shared" si="327"/>
        <v>9</v>
      </c>
      <c r="R331" s="51">
        <f t="shared" si="327"/>
        <v>9</v>
      </c>
      <c r="S331" s="51">
        <f t="shared" si="327"/>
        <v>7</v>
      </c>
      <c r="T331" s="51">
        <f t="shared" si="327"/>
        <v>9</v>
      </c>
      <c r="U331" s="51">
        <f t="shared" si="327"/>
        <v>7</v>
      </c>
      <c r="V331" s="51">
        <f t="shared" si="327"/>
        <v>10</v>
      </c>
      <c r="W331" s="51">
        <f t="shared" si="327"/>
        <v>6</v>
      </c>
      <c r="X331" s="51">
        <f t="shared" si="327"/>
        <v>8</v>
      </c>
      <c r="Y331" s="51">
        <f t="shared" si="327"/>
        <v>10</v>
      </c>
      <c r="Z331" s="51">
        <f t="shared" si="327"/>
        <v>11</v>
      </c>
      <c r="AA331" s="51">
        <f t="shared" si="327"/>
        <v>10</v>
      </c>
      <c r="AB331" s="51">
        <f t="shared" si="327"/>
        <v>7</v>
      </c>
      <c r="AC331" s="51">
        <f t="shared" si="327"/>
        <v>12</v>
      </c>
      <c r="AD331" s="51">
        <f t="shared" si="327"/>
        <v>57</v>
      </c>
      <c r="AE331" s="51">
        <f t="shared" si="327"/>
        <v>25</v>
      </c>
      <c r="AF331" s="51">
        <f t="shared" si="327"/>
        <v>23</v>
      </c>
      <c r="AG331" s="51">
        <f t="shared" si="327"/>
        <v>19</v>
      </c>
      <c r="AH331" s="51">
        <f t="shared" si="327"/>
        <v>13</v>
      </c>
      <c r="AI331" s="51">
        <f t="shared" si="327"/>
        <v>18</v>
      </c>
      <c r="AJ331" s="51">
        <f t="shared" si="327"/>
        <v>12</v>
      </c>
      <c r="AK331" s="51">
        <f t="shared" si="327"/>
        <v>7</v>
      </c>
      <c r="AL331" s="51">
        <f t="shared" si="327"/>
        <v>9</v>
      </c>
      <c r="AM331" s="51">
        <f t="shared" si="327"/>
        <v>3</v>
      </c>
      <c r="AN331" s="51">
        <f t="shared" si="327"/>
        <v>5</v>
      </c>
      <c r="AO331" s="51">
        <f t="shared" si="327"/>
        <v>2</v>
      </c>
      <c r="AP331" s="51">
        <f t="shared" si="327"/>
        <v>5</v>
      </c>
      <c r="AQ331" s="51">
        <f t="shared" si="327"/>
        <v>20</v>
      </c>
      <c r="AR331" s="51">
        <f t="shared" si="327"/>
        <v>24</v>
      </c>
      <c r="AS331" s="51">
        <f t="shared" si="327"/>
        <v>76</v>
      </c>
      <c r="AT331" s="51">
        <f t="shared" si="327"/>
        <v>3</v>
      </c>
      <c r="AU331" s="58">
        <v>7091</v>
      </c>
      <c r="AV331" s="109"/>
      <c r="AW331" s="109"/>
    </row>
    <row r="332" spans="1:49" s="33" customFormat="1" ht="12">
      <c r="A332" s="6">
        <v>328</v>
      </c>
      <c r="B332" s="58">
        <v>4692</v>
      </c>
      <c r="C332" s="45" t="s">
        <v>996</v>
      </c>
      <c r="D332" s="45" t="s">
        <v>748</v>
      </c>
      <c r="E332" s="45" t="s">
        <v>759</v>
      </c>
      <c r="F332" s="42" t="s">
        <v>364</v>
      </c>
      <c r="G332" s="39" t="s">
        <v>667</v>
      </c>
      <c r="H332" s="58">
        <v>4692</v>
      </c>
      <c r="I332" s="51">
        <f t="shared" si="323"/>
        <v>527</v>
      </c>
      <c r="J332" s="51">
        <f>J1396</f>
        <v>9</v>
      </c>
      <c r="K332" s="51">
        <f t="shared" ref="K332:AT335" si="328">K1396</f>
        <v>10</v>
      </c>
      <c r="L332" s="51">
        <f t="shared" si="328"/>
        <v>8</v>
      </c>
      <c r="M332" s="51">
        <f t="shared" si="328"/>
        <v>12</v>
      </c>
      <c r="N332" s="51">
        <f t="shared" si="328"/>
        <v>13</v>
      </c>
      <c r="O332" s="51">
        <f t="shared" si="328"/>
        <v>11</v>
      </c>
      <c r="P332" s="51">
        <f t="shared" si="328"/>
        <v>13</v>
      </c>
      <c r="Q332" s="51">
        <f t="shared" si="328"/>
        <v>14</v>
      </c>
      <c r="R332" s="51">
        <f t="shared" si="328"/>
        <v>21</v>
      </c>
      <c r="S332" s="51">
        <f t="shared" si="328"/>
        <v>19</v>
      </c>
      <c r="T332" s="51">
        <f t="shared" si="328"/>
        <v>12</v>
      </c>
      <c r="U332" s="51">
        <f t="shared" si="328"/>
        <v>8</v>
      </c>
      <c r="V332" s="51">
        <f t="shared" si="328"/>
        <v>9</v>
      </c>
      <c r="W332" s="51">
        <f t="shared" si="328"/>
        <v>6</v>
      </c>
      <c r="X332" s="51">
        <f t="shared" si="328"/>
        <v>5</v>
      </c>
      <c r="Y332" s="51">
        <f t="shared" si="328"/>
        <v>10</v>
      </c>
      <c r="Z332" s="51">
        <f t="shared" si="328"/>
        <v>11</v>
      </c>
      <c r="AA332" s="51">
        <f t="shared" si="328"/>
        <v>13</v>
      </c>
      <c r="AB332" s="51">
        <f t="shared" si="328"/>
        <v>11</v>
      </c>
      <c r="AC332" s="51">
        <f t="shared" si="328"/>
        <v>12</v>
      </c>
      <c r="AD332" s="51">
        <f t="shared" si="328"/>
        <v>41</v>
      </c>
      <c r="AE332" s="51">
        <f t="shared" si="328"/>
        <v>42</v>
      </c>
      <c r="AF332" s="51">
        <f t="shared" si="328"/>
        <v>32</v>
      </c>
      <c r="AG332" s="51">
        <f t="shared" si="328"/>
        <v>29</v>
      </c>
      <c r="AH332" s="51">
        <f t="shared" si="328"/>
        <v>31</v>
      </c>
      <c r="AI332" s="51">
        <f t="shared" si="328"/>
        <v>30</v>
      </c>
      <c r="AJ332" s="51">
        <f t="shared" si="328"/>
        <v>30</v>
      </c>
      <c r="AK332" s="51">
        <f t="shared" si="328"/>
        <v>20</v>
      </c>
      <c r="AL332" s="51">
        <f t="shared" si="328"/>
        <v>12</v>
      </c>
      <c r="AM332" s="51">
        <f t="shared" si="328"/>
        <v>12</v>
      </c>
      <c r="AN332" s="51">
        <f t="shared" si="328"/>
        <v>12</v>
      </c>
      <c r="AO332" s="51">
        <f t="shared" si="328"/>
        <v>6</v>
      </c>
      <c r="AP332" s="51">
        <f t="shared" si="328"/>
        <v>3</v>
      </c>
      <c r="AQ332" s="51">
        <f t="shared" si="328"/>
        <v>20</v>
      </c>
      <c r="AR332" s="51">
        <f t="shared" si="328"/>
        <v>27</v>
      </c>
      <c r="AS332" s="51">
        <f t="shared" si="328"/>
        <v>100</v>
      </c>
      <c r="AT332" s="51">
        <f t="shared" si="328"/>
        <v>14</v>
      </c>
      <c r="AU332" s="58">
        <v>4692</v>
      </c>
      <c r="AV332" s="109"/>
      <c r="AW332" s="109"/>
    </row>
    <row r="333" spans="1:49" s="33" customFormat="1" ht="12">
      <c r="A333" s="21">
        <v>329</v>
      </c>
      <c r="B333" s="58">
        <v>4693</v>
      </c>
      <c r="C333" s="45" t="s">
        <v>996</v>
      </c>
      <c r="D333" s="45" t="s">
        <v>748</v>
      </c>
      <c r="E333" s="45" t="s">
        <v>759</v>
      </c>
      <c r="F333" s="44" t="s">
        <v>365</v>
      </c>
      <c r="G333" s="39" t="s">
        <v>662</v>
      </c>
      <c r="H333" s="58">
        <v>4693</v>
      </c>
      <c r="I333" s="51">
        <f t="shared" si="323"/>
        <v>284</v>
      </c>
      <c r="J333" s="51">
        <f>J1397</f>
        <v>3</v>
      </c>
      <c r="K333" s="51">
        <f t="shared" si="328"/>
        <v>4</v>
      </c>
      <c r="L333" s="51">
        <f t="shared" si="328"/>
        <v>3</v>
      </c>
      <c r="M333" s="51">
        <f t="shared" si="328"/>
        <v>2</v>
      </c>
      <c r="N333" s="51">
        <f t="shared" si="328"/>
        <v>5</v>
      </c>
      <c r="O333" s="51">
        <f t="shared" si="328"/>
        <v>8</v>
      </c>
      <c r="P333" s="51">
        <f t="shared" si="328"/>
        <v>8</v>
      </c>
      <c r="Q333" s="51">
        <f t="shared" si="328"/>
        <v>6</v>
      </c>
      <c r="R333" s="51">
        <f t="shared" si="328"/>
        <v>3</v>
      </c>
      <c r="S333" s="51">
        <f t="shared" si="328"/>
        <v>9</v>
      </c>
      <c r="T333" s="51">
        <f t="shared" si="328"/>
        <v>12</v>
      </c>
      <c r="U333" s="51">
        <f t="shared" si="328"/>
        <v>10</v>
      </c>
      <c r="V333" s="51">
        <f t="shared" si="328"/>
        <v>13</v>
      </c>
      <c r="W333" s="51">
        <f t="shared" si="328"/>
        <v>14</v>
      </c>
      <c r="X333" s="51">
        <f t="shared" si="328"/>
        <v>11</v>
      </c>
      <c r="Y333" s="51">
        <f t="shared" si="328"/>
        <v>10</v>
      </c>
      <c r="Z333" s="51">
        <f t="shared" si="328"/>
        <v>7</v>
      </c>
      <c r="AA333" s="51">
        <f t="shared" si="328"/>
        <v>5</v>
      </c>
      <c r="AB333" s="51">
        <f t="shared" si="328"/>
        <v>8</v>
      </c>
      <c r="AC333" s="51">
        <f t="shared" si="328"/>
        <v>6</v>
      </c>
      <c r="AD333" s="51">
        <f t="shared" si="328"/>
        <v>21</v>
      </c>
      <c r="AE333" s="51">
        <f t="shared" si="328"/>
        <v>18</v>
      </c>
      <c r="AF333" s="51">
        <f t="shared" si="328"/>
        <v>14</v>
      </c>
      <c r="AG333" s="51">
        <f t="shared" si="328"/>
        <v>17</v>
      </c>
      <c r="AH333" s="51">
        <f t="shared" si="328"/>
        <v>21</v>
      </c>
      <c r="AI333" s="51">
        <f t="shared" si="328"/>
        <v>10</v>
      </c>
      <c r="AJ333" s="51">
        <f t="shared" si="328"/>
        <v>9</v>
      </c>
      <c r="AK333" s="51">
        <f t="shared" si="328"/>
        <v>6</v>
      </c>
      <c r="AL333" s="51">
        <f t="shared" si="328"/>
        <v>5</v>
      </c>
      <c r="AM333" s="51">
        <f t="shared" si="328"/>
        <v>7</v>
      </c>
      <c r="AN333" s="51">
        <f t="shared" si="328"/>
        <v>5</v>
      </c>
      <c r="AO333" s="51">
        <f t="shared" si="328"/>
        <v>3</v>
      </c>
      <c r="AP333" s="51">
        <f t="shared" si="328"/>
        <v>1</v>
      </c>
      <c r="AQ333" s="51">
        <f t="shared" si="328"/>
        <v>29</v>
      </c>
      <c r="AR333" s="51">
        <f t="shared" si="328"/>
        <v>17</v>
      </c>
      <c r="AS333" s="51">
        <f t="shared" si="328"/>
        <v>49</v>
      </c>
      <c r="AT333" s="51">
        <f t="shared" si="328"/>
        <v>5</v>
      </c>
      <c r="AU333" s="58">
        <v>4693</v>
      </c>
      <c r="AV333" s="109"/>
      <c r="AW333" s="109"/>
    </row>
    <row r="334" spans="1:49" s="33" customFormat="1" ht="12">
      <c r="A334" s="21">
        <v>330</v>
      </c>
      <c r="B334" s="58">
        <v>4694</v>
      </c>
      <c r="C334" s="45" t="s">
        <v>996</v>
      </c>
      <c r="D334" s="45" t="s">
        <v>748</v>
      </c>
      <c r="E334" s="45" t="s">
        <v>759</v>
      </c>
      <c r="F334" s="44" t="s">
        <v>212</v>
      </c>
      <c r="G334" s="39" t="s">
        <v>662</v>
      </c>
      <c r="H334" s="58">
        <v>4694</v>
      </c>
      <c r="I334" s="51">
        <f t="shared" si="323"/>
        <v>480</v>
      </c>
      <c r="J334" s="51">
        <f>J1398</f>
        <v>5</v>
      </c>
      <c r="K334" s="51">
        <f t="shared" si="328"/>
        <v>5</v>
      </c>
      <c r="L334" s="51">
        <f t="shared" si="328"/>
        <v>9</v>
      </c>
      <c r="M334" s="51">
        <f t="shared" si="328"/>
        <v>11</v>
      </c>
      <c r="N334" s="51">
        <f t="shared" si="328"/>
        <v>11</v>
      </c>
      <c r="O334" s="51">
        <f t="shared" si="328"/>
        <v>10</v>
      </c>
      <c r="P334" s="51">
        <f t="shared" si="328"/>
        <v>8</v>
      </c>
      <c r="Q334" s="51">
        <f t="shared" si="328"/>
        <v>6</v>
      </c>
      <c r="R334" s="51">
        <f t="shared" si="328"/>
        <v>7</v>
      </c>
      <c r="S334" s="51">
        <f t="shared" si="328"/>
        <v>8</v>
      </c>
      <c r="T334" s="51">
        <f t="shared" si="328"/>
        <v>5</v>
      </c>
      <c r="U334" s="51">
        <f t="shared" si="328"/>
        <v>13</v>
      </c>
      <c r="V334" s="51">
        <f t="shared" si="328"/>
        <v>8</v>
      </c>
      <c r="W334" s="51">
        <f t="shared" si="328"/>
        <v>14</v>
      </c>
      <c r="X334" s="51">
        <f t="shared" si="328"/>
        <v>13</v>
      </c>
      <c r="Y334" s="51">
        <f t="shared" si="328"/>
        <v>8</v>
      </c>
      <c r="Z334" s="51">
        <f t="shared" si="328"/>
        <v>10</v>
      </c>
      <c r="AA334" s="51">
        <f t="shared" si="328"/>
        <v>10</v>
      </c>
      <c r="AB334" s="51">
        <f t="shared" si="328"/>
        <v>7</v>
      </c>
      <c r="AC334" s="51">
        <f t="shared" si="328"/>
        <v>6</v>
      </c>
      <c r="AD334" s="51">
        <f t="shared" si="328"/>
        <v>31</v>
      </c>
      <c r="AE334" s="51">
        <f t="shared" si="328"/>
        <v>28</v>
      </c>
      <c r="AF334" s="51">
        <f t="shared" si="328"/>
        <v>44</v>
      </c>
      <c r="AG334" s="51">
        <f t="shared" si="328"/>
        <v>40</v>
      </c>
      <c r="AH334" s="51">
        <f t="shared" si="328"/>
        <v>38</v>
      </c>
      <c r="AI334" s="51">
        <f t="shared" si="328"/>
        <v>34</v>
      </c>
      <c r="AJ334" s="51">
        <f t="shared" si="328"/>
        <v>23</v>
      </c>
      <c r="AK334" s="51">
        <f t="shared" si="328"/>
        <v>16</v>
      </c>
      <c r="AL334" s="51">
        <f t="shared" si="328"/>
        <v>16</v>
      </c>
      <c r="AM334" s="51">
        <f t="shared" si="328"/>
        <v>19</v>
      </c>
      <c r="AN334" s="51">
        <f t="shared" si="328"/>
        <v>6</v>
      </c>
      <c r="AO334" s="51">
        <f t="shared" si="328"/>
        <v>7</v>
      </c>
      <c r="AP334" s="51">
        <f t="shared" si="328"/>
        <v>4</v>
      </c>
      <c r="AQ334" s="51">
        <f t="shared" si="328"/>
        <v>26</v>
      </c>
      <c r="AR334" s="51">
        <f t="shared" si="328"/>
        <v>20</v>
      </c>
      <c r="AS334" s="51">
        <f t="shared" si="328"/>
        <v>105</v>
      </c>
      <c r="AT334" s="51">
        <f t="shared" si="328"/>
        <v>9</v>
      </c>
      <c r="AU334" s="58">
        <v>4694</v>
      </c>
      <c r="AV334" s="109"/>
      <c r="AW334" s="109"/>
    </row>
    <row r="335" spans="1:49" s="33" customFormat="1" ht="12">
      <c r="A335" s="6">
        <v>331</v>
      </c>
      <c r="B335" s="58">
        <v>7089</v>
      </c>
      <c r="C335" s="53" t="s">
        <v>996</v>
      </c>
      <c r="D335" s="53" t="s">
        <v>762</v>
      </c>
      <c r="E335" s="45" t="s">
        <v>759</v>
      </c>
      <c r="F335" s="44" t="s">
        <v>366</v>
      </c>
      <c r="G335" s="39" t="s">
        <v>662</v>
      </c>
      <c r="H335" s="58">
        <v>7089</v>
      </c>
      <c r="I335" s="51">
        <f t="shared" si="323"/>
        <v>282</v>
      </c>
      <c r="J335" s="51">
        <f>J1399</f>
        <v>4</v>
      </c>
      <c r="K335" s="51">
        <f t="shared" si="328"/>
        <v>7</v>
      </c>
      <c r="L335" s="51">
        <f t="shared" si="328"/>
        <v>2</v>
      </c>
      <c r="M335" s="51">
        <f t="shared" si="328"/>
        <v>4</v>
      </c>
      <c r="N335" s="51">
        <f t="shared" si="328"/>
        <v>8</v>
      </c>
      <c r="O335" s="51">
        <f t="shared" si="328"/>
        <v>6</v>
      </c>
      <c r="P335" s="51">
        <f t="shared" si="328"/>
        <v>7</v>
      </c>
      <c r="Q335" s="51">
        <f t="shared" si="328"/>
        <v>11</v>
      </c>
      <c r="R335" s="51">
        <f t="shared" si="328"/>
        <v>7</v>
      </c>
      <c r="S335" s="51">
        <f t="shared" si="328"/>
        <v>3</v>
      </c>
      <c r="T335" s="51">
        <f t="shared" si="328"/>
        <v>9</v>
      </c>
      <c r="U335" s="51">
        <f t="shared" si="328"/>
        <v>7</v>
      </c>
      <c r="V335" s="51">
        <f t="shared" si="328"/>
        <v>8</v>
      </c>
      <c r="W335" s="51">
        <f t="shared" si="328"/>
        <v>3</v>
      </c>
      <c r="X335" s="51">
        <f t="shared" si="328"/>
        <v>8</v>
      </c>
      <c r="Y335" s="51">
        <f t="shared" si="328"/>
        <v>8</v>
      </c>
      <c r="Z335" s="51">
        <f t="shared" si="328"/>
        <v>7</v>
      </c>
      <c r="AA335" s="51">
        <f t="shared" si="328"/>
        <v>5</v>
      </c>
      <c r="AB335" s="51">
        <f t="shared" si="328"/>
        <v>5</v>
      </c>
      <c r="AC335" s="51">
        <f t="shared" si="328"/>
        <v>5</v>
      </c>
      <c r="AD335" s="51">
        <f t="shared" si="328"/>
        <v>21</v>
      </c>
      <c r="AE335" s="51">
        <f t="shared" si="328"/>
        <v>27</v>
      </c>
      <c r="AF335" s="51">
        <f t="shared" si="328"/>
        <v>27</v>
      </c>
      <c r="AG335" s="51">
        <f t="shared" si="328"/>
        <v>22</v>
      </c>
      <c r="AH335" s="51">
        <f t="shared" si="328"/>
        <v>16</v>
      </c>
      <c r="AI335" s="51">
        <f t="shared" si="328"/>
        <v>16</v>
      </c>
      <c r="AJ335" s="51">
        <f t="shared" si="328"/>
        <v>11</v>
      </c>
      <c r="AK335" s="51">
        <f t="shared" si="328"/>
        <v>5</v>
      </c>
      <c r="AL335" s="51">
        <f t="shared" si="328"/>
        <v>4</v>
      </c>
      <c r="AM335" s="51">
        <f t="shared" si="328"/>
        <v>4</v>
      </c>
      <c r="AN335" s="51">
        <f t="shared" si="328"/>
        <v>2</v>
      </c>
      <c r="AO335" s="51">
        <f t="shared" si="328"/>
        <v>1</v>
      </c>
      <c r="AP335" s="51">
        <f t="shared" si="328"/>
        <v>2</v>
      </c>
      <c r="AQ335" s="51">
        <f t="shared" si="328"/>
        <v>17</v>
      </c>
      <c r="AR335" s="51">
        <f t="shared" si="328"/>
        <v>14</v>
      </c>
      <c r="AS335" s="51">
        <f t="shared" si="328"/>
        <v>63</v>
      </c>
      <c r="AT335" s="51">
        <f t="shared" si="328"/>
        <v>7</v>
      </c>
      <c r="AU335" s="58">
        <v>7089</v>
      </c>
      <c r="AV335" s="109"/>
      <c r="AW335" s="109"/>
    </row>
    <row r="336" spans="1:49" s="33" customFormat="1" ht="12">
      <c r="A336" s="21">
        <v>332</v>
      </c>
      <c r="B336" s="34"/>
      <c r="C336" s="35" t="s">
        <v>996</v>
      </c>
      <c r="D336" s="35" t="s">
        <v>748</v>
      </c>
      <c r="E336" s="36" t="s">
        <v>763</v>
      </c>
      <c r="F336" s="36" t="s">
        <v>763</v>
      </c>
      <c r="G336" s="37"/>
      <c r="H336" s="34"/>
      <c r="I336" s="99">
        <f t="shared" si="323"/>
        <v>16409</v>
      </c>
      <c r="J336" s="38">
        <f>SUM(J337:J351)</f>
        <v>240</v>
      </c>
      <c r="K336" s="38">
        <f t="shared" ref="K336:AT336" si="329">SUM(K337:K351)</f>
        <v>235</v>
      </c>
      <c r="L336" s="38">
        <f t="shared" si="329"/>
        <v>219</v>
      </c>
      <c r="M336" s="38">
        <f t="shared" si="329"/>
        <v>239</v>
      </c>
      <c r="N336" s="38">
        <f t="shared" si="329"/>
        <v>258</v>
      </c>
      <c r="O336" s="38">
        <f t="shared" si="329"/>
        <v>229</v>
      </c>
      <c r="P336" s="38">
        <f t="shared" si="329"/>
        <v>257</v>
      </c>
      <c r="Q336" s="38">
        <f t="shared" si="329"/>
        <v>348</v>
      </c>
      <c r="R336" s="38">
        <f t="shared" si="329"/>
        <v>308</v>
      </c>
      <c r="S336" s="38">
        <f t="shared" si="329"/>
        <v>334</v>
      </c>
      <c r="T336" s="38">
        <f t="shared" si="329"/>
        <v>310</v>
      </c>
      <c r="U336" s="38">
        <f t="shared" si="329"/>
        <v>331</v>
      </c>
      <c r="V336" s="38">
        <f t="shared" si="329"/>
        <v>313</v>
      </c>
      <c r="W336" s="38">
        <f t="shared" si="329"/>
        <v>346</v>
      </c>
      <c r="X336" s="38">
        <f t="shared" si="329"/>
        <v>361</v>
      </c>
      <c r="Y336" s="38">
        <f t="shared" si="329"/>
        <v>384</v>
      </c>
      <c r="Z336" s="38">
        <f t="shared" si="329"/>
        <v>415</v>
      </c>
      <c r="AA336" s="38">
        <f t="shared" si="329"/>
        <v>372</v>
      </c>
      <c r="AB336" s="38">
        <f t="shared" si="329"/>
        <v>317</v>
      </c>
      <c r="AC336" s="38">
        <f t="shared" si="329"/>
        <v>321</v>
      </c>
      <c r="AD336" s="38">
        <f t="shared" si="329"/>
        <v>1430</v>
      </c>
      <c r="AE336" s="38">
        <f t="shared" si="329"/>
        <v>1080</v>
      </c>
      <c r="AF336" s="38">
        <f t="shared" si="329"/>
        <v>1043</v>
      </c>
      <c r="AG336" s="38">
        <f t="shared" si="329"/>
        <v>1077</v>
      </c>
      <c r="AH336" s="38">
        <f t="shared" si="329"/>
        <v>1040</v>
      </c>
      <c r="AI336" s="38">
        <f t="shared" si="329"/>
        <v>920</v>
      </c>
      <c r="AJ336" s="38">
        <f t="shared" si="329"/>
        <v>791</v>
      </c>
      <c r="AK336" s="38">
        <f t="shared" si="329"/>
        <v>671</v>
      </c>
      <c r="AL336" s="38">
        <f t="shared" si="329"/>
        <v>545</v>
      </c>
      <c r="AM336" s="38">
        <f t="shared" si="329"/>
        <v>449</v>
      </c>
      <c r="AN336" s="38">
        <f t="shared" si="329"/>
        <v>421</v>
      </c>
      <c r="AO336" s="38">
        <f t="shared" si="329"/>
        <v>328</v>
      </c>
      <c r="AP336" s="38">
        <f t="shared" si="329"/>
        <v>477</v>
      </c>
      <c r="AQ336" s="38">
        <f t="shared" si="329"/>
        <v>815</v>
      </c>
      <c r="AR336" s="38">
        <f t="shared" si="329"/>
        <v>868</v>
      </c>
      <c r="AS336" s="38">
        <f t="shared" si="329"/>
        <v>3231</v>
      </c>
      <c r="AT336" s="38">
        <f t="shared" si="329"/>
        <v>342</v>
      </c>
      <c r="AU336" s="34"/>
      <c r="AV336" s="109"/>
      <c r="AW336" s="109"/>
    </row>
    <row r="337" spans="1:49" s="33" customFormat="1" ht="12">
      <c r="A337" s="21">
        <v>333</v>
      </c>
      <c r="B337" s="58">
        <v>4742</v>
      </c>
      <c r="C337" s="45" t="s">
        <v>996</v>
      </c>
      <c r="D337" s="45" t="s">
        <v>748</v>
      </c>
      <c r="E337" s="45" t="s">
        <v>763</v>
      </c>
      <c r="F337" s="44" t="s">
        <v>378</v>
      </c>
      <c r="G337" s="39" t="s">
        <v>661</v>
      </c>
      <c r="H337" s="58">
        <v>4742</v>
      </c>
      <c r="I337" s="51">
        <f t="shared" si="323"/>
        <v>5376</v>
      </c>
      <c r="J337" s="51">
        <f>J1416</f>
        <v>90</v>
      </c>
      <c r="K337" s="51">
        <f t="shared" ref="K337:AT337" si="330">K1416</f>
        <v>87</v>
      </c>
      <c r="L337" s="51">
        <f t="shared" si="330"/>
        <v>64</v>
      </c>
      <c r="M337" s="51">
        <f t="shared" si="330"/>
        <v>81</v>
      </c>
      <c r="N337" s="51">
        <f t="shared" si="330"/>
        <v>89</v>
      </c>
      <c r="O337" s="51">
        <f t="shared" si="330"/>
        <v>74</v>
      </c>
      <c r="P337" s="51">
        <f t="shared" si="330"/>
        <v>95</v>
      </c>
      <c r="Q337" s="51">
        <f t="shared" si="330"/>
        <v>115</v>
      </c>
      <c r="R337" s="51">
        <f t="shared" si="330"/>
        <v>111</v>
      </c>
      <c r="S337" s="51">
        <f t="shared" si="330"/>
        <v>109</v>
      </c>
      <c r="T337" s="51">
        <f t="shared" si="330"/>
        <v>120</v>
      </c>
      <c r="U337" s="51">
        <f t="shared" si="330"/>
        <v>106</v>
      </c>
      <c r="V337" s="51">
        <f t="shared" si="330"/>
        <v>115</v>
      </c>
      <c r="W337" s="51">
        <f t="shared" si="330"/>
        <v>97</v>
      </c>
      <c r="X337" s="51">
        <f t="shared" si="330"/>
        <v>116</v>
      </c>
      <c r="Y337" s="51">
        <f t="shared" si="330"/>
        <v>110</v>
      </c>
      <c r="Z337" s="51">
        <f t="shared" si="330"/>
        <v>123</v>
      </c>
      <c r="AA337" s="51">
        <f t="shared" si="330"/>
        <v>119</v>
      </c>
      <c r="AB337" s="51">
        <f t="shared" si="330"/>
        <v>109</v>
      </c>
      <c r="AC337" s="51">
        <f t="shared" si="330"/>
        <v>110</v>
      </c>
      <c r="AD337" s="51">
        <f t="shared" si="330"/>
        <v>454</v>
      </c>
      <c r="AE337" s="51">
        <f t="shared" si="330"/>
        <v>370</v>
      </c>
      <c r="AF337" s="51">
        <f t="shared" si="330"/>
        <v>312</v>
      </c>
      <c r="AG337" s="51">
        <f t="shared" si="330"/>
        <v>317</v>
      </c>
      <c r="AH337" s="51">
        <f t="shared" si="330"/>
        <v>308</v>
      </c>
      <c r="AI337" s="51">
        <f t="shared" si="330"/>
        <v>281</v>
      </c>
      <c r="AJ337" s="51">
        <f t="shared" si="330"/>
        <v>225</v>
      </c>
      <c r="AK337" s="51">
        <f t="shared" si="330"/>
        <v>220</v>
      </c>
      <c r="AL337" s="51">
        <f t="shared" si="330"/>
        <v>186</v>
      </c>
      <c r="AM337" s="51">
        <f t="shared" si="330"/>
        <v>157</v>
      </c>
      <c r="AN337" s="51">
        <f t="shared" si="330"/>
        <v>160</v>
      </c>
      <c r="AO337" s="51">
        <f t="shared" si="330"/>
        <v>147</v>
      </c>
      <c r="AP337" s="51">
        <f t="shared" si="330"/>
        <v>199</v>
      </c>
      <c r="AQ337" s="51">
        <f t="shared" si="330"/>
        <v>271</v>
      </c>
      <c r="AR337" s="51">
        <f t="shared" si="330"/>
        <v>274</v>
      </c>
      <c r="AS337" s="51">
        <f t="shared" si="330"/>
        <v>1001</v>
      </c>
      <c r="AT337" s="51">
        <f t="shared" si="330"/>
        <v>126</v>
      </c>
      <c r="AU337" s="58">
        <v>4742</v>
      </c>
      <c r="AV337" s="109"/>
      <c r="AW337" s="109"/>
    </row>
    <row r="338" spans="1:49" s="33" customFormat="1" ht="12">
      <c r="A338" s="6">
        <v>334</v>
      </c>
      <c r="B338" s="58">
        <v>4747</v>
      </c>
      <c r="C338" s="45" t="s">
        <v>996</v>
      </c>
      <c r="D338" s="45" t="s">
        <v>748</v>
      </c>
      <c r="E338" s="45" t="s">
        <v>763</v>
      </c>
      <c r="F338" s="42" t="s">
        <v>764</v>
      </c>
      <c r="G338" s="39" t="s">
        <v>667</v>
      </c>
      <c r="H338" s="58">
        <v>4747</v>
      </c>
      <c r="I338" s="51">
        <f t="shared" si="323"/>
        <v>813</v>
      </c>
      <c r="J338" s="51">
        <f>J1420</f>
        <v>10</v>
      </c>
      <c r="K338" s="51">
        <f t="shared" ref="K338:AT338" si="331">K1420</f>
        <v>13</v>
      </c>
      <c r="L338" s="51">
        <f t="shared" si="331"/>
        <v>12</v>
      </c>
      <c r="M338" s="51">
        <f t="shared" si="331"/>
        <v>10</v>
      </c>
      <c r="N338" s="51">
        <f t="shared" si="331"/>
        <v>6</v>
      </c>
      <c r="O338" s="51">
        <f t="shared" si="331"/>
        <v>8</v>
      </c>
      <c r="P338" s="51">
        <f t="shared" si="331"/>
        <v>11</v>
      </c>
      <c r="Q338" s="51">
        <f t="shared" si="331"/>
        <v>22</v>
      </c>
      <c r="R338" s="51">
        <f t="shared" si="331"/>
        <v>12</v>
      </c>
      <c r="S338" s="51">
        <f t="shared" si="331"/>
        <v>27</v>
      </c>
      <c r="T338" s="51">
        <f t="shared" si="331"/>
        <v>14</v>
      </c>
      <c r="U338" s="51">
        <f t="shared" si="331"/>
        <v>25</v>
      </c>
      <c r="V338" s="51">
        <f t="shared" si="331"/>
        <v>12</v>
      </c>
      <c r="W338" s="51">
        <f t="shared" si="331"/>
        <v>23</v>
      </c>
      <c r="X338" s="51">
        <f t="shared" si="331"/>
        <v>23</v>
      </c>
      <c r="Y338" s="51">
        <f t="shared" si="331"/>
        <v>33</v>
      </c>
      <c r="Z338" s="51">
        <f t="shared" si="331"/>
        <v>32</v>
      </c>
      <c r="AA338" s="51">
        <f t="shared" si="331"/>
        <v>23</v>
      </c>
      <c r="AB338" s="51">
        <f t="shared" si="331"/>
        <v>18</v>
      </c>
      <c r="AC338" s="51">
        <f t="shared" si="331"/>
        <v>21</v>
      </c>
      <c r="AD338" s="51">
        <f t="shared" si="331"/>
        <v>83</v>
      </c>
      <c r="AE338" s="51">
        <f t="shared" si="331"/>
        <v>51</v>
      </c>
      <c r="AF338" s="51">
        <f t="shared" si="331"/>
        <v>40</v>
      </c>
      <c r="AG338" s="51">
        <f t="shared" si="331"/>
        <v>49</v>
      </c>
      <c r="AH338" s="51">
        <f t="shared" si="331"/>
        <v>43</v>
      </c>
      <c r="AI338" s="51">
        <f t="shared" si="331"/>
        <v>38</v>
      </c>
      <c r="AJ338" s="51">
        <f t="shared" si="331"/>
        <v>54</v>
      </c>
      <c r="AK338" s="51">
        <f t="shared" si="331"/>
        <v>24</v>
      </c>
      <c r="AL338" s="51">
        <f t="shared" si="331"/>
        <v>23</v>
      </c>
      <c r="AM338" s="51">
        <f t="shared" si="331"/>
        <v>15</v>
      </c>
      <c r="AN338" s="51">
        <f t="shared" si="331"/>
        <v>17</v>
      </c>
      <c r="AO338" s="51">
        <f t="shared" si="331"/>
        <v>8</v>
      </c>
      <c r="AP338" s="51">
        <f t="shared" si="331"/>
        <v>13</v>
      </c>
      <c r="AQ338" s="51">
        <f t="shared" si="331"/>
        <v>48</v>
      </c>
      <c r="AR338" s="51">
        <f t="shared" si="331"/>
        <v>61</v>
      </c>
      <c r="AS338" s="51">
        <f t="shared" si="331"/>
        <v>149</v>
      </c>
      <c r="AT338" s="51">
        <f t="shared" si="331"/>
        <v>14</v>
      </c>
      <c r="AU338" s="58">
        <v>4747</v>
      </c>
      <c r="AV338" s="109"/>
      <c r="AW338" s="109"/>
    </row>
    <row r="339" spans="1:49" s="33" customFormat="1" ht="12">
      <c r="A339" s="21">
        <v>335</v>
      </c>
      <c r="B339" s="58">
        <v>4754</v>
      </c>
      <c r="C339" s="45" t="s">
        <v>996</v>
      </c>
      <c r="D339" s="45" t="s">
        <v>748</v>
      </c>
      <c r="E339" s="45" t="s">
        <v>763</v>
      </c>
      <c r="F339" s="44" t="s">
        <v>385</v>
      </c>
      <c r="G339" s="39" t="s">
        <v>662</v>
      </c>
      <c r="H339" s="58">
        <v>4754</v>
      </c>
      <c r="I339" s="51">
        <f t="shared" si="323"/>
        <v>590</v>
      </c>
      <c r="J339" s="51">
        <f>J1424</f>
        <v>7</v>
      </c>
      <c r="K339" s="51">
        <f t="shared" ref="K339:AT339" si="332">K1424</f>
        <v>8</v>
      </c>
      <c r="L339" s="51">
        <f t="shared" si="332"/>
        <v>7</v>
      </c>
      <c r="M339" s="51">
        <f t="shared" si="332"/>
        <v>10</v>
      </c>
      <c r="N339" s="51">
        <f t="shared" si="332"/>
        <v>10</v>
      </c>
      <c r="O339" s="51">
        <f t="shared" si="332"/>
        <v>8</v>
      </c>
      <c r="P339" s="51">
        <f t="shared" si="332"/>
        <v>10</v>
      </c>
      <c r="Q339" s="51">
        <f t="shared" si="332"/>
        <v>16</v>
      </c>
      <c r="R339" s="51">
        <f t="shared" si="332"/>
        <v>9</v>
      </c>
      <c r="S339" s="51">
        <f t="shared" si="332"/>
        <v>9</v>
      </c>
      <c r="T339" s="51">
        <f t="shared" si="332"/>
        <v>11</v>
      </c>
      <c r="U339" s="51">
        <f t="shared" si="332"/>
        <v>14</v>
      </c>
      <c r="V339" s="51">
        <f t="shared" si="332"/>
        <v>8</v>
      </c>
      <c r="W339" s="51">
        <f t="shared" si="332"/>
        <v>21</v>
      </c>
      <c r="X339" s="51">
        <f t="shared" si="332"/>
        <v>13</v>
      </c>
      <c r="Y339" s="51">
        <f t="shared" si="332"/>
        <v>10</v>
      </c>
      <c r="Z339" s="51">
        <f t="shared" si="332"/>
        <v>18</v>
      </c>
      <c r="AA339" s="51">
        <f t="shared" si="332"/>
        <v>9</v>
      </c>
      <c r="AB339" s="51">
        <f t="shared" si="332"/>
        <v>11</v>
      </c>
      <c r="AC339" s="51">
        <f t="shared" si="332"/>
        <v>9</v>
      </c>
      <c r="AD339" s="51">
        <f t="shared" si="332"/>
        <v>71</v>
      </c>
      <c r="AE339" s="51">
        <f t="shared" si="332"/>
        <v>58</v>
      </c>
      <c r="AF339" s="51">
        <f t="shared" si="332"/>
        <v>43</v>
      </c>
      <c r="AG339" s="51">
        <f t="shared" si="332"/>
        <v>44</v>
      </c>
      <c r="AH339" s="51">
        <f t="shared" si="332"/>
        <v>30</v>
      </c>
      <c r="AI339" s="51">
        <f t="shared" si="332"/>
        <v>28</v>
      </c>
      <c r="AJ339" s="51">
        <f t="shared" si="332"/>
        <v>34</v>
      </c>
      <c r="AK339" s="51">
        <f t="shared" si="332"/>
        <v>15</v>
      </c>
      <c r="AL339" s="51">
        <f t="shared" si="332"/>
        <v>12</v>
      </c>
      <c r="AM339" s="51">
        <f t="shared" si="332"/>
        <v>12</v>
      </c>
      <c r="AN339" s="51">
        <f t="shared" si="332"/>
        <v>12</v>
      </c>
      <c r="AO339" s="51">
        <f t="shared" si="332"/>
        <v>8</v>
      </c>
      <c r="AP339" s="51">
        <f t="shared" si="332"/>
        <v>5</v>
      </c>
      <c r="AQ339" s="51">
        <f t="shared" si="332"/>
        <v>33</v>
      </c>
      <c r="AR339" s="51">
        <f t="shared" si="332"/>
        <v>27</v>
      </c>
      <c r="AS339" s="51">
        <f t="shared" si="332"/>
        <v>134</v>
      </c>
      <c r="AT339" s="51">
        <f t="shared" si="332"/>
        <v>12</v>
      </c>
      <c r="AU339" s="58">
        <v>4754</v>
      </c>
      <c r="AV339" s="109"/>
      <c r="AW339" s="109"/>
    </row>
    <row r="340" spans="1:49" s="33" customFormat="1" ht="12">
      <c r="A340" s="21">
        <v>336</v>
      </c>
      <c r="B340" s="58">
        <v>4744</v>
      </c>
      <c r="C340" s="45" t="s">
        <v>996</v>
      </c>
      <c r="D340" s="45" t="s">
        <v>748</v>
      </c>
      <c r="E340" s="45" t="s">
        <v>763</v>
      </c>
      <c r="F340" s="44" t="s">
        <v>379</v>
      </c>
      <c r="G340" s="39" t="s">
        <v>662</v>
      </c>
      <c r="H340" s="58">
        <v>4744</v>
      </c>
      <c r="I340" s="51">
        <f t="shared" si="323"/>
        <v>835</v>
      </c>
      <c r="J340" s="51">
        <f>J1417</f>
        <v>16</v>
      </c>
      <c r="K340" s="51">
        <f t="shared" ref="K340:AT340" si="333">K1417</f>
        <v>13</v>
      </c>
      <c r="L340" s="51">
        <f t="shared" si="333"/>
        <v>13</v>
      </c>
      <c r="M340" s="51">
        <f t="shared" si="333"/>
        <v>10</v>
      </c>
      <c r="N340" s="51">
        <f t="shared" si="333"/>
        <v>10</v>
      </c>
      <c r="O340" s="51">
        <f t="shared" si="333"/>
        <v>11</v>
      </c>
      <c r="P340" s="51">
        <f t="shared" si="333"/>
        <v>11</v>
      </c>
      <c r="Q340" s="51">
        <f t="shared" si="333"/>
        <v>19</v>
      </c>
      <c r="R340" s="51">
        <f t="shared" si="333"/>
        <v>17</v>
      </c>
      <c r="S340" s="51">
        <f t="shared" si="333"/>
        <v>17</v>
      </c>
      <c r="T340" s="51">
        <f t="shared" si="333"/>
        <v>11</v>
      </c>
      <c r="U340" s="51">
        <f t="shared" si="333"/>
        <v>13</v>
      </c>
      <c r="V340" s="51">
        <f t="shared" si="333"/>
        <v>19</v>
      </c>
      <c r="W340" s="51">
        <f t="shared" si="333"/>
        <v>17</v>
      </c>
      <c r="X340" s="51">
        <f t="shared" si="333"/>
        <v>18</v>
      </c>
      <c r="Y340" s="51">
        <f t="shared" si="333"/>
        <v>27</v>
      </c>
      <c r="Z340" s="51">
        <f t="shared" si="333"/>
        <v>19</v>
      </c>
      <c r="AA340" s="51">
        <f t="shared" si="333"/>
        <v>20</v>
      </c>
      <c r="AB340" s="51">
        <f t="shared" si="333"/>
        <v>15</v>
      </c>
      <c r="AC340" s="51">
        <f t="shared" si="333"/>
        <v>16</v>
      </c>
      <c r="AD340" s="51">
        <f t="shared" si="333"/>
        <v>84</v>
      </c>
      <c r="AE340" s="51">
        <f t="shared" si="333"/>
        <v>42</v>
      </c>
      <c r="AF340" s="51">
        <f t="shared" si="333"/>
        <v>57</v>
      </c>
      <c r="AG340" s="51">
        <f t="shared" si="333"/>
        <v>56</v>
      </c>
      <c r="AH340" s="51">
        <f t="shared" si="333"/>
        <v>58</v>
      </c>
      <c r="AI340" s="51">
        <f t="shared" si="333"/>
        <v>47</v>
      </c>
      <c r="AJ340" s="51">
        <f t="shared" si="333"/>
        <v>56</v>
      </c>
      <c r="AK340" s="51">
        <f t="shared" si="333"/>
        <v>40</v>
      </c>
      <c r="AL340" s="51">
        <f t="shared" si="333"/>
        <v>22</v>
      </c>
      <c r="AM340" s="51">
        <f t="shared" si="333"/>
        <v>20</v>
      </c>
      <c r="AN340" s="51">
        <f t="shared" si="333"/>
        <v>12</v>
      </c>
      <c r="AO340" s="51">
        <f t="shared" si="333"/>
        <v>12</v>
      </c>
      <c r="AP340" s="51">
        <f t="shared" si="333"/>
        <v>17</v>
      </c>
      <c r="AQ340" s="51">
        <f t="shared" si="333"/>
        <v>38</v>
      </c>
      <c r="AR340" s="51">
        <f t="shared" si="333"/>
        <v>47</v>
      </c>
      <c r="AS340" s="51">
        <f t="shared" si="333"/>
        <v>169</v>
      </c>
      <c r="AT340" s="51">
        <f t="shared" si="333"/>
        <v>22</v>
      </c>
      <c r="AU340" s="58">
        <v>4744</v>
      </c>
      <c r="AV340" s="109"/>
      <c r="AW340" s="109"/>
    </row>
    <row r="341" spans="1:49" s="33" customFormat="1" ht="12">
      <c r="A341" s="6">
        <v>337</v>
      </c>
      <c r="B341" s="58">
        <v>4746</v>
      </c>
      <c r="C341" s="45" t="s">
        <v>996</v>
      </c>
      <c r="D341" s="45" t="s">
        <v>748</v>
      </c>
      <c r="E341" s="45" t="s">
        <v>763</v>
      </c>
      <c r="F341" s="44" t="s">
        <v>381</v>
      </c>
      <c r="G341" s="39" t="s">
        <v>662</v>
      </c>
      <c r="H341" s="58">
        <v>4746</v>
      </c>
      <c r="I341" s="51">
        <f t="shared" si="323"/>
        <v>467</v>
      </c>
      <c r="J341" s="51">
        <f>J1419</f>
        <v>5</v>
      </c>
      <c r="K341" s="51">
        <f t="shared" ref="K341:AT341" si="334">K1419</f>
        <v>6</v>
      </c>
      <c r="L341" s="51">
        <f t="shared" si="334"/>
        <v>6</v>
      </c>
      <c r="M341" s="51">
        <f t="shared" si="334"/>
        <v>8</v>
      </c>
      <c r="N341" s="51">
        <f t="shared" si="334"/>
        <v>5</v>
      </c>
      <c r="O341" s="51">
        <f t="shared" si="334"/>
        <v>8</v>
      </c>
      <c r="P341" s="51">
        <f t="shared" si="334"/>
        <v>4</v>
      </c>
      <c r="Q341" s="51">
        <f t="shared" si="334"/>
        <v>9</v>
      </c>
      <c r="R341" s="51">
        <f t="shared" si="334"/>
        <v>7</v>
      </c>
      <c r="S341" s="51">
        <f t="shared" si="334"/>
        <v>9</v>
      </c>
      <c r="T341" s="51">
        <f t="shared" si="334"/>
        <v>4</v>
      </c>
      <c r="U341" s="51">
        <f t="shared" si="334"/>
        <v>6</v>
      </c>
      <c r="V341" s="51">
        <f t="shared" si="334"/>
        <v>7</v>
      </c>
      <c r="W341" s="51">
        <f t="shared" si="334"/>
        <v>8</v>
      </c>
      <c r="X341" s="51">
        <f t="shared" si="334"/>
        <v>5</v>
      </c>
      <c r="Y341" s="51">
        <f t="shared" si="334"/>
        <v>4</v>
      </c>
      <c r="Z341" s="51">
        <f t="shared" si="334"/>
        <v>17</v>
      </c>
      <c r="AA341" s="51">
        <f t="shared" si="334"/>
        <v>8</v>
      </c>
      <c r="AB341" s="51">
        <f t="shared" si="334"/>
        <v>9</v>
      </c>
      <c r="AC341" s="51">
        <f t="shared" si="334"/>
        <v>4</v>
      </c>
      <c r="AD341" s="51">
        <f t="shared" si="334"/>
        <v>34</v>
      </c>
      <c r="AE341" s="51">
        <f t="shared" si="334"/>
        <v>25</v>
      </c>
      <c r="AF341" s="51">
        <f t="shared" si="334"/>
        <v>27</v>
      </c>
      <c r="AG341" s="51">
        <f t="shared" si="334"/>
        <v>43</v>
      </c>
      <c r="AH341" s="51">
        <f t="shared" si="334"/>
        <v>46</v>
      </c>
      <c r="AI341" s="51">
        <f t="shared" si="334"/>
        <v>35</v>
      </c>
      <c r="AJ341" s="51">
        <f t="shared" si="334"/>
        <v>28</v>
      </c>
      <c r="AK341" s="51">
        <f t="shared" si="334"/>
        <v>25</v>
      </c>
      <c r="AL341" s="51">
        <f t="shared" si="334"/>
        <v>18</v>
      </c>
      <c r="AM341" s="51">
        <f t="shared" si="334"/>
        <v>14</v>
      </c>
      <c r="AN341" s="51">
        <f t="shared" si="334"/>
        <v>9</v>
      </c>
      <c r="AO341" s="51">
        <f t="shared" si="334"/>
        <v>13</v>
      </c>
      <c r="AP341" s="51">
        <f t="shared" si="334"/>
        <v>11</v>
      </c>
      <c r="AQ341" s="51">
        <f t="shared" si="334"/>
        <v>15</v>
      </c>
      <c r="AR341" s="51">
        <f t="shared" si="334"/>
        <v>20</v>
      </c>
      <c r="AS341" s="51">
        <f t="shared" si="334"/>
        <v>103</v>
      </c>
      <c r="AT341" s="51">
        <f t="shared" si="334"/>
        <v>8</v>
      </c>
      <c r="AU341" s="58">
        <v>4746</v>
      </c>
      <c r="AV341" s="109"/>
      <c r="AW341" s="109"/>
    </row>
    <row r="342" spans="1:49" s="33" customFormat="1" ht="12">
      <c r="A342" s="21">
        <v>338</v>
      </c>
      <c r="B342" s="58">
        <v>4745</v>
      </c>
      <c r="C342" s="45" t="s">
        <v>996</v>
      </c>
      <c r="D342" s="45" t="s">
        <v>748</v>
      </c>
      <c r="E342" s="45" t="s">
        <v>763</v>
      </c>
      <c r="F342" s="42" t="s">
        <v>380</v>
      </c>
      <c r="G342" s="39" t="s">
        <v>667</v>
      </c>
      <c r="H342" s="58">
        <v>4745</v>
      </c>
      <c r="I342" s="51">
        <f t="shared" si="323"/>
        <v>1617</v>
      </c>
      <c r="J342" s="51">
        <f>J1418</f>
        <v>20</v>
      </c>
      <c r="K342" s="51">
        <f t="shared" ref="K342:AT342" si="335">K1418</f>
        <v>16</v>
      </c>
      <c r="L342" s="51">
        <f t="shared" si="335"/>
        <v>18</v>
      </c>
      <c r="M342" s="51">
        <f t="shared" si="335"/>
        <v>18</v>
      </c>
      <c r="N342" s="51">
        <f t="shared" si="335"/>
        <v>27</v>
      </c>
      <c r="O342" s="51">
        <f t="shared" si="335"/>
        <v>29</v>
      </c>
      <c r="P342" s="51">
        <f t="shared" si="335"/>
        <v>27</v>
      </c>
      <c r="Q342" s="51">
        <f t="shared" si="335"/>
        <v>38</v>
      </c>
      <c r="R342" s="51">
        <f t="shared" si="335"/>
        <v>42</v>
      </c>
      <c r="S342" s="51">
        <f t="shared" si="335"/>
        <v>37</v>
      </c>
      <c r="T342" s="51">
        <f t="shared" si="335"/>
        <v>20</v>
      </c>
      <c r="U342" s="51">
        <f t="shared" si="335"/>
        <v>37</v>
      </c>
      <c r="V342" s="51">
        <f t="shared" si="335"/>
        <v>18</v>
      </c>
      <c r="W342" s="51">
        <f t="shared" si="335"/>
        <v>29</v>
      </c>
      <c r="X342" s="51">
        <f t="shared" si="335"/>
        <v>29</v>
      </c>
      <c r="Y342" s="51">
        <f t="shared" si="335"/>
        <v>28</v>
      </c>
      <c r="Z342" s="51">
        <f t="shared" si="335"/>
        <v>40</v>
      </c>
      <c r="AA342" s="51">
        <f t="shared" si="335"/>
        <v>25</v>
      </c>
      <c r="AB342" s="51">
        <f t="shared" si="335"/>
        <v>21</v>
      </c>
      <c r="AC342" s="51">
        <f t="shared" si="335"/>
        <v>26</v>
      </c>
      <c r="AD342" s="51">
        <f t="shared" si="335"/>
        <v>99</v>
      </c>
      <c r="AE342" s="51">
        <f t="shared" si="335"/>
        <v>137</v>
      </c>
      <c r="AF342" s="51">
        <f t="shared" si="335"/>
        <v>159</v>
      </c>
      <c r="AG342" s="51">
        <f t="shared" si="335"/>
        <v>134</v>
      </c>
      <c r="AH342" s="51">
        <f t="shared" si="335"/>
        <v>107</v>
      </c>
      <c r="AI342" s="51">
        <f t="shared" si="335"/>
        <v>108</v>
      </c>
      <c r="AJ342" s="51">
        <f t="shared" si="335"/>
        <v>69</v>
      </c>
      <c r="AK342" s="51">
        <f t="shared" si="335"/>
        <v>75</v>
      </c>
      <c r="AL342" s="51">
        <f t="shared" si="335"/>
        <v>58</v>
      </c>
      <c r="AM342" s="51">
        <f t="shared" si="335"/>
        <v>44</v>
      </c>
      <c r="AN342" s="51">
        <f t="shared" si="335"/>
        <v>39</v>
      </c>
      <c r="AO342" s="51">
        <f t="shared" si="335"/>
        <v>24</v>
      </c>
      <c r="AP342" s="51">
        <f t="shared" si="335"/>
        <v>19</v>
      </c>
      <c r="AQ342" s="51">
        <f t="shared" si="335"/>
        <v>65</v>
      </c>
      <c r="AR342" s="51">
        <f t="shared" si="335"/>
        <v>67</v>
      </c>
      <c r="AS342" s="51">
        <f t="shared" si="335"/>
        <v>365</v>
      </c>
      <c r="AT342" s="51">
        <f t="shared" si="335"/>
        <v>28</v>
      </c>
      <c r="AU342" s="58">
        <v>4745</v>
      </c>
      <c r="AV342" s="109"/>
      <c r="AW342" s="109"/>
    </row>
    <row r="343" spans="1:49" s="33" customFormat="1" ht="24">
      <c r="A343" s="21">
        <v>339</v>
      </c>
      <c r="B343" s="58">
        <v>6812</v>
      </c>
      <c r="C343" s="45" t="s">
        <v>996</v>
      </c>
      <c r="D343" s="45" t="s">
        <v>748</v>
      </c>
      <c r="E343" s="45" t="s">
        <v>763</v>
      </c>
      <c r="F343" s="42" t="s">
        <v>387</v>
      </c>
      <c r="G343" s="39" t="s">
        <v>662</v>
      </c>
      <c r="H343" s="58">
        <v>6812</v>
      </c>
      <c r="I343" s="51">
        <f t="shared" si="323"/>
        <v>678</v>
      </c>
      <c r="J343" s="51">
        <f>J1426</f>
        <v>18</v>
      </c>
      <c r="K343" s="51">
        <f t="shared" ref="K343:AT343" si="336">K1426</f>
        <v>17</v>
      </c>
      <c r="L343" s="51">
        <f t="shared" si="336"/>
        <v>7</v>
      </c>
      <c r="M343" s="51">
        <f t="shared" si="336"/>
        <v>9</v>
      </c>
      <c r="N343" s="51">
        <f t="shared" si="336"/>
        <v>10</v>
      </c>
      <c r="O343" s="51">
        <f t="shared" si="336"/>
        <v>12</v>
      </c>
      <c r="P343" s="51">
        <f t="shared" si="336"/>
        <v>8</v>
      </c>
      <c r="Q343" s="51">
        <f t="shared" si="336"/>
        <v>13</v>
      </c>
      <c r="R343" s="51">
        <f t="shared" si="336"/>
        <v>17</v>
      </c>
      <c r="S343" s="51">
        <f t="shared" si="336"/>
        <v>12</v>
      </c>
      <c r="T343" s="51">
        <f t="shared" si="336"/>
        <v>22</v>
      </c>
      <c r="U343" s="51">
        <f t="shared" si="336"/>
        <v>13</v>
      </c>
      <c r="V343" s="51">
        <f t="shared" si="336"/>
        <v>15</v>
      </c>
      <c r="W343" s="51">
        <f t="shared" si="336"/>
        <v>20</v>
      </c>
      <c r="X343" s="51">
        <f t="shared" si="336"/>
        <v>18</v>
      </c>
      <c r="Y343" s="51">
        <f t="shared" si="336"/>
        <v>20</v>
      </c>
      <c r="Z343" s="51">
        <f t="shared" si="336"/>
        <v>19</v>
      </c>
      <c r="AA343" s="51">
        <f t="shared" si="336"/>
        <v>26</v>
      </c>
      <c r="AB343" s="51">
        <f t="shared" si="336"/>
        <v>17</v>
      </c>
      <c r="AC343" s="51">
        <f t="shared" si="336"/>
        <v>18</v>
      </c>
      <c r="AD343" s="51">
        <f t="shared" si="336"/>
        <v>60</v>
      </c>
      <c r="AE343" s="51">
        <f t="shared" si="336"/>
        <v>26</v>
      </c>
      <c r="AF343" s="51">
        <f t="shared" si="336"/>
        <v>39</v>
      </c>
      <c r="AG343" s="51">
        <f t="shared" si="336"/>
        <v>52</v>
      </c>
      <c r="AH343" s="51">
        <f t="shared" si="336"/>
        <v>40</v>
      </c>
      <c r="AI343" s="51">
        <f t="shared" si="336"/>
        <v>26</v>
      </c>
      <c r="AJ343" s="51">
        <f t="shared" si="336"/>
        <v>27</v>
      </c>
      <c r="AK343" s="51">
        <f t="shared" si="336"/>
        <v>18</v>
      </c>
      <c r="AL343" s="51">
        <f t="shared" si="336"/>
        <v>16</v>
      </c>
      <c r="AM343" s="51">
        <f t="shared" si="336"/>
        <v>15</v>
      </c>
      <c r="AN343" s="51">
        <f t="shared" si="336"/>
        <v>26</v>
      </c>
      <c r="AO343" s="51">
        <f t="shared" si="336"/>
        <v>11</v>
      </c>
      <c r="AP343" s="51">
        <f t="shared" si="336"/>
        <v>11</v>
      </c>
      <c r="AQ343" s="51">
        <f t="shared" si="336"/>
        <v>43</v>
      </c>
      <c r="AR343" s="51">
        <f t="shared" si="336"/>
        <v>48</v>
      </c>
      <c r="AS343" s="51">
        <f t="shared" si="336"/>
        <v>119</v>
      </c>
      <c r="AT343" s="51">
        <f t="shared" si="336"/>
        <v>25</v>
      </c>
      <c r="AU343" s="58">
        <v>6812</v>
      </c>
      <c r="AV343" s="109"/>
      <c r="AW343" s="109"/>
    </row>
    <row r="344" spans="1:49" s="33" customFormat="1" ht="12">
      <c r="A344" s="6">
        <v>340</v>
      </c>
      <c r="B344" s="58">
        <v>6843</v>
      </c>
      <c r="C344" s="45" t="s">
        <v>996</v>
      </c>
      <c r="D344" s="45" t="s">
        <v>748</v>
      </c>
      <c r="E344" s="45" t="s">
        <v>763</v>
      </c>
      <c r="F344" s="44" t="s">
        <v>386</v>
      </c>
      <c r="G344" s="39" t="s">
        <v>662</v>
      </c>
      <c r="H344" s="58">
        <v>6843</v>
      </c>
      <c r="I344" s="51">
        <f t="shared" si="323"/>
        <v>777</v>
      </c>
      <c r="J344" s="51">
        <f>J1425</f>
        <v>8</v>
      </c>
      <c r="K344" s="51">
        <f t="shared" ref="K344:AT344" si="337">K1425</f>
        <v>7</v>
      </c>
      <c r="L344" s="51">
        <f t="shared" si="337"/>
        <v>12</v>
      </c>
      <c r="M344" s="51">
        <f t="shared" si="337"/>
        <v>20</v>
      </c>
      <c r="N344" s="51">
        <f t="shared" si="337"/>
        <v>16</v>
      </c>
      <c r="O344" s="51">
        <f t="shared" si="337"/>
        <v>16</v>
      </c>
      <c r="P344" s="51">
        <f t="shared" si="337"/>
        <v>15</v>
      </c>
      <c r="Q344" s="51">
        <f t="shared" si="337"/>
        <v>13</v>
      </c>
      <c r="R344" s="51">
        <f t="shared" si="337"/>
        <v>20</v>
      </c>
      <c r="S344" s="51">
        <f t="shared" si="337"/>
        <v>19</v>
      </c>
      <c r="T344" s="51">
        <f t="shared" si="337"/>
        <v>13</v>
      </c>
      <c r="U344" s="51">
        <f t="shared" si="337"/>
        <v>12</v>
      </c>
      <c r="V344" s="51">
        <f t="shared" si="337"/>
        <v>11</v>
      </c>
      <c r="W344" s="51">
        <f t="shared" si="337"/>
        <v>15</v>
      </c>
      <c r="X344" s="51">
        <f t="shared" si="337"/>
        <v>16</v>
      </c>
      <c r="Y344" s="51">
        <f t="shared" si="337"/>
        <v>14</v>
      </c>
      <c r="Z344" s="51">
        <f t="shared" si="337"/>
        <v>22</v>
      </c>
      <c r="AA344" s="51">
        <f t="shared" si="337"/>
        <v>12</v>
      </c>
      <c r="AB344" s="51">
        <f t="shared" si="337"/>
        <v>12</v>
      </c>
      <c r="AC344" s="51">
        <f t="shared" si="337"/>
        <v>17</v>
      </c>
      <c r="AD344" s="51">
        <f t="shared" si="337"/>
        <v>69</v>
      </c>
      <c r="AE344" s="51">
        <f t="shared" si="337"/>
        <v>55</v>
      </c>
      <c r="AF344" s="51">
        <f t="shared" si="337"/>
        <v>50</v>
      </c>
      <c r="AG344" s="51">
        <f t="shared" si="337"/>
        <v>57</v>
      </c>
      <c r="AH344" s="51">
        <f t="shared" si="337"/>
        <v>44</v>
      </c>
      <c r="AI344" s="51">
        <f t="shared" si="337"/>
        <v>45</v>
      </c>
      <c r="AJ344" s="51">
        <f t="shared" si="337"/>
        <v>33</v>
      </c>
      <c r="AK344" s="51">
        <f t="shared" si="337"/>
        <v>25</v>
      </c>
      <c r="AL344" s="51">
        <f t="shared" si="337"/>
        <v>23</v>
      </c>
      <c r="AM344" s="51">
        <f t="shared" si="337"/>
        <v>23</v>
      </c>
      <c r="AN344" s="51">
        <f t="shared" si="337"/>
        <v>23</v>
      </c>
      <c r="AO344" s="51">
        <f t="shared" si="337"/>
        <v>12</v>
      </c>
      <c r="AP344" s="51">
        <f t="shared" si="337"/>
        <v>28</v>
      </c>
      <c r="AQ344" s="51">
        <f t="shared" si="337"/>
        <v>33</v>
      </c>
      <c r="AR344" s="51">
        <f t="shared" si="337"/>
        <v>37</v>
      </c>
      <c r="AS344" s="51">
        <f t="shared" si="337"/>
        <v>157</v>
      </c>
      <c r="AT344" s="51">
        <f t="shared" si="337"/>
        <v>13</v>
      </c>
      <c r="AU344" s="58">
        <v>6843</v>
      </c>
      <c r="AV344" s="109"/>
      <c r="AW344" s="109"/>
    </row>
    <row r="345" spans="1:49" s="33" customFormat="1" ht="12">
      <c r="A345" s="21">
        <v>341</v>
      </c>
      <c r="B345" s="58">
        <v>4750</v>
      </c>
      <c r="C345" s="45" t="s">
        <v>996</v>
      </c>
      <c r="D345" s="45" t="s">
        <v>748</v>
      </c>
      <c r="E345" s="45" t="s">
        <v>763</v>
      </c>
      <c r="F345" s="42" t="s">
        <v>289</v>
      </c>
      <c r="G345" s="39" t="s">
        <v>667</v>
      </c>
      <c r="H345" s="58">
        <v>4750</v>
      </c>
      <c r="I345" s="51">
        <f t="shared" si="323"/>
        <v>1024</v>
      </c>
      <c r="J345" s="51">
        <f>J1300</f>
        <v>15</v>
      </c>
      <c r="K345" s="51">
        <f t="shared" ref="K345:AT345" si="338">K1300</f>
        <v>15</v>
      </c>
      <c r="L345" s="51">
        <f t="shared" si="338"/>
        <v>11</v>
      </c>
      <c r="M345" s="51">
        <f t="shared" si="338"/>
        <v>11</v>
      </c>
      <c r="N345" s="51">
        <f t="shared" si="338"/>
        <v>14</v>
      </c>
      <c r="O345" s="51">
        <f t="shared" si="338"/>
        <v>11</v>
      </c>
      <c r="P345" s="51">
        <f t="shared" si="338"/>
        <v>17</v>
      </c>
      <c r="Q345" s="51">
        <f t="shared" si="338"/>
        <v>20</v>
      </c>
      <c r="R345" s="51">
        <f t="shared" si="338"/>
        <v>12</v>
      </c>
      <c r="S345" s="51">
        <f t="shared" si="338"/>
        <v>15</v>
      </c>
      <c r="T345" s="51">
        <f t="shared" si="338"/>
        <v>24</v>
      </c>
      <c r="U345" s="51">
        <f t="shared" si="338"/>
        <v>20</v>
      </c>
      <c r="V345" s="51">
        <f t="shared" si="338"/>
        <v>23</v>
      </c>
      <c r="W345" s="51">
        <f t="shared" si="338"/>
        <v>19</v>
      </c>
      <c r="X345" s="51">
        <f t="shared" si="338"/>
        <v>20</v>
      </c>
      <c r="Y345" s="51">
        <f t="shared" si="338"/>
        <v>33</v>
      </c>
      <c r="Z345" s="51">
        <f t="shared" si="338"/>
        <v>27</v>
      </c>
      <c r="AA345" s="51">
        <f t="shared" si="338"/>
        <v>26</v>
      </c>
      <c r="AB345" s="51">
        <f t="shared" si="338"/>
        <v>25</v>
      </c>
      <c r="AC345" s="51">
        <f t="shared" si="338"/>
        <v>18</v>
      </c>
      <c r="AD345" s="51">
        <f t="shared" si="338"/>
        <v>87</v>
      </c>
      <c r="AE345" s="51">
        <f t="shared" si="338"/>
        <v>51</v>
      </c>
      <c r="AF345" s="51">
        <f t="shared" si="338"/>
        <v>62</v>
      </c>
      <c r="AG345" s="51">
        <f t="shared" si="338"/>
        <v>57</v>
      </c>
      <c r="AH345" s="51">
        <f t="shared" si="338"/>
        <v>68</v>
      </c>
      <c r="AI345" s="51">
        <f t="shared" si="338"/>
        <v>59</v>
      </c>
      <c r="AJ345" s="51">
        <f t="shared" si="338"/>
        <v>59</v>
      </c>
      <c r="AK345" s="51">
        <f t="shared" si="338"/>
        <v>37</v>
      </c>
      <c r="AL345" s="51">
        <f t="shared" si="338"/>
        <v>40</v>
      </c>
      <c r="AM345" s="51">
        <f t="shared" si="338"/>
        <v>30</v>
      </c>
      <c r="AN345" s="51">
        <f t="shared" si="338"/>
        <v>26</v>
      </c>
      <c r="AO345" s="51">
        <f t="shared" si="338"/>
        <v>22</v>
      </c>
      <c r="AP345" s="51">
        <f t="shared" si="338"/>
        <v>50</v>
      </c>
      <c r="AQ345" s="51">
        <f t="shared" si="338"/>
        <v>52</v>
      </c>
      <c r="AR345" s="51">
        <f t="shared" si="338"/>
        <v>62</v>
      </c>
      <c r="AS345" s="51">
        <f t="shared" si="338"/>
        <v>188</v>
      </c>
      <c r="AT345" s="51">
        <f t="shared" si="338"/>
        <v>20</v>
      </c>
      <c r="AU345" s="58">
        <v>4750</v>
      </c>
      <c r="AV345" s="109"/>
      <c r="AW345" s="109"/>
    </row>
    <row r="346" spans="1:49" s="33" customFormat="1" ht="12">
      <c r="A346" s="21">
        <v>342</v>
      </c>
      <c r="B346" s="58">
        <v>4753</v>
      </c>
      <c r="C346" s="45" t="s">
        <v>996</v>
      </c>
      <c r="D346" s="45" t="s">
        <v>748</v>
      </c>
      <c r="E346" s="45" t="s">
        <v>763</v>
      </c>
      <c r="F346" s="42" t="s">
        <v>292</v>
      </c>
      <c r="G346" s="39" t="s">
        <v>662</v>
      </c>
      <c r="H346" s="58">
        <v>4753</v>
      </c>
      <c r="I346" s="51">
        <f t="shared" si="323"/>
        <v>478</v>
      </c>
      <c r="J346" s="51">
        <f>J1303</f>
        <v>8</v>
      </c>
      <c r="K346" s="51">
        <f t="shared" ref="K346:AT346" si="339">K1303</f>
        <v>10</v>
      </c>
      <c r="L346" s="51">
        <f t="shared" si="339"/>
        <v>10</v>
      </c>
      <c r="M346" s="51">
        <f t="shared" si="339"/>
        <v>8</v>
      </c>
      <c r="N346" s="51">
        <f t="shared" si="339"/>
        <v>7</v>
      </c>
      <c r="O346" s="51">
        <f t="shared" si="339"/>
        <v>9</v>
      </c>
      <c r="P346" s="51">
        <f t="shared" si="339"/>
        <v>12</v>
      </c>
      <c r="Q346" s="51">
        <f t="shared" si="339"/>
        <v>12</v>
      </c>
      <c r="R346" s="51">
        <f t="shared" si="339"/>
        <v>9</v>
      </c>
      <c r="S346" s="51">
        <f t="shared" si="339"/>
        <v>11</v>
      </c>
      <c r="T346" s="51">
        <f t="shared" si="339"/>
        <v>2</v>
      </c>
      <c r="U346" s="51">
        <f t="shared" si="339"/>
        <v>15</v>
      </c>
      <c r="V346" s="51">
        <f t="shared" si="339"/>
        <v>6</v>
      </c>
      <c r="W346" s="51">
        <f t="shared" si="339"/>
        <v>12</v>
      </c>
      <c r="X346" s="51">
        <f t="shared" si="339"/>
        <v>12</v>
      </c>
      <c r="Y346" s="51">
        <f t="shared" si="339"/>
        <v>8</v>
      </c>
      <c r="Z346" s="51">
        <f t="shared" si="339"/>
        <v>10</v>
      </c>
      <c r="AA346" s="51">
        <f t="shared" si="339"/>
        <v>15</v>
      </c>
      <c r="AB346" s="51">
        <f t="shared" si="339"/>
        <v>12</v>
      </c>
      <c r="AC346" s="51">
        <f t="shared" si="339"/>
        <v>12</v>
      </c>
      <c r="AD346" s="51">
        <f t="shared" si="339"/>
        <v>53</v>
      </c>
      <c r="AE346" s="51">
        <f t="shared" si="339"/>
        <v>31</v>
      </c>
      <c r="AF346" s="51">
        <f t="shared" si="339"/>
        <v>23</v>
      </c>
      <c r="AG346" s="51">
        <f t="shared" si="339"/>
        <v>24</v>
      </c>
      <c r="AH346" s="51">
        <f t="shared" si="339"/>
        <v>22</v>
      </c>
      <c r="AI346" s="51">
        <f t="shared" si="339"/>
        <v>26</v>
      </c>
      <c r="AJ346" s="51">
        <f t="shared" si="339"/>
        <v>27</v>
      </c>
      <c r="AK346" s="51">
        <f t="shared" si="339"/>
        <v>22</v>
      </c>
      <c r="AL346" s="51">
        <f t="shared" si="339"/>
        <v>6</v>
      </c>
      <c r="AM346" s="51">
        <f t="shared" si="339"/>
        <v>7</v>
      </c>
      <c r="AN346" s="51">
        <f t="shared" si="339"/>
        <v>12</v>
      </c>
      <c r="AO346" s="51">
        <f t="shared" si="339"/>
        <v>11</v>
      </c>
      <c r="AP346" s="51">
        <f t="shared" si="339"/>
        <v>14</v>
      </c>
      <c r="AQ346" s="51">
        <f t="shared" si="339"/>
        <v>23</v>
      </c>
      <c r="AR346" s="51">
        <f t="shared" si="339"/>
        <v>27</v>
      </c>
      <c r="AS346" s="51">
        <f t="shared" si="339"/>
        <v>88</v>
      </c>
      <c r="AT346" s="51">
        <f t="shared" si="339"/>
        <v>13</v>
      </c>
      <c r="AU346" s="58">
        <v>4753</v>
      </c>
      <c r="AV346" s="109"/>
      <c r="AW346" s="109"/>
    </row>
    <row r="347" spans="1:49" s="33" customFormat="1" ht="12">
      <c r="A347" s="6">
        <v>343</v>
      </c>
      <c r="B347" s="58">
        <v>4751</v>
      </c>
      <c r="C347" s="45" t="s">
        <v>996</v>
      </c>
      <c r="D347" s="45" t="s">
        <v>748</v>
      </c>
      <c r="E347" s="45" t="s">
        <v>763</v>
      </c>
      <c r="F347" s="44" t="s">
        <v>290</v>
      </c>
      <c r="G347" s="39" t="s">
        <v>662</v>
      </c>
      <c r="H347" s="58">
        <v>4751</v>
      </c>
      <c r="I347" s="51">
        <f t="shared" si="323"/>
        <v>1007</v>
      </c>
      <c r="J347" s="51">
        <f>J1301</f>
        <v>14</v>
      </c>
      <c r="K347" s="51">
        <f t="shared" ref="K347:AT348" si="340">K1301</f>
        <v>14</v>
      </c>
      <c r="L347" s="51">
        <f t="shared" si="340"/>
        <v>16</v>
      </c>
      <c r="M347" s="51">
        <f t="shared" si="340"/>
        <v>11</v>
      </c>
      <c r="N347" s="51">
        <f t="shared" si="340"/>
        <v>14</v>
      </c>
      <c r="O347" s="51">
        <f t="shared" si="340"/>
        <v>7</v>
      </c>
      <c r="P347" s="51">
        <f t="shared" si="340"/>
        <v>10</v>
      </c>
      <c r="Q347" s="51">
        <f t="shared" si="340"/>
        <v>24</v>
      </c>
      <c r="R347" s="51">
        <f t="shared" si="340"/>
        <v>21</v>
      </c>
      <c r="S347" s="51">
        <f t="shared" si="340"/>
        <v>21</v>
      </c>
      <c r="T347" s="51">
        <f t="shared" si="340"/>
        <v>20</v>
      </c>
      <c r="U347" s="51">
        <f t="shared" si="340"/>
        <v>25</v>
      </c>
      <c r="V347" s="51">
        <f t="shared" si="340"/>
        <v>26</v>
      </c>
      <c r="W347" s="51">
        <f t="shared" si="340"/>
        <v>22</v>
      </c>
      <c r="X347" s="51">
        <f t="shared" si="340"/>
        <v>25</v>
      </c>
      <c r="Y347" s="51">
        <f t="shared" si="340"/>
        <v>26</v>
      </c>
      <c r="Z347" s="51">
        <f t="shared" si="340"/>
        <v>28</v>
      </c>
      <c r="AA347" s="51">
        <f t="shared" si="340"/>
        <v>24</v>
      </c>
      <c r="AB347" s="51">
        <f t="shared" si="340"/>
        <v>18</v>
      </c>
      <c r="AC347" s="51">
        <f t="shared" si="340"/>
        <v>22</v>
      </c>
      <c r="AD347" s="51">
        <f t="shared" si="340"/>
        <v>81</v>
      </c>
      <c r="AE347" s="51">
        <f t="shared" si="340"/>
        <v>61</v>
      </c>
      <c r="AF347" s="51">
        <f t="shared" si="340"/>
        <v>57</v>
      </c>
      <c r="AG347" s="51">
        <f t="shared" si="340"/>
        <v>59</v>
      </c>
      <c r="AH347" s="51">
        <f t="shared" si="340"/>
        <v>71</v>
      </c>
      <c r="AI347" s="51">
        <f t="shared" si="340"/>
        <v>64</v>
      </c>
      <c r="AJ347" s="51">
        <f t="shared" si="340"/>
        <v>40</v>
      </c>
      <c r="AK347" s="51">
        <f t="shared" si="340"/>
        <v>39</v>
      </c>
      <c r="AL347" s="51">
        <f t="shared" si="340"/>
        <v>36</v>
      </c>
      <c r="AM347" s="51">
        <f t="shared" si="340"/>
        <v>27</v>
      </c>
      <c r="AN347" s="51">
        <f t="shared" si="340"/>
        <v>30</v>
      </c>
      <c r="AO347" s="51">
        <f t="shared" si="340"/>
        <v>18</v>
      </c>
      <c r="AP347" s="51">
        <f t="shared" si="340"/>
        <v>36</v>
      </c>
      <c r="AQ347" s="51">
        <f t="shared" si="340"/>
        <v>58</v>
      </c>
      <c r="AR347" s="51">
        <f t="shared" si="340"/>
        <v>57</v>
      </c>
      <c r="AS347" s="51">
        <f t="shared" si="340"/>
        <v>193</v>
      </c>
      <c r="AT347" s="51">
        <f t="shared" si="340"/>
        <v>20</v>
      </c>
      <c r="AU347" s="58">
        <v>4751</v>
      </c>
      <c r="AV347" s="109"/>
      <c r="AW347" s="109"/>
    </row>
    <row r="348" spans="1:49" s="33" customFormat="1" ht="12">
      <c r="A348" s="21">
        <v>344</v>
      </c>
      <c r="B348" s="58">
        <v>4752</v>
      </c>
      <c r="C348" s="45" t="s">
        <v>996</v>
      </c>
      <c r="D348" s="45" t="s">
        <v>748</v>
      </c>
      <c r="E348" s="45" t="s">
        <v>763</v>
      </c>
      <c r="F348" s="44" t="s">
        <v>291</v>
      </c>
      <c r="G348" s="39" t="s">
        <v>662</v>
      </c>
      <c r="H348" s="58">
        <v>4752</v>
      </c>
      <c r="I348" s="51">
        <f t="shared" si="323"/>
        <v>906</v>
      </c>
      <c r="J348" s="51">
        <f>J1302</f>
        <v>10</v>
      </c>
      <c r="K348" s="51">
        <f t="shared" si="340"/>
        <v>8</v>
      </c>
      <c r="L348" s="51">
        <f t="shared" si="340"/>
        <v>23</v>
      </c>
      <c r="M348" s="51">
        <f t="shared" si="340"/>
        <v>14</v>
      </c>
      <c r="N348" s="51">
        <f t="shared" si="340"/>
        <v>19</v>
      </c>
      <c r="O348" s="51">
        <f t="shared" si="340"/>
        <v>8</v>
      </c>
      <c r="P348" s="51">
        <f t="shared" si="340"/>
        <v>15</v>
      </c>
      <c r="Q348" s="51">
        <f t="shared" si="340"/>
        <v>21</v>
      </c>
      <c r="R348" s="51">
        <f t="shared" si="340"/>
        <v>19</v>
      </c>
      <c r="S348" s="51">
        <f t="shared" si="340"/>
        <v>23</v>
      </c>
      <c r="T348" s="51">
        <f t="shared" si="340"/>
        <v>22</v>
      </c>
      <c r="U348" s="51">
        <f t="shared" si="340"/>
        <v>22</v>
      </c>
      <c r="V348" s="51">
        <f t="shared" si="340"/>
        <v>28</v>
      </c>
      <c r="W348" s="51">
        <f t="shared" si="340"/>
        <v>26</v>
      </c>
      <c r="X348" s="51">
        <f t="shared" si="340"/>
        <v>28</v>
      </c>
      <c r="Y348" s="51">
        <f t="shared" si="340"/>
        <v>28</v>
      </c>
      <c r="Z348" s="51">
        <f t="shared" si="340"/>
        <v>23</v>
      </c>
      <c r="AA348" s="51">
        <f t="shared" si="340"/>
        <v>22</v>
      </c>
      <c r="AB348" s="51">
        <f t="shared" si="340"/>
        <v>18</v>
      </c>
      <c r="AC348" s="51">
        <f t="shared" si="340"/>
        <v>17</v>
      </c>
      <c r="AD348" s="51">
        <f t="shared" si="340"/>
        <v>76</v>
      </c>
      <c r="AE348" s="51">
        <f t="shared" si="340"/>
        <v>53</v>
      </c>
      <c r="AF348" s="51">
        <f t="shared" si="340"/>
        <v>55</v>
      </c>
      <c r="AG348" s="51">
        <f t="shared" si="340"/>
        <v>57</v>
      </c>
      <c r="AH348" s="51">
        <f t="shared" si="340"/>
        <v>55</v>
      </c>
      <c r="AI348" s="51">
        <f t="shared" si="340"/>
        <v>50</v>
      </c>
      <c r="AJ348" s="51">
        <f t="shared" si="340"/>
        <v>39</v>
      </c>
      <c r="AK348" s="51">
        <f t="shared" si="340"/>
        <v>38</v>
      </c>
      <c r="AL348" s="51">
        <f t="shared" si="340"/>
        <v>24</v>
      </c>
      <c r="AM348" s="51">
        <f t="shared" si="340"/>
        <v>21</v>
      </c>
      <c r="AN348" s="51">
        <f t="shared" si="340"/>
        <v>16</v>
      </c>
      <c r="AO348" s="51">
        <f t="shared" si="340"/>
        <v>8</v>
      </c>
      <c r="AP348" s="51">
        <f t="shared" si="340"/>
        <v>20</v>
      </c>
      <c r="AQ348" s="51">
        <f t="shared" si="340"/>
        <v>62</v>
      </c>
      <c r="AR348" s="51">
        <f t="shared" si="340"/>
        <v>52</v>
      </c>
      <c r="AS348" s="51">
        <f t="shared" si="340"/>
        <v>170</v>
      </c>
      <c r="AT348" s="51">
        <f t="shared" si="340"/>
        <v>13</v>
      </c>
      <c r="AU348" s="58">
        <v>4752</v>
      </c>
      <c r="AV348" s="109"/>
      <c r="AW348" s="109"/>
    </row>
    <row r="349" spans="1:49" s="33" customFormat="1" ht="12">
      <c r="A349" s="21">
        <v>345</v>
      </c>
      <c r="B349" s="58">
        <v>8803</v>
      </c>
      <c r="C349" s="45" t="s">
        <v>996</v>
      </c>
      <c r="D349" s="45" t="s">
        <v>748</v>
      </c>
      <c r="E349" s="45" t="s">
        <v>763</v>
      </c>
      <c r="F349" s="44" t="s">
        <v>388</v>
      </c>
      <c r="G349" s="39" t="s">
        <v>662</v>
      </c>
      <c r="H349" s="58">
        <v>8803</v>
      </c>
      <c r="I349" s="51">
        <f t="shared" si="323"/>
        <v>489</v>
      </c>
      <c r="J349" s="51">
        <f>J1427</f>
        <v>7</v>
      </c>
      <c r="K349" s="51">
        <f t="shared" ref="K349:AT349" si="341">K1427</f>
        <v>8</v>
      </c>
      <c r="L349" s="51">
        <f t="shared" si="341"/>
        <v>5</v>
      </c>
      <c r="M349" s="51">
        <f t="shared" si="341"/>
        <v>9</v>
      </c>
      <c r="N349" s="51">
        <f t="shared" si="341"/>
        <v>14</v>
      </c>
      <c r="O349" s="51">
        <f t="shared" si="341"/>
        <v>13</v>
      </c>
      <c r="P349" s="51">
        <f t="shared" si="341"/>
        <v>8</v>
      </c>
      <c r="Q349" s="51">
        <f t="shared" si="341"/>
        <v>5</v>
      </c>
      <c r="R349" s="51">
        <f t="shared" si="341"/>
        <v>7</v>
      </c>
      <c r="S349" s="51">
        <f t="shared" si="341"/>
        <v>5</v>
      </c>
      <c r="T349" s="51">
        <f t="shared" si="341"/>
        <v>6</v>
      </c>
      <c r="U349" s="51">
        <f t="shared" si="341"/>
        <v>4</v>
      </c>
      <c r="V349" s="51">
        <f t="shared" si="341"/>
        <v>7</v>
      </c>
      <c r="W349" s="51">
        <f t="shared" si="341"/>
        <v>11</v>
      </c>
      <c r="X349" s="51">
        <f t="shared" si="341"/>
        <v>12</v>
      </c>
      <c r="Y349" s="51">
        <f t="shared" si="341"/>
        <v>16</v>
      </c>
      <c r="Z349" s="51">
        <f t="shared" si="341"/>
        <v>7</v>
      </c>
      <c r="AA349" s="51">
        <f t="shared" si="341"/>
        <v>13</v>
      </c>
      <c r="AB349" s="51">
        <f t="shared" si="341"/>
        <v>7</v>
      </c>
      <c r="AC349" s="51">
        <f t="shared" si="341"/>
        <v>14</v>
      </c>
      <c r="AD349" s="51">
        <f t="shared" si="341"/>
        <v>48</v>
      </c>
      <c r="AE349" s="51">
        <f t="shared" si="341"/>
        <v>36</v>
      </c>
      <c r="AF349" s="51">
        <f t="shared" si="341"/>
        <v>30</v>
      </c>
      <c r="AG349" s="51">
        <f t="shared" si="341"/>
        <v>30</v>
      </c>
      <c r="AH349" s="51">
        <f t="shared" si="341"/>
        <v>36</v>
      </c>
      <c r="AI349" s="51">
        <f t="shared" si="341"/>
        <v>31</v>
      </c>
      <c r="AJ349" s="51">
        <f t="shared" si="341"/>
        <v>19</v>
      </c>
      <c r="AK349" s="51">
        <f t="shared" si="341"/>
        <v>23</v>
      </c>
      <c r="AL349" s="51">
        <f t="shared" si="341"/>
        <v>19</v>
      </c>
      <c r="AM349" s="51">
        <f t="shared" si="341"/>
        <v>16</v>
      </c>
      <c r="AN349" s="51">
        <f t="shared" si="341"/>
        <v>10</v>
      </c>
      <c r="AO349" s="51">
        <f t="shared" si="341"/>
        <v>3</v>
      </c>
      <c r="AP349" s="51">
        <f t="shared" si="341"/>
        <v>10</v>
      </c>
      <c r="AQ349" s="51">
        <f t="shared" si="341"/>
        <v>20</v>
      </c>
      <c r="AR349" s="51">
        <f t="shared" si="341"/>
        <v>27</v>
      </c>
      <c r="AS349" s="51">
        <f t="shared" si="341"/>
        <v>103</v>
      </c>
      <c r="AT349" s="51">
        <f t="shared" si="341"/>
        <v>11</v>
      </c>
      <c r="AU349" s="58">
        <v>8803</v>
      </c>
      <c r="AV349" s="109"/>
      <c r="AW349" s="109"/>
    </row>
    <row r="350" spans="1:49" s="33" customFormat="1" ht="12">
      <c r="A350" s="6">
        <v>346</v>
      </c>
      <c r="B350" s="58">
        <v>10879</v>
      </c>
      <c r="C350" s="45" t="s">
        <v>996</v>
      </c>
      <c r="D350" s="45" t="s">
        <v>748</v>
      </c>
      <c r="E350" s="45" t="s">
        <v>763</v>
      </c>
      <c r="F350" s="44" t="s">
        <v>237</v>
      </c>
      <c r="G350" s="39" t="s">
        <v>662</v>
      </c>
      <c r="H350" s="58">
        <v>10879</v>
      </c>
      <c r="I350" s="51">
        <f t="shared" si="323"/>
        <v>694</v>
      </c>
      <c r="J350" s="51">
        <f>J1429</f>
        <v>10</v>
      </c>
      <c r="K350" s="51">
        <f t="shared" ref="K350:AT350" si="342">K1429</f>
        <v>8</v>
      </c>
      <c r="L350" s="51">
        <f t="shared" si="342"/>
        <v>12</v>
      </c>
      <c r="M350" s="51">
        <f t="shared" si="342"/>
        <v>13</v>
      </c>
      <c r="N350" s="51">
        <f t="shared" si="342"/>
        <v>15</v>
      </c>
      <c r="O350" s="51">
        <f t="shared" si="342"/>
        <v>9</v>
      </c>
      <c r="P350" s="51">
        <f t="shared" si="342"/>
        <v>9</v>
      </c>
      <c r="Q350" s="51">
        <f t="shared" si="342"/>
        <v>15</v>
      </c>
      <c r="R350" s="51">
        <f t="shared" si="342"/>
        <v>2</v>
      </c>
      <c r="S350" s="51">
        <f t="shared" si="342"/>
        <v>14</v>
      </c>
      <c r="T350" s="51">
        <f t="shared" si="342"/>
        <v>16</v>
      </c>
      <c r="U350" s="51">
        <f t="shared" si="342"/>
        <v>14</v>
      </c>
      <c r="V350" s="51">
        <f t="shared" si="342"/>
        <v>14</v>
      </c>
      <c r="W350" s="51">
        <f t="shared" si="342"/>
        <v>15</v>
      </c>
      <c r="X350" s="51">
        <f t="shared" si="342"/>
        <v>20</v>
      </c>
      <c r="Y350" s="51">
        <f t="shared" si="342"/>
        <v>17</v>
      </c>
      <c r="Z350" s="51">
        <f t="shared" si="342"/>
        <v>23</v>
      </c>
      <c r="AA350" s="51">
        <f t="shared" si="342"/>
        <v>21</v>
      </c>
      <c r="AB350" s="51">
        <f t="shared" si="342"/>
        <v>17</v>
      </c>
      <c r="AC350" s="51">
        <f t="shared" si="342"/>
        <v>7</v>
      </c>
      <c r="AD350" s="51">
        <f t="shared" si="342"/>
        <v>62</v>
      </c>
      <c r="AE350" s="51">
        <f t="shared" si="342"/>
        <v>36</v>
      </c>
      <c r="AF350" s="51">
        <f t="shared" si="342"/>
        <v>41</v>
      </c>
      <c r="AG350" s="51">
        <f t="shared" si="342"/>
        <v>53</v>
      </c>
      <c r="AH350" s="51">
        <f t="shared" si="342"/>
        <v>44</v>
      </c>
      <c r="AI350" s="51">
        <f t="shared" si="342"/>
        <v>35</v>
      </c>
      <c r="AJ350" s="51">
        <f t="shared" si="342"/>
        <v>36</v>
      </c>
      <c r="AK350" s="51">
        <f t="shared" si="342"/>
        <v>23</v>
      </c>
      <c r="AL350" s="51">
        <f t="shared" si="342"/>
        <v>22</v>
      </c>
      <c r="AM350" s="51">
        <f t="shared" si="342"/>
        <v>20</v>
      </c>
      <c r="AN350" s="51">
        <f t="shared" si="342"/>
        <v>13</v>
      </c>
      <c r="AO350" s="51">
        <f t="shared" si="342"/>
        <v>12</v>
      </c>
      <c r="AP350" s="51">
        <f t="shared" si="342"/>
        <v>26</v>
      </c>
      <c r="AQ350" s="51">
        <f t="shared" si="342"/>
        <v>39</v>
      </c>
      <c r="AR350" s="51">
        <f t="shared" si="342"/>
        <v>41</v>
      </c>
      <c r="AS350" s="51">
        <f t="shared" si="342"/>
        <v>133</v>
      </c>
      <c r="AT350" s="51">
        <f t="shared" si="342"/>
        <v>14</v>
      </c>
      <c r="AU350" s="58">
        <v>10879</v>
      </c>
      <c r="AV350" s="109"/>
      <c r="AW350" s="109"/>
    </row>
    <row r="351" spans="1:49" s="33" customFormat="1" ht="12">
      <c r="A351" s="21">
        <v>347</v>
      </c>
      <c r="B351" s="58">
        <v>10993</v>
      </c>
      <c r="C351" s="45" t="s">
        <v>996</v>
      </c>
      <c r="D351" s="45" t="s">
        <v>748</v>
      </c>
      <c r="E351" s="45" t="s">
        <v>763</v>
      </c>
      <c r="F351" s="42" t="s">
        <v>765</v>
      </c>
      <c r="G351" s="39" t="s">
        <v>662</v>
      </c>
      <c r="H351" s="58">
        <v>10993</v>
      </c>
      <c r="I351" s="51">
        <f t="shared" si="323"/>
        <v>658</v>
      </c>
      <c r="J351" s="51">
        <f>J1428</f>
        <v>2</v>
      </c>
      <c r="K351" s="51">
        <f t="shared" ref="K351:AT351" si="343">K1428</f>
        <v>5</v>
      </c>
      <c r="L351" s="51">
        <f t="shared" si="343"/>
        <v>3</v>
      </c>
      <c r="M351" s="51">
        <f t="shared" si="343"/>
        <v>7</v>
      </c>
      <c r="N351" s="51">
        <f t="shared" si="343"/>
        <v>2</v>
      </c>
      <c r="O351" s="51">
        <f t="shared" si="343"/>
        <v>6</v>
      </c>
      <c r="P351" s="51">
        <f t="shared" si="343"/>
        <v>5</v>
      </c>
      <c r="Q351" s="51">
        <f t="shared" si="343"/>
        <v>6</v>
      </c>
      <c r="R351" s="51">
        <f t="shared" si="343"/>
        <v>3</v>
      </c>
      <c r="S351" s="51">
        <f t="shared" si="343"/>
        <v>6</v>
      </c>
      <c r="T351" s="51">
        <f t="shared" si="343"/>
        <v>5</v>
      </c>
      <c r="U351" s="51">
        <f t="shared" si="343"/>
        <v>5</v>
      </c>
      <c r="V351" s="51">
        <f t="shared" si="343"/>
        <v>4</v>
      </c>
      <c r="W351" s="51">
        <f t="shared" si="343"/>
        <v>11</v>
      </c>
      <c r="X351" s="51">
        <f t="shared" si="343"/>
        <v>6</v>
      </c>
      <c r="Y351" s="51">
        <f t="shared" si="343"/>
        <v>10</v>
      </c>
      <c r="Z351" s="51">
        <f t="shared" si="343"/>
        <v>7</v>
      </c>
      <c r="AA351" s="51">
        <f t="shared" si="343"/>
        <v>9</v>
      </c>
      <c r="AB351" s="51">
        <f t="shared" si="343"/>
        <v>8</v>
      </c>
      <c r="AC351" s="51">
        <f t="shared" si="343"/>
        <v>10</v>
      </c>
      <c r="AD351" s="51">
        <f t="shared" si="343"/>
        <v>69</v>
      </c>
      <c r="AE351" s="51">
        <f t="shared" si="343"/>
        <v>48</v>
      </c>
      <c r="AF351" s="51">
        <f t="shared" si="343"/>
        <v>48</v>
      </c>
      <c r="AG351" s="51">
        <f t="shared" si="343"/>
        <v>45</v>
      </c>
      <c r="AH351" s="51">
        <f t="shared" si="343"/>
        <v>68</v>
      </c>
      <c r="AI351" s="51">
        <f t="shared" si="343"/>
        <v>47</v>
      </c>
      <c r="AJ351" s="51">
        <f t="shared" si="343"/>
        <v>45</v>
      </c>
      <c r="AK351" s="51">
        <f t="shared" si="343"/>
        <v>47</v>
      </c>
      <c r="AL351" s="51">
        <f t="shared" si="343"/>
        <v>40</v>
      </c>
      <c r="AM351" s="51">
        <f t="shared" si="343"/>
        <v>28</v>
      </c>
      <c r="AN351" s="51">
        <f t="shared" si="343"/>
        <v>16</v>
      </c>
      <c r="AO351" s="51">
        <f t="shared" si="343"/>
        <v>19</v>
      </c>
      <c r="AP351" s="51">
        <f t="shared" si="343"/>
        <v>18</v>
      </c>
      <c r="AQ351" s="51">
        <f t="shared" si="343"/>
        <v>15</v>
      </c>
      <c r="AR351" s="51">
        <f t="shared" si="343"/>
        <v>21</v>
      </c>
      <c r="AS351" s="51">
        <f t="shared" si="343"/>
        <v>159</v>
      </c>
      <c r="AT351" s="51">
        <f t="shared" si="343"/>
        <v>3</v>
      </c>
      <c r="AU351" s="58">
        <v>10993</v>
      </c>
      <c r="AV351" s="109"/>
      <c r="AW351" s="109"/>
    </row>
    <row r="352" spans="1:49" s="33" customFormat="1" ht="12">
      <c r="A352" s="21">
        <v>348</v>
      </c>
      <c r="B352" s="34"/>
      <c r="C352" s="35" t="s">
        <v>996</v>
      </c>
      <c r="D352" s="35" t="s">
        <v>748</v>
      </c>
      <c r="E352" s="36" t="s">
        <v>766</v>
      </c>
      <c r="F352" s="36" t="s">
        <v>766</v>
      </c>
      <c r="G352" s="37"/>
      <c r="H352" s="34"/>
      <c r="I352" s="99">
        <f t="shared" si="323"/>
        <v>6553</v>
      </c>
      <c r="J352" s="38">
        <f>SUM(J353:J359)</f>
        <v>83</v>
      </c>
      <c r="K352" s="38">
        <f t="shared" ref="K352:AT352" si="344">SUM(K353:K359)</f>
        <v>104</v>
      </c>
      <c r="L352" s="38">
        <f t="shared" si="344"/>
        <v>95</v>
      </c>
      <c r="M352" s="38">
        <f t="shared" si="344"/>
        <v>110</v>
      </c>
      <c r="N352" s="38">
        <f t="shared" si="344"/>
        <v>107</v>
      </c>
      <c r="O352" s="38">
        <f t="shared" si="344"/>
        <v>91</v>
      </c>
      <c r="P352" s="38">
        <f t="shared" si="344"/>
        <v>127</v>
      </c>
      <c r="Q352" s="38">
        <f t="shared" si="344"/>
        <v>147</v>
      </c>
      <c r="R352" s="38">
        <f t="shared" si="344"/>
        <v>115</v>
      </c>
      <c r="S352" s="38">
        <f t="shared" si="344"/>
        <v>118</v>
      </c>
      <c r="T352" s="38">
        <f t="shared" si="344"/>
        <v>137</v>
      </c>
      <c r="U352" s="38">
        <f t="shared" si="344"/>
        <v>143</v>
      </c>
      <c r="V352" s="38">
        <f t="shared" si="344"/>
        <v>142</v>
      </c>
      <c r="W352" s="38">
        <f t="shared" si="344"/>
        <v>156</v>
      </c>
      <c r="X352" s="38">
        <f t="shared" si="344"/>
        <v>130</v>
      </c>
      <c r="Y352" s="38">
        <f t="shared" si="344"/>
        <v>123</v>
      </c>
      <c r="Z352" s="38">
        <f t="shared" si="344"/>
        <v>174</v>
      </c>
      <c r="AA352" s="38">
        <f t="shared" si="344"/>
        <v>124</v>
      </c>
      <c r="AB352" s="38">
        <f t="shared" si="344"/>
        <v>145</v>
      </c>
      <c r="AC352" s="38">
        <f t="shared" si="344"/>
        <v>138</v>
      </c>
      <c r="AD352" s="38">
        <f t="shared" si="344"/>
        <v>594</v>
      </c>
      <c r="AE352" s="38">
        <f t="shared" si="344"/>
        <v>460</v>
      </c>
      <c r="AF352" s="38">
        <f t="shared" si="344"/>
        <v>457</v>
      </c>
      <c r="AG352" s="38">
        <f t="shared" si="344"/>
        <v>495</v>
      </c>
      <c r="AH352" s="38">
        <f t="shared" si="344"/>
        <v>435</v>
      </c>
      <c r="AI352" s="38">
        <f t="shared" si="344"/>
        <v>327</v>
      </c>
      <c r="AJ352" s="38">
        <f t="shared" si="344"/>
        <v>286</v>
      </c>
      <c r="AK352" s="38">
        <f t="shared" si="344"/>
        <v>229</v>
      </c>
      <c r="AL352" s="38">
        <f t="shared" si="344"/>
        <v>177</v>
      </c>
      <c r="AM352" s="38">
        <f t="shared" si="344"/>
        <v>149</v>
      </c>
      <c r="AN352" s="38">
        <f t="shared" si="344"/>
        <v>155</v>
      </c>
      <c r="AO352" s="38">
        <f t="shared" si="344"/>
        <v>117</v>
      </c>
      <c r="AP352" s="38">
        <f t="shared" si="344"/>
        <v>163</v>
      </c>
      <c r="AQ352" s="38">
        <f t="shared" si="344"/>
        <v>346</v>
      </c>
      <c r="AR352" s="38">
        <f t="shared" si="344"/>
        <v>338</v>
      </c>
      <c r="AS352" s="38">
        <f t="shared" si="344"/>
        <v>1357</v>
      </c>
      <c r="AT352" s="38">
        <f t="shared" si="344"/>
        <v>122</v>
      </c>
      <c r="AU352" s="34"/>
      <c r="AV352" s="109"/>
      <c r="AW352" s="109"/>
    </row>
    <row r="353" spans="1:49" s="33" customFormat="1" ht="12">
      <c r="A353" s="6">
        <v>349</v>
      </c>
      <c r="B353" s="58">
        <v>4759</v>
      </c>
      <c r="C353" s="45" t="s">
        <v>996</v>
      </c>
      <c r="D353" s="45" t="s">
        <v>748</v>
      </c>
      <c r="E353" s="41" t="s">
        <v>766</v>
      </c>
      <c r="F353" s="44" t="s">
        <v>318</v>
      </c>
      <c r="G353" s="39" t="s">
        <v>680</v>
      </c>
      <c r="H353" s="58">
        <v>4759</v>
      </c>
      <c r="I353" s="51">
        <f t="shared" si="323"/>
        <v>1907</v>
      </c>
      <c r="J353" s="51">
        <f>J1337</f>
        <v>22</v>
      </c>
      <c r="K353" s="51">
        <f t="shared" ref="K353:AT353" si="345">K1337</f>
        <v>25</v>
      </c>
      <c r="L353" s="51">
        <f t="shared" si="345"/>
        <v>21</v>
      </c>
      <c r="M353" s="51">
        <f t="shared" si="345"/>
        <v>28</v>
      </c>
      <c r="N353" s="51">
        <f t="shared" si="345"/>
        <v>32</v>
      </c>
      <c r="O353" s="51">
        <f t="shared" si="345"/>
        <v>23</v>
      </c>
      <c r="P353" s="51">
        <f t="shared" si="345"/>
        <v>39</v>
      </c>
      <c r="Q353" s="51">
        <f t="shared" si="345"/>
        <v>46</v>
      </c>
      <c r="R353" s="51">
        <f t="shared" si="345"/>
        <v>38</v>
      </c>
      <c r="S353" s="51">
        <f t="shared" si="345"/>
        <v>42</v>
      </c>
      <c r="T353" s="51">
        <f t="shared" si="345"/>
        <v>41</v>
      </c>
      <c r="U353" s="51">
        <f t="shared" si="345"/>
        <v>41</v>
      </c>
      <c r="V353" s="51">
        <f t="shared" si="345"/>
        <v>48</v>
      </c>
      <c r="W353" s="51">
        <f t="shared" si="345"/>
        <v>61</v>
      </c>
      <c r="X353" s="51">
        <f t="shared" si="345"/>
        <v>41</v>
      </c>
      <c r="Y353" s="51">
        <f t="shared" si="345"/>
        <v>38</v>
      </c>
      <c r="Z353" s="51">
        <f t="shared" si="345"/>
        <v>46</v>
      </c>
      <c r="AA353" s="51">
        <f t="shared" si="345"/>
        <v>39</v>
      </c>
      <c r="AB353" s="51">
        <f t="shared" si="345"/>
        <v>31</v>
      </c>
      <c r="AC353" s="51">
        <f t="shared" si="345"/>
        <v>48</v>
      </c>
      <c r="AD353" s="51">
        <f t="shared" si="345"/>
        <v>161</v>
      </c>
      <c r="AE353" s="51">
        <f t="shared" si="345"/>
        <v>101</v>
      </c>
      <c r="AF353" s="51">
        <f t="shared" si="345"/>
        <v>104</v>
      </c>
      <c r="AG353" s="51">
        <f t="shared" si="345"/>
        <v>126</v>
      </c>
      <c r="AH353" s="51">
        <f t="shared" si="345"/>
        <v>121</v>
      </c>
      <c r="AI353" s="51">
        <f t="shared" si="345"/>
        <v>103</v>
      </c>
      <c r="AJ353" s="51">
        <f t="shared" si="345"/>
        <v>71</v>
      </c>
      <c r="AK353" s="51">
        <f t="shared" si="345"/>
        <v>77</v>
      </c>
      <c r="AL353" s="51">
        <f t="shared" si="345"/>
        <v>51</v>
      </c>
      <c r="AM353" s="51">
        <f t="shared" si="345"/>
        <v>56</v>
      </c>
      <c r="AN353" s="51">
        <f t="shared" si="345"/>
        <v>67</v>
      </c>
      <c r="AO353" s="51">
        <f t="shared" si="345"/>
        <v>46</v>
      </c>
      <c r="AP353" s="51">
        <f t="shared" si="345"/>
        <v>73</v>
      </c>
      <c r="AQ353" s="51">
        <f t="shared" si="345"/>
        <v>114</v>
      </c>
      <c r="AR353" s="51">
        <f t="shared" si="345"/>
        <v>97</v>
      </c>
      <c r="AS353" s="51">
        <f t="shared" si="345"/>
        <v>351</v>
      </c>
      <c r="AT353" s="51">
        <f t="shared" si="345"/>
        <v>31</v>
      </c>
      <c r="AU353" s="58">
        <v>4759</v>
      </c>
      <c r="AV353" s="109"/>
      <c r="AW353" s="109"/>
    </row>
    <row r="354" spans="1:49" s="33" customFormat="1" ht="12">
      <c r="A354" s="21">
        <v>350</v>
      </c>
      <c r="B354" s="58">
        <v>4761</v>
      </c>
      <c r="C354" s="45" t="s">
        <v>996</v>
      </c>
      <c r="D354" s="45" t="s">
        <v>748</v>
      </c>
      <c r="E354" s="41" t="s">
        <v>766</v>
      </c>
      <c r="F354" s="44" t="s">
        <v>319</v>
      </c>
      <c r="G354" s="39" t="s">
        <v>662</v>
      </c>
      <c r="H354" s="58">
        <v>4761</v>
      </c>
      <c r="I354" s="51">
        <f t="shared" si="323"/>
        <v>1198</v>
      </c>
      <c r="J354" s="51">
        <f>J1339</f>
        <v>11</v>
      </c>
      <c r="K354" s="51">
        <f t="shared" ref="K354:AT354" si="346">K1339</f>
        <v>25</v>
      </c>
      <c r="L354" s="51">
        <f t="shared" si="346"/>
        <v>14</v>
      </c>
      <c r="M354" s="51">
        <f t="shared" si="346"/>
        <v>23</v>
      </c>
      <c r="N354" s="51">
        <f t="shared" si="346"/>
        <v>20</v>
      </c>
      <c r="O354" s="51">
        <f t="shared" si="346"/>
        <v>13</v>
      </c>
      <c r="P354" s="51">
        <f t="shared" si="346"/>
        <v>18</v>
      </c>
      <c r="Q354" s="51">
        <f t="shared" si="346"/>
        <v>28</v>
      </c>
      <c r="R354" s="51">
        <f t="shared" si="346"/>
        <v>14</v>
      </c>
      <c r="S354" s="51">
        <f t="shared" si="346"/>
        <v>11</v>
      </c>
      <c r="T354" s="51">
        <f t="shared" si="346"/>
        <v>17</v>
      </c>
      <c r="U354" s="51">
        <f t="shared" si="346"/>
        <v>28</v>
      </c>
      <c r="V354" s="51">
        <f t="shared" si="346"/>
        <v>26</v>
      </c>
      <c r="W354" s="51">
        <f t="shared" si="346"/>
        <v>29</v>
      </c>
      <c r="X354" s="51">
        <f t="shared" si="346"/>
        <v>23</v>
      </c>
      <c r="Y354" s="51">
        <f t="shared" si="346"/>
        <v>19</v>
      </c>
      <c r="Z354" s="51">
        <f t="shared" si="346"/>
        <v>27</v>
      </c>
      <c r="AA354" s="51">
        <f t="shared" si="346"/>
        <v>30</v>
      </c>
      <c r="AB354" s="51">
        <f t="shared" si="346"/>
        <v>28</v>
      </c>
      <c r="AC354" s="51">
        <f t="shared" si="346"/>
        <v>23</v>
      </c>
      <c r="AD354" s="51">
        <f t="shared" si="346"/>
        <v>90</v>
      </c>
      <c r="AE354" s="51">
        <f t="shared" si="346"/>
        <v>97</v>
      </c>
      <c r="AF354" s="51">
        <f t="shared" si="346"/>
        <v>88</v>
      </c>
      <c r="AG354" s="51">
        <f t="shared" si="346"/>
        <v>112</v>
      </c>
      <c r="AH354" s="51">
        <f t="shared" si="346"/>
        <v>98</v>
      </c>
      <c r="AI354" s="51">
        <f t="shared" si="346"/>
        <v>61</v>
      </c>
      <c r="AJ354" s="51">
        <f t="shared" si="346"/>
        <v>54</v>
      </c>
      <c r="AK354" s="51">
        <f t="shared" si="346"/>
        <v>34</v>
      </c>
      <c r="AL354" s="51">
        <f t="shared" si="346"/>
        <v>38</v>
      </c>
      <c r="AM354" s="51">
        <f t="shared" si="346"/>
        <v>30</v>
      </c>
      <c r="AN354" s="51">
        <f t="shared" si="346"/>
        <v>22</v>
      </c>
      <c r="AO354" s="51">
        <f t="shared" si="346"/>
        <v>22</v>
      </c>
      <c r="AP354" s="51">
        <f t="shared" si="346"/>
        <v>25</v>
      </c>
      <c r="AQ354" s="51">
        <f t="shared" si="346"/>
        <v>60</v>
      </c>
      <c r="AR354" s="51">
        <f t="shared" si="346"/>
        <v>61</v>
      </c>
      <c r="AS354" s="51">
        <f t="shared" si="346"/>
        <v>268</v>
      </c>
      <c r="AT354" s="51">
        <f t="shared" si="346"/>
        <v>15</v>
      </c>
      <c r="AU354" s="58">
        <v>4761</v>
      </c>
      <c r="AV354" s="109"/>
      <c r="AW354" s="109"/>
    </row>
    <row r="355" spans="1:49" s="33" customFormat="1" ht="12">
      <c r="A355" s="21">
        <v>351</v>
      </c>
      <c r="B355" s="58">
        <v>6813</v>
      </c>
      <c r="C355" s="45" t="s">
        <v>996</v>
      </c>
      <c r="D355" s="45" t="s">
        <v>748</v>
      </c>
      <c r="E355" s="41" t="s">
        <v>766</v>
      </c>
      <c r="F355" s="44" t="s">
        <v>321</v>
      </c>
      <c r="G355" s="39" t="s">
        <v>662</v>
      </c>
      <c r="H355" s="58">
        <v>6813</v>
      </c>
      <c r="I355" s="51">
        <f t="shared" si="323"/>
        <v>414</v>
      </c>
      <c r="J355" s="51">
        <f>J1341</f>
        <v>8</v>
      </c>
      <c r="K355" s="51">
        <f t="shared" ref="K355:AT355" si="347">K1341</f>
        <v>11</v>
      </c>
      <c r="L355" s="51">
        <f t="shared" si="347"/>
        <v>10</v>
      </c>
      <c r="M355" s="51">
        <f t="shared" si="347"/>
        <v>11</v>
      </c>
      <c r="N355" s="51">
        <f t="shared" si="347"/>
        <v>10</v>
      </c>
      <c r="O355" s="51">
        <f t="shared" si="347"/>
        <v>8</v>
      </c>
      <c r="P355" s="51">
        <f t="shared" si="347"/>
        <v>9</v>
      </c>
      <c r="Q355" s="51">
        <f t="shared" si="347"/>
        <v>11</v>
      </c>
      <c r="R355" s="51">
        <f t="shared" si="347"/>
        <v>6</v>
      </c>
      <c r="S355" s="51">
        <f t="shared" si="347"/>
        <v>13</v>
      </c>
      <c r="T355" s="51">
        <f t="shared" si="347"/>
        <v>10</v>
      </c>
      <c r="U355" s="51">
        <f t="shared" si="347"/>
        <v>8</v>
      </c>
      <c r="V355" s="51">
        <f t="shared" si="347"/>
        <v>12</v>
      </c>
      <c r="W355" s="51">
        <f t="shared" si="347"/>
        <v>6</v>
      </c>
      <c r="X355" s="51">
        <f t="shared" si="347"/>
        <v>7</v>
      </c>
      <c r="Y355" s="51">
        <f t="shared" si="347"/>
        <v>7</v>
      </c>
      <c r="Z355" s="51">
        <f t="shared" si="347"/>
        <v>12</v>
      </c>
      <c r="AA355" s="51">
        <f t="shared" si="347"/>
        <v>9</v>
      </c>
      <c r="AB355" s="51">
        <f t="shared" si="347"/>
        <v>9</v>
      </c>
      <c r="AC355" s="51">
        <f t="shared" si="347"/>
        <v>2</v>
      </c>
      <c r="AD355" s="51">
        <f t="shared" si="347"/>
        <v>33</v>
      </c>
      <c r="AE355" s="51">
        <f t="shared" si="347"/>
        <v>31</v>
      </c>
      <c r="AF355" s="51">
        <f t="shared" si="347"/>
        <v>31</v>
      </c>
      <c r="AG355" s="51">
        <f t="shared" si="347"/>
        <v>43</v>
      </c>
      <c r="AH355" s="51">
        <f t="shared" si="347"/>
        <v>30</v>
      </c>
      <c r="AI355" s="51">
        <f t="shared" si="347"/>
        <v>17</v>
      </c>
      <c r="AJ355" s="51">
        <f t="shared" si="347"/>
        <v>14</v>
      </c>
      <c r="AK355" s="51">
        <f t="shared" si="347"/>
        <v>9</v>
      </c>
      <c r="AL355" s="51">
        <f t="shared" si="347"/>
        <v>6</v>
      </c>
      <c r="AM355" s="51">
        <f t="shared" si="347"/>
        <v>8</v>
      </c>
      <c r="AN355" s="51">
        <f t="shared" si="347"/>
        <v>4</v>
      </c>
      <c r="AO355" s="51">
        <f t="shared" si="347"/>
        <v>3</v>
      </c>
      <c r="AP355" s="51">
        <f t="shared" si="347"/>
        <v>6</v>
      </c>
      <c r="AQ355" s="51">
        <f t="shared" si="347"/>
        <v>21</v>
      </c>
      <c r="AR355" s="51">
        <f t="shared" si="347"/>
        <v>19</v>
      </c>
      <c r="AS355" s="51">
        <f t="shared" si="347"/>
        <v>91</v>
      </c>
      <c r="AT355" s="51">
        <f t="shared" si="347"/>
        <v>13</v>
      </c>
      <c r="AU355" s="58">
        <v>6813</v>
      </c>
      <c r="AV355" s="109"/>
      <c r="AW355" s="109"/>
    </row>
    <row r="356" spans="1:49" s="33" customFormat="1" ht="12">
      <c r="A356" s="6">
        <v>352</v>
      </c>
      <c r="B356" s="58">
        <v>4760</v>
      </c>
      <c r="C356" s="45" t="s">
        <v>996</v>
      </c>
      <c r="D356" s="45" t="s">
        <v>748</v>
      </c>
      <c r="E356" s="41" t="s">
        <v>766</v>
      </c>
      <c r="F356" s="44" t="s">
        <v>61</v>
      </c>
      <c r="G356" s="39" t="s">
        <v>667</v>
      </c>
      <c r="H356" s="58">
        <v>4760</v>
      </c>
      <c r="I356" s="51">
        <f t="shared" si="323"/>
        <v>1067</v>
      </c>
      <c r="J356" s="51">
        <f>J1338</f>
        <v>20</v>
      </c>
      <c r="K356" s="51">
        <f t="shared" ref="K356:AT356" si="348">K1338</f>
        <v>17</v>
      </c>
      <c r="L356" s="51">
        <f t="shared" si="348"/>
        <v>21</v>
      </c>
      <c r="M356" s="51">
        <f t="shared" si="348"/>
        <v>16</v>
      </c>
      <c r="N356" s="51">
        <f t="shared" si="348"/>
        <v>21</v>
      </c>
      <c r="O356" s="51">
        <f t="shared" si="348"/>
        <v>11</v>
      </c>
      <c r="P356" s="51">
        <f t="shared" si="348"/>
        <v>20</v>
      </c>
      <c r="Q356" s="51">
        <f t="shared" si="348"/>
        <v>24</v>
      </c>
      <c r="R356" s="51">
        <f t="shared" si="348"/>
        <v>27</v>
      </c>
      <c r="S356" s="51">
        <f t="shared" si="348"/>
        <v>12</v>
      </c>
      <c r="T356" s="51">
        <f t="shared" si="348"/>
        <v>25</v>
      </c>
      <c r="U356" s="51">
        <f t="shared" si="348"/>
        <v>16</v>
      </c>
      <c r="V356" s="51">
        <f t="shared" si="348"/>
        <v>17</v>
      </c>
      <c r="W356" s="51">
        <f t="shared" si="348"/>
        <v>21</v>
      </c>
      <c r="X356" s="51">
        <f t="shared" si="348"/>
        <v>26</v>
      </c>
      <c r="Y356" s="51">
        <f t="shared" si="348"/>
        <v>21</v>
      </c>
      <c r="Z356" s="51">
        <f t="shared" si="348"/>
        <v>21</v>
      </c>
      <c r="AA356" s="51">
        <f t="shared" si="348"/>
        <v>17</v>
      </c>
      <c r="AB356" s="51">
        <f t="shared" si="348"/>
        <v>25</v>
      </c>
      <c r="AC356" s="51">
        <f t="shared" si="348"/>
        <v>16</v>
      </c>
      <c r="AD356" s="51">
        <f t="shared" si="348"/>
        <v>106</v>
      </c>
      <c r="AE356" s="51">
        <f t="shared" si="348"/>
        <v>83</v>
      </c>
      <c r="AF356" s="51">
        <f t="shared" si="348"/>
        <v>76</v>
      </c>
      <c r="AG356" s="51">
        <f t="shared" si="348"/>
        <v>75</v>
      </c>
      <c r="AH356" s="51">
        <f t="shared" si="348"/>
        <v>51</v>
      </c>
      <c r="AI356" s="51">
        <f t="shared" si="348"/>
        <v>61</v>
      </c>
      <c r="AJ356" s="51">
        <f t="shared" si="348"/>
        <v>53</v>
      </c>
      <c r="AK356" s="51">
        <f t="shared" si="348"/>
        <v>43</v>
      </c>
      <c r="AL356" s="51">
        <f t="shared" si="348"/>
        <v>34</v>
      </c>
      <c r="AM356" s="51">
        <f t="shared" si="348"/>
        <v>20</v>
      </c>
      <c r="AN356" s="51">
        <f t="shared" si="348"/>
        <v>25</v>
      </c>
      <c r="AO356" s="51">
        <f t="shared" si="348"/>
        <v>20</v>
      </c>
      <c r="AP356" s="51">
        <f t="shared" si="348"/>
        <v>26</v>
      </c>
      <c r="AQ356" s="51">
        <f t="shared" si="348"/>
        <v>51</v>
      </c>
      <c r="AR356" s="51">
        <f t="shared" si="348"/>
        <v>48</v>
      </c>
      <c r="AS356" s="51">
        <f t="shared" si="348"/>
        <v>221</v>
      </c>
      <c r="AT356" s="51">
        <f t="shared" si="348"/>
        <v>28</v>
      </c>
      <c r="AU356" s="58">
        <v>4760</v>
      </c>
      <c r="AV356" s="109"/>
      <c r="AW356" s="109"/>
    </row>
    <row r="357" spans="1:49" s="33" customFormat="1" ht="12">
      <c r="A357" s="21">
        <v>353</v>
      </c>
      <c r="B357" s="58">
        <v>6956</v>
      </c>
      <c r="C357" s="45" t="s">
        <v>996</v>
      </c>
      <c r="D357" s="45" t="s">
        <v>748</v>
      </c>
      <c r="E357" s="41" t="s">
        <v>766</v>
      </c>
      <c r="F357" s="44" t="s">
        <v>322</v>
      </c>
      <c r="G357" s="39" t="s">
        <v>662</v>
      </c>
      <c r="H357" s="58">
        <v>6956</v>
      </c>
      <c r="I357" s="51">
        <f t="shared" si="323"/>
        <v>719</v>
      </c>
      <c r="J357" s="51">
        <f>J1342</f>
        <v>8</v>
      </c>
      <c r="K357" s="51">
        <f t="shared" ref="K357:AT357" si="349">K1342</f>
        <v>12</v>
      </c>
      <c r="L357" s="51">
        <f t="shared" si="349"/>
        <v>13</v>
      </c>
      <c r="M357" s="51">
        <f t="shared" si="349"/>
        <v>10</v>
      </c>
      <c r="N357" s="51">
        <f t="shared" si="349"/>
        <v>8</v>
      </c>
      <c r="O357" s="51">
        <f t="shared" si="349"/>
        <v>15</v>
      </c>
      <c r="P357" s="51">
        <f t="shared" si="349"/>
        <v>14</v>
      </c>
      <c r="Q357" s="51">
        <f t="shared" si="349"/>
        <v>21</v>
      </c>
      <c r="R357" s="51">
        <f t="shared" si="349"/>
        <v>10</v>
      </c>
      <c r="S357" s="51">
        <f t="shared" si="349"/>
        <v>15</v>
      </c>
      <c r="T357" s="51">
        <f t="shared" si="349"/>
        <v>20</v>
      </c>
      <c r="U357" s="51">
        <f t="shared" si="349"/>
        <v>21</v>
      </c>
      <c r="V357" s="51">
        <f t="shared" si="349"/>
        <v>17</v>
      </c>
      <c r="W357" s="51">
        <f t="shared" si="349"/>
        <v>12</v>
      </c>
      <c r="X357" s="51">
        <f t="shared" si="349"/>
        <v>18</v>
      </c>
      <c r="Y357" s="51">
        <f t="shared" si="349"/>
        <v>22</v>
      </c>
      <c r="Z357" s="51">
        <f t="shared" si="349"/>
        <v>28</v>
      </c>
      <c r="AA357" s="51">
        <f t="shared" si="349"/>
        <v>9</v>
      </c>
      <c r="AB357" s="51">
        <f t="shared" si="349"/>
        <v>24</v>
      </c>
      <c r="AC357" s="51">
        <f t="shared" si="349"/>
        <v>17</v>
      </c>
      <c r="AD357" s="51">
        <f t="shared" si="349"/>
        <v>70</v>
      </c>
      <c r="AE357" s="51">
        <f t="shared" si="349"/>
        <v>45</v>
      </c>
      <c r="AF357" s="51">
        <f t="shared" si="349"/>
        <v>57</v>
      </c>
      <c r="AG357" s="51">
        <f t="shared" si="349"/>
        <v>51</v>
      </c>
      <c r="AH357" s="51">
        <f t="shared" si="349"/>
        <v>33</v>
      </c>
      <c r="AI357" s="51">
        <f t="shared" si="349"/>
        <v>26</v>
      </c>
      <c r="AJ357" s="51">
        <f t="shared" si="349"/>
        <v>25</v>
      </c>
      <c r="AK357" s="51">
        <f t="shared" si="349"/>
        <v>23</v>
      </c>
      <c r="AL357" s="51">
        <f t="shared" si="349"/>
        <v>21</v>
      </c>
      <c r="AM357" s="51">
        <f t="shared" si="349"/>
        <v>16</v>
      </c>
      <c r="AN357" s="51">
        <f t="shared" si="349"/>
        <v>12</v>
      </c>
      <c r="AO357" s="51">
        <f t="shared" si="349"/>
        <v>14</v>
      </c>
      <c r="AP357" s="51">
        <f t="shared" si="349"/>
        <v>12</v>
      </c>
      <c r="AQ357" s="51">
        <f t="shared" si="349"/>
        <v>43</v>
      </c>
      <c r="AR357" s="51">
        <f t="shared" si="349"/>
        <v>48</v>
      </c>
      <c r="AS357" s="51">
        <f t="shared" si="349"/>
        <v>138</v>
      </c>
      <c r="AT357" s="51">
        <f t="shared" si="349"/>
        <v>13</v>
      </c>
      <c r="AU357" s="58">
        <v>6956</v>
      </c>
      <c r="AV357" s="109"/>
      <c r="AW357" s="109"/>
    </row>
    <row r="358" spans="1:49" s="33" customFormat="1" ht="12">
      <c r="A358" s="21">
        <v>354</v>
      </c>
      <c r="B358" s="58">
        <v>4762</v>
      </c>
      <c r="C358" s="45" t="s">
        <v>996</v>
      </c>
      <c r="D358" s="45" t="s">
        <v>748</v>
      </c>
      <c r="E358" s="41" t="s">
        <v>766</v>
      </c>
      <c r="F358" s="44" t="s">
        <v>320</v>
      </c>
      <c r="G358" s="39" t="s">
        <v>662</v>
      </c>
      <c r="H358" s="58">
        <v>4762</v>
      </c>
      <c r="I358" s="51">
        <f t="shared" si="323"/>
        <v>758</v>
      </c>
      <c r="J358" s="51">
        <f>J1340</f>
        <v>9</v>
      </c>
      <c r="K358" s="51">
        <f t="shared" ref="K358:AT358" si="350">K1340</f>
        <v>10</v>
      </c>
      <c r="L358" s="51">
        <f t="shared" si="350"/>
        <v>12</v>
      </c>
      <c r="M358" s="51">
        <f t="shared" si="350"/>
        <v>15</v>
      </c>
      <c r="N358" s="51">
        <f t="shared" si="350"/>
        <v>11</v>
      </c>
      <c r="O358" s="51">
        <f t="shared" si="350"/>
        <v>15</v>
      </c>
      <c r="P358" s="51">
        <f t="shared" si="350"/>
        <v>19</v>
      </c>
      <c r="Q358" s="51">
        <f t="shared" si="350"/>
        <v>10</v>
      </c>
      <c r="R358" s="51">
        <f t="shared" si="350"/>
        <v>16</v>
      </c>
      <c r="S358" s="51">
        <f t="shared" si="350"/>
        <v>15</v>
      </c>
      <c r="T358" s="51">
        <f t="shared" si="350"/>
        <v>20</v>
      </c>
      <c r="U358" s="51">
        <f t="shared" si="350"/>
        <v>19</v>
      </c>
      <c r="V358" s="51">
        <f t="shared" si="350"/>
        <v>12</v>
      </c>
      <c r="W358" s="51">
        <f t="shared" si="350"/>
        <v>21</v>
      </c>
      <c r="X358" s="51">
        <f t="shared" si="350"/>
        <v>10</v>
      </c>
      <c r="Y358" s="51">
        <f t="shared" si="350"/>
        <v>11</v>
      </c>
      <c r="Z358" s="51">
        <f t="shared" si="350"/>
        <v>26</v>
      </c>
      <c r="AA358" s="51">
        <f t="shared" si="350"/>
        <v>11</v>
      </c>
      <c r="AB358" s="51">
        <f t="shared" si="350"/>
        <v>15</v>
      </c>
      <c r="AC358" s="51">
        <f t="shared" si="350"/>
        <v>12</v>
      </c>
      <c r="AD358" s="51">
        <f t="shared" si="350"/>
        <v>60</v>
      </c>
      <c r="AE358" s="51">
        <f t="shared" si="350"/>
        <v>54</v>
      </c>
      <c r="AF358" s="51">
        <f t="shared" si="350"/>
        <v>70</v>
      </c>
      <c r="AG358" s="51">
        <f t="shared" si="350"/>
        <v>60</v>
      </c>
      <c r="AH358" s="51">
        <f t="shared" si="350"/>
        <v>67</v>
      </c>
      <c r="AI358" s="51">
        <f t="shared" si="350"/>
        <v>39</v>
      </c>
      <c r="AJ358" s="51">
        <f t="shared" si="350"/>
        <v>41</v>
      </c>
      <c r="AK358" s="51">
        <f t="shared" si="350"/>
        <v>19</v>
      </c>
      <c r="AL358" s="51">
        <f t="shared" si="350"/>
        <v>13</v>
      </c>
      <c r="AM358" s="51">
        <f t="shared" si="350"/>
        <v>10</v>
      </c>
      <c r="AN358" s="51">
        <f t="shared" si="350"/>
        <v>18</v>
      </c>
      <c r="AO358" s="51">
        <f t="shared" si="350"/>
        <v>6</v>
      </c>
      <c r="AP358" s="51">
        <f t="shared" si="350"/>
        <v>12</v>
      </c>
      <c r="AQ358" s="51">
        <f t="shared" si="350"/>
        <v>40</v>
      </c>
      <c r="AR358" s="51">
        <f t="shared" si="350"/>
        <v>36</v>
      </c>
      <c r="AS358" s="51">
        <f t="shared" si="350"/>
        <v>172</v>
      </c>
      <c r="AT358" s="51">
        <f t="shared" si="350"/>
        <v>14</v>
      </c>
      <c r="AU358" s="58">
        <v>4762</v>
      </c>
      <c r="AV358" s="109"/>
      <c r="AW358" s="109"/>
    </row>
    <row r="359" spans="1:49" s="33" customFormat="1" ht="12">
      <c r="A359" s="6">
        <v>355</v>
      </c>
      <c r="B359" s="58">
        <v>7087</v>
      </c>
      <c r="C359" s="45" t="s">
        <v>996</v>
      </c>
      <c r="D359" s="45" t="s">
        <v>748</v>
      </c>
      <c r="E359" s="41" t="s">
        <v>766</v>
      </c>
      <c r="F359" s="44" t="s">
        <v>323</v>
      </c>
      <c r="G359" s="39" t="s">
        <v>662</v>
      </c>
      <c r="H359" s="58">
        <v>7087</v>
      </c>
      <c r="I359" s="51">
        <f t="shared" si="323"/>
        <v>490</v>
      </c>
      <c r="J359" s="51">
        <f>J1343</f>
        <v>5</v>
      </c>
      <c r="K359" s="51">
        <f t="shared" ref="K359:AT359" si="351">K1343</f>
        <v>4</v>
      </c>
      <c r="L359" s="51">
        <f t="shared" si="351"/>
        <v>4</v>
      </c>
      <c r="M359" s="51">
        <f t="shared" si="351"/>
        <v>7</v>
      </c>
      <c r="N359" s="51">
        <f t="shared" si="351"/>
        <v>5</v>
      </c>
      <c r="O359" s="51">
        <f t="shared" si="351"/>
        <v>6</v>
      </c>
      <c r="P359" s="51">
        <f t="shared" si="351"/>
        <v>8</v>
      </c>
      <c r="Q359" s="51">
        <f t="shared" si="351"/>
        <v>7</v>
      </c>
      <c r="R359" s="51">
        <f t="shared" si="351"/>
        <v>4</v>
      </c>
      <c r="S359" s="51">
        <f t="shared" si="351"/>
        <v>10</v>
      </c>
      <c r="T359" s="51">
        <f t="shared" si="351"/>
        <v>4</v>
      </c>
      <c r="U359" s="51">
        <f t="shared" si="351"/>
        <v>10</v>
      </c>
      <c r="V359" s="51">
        <f t="shared" si="351"/>
        <v>10</v>
      </c>
      <c r="W359" s="51">
        <f t="shared" si="351"/>
        <v>6</v>
      </c>
      <c r="X359" s="51">
        <f t="shared" si="351"/>
        <v>5</v>
      </c>
      <c r="Y359" s="51">
        <f t="shared" si="351"/>
        <v>5</v>
      </c>
      <c r="Z359" s="51">
        <f t="shared" si="351"/>
        <v>14</v>
      </c>
      <c r="AA359" s="51">
        <f t="shared" si="351"/>
        <v>9</v>
      </c>
      <c r="AB359" s="51">
        <f t="shared" si="351"/>
        <v>13</v>
      </c>
      <c r="AC359" s="51">
        <f t="shared" si="351"/>
        <v>20</v>
      </c>
      <c r="AD359" s="51">
        <f t="shared" si="351"/>
        <v>74</v>
      </c>
      <c r="AE359" s="51">
        <f t="shared" si="351"/>
        <v>49</v>
      </c>
      <c r="AF359" s="51">
        <f t="shared" si="351"/>
        <v>31</v>
      </c>
      <c r="AG359" s="51">
        <f t="shared" si="351"/>
        <v>28</v>
      </c>
      <c r="AH359" s="51">
        <f t="shared" si="351"/>
        <v>35</v>
      </c>
      <c r="AI359" s="51">
        <f t="shared" si="351"/>
        <v>20</v>
      </c>
      <c r="AJ359" s="51">
        <f t="shared" si="351"/>
        <v>28</v>
      </c>
      <c r="AK359" s="51">
        <f t="shared" si="351"/>
        <v>24</v>
      </c>
      <c r="AL359" s="51">
        <f t="shared" si="351"/>
        <v>14</v>
      </c>
      <c r="AM359" s="51">
        <f t="shared" si="351"/>
        <v>9</v>
      </c>
      <c r="AN359" s="51">
        <f t="shared" si="351"/>
        <v>7</v>
      </c>
      <c r="AO359" s="51">
        <f t="shared" si="351"/>
        <v>6</v>
      </c>
      <c r="AP359" s="51">
        <f t="shared" si="351"/>
        <v>9</v>
      </c>
      <c r="AQ359" s="51">
        <f t="shared" si="351"/>
        <v>17</v>
      </c>
      <c r="AR359" s="51">
        <f t="shared" si="351"/>
        <v>29</v>
      </c>
      <c r="AS359" s="51">
        <f t="shared" si="351"/>
        <v>116</v>
      </c>
      <c r="AT359" s="51">
        <f t="shared" si="351"/>
        <v>8</v>
      </c>
      <c r="AU359" s="58">
        <v>7087</v>
      </c>
      <c r="AV359" s="109"/>
      <c r="AW359" s="109"/>
    </row>
    <row r="360" spans="1:49" s="33" customFormat="1" ht="12">
      <c r="A360" s="21">
        <v>356</v>
      </c>
      <c r="B360" s="34"/>
      <c r="C360" s="35" t="s">
        <v>996</v>
      </c>
      <c r="D360" s="35" t="s">
        <v>748</v>
      </c>
      <c r="E360" s="36" t="s">
        <v>767</v>
      </c>
      <c r="F360" s="36" t="s">
        <v>767</v>
      </c>
      <c r="G360" s="37"/>
      <c r="H360" s="34"/>
      <c r="I360" s="99">
        <f t="shared" si="323"/>
        <v>4547</v>
      </c>
      <c r="J360" s="38">
        <f>SUM(J361:J366)</f>
        <v>57</v>
      </c>
      <c r="K360" s="38">
        <f t="shared" ref="K360:AT360" si="352">SUM(K361:K366)</f>
        <v>48</v>
      </c>
      <c r="L360" s="38">
        <f t="shared" si="352"/>
        <v>55</v>
      </c>
      <c r="M360" s="38">
        <f t="shared" si="352"/>
        <v>69</v>
      </c>
      <c r="N360" s="38">
        <f t="shared" si="352"/>
        <v>65</v>
      </c>
      <c r="O360" s="38">
        <f t="shared" si="352"/>
        <v>51</v>
      </c>
      <c r="P360" s="38">
        <f t="shared" si="352"/>
        <v>85</v>
      </c>
      <c r="Q360" s="38">
        <f t="shared" si="352"/>
        <v>89</v>
      </c>
      <c r="R360" s="38">
        <f t="shared" si="352"/>
        <v>93</v>
      </c>
      <c r="S360" s="38">
        <f t="shared" si="352"/>
        <v>97</v>
      </c>
      <c r="T360" s="38">
        <f t="shared" si="352"/>
        <v>102</v>
      </c>
      <c r="U360" s="38">
        <f t="shared" si="352"/>
        <v>107</v>
      </c>
      <c r="V360" s="38">
        <f t="shared" si="352"/>
        <v>109</v>
      </c>
      <c r="W360" s="38">
        <f t="shared" si="352"/>
        <v>106</v>
      </c>
      <c r="X360" s="38">
        <f t="shared" si="352"/>
        <v>100</v>
      </c>
      <c r="Y360" s="38">
        <f t="shared" si="352"/>
        <v>93</v>
      </c>
      <c r="Z360" s="38">
        <f t="shared" si="352"/>
        <v>86</v>
      </c>
      <c r="AA360" s="38">
        <f t="shared" si="352"/>
        <v>81</v>
      </c>
      <c r="AB360" s="38">
        <f t="shared" si="352"/>
        <v>77</v>
      </c>
      <c r="AC360" s="38">
        <f t="shared" si="352"/>
        <v>76</v>
      </c>
      <c r="AD360" s="38">
        <f t="shared" si="352"/>
        <v>354</v>
      </c>
      <c r="AE360" s="38">
        <f t="shared" si="352"/>
        <v>351</v>
      </c>
      <c r="AF360" s="38">
        <f t="shared" si="352"/>
        <v>361</v>
      </c>
      <c r="AG360" s="38">
        <f t="shared" si="352"/>
        <v>357</v>
      </c>
      <c r="AH360" s="38">
        <f t="shared" si="352"/>
        <v>303</v>
      </c>
      <c r="AI360" s="38">
        <f t="shared" si="352"/>
        <v>263</v>
      </c>
      <c r="AJ360" s="38">
        <f t="shared" si="352"/>
        <v>200</v>
      </c>
      <c r="AK360" s="38">
        <f t="shared" si="352"/>
        <v>209</v>
      </c>
      <c r="AL360" s="38">
        <f t="shared" si="352"/>
        <v>156</v>
      </c>
      <c r="AM360" s="38">
        <f t="shared" si="352"/>
        <v>118</v>
      </c>
      <c r="AN360" s="38">
        <f t="shared" si="352"/>
        <v>104</v>
      </c>
      <c r="AO360" s="38">
        <f t="shared" si="352"/>
        <v>66</v>
      </c>
      <c r="AP360" s="38">
        <f t="shared" si="352"/>
        <v>59</v>
      </c>
      <c r="AQ360" s="38">
        <f t="shared" si="352"/>
        <v>257</v>
      </c>
      <c r="AR360" s="38">
        <f t="shared" si="352"/>
        <v>199</v>
      </c>
      <c r="AS360" s="38">
        <f t="shared" si="352"/>
        <v>975</v>
      </c>
      <c r="AT360" s="38">
        <f t="shared" si="352"/>
        <v>81</v>
      </c>
      <c r="AU360" s="34"/>
      <c r="AV360" s="109"/>
      <c r="AW360" s="109"/>
    </row>
    <row r="361" spans="1:49" s="33" customFormat="1" ht="12">
      <c r="A361" s="21">
        <v>357</v>
      </c>
      <c r="B361" s="58">
        <v>4755</v>
      </c>
      <c r="C361" s="45" t="s">
        <v>996</v>
      </c>
      <c r="D361" s="45" t="s">
        <v>748</v>
      </c>
      <c r="E361" s="54" t="s">
        <v>767</v>
      </c>
      <c r="F361" s="44" t="s">
        <v>298</v>
      </c>
      <c r="G361" s="39" t="s">
        <v>680</v>
      </c>
      <c r="H361" s="58">
        <v>4755</v>
      </c>
      <c r="I361" s="51">
        <f t="shared" si="323"/>
        <v>1499</v>
      </c>
      <c r="J361" s="51">
        <f>J1311</f>
        <v>18</v>
      </c>
      <c r="K361" s="51">
        <f t="shared" ref="K361:AT362" si="353">K1311</f>
        <v>15</v>
      </c>
      <c r="L361" s="51">
        <f t="shared" si="353"/>
        <v>18</v>
      </c>
      <c r="M361" s="51">
        <f t="shared" si="353"/>
        <v>22</v>
      </c>
      <c r="N361" s="51">
        <f t="shared" si="353"/>
        <v>26</v>
      </c>
      <c r="O361" s="51">
        <f t="shared" si="353"/>
        <v>18</v>
      </c>
      <c r="P361" s="51">
        <f t="shared" si="353"/>
        <v>23</v>
      </c>
      <c r="Q361" s="51">
        <f t="shared" si="353"/>
        <v>29</v>
      </c>
      <c r="R361" s="51">
        <f t="shared" si="353"/>
        <v>37</v>
      </c>
      <c r="S361" s="51">
        <f t="shared" si="353"/>
        <v>21</v>
      </c>
      <c r="T361" s="51">
        <f t="shared" si="353"/>
        <v>32</v>
      </c>
      <c r="U361" s="51">
        <f t="shared" si="353"/>
        <v>29</v>
      </c>
      <c r="V361" s="51">
        <f t="shared" si="353"/>
        <v>36</v>
      </c>
      <c r="W361" s="51">
        <f t="shared" si="353"/>
        <v>38</v>
      </c>
      <c r="X361" s="51">
        <f t="shared" si="353"/>
        <v>30</v>
      </c>
      <c r="Y361" s="51">
        <f t="shared" si="353"/>
        <v>28</v>
      </c>
      <c r="Z361" s="51">
        <f t="shared" si="353"/>
        <v>31</v>
      </c>
      <c r="AA361" s="51">
        <f t="shared" si="353"/>
        <v>21</v>
      </c>
      <c r="AB361" s="51">
        <f t="shared" si="353"/>
        <v>21</v>
      </c>
      <c r="AC361" s="51">
        <f t="shared" si="353"/>
        <v>28</v>
      </c>
      <c r="AD361" s="51">
        <f t="shared" si="353"/>
        <v>125</v>
      </c>
      <c r="AE361" s="51">
        <f t="shared" si="353"/>
        <v>104</v>
      </c>
      <c r="AF361" s="51">
        <f t="shared" si="353"/>
        <v>112</v>
      </c>
      <c r="AG361" s="51">
        <f t="shared" si="353"/>
        <v>112</v>
      </c>
      <c r="AH361" s="51">
        <f t="shared" si="353"/>
        <v>96</v>
      </c>
      <c r="AI361" s="51">
        <f t="shared" si="353"/>
        <v>101</v>
      </c>
      <c r="AJ361" s="51">
        <f t="shared" si="353"/>
        <v>60</v>
      </c>
      <c r="AK361" s="51">
        <f t="shared" si="353"/>
        <v>72</v>
      </c>
      <c r="AL361" s="51">
        <f t="shared" si="353"/>
        <v>54</v>
      </c>
      <c r="AM361" s="51">
        <f t="shared" si="353"/>
        <v>50</v>
      </c>
      <c r="AN361" s="51">
        <f t="shared" si="353"/>
        <v>42</v>
      </c>
      <c r="AO361" s="51">
        <f t="shared" si="353"/>
        <v>27</v>
      </c>
      <c r="AP361" s="51">
        <f t="shared" si="353"/>
        <v>23</v>
      </c>
      <c r="AQ361" s="51">
        <f t="shared" si="353"/>
        <v>81</v>
      </c>
      <c r="AR361" s="51">
        <f t="shared" si="353"/>
        <v>62</v>
      </c>
      <c r="AS361" s="51">
        <f t="shared" si="353"/>
        <v>319</v>
      </c>
      <c r="AT361" s="51">
        <f t="shared" si="353"/>
        <v>24</v>
      </c>
      <c r="AU361" s="58">
        <v>4755</v>
      </c>
      <c r="AV361" s="109"/>
      <c r="AW361" s="109"/>
    </row>
    <row r="362" spans="1:49" s="33" customFormat="1" ht="12">
      <c r="A362" s="6">
        <v>358</v>
      </c>
      <c r="B362" s="58">
        <v>4756</v>
      </c>
      <c r="C362" s="45" t="s">
        <v>996</v>
      </c>
      <c r="D362" s="45" t="s">
        <v>748</v>
      </c>
      <c r="E362" s="54" t="s">
        <v>767</v>
      </c>
      <c r="F362" s="44" t="s">
        <v>299</v>
      </c>
      <c r="G362" s="39" t="s">
        <v>662</v>
      </c>
      <c r="H362" s="58">
        <v>4756</v>
      </c>
      <c r="I362" s="51">
        <f t="shared" si="323"/>
        <v>563</v>
      </c>
      <c r="J362" s="51">
        <f>J1312</f>
        <v>3</v>
      </c>
      <c r="K362" s="51">
        <f t="shared" si="353"/>
        <v>5</v>
      </c>
      <c r="L362" s="51">
        <f t="shared" si="353"/>
        <v>3</v>
      </c>
      <c r="M362" s="51">
        <f t="shared" si="353"/>
        <v>10</v>
      </c>
      <c r="N362" s="51">
        <f t="shared" si="353"/>
        <v>6</v>
      </c>
      <c r="O362" s="51">
        <f t="shared" si="353"/>
        <v>7</v>
      </c>
      <c r="P362" s="51">
        <f t="shared" si="353"/>
        <v>13</v>
      </c>
      <c r="Q362" s="51">
        <f t="shared" si="353"/>
        <v>9</v>
      </c>
      <c r="R362" s="51">
        <f t="shared" si="353"/>
        <v>7</v>
      </c>
      <c r="S362" s="51">
        <f t="shared" si="353"/>
        <v>10</v>
      </c>
      <c r="T362" s="51">
        <f t="shared" si="353"/>
        <v>16</v>
      </c>
      <c r="U362" s="51">
        <f t="shared" si="353"/>
        <v>13</v>
      </c>
      <c r="V362" s="51">
        <f t="shared" si="353"/>
        <v>12</v>
      </c>
      <c r="W362" s="51">
        <f t="shared" si="353"/>
        <v>7</v>
      </c>
      <c r="X362" s="51">
        <f t="shared" si="353"/>
        <v>13</v>
      </c>
      <c r="Y362" s="51">
        <f t="shared" si="353"/>
        <v>10</v>
      </c>
      <c r="Z362" s="51">
        <f t="shared" si="353"/>
        <v>11</v>
      </c>
      <c r="AA362" s="51">
        <f t="shared" si="353"/>
        <v>18</v>
      </c>
      <c r="AB362" s="51">
        <f t="shared" si="353"/>
        <v>5</v>
      </c>
      <c r="AC362" s="51">
        <f t="shared" si="353"/>
        <v>6</v>
      </c>
      <c r="AD362" s="51">
        <f t="shared" si="353"/>
        <v>37</v>
      </c>
      <c r="AE362" s="51">
        <f t="shared" si="353"/>
        <v>54</v>
      </c>
      <c r="AF362" s="51">
        <f t="shared" si="353"/>
        <v>54</v>
      </c>
      <c r="AG362" s="51">
        <f t="shared" si="353"/>
        <v>40</v>
      </c>
      <c r="AH362" s="51">
        <f t="shared" si="353"/>
        <v>40</v>
      </c>
      <c r="AI362" s="51">
        <f t="shared" si="353"/>
        <v>30</v>
      </c>
      <c r="AJ362" s="51">
        <f t="shared" si="353"/>
        <v>23</v>
      </c>
      <c r="AK362" s="51">
        <f t="shared" si="353"/>
        <v>34</v>
      </c>
      <c r="AL362" s="51">
        <f t="shared" si="353"/>
        <v>18</v>
      </c>
      <c r="AM362" s="51">
        <f t="shared" si="353"/>
        <v>18</v>
      </c>
      <c r="AN362" s="51">
        <f t="shared" si="353"/>
        <v>14</v>
      </c>
      <c r="AO362" s="51">
        <f t="shared" si="353"/>
        <v>10</v>
      </c>
      <c r="AP362" s="51">
        <f t="shared" si="353"/>
        <v>7</v>
      </c>
      <c r="AQ362" s="51">
        <f t="shared" si="353"/>
        <v>30</v>
      </c>
      <c r="AR362" s="51">
        <f t="shared" si="353"/>
        <v>24</v>
      </c>
      <c r="AS362" s="51">
        <f t="shared" si="353"/>
        <v>125</v>
      </c>
      <c r="AT362" s="51">
        <f t="shared" si="353"/>
        <v>5</v>
      </c>
      <c r="AU362" s="58">
        <v>4756</v>
      </c>
      <c r="AV362" s="109"/>
      <c r="AW362" s="109"/>
    </row>
    <row r="363" spans="1:49" s="33" customFormat="1" ht="12">
      <c r="A363" s="21">
        <v>359</v>
      </c>
      <c r="B363" s="58">
        <v>4758</v>
      </c>
      <c r="C363" s="45" t="s">
        <v>996</v>
      </c>
      <c r="D363" s="45" t="s">
        <v>748</v>
      </c>
      <c r="E363" s="54" t="s">
        <v>767</v>
      </c>
      <c r="F363" s="42" t="s">
        <v>301</v>
      </c>
      <c r="G363" s="39" t="s">
        <v>662</v>
      </c>
      <c r="H363" s="58">
        <v>4758</v>
      </c>
      <c r="I363" s="51">
        <f t="shared" si="323"/>
        <v>1026</v>
      </c>
      <c r="J363" s="51">
        <f>J1314</f>
        <v>16</v>
      </c>
      <c r="K363" s="51">
        <f t="shared" ref="K363:AT363" si="354">K1314</f>
        <v>6</v>
      </c>
      <c r="L363" s="51">
        <f t="shared" si="354"/>
        <v>14</v>
      </c>
      <c r="M363" s="51">
        <f t="shared" si="354"/>
        <v>21</v>
      </c>
      <c r="N363" s="51">
        <f t="shared" si="354"/>
        <v>13</v>
      </c>
      <c r="O363" s="51">
        <f t="shared" si="354"/>
        <v>11</v>
      </c>
      <c r="P363" s="51">
        <f t="shared" si="354"/>
        <v>21</v>
      </c>
      <c r="Q363" s="51">
        <f t="shared" si="354"/>
        <v>20</v>
      </c>
      <c r="R363" s="51">
        <f t="shared" si="354"/>
        <v>24</v>
      </c>
      <c r="S363" s="51">
        <f t="shared" si="354"/>
        <v>30</v>
      </c>
      <c r="T363" s="51">
        <f t="shared" si="354"/>
        <v>26</v>
      </c>
      <c r="U363" s="51">
        <f t="shared" si="354"/>
        <v>23</v>
      </c>
      <c r="V363" s="51">
        <f t="shared" si="354"/>
        <v>28</v>
      </c>
      <c r="W363" s="51">
        <f t="shared" si="354"/>
        <v>27</v>
      </c>
      <c r="X363" s="51">
        <f t="shared" si="354"/>
        <v>20</v>
      </c>
      <c r="Y363" s="51">
        <f t="shared" si="354"/>
        <v>29</v>
      </c>
      <c r="Z363" s="51">
        <f t="shared" si="354"/>
        <v>15</v>
      </c>
      <c r="AA363" s="51">
        <f t="shared" si="354"/>
        <v>17</v>
      </c>
      <c r="AB363" s="51">
        <f t="shared" si="354"/>
        <v>21</v>
      </c>
      <c r="AC363" s="51">
        <f t="shared" si="354"/>
        <v>16</v>
      </c>
      <c r="AD363" s="51">
        <f t="shared" si="354"/>
        <v>56</v>
      </c>
      <c r="AE363" s="51">
        <f t="shared" si="354"/>
        <v>96</v>
      </c>
      <c r="AF363" s="51">
        <f t="shared" si="354"/>
        <v>86</v>
      </c>
      <c r="AG363" s="51">
        <f t="shared" si="354"/>
        <v>85</v>
      </c>
      <c r="AH363" s="51">
        <f t="shared" si="354"/>
        <v>77</v>
      </c>
      <c r="AI363" s="51">
        <f t="shared" si="354"/>
        <v>54</v>
      </c>
      <c r="AJ363" s="51">
        <f t="shared" si="354"/>
        <v>42</v>
      </c>
      <c r="AK363" s="51">
        <f t="shared" si="354"/>
        <v>33</v>
      </c>
      <c r="AL363" s="51">
        <f t="shared" si="354"/>
        <v>39</v>
      </c>
      <c r="AM363" s="51">
        <f t="shared" si="354"/>
        <v>20</v>
      </c>
      <c r="AN363" s="51">
        <f t="shared" si="354"/>
        <v>17</v>
      </c>
      <c r="AO363" s="51">
        <f t="shared" si="354"/>
        <v>12</v>
      </c>
      <c r="AP363" s="51">
        <f t="shared" si="354"/>
        <v>11</v>
      </c>
      <c r="AQ363" s="51">
        <f t="shared" si="354"/>
        <v>61</v>
      </c>
      <c r="AR363" s="51">
        <f t="shared" si="354"/>
        <v>47</v>
      </c>
      <c r="AS363" s="51">
        <f t="shared" si="354"/>
        <v>222</v>
      </c>
      <c r="AT363" s="51">
        <f t="shared" si="354"/>
        <v>21</v>
      </c>
      <c r="AU363" s="58">
        <v>4758</v>
      </c>
      <c r="AV363" s="109"/>
      <c r="AW363" s="109"/>
    </row>
    <row r="364" spans="1:49" s="33" customFormat="1" ht="12">
      <c r="A364" s="21">
        <v>360</v>
      </c>
      <c r="B364" s="58">
        <v>4757</v>
      </c>
      <c r="C364" s="45" t="s">
        <v>996</v>
      </c>
      <c r="D364" s="45" t="s">
        <v>748</v>
      </c>
      <c r="E364" s="54" t="s">
        <v>767</v>
      </c>
      <c r="F364" s="44" t="s">
        <v>300</v>
      </c>
      <c r="G364" s="39" t="s">
        <v>662</v>
      </c>
      <c r="H364" s="58">
        <v>4757</v>
      </c>
      <c r="I364" s="51">
        <f t="shared" si="323"/>
        <v>591</v>
      </c>
      <c r="J364" s="51">
        <f>J1313</f>
        <v>7</v>
      </c>
      <c r="K364" s="51">
        <f t="shared" ref="K364:AT364" si="355">K1313</f>
        <v>10</v>
      </c>
      <c r="L364" s="51">
        <f t="shared" si="355"/>
        <v>10</v>
      </c>
      <c r="M364" s="51">
        <f t="shared" si="355"/>
        <v>9</v>
      </c>
      <c r="N364" s="51">
        <f t="shared" si="355"/>
        <v>11</v>
      </c>
      <c r="O364" s="51">
        <f t="shared" si="355"/>
        <v>7</v>
      </c>
      <c r="P364" s="51">
        <f t="shared" si="355"/>
        <v>7</v>
      </c>
      <c r="Q364" s="51">
        <f t="shared" si="355"/>
        <v>11</v>
      </c>
      <c r="R364" s="51">
        <f t="shared" si="355"/>
        <v>11</v>
      </c>
      <c r="S364" s="51">
        <f t="shared" si="355"/>
        <v>16</v>
      </c>
      <c r="T364" s="51">
        <f t="shared" si="355"/>
        <v>13</v>
      </c>
      <c r="U364" s="51">
        <f t="shared" si="355"/>
        <v>16</v>
      </c>
      <c r="V364" s="51">
        <f t="shared" si="355"/>
        <v>8</v>
      </c>
      <c r="W364" s="51">
        <f t="shared" si="355"/>
        <v>15</v>
      </c>
      <c r="X364" s="51">
        <f t="shared" si="355"/>
        <v>23</v>
      </c>
      <c r="Y364" s="51">
        <f t="shared" si="355"/>
        <v>14</v>
      </c>
      <c r="Z364" s="51">
        <f t="shared" si="355"/>
        <v>13</v>
      </c>
      <c r="AA364" s="51">
        <f t="shared" si="355"/>
        <v>14</v>
      </c>
      <c r="AB364" s="51">
        <f t="shared" si="355"/>
        <v>10</v>
      </c>
      <c r="AC364" s="51">
        <f t="shared" si="355"/>
        <v>14</v>
      </c>
      <c r="AD364" s="51">
        <f t="shared" si="355"/>
        <v>46</v>
      </c>
      <c r="AE364" s="51">
        <f t="shared" si="355"/>
        <v>36</v>
      </c>
      <c r="AF364" s="51">
        <f t="shared" si="355"/>
        <v>37</v>
      </c>
      <c r="AG364" s="51">
        <f t="shared" si="355"/>
        <v>37</v>
      </c>
      <c r="AH364" s="51">
        <f t="shared" si="355"/>
        <v>43</v>
      </c>
      <c r="AI364" s="51">
        <f t="shared" si="355"/>
        <v>35</v>
      </c>
      <c r="AJ364" s="51">
        <f t="shared" si="355"/>
        <v>36</v>
      </c>
      <c r="AK364" s="51">
        <f t="shared" si="355"/>
        <v>29</v>
      </c>
      <c r="AL364" s="51">
        <f t="shared" si="355"/>
        <v>16</v>
      </c>
      <c r="AM364" s="51">
        <f t="shared" si="355"/>
        <v>7</v>
      </c>
      <c r="AN364" s="51">
        <f t="shared" si="355"/>
        <v>14</v>
      </c>
      <c r="AO364" s="51">
        <f t="shared" si="355"/>
        <v>8</v>
      </c>
      <c r="AP364" s="51">
        <f t="shared" si="355"/>
        <v>8</v>
      </c>
      <c r="AQ364" s="51">
        <f t="shared" si="355"/>
        <v>37</v>
      </c>
      <c r="AR364" s="51">
        <f t="shared" si="355"/>
        <v>31</v>
      </c>
      <c r="AS364" s="51">
        <f t="shared" si="355"/>
        <v>115</v>
      </c>
      <c r="AT364" s="51">
        <f t="shared" si="355"/>
        <v>13</v>
      </c>
      <c r="AU364" s="58">
        <v>4757</v>
      </c>
      <c r="AV364" s="109"/>
      <c r="AW364" s="109"/>
    </row>
    <row r="365" spans="1:49" s="33" customFormat="1" ht="12">
      <c r="A365" s="6">
        <v>361</v>
      </c>
      <c r="B365" s="58">
        <v>7033</v>
      </c>
      <c r="C365" s="45" t="s">
        <v>996</v>
      </c>
      <c r="D365" s="45" t="s">
        <v>748</v>
      </c>
      <c r="E365" s="54" t="s">
        <v>767</v>
      </c>
      <c r="F365" s="44" t="s">
        <v>302</v>
      </c>
      <c r="G365" s="39" t="s">
        <v>662</v>
      </c>
      <c r="H365" s="58">
        <v>7033</v>
      </c>
      <c r="I365" s="51">
        <f t="shared" si="323"/>
        <v>510</v>
      </c>
      <c r="J365" s="51">
        <f>J1315</f>
        <v>10</v>
      </c>
      <c r="K365" s="51">
        <f t="shared" ref="K365:AT366" si="356">K1315</f>
        <v>10</v>
      </c>
      <c r="L365" s="51">
        <f t="shared" si="356"/>
        <v>7</v>
      </c>
      <c r="M365" s="51">
        <f t="shared" si="356"/>
        <v>3</v>
      </c>
      <c r="N365" s="51">
        <f t="shared" si="356"/>
        <v>8</v>
      </c>
      <c r="O365" s="51">
        <f t="shared" si="356"/>
        <v>4</v>
      </c>
      <c r="P365" s="51">
        <f t="shared" si="356"/>
        <v>14</v>
      </c>
      <c r="Q365" s="51">
        <f t="shared" si="356"/>
        <v>13</v>
      </c>
      <c r="R365" s="51">
        <f t="shared" si="356"/>
        <v>8</v>
      </c>
      <c r="S365" s="51">
        <f t="shared" si="356"/>
        <v>15</v>
      </c>
      <c r="T365" s="51">
        <f t="shared" si="356"/>
        <v>5</v>
      </c>
      <c r="U365" s="51">
        <f t="shared" si="356"/>
        <v>21</v>
      </c>
      <c r="V365" s="51">
        <f t="shared" si="356"/>
        <v>17</v>
      </c>
      <c r="W365" s="51">
        <f t="shared" si="356"/>
        <v>14</v>
      </c>
      <c r="X365" s="51">
        <f t="shared" si="356"/>
        <v>11</v>
      </c>
      <c r="Y365" s="51">
        <f t="shared" si="356"/>
        <v>7</v>
      </c>
      <c r="Z365" s="51">
        <f t="shared" si="356"/>
        <v>7</v>
      </c>
      <c r="AA365" s="51">
        <f t="shared" si="356"/>
        <v>9</v>
      </c>
      <c r="AB365" s="51">
        <f t="shared" si="356"/>
        <v>16</v>
      </c>
      <c r="AC365" s="51">
        <f t="shared" si="356"/>
        <v>8</v>
      </c>
      <c r="AD365" s="51">
        <f t="shared" si="356"/>
        <v>40</v>
      </c>
      <c r="AE365" s="51">
        <f t="shared" si="356"/>
        <v>28</v>
      </c>
      <c r="AF365" s="51">
        <f t="shared" si="356"/>
        <v>38</v>
      </c>
      <c r="AG365" s="51">
        <f t="shared" si="356"/>
        <v>55</v>
      </c>
      <c r="AH365" s="51">
        <f t="shared" si="356"/>
        <v>23</v>
      </c>
      <c r="AI365" s="51">
        <f t="shared" si="356"/>
        <v>29</v>
      </c>
      <c r="AJ365" s="51">
        <f t="shared" si="356"/>
        <v>23</v>
      </c>
      <c r="AK365" s="51">
        <f t="shared" si="356"/>
        <v>15</v>
      </c>
      <c r="AL365" s="51">
        <f t="shared" si="356"/>
        <v>20</v>
      </c>
      <c r="AM365" s="51">
        <f t="shared" si="356"/>
        <v>11</v>
      </c>
      <c r="AN365" s="51">
        <f t="shared" si="356"/>
        <v>10</v>
      </c>
      <c r="AO365" s="51">
        <f t="shared" si="356"/>
        <v>5</v>
      </c>
      <c r="AP365" s="51">
        <f t="shared" si="356"/>
        <v>6</v>
      </c>
      <c r="AQ365" s="51">
        <f t="shared" si="356"/>
        <v>33</v>
      </c>
      <c r="AR365" s="51">
        <f t="shared" si="356"/>
        <v>23</v>
      </c>
      <c r="AS365" s="51">
        <f t="shared" si="356"/>
        <v>104</v>
      </c>
      <c r="AT365" s="51">
        <f t="shared" si="356"/>
        <v>13</v>
      </c>
      <c r="AU365" s="58">
        <v>7033</v>
      </c>
      <c r="AV365" s="109"/>
      <c r="AW365" s="109"/>
    </row>
    <row r="366" spans="1:49" s="33" customFormat="1" ht="12">
      <c r="A366" s="21">
        <v>362</v>
      </c>
      <c r="B366" s="58">
        <v>7118</v>
      </c>
      <c r="C366" s="45" t="s">
        <v>996</v>
      </c>
      <c r="D366" s="45" t="s">
        <v>748</v>
      </c>
      <c r="E366" s="54" t="s">
        <v>767</v>
      </c>
      <c r="F366" s="44" t="s">
        <v>303</v>
      </c>
      <c r="G366" s="39" t="s">
        <v>662</v>
      </c>
      <c r="H366" s="58">
        <v>7118</v>
      </c>
      <c r="I366" s="51">
        <f t="shared" si="323"/>
        <v>358</v>
      </c>
      <c r="J366" s="51">
        <f>J1316</f>
        <v>3</v>
      </c>
      <c r="K366" s="51">
        <f t="shared" si="356"/>
        <v>2</v>
      </c>
      <c r="L366" s="51">
        <f t="shared" si="356"/>
        <v>3</v>
      </c>
      <c r="M366" s="51">
        <f t="shared" si="356"/>
        <v>4</v>
      </c>
      <c r="N366" s="51">
        <f t="shared" si="356"/>
        <v>1</v>
      </c>
      <c r="O366" s="51">
        <f t="shared" si="356"/>
        <v>4</v>
      </c>
      <c r="P366" s="51">
        <f t="shared" si="356"/>
        <v>7</v>
      </c>
      <c r="Q366" s="51">
        <f t="shared" si="356"/>
        <v>7</v>
      </c>
      <c r="R366" s="51">
        <f t="shared" si="356"/>
        <v>6</v>
      </c>
      <c r="S366" s="51">
        <f t="shared" si="356"/>
        <v>5</v>
      </c>
      <c r="T366" s="51">
        <f t="shared" si="356"/>
        <v>10</v>
      </c>
      <c r="U366" s="51">
        <f t="shared" si="356"/>
        <v>5</v>
      </c>
      <c r="V366" s="51">
        <f t="shared" si="356"/>
        <v>8</v>
      </c>
      <c r="W366" s="51">
        <f t="shared" si="356"/>
        <v>5</v>
      </c>
      <c r="X366" s="51">
        <f t="shared" si="356"/>
        <v>3</v>
      </c>
      <c r="Y366" s="51">
        <f t="shared" si="356"/>
        <v>5</v>
      </c>
      <c r="Z366" s="51">
        <f t="shared" si="356"/>
        <v>9</v>
      </c>
      <c r="AA366" s="51">
        <f t="shared" si="356"/>
        <v>2</v>
      </c>
      <c r="AB366" s="51">
        <f t="shared" si="356"/>
        <v>4</v>
      </c>
      <c r="AC366" s="51">
        <f t="shared" si="356"/>
        <v>4</v>
      </c>
      <c r="AD366" s="51">
        <f t="shared" si="356"/>
        <v>50</v>
      </c>
      <c r="AE366" s="51">
        <f t="shared" si="356"/>
        <v>33</v>
      </c>
      <c r="AF366" s="51">
        <f t="shared" si="356"/>
        <v>34</v>
      </c>
      <c r="AG366" s="51">
        <f t="shared" si="356"/>
        <v>28</v>
      </c>
      <c r="AH366" s="51">
        <f t="shared" si="356"/>
        <v>24</v>
      </c>
      <c r="AI366" s="51">
        <f t="shared" si="356"/>
        <v>14</v>
      </c>
      <c r="AJ366" s="51">
        <f t="shared" si="356"/>
        <v>16</v>
      </c>
      <c r="AK366" s="51">
        <f t="shared" si="356"/>
        <v>26</v>
      </c>
      <c r="AL366" s="51">
        <f t="shared" si="356"/>
        <v>9</v>
      </c>
      <c r="AM366" s="51">
        <f t="shared" si="356"/>
        <v>12</v>
      </c>
      <c r="AN366" s="51">
        <f t="shared" si="356"/>
        <v>7</v>
      </c>
      <c r="AO366" s="51">
        <f t="shared" si="356"/>
        <v>4</v>
      </c>
      <c r="AP366" s="51">
        <f t="shared" si="356"/>
        <v>4</v>
      </c>
      <c r="AQ366" s="51">
        <f t="shared" si="356"/>
        <v>15</v>
      </c>
      <c r="AR366" s="51">
        <f t="shared" si="356"/>
        <v>12</v>
      </c>
      <c r="AS366" s="51">
        <f t="shared" si="356"/>
        <v>90</v>
      </c>
      <c r="AT366" s="51">
        <f t="shared" si="356"/>
        <v>5</v>
      </c>
      <c r="AU366" s="58">
        <v>7118</v>
      </c>
      <c r="AV366" s="109"/>
      <c r="AW366" s="109"/>
    </row>
    <row r="367" spans="1:49" s="33" customFormat="1" ht="12">
      <c r="A367" s="21">
        <v>363</v>
      </c>
      <c r="B367" s="34"/>
      <c r="C367" s="35" t="s">
        <v>996</v>
      </c>
      <c r="D367" s="35" t="s">
        <v>748</v>
      </c>
      <c r="E367" s="36" t="s">
        <v>768</v>
      </c>
      <c r="F367" s="36" t="s">
        <v>768</v>
      </c>
      <c r="G367" s="37"/>
      <c r="H367" s="34"/>
      <c r="I367" s="99">
        <f t="shared" si="323"/>
        <v>11111</v>
      </c>
      <c r="J367" s="38">
        <f>SUM(J368:J380)</f>
        <v>146</v>
      </c>
      <c r="K367" s="38">
        <f t="shared" ref="K367:AT367" si="357">SUM(K368:K380)</f>
        <v>171</v>
      </c>
      <c r="L367" s="38">
        <f t="shared" si="357"/>
        <v>167</v>
      </c>
      <c r="M367" s="38">
        <f t="shared" si="357"/>
        <v>170</v>
      </c>
      <c r="N367" s="38">
        <f t="shared" si="357"/>
        <v>206</v>
      </c>
      <c r="O367" s="38">
        <f t="shared" si="357"/>
        <v>222</v>
      </c>
      <c r="P367" s="38">
        <f t="shared" si="357"/>
        <v>218</v>
      </c>
      <c r="Q367" s="38">
        <f t="shared" si="357"/>
        <v>223</v>
      </c>
      <c r="R367" s="38">
        <f t="shared" si="357"/>
        <v>227</v>
      </c>
      <c r="S367" s="38">
        <f t="shared" si="357"/>
        <v>231</v>
      </c>
      <c r="T367" s="38">
        <f t="shared" si="357"/>
        <v>236</v>
      </c>
      <c r="U367" s="38">
        <f t="shared" si="357"/>
        <v>240</v>
      </c>
      <c r="V367" s="38">
        <f t="shared" si="357"/>
        <v>241</v>
      </c>
      <c r="W367" s="38">
        <f t="shared" si="357"/>
        <v>239</v>
      </c>
      <c r="X367" s="38">
        <f t="shared" si="357"/>
        <v>233</v>
      </c>
      <c r="Y367" s="38">
        <f t="shared" si="357"/>
        <v>228</v>
      </c>
      <c r="Z367" s="38">
        <f t="shared" si="357"/>
        <v>223</v>
      </c>
      <c r="AA367" s="38">
        <f t="shared" si="357"/>
        <v>217</v>
      </c>
      <c r="AB367" s="38">
        <f t="shared" si="357"/>
        <v>210</v>
      </c>
      <c r="AC367" s="38">
        <f t="shared" si="357"/>
        <v>202</v>
      </c>
      <c r="AD367" s="38">
        <f t="shared" si="357"/>
        <v>934</v>
      </c>
      <c r="AE367" s="38">
        <f t="shared" si="357"/>
        <v>961</v>
      </c>
      <c r="AF367" s="38">
        <f t="shared" si="357"/>
        <v>889</v>
      </c>
      <c r="AG367" s="38">
        <f t="shared" si="357"/>
        <v>839</v>
      </c>
      <c r="AH367" s="38">
        <f t="shared" si="357"/>
        <v>687</v>
      </c>
      <c r="AI367" s="38">
        <f t="shared" si="357"/>
        <v>665</v>
      </c>
      <c r="AJ367" s="38">
        <f t="shared" si="357"/>
        <v>492</v>
      </c>
      <c r="AK367" s="38">
        <f t="shared" si="357"/>
        <v>441</v>
      </c>
      <c r="AL367" s="38">
        <f t="shared" si="357"/>
        <v>338</v>
      </c>
      <c r="AM367" s="38">
        <f t="shared" si="357"/>
        <v>212</v>
      </c>
      <c r="AN367" s="38">
        <f t="shared" si="357"/>
        <v>187</v>
      </c>
      <c r="AO367" s="38">
        <f t="shared" si="357"/>
        <v>121</v>
      </c>
      <c r="AP367" s="38">
        <f t="shared" si="357"/>
        <v>95</v>
      </c>
      <c r="AQ367" s="38">
        <f t="shared" si="357"/>
        <v>583</v>
      </c>
      <c r="AR367" s="38">
        <f t="shared" si="357"/>
        <v>517</v>
      </c>
      <c r="AS367" s="38">
        <f t="shared" si="357"/>
        <v>2437</v>
      </c>
      <c r="AT367" s="38">
        <f t="shared" si="357"/>
        <v>221</v>
      </c>
      <c r="AU367" s="34"/>
      <c r="AV367" s="109"/>
      <c r="AW367" s="109"/>
    </row>
    <row r="368" spans="1:49" s="33" customFormat="1" ht="12">
      <c r="A368" s="6">
        <v>364</v>
      </c>
      <c r="B368" s="58">
        <v>4718</v>
      </c>
      <c r="C368" s="45" t="s">
        <v>996</v>
      </c>
      <c r="D368" s="45" t="s">
        <v>748</v>
      </c>
      <c r="E368" s="45" t="s">
        <v>768</v>
      </c>
      <c r="F368" s="44" t="s">
        <v>390</v>
      </c>
      <c r="G368" s="39" t="s">
        <v>680</v>
      </c>
      <c r="H368" s="58">
        <v>4718</v>
      </c>
      <c r="I368" s="51">
        <f t="shared" si="323"/>
        <v>3029</v>
      </c>
      <c r="J368" s="51">
        <f>J1433</f>
        <v>56</v>
      </c>
      <c r="K368" s="51">
        <f t="shared" ref="K368:AT368" si="358">K1433</f>
        <v>64</v>
      </c>
      <c r="L368" s="51">
        <f t="shared" si="358"/>
        <v>46</v>
      </c>
      <c r="M368" s="51">
        <f t="shared" si="358"/>
        <v>48</v>
      </c>
      <c r="N368" s="51">
        <f t="shared" si="358"/>
        <v>71</v>
      </c>
      <c r="O368" s="51">
        <f t="shared" si="358"/>
        <v>66</v>
      </c>
      <c r="P368" s="51">
        <f t="shared" si="358"/>
        <v>70</v>
      </c>
      <c r="Q368" s="51">
        <f t="shared" si="358"/>
        <v>74</v>
      </c>
      <c r="R368" s="51">
        <f t="shared" si="358"/>
        <v>66</v>
      </c>
      <c r="S368" s="51">
        <f t="shared" si="358"/>
        <v>62</v>
      </c>
      <c r="T368" s="51">
        <f t="shared" si="358"/>
        <v>67</v>
      </c>
      <c r="U368" s="51">
        <f t="shared" si="358"/>
        <v>60</v>
      </c>
      <c r="V368" s="51">
        <f t="shared" si="358"/>
        <v>64</v>
      </c>
      <c r="W368" s="51">
        <f t="shared" si="358"/>
        <v>70</v>
      </c>
      <c r="X368" s="51">
        <f t="shared" si="358"/>
        <v>74</v>
      </c>
      <c r="Y368" s="51">
        <f t="shared" si="358"/>
        <v>76</v>
      </c>
      <c r="Z368" s="51">
        <f t="shared" si="358"/>
        <v>70</v>
      </c>
      <c r="AA368" s="51">
        <f t="shared" si="358"/>
        <v>63</v>
      </c>
      <c r="AB368" s="51">
        <f t="shared" si="358"/>
        <v>60</v>
      </c>
      <c r="AC368" s="51">
        <f t="shared" si="358"/>
        <v>51</v>
      </c>
      <c r="AD368" s="51">
        <f t="shared" si="358"/>
        <v>240</v>
      </c>
      <c r="AE368" s="51">
        <f t="shared" si="358"/>
        <v>249</v>
      </c>
      <c r="AF368" s="51">
        <f t="shared" si="358"/>
        <v>222</v>
      </c>
      <c r="AG368" s="51">
        <f t="shared" si="358"/>
        <v>228</v>
      </c>
      <c r="AH368" s="51">
        <f t="shared" si="358"/>
        <v>180</v>
      </c>
      <c r="AI368" s="51">
        <f t="shared" si="358"/>
        <v>146</v>
      </c>
      <c r="AJ368" s="51">
        <f t="shared" si="358"/>
        <v>119</v>
      </c>
      <c r="AK368" s="51">
        <f t="shared" si="358"/>
        <v>107</v>
      </c>
      <c r="AL368" s="51">
        <f t="shared" si="358"/>
        <v>87</v>
      </c>
      <c r="AM368" s="51">
        <f t="shared" si="358"/>
        <v>55</v>
      </c>
      <c r="AN368" s="51">
        <f t="shared" si="358"/>
        <v>56</v>
      </c>
      <c r="AO368" s="51">
        <f t="shared" si="358"/>
        <v>31</v>
      </c>
      <c r="AP368" s="51">
        <f t="shared" si="358"/>
        <v>31</v>
      </c>
      <c r="AQ368" s="51">
        <f t="shared" si="358"/>
        <v>164</v>
      </c>
      <c r="AR368" s="51">
        <f t="shared" si="358"/>
        <v>154</v>
      </c>
      <c r="AS368" s="51">
        <f t="shared" si="358"/>
        <v>620</v>
      </c>
      <c r="AT368" s="51">
        <f t="shared" si="358"/>
        <v>80</v>
      </c>
      <c r="AU368" s="58">
        <v>4718</v>
      </c>
      <c r="AV368" s="109"/>
      <c r="AW368" s="109"/>
    </row>
    <row r="369" spans="1:49" s="33" customFormat="1" ht="12">
      <c r="A369" s="21">
        <v>365</v>
      </c>
      <c r="B369" s="58">
        <v>4721</v>
      </c>
      <c r="C369" s="45" t="s">
        <v>996</v>
      </c>
      <c r="D369" s="45" t="s">
        <v>748</v>
      </c>
      <c r="E369" s="45" t="s">
        <v>768</v>
      </c>
      <c r="F369" s="44" t="s">
        <v>391</v>
      </c>
      <c r="G369" s="39" t="s">
        <v>662</v>
      </c>
      <c r="H369" s="58">
        <v>4721</v>
      </c>
      <c r="I369" s="51">
        <f t="shared" si="323"/>
        <v>944</v>
      </c>
      <c r="J369" s="51">
        <f>J1435</f>
        <v>10</v>
      </c>
      <c r="K369" s="51">
        <f t="shared" ref="K369:AT369" si="359">K1435</f>
        <v>10</v>
      </c>
      <c r="L369" s="51">
        <f t="shared" si="359"/>
        <v>17</v>
      </c>
      <c r="M369" s="51">
        <f t="shared" si="359"/>
        <v>14</v>
      </c>
      <c r="N369" s="51">
        <f t="shared" si="359"/>
        <v>14</v>
      </c>
      <c r="O369" s="51">
        <f t="shared" si="359"/>
        <v>20</v>
      </c>
      <c r="P369" s="51">
        <f t="shared" si="359"/>
        <v>21</v>
      </c>
      <c r="Q369" s="51">
        <f t="shared" si="359"/>
        <v>19</v>
      </c>
      <c r="R369" s="51">
        <f t="shared" si="359"/>
        <v>18</v>
      </c>
      <c r="S369" s="51">
        <f t="shared" si="359"/>
        <v>26</v>
      </c>
      <c r="T369" s="51">
        <f t="shared" si="359"/>
        <v>25</v>
      </c>
      <c r="U369" s="51">
        <f t="shared" si="359"/>
        <v>24</v>
      </c>
      <c r="V369" s="51">
        <f t="shared" si="359"/>
        <v>21</v>
      </c>
      <c r="W369" s="51">
        <f t="shared" si="359"/>
        <v>19</v>
      </c>
      <c r="X369" s="51">
        <f t="shared" si="359"/>
        <v>15</v>
      </c>
      <c r="Y369" s="51">
        <f t="shared" si="359"/>
        <v>16</v>
      </c>
      <c r="Z369" s="51">
        <f t="shared" si="359"/>
        <v>21</v>
      </c>
      <c r="AA369" s="51">
        <f t="shared" si="359"/>
        <v>13</v>
      </c>
      <c r="AB369" s="51">
        <f t="shared" si="359"/>
        <v>15</v>
      </c>
      <c r="AC369" s="51">
        <f t="shared" si="359"/>
        <v>15</v>
      </c>
      <c r="AD369" s="51">
        <f t="shared" si="359"/>
        <v>85</v>
      </c>
      <c r="AE369" s="51">
        <f t="shared" si="359"/>
        <v>86</v>
      </c>
      <c r="AF369" s="51">
        <f t="shared" si="359"/>
        <v>72</v>
      </c>
      <c r="AG369" s="51">
        <f t="shared" si="359"/>
        <v>75</v>
      </c>
      <c r="AH369" s="51">
        <f t="shared" si="359"/>
        <v>50</v>
      </c>
      <c r="AI369" s="51">
        <f t="shared" si="359"/>
        <v>51</v>
      </c>
      <c r="AJ369" s="51">
        <f t="shared" si="359"/>
        <v>40</v>
      </c>
      <c r="AK369" s="51">
        <f t="shared" si="359"/>
        <v>38</v>
      </c>
      <c r="AL369" s="51">
        <f t="shared" si="359"/>
        <v>29</v>
      </c>
      <c r="AM369" s="51">
        <f t="shared" si="359"/>
        <v>30</v>
      </c>
      <c r="AN369" s="51">
        <f t="shared" si="359"/>
        <v>17</v>
      </c>
      <c r="AO369" s="51">
        <f t="shared" si="359"/>
        <v>10</v>
      </c>
      <c r="AP369" s="51">
        <f t="shared" si="359"/>
        <v>8</v>
      </c>
      <c r="AQ369" s="51">
        <f t="shared" si="359"/>
        <v>51</v>
      </c>
      <c r="AR369" s="51">
        <f t="shared" si="359"/>
        <v>38</v>
      </c>
      <c r="AS369" s="51">
        <f t="shared" si="359"/>
        <v>205</v>
      </c>
      <c r="AT369" s="51">
        <f t="shared" si="359"/>
        <v>14</v>
      </c>
      <c r="AU369" s="58">
        <v>4721</v>
      </c>
      <c r="AV369" s="109"/>
      <c r="AW369" s="109"/>
    </row>
    <row r="370" spans="1:49" s="33" customFormat="1" ht="24">
      <c r="A370" s="21">
        <v>366</v>
      </c>
      <c r="B370" s="58">
        <v>4720</v>
      </c>
      <c r="C370" s="45" t="s">
        <v>996</v>
      </c>
      <c r="D370" s="45" t="s">
        <v>748</v>
      </c>
      <c r="E370" s="45" t="s">
        <v>768</v>
      </c>
      <c r="F370" s="42" t="s">
        <v>769</v>
      </c>
      <c r="G370" s="39" t="s">
        <v>662</v>
      </c>
      <c r="H370" s="58">
        <v>4720</v>
      </c>
      <c r="I370" s="51">
        <f t="shared" si="323"/>
        <v>586</v>
      </c>
      <c r="J370" s="51">
        <f>J1434</f>
        <v>7</v>
      </c>
      <c r="K370" s="51">
        <f t="shared" ref="K370:AT370" si="360">K1434</f>
        <v>12</v>
      </c>
      <c r="L370" s="51">
        <f t="shared" si="360"/>
        <v>15</v>
      </c>
      <c r="M370" s="51">
        <f t="shared" si="360"/>
        <v>7</v>
      </c>
      <c r="N370" s="51">
        <f t="shared" si="360"/>
        <v>18</v>
      </c>
      <c r="O370" s="51">
        <f t="shared" si="360"/>
        <v>9</v>
      </c>
      <c r="P370" s="51">
        <f t="shared" si="360"/>
        <v>13</v>
      </c>
      <c r="Q370" s="51">
        <f t="shared" si="360"/>
        <v>15</v>
      </c>
      <c r="R370" s="51">
        <f t="shared" si="360"/>
        <v>13</v>
      </c>
      <c r="S370" s="51">
        <f t="shared" si="360"/>
        <v>14</v>
      </c>
      <c r="T370" s="51">
        <f t="shared" si="360"/>
        <v>11</v>
      </c>
      <c r="U370" s="51">
        <f t="shared" si="360"/>
        <v>11</v>
      </c>
      <c r="V370" s="51">
        <f t="shared" si="360"/>
        <v>14</v>
      </c>
      <c r="W370" s="51">
        <f t="shared" si="360"/>
        <v>8</v>
      </c>
      <c r="X370" s="51">
        <f t="shared" si="360"/>
        <v>9</v>
      </c>
      <c r="Y370" s="51">
        <f t="shared" si="360"/>
        <v>6</v>
      </c>
      <c r="Z370" s="51">
        <f t="shared" si="360"/>
        <v>14</v>
      </c>
      <c r="AA370" s="51">
        <f t="shared" si="360"/>
        <v>10</v>
      </c>
      <c r="AB370" s="51">
        <f t="shared" si="360"/>
        <v>9</v>
      </c>
      <c r="AC370" s="51">
        <f t="shared" si="360"/>
        <v>7</v>
      </c>
      <c r="AD370" s="51">
        <f t="shared" si="360"/>
        <v>75</v>
      </c>
      <c r="AE370" s="51">
        <f t="shared" si="360"/>
        <v>51</v>
      </c>
      <c r="AF370" s="51">
        <f t="shared" si="360"/>
        <v>60</v>
      </c>
      <c r="AG370" s="51">
        <f t="shared" si="360"/>
        <v>28</v>
      </c>
      <c r="AH370" s="51">
        <f t="shared" si="360"/>
        <v>24</v>
      </c>
      <c r="AI370" s="51">
        <f t="shared" si="360"/>
        <v>26</v>
      </c>
      <c r="AJ370" s="51">
        <f t="shared" si="360"/>
        <v>23</v>
      </c>
      <c r="AK370" s="51">
        <f t="shared" si="360"/>
        <v>31</v>
      </c>
      <c r="AL370" s="51">
        <f t="shared" si="360"/>
        <v>17</v>
      </c>
      <c r="AM370" s="51">
        <f t="shared" si="360"/>
        <v>7</v>
      </c>
      <c r="AN370" s="51">
        <f t="shared" si="360"/>
        <v>10</v>
      </c>
      <c r="AO370" s="51">
        <f t="shared" si="360"/>
        <v>6</v>
      </c>
      <c r="AP370" s="51">
        <f t="shared" si="360"/>
        <v>6</v>
      </c>
      <c r="AQ370" s="51">
        <f t="shared" si="360"/>
        <v>26</v>
      </c>
      <c r="AR370" s="51">
        <f t="shared" si="360"/>
        <v>22</v>
      </c>
      <c r="AS370" s="51">
        <f t="shared" si="360"/>
        <v>129</v>
      </c>
      <c r="AT370" s="51">
        <f t="shared" si="360"/>
        <v>13</v>
      </c>
      <c r="AU370" s="58">
        <v>4720</v>
      </c>
      <c r="AV370" s="109"/>
      <c r="AW370" s="109"/>
    </row>
    <row r="371" spans="1:49" s="33" customFormat="1" ht="12">
      <c r="A371" s="6">
        <v>367</v>
      </c>
      <c r="B371" s="58">
        <v>4724</v>
      </c>
      <c r="C371" s="45" t="s">
        <v>996</v>
      </c>
      <c r="D371" s="45" t="s">
        <v>748</v>
      </c>
      <c r="E371" s="45" t="s">
        <v>768</v>
      </c>
      <c r="F371" s="44" t="s">
        <v>394</v>
      </c>
      <c r="G371" s="39" t="s">
        <v>662</v>
      </c>
      <c r="H371" s="58">
        <v>4724</v>
      </c>
      <c r="I371" s="51">
        <f t="shared" si="323"/>
        <v>539</v>
      </c>
      <c r="J371" s="51">
        <f>J1438</f>
        <v>7</v>
      </c>
      <c r="K371" s="51">
        <f t="shared" ref="K371:AT371" si="361">K1438</f>
        <v>12</v>
      </c>
      <c r="L371" s="51">
        <f t="shared" si="361"/>
        <v>8</v>
      </c>
      <c r="M371" s="51">
        <f t="shared" si="361"/>
        <v>6</v>
      </c>
      <c r="N371" s="51">
        <f t="shared" si="361"/>
        <v>7</v>
      </c>
      <c r="O371" s="51">
        <f t="shared" si="361"/>
        <v>11</v>
      </c>
      <c r="P371" s="51">
        <f t="shared" si="361"/>
        <v>10</v>
      </c>
      <c r="Q371" s="51">
        <f t="shared" si="361"/>
        <v>14</v>
      </c>
      <c r="R371" s="51">
        <f t="shared" si="361"/>
        <v>12</v>
      </c>
      <c r="S371" s="51">
        <f t="shared" si="361"/>
        <v>9</v>
      </c>
      <c r="T371" s="51">
        <f t="shared" si="361"/>
        <v>8</v>
      </c>
      <c r="U371" s="51">
        <f t="shared" si="361"/>
        <v>18</v>
      </c>
      <c r="V371" s="51">
        <f t="shared" si="361"/>
        <v>5</v>
      </c>
      <c r="W371" s="51">
        <f t="shared" si="361"/>
        <v>10</v>
      </c>
      <c r="X371" s="51">
        <f t="shared" si="361"/>
        <v>12</v>
      </c>
      <c r="Y371" s="51">
        <f t="shared" si="361"/>
        <v>14</v>
      </c>
      <c r="Z371" s="51">
        <f t="shared" si="361"/>
        <v>14</v>
      </c>
      <c r="AA371" s="51">
        <f t="shared" si="361"/>
        <v>6</v>
      </c>
      <c r="AB371" s="51">
        <f t="shared" si="361"/>
        <v>6</v>
      </c>
      <c r="AC371" s="51">
        <f t="shared" si="361"/>
        <v>15</v>
      </c>
      <c r="AD371" s="51">
        <f t="shared" si="361"/>
        <v>60</v>
      </c>
      <c r="AE371" s="51">
        <f t="shared" si="361"/>
        <v>60</v>
      </c>
      <c r="AF371" s="51">
        <f t="shared" si="361"/>
        <v>46</v>
      </c>
      <c r="AG371" s="51">
        <f t="shared" si="361"/>
        <v>22</v>
      </c>
      <c r="AH371" s="51">
        <f t="shared" si="361"/>
        <v>32</v>
      </c>
      <c r="AI371" s="51">
        <f t="shared" si="361"/>
        <v>38</v>
      </c>
      <c r="AJ371" s="51">
        <f t="shared" si="361"/>
        <v>13</v>
      </c>
      <c r="AK371" s="51">
        <f t="shared" si="361"/>
        <v>22</v>
      </c>
      <c r="AL371" s="51">
        <f t="shared" si="361"/>
        <v>14</v>
      </c>
      <c r="AM371" s="51">
        <f t="shared" si="361"/>
        <v>9</v>
      </c>
      <c r="AN371" s="51">
        <f t="shared" si="361"/>
        <v>10</v>
      </c>
      <c r="AO371" s="51">
        <f t="shared" si="361"/>
        <v>4</v>
      </c>
      <c r="AP371" s="51">
        <f t="shared" si="361"/>
        <v>5</v>
      </c>
      <c r="AQ371" s="51">
        <f t="shared" si="361"/>
        <v>26</v>
      </c>
      <c r="AR371" s="51">
        <f t="shared" si="361"/>
        <v>26</v>
      </c>
      <c r="AS371" s="51">
        <f t="shared" si="361"/>
        <v>126</v>
      </c>
      <c r="AT371" s="51">
        <f t="shared" si="361"/>
        <v>12</v>
      </c>
      <c r="AU371" s="58">
        <v>4724</v>
      </c>
      <c r="AV371" s="109"/>
      <c r="AW371" s="109"/>
    </row>
    <row r="372" spans="1:49" s="33" customFormat="1" ht="12">
      <c r="A372" s="21">
        <v>368</v>
      </c>
      <c r="B372" s="58">
        <v>4723</v>
      </c>
      <c r="C372" s="45" t="s">
        <v>996</v>
      </c>
      <c r="D372" s="45" t="s">
        <v>748</v>
      </c>
      <c r="E372" s="45" t="s">
        <v>768</v>
      </c>
      <c r="F372" s="42" t="s">
        <v>393</v>
      </c>
      <c r="G372" s="39" t="s">
        <v>662</v>
      </c>
      <c r="H372" s="58">
        <v>4723</v>
      </c>
      <c r="I372" s="51">
        <f t="shared" si="323"/>
        <v>471</v>
      </c>
      <c r="J372" s="51">
        <f>J1437</f>
        <v>2</v>
      </c>
      <c r="K372" s="51">
        <f t="shared" ref="K372:AT372" si="362">K1437</f>
        <v>3</v>
      </c>
      <c r="L372" s="51">
        <f t="shared" si="362"/>
        <v>4</v>
      </c>
      <c r="M372" s="51">
        <f t="shared" si="362"/>
        <v>6</v>
      </c>
      <c r="N372" s="51">
        <f t="shared" si="362"/>
        <v>5</v>
      </c>
      <c r="O372" s="51">
        <f t="shared" si="362"/>
        <v>3</v>
      </c>
      <c r="P372" s="51">
        <f t="shared" si="362"/>
        <v>6</v>
      </c>
      <c r="Q372" s="51">
        <f t="shared" si="362"/>
        <v>6</v>
      </c>
      <c r="R372" s="51">
        <f t="shared" si="362"/>
        <v>4</v>
      </c>
      <c r="S372" s="51">
        <f t="shared" si="362"/>
        <v>5</v>
      </c>
      <c r="T372" s="51">
        <f t="shared" si="362"/>
        <v>4</v>
      </c>
      <c r="U372" s="51">
        <f t="shared" si="362"/>
        <v>3</v>
      </c>
      <c r="V372" s="51">
        <f t="shared" si="362"/>
        <v>6</v>
      </c>
      <c r="W372" s="51">
        <f t="shared" si="362"/>
        <v>3</v>
      </c>
      <c r="X372" s="51">
        <f t="shared" si="362"/>
        <v>3</v>
      </c>
      <c r="Y372" s="51">
        <f t="shared" si="362"/>
        <v>6</v>
      </c>
      <c r="Z372" s="51">
        <f t="shared" si="362"/>
        <v>7</v>
      </c>
      <c r="AA372" s="51">
        <f t="shared" si="362"/>
        <v>5</v>
      </c>
      <c r="AB372" s="51">
        <f t="shared" si="362"/>
        <v>10</v>
      </c>
      <c r="AC372" s="51">
        <f t="shared" si="362"/>
        <v>6</v>
      </c>
      <c r="AD372" s="51">
        <f t="shared" si="362"/>
        <v>47</v>
      </c>
      <c r="AE372" s="51">
        <f t="shared" si="362"/>
        <v>59</v>
      </c>
      <c r="AF372" s="51">
        <f t="shared" si="362"/>
        <v>43</v>
      </c>
      <c r="AG372" s="51">
        <f t="shared" si="362"/>
        <v>46</v>
      </c>
      <c r="AH372" s="51">
        <f t="shared" si="362"/>
        <v>28</v>
      </c>
      <c r="AI372" s="51">
        <f t="shared" si="362"/>
        <v>23</v>
      </c>
      <c r="AJ372" s="51">
        <f t="shared" si="362"/>
        <v>36</v>
      </c>
      <c r="AK372" s="51">
        <f t="shared" si="362"/>
        <v>30</v>
      </c>
      <c r="AL372" s="51">
        <f t="shared" si="362"/>
        <v>26</v>
      </c>
      <c r="AM372" s="51">
        <f t="shared" si="362"/>
        <v>18</v>
      </c>
      <c r="AN372" s="51">
        <f t="shared" si="362"/>
        <v>10</v>
      </c>
      <c r="AO372" s="51">
        <f t="shared" si="362"/>
        <v>3</v>
      </c>
      <c r="AP372" s="51">
        <f t="shared" si="362"/>
        <v>5</v>
      </c>
      <c r="AQ372" s="51">
        <f t="shared" si="362"/>
        <v>9</v>
      </c>
      <c r="AR372" s="51">
        <f t="shared" si="362"/>
        <v>16</v>
      </c>
      <c r="AS372" s="51">
        <f t="shared" si="362"/>
        <v>121</v>
      </c>
      <c r="AT372" s="51">
        <f t="shared" si="362"/>
        <v>3</v>
      </c>
      <c r="AU372" s="58">
        <v>4723</v>
      </c>
      <c r="AV372" s="109"/>
      <c r="AW372" s="109"/>
    </row>
    <row r="373" spans="1:49" s="33" customFormat="1" ht="12">
      <c r="A373" s="21">
        <v>369</v>
      </c>
      <c r="B373" s="58">
        <v>4722</v>
      </c>
      <c r="C373" s="45" t="s">
        <v>996</v>
      </c>
      <c r="D373" s="45" t="s">
        <v>748</v>
      </c>
      <c r="E373" s="45" t="s">
        <v>768</v>
      </c>
      <c r="F373" s="42" t="s">
        <v>392</v>
      </c>
      <c r="G373" s="39" t="s">
        <v>662</v>
      </c>
      <c r="H373" s="58">
        <v>4722</v>
      </c>
      <c r="I373" s="51">
        <f t="shared" si="323"/>
        <v>321</v>
      </c>
      <c r="J373" s="51">
        <f>J1436</f>
        <v>6</v>
      </c>
      <c r="K373" s="51">
        <f t="shared" ref="K373:AT373" si="363">K1436</f>
        <v>6</v>
      </c>
      <c r="L373" s="51">
        <f t="shared" si="363"/>
        <v>1</v>
      </c>
      <c r="M373" s="51">
        <f t="shared" si="363"/>
        <v>9</v>
      </c>
      <c r="N373" s="51">
        <f t="shared" si="363"/>
        <v>5</v>
      </c>
      <c r="O373" s="51">
        <f t="shared" si="363"/>
        <v>5</v>
      </c>
      <c r="P373" s="51">
        <f t="shared" si="363"/>
        <v>3</v>
      </c>
      <c r="Q373" s="51">
        <f t="shared" si="363"/>
        <v>8</v>
      </c>
      <c r="R373" s="51">
        <f t="shared" si="363"/>
        <v>7</v>
      </c>
      <c r="S373" s="51">
        <f t="shared" si="363"/>
        <v>9</v>
      </c>
      <c r="T373" s="51">
        <f t="shared" si="363"/>
        <v>6</v>
      </c>
      <c r="U373" s="51">
        <f t="shared" si="363"/>
        <v>7</v>
      </c>
      <c r="V373" s="51">
        <f t="shared" si="363"/>
        <v>8</v>
      </c>
      <c r="W373" s="51">
        <f t="shared" si="363"/>
        <v>14</v>
      </c>
      <c r="X373" s="51">
        <f t="shared" si="363"/>
        <v>3</v>
      </c>
      <c r="Y373" s="51">
        <f t="shared" si="363"/>
        <v>4</v>
      </c>
      <c r="Z373" s="51">
        <f t="shared" si="363"/>
        <v>6</v>
      </c>
      <c r="AA373" s="51">
        <f t="shared" si="363"/>
        <v>5</v>
      </c>
      <c r="AB373" s="51">
        <f t="shared" si="363"/>
        <v>4</v>
      </c>
      <c r="AC373" s="51">
        <f t="shared" si="363"/>
        <v>6</v>
      </c>
      <c r="AD373" s="51">
        <f t="shared" si="363"/>
        <v>28</v>
      </c>
      <c r="AE373" s="51">
        <f t="shared" si="363"/>
        <v>33</v>
      </c>
      <c r="AF373" s="51">
        <f t="shared" si="363"/>
        <v>27</v>
      </c>
      <c r="AG373" s="51">
        <f t="shared" si="363"/>
        <v>20</v>
      </c>
      <c r="AH373" s="51">
        <f t="shared" si="363"/>
        <v>11</v>
      </c>
      <c r="AI373" s="51">
        <f t="shared" si="363"/>
        <v>18</v>
      </c>
      <c r="AJ373" s="51">
        <f t="shared" si="363"/>
        <v>21</v>
      </c>
      <c r="AK373" s="51">
        <f t="shared" si="363"/>
        <v>18</v>
      </c>
      <c r="AL373" s="51">
        <f t="shared" si="363"/>
        <v>7</v>
      </c>
      <c r="AM373" s="51">
        <f t="shared" si="363"/>
        <v>4</v>
      </c>
      <c r="AN373" s="51">
        <f t="shared" si="363"/>
        <v>4</v>
      </c>
      <c r="AO373" s="51">
        <f t="shared" si="363"/>
        <v>3</v>
      </c>
      <c r="AP373" s="51">
        <f t="shared" si="363"/>
        <v>5</v>
      </c>
      <c r="AQ373" s="51">
        <f t="shared" si="363"/>
        <v>19</v>
      </c>
      <c r="AR373" s="51">
        <f t="shared" si="363"/>
        <v>12</v>
      </c>
      <c r="AS373" s="51">
        <f t="shared" si="363"/>
        <v>67</v>
      </c>
      <c r="AT373" s="51">
        <f t="shared" si="363"/>
        <v>10</v>
      </c>
      <c r="AU373" s="58">
        <v>4722</v>
      </c>
      <c r="AV373" s="109"/>
      <c r="AW373" s="109"/>
    </row>
    <row r="374" spans="1:49" s="33" customFormat="1" ht="12">
      <c r="A374" s="6">
        <v>370</v>
      </c>
      <c r="B374" s="58">
        <v>4719</v>
      </c>
      <c r="C374" s="45" t="s">
        <v>996</v>
      </c>
      <c r="D374" s="45" t="s">
        <v>748</v>
      </c>
      <c r="E374" s="45" t="s">
        <v>768</v>
      </c>
      <c r="F374" s="42" t="s">
        <v>395</v>
      </c>
      <c r="G374" s="39" t="s">
        <v>667</v>
      </c>
      <c r="H374" s="58">
        <v>4719</v>
      </c>
      <c r="I374" s="51">
        <f t="shared" si="323"/>
        <v>1225</v>
      </c>
      <c r="J374" s="51">
        <f>J1439</f>
        <v>13</v>
      </c>
      <c r="K374" s="51">
        <f t="shared" ref="K374:AT374" si="364">K1439</f>
        <v>13</v>
      </c>
      <c r="L374" s="51">
        <f t="shared" si="364"/>
        <v>12</v>
      </c>
      <c r="M374" s="51">
        <f t="shared" si="364"/>
        <v>13</v>
      </c>
      <c r="N374" s="51">
        <f t="shared" si="364"/>
        <v>21</v>
      </c>
      <c r="O374" s="51">
        <f t="shared" si="364"/>
        <v>30</v>
      </c>
      <c r="P374" s="51">
        <f t="shared" si="364"/>
        <v>19</v>
      </c>
      <c r="Q374" s="51">
        <f t="shared" si="364"/>
        <v>16</v>
      </c>
      <c r="R374" s="51">
        <f t="shared" si="364"/>
        <v>31</v>
      </c>
      <c r="S374" s="51">
        <f t="shared" si="364"/>
        <v>21</v>
      </c>
      <c r="T374" s="51">
        <f t="shared" si="364"/>
        <v>25</v>
      </c>
      <c r="U374" s="51">
        <f t="shared" si="364"/>
        <v>27</v>
      </c>
      <c r="V374" s="51">
        <f t="shared" si="364"/>
        <v>27</v>
      </c>
      <c r="W374" s="51">
        <f t="shared" si="364"/>
        <v>26</v>
      </c>
      <c r="X374" s="51">
        <f t="shared" si="364"/>
        <v>23</v>
      </c>
      <c r="Y374" s="51">
        <f t="shared" si="364"/>
        <v>32</v>
      </c>
      <c r="Z374" s="51">
        <f t="shared" si="364"/>
        <v>22</v>
      </c>
      <c r="AA374" s="51">
        <f t="shared" si="364"/>
        <v>27</v>
      </c>
      <c r="AB374" s="51">
        <f t="shared" si="364"/>
        <v>22</v>
      </c>
      <c r="AC374" s="51">
        <f t="shared" si="364"/>
        <v>27</v>
      </c>
      <c r="AD374" s="51">
        <f t="shared" si="364"/>
        <v>88</v>
      </c>
      <c r="AE374" s="51">
        <f t="shared" si="364"/>
        <v>95</v>
      </c>
      <c r="AF374" s="51">
        <f t="shared" si="364"/>
        <v>96</v>
      </c>
      <c r="AG374" s="51">
        <f t="shared" si="364"/>
        <v>106</v>
      </c>
      <c r="AH374" s="51">
        <f t="shared" si="364"/>
        <v>72</v>
      </c>
      <c r="AI374" s="51">
        <f t="shared" si="364"/>
        <v>83</v>
      </c>
      <c r="AJ374" s="51">
        <f t="shared" si="364"/>
        <v>69</v>
      </c>
      <c r="AK374" s="51">
        <f t="shared" si="364"/>
        <v>53</v>
      </c>
      <c r="AL374" s="51">
        <f t="shared" si="364"/>
        <v>46</v>
      </c>
      <c r="AM374" s="51">
        <f t="shared" si="364"/>
        <v>23</v>
      </c>
      <c r="AN374" s="51">
        <f t="shared" si="364"/>
        <v>22</v>
      </c>
      <c r="AO374" s="51">
        <f t="shared" si="364"/>
        <v>16</v>
      </c>
      <c r="AP374" s="51">
        <f t="shared" si="364"/>
        <v>9</v>
      </c>
      <c r="AQ374" s="51">
        <f t="shared" si="364"/>
        <v>63</v>
      </c>
      <c r="AR374" s="51">
        <f t="shared" si="364"/>
        <v>62</v>
      </c>
      <c r="AS374" s="51">
        <f t="shared" si="364"/>
        <v>265</v>
      </c>
      <c r="AT374" s="51">
        <f t="shared" si="364"/>
        <v>18</v>
      </c>
      <c r="AU374" s="58">
        <v>4719</v>
      </c>
      <c r="AV374" s="109"/>
      <c r="AW374" s="109"/>
    </row>
    <row r="375" spans="1:49" s="33" customFormat="1" ht="12">
      <c r="A375" s="21">
        <v>371</v>
      </c>
      <c r="B375" s="58">
        <v>4726</v>
      </c>
      <c r="C375" s="45" t="s">
        <v>996</v>
      </c>
      <c r="D375" s="45" t="s">
        <v>748</v>
      </c>
      <c r="E375" s="45" t="s">
        <v>768</v>
      </c>
      <c r="F375" s="44" t="s">
        <v>397</v>
      </c>
      <c r="G375" s="39" t="s">
        <v>662</v>
      </c>
      <c r="H375" s="58">
        <v>4726</v>
      </c>
      <c r="I375" s="51">
        <f t="shared" si="323"/>
        <v>523</v>
      </c>
      <c r="J375" s="51">
        <f>J1441</f>
        <v>7</v>
      </c>
      <c r="K375" s="51">
        <f t="shared" ref="K375:AT375" si="365">K1441</f>
        <v>6</v>
      </c>
      <c r="L375" s="51">
        <f t="shared" si="365"/>
        <v>4</v>
      </c>
      <c r="M375" s="51">
        <f t="shared" si="365"/>
        <v>6</v>
      </c>
      <c r="N375" s="51">
        <f t="shared" si="365"/>
        <v>11</v>
      </c>
      <c r="O375" s="51">
        <f t="shared" si="365"/>
        <v>10</v>
      </c>
      <c r="P375" s="51">
        <f t="shared" si="365"/>
        <v>10</v>
      </c>
      <c r="Q375" s="51">
        <f t="shared" si="365"/>
        <v>7</v>
      </c>
      <c r="R375" s="51">
        <f t="shared" si="365"/>
        <v>11</v>
      </c>
      <c r="S375" s="51">
        <f t="shared" si="365"/>
        <v>17</v>
      </c>
      <c r="T375" s="51">
        <f t="shared" si="365"/>
        <v>18</v>
      </c>
      <c r="U375" s="51">
        <f t="shared" si="365"/>
        <v>13</v>
      </c>
      <c r="V375" s="51">
        <f t="shared" si="365"/>
        <v>12</v>
      </c>
      <c r="W375" s="51">
        <f t="shared" si="365"/>
        <v>12</v>
      </c>
      <c r="X375" s="51">
        <f t="shared" si="365"/>
        <v>14</v>
      </c>
      <c r="Y375" s="51">
        <f t="shared" si="365"/>
        <v>13</v>
      </c>
      <c r="Z375" s="51">
        <f t="shared" si="365"/>
        <v>11</v>
      </c>
      <c r="AA375" s="51">
        <f t="shared" si="365"/>
        <v>19</v>
      </c>
      <c r="AB375" s="51">
        <f t="shared" si="365"/>
        <v>11</v>
      </c>
      <c r="AC375" s="51">
        <f t="shared" si="365"/>
        <v>12</v>
      </c>
      <c r="AD375" s="51">
        <f t="shared" si="365"/>
        <v>36</v>
      </c>
      <c r="AE375" s="51">
        <f t="shared" si="365"/>
        <v>32</v>
      </c>
      <c r="AF375" s="51">
        <f t="shared" si="365"/>
        <v>35</v>
      </c>
      <c r="AG375" s="51">
        <f t="shared" si="365"/>
        <v>39</v>
      </c>
      <c r="AH375" s="51">
        <f t="shared" si="365"/>
        <v>33</v>
      </c>
      <c r="AI375" s="51">
        <f t="shared" si="365"/>
        <v>40</v>
      </c>
      <c r="AJ375" s="51">
        <f t="shared" si="365"/>
        <v>20</v>
      </c>
      <c r="AK375" s="51">
        <f t="shared" si="365"/>
        <v>23</v>
      </c>
      <c r="AL375" s="51">
        <f t="shared" si="365"/>
        <v>19</v>
      </c>
      <c r="AM375" s="51">
        <f t="shared" si="365"/>
        <v>8</v>
      </c>
      <c r="AN375" s="51">
        <f t="shared" si="365"/>
        <v>6</v>
      </c>
      <c r="AO375" s="51">
        <f t="shared" si="365"/>
        <v>4</v>
      </c>
      <c r="AP375" s="51">
        <f t="shared" si="365"/>
        <v>4</v>
      </c>
      <c r="AQ375" s="51">
        <f t="shared" si="365"/>
        <v>34</v>
      </c>
      <c r="AR375" s="51">
        <f t="shared" si="365"/>
        <v>32</v>
      </c>
      <c r="AS375" s="51">
        <f t="shared" si="365"/>
        <v>105</v>
      </c>
      <c r="AT375" s="51">
        <f t="shared" si="365"/>
        <v>14</v>
      </c>
      <c r="AU375" s="58">
        <v>4726</v>
      </c>
      <c r="AV375" s="109"/>
      <c r="AW375" s="109"/>
    </row>
    <row r="376" spans="1:49" s="33" customFormat="1" ht="12">
      <c r="A376" s="21">
        <v>372</v>
      </c>
      <c r="B376" s="58">
        <v>4729</v>
      </c>
      <c r="C376" s="45" t="s">
        <v>996</v>
      </c>
      <c r="D376" s="45" t="s">
        <v>748</v>
      </c>
      <c r="E376" s="45" t="s">
        <v>768</v>
      </c>
      <c r="F376" s="44" t="s">
        <v>400</v>
      </c>
      <c r="G376" s="39" t="s">
        <v>662</v>
      </c>
      <c r="H376" s="58">
        <v>4729</v>
      </c>
      <c r="I376" s="51">
        <f t="shared" si="323"/>
        <v>787</v>
      </c>
      <c r="J376" s="51">
        <f>J1444</f>
        <v>11</v>
      </c>
      <c r="K376" s="51">
        <f t="shared" ref="K376:AT376" si="366">K1444</f>
        <v>12</v>
      </c>
      <c r="L376" s="51">
        <f t="shared" si="366"/>
        <v>14</v>
      </c>
      <c r="M376" s="51">
        <f t="shared" si="366"/>
        <v>9</v>
      </c>
      <c r="N376" s="51">
        <f t="shared" si="366"/>
        <v>22</v>
      </c>
      <c r="O376" s="51">
        <f t="shared" si="366"/>
        <v>11</v>
      </c>
      <c r="P376" s="51">
        <f t="shared" si="366"/>
        <v>11</v>
      </c>
      <c r="Q376" s="51">
        <f t="shared" si="366"/>
        <v>13</v>
      </c>
      <c r="R376" s="51">
        <f t="shared" si="366"/>
        <v>20</v>
      </c>
      <c r="S376" s="51">
        <f t="shared" si="366"/>
        <v>17</v>
      </c>
      <c r="T376" s="51">
        <f t="shared" si="366"/>
        <v>11</v>
      </c>
      <c r="U376" s="51">
        <f t="shared" si="366"/>
        <v>20</v>
      </c>
      <c r="V376" s="51">
        <f t="shared" si="366"/>
        <v>21</v>
      </c>
      <c r="W376" s="51">
        <f t="shared" si="366"/>
        <v>21</v>
      </c>
      <c r="X376" s="51">
        <f t="shared" si="366"/>
        <v>16</v>
      </c>
      <c r="Y376" s="51">
        <f t="shared" si="366"/>
        <v>14</v>
      </c>
      <c r="Z376" s="51">
        <f t="shared" si="366"/>
        <v>10</v>
      </c>
      <c r="AA376" s="51">
        <f t="shared" si="366"/>
        <v>22</v>
      </c>
      <c r="AB376" s="51">
        <f t="shared" si="366"/>
        <v>13</v>
      </c>
      <c r="AC376" s="51">
        <f t="shared" si="366"/>
        <v>18</v>
      </c>
      <c r="AD376" s="51">
        <f t="shared" si="366"/>
        <v>70</v>
      </c>
      <c r="AE376" s="51">
        <f t="shared" si="366"/>
        <v>65</v>
      </c>
      <c r="AF376" s="51">
        <f t="shared" si="366"/>
        <v>62</v>
      </c>
      <c r="AG376" s="51">
        <f t="shared" si="366"/>
        <v>53</v>
      </c>
      <c r="AH376" s="51">
        <f t="shared" si="366"/>
        <v>44</v>
      </c>
      <c r="AI376" s="51">
        <f t="shared" si="366"/>
        <v>49</v>
      </c>
      <c r="AJ376" s="51">
        <f t="shared" si="366"/>
        <v>31</v>
      </c>
      <c r="AK376" s="51">
        <f t="shared" si="366"/>
        <v>33</v>
      </c>
      <c r="AL376" s="51">
        <f t="shared" si="366"/>
        <v>25</v>
      </c>
      <c r="AM376" s="51">
        <f t="shared" si="366"/>
        <v>21</v>
      </c>
      <c r="AN376" s="51">
        <f t="shared" si="366"/>
        <v>16</v>
      </c>
      <c r="AO376" s="51">
        <f t="shared" si="366"/>
        <v>9</v>
      </c>
      <c r="AP376" s="51">
        <f t="shared" si="366"/>
        <v>3</v>
      </c>
      <c r="AQ376" s="51">
        <f t="shared" si="366"/>
        <v>44</v>
      </c>
      <c r="AR376" s="51">
        <f t="shared" si="366"/>
        <v>37</v>
      </c>
      <c r="AS376" s="51">
        <f t="shared" si="366"/>
        <v>168</v>
      </c>
      <c r="AT376" s="51">
        <f t="shared" si="366"/>
        <v>15</v>
      </c>
      <c r="AU376" s="58">
        <v>4729</v>
      </c>
      <c r="AV376" s="109"/>
      <c r="AW376" s="109"/>
    </row>
    <row r="377" spans="1:49" s="33" customFormat="1" ht="12">
      <c r="A377" s="6">
        <v>373</v>
      </c>
      <c r="B377" s="58">
        <v>4727</v>
      </c>
      <c r="C377" s="45" t="s">
        <v>996</v>
      </c>
      <c r="D377" s="45" t="s">
        <v>748</v>
      </c>
      <c r="E377" s="45" t="s">
        <v>768</v>
      </c>
      <c r="F377" s="44" t="s">
        <v>398</v>
      </c>
      <c r="G377" s="39" t="s">
        <v>662</v>
      </c>
      <c r="H377" s="58">
        <v>4727</v>
      </c>
      <c r="I377" s="51">
        <f t="shared" si="323"/>
        <v>518</v>
      </c>
      <c r="J377" s="51">
        <f>J1442</f>
        <v>3</v>
      </c>
      <c r="K377" s="51">
        <f t="shared" ref="K377:AT377" si="367">K1442</f>
        <v>5</v>
      </c>
      <c r="L377" s="51">
        <f t="shared" si="367"/>
        <v>14</v>
      </c>
      <c r="M377" s="51">
        <f t="shared" si="367"/>
        <v>10</v>
      </c>
      <c r="N377" s="51">
        <f t="shared" si="367"/>
        <v>8</v>
      </c>
      <c r="O377" s="51">
        <f t="shared" si="367"/>
        <v>12</v>
      </c>
      <c r="P377" s="51">
        <f t="shared" si="367"/>
        <v>10</v>
      </c>
      <c r="Q377" s="51">
        <f t="shared" si="367"/>
        <v>10</v>
      </c>
      <c r="R377" s="51">
        <f t="shared" si="367"/>
        <v>3</v>
      </c>
      <c r="S377" s="51">
        <f t="shared" si="367"/>
        <v>10</v>
      </c>
      <c r="T377" s="51">
        <f t="shared" si="367"/>
        <v>10</v>
      </c>
      <c r="U377" s="51">
        <f t="shared" si="367"/>
        <v>8</v>
      </c>
      <c r="V377" s="51">
        <f t="shared" si="367"/>
        <v>12</v>
      </c>
      <c r="W377" s="51">
        <f t="shared" si="367"/>
        <v>9</v>
      </c>
      <c r="X377" s="51">
        <f t="shared" si="367"/>
        <v>10</v>
      </c>
      <c r="Y377" s="51">
        <f t="shared" si="367"/>
        <v>11</v>
      </c>
      <c r="Z377" s="51">
        <f t="shared" si="367"/>
        <v>5</v>
      </c>
      <c r="AA377" s="51">
        <f t="shared" si="367"/>
        <v>7</v>
      </c>
      <c r="AB377" s="51">
        <f t="shared" si="367"/>
        <v>12</v>
      </c>
      <c r="AC377" s="51">
        <f t="shared" si="367"/>
        <v>6</v>
      </c>
      <c r="AD377" s="51">
        <f t="shared" si="367"/>
        <v>45</v>
      </c>
      <c r="AE377" s="51">
        <f t="shared" si="367"/>
        <v>39</v>
      </c>
      <c r="AF377" s="51">
        <f t="shared" si="367"/>
        <v>58</v>
      </c>
      <c r="AG377" s="51">
        <f t="shared" si="367"/>
        <v>37</v>
      </c>
      <c r="AH377" s="51">
        <f t="shared" si="367"/>
        <v>51</v>
      </c>
      <c r="AI377" s="51">
        <f t="shared" si="367"/>
        <v>34</v>
      </c>
      <c r="AJ377" s="51">
        <f t="shared" si="367"/>
        <v>15</v>
      </c>
      <c r="AK377" s="51">
        <f t="shared" si="367"/>
        <v>19</v>
      </c>
      <c r="AL377" s="51">
        <f t="shared" si="367"/>
        <v>18</v>
      </c>
      <c r="AM377" s="51">
        <f t="shared" si="367"/>
        <v>10</v>
      </c>
      <c r="AN377" s="51">
        <f t="shared" si="367"/>
        <v>9</v>
      </c>
      <c r="AO377" s="51">
        <f t="shared" si="367"/>
        <v>4</v>
      </c>
      <c r="AP377" s="51">
        <f t="shared" si="367"/>
        <v>4</v>
      </c>
      <c r="AQ377" s="51">
        <f t="shared" si="367"/>
        <v>24</v>
      </c>
      <c r="AR377" s="51">
        <f t="shared" si="367"/>
        <v>20</v>
      </c>
      <c r="AS377" s="51">
        <f t="shared" si="367"/>
        <v>129</v>
      </c>
      <c r="AT377" s="51">
        <f t="shared" si="367"/>
        <v>5</v>
      </c>
      <c r="AU377" s="58">
        <v>4727</v>
      </c>
      <c r="AV377" s="109"/>
      <c r="AW377" s="109"/>
    </row>
    <row r="378" spans="1:49" s="33" customFormat="1" ht="12">
      <c r="A378" s="21">
        <v>374</v>
      </c>
      <c r="B378" s="58">
        <v>4725</v>
      </c>
      <c r="C378" s="45" t="s">
        <v>996</v>
      </c>
      <c r="D378" s="45" t="s">
        <v>748</v>
      </c>
      <c r="E378" s="45" t="s">
        <v>768</v>
      </c>
      <c r="F378" s="44" t="s">
        <v>396</v>
      </c>
      <c r="G378" s="39" t="s">
        <v>662</v>
      </c>
      <c r="H378" s="58">
        <v>4725</v>
      </c>
      <c r="I378" s="51">
        <f t="shared" si="323"/>
        <v>494</v>
      </c>
      <c r="J378" s="51">
        <f>J1440</f>
        <v>7</v>
      </c>
      <c r="K378" s="51">
        <f t="shared" ref="K378:AT378" si="368">K1440</f>
        <v>13</v>
      </c>
      <c r="L378" s="51">
        <f t="shared" si="368"/>
        <v>5</v>
      </c>
      <c r="M378" s="51">
        <f t="shared" si="368"/>
        <v>11</v>
      </c>
      <c r="N378" s="51">
        <f t="shared" si="368"/>
        <v>8</v>
      </c>
      <c r="O378" s="51">
        <f t="shared" si="368"/>
        <v>8</v>
      </c>
      <c r="P378" s="51">
        <f t="shared" si="368"/>
        <v>10</v>
      </c>
      <c r="Q378" s="51">
        <f t="shared" si="368"/>
        <v>12</v>
      </c>
      <c r="R378" s="51">
        <f t="shared" si="368"/>
        <v>5</v>
      </c>
      <c r="S378" s="51">
        <f t="shared" si="368"/>
        <v>10</v>
      </c>
      <c r="T378" s="51">
        <f t="shared" si="368"/>
        <v>13</v>
      </c>
      <c r="U378" s="51">
        <f t="shared" si="368"/>
        <v>10</v>
      </c>
      <c r="V378" s="51">
        <f t="shared" si="368"/>
        <v>15</v>
      </c>
      <c r="W378" s="51">
        <f t="shared" si="368"/>
        <v>9</v>
      </c>
      <c r="X378" s="51">
        <f t="shared" si="368"/>
        <v>11</v>
      </c>
      <c r="Y378" s="51">
        <f t="shared" si="368"/>
        <v>12</v>
      </c>
      <c r="Z378" s="51">
        <f t="shared" si="368"/>
        <v>11</v>
      </c>
      <c r="AA378" s="51">
        <f t="shared" si="368"/>
        <v>11</v>
      </c>
      <c r="AB378" s="51">
        <f t="shared" si="368"/>
        <v>14</v>
      </c>
      <c r="AC378" s="51">
        <f t="shared" si="368"/>
        <v>11</v>
      </c>
      <c r="AD378" s="51">
        <f t="shared" si="368"/>
        <v>38</v>
      </c>
      <c r="AE378" s="51">
        <f t="shared" si="368"/>
        <v>39</v>
      </c>
      <c r="AF378" s="51">
        <f t="shared" si="368"/>
        <v>38</v>
      </c>
      <c r="AG378" s="51">
        <f t="shared" si="368"/>
        <v>37</v>
      </c>
      <c r="AH378" s="51">
        <f t="shared" si="368"/>
        <v>34</v>
      </c>
      <c r="AI378" s="51">
        <f t="shared" si="368"/>
        <v>43</v>
      </c>
      <c r="AJ378" s="51">
        <f t="shared" si="368"/>
        <v>32</v>
      </c>
      <c r="AK378" s="51">
        <f t="shared" si="368"/>
        <v>10</v>
      </c>
      <c r="AL378" s="51">
        <f t="shared" si="368"/>
        <v>5</v>
      </c>
      <c r="AM378" s="51">
        <f t="shared" si="368"/>
        <v>2</v>
      </c>
      <c r="AN378" s="51">
        <f t="shared" si="368"/>
        <v>3</v>
      </c>
      <c r="AO378" s="51">
        <f t="shared" si="368"/>
        <v>4</v>
      </c>
      <c r="AP378" s="51">
        <f t="shared" si="368"/>
        <v>3</v>
      </c>
      <c r="AQ378" s="51">
        <f t="shared" si="368"/>
        <v>28</v>
      </c>
      <c r="AR378" s="51">
        <f t="shared" si="368"/>
        <v>28</v>
      </c>
      <c r="AS378" s="51">
        <f t="shared" si="368"/>
        <v>112</v>
      </c>
      <c r="AT378" s="51">
        <f t="shared" si="368"/>
        <v>12</v>
      </c>
      <c r="AU378" s="58">
        <v>4725</v>
      </c>
      <c r="AV378" s="109"/>
      <c r="AW378" s="109"/>
    </row>
    <row r="379" spans="1:49" s="33" customFormat="1" ht="12">
      <c r="A379" s="21">
        <v>375</v>
      </c>
      <c r="B379" s="90">
        <v>6811</v>
      </c>
      <c r="C379" s="45" t="s">
        <v>996</v>
      </c>
      <c r="D379" s="45" t="s">
        <v>748</v>
      </c>
      <c r="E379" s="45" t="s">
        <v>768</v>
      </c>
      <c r="F379" s="42" t="s">
        <v>401</v>
      </c>
      <c r="G379" s="39" t="s">
        <v>662</v>
      </c>
      <c r="H379" s="90">
        <v>6811</v>
      </c>
      <c r="I379" s="51">
        <f t="shared" si="323"/>
        <v>465</v>
      </c>
      <c r="J379" s="51">
        <f>J1445</f>
        <v>5</v>
      </c>
      <c r="K379" s="51">
        <f t="shared" ref="K379:AT379" si="369">K1445</f>
        <v>4</v>
      </c>
      <c r="L379" s="51">
        <f t="shared" si="369"/>
        <v>7</v>
      </c>
      <c r="M379" s="51">
        <f t="shared" si="369"/>
        <v>11</v>
      </c>
      <c r="N379" s="51">
        <f t="shared" si="369"/>
        <v>2</v>
      </c>
      <c r="O379" s="51">
        <f t="shared" si="369"/>
        <v>12</v>
      </c>
      <c r="P379" s="51">
        <f t="shared" si="369"/>
        <v>10</v>
      </c>
      <c r="Q379" s="51">
        <f t="shared" si="369"/>
        <v>5</v>
      </c>
      <c r="R379" s="51">
        <f t="shared" si="369"/>
        <v>5</v>
      </c>
      <c r="S379" s="51">
        <f t="shared" si="369"/>
        <v>8</v>
      </c>
      <c r="T379" s="51">
        <f t="shared" si="369"/>
        <v>9</v>
      </c>
      <c r="U379" s="51">
        <f t="shared" si="369"/>
        <v>12</v>
      </c>
      <c r="V379" s="51">
        <f t="shared" si="369"/>
        <v>13</v>
      </c>
      <c r="W379" s="51">
        <f t="shared" si="369"/>
        <v>6</v>
      </c>
      <c r="X379" s="51">
        <f t="shared" si="369"/>
        <v>12</v>
      </c>
      <c r="Y379" s="51">
        <f t="shared" si="369"/>
        <v>6</v>
      </c>
      <c r="Z379" s="51">
        <f t="shared" si="369"/>
        <v>14</v>
      </c>
      <c r="AA379" s="51">
        <f t="shared" si="369"/>
        <v>5</v>
      </c>
      <c r="AB379" s="51">
        <f t="shared" si="369"/>
        <v>9</v>
      </c>
      <c r="AC379" s="51">
        <f t="shared" si="369"/>
        <v>10</v>
      </c>
      <c r="AD379" s="51">
        <f t="shared" si="369"/>
        <v>48</v>
      </c>
      <c r="AE379" s="51">
        <f t="shared" si="369"/>
        <v>60</v>
      </c>
      <c r="AF379" s="51">
        <f t="shared" si="369"/>
        <v>34</v>
      </c>
      <c r="AG379" s="51">
        <f t="shared" si="369"/>
        <v>36</v>
      </c>
      <c r="AH379" s="51">
        <f t="shared" si="369"/>
        <v>40</v>
      </c>
      <c r="AI379" s="51">
        <f t="shared" si="369"/>
        <v>22</v>
      </c>
      <c r="AJ379" s="51">
        <f t="shared" si="369"/>
        <v>15</v>
      </c>
      <c r="AK379" s="51">
        <f t="shared" si="369"/>
        <v>14</v>
      </c>
      <c r="AL379" s="51">
        <f t="shared" si="369"/>
        <v>12</v>
      </c>
      <c r="AM379" s="51">
        <f t="shared" si="369"/>
        <v>6</v>
      </c>
      <c r="AN379" s="51">
        <f t="shared" si="369"/>
        <v>5</v>
      </c>
      <c r="AO379" s="51">
        <f t="shared" si="369"/>
        <v>6</v>
      </c>
      <c r="AP379" s="51">
        <f t="shared" si="369"/>
        <v>2</v>
      </c>
      <c r="AQ379" s="51">
        <f t="shared" si="369"/>
        <v>25</v>
      </c>
      <c r="AR379" s="51">
        <f t="shared" si="369"/>
        <v>21</v>
      </c>
      <c r="AS379" s="51">
        <f t="shared" si="369"/>
        <v>118</v>
      </c>
      <c r="AT379" s="51">
        <f t="shared" si="369"/>
        <v>8</v>
      </c>
      <c r="AU379" s="90">
        <v>6811</v>
      </c>
      <c r="AV379" s="109"/>
      <c r="AW379" s="109"/>
    </row>
    <row r="380" spans="1:49" s="33" customFormat="1" ht="12">
      <c r="A380" s="6">
        <v>376</v>
      </c>
      <c r="B380" s="58">
        <v>4728</v>
      </c>
      <c r="C380" s="45" t="s">
        <v>996</v>
      </c>
      <c r="D380" s="45" t="s">
        <v>748</v>
      </c>
      <c r="E380" s="45" t="s">
        <v>768</v>
      </c>
      <c r="F380" s="44" t="s">
        <v>399</v>
      </c>
      <c r="G380" s="39" t="s">
        <v>667</v>
      </c>
      <c r="H380" s="58">
        <v>4728</v>
      </c>
      <c r="I380" s="51">
        <f t="shared" si="323"/>
        <v>1209</v>
      </c>
      <c r="J380" s="51">
        <f>J1443</f>
        <v>12</v>
      </c>
      <c r="K380" s="51">
        <f t="shared" ref="K380:AT380" si="370">K1443</f>
        <v>11</v>
      </c>
      <c r="L380" s="51">
        <f t="shared" si="370"/>
        <v>20</v>
      </c>
      <c r="M380" s="51">
        <f t="shared" si="370"/>
        <v>20</v>
      </c>
      <c r="N380" s="51">
        <f t="shared" si="370"/>
        <v>14</v>
      </c>
      <c r="O380" s="51">
        <f t="shared" si="370"/>
        <v>25</v>
      </c>
      <c r="P380" s="51">
        <f t="shared" si="370"/>
        <v>25</v>
      </c>
      <c r="Q380" s="51">
        <f t="shared" si="370"/>
        <v>24</v>
      </c>
      <c r="R380" s="51">
        <f t="shared" si="370"/>
        <v>32</v>
      </c>
      <c r="S380" s="51">
        <f t="shared" si="370"/>
        <v>23</v>
      </c>
      <c r="T380" s="51">
        <f t="shared" si="370"/>
        <v>29</v>
      </c>
      <c r="U380" s="51">
        <f t="shared" si="370"/>
        <v>27</v>
      </c>
      <c r="V380" s="51">
        <f t="shared" si="370"/>
        <v>23</v>
      </c>
      <c r="W380" s="51">
        <f t="shared" si="370"/>
        <v>32</v>
      </c>
      <c r="X380" s="51">
        <f t="shared" si="370"/>
        <v>31</v>
      </c>
      <c r="Y380" s="51">
        <f t="shared" si="370"/>
        <v>18</v>
      </c>
      <c r="Z380" s="51">
        <f t="shared" si="370"/>
        <v>18</v>
      </c>
      <c r="AA380" s="51">
        <f t="shared" si="370"/>
        <v>24</v>
      </c>
      <c r="AB380" s="51">
        <f t="shared" si="370"/>
        <v>25</v>
      </c>
      <c r="AC380" s="51">
        <f t="shared" si="370"/>
        <v>18</v>
      </c>
      <c r="AD380" s="51">
        <f t="shared" si="370"/>
        <v>74</v>
      </c>
      <c r="AE380" s="51">
        <f t="shared" si="370"/>
        <v>93</v>
      </c>
      <c r="AF380" s="51">
        <f t="shared" si="370"/>
        <v>96</v>
      </c>
      <c r="AG380" s="51">
        <f t="shared" si="370"/>
        <v>112</v>
      </c>
      <c r="AH380" s="51">
        <f t="shared" si="370"/>
        <v>88</v>
      </c>
      <c r="AI380" s="51">
        <f t="shared" si="370"/>
        <v>92</v>
      </c>
      <c r="AJ380" s="51">
        <f t="shared" si="370"/>
        <v>58</v>
      </c>
      <c r="AK380" s="51">
        <f t="shared" si="370"/>
        <v>43</v>
      </c>
      <c r="AL380" s="51">
        <f t="shared" si="370"/>
        <v>33</v>
      </c>
      <c r="AM380" s="51">
        <f t="shared" si="370"/>
        <v>19</v>
      </c>
      <c r="AN380" s="51">
        <f t="shared" si="370"/>
        <v>19</v>
      </c>
      <c r="AO380" s="51">
        <f t="shared" si="370"/>
        <v>21</v>
      </c>
      <c r="AP380" s="51">
        <f t="shared" si="370"/>
        <v>10</v>
      </c>
      <c r="AQ380" s="51">
        <f t="shared" si="370"/>
        <v>70</v>
      </c>
      <c r="AR380" s="51">
        <f t="shared" si="370"/>
        <v>49</v>
      </c>
      <c r="AS380" s="51">
        <f t="shared" si="370"/>
        <v>272</v>
      </c>
      <c r="AT380" s="51">
        <f t="shared" si="370"/>
        <v>17</v>
      </c>
      <c r="AU380" s="58">
        <v>4728</v>
      </c>
      <c r="AV380" s="109"/>
      <c r="AW380" s="109"/>
    </row>
    <row r="381" spans="1:49" s="33" customFormat="1" ht="12">
      <c r="A381" s="21">
        <v>377</v>
      </c>
      <c r="B381" s="34"/>
      <c r="C381" s="35" t="s">
        <v>996</v>
      </c>
      <c r="D381" s="35" t="s">
        <v>748</v>
      </c>
      <c r="E381" s="36" t="s">
        <v>770</v>
      </c>
      <c r="F381" s="36" t="s">
        <v>770</v>
      </c>
      <c r="G381" s="37"/>
      <c r="H381" s="34"/>
      <c r="I381" s="99">
        <f t="shared" si="323"/>
        <v>9269</v>
      </c>
      <c r="J381" s="38">
        <f>SUM(J382:J389)</f>
        <v>102</v>
      </c>
      <c r="K381" s="38">
        <f t="shared" ref="K381:AT381" si="371">SUM(K382:K389)</f>
        <v>110</v>
      </c>
      <c r="L381" s="38">
        <f t="shared" si="371"/>
        <v>123</v>
      </c>
      <c r="M381" s="38">
        <f t="shared" si="371"/>
        <v>153</v>
      </c>
      <c r="N381" s="38">
        <f t="shared" si="371"/>
        <v>166</v>
      </c>
      <c r="O381" s="38">
        <f t="shared" si="371"/>
        <v>124</v>
      </c>
      <c r="P381" s="38">
        <f t="shared" si="371"/>
        <v>197</v>
      </c>
      <c r="Q381" s="38">
        <f t="shared" si="371"/>
        <v>201</v>
      </c>
      <c r="R381" s="38">
        <f t="shared" si="371"/>
        <v>205</v>
      </c>
      <c r="S381" s="38">
        <f t="shared" si="371"/>
        <v>207</v>
      </c>
      <c r="T381" s="38">
        <f t="shared" si="371"/>
        <v>208</v>
      </c>
      <c r="U381" s="38">
        <f t="shared" si="371"/>
        <v>209</v>
      </c>
      <c r="V381" s="38">
        <f t="shared" si="371"/>
        <v>207</v>
      </c>
      <c r="W381" s="38">
        <f t="shared" si="371"/>
        <v>198</v>
      </c>
      <c r="X381" s="38">
        <f t="shared" si="371"/>
        <v>187</v>
      </c>
      <c r="Y381" s="38">
        <f t="shared" si="371"/>
        <v>175</v>
      </c>
      <c r="Z381" s="38">
        <f t="shared" si="371"/>
        <v>163</v>
      </c>
      <c r="AA381" s="38">
        <f t="shared" si="371"/>
        <v>153</v>
      </c>
      <c r="AB381" s="38">
        <f t="shared" si="371"/>
        <v>148</v>
      </c>
      <c r="AC381" s="38">
        <f t="shared" si="371"/>
        <v>147</v>
      </c>
      <c r="AD381" s="38">
        <f t="shared" si="371"/>
        <v>700</v>
      </c>
      <c r="AE381" s="38">
        <f t="shared" si="371"/>
        <v>686</v>
      </c>
      <c r="AF381" s="38">
        <f t="shared" si="371"/>
        <v>634</v>
      </c>
      <c r="AG381" s="38">
        <f t="shared" si="371"/>
        <v>627</v>
      </c>
      <c r="AH381" s="38">
        <f t="shared" si="371"/>
        <v>607</v>
      </c>
      <c r="AI381" s="38">
        <f t="shared" si="371"/>
        <v>547</v>
      </c>
      <c r="AJ381" s="38">
        <f t="shared" si="371"/>
        <v>452</v>
      </c>
      <c r="AK381" s="38">
        <f t="shared" si="371"/>
        <v>415</v>
      </c>
      <c r="AL381" s="38">
        <f t="shared" si="371"/>
        <v>348</v>
      </c>
      <c r="AM381" s="38">
        <f t="shared" si="371"/>
        <v>314</v>
      </c>
      <c r="AN381" s="38">
        <f t="shared" si="371"/>
        <v>234</v>
      </c>
      <c r="AO381" s="38">
        <f t="shared" si="371"/>
        <v>170</v>
      </c>
      <c r="AP381" s="38">
        <f t="shared" si="371"/>
        <v>152</v>
      </c>
      <c r="AQ381" s="38">
        <f t="shared" si="371"/>
        <v>495</v>
      </c>
      <c r="AR381" s="38">
        <f t="shared" si="371"/>
        <v>377</v>
      </c>
      <c r="AS381" s="38">
        <f t="shared" si="371"/>
        <v>1862</v>
      </c>
      <c r="AT381" s="38">
        <f t="shared" si="371"/>
        <v>144</v>
      </c>
      <c r="AU381" s="34"/>
      <c r="AV381" s="109"/>
      <c r="AW381" s="109"/>
    </row>
    <row r="382" spans="1:49" s="33" customFormat="1" ht="12">
      <c r="A382" s="21">
        <v>378</v>
      </c>
      <c r="B382" s="58">
        <v>4704</v>
      </c>
      <c r="C382" s="45" t="s">
        <v>996</v>
      </c>
      <c r="D382" s="45" t="s">
        <v>748</v>
      </c>
      <c r="E382" s="41" t="s">
        <v>770</v>
      </c>
      <c r="F382" s="44" t="s">
        <v>324</v>
      </c>
      <c r="G382" s="39" t="s">
        <v>680</v>
      </c>
      <c r="H382" s="58">
        <v>4704</v>
      </c>
      <c r="I382" s="51">
        <f t="shared" si="323"/>
        <v>2446</v>
      </c>
      <c r="J382" s="51">
        <f>J1345</f>
        <v>32</v>
      </c>
      <c r="K382" s="51">
        <f t="shared" ref="K382:AT382" si="372">K1345</f>
        <v>30</v>
      </c>
      <c r="L382" s="51">
        <f t="shared" si="372"/>
        <v>36</v>
      </c>
      <c r="M382" s="51">
        <f t="shared" si="372"/>
        <v>39</v>
      </c>
      <c r="N382" s="51">
        <f t="shared" si="372"/>
        <v>56</v>
      </c>
      <c r="O382" s="51">
        <f t="shared" si="372"/>
        <v>34</v>
      </c>
      <c r="P382" s="51">
        <f t="shared" si="372"/>
        <v>46</v>
      </c>
      <c r="Q382" s="51">
        <f t="shared" si="372"/>
        <v>55</v>
      </c>
      <c r="R382" s="51">
        <f t="shared" si="372"/>
        <v>45</v>
      </c>
      <c r="S382" s="51">
        <f t="shared" si="372"/>
        <v>45</v>
      </c>
      <c r="T382" s="51">
        <f t="shared" si="372"/>
        <v>52</v>
      </c>
      <c r="U382" s="51">
        <f t="shared" si="372"/>
        <v>59</v>
      </c>
      <c r="V382" s="51">
        <f t="shared" si="372"/>
        <v>54</v>
      </c>
      <c r="W382" s="51">
        <f t="shared" si="372"/>
        <v>62</v>
      </c>
      <c r="X382" s="51">
        <f t="shared" si="372"/>
        <v>58</v>
      </c>
      <c r="Y382" s="51">
        <f t="shared" si="372"/>
        <v>40</v>
      </c>
      <c r="Z382" s="51">
        <f t="shared" si="372"/>
        <v>46</v>
      </c>
      <c r="AA382" s="51">
        <f t="shared" si="372"/>
        <v>49</v>
      </c>
      <c r="AB382" s="51">
        <f t="shared" si="372"/>
        <v>41</v>
      </c>
      <c r="AC382" s="51">
        <f t="shared" si="372"/>
        <v>37</v>
      </c>
      <c r="AD382" s="51">
        <f t="shared" si="372"/>
        <v>201</v>
      </c>
      <c r="AE382" s="51">
        <f t="shared" si="372"/>
        <v>154</v>
      </c>
      <c r="AF382" s="51">
        <f t="shared" si="372"/>
        <v>158</v>
      </c>
      <c r="AG382" s="51">
        <f t="shared" si="372"/>
        <v>126</v>
      </c>
      <c r="AH382" s="51">
        <f t="shared" si="372"/>
        <v>160</v>
      </c>
      <c r="AI382" s="51">
        <f t="shared" si="372"/>
        <v>134</v>
      </c>
      <c r="AJ382" s="51">
        <f t="shared" si="372"/>
        <v>127</v>
      </c>
      <c r="AK382" s="51">
        <f t="shared" si="372"/>
        <v>91</v>
      </c>
      <c r="AL382" s="51">
        <f t="shared" si="372"/>
        <v>94</v>
      </c>
      <c r="AM382" s="51">
        <f t="shared" si="372"/>
        <v>87</v>
      </c>
      <c r="AN382" s="51">
        <f t="shared" si="372"/>
        <v>82</v>
      </c>
      <c r="AO382" s="51">
        <f t="shared" si="372"/>
        <v>60</v>
      </c>
      <c r="AP382" s="51">
        <f t="shared" si="372"/>
        <v>56</v>
      </c>
      <c r="AQ382" s="51">
        <f t="shared" si="372"/>
        <v>140</v>
      </c>
      <c r="AR382" s="51">
        <f t="shared" si="372"/>
        <v>102</v>
      </c>
      <c r="AS382" s="51">
        <f t="shared" si="372"/>
        <v>457</v>
      </c>
      <c r="AT382" s="51">
        <f t="shared" si="372"/>
        <v>45</v>
      </c>
      <c r="AU382" s="58">
        <v>4704</v>
      </c>
      <c r="AV382" s="109"/>
      <c r="AW382" s="109"/>
    </row>
    <row r="383" spans="1:49" s="33" customFormat="1" ht="12">
      <c r="A383" s="6">
        <v>379</v>
      </c>
      <c r="B383" s="58">
        <v>4706</v>
      </c>
      <c r="C383" s="45" t="s">
        <v>996</v>
      </c>
      <c r="D383" s="45" t="s">
        <v>748</v>
      </c>
      <c r="E383" s="41" t="s">
        <v>770</v>
      </c>
      <c r="F383" s="44" t="s">
        <v>326</v>
      </c>
      <c r="G383" s="39" t="s">
        <v>667</v>
      </c>
      <c r="H383" s="58">
        <v>4706</v>
      </c>
      <c r="I383" s="51">
        <f t="shared" si="323"/>
        <v>1123</v>
      </c>
      <c r="J383" s="51">
        <f>J1347</f>
        <v>15</v>
      </c>
      <c r="K383" s="51">
        <f t="shared" ref="K383:AT383" si="373">K1347</f>
        <v>17</v>
      </c>
      <c r="L383" s="51">
        <f t="shared" si="373"/>
        <v>9</v>
      </c>
      <c r="M383" s="51">
        <f t="shared" si="373"/>
        <v>21</v>
      </c>
      <c r="N383" s="51">
        <f t="shared" si="373"/>
        <v>12</v>
      </c>
      <c r="O383" s="51">
        <f t="shared" si="373"/>
        <v>12</v>
      </c>
      <c r="P383" s="51">
        <f t="shared" si="373"/>
        <v>18</v>
      </c>
      <c r="Q383" s="51">
        <f t="shared" si="373"/>
        <v>37</v>
      </c>
      <c r="R383" s="51">
        <f t="shared" si="373"/>
        <v>22</v>
      </c>
      <c r="S383" s="51">
        <f t="shared" si="373"/>
        <v>25</v>
      </c>
      <c r="T383" s="51">
        <f t="shared" si="373"/>
        <v>24</v>
      </c>
      <c r="U383" s="51">
        <f t="shared" si="373"/>
        <v>21</v>
      </c>
      <c r="V383" s="51">
        <f t="shared" si="373"/>
        <v>19</v>
      </c>
      <c r="W383" s="51">
        <f t="shared" si="373"/>
        <v>25</v>
      </c>
      <c r="X383" s="51">
        <f t="shared" si="373"/>
        <v>21</v>
      </c>
      <c r="Y383" s="51">
        <f t="shared" si="373"/>
        <v>14</v>
      </c>
      <c r="Z383" s="51">
        <f t="shared" si="373"/>
        <v>17</v>
      </c>
      <c r="AA383" s="51">
        <f t="shared" si="373"/>
        <v>20</v>
      </c>
      <c r="AB383" s="51">
        <f t="shared" si="373"/>
        <v>15</v>
      </c>
      <c r="AC383" s="51">
        <f t="shared" si="373"/>
        <v>17</v>
      </c>
      <c r="AD383" s="51">
        <f t="shared" si="373"/>
        <v>90</v>
      </c>
      <c r="AE383" s="51">
        <f t="shared" si="373"/>
        <v>91</v>
      </c>
      <c r="AF383" s="51">
        <f t="shared" si="373"/>
        <v>67</v>
      </c>
      <c r="AG383" s="51">
        <f t="shared" si="373"/>
        <v>58</v>
      </c>
      <c r="AH383" s="51">
        <f t="shared" si="373"/>
        <v>81</v>
      </c>
      <c r="AI383" s="51">
        <f t="shared" si="373"/>
        <v>64</v>
      </c>
      <c r="AJ383" s="51">
        <f t="shared" si="373"/>
        <v>75</v>
      </c>
      <c r="AK383" s="51">
        <f t="shared" si="373"/>
        <v>57</v>
      </c>
      <c r="AL383" s="51">
        <f t="shared" si="373"/>
        <v>45</v>
      </c>
      <c r="AM383" s="51">
        <f t="shared" si="373"/>
        <v>38</v>
      </c>
      <c r="AN383" s="51">
        <f t="shared" si="373"/>
        <v>28</v>
      </c>
      <c r="AO383" s="51">
        <f t="shared" si="373"/>
        <v>26</v>
      </c>
      <c r="AP383" s="51">
        <f t="shared" si="373"/>
        <v>22</v>
      </c>
      <c r="AQ383" s="51">
        <f t="shared" si="373"/>
        <v>54</v>
      </c>
      <c r="AR383" s="51">
        <f t="shared" si="373"/>
        <v>40</v>
      </c>
      <c r="AS383" s="51">
        <f t="shared" si="373"/>
        <v>221</v>
      </c>
      <c r="AT383" s="51">
        <f t="shared" si="373"/>
        <v>21</v>
      </c>
      <c r="AU383" s="58">
        <v>4706</v>
      </c>
      <c r="AV383" s="109"/>
      <c r="AW383" s="109"/>
    </row>
    <row r="384" spans="1:49" s="33" customFormat="1" ht="12">
      <c r="A384" s="21">
        <v>380</v>
      </c>
      <c r="B384" s="58">
        <v>4705</v>
      </c>
      <c r="C384" s="45" t="s">
        <v>996</v>
      </c>
      <c r="D384" s="45" t="s">
        <v>748</v>
      </c>
      <c r="E384" s="41" t="s">
        <v>770</v>
      </c>
      <c r="F384" s="44" t="s">
        <v>325</v>
      </c>
      <c r="G384" s="39" t="s">
        <v>667</v>
      </c>
      <c r="H384" s="58">
        <v>4705</v>
      </c>
      <c r="I384" s="51">
        <f t="shared" si="323"/>
        <v>1866</v>
      </c>
      <c r="J384" s="51">
        <f>J1346</f>
        <v>18</v>
      </c>
      <c r="K384" s="51">
        <f t="shared" ref="K384:AT384" si="374">K1346</f>
        <v>23</v>
      </c>
      <c r="L384" s="51">
        <f t="shared" si="374"/>
        <v>33</v>
      </c>
      <c r="M384" s="51">
        <f t="shared" si="374"/>
        <v>31</v>
      </c>
      <c r="N384" s="51">
        <f t="shared" si="374"/>
        <v>31</v>
      </c>
      <c r="O384" s="51">
        <f t="shared" si="374"/>
        <v>28</v>
      </c>
      <c r="P384" s="51">
        <f t="shared" si="374"/>
        <v>39</v>
      </c>
      <c r="Q384" s="51">
        <f t="shared" si="374"/>
        <v>36</v>
      </c>
      <c r="R384" s="51">
        <f t="shared" si="374"/>
        <v>51</v>
      </c>
      <c r="S384" s="51">
        <f t="shared" si="374"/>
        <v>67</v>
      </c>
      <c r="T384" s="51">
        <f t="shared" si="374"/>
        <v>52</v>
      </c>
      <c r="U384" s="51">
        <f t="shared" si="374"/>
        <v>42</v>
      </c>
      <c r="V384" s="51">
        <f t="shared" si="374"/>
        <v>39</v>
      </c>
      <c r="W384" s="51">
        <f t="shared" si="374"/>
        <v>46</v>
      </c>
      <c r="X384" s="51">
        <f t="shared" si="374"/>
        <v>28</v>
      </c>
      <c r="Y384" s="51">
        <f t="shared" si="374"/>
        <v>46</v>
      </c>
      <c r="Z384" s="51">
        <f t="shared" si="374"/>
        <v>31</v>
      </c>
      <c r="AA384" s="51">
        <f t="shared" si="374"/>
        <v>30</v>
      </c>
      <c r="AB384" s="51">
        <f t="shared" si="374"/>
        <v>35</v>
      </c>
      <c r="AC384" s="51">
        <f t="shared" si="374"/>
        <v>27</v>
      </c>
      <c r="AD384" s="51">
        <f t="shared" si="374"/>
        <v>128</v>
      </c>
      <c r="AE384" s="51">
        <f t="shared" si="374"/>
        <v>127</v>
      </c>
      <c r="AF384" s="51">
        <f t="shared" si="374"/>
        <v>144</v>
      </c>
      <c r="AG384" s="51">
        <f t="shared" si="374"/>
        <v>146</v>
      </c>
      <c r="AH384" s="51">
        <f t="shared" si="374"/>
        <v>115</v>
      </c>
      <c r="AI384" s="51">
        <f t="shared" si="374"/>
        <v>112</v>
      </c>
      <c r="AJ384" s="51">
        <f t="shared" si="374"/>
        <v>70</v>
      </c>
      <c r="AK384" s="51">
        <f t="shared" si="374"/>
        <v>89</v>
      </c>
      <c r="AL384" s="51">
        <f t="shared" si="374"/>
        <v>56</v>
      </c>
      <c r="AM384" s="51">
        <f t="shared" si="374"/>
        <v>59</v>
      </c>
      <c r="AN384" s="51">
        <f t="shared" si="374"/>
        <v>47</v>
      </c>
      <c r="AO384" s="51">
        <f t="shared" si="374"/>
        <v>18</v>
      </c>
      <c r="AP384" s="51">
        <f t="shared" si="374"/>
        <v>22</v>
      </c>
      <c r="AQ384" s="51">
        <f t="shared" si="374"/>
        <v>101</v>
      </c>
      <c r="AR384" s="51">
        <f t="shared" si="374"/>
        <v>81</v>
      </c>
      <c r="AS384" s="51">
        <f t="shared" si="374"/>
        <v>378</v>
      </c>
      <c r="AT384" s="51">
        <f t="shared" si="374"/>
        <v>25</v>
      </c>
      <c r="AU384" s="58">
        <v>4705</v>
      </c>
      <c r="AV384" s="109"/>
      <c r="AW384" s="109"/>
    </row>
    <row r="385" spans="1:49" s="33" customFormat="1" ht="12">
      <c r="A385" s="21">
        <v>381</v>
      </c>
      <c r="B385" s="58">
        <v>4709</v>
      </c>
      <c r="C385" s="45" t="s">
        <v>996</v>
      </c>
      <c r="D385" s="45" t="s">
        <v>748</v>
      </c>
      <c r="E385" s="41" t="s">
        <v>770</v>
      </c>
      <c r="F385" s="44" t="s">
        <v>329</v>
      </c>
      <c r="G385" s="39" t="s">
        <v>662</v>
      </c>
      <c r="H385" s="58">
        <v>4709</v>
      </c>
      <c r="I385" s="51">
        <f t="shared" si="323"/>
        <v>794</v>
      </c>
      <c r="J385" s="51">
        <f>J1350</f>
        <v>9</v>
      </c>
      <c r="K385" s="51">
        <f t="shared" ref="K385:AT385" si="375">K1350</f>
        <v>9</v>
      </c>
      <c r="L385" s="51">
        <f t="shared" si="375"/>
        <v>7</v>
      </c>
      <c r="M385" s="51">
        <f t="shared" si="375"/>
        <v>15</v>
      </c>
      <c r="N385" s="51">
        <f t="shared" si="375"/>
        <v>16</v>
      </c>
      <c r="O385" s="51">
        <f t="shared" si="375"/>
        <v>12</v>
      </c>
      <c r="P385" s="51">
        <f t="shared" si="375"/>
        <v>24</v>
      </c>
      <c r="Q385" s="51">
        <f t="shared" si="375"/>
        <v>7</v>
      </c>
      <c r="R385" s="51">
        <f t="shared" si="375"/>
        <v>23</v>
      </c>
      <c r="S385" s="51">
        <f t="shared" si="375"/>
        <v>17</v>
      </c>
      <c r="T385" s="51">
        <f t="shared" si="375"/>
        <v>15</v>
      </c>
      <c r="U385" s="51">
        <f t="shared" si="375"/>
        <v>18</v>
      </c>
      <c r="V385" s="51">
        <f t="shared" si="375"/>
        <v>14</v>
      </c>
      <c r="W385" s="51">
        <f t="shared" si="375"/>
        <v>13</v>
      </c>
      <c r="X385" s="51">
        <f t="shared" si="375"/>
        <v>13</v>
      </c>
      <c r="Y385" s="51">
        <f t="shared" si="375"/>
        <v>17</v>
      </c>
      <c r="Z385" s="51">
        <f t="shared" si="375"/>
        <v>10</v>
      </c>
      <c r="AA385" s="51">
        <f t="shared" si="375"/>
        <v>12</v>
      </c>
      <c r="AB385" s="51">
        <f t="shared" si="375"/>
        <v>11</v>
      </c>
      <c r="AC385" s="51">
        <f t="shared" si="375"/>
        <v>12</v>
      </c>
      <c r="AD385" s="51">
        <f t="shared" si="375"/>
        <v>47</v>
      </c>
      <c r="AE385" s="51">
        <f t="shared" si="375"/>
        <v>52</v>
      </c>
      <c r="AF385" s="51">
        <f t="shared" si="375"/>
        <v>59</v>
      </c>
      <c r="AG385" s="51">
        <f t="shared" si="375"/>
        <v>48</v>
      </c>
      <c r="AH385" s="51">
        <f t="shared" si="375"/>
        <v>36</v>
      </c>
      <c r="AI385" s="51">
        <f t="shared" si="375"/>
        <v>48</v>
      </c>
      <c r="AJ385" s="51">
        <f t="shared" si="375"/>
        <v>45</v>
      </c>
      <c r="AK385" s="51">
        <f t="shared" si="375"/>
        <v>44</v>
      </c>
      <c r="AL385" s="51">
        <f t="shared" si="375"/>
        <v>44</v>
      </c>
      <c r="AM385" s="51">
        <f t="shared" si="375"/>
        <v>38</v>
      </c>
      <c r="AN385" s="51">
        <f t="shared" si="375"/>
        <v>19</v>
      </c>
      <c r="AO385" s="51">
        <f t="shared" si="375"/>
        <v>21</v>
      </c>
      <c r="AP385" s="51">
        <f t="shared" si="375"/>
        <v>19</v>
      </c>
      <c r="AQ385" s="51">
        <f t="shared" si="375"/>
        <v>36</v>
      </c>
      <c r="AR385" s="51">
        <f t="shared" si="375"/>
        <v>30</v>
      </c>
      <c r="AS385" s="51">
        <f t="shared" si="375"/>
        <v>142</v>
      </c>
      <c r="AT385" s="51">
        <f t="shared" si="375"/>
        <v>14</v>
      </c>
      <c r="AU385" s="58">
        <v>4709</v>
      </c>
      <c r="AV385" s="109"/>
      <c r="AW385" s="109"/>
    </row>
    <row r="386" spans="1:49" s="33" customFormat="1" ht="12">
      <c r="A386" s="6">
        <v>382</v>
      </c>
      <c r="B386" s="58">
        <v>4708</v>
      </c>
      <c r="C386" s="45" t="s">
        <v>996</v>
      </c>
      <c r="D386" s="45" t="s">
        <v>748</v>
      </c>
      <c r="E386" s="41" t="s">
        <v>770</v>
      </c>
      <c r="F386" s="44" t="s">
        <v>328</v>
      </c>
      <c r="G386" s="39" t="s">
        <v>667</v>
      </c>
      <c r="H386" s="58">
        <v>4708</v>
      </c>
      <c r="I386" s="51">
        <f t="shared" si="323"/>
        <v>1289</v>
      </c>
      <c r="J386" s="51">
        <f>J1349</f>
        <v>10</v>
      </c>
      <c r="K386" s="51">
        <f t="shared" ref="K386:AT386" si="376">K1349</f>
        <v>13</v>
      </c>
      <c r="L386" s="51">
        <f t="shared" si="376"/>
        <v>16</v>
      </c>
      <c r="M386" s="51">
        <f t="shared" si="376"/>
        <v>29</v>
      </c>
      <c r="N386" s="51">
        <f t="shared" si="376"/>
        <v>16</v>
      </c>
      <c r="O386" s="51">
        <f t="shared" si="376"/>
        <v>19</v>
      </c>
      <c r="P386" s="51">
        <f t="shared" si="376"/>
        <v>26</v>
      </c>
      <c r="Q386" s="51">
        <f t="shared" si="376"/>
        <v>37</v>
      </c>
      <c r="R386" s="51">
        <f t="shared" si="376"/>
        <v>24</v>
      </c>
      <c r="S386" s="51">
        <f t="shared" si="376"/>
        <v>27</v>
      </c>
      <c r="T386" s="51">
        <f t="shared" si="376"/>
        <v>29</v>
      </c>
      <c r="U386" s="51">
        <f t="shared" si="376"/>
        <v>37</v>
      </c>
      <c r="V386" s="51">
        <f t="shared" si="376"/>
        <v>39</v>
      </c>
      <c r="W386" s="51">
        <f t="shared" si="376"/>
        <v>19</v>
      </c>
      <c r="X386" s="51">
        <f t="shared" si="376"/>
        <v>25</v>
      </c>
      <c r="Y386" s="51">
        <f t="shared" si="376"/>
        <v>31</v>
      </c>
      <c r="Z386" s="51">
        <f t="shared" si="376"/>
        <v>22</v>
      </c>
      <c r="AA386" s="51">
        <f t="shared" si="376"/>
        <v>23</v>
      </c>
      <c r="AB386" s="51">
        <f t="shared" si="376"/>
        <v>20</v>
      </c>
      <c r="AC386" s="51">
        <f t="shared" si="376"/>
        <v>27</v>
      </c>
      <c r="AD386" s="51">
        <f t="shared" si="376"/>
        <v>85</v>
      </c>
      <c r="AE386" s="51">
        <f t="shared" si="376"/>
        <v>98</v>
      </c>
      <c r="AF386" s="51">
        <f t="shared" si="376"/>
        <v>89</v>
      </c>
      <c r="AG386" s="51">
        <f t="shared" si="376"/>
        <v>112</v>
      </c>
      <c r="AH386" s="51">
        <f t="shared" si="376"/>
        <v>93</v>
      </c>
      <c r="AI386" s="51">
        <f t="shared" si="376"/>
        <v>88</v>
      </c>
      <c r="AJ386" s="51">
        <f t="shared" si="376"/>
        <v>45</v>
      </c>
      <c r="AK386" s="51">
        <f t="shared" si="376"/>
        <v>58</v>
      </c>
      <c r="AL386" s="51">
        <f t="shared" si="376"/>
        <v>45</v>
      </c>
      <c r="AM386" s="51">
        <f t="shared" si="376"/>
        <v>35</v>
      </c>
      <c r="AN386" s="51">
        <f t="shared" si="376"/>
        <v>22</v>
      </c>
      <c r="AO386" s="51">
        <f t="shared" si="376"/>
        <v>18</v>
      </c>
      <c r="AP386" s="51">
        <f t="shared" si="376"/>
        <v>12</v>
      </c>
      <c r="AQ386" s="51">
        <f t="shared" si="376"/>
        <v>73</v>
      </c>
      <c r="AR386" s="51">
        <f t="shared" si="376"/>
        <v>59</v>
      </c>
      <c r="AS386" s="51">
        <f t="shared" si="376"/>
        <v>277</v>
      </c>
      <c r="AT386" s="51">
        <f t="shared" si="376"/>
        <v>14</v>
      </c>
      <c r="AU386" s="58">
        <v>4708</v>
      </c>
      <c r="AV386" s="109"/>
      <c r="AW386" s="109"/>
    </row>
    <row r="387" spans="1:49" s="33" customFormat="1" ht="12">
      <c r="A387" s="21">
        <v>383</v>
      </c>
      <c r="B387" s="58">
        <v>4707</v>
      </c>
      <c r="C387" s="45" t="s">
        <v>996</v>
      </c>
      <c r="D387" s="45" t="s">
        <v>748</v>
      </c>
      <c r="E387" s="41" t="s">
        <v>770</v>
      </c>
      <c r="F387" s="44" t="s">
        <v>327</v>
      </c>
      <c r="G387" s="39" t="s">
        <v>662</v>
      </c>
      <c r="H387" s="58">
        <v>4707</v>
      </c>
      <c r="I387" s="51">
        <f t="shared" si="323"/>
        <v>479</v>
      </c>
      <c r="J387" s="51">
        <f>J1348</f>
        <v>5</v>
      </c>
      <c r="K387" s="51">
        <f t="shared" ref="K387:AT387" si="377">K1348</f>
        <v>4</v>
      </c>
      <c r="L387" s="51">
        <f t="shared" si="377"/>
        <v>2</v>
      </c>
      <c r="M387" s="51">
        <f t="shared" si="377"/>
        <v>5</v>
      </c>
      <c r="N387" s="51">
        <f t="shared" si="377"/>
        <v>7</v>
      </c>
      <c r="O387" s="51">
        <f t="shared" si="377"/>
        <v>7</v>
      </c>
      <c r="P387" s="51">
        <f t="shared" si="377"/>
        <v>10</v>
      </c>
      <c r="Q387" s="51">
        <f t="shared" si="377"/>
        <v>9</v>
      </c>
      <c r="R387" s="51">
        <f t="shared" si="377"/>
        <v>8</v>
      </c>
      <c r="S387" s="51">
        <f t="shared" si="377"/>
        <v>9</v>
      </c>
      <c r="T387" s="51">
        <f t="shared" si="377"/>
        <v>7</v>
      </c>
      <c r="U387" s="51">
        <f t="shared" si="377"/>
        <v>5</v>
      </c>
      <c r="V387" s="51">
        <f t="shared" si="377"/>
        <v>10</v>
      </c>
      <c r="W387" s="51">
        <f t="shared" si="377"/>
        <v>10</v>
      </c>
      <c r="X387" s="51">
        <f t="shared" si="377"/>
        <v>15</v>
      </c>
      <c r="Y387" s="51">
        <f t="shared" si="377"/>
        <v>9</v>
      </c>
      <c r="Z387" s="51">
        <f t="shared" si="377"/>
        <v>15</v>
      </c>
      <c r="AA387" s="51">
        <f t="shared" si="377"/>
        <v>6</v>
      </c>
      <c r="AB387" s="51">
        <f t="shared" si="377"/>
        <v>7</v>
      </c>
      <c r="AC387" s="51">
        <f t="shared" si="377"/>
        <v>10</v>
      </c>
      <c r="AD387" s="51">
        <f t="shared" si="377"/>
        <v>51</v>
      </c>
      <c r="AE387" s="51">
        <f t="shared" si="377"/>
        <v>30</v>
      </c>
      <c r="AF387" s="51">
        <f t="shared" si="377"/>
        <v>35</v>
      </c>
      <c r="AG387" s="51">
        <f t="shared" si="377"/>
        <v>33</v>
      </c>
      <c r="AH387" s="51">
        <f t="shared" si="377"/>
        <v>33</v>
      </c>
      <c r="AI387" s="51">
        <f t="shared" si="377"/>
        <v>22</v>
      </c>
      <c r="AJ387" s="51">
        <f t="shared" si="377"/>
        <v>19</v>
      </c>
      <c r="AK387" s="51">
        <f t="shared" si="377"/>
        <v>26</v>
      </c>
      <c r="AL387" s="51">
        <f t="shared" si="377"/>
        <v>17</v>
      </c>
      <c r="AM387" s="51">
        <f t="shared" si="377"/>
        <v>20</v>
      </c>
      <c r="AN387" s="51">
        <f t="shared" si="377"/>
        <v>15</v>
      </c>
      <c r="AO387" s="51">
        <f t="shared" si="377"/>
        <v>7</v>
      </c>
      <c r="AP387" s="51">
        <f t="shared" si="377"/>
        <v>11</v>
      </c>
      <c r="AQ387" s="51">
        <f t="shared" si="377"/>
        <v>23</v>
      </c>
      <c r="AR387" s="51">
        <f t="shared" si="377"/>
        <v>23</v>
      </c>
      <c r="AS387" s="51">
        <f t="shared" si="377"/>
        <v>100</v>
      </c>
      <c r="AT387" s="51">
        <f t="shared" si="377"/>
        <v>7</v>
      </c>
      <c r="AU387" s="58">
        <v>4707</v>
      </c>
      <c r="AV387" s="109"/>
      <c r="AW387" s="109"/>
    </row>
    <row r="388" spans="1:49" s="33" customFormat="1" ht="12">
      <c r="A388" s="21">
        <v>384</v>
      </c>
      <c r="B388" s="58">
        <v>7137</v>
      </c>
      <c r="C388" s="45" t="s">
        <v>996</v>
      </c>
      <c r="D388" s="45" t="s">
        <v>748</v>
      </c>
      <c r="E388" s="41" t="s">
        <v>770</v>
      </c>
      <c r="F388" s="44" t="s">
        <v>330</v>
      </c>
      <c r="G388" s="39" t="s">
        <v>662</v>
      </c>
      <c r="H388" s="58">
        <v>7137</v>
      </c>
      <c r="I388" s="51">
        <f t="shared" si="323"/>
        <v>625</v>
      </c>
      <c r="J388" s="51">
        <f>J1351</f>
        <v>11</v>
      </c>
      <c r="K388" s="51">
        <f t="shared" ref="K388:AT389" si="378">K1351</f>
        <v>12</v>
      </c>
      <c r="L388" s="51">
        <f t="shared" si="378"/>
        <v>10</v>
      </c>
      <c r="M388" s="51">
        <f t="shared" si="378"/>
        <v>11</v>
      </c>
      <c r="N388" s="51">
        <f t="shared" si="378"/>
        <v>16</v>
      </c>
      <c r="O388" s="51">
        <f t="shared" si="378"/>
        <v>9</v>
      </c>
      <c r="P388" s="51">
        <f t="shared" si="378"/>
        <v>25</v>
      </c>
      <c r="Q388" s="51">
        <f t="shared" si="378"/>
        <v>13</v>
      </c>
      <c r="R388" s="51">
        <f t="shared" si="378"/>
        <v>20</v>
      </c>
      <c r="S388" s="51">
        <f t="shared" si="378"/>
        <v>11</v>
      </c>
      <c r="T388" s="51">
        <f t="shared" si="378"/>
        <v>21</v>
      </c>
      <c r="U388" s="51">
        <f t="shared" si="378"/>
        <v>21</v>
      </c>
      <c r="V388" s="51">
        <f t="shared" si="378"/>
        <v>18</v>
      </c>
      <c r="W388" s="51">
        <f t="shared" si="378"/>
        <v>17</v>
      </c>
      <c r="X388" s="51">
        <f t="shared" si="378"/>
        <v>19</v>
      </c>
      <c r="Y388" s="51">
        <f t="shared" si="378"/>
        <v>10</v>
      </c>
      <c r="Z388" s="51">
        <f t="shared" si="378"/>
        <v>14</v>
      </c>
      <c r="AA388" s="51">
        <f t="shared" si="378"/>
        <v>9</v>
      </c>
      <c r="AB388" s="51">
        <f t="shared" si="378"/>
        <v>8</v>
      </c>
      <c r="AC388" s="51">
        <f t="shared" si="378"/>
        <v>10</v>
      </c>
      <c r="AD388" s="51">
        <f t="shared" si="378"/>
        <v>39</v>
      </c>
      <c r="AE388" s="51">
        <f t="shared" si="378"/>
        <v>58</v>
      </c>
      <c r="AF388" s="51">
        <f t="shared" si="378"/>
        <v>48</v>
      </c>
      <c r="AG388" s="51">
        <f t="shared" si="378"/>
        <v>54</v>
      </c>
      <c r="AH388" s="51">
        <f t="shared" si="378"/>
        <v>40</v>
      </c>
      <c r="AI388" s="51">
        <f t="shared" si="378"/>
        <v>30</v>
      </c>
      <c r="AJ388" s="51">
        <f t="shared" si="378"/>
        <v>23</v>
      </c>
      <c r="AK388" s="51">
        <f t="shared" si="378"/>
        <v>11</v>
      </c>
      <c r="AL388" s="51">
        <f t="shared" si="378"/>
        <v>16</v>
      </c>
      <c r="AM388" s="51">
        <f t="shared" si="378"/>
        <v>8</v>
      </c>
      <c r="AN388" s="51">
        <f t="shared" si="378"/>
        <v>6</v>
      </c>
      <c r="AO388" s="51">
        <f t="shared" si="378"/>
        <v>6</v>
      </c>
      <c r="AP388" s="51">
        <f t="shared" si="378"/>
        <v>1</v>
      </c>
      <c r="AQ388" s="51">
        <f t="shared" si="378"/>
        <v>47</v>
      </c>
      <c r="AR388" s="51">
        <f t="shared" si="378"/>
        <v>24</v>
      </c>
      <c r="AS388" s="51">
        <f t="shared" si="378"/>
        <v>132</v>
      </c>
      <c r="AT388" s="51">
        <f t="shared" si="378"/>
        <v>15</v>
      </c>
      <c r="AU388" s="58">
        <v>7137</v>
      </c>
      <c r="AV388" s="109"/>
      <c r="AW388" s="109"/>
    </row>
    <row r="389" spans="1:49" s="33" customFormat="1" ht="12">
      <c r="A389" s="6">
        <v>385</v>
      </c>
      <c r="B389" s="58">
        <v>11328</v>
      </c>
      <c r="C389" s="45" t="s">
        <v>996</v>
      </c>
      <c r="D389" s="45" t="s">
        <v>748</v>
      </c>
      <c r="E389" s="41" t="s">
        <v>770</v>
      </c>
      <c r="F389" s="44" t="s">
        <v>331</v>
      </c>
      <c r="G389" s="39" t="s">
        <v>662</v>
      </c>
      <c r="H389" s="58">
        <v>11328</v>
      </c>
      <c r="I389" s="51">
        <f t="shared" si="323"/>
        <v>647</v>
      </c>
      <c r="J389" s="51">
        <f>J1352</f>
        <v>2</v>
      </c>
      <c r="K389" s="51">
        <f t="shared" si="378"/>
        <v>2</v>
      </c>
      <c r="L389" s="51">
        <f t="shared" si="378"/>
        <v>10</v>
      </c>
      <c r="M389" s="51">
        <f t="shared" si="378"/>
        <v>2</v>
      </c>
      <c r="N389" s="51">
        <f t="shared" si="378"/>
        <v>12</v>
      </c>
      <c r="O389" s="51">
        <f t="shared" si="378"/>
        <v>3</v>
      </c>
      <c r="P389" s="51">
        <f t="shared" si="378"/>
        <v>9</v>
      </c>
      <c r="Q389" s="51">
        <f t="shared" si="378"/>
        <v>7</v>
      </c>
      <c r="R389" s="51">
        <f t="shared" si="378"/>
        <v>12</v>
      </c>
      <c r="S389" s="51">
        <f t="shared" si="378"/>
        <v>6</v>
      </c>
      <c r="T389" s="51">
        <f t="shared" si="378"/>
        <v>8</v>
      </c>
      <c r="U389" s="51">
        <f t="shared" si="378"/>
        <v>6</v>
      </c>
      <c r="V389" s="51">
        <f t="shared" si="378"/>
        <v>14</v>
      </c>
      <c r="W389" s="51">
        <f t="shared" si="378"/>
        <v>6</v>
      </c>
      <c r="X389" s="51">
        <f t="shared" si="378"/>
        <v>8</v>
      </c>
      <c r="Y389" s="51">
        <f t="shared" si="378"/>
        <v>8</v>
      </c>
      <c r="Z389" s="51">
        <f t="shared" si="378"/>
        <v>8</v>
      </c>
      <c r="AA389" s="51">
        <f t="shared" si="378"/>
        <v>4</v>
      </c>
      <c r="AB389" s="51">
        <f t="shared" si="378"/>
        <v>11</v>
      </c>
      <c r="AC389" s="51">
        <f t="shared" si="378"/>
        <v>7</v>
      </c>
      <c r="AD389" s="51">
        <f t="shared" si="378"/>
        <v>59</v>
      </c>
      <c r="AE389" s="51">
        <f t="shared" si="378"/>
        <v>76</v>
      </c>
      <c r="AF389" s="51">
        <f t="shared" si="378"/>
        <v>34</v>
      </c>
      <c r="AG389" s="51">
        <f t="shared" si="378"/>
        <v>50</v>
      </c>
      <c r="AH389" s="51">
        <f t="shared" si="378"/>
        <v>49</v>
      </c>
      <c r="AI389" s="51">
        <f t="shared" si="378"/>
        <v>49</v>
      </c>
      <c r="AJ389" s="51">
        <f t="shared" si="378"/>
        <v>48</v>
      </c>
      <c r="AK389" s="51">
        <f t="shared" si="378"/>
        <v>39</v>
      </c>
      <c r="AL389" s="51">
        <f t="shared" si="378"/>
        <v>31</v>
      </c>
      <c r="AM389" s="51">
        <f t="shared" si="378"/>
        <v>29</v>
      </c>
      <c r="AN389" s="51">
        <f t="shared" si="378"/>
        <v>15</v>
      </c>
      <c r="AO389" s="51">
        <f t="shared" si="378"/>
        <v>14</v>
      </c>
      <c r="AP389" s="51">
        <f t="shared" si="378"/>
        <v>9</v>
      </c>
      <c r="AQ389" s="51">
        <f t="shared" si="378"/>
        <v>21</v>
      </c>
      <c r="AR389" s="51">
        <f t="shared" si="378"/>
        <v>18</v>
      </c>
      <c r="AS389" s="51">
        <f t="shared" si="378"/>
        <v>155</v>
      </c>
      <c r="AT389" s="51">
        <f t="shared" si="378"/>
        <v>3</v>
      </c>
      <c r="AU389" s="58">
        <v>11328</v>
      </c>
      <c r="AV389" s="109"/>
      <c r="AW389" s="109"/>
    </row>
    <row r="390" spans="1:49" s="33" customFormat="1" ht="12">
      <c r="A390" s="21">
        <v>386</v>
      </c>
      <c r="B390" s="34"/>
      <c r="C390" s="35" t="s">
        <v>996</v>
      </c>
      <c r="D390" s="35" t="s">
        <v>748</v>
      </c>
      <c r="E390" s="36" t="s">
        <v>771</v>
      </c>
      <c r="F390" s="36" t="s">
        <v>771</v>
      </c>
      <c r="G390" s="37"/>
      <c r="H390" s="34"/>
      <c r="I390" s="99">
        <f t="shared" si="323"/>
        <v>8867</v>
      </c>
      <c r="J390" s="38">
        <f>SUM(J391:J400)</f>
        <v>117</v>
      </c>
      <c r="K390" s="38">
        <f t="shared" ref="K390:AT390" si="379">SUM(K391:K400)</f>
        <v>124</v>
      </c>
      <c r="L390" s="38">
        <f t="shared" si="379"/>
        <v>145</v>
      </c>
      <c r="M390" s="38">
        <f t="shared" si="379"/>
        <v>169</v>
      </c>
      <c r="N390" s="38">
        <f t="shared" si="379"/>
        <v>160</v>
      </c>
      <c r="O390" s="38">
        <f t="shared" si="379"/>
        <v>168</v>
      </c>
      <c r="P390" s="38">
        <f t="shared" si="379"/>
        <v>196</v>
      </c>
      <c r="Q390" s="38">
        <f t="shared" si="379"/>
        <v>196</v>
      </c>
      <c r="R390" s="38">
        <f t="shared" si="379"/>
        <v>195</v>
      </c>
      <c r="S390" s="38">
        <f t="shared" si="379"/>
        <v>192</v>
      </c>
      <c r="T390" s="38">
        <f t="shared" si="379"/>
        <v>187</v>
      </c>
      <c r="U390" s="38">
        <f t="shared" si="379"/>
        <v>181</v>
      </c>
      <c r="V390" s="38">
        <f t="shared" si="379"/>
        <v>175</v>
      </c>
      <c r="W390" s="38">
        <f t="shared" si="379"/>
        <v>170</v>
      </c>
      <c r="X390" s="38">
        <f t="shared" si="379"/>
        <v>164</v>
      </c>
      <c r="Y390" s="38">
        <f t="shared" si="379"/>
        <v>158</v>
      </c>
      <c r="Z390" s="38">
        <f t="shared" si="379"/>
        <v>153</v>
      </c>
      <c r="AA390" s="38">
        <f t="shared" si="379"/>
        <v>147</v>
      </c>
      <c r="AB390" s="38">
        <f t="shared" si="379"/>
        <v>140</v>
      </c>
      <c r="AC390" s="38">
        <f t="shared" si="379"/>
        <v>133</v>
      </c>
      <c r="AD390" s="38">
        <f t="shared" si="379"/>
        <v>608</v>
      </c>
      <c r="AE390" s="38">
        <f t="shared" si="379"/>
        <v>689</v>
      </c>
      <c r="AF390" s="38">
        <f t="shared" si="379"/>
        <v>725</v>
      </c>
      <c r="AG390" s="38">
        <f t="shared" si="379"/>
        <v>630</v>
      </c>
      <c r="AH390" s="38">
        <f t="shared" si="379"/>
        <v>593</v>
      </c>
      <c r="AI390" s="38">
        <f t="shared" si="379"/>
        <v>512</v>
      </c>
      <c r="AJ390" s="38">
        <f t="shared" si="379"/>
        <v>453</v>
      </c>
      <c r="AK390" s="38">
        <f t="shared" si="379"/>
        <v>373</v>
      </c>
      <c r="AL390" s="38">
        <f t="shared" si="379"/>
        <v>322</v>
      </c>
      <c r="AM390" s="38">
        <f t="shared" si="379"/>
        <v>244</v>
      </c>
      <c r="AN390" s="38">
        <f t="shared" si="379"/>
        <v>202</v>
      </c>
      <c r="AO390" s="38">
        <f t="shared" si="379"/>
        <v>129</v>
      </c>
      <c r="AP390" s="38">
        <f t="shared" si="379"/>
        <v>117</v>
      </c>
      <c r="AQ390" s="38">
        <f t="shared" si="379"/>
        <v>428</v>
      </c>
      <c r="AR390" s="38">
        <f t="shared" si="379"/>
        <v>351</v>
      </c>
      <c r="AS390" s="38">
        <f t="shared" si="379"/>
        <v>1840</v>
      </c>
      <c r="AT390" s="38">
        <f t="shared" si="379"/>
        <v>177</v>
      </c>
      <c r="AU390" s="34"/>
      <c r="AV390" s="109"/>
      <c r="AW390" s="109"/>
    </row>
    <row r="391" spans="1:49" s="33" customFormat="1" ht="12">
      <c r="A391" s="21">
        <v>387</v>
      </c>
      <c r="B391" s="58">
        <v>4711</v>
      </c>
      <c r="C391" s="45" t="s">
        <v>996</v>
      </c>
      <c r="D391" s="45" t="s">
        <v>748</v>
      </c>
      <c r="E391" s="45" t="s">
        <v>771</v>
      </c>
      <c r="F391" s="44" t="s">
        <v>367</v>
      </c>
      <c r="G391" s="39" t="s">
        <v>680</v>
      </c>
      <c r="H391" s="58">
        <v>4711</v>
      </c>
      <c r="I391" s="51">
        <f t="shared" si="323"/>
        <v>1653</v>
      </c>
      <c r="J391" s="51">
        <f>J1401</f>
        <v>21</v>
      </c>
      <c r="K391" s="51">
        <f t="shared" ref="K391:AT391" si="380">K1401</f>
        <v>27</v>
      </c>
      <c r="L391" s="51">
        <f t="shared" si="380"/>
        <v>25</v>
      </c>
      <c r="M391" s="51">
        <f t="shared" si="380"/>
        <v>32</v>
      </c>
      <c r="N391" s="51">
        <f t="shared" si="380"/>
        <v>25</v>
      </c>
      <c r="O391" s="51">
        <f t="shared" si="380"/>
        <v>38</v>
      </c>
      <c r="P391" s="51">
        <f t="shared" si="380"/>
        <v>40</v>
      </c>
      <c r="Q391" s="51">
        <f t="shared" si="380"/>
        <v>55</v>
      </c>
      <c r="R391" s="51">
        <f t="shared" si="380"/>
        <v>45</v>
      </c>
      <c r="S391" s="51">
        <f t="shared" si="380"/>
        <v>38</v>
      </c>
      <c r="T391" s="51">
        <f t="shared" si="380"/>
        <v>47</v>
      </c>
      <c r="U391" s="51">
        <f t="shared" si="380"/>
        <v>34</v>
      </c>
      <c r="V391" s="51">
        <f t="shared" si="380"/>
        <v>42</v>
      </c>
      <c r="W391" s="51">
        <f t="shared" si="380"/>
        <v>36</v>
      </c>
      <c r="X391" s="51">
        <f t="shared" si="380"/>
        <v>44</v>
      </c>
      <c r="Y391" s="51">
        <f t="shared" si="380"/>
        <v>28</v>
      </c>
      <c r="Z391" s="51">
        <f t="shared" si="380"/>
        <v>27</v>
      </c>
      <c r="AA391" s="51">
        <f t="shared" si="380"/>
        <v>30</v>
      </c>
      <c r="AB391" s="51">
        <f t="shared" si="380"/>
        <v>22</v>
      </c>
      <c r="AC391" s="51">
        <f t="shared" si="380"/>
        <v>17</v>
      </c>
      <c r="AD391" s="51">
        <f t="shared" si="380"/>
        <v>99</v>
      </c>
      <c r="AE391" s="51">
        <f t="shared" si="380"/>
        <v>132</v>
      </c>
      <c r="AF391" s="51">
        <f t="shared" si="380"/>
        <v>130</v>
      </c>
      <c r="AG391" s="51">
        <f t="shared" si="380"/>
        <v>91</v>
      </c>
      <c r="AH391" s="51">
        <f t="shared" si="380"/>
        <v>109</v>
      </c>
      <c r="AI391" s="51">
        <f t="shared" si="380"/>
        <v>82</v>
      </c>
      <c r="AJ391" s="51">
        <f t="shared" si="380"/>
        <v>76</v>
      </c>
      <c r="AK391" s="51">
        <f t="shared" si="380"/>
        <v>73</v>
      </c>
      <c r="AL391" s="51">
        <f t="shared" si="380"/>
        <v>51</v>
      </c>
      <c r="AM391" s="51">
        <f t="shared" si="380"/>
        <v>47</v>
      </c>
      <c r="AN391" s="51">
        <f t="shared" si="380"/>
        <v>37</v>
      </c>
      <c r="AO391" s="51">
        <f t="shared" si="380"/>
        <v>26</v>
      </c>
      <c r="AP391" s="51">
        <f t="shared" si="380"/>
        <v>27</v>
      </c>
      <c r="AQ391" s="51">
        <f t="shared" si="380"/>
        <v>99</v>
      </c>
      <c r="AR391" s="51">
        <f t="shared" si="380"/>
        <v>60</v>
      </c>
      <c r="AS391" s="51">
        <f t="shared" si="380"/>
        <v>315</v>
      </c>
      <c r="AT391" s="51">
        <f t="shared" si="380"/>
        <v>30</v>
      </c>
      <c r="AU391" s="58">
        <v>4711</v>
      </c>
      <c r="AV391" s="109"/>
      <c r="AW391" s="109"/>
    </row>
    <row r="392" spans="1:49" s="33" customFormat="1" ht="12">
      <c r="A392" s="6">
        <v>388</v>
      </c>
      <c r="B392" s="58">
        <v>4717</v>
      </c>
      <c r="C392" s="45" t="s">
        <v>996</v>
      </c>
      <c r="D392" s="45" t="s">
        <v>748</v>
      </c>
      <c r="E392" s="45" t="s">
        <v>771</v>
      </c>
      <c r="F392" s="44" t="s">
        <v>372</v>
      </c>
      <c r="G392" s="39" t="s">
        <v>662</v>
      </c>
      <c r="H392" s="58">
        <v>4717</v>
      </c>
      <c r="I392" s="51">
        <f t="shared" ref="I392:I455" si="381">SUM(J392:AP392)</f>
        <v>624</v>
      </c>
      <c r="J392" s="51">
        <f>J1407</f>
        <v>8</v>
      </c>
      <c r="K392" s="51">
        <f t="shared" ref="K392:AT392" si="382">K1407</f>
        <v>4</v>
      </c>
      <c r="L392" s="51">
        <f t="shared" si="382"/>
        <v>6</v>
      </c>
      <c r="M392" s="51">
        <f t="shared" si="382"/>
        <v>11</v>
      </c>
      <c r="N392" s="51">
        <f t="shared" si="382"/>
        <v>7</v>
      </c>
      <c r="O392" s="51">
        <f t="shared" si="382"/>
        <v>6</v>
      </c>
      <c r="P392" s="51">
        <f t="shared" si="382"/>
        <v>10</v>
      </c>
      <c r="Q392" s="51">
        <f t="shared" si="382"/>
        <v>13</v>
      </c>
      <c r="R392" s="51">
        <f t="shared" si="382"/>
        <v>17</v>
      </c>
      <c r="S392" s="51">
        <f t="shared" si="382"/>
        <v>17</v>
      </c>
      <c r="T392" s="51">
        <f t="shared" si="382"/>
        <v>10</v>
      </c>
      <c r="U392" s="51">
        <f t="shared" si="382"/>
        <v>13</v>
      </c>
      <c r="V392" s="51">
        <f t="shared" si="382"/>
        <v>14</v>
      </c>
      <c r="W392" s="51">
        <f t="shared" si="382"/>
        <v>13</v>
      </c>
      <c r="X392" s="51">
        <f t="shared" si="382"/>
        <v>11</v>
      </c>
      <c r="Y392" s="51">
        <f t="shared" si="382"/>
        <v>16</v>
      </c>
      <c r="Z392" s="51">
        <f t="shared" si="382"/>
        <v>17</v>
      </c>
      <c r="AA392" s="51">
        <f t="shared" si="382"/>
        <v>9</v>
      </c>
      <c r="AB392" s="51">
        <f t="shared" si="382"/>
        <v>10</v>
      </c>
      <c r="AC392" s="51">
        <f t="shared" si="382"/>
        <v>9</v>
      </c>
      <c r="AD392" s="51">
        <f t="shared" si="382"/>
        <v>45</v>
      </c>
      <c r="AE392" s="51">
        <f t="shared" si="382"/>
        <v>37</v>
      </c>
      <c r="AF392" s="51">
        <f t="shared" si="382"/>
        <v>38</v>
      </c>
      <c r="AG392" s="51">
        <f t="shared" si="382"/>
        <v>63</v>
      </c>
      <c r="AH392" s="51">
        <f t="shared" si="382"/>
        <v>55</v>
      </c>
      <c r="AI392" s="51">
        <f t="shared" si="382"/>
        <v>44</v>
      </c>
      <c r="AJ392" s="51">
        <f t="shared" si="382"/>
        <v>33</v>
      </c>
      <c r="AK392" s="51">
        <f t="shared" si="382"/>
        <v>18</v>
      </c>
      <c r="AL392" s="51">
        <f t="shared" si="382"/>
        <v>19</v>
      </c>
      <c r="AM392" s="51">
        <f t="shared" si="382"/>
        <v>19</v>
      </c>
      <c r="AN392" s="51">
        <f t="shared" si="382"/>
        <v>14</v>
      </c>
      <c r="AO392" s="51">
        <f t="shared" si="382"/>
        <v>10</v>
      </c>
      <c r="AP392" s="51">
        <f t="shared" si="382"/>
        <v>8</v>
      </c>
      <c r="AQ392" s="51">
        <f t="shared" si="382"/>
        <v>30</v>
      </c>
      <c r="AR392" s="51">
        <f t="shared" si="382"/>
        <v>29</v>
      </c>
      <c r="AS392" s="51">
        <f t="shared" si="382"/>
        <v>138</v>
      </c>
      <c r="AT392" s="51">
        <f t="shared" si="382"/>
        <v>13</v>
      </c>
      <c r="AU392" s="58">
        <v>4717</v>
      </c>
      <c r="AV392" s="109"/>
      <c r="AW392" s="109"/>
    </row>
    <row r="393" spans="1:49" s="33" customFormat="1" ht="12">
      <c r="A393" s="21">
        <v>389</v>
      </c>
      <c r="B393" s="58">
        <v>4715</v>
      </c>
      <c r="C393" s="45" t="s">
        <v>996</v>
      </c>
      <c r="D393" s="45" t="s">
        <v>748</v>
      </c>
      <c r="E393" s="45" t="s">
        <v>771</v>
      </c>
      <c r="F393" s="44" t="s">
        <v>371</v>
      </c>
      <c r="G393" s="39" t="s">
        <v>662</v>
      </c>
      <c r="H393" s="58">
        <v>4715</v>
      </c>
      <c r="I393" s="51">
        <f t="shared" si="381"/>
        <v>1389</v>
      </c>
      <c r="J393" s="51">
        <f>J1405</f>
        <v>7</v>
      </c>
      <c r="K393" s="51">
        <f t="shared" ref="K393:AT394" si="383">K1405</f>
        <v>17</v>
      </c>
      <c r="L393" s="51">
        <f t="shared" si="383"/>
        <v>18</v>
      </c>
      <c r="M393" s="51">
        <f t="shared" si="383"/>
        <v>19</v>
      </c>
      <c r="N393" s="51">
        <f t="shared" si="383"/>
        <v>22</v>
      </c>
      <c r="O393" s="51">
        <f t="shared" si="383"/>
        <v>14</v>
      </c>
      <c r="P393" s="51">
        <f t="shared" si="383"/>
        <v>29</v>
      </c>
      <c r="Q393" s="51">
        <f t="shared" si="383"/>
        <v>18</v>
      </c>
      <c r="R393" s="51">
        <f t="shared" si="383"/>
        <v>28</v>
      </c>
      <c r="S393" s="51">
        <f t="shared" si="383"/>
        <v>28</v>
      </c>
      <c r="T393" s="51">
        <f t="shared" si="383"/>
        <v>29</v>
      </c>
      <c r="U393" s="51">
        <f t="shared" si="383"/>
        <v>23</v>
      </c>
      <c r="V393" s="51">
        <f t="shared" si="383"/>
        <v>26</v>
      </c>
      <c r="W393" s="51">
        <f t="shared" si="383"/>
        <v>22</v>
      </c>
      <c r="X393" s="51">
        <f t="shared" si="383"/>
        <v>13</v>
      </c>
      <c r="Y393" s="51">
        <f t="shared" si="383"/>
        <v>26</v>
      </c>
      <c r="Z393" s="51">
        <f t="shared" si="383"/>
        <v>18</v>
      </c>
      <c r="AA393" s="51">
        <f t="shared" si="383"/>
        <v>21</v>
      </c>
      <c r="AB393" s="51">
        <f t="shared" si="383"/>
        <v>21</v>
      </c>
      <c r="AC393" s="51">
        <f t="shared" si="383"/>
        <v>25</v>
      </c>
      <c r="AD393" s="51">
        <f t="shared" si="383"/>
        <v>79</v>
      </c>
      <c r="AE393" s="51">
        <f t="shared" si="383"/>
        <v>112</v>
      </c>
      <c r="AF393" s="51">
        <f t="shared" si="383"/>
        <v>97</v>
      </c>
      <c r="AG393" s="51">
        <f t="shared" si="383"/>
        <v>112</v>
      </c>
      <c r="AH393" s="51">
        <f t="shared" si="383"/>
        <v>111</v>
      </c>
      <c r="AI393" s="51">
        <f t="shared" si="383"/>
        <v>95</v>
      </c>
      <c r="AJ393" s="51">
        <f t="shared" si="383"/>
        <v>80</v>
      </c>
      <c r="AK393" s="51">
        <f t="shared" si="383"/>
        <v>68</v>
      </c>
      <c r="AL393" s="51">
        <f t="shared" si="383"/>
        <v>69</v>
      </c>
      <c r="AM393" s="51">
        <f t="shared" si="383"/>
        <v>49</v>
      </c>
      <c r="AN393" s="51">
        <f t="shared" si="383"/>
        <v>45</v>
      </c>
      <c r="AO393" s="51">
        <f t="shared" si="383"/>
        <v>25</v>
      </c>
      <c r="AP393" s="51">
        <f t="shared" si="383"/>
        <v>23</v>
      </c>
      <c r="AQ393" s="51">
        <f t="shared" si="383"/>
        <v>55</v>
      </c>
      <c r="AR393" s="51">
        <f t="shared" si="383"/>
        <v>53</v>
      </c>
      <c r="AS393" s="51">
        <f t="shared" si="383"/>
        <v>297</v>
      </c>
      <c r="AT393" s="51">
        <f t="shared" si="383"/>
        <v>13</v>
      </c>
      <c r="AU393" s="58">
        <v>4715</v>
      </c>
      <c r="AV393" s="109"/>
      <c r="AW393" s="109"/>
    </row>
    <row r="394" spans="1:49" s="33" customFormat="1" ht="12">
      <c r="A394" s="21">
        <v>390</v>
      </c>
      <c r="B394" s="90">
        <v>4716</v>
      </c>
      <c r="C394" s="45" t="s">
        <v>996</v>
      </c>
      <c r="D394" s="45" t="s">
        <v>748</v>
      </c>
      <c r="E394" s="45" t="s">
        <v>771</v>
      </c>
      <c r="F394" s="42" t="s">
        <v>42</v>
      </c>
      <c r="G394" s="39" t="s">
        <v>662</v>
      </c>
      <c r="H394" s="90">
        <v>4716</v>
      </c>
      <c r="I394" s="51">
        <f t="shared" si="381"/>
        <v>1394</v>
      </c>
      <c r="J394" s="51">
        <f>J1406</f>
        <v>18</v>
      </c>
      <c r="K394" s="51">
        <f t="shared" si="383"/>
        <v>16</v>
      </c>
      <c r="L394" s="51">
        <f t="shared" si="383"/>
        <v>30</v>
      </c>
      <c r="M394" s="51">
        <f t="shared" si="383"/>
        <v>35</v>
      </c>
      <c r="N394" s="51">
        <f t="shared" si="383"/>
        <v>25</v>
      </c>
      <c r="O394" s="51">
        <f t="shared" si="383"/>
        <v>41</v>
      </c>
      <c r="P394" s="51">
        <f t="shared" si="383"/>
        <v>23</v>
      </c>
      <c r="Q394" s="51">
        <f t="shared" si="383"/>
        <v>43</v>
      </c>
      <c r="R394" s="51">
        <f t="shared" si="383"/>
        <v>32</v>
      </c>
      <c r="S394" s="51">
        <f t="shared" si="383"/>
        <v>26</v>
      </c>
      <c r="T394" s="51">
        <f t="shared" si="383"/>
        <v>34</v>
      </c>
      <c r="U394" s="51">
        <f t="shared" si="383"/>
        <v>31</v>
      </c>
      <c r="V394" s="51">
        <f t="shared" si="383"/>
        <v>25</v>
      </c>
      <c r="W394" s="51">
        <f t="shared" si="383"/>
        <v>26</v>
      </c>
      <c r="X394" s="51">
        <f t="shared" si="383"/>
        <v>35</v>
      </c>
      <c r="Y394" s="51">
        <f t="shared" si="383"/>
        <v>31</v>
      </c>
      <c r="Z394" s="51">
        <f t="shared" si="383"/>
        <v>29</v>
      </c>
      <c r="AA394" s="51">
        <f t="shared" si="383"/>
        <v>27</v>
      </c>
      <c r="AB394" s="51">
        <f t="shared" si="383"/>
        <v>26</v>
      </c>
      <c r="AC394" s="51">
        <f t="shared" si="383"/>
        <v>24</v>
      </c>
      <c r="AD394" s="51">
        <f t="shared" si="383"/>
        <v>102</v>
      </c>
      <c r="AE394" s="51">
        <f t="shared" si="383"/>
        <v>124</v>
      </c>
      <c r="AF394" s="51">
        <f t="shared" si="383"/>
        <v>129</v>
      </c>
      <c r="AG394" s="51">
        <f t="shared" si="383"/>
        <v>110</v>
      </c>
      <c r="AH394" s="51">
        <f t="shared" si="383"/>
        <v>93</v>
      </c>
      <c r="AI394" s="51">
        <f t="shared" si="383"/>
        <v>51</v>
      </c>
      <c r="AJ394" s="51">
        <f t="shared" si="383"/>
        <v>55</v>
      </c>
      <c r="AK394" s="51">
        <f t="shared" si="383"/>
        <v>51</v>
      </c>
      <c r="AL394" s="51">
        <f t="shared" si="383"/>
        <v>38</v>
      </c>
      <c r="AM394" s="51">
        <f t="shared" si="383"/>
        <v>23</v>
      </c>
      <c r="AN394" s="51">
        <f t="shared" si="383"/>
        <v>23</v>
      </c>
      <c r="AO394" s="51">
        <f t="shared" si="383"/>
        <v>11</v>
      </c>
      <c r="AP394" s="51">
        <f t="shared" si="383"/>
        <v>7</v>
      </c>
      <c r="AQ394" s="51">
        <f t="shared" si="383"/>
        <v>74</v>
      </c>
      <c r="AR394" s="51">
        <f t="shared" si="383"/>
        <v>66</v>
      </c>
      <c r="AS394" s="51">
        <f t="shared" si="383"/>
        <v>298</v>
      </c>
      <c r="AT394" s="51">
        <f t="shared" si="383"/>
        <v>25</v>
      </c>
      <c r="AU394" s="90">
        <v>4716</v>
      </c>
      <c r="AV394" s="109"/>
      <c r="AW394" s="109"/>
    </row>
    <row r="395" spans="1:49" s="33" customFormat="1" ht="12">
      <c r="A395" s="6">
        <v>391</v>
      </c>
      <c r="B395" s="58">
        <v>4712</v>
      </c>
      <c r="C395" s="45" t="s">
        <v>996</v>
      </c>
      <c r="D395" s="45" t="s">
        <v>748</v>
      </c>
      <c r="E395" s="45" t="s">
        <v>771</v>
      </c>
      <c r="F395" s="44" t="s">
        <v>368</v>
      </c>
      <c r="G395" s="39" t="s">
        <v>662</v>
      </c>
      <c r="H395" s="58">
        <v>4712</v>
      </c>
      <c r="I395" s="51">
        <f t="shared" si="381"/>
        <v>448</v>
      </c>
      <c r="J395" s="51">
        <f>J1402</f>
        <v>4</v>
      </c>
      <c r="K395" s="51">
        <f t="shared" ref="K395:AT395" si="384">K1402</f>
        <v>6</v>
      </c>
      <c r="L395" s="51">
        <f t="shared" si="384"/>
        <v>3</v>
      </c>
      <c r="M395" s="51">
        <f t="shared" si="384"/>
        <v>7</v>
      </c>
      <c r="N395" s="51">
        <f t="shared" si="384"/>
        <v>4</v>
      </c>
      <c r="O395" s="51">
        <f t="shared" si="384"/>
        <v>10</v>
      </c>
      <c r="P395" s="51">
        <f t="shared" si="384"/>
        <v>10</v>
      </c>
      <c r="Q395" s="51">
        <f t="shared" si="384"/>
        <v>4</v>
      </c>
      <c r="R395" s="51">
        <f t="shared" si="384"/>
        <v>12</v>
      </c>
      <c r="S395" s="51">
        <f t="shared" si="384"/>
        <v>14</v>
      </c>
      <c r="T395" s="51">
        <f t="shared" si="384"/>
        <v>8</v>
      </c>
      <c r="U395" s="51">
        <f t="shared" si="384"/>
        <v>5</v>
      </c>
      <c r="V395" s="51">
        <f t="shared" si="384"/>
        <v>11</v>
      </c>
      <c r="W395" s="51">
        <f t="shared" si="384"/>
        <v>9</v>
      </c>
      <c r="X395" s="51">
        <f t="shared" si="384"/>
        <v>8</v>
      </c>
      <c r="Y395" s="51">
        <f t="shared" si="384"/>
        <v>7</v>
      </c>
      <c r="Z395" s="51">
        <f t="shared" si="384"/>
        <v>6</v>
      </c>
      <c r="AA395" s="51">
        <f t="shared" si="384"/>
        <v>9</v>
      </c>
      <c r="AB395" s="51">
        <f t="shared" si="384"/>
        <v>10</v>
      </c>
      <c r="AC395" s="51">
        <f t="shared" si="384"/>
        <v>6</v>
      </c>
      <c r="AD395" s="51">
        <f t="shared" si="384"/>
        <v>34</v>
      </c>
      <c r="AE395" s="51">
        <f t="shared" si="384"/>
        <v>19</v>
      </c>
      <c r="AF395" s="51">
        <f t="shared" si="384"/>
        <v>30</v>
      </c>
      <c r="AG395" s="51">
        <f t="shared" si="384"/>
        <v>28</v>
      </c>
      <c r="AH395" s="51">
        <f t="shared" si="384"/>
        <v>19</v>
      </c>
      <c r="AI395" s="51">
        <f t="shared" si="384"/>
        <v>38</v>
      </c>
      <c r="AJ395" s="51">
        <f t="shared" si="384"/>
        <v>30</v>
      </c>
      <c r="AK395" s="51">
        <f t="shared" si="384"/>
        <v>21</v>
      </c>
      <c r="AL395" s="51">
        <f t="shared" si="384"/>
        <v>18</v>
      </c>
      <c r="AM395" s="51">
        <f t="shared" si="384"/>
        <v>20</v>
      </c>
      <c r="AN395" s="51">
        <f t="shared" si="384"/>
        <v>15</v>
      </c>
      <c r="AO395" s="51">
        <f t="shared" si="384"/>
        <v>15</v>
      </c>
      <c r="AP395" s="51">
        <f t="shared" si="384"/>
        <v>8</v>
      </c>
      <c r="AQ395" s="51">
        <f t="shared" si="384"/>
        <v>20</v>
      </c>
      <c r="AR395" s="51">
        <f t="shared" si="384"/>
        <v>18</v>
      </c>
      <c r="AS395" s="51">
        <f t="shared" si="384"/>
        <v>82</v>
      </c>
      <c r="AT395" s="51">
        <f t="shared" si="384"/>
        <v>8</v>
      </c>
      <c r="AU395" s="58">
        <v>4712</v>
      </c>
      <c r="AV395" s="109"/>
      <c r="AW395" s="109"/>
    </row>
    <row r="396" spans="1:49" s="33" customFormat="1" ht="12">
      <c r="A396" s="21">
        <v>392</v>
      </c>
      <c r="B396" s="58">
        <v>4714</v>
      </c>
      <c r="C396" s="45" t="s">
        <v>996</v>
      </c>
      <c r="D396" s="45" t="s">
        <v>748</v>
      </c>
      <c r="E396" s="45" t="s">
        <v>771</v>
      </c>
      <c r="F396" s="44" t="s">
        <v>370</v>
      </c>
      <c r="G396" s="39" t="s">
        <v>662</v>
      </c>
      <c r="H396" s="58">
        <v>4714</v>
      </c>
      <c r="I396" s="51">
        <f t="shared" si="381"/>
        <v>601</v>
      </c>
      <c r="J396" s="51">
        <f>J1404</f>
        <v>10</v>
      </c>
      <c r="K396" s="51">
        <f t="shared" ref="K396:AT396" si="385">K1404</f>
        <v>9</v>
      </c>
      <c r="L396" s="51">
        <f t="shared" si="385"/>
        <v>16</v>
      </c>
      <c r="M396" s="51">
        <f t="shared" si="385"/>
        <v>8</v>
      </c>
      <c r="N396" s="51">
        <f t="shared" si="385"/>
        <v>10</v>
      </c>
      <c r="O396" s="51">
        <f t="shared" si="385"/>
        <v>9</v>
      </c>
      <c r="P396" s="51">
        <f t="shared" si="385"/>
        <v>15</v>
      </c>
      <c r="Q396" s="51">
        <f t="shared" si="385"/>
        <v>10</v>
      </c>
      <c r="R396" s="51">
        <f t="shared" si="385"/>
        <v>12</v>
      </c>
      <c r="S396" s="51">
        <f t="shared" si="385"/>
        <v>7</v>
      </c>
      <c r="T396" s="51">
        <f t="shared" si="385"/>
        <v>7</v>
      </c>
      <c r="U396" s="51">
        <f t="shared" si="385"/>
        <v>9</v>
      </c>
      <c r="V396" s="51">
        <f t="shared" si="385"/>
        <v>10</v>
      </c>
      <c r="W396" s="51">
        <f t="shared" si="385"/>
        <v>10</v>
      </c>
      <c r="X396" s="51">
        <f t="shared" si="385"/>
        <v>7</v>
      </c>
      <c r="Y396" s="51">
        <f t="shared" si="385"/>
        <v>8</v>
      </c>
      <c r="Z396" s="51">
        <f t="shared" si="385"/>
        <v>6</v>
      </c>
      <c r="AA396" s="51">
        <f t="shared" si="385"/>
        <v>9</v>
      </c>
      <c r="AB396" s="51">
        <f t="shared" si="385"/>
        <v>11</v>
      </c>
      <c r="AC396" s="51">
        <f t="shared" si="385"/>
        <v>8</v>
      </c>
      <c r="AD396" s="51">
        <f t="shared" si="385"/>
        <v>42</v>
      </c>
      <c r="AE396" s="51">
        <f t="shared" si="385"/>
        <v>52</v>
      </c>
      <c r="AF396" s="51">
        <f t="shared" si="385"/>
        <v>61</v>
      </c>
      <c r="AG396" s="51">
        <f t="shared" si="385"/>
        <v>36</v>
      </c>
      <c r="AH396" s="51">
        <f t="shared" si="385"/>
        <v>35</v>
      </c>
      <c r="AI396" s="51">
        <f t="shared" si="385"/>
        <v>45</v>
      </c>
      <c r="AJ396" s="51">
        <f t="shared" si="385"/>
        <v>37</v>
      </c>
      <c r="AK396" s="51">
        <f t="shared" si="385"/>
        <v>24</v>
      </c>
      <c r="AL396" s="51">
        <f t="shared" si="385"/>
        <v>30</v>
      </c>
      <c r="AM396" s="51">
        <f t="shared" si="385"/>
        <v>18</v>
      </c>
      <c r="AN396" s="51">
        <f t="shared" si="385"/>
        <v>11</v>
      </c>
      <c r="AO396" s="51">
        <f t="shared" si="385"/>
        <v>10</v>
      </c>
      <c r="AP396" s="51">
        <f t="shared" si="385"/>
        <v>9</v>
      </c>
      <c r="AQ396" s="51">
        <f t="shared" si="385"/>
        <v>21</v>
      </c>
      <c r="AR396" s="51">
        <f t="shared" si="385"/>
        <v>20</v>
      </c>
      <c r="AS396" s="51">
        <f t="shared" si="385"/>
        <v>133</v>
      </c>
      <c r="AT396" s="51">
        <f t="shared" si="385"/>
        <v>14</v>
      </c>
      <c r="AU396" s="58">
        <v>4714</v>
      </c>
      <c r="AV396" s="109"/>
      <c r="AW396" s="109"/>
    </row>
    <row r="397" spans="1:49" s="33" customFormat="1" ht="24">
      <c r="A397" s="21">
        <v>393</v>
      </c>
      <c r="B397" s="58">
        <v>7711</v>
      </c>
      <c r="C397" s="45" t="s">
        <v>996</v>
      </c>
      <c r="D397" s="45" t="s">
        <v>748</v>
      </c>
      <c r="E397" s="45" t="s">
        <v>771</v>
      </c>
      <c r="F397" s="42" t="s">
        <v>772</v>
      </c>
      <c r="G397" s="39" t="s">
        <v>667</v>
      </c>
      <c r="H397" s="58">
        <v>7711</v>
      </c>
      <c r="I397" s="51">
        <f t="shared" si="381"/>
        <v>1061</v>
      </c>
      <c r="J397" s="51">
        <f>J1408</f>
        <v>27</v>
      </c>
      <c r="K397" s="51">
        <f t="shared" ref="K397:AT397" si="386">K1408</f>
        <v>22</v>
      </c>
      <c r="L397" s="51">
        <f t="shared" si="386"/>
        <v>19</v>
      </c>
      <c r="M397" s="51">
        <f t="shared" si="386"/>
        <v>36</v>
      </c>
      <c r="N397" s="51">
        <f t="shared" si="386"/>
        <v>27</v>
      </c>
      <c r="O397" s="51">
        <f t="shared" si="386"/>
        <v>22</v>
      </c>
      <c r="P397" s="51">
        <f t="shared" si="386"/>
        <v>31</v>
      </c>
      <c r="Q397" s="51">
        <f t="shared" si="386"/>
        <v>27</v>
      </c>
      <c r="R397" s="51">
        <f t="shared" si="386"/>
        <v>19</v>
      </c>
      <c r="S397" s="51">
        <f t="shared" si="386"/>
        <v>31</v>
      </c>
      <c r="T397" s="51">
        <f t="shared" si="386"/>
        <v>16</v>
      </c>
      <c r="U397" s="51">
        <f t="shared" si="386"/>
        <v>35</v>
      </c>
      <c r="V397" s="51">
        <f t="shared" si="386"/>
        <v>16</v>
      </c>
      <c r="W397" s="51">
        <f t="shared" si="386"/>
        <v>22</v>
      </c>
      <c r="X397" s="51">
        <f t="shared" si="386"/>
        <v>20</v>
      </c>
      <c r="Y397" s="51">
        <f t="shared" si="386"/>
        <v>15</v>
      </c>
      <c r="Z397" s="51">
        <f t="shared" si="386"/>
        <v>18</v>
      </c>
      <c r="AA397" s="51">
        <f t="shared" si="386"/>
        <v>15</v>
      </c>
      <c r="AB397" s="51">
        <f t="shared" si="386"/>
        <v>13</v>
      </c>
      <c r="AC397" s="51">
        <f t="shared" si="386"/>
        <v>14</v>
      </c>
      <c r="AD397" s="51">
        <f t="shared" si="386"/>
        <v>93</v>
      </c>
      <c r="AE397" s="51">
        <f t="shared" si="386"/>
        <v>97</v>
      </c>
      <c r="AF397" s="51">
        <f t="shared" si="386"/>
        <v>111</v>
      </c>
      <c r="AG397" s="51">
        <f t="shared" si="386"/>
        <v>68</v>
      </c>
      <c r="AH397" s="51">
        <f t="shared" si="386"/>
        <v>58</v>
      </c>
      <c r="AI397" s="51">
        <f t="shared" si="386"/>
        <v>43</v>
      </c>
      <c r="AJ397" s="51">
        <f t="shared" si="386"/>
        <v>27</v>
      </c>
      <c r="AK397" s="51">
        <f t="shared" si="386"/>
        <v>37</v>
      </c>
      <c r="AL397" s="51">
        <f t="shared" si="386"/>
        <v>30</v>
      </c>
      <c r="AM397" s="51">
        <f t="shared" si="386"/>
        <v>23</v>
      </c>
      <c r="AN397" s="51">
        <f t="shared" si="386"/>
        <v>11</v>
      </c>
      <c r="AO397" s="51">
        <f t="shared" si="386"/>
        <v>6</v>
      </c>
      <c r="AP397" s="51">
        <f t="shared" si="386"/>
        <v>12</v>
      </c>
      <c r="AQ397" s="51">
        <f t="shared" si="386"/>
        <v>53</v>
      </c>
      <c r="AR397" s="51">
        <f t="shared" si="386"/>
        <v>36</v>
      </c>
      <c r="AS397" s="51">
        <f t="shared" si="386"/>
        <v>230</v>
      </c>
      <c r="AT397" s="51">
        <f t="shared" si="386"/>
        <v>38</v>
      </c>
      <c r="AU397" s="58">
        <v>7711</v>
      </c>
      <c r="AV397" s="109"/>
      <c r="AW397" s="109"/>
    </row>
    <row r="398" spans="1:49" s="33" customFormat="1" ht="12">
      <c r="A398" s="6">
        <v>394</v>
      </c>
      <c r="B398" s="58">
        <v>4713</v>
      </c>
      <c r="C398" s="45" t="s">
        <v>996</v>
      </c>
      <c r="D398" s="45" t="s">
        <v>748</v>
      </c>
      <c r="E398" s="45" t="s">
        <v>771</v>
      </c>
      <c r="F398" s="44" t="s">
        <v>369</v>
      </c>
      <c r="G398" s="39" t="s">
        <v>662</v>
      </c>
      <c r="H398" s="58">
        <v>4713</v>
      </c>
      <c r="I398" s="51">
        <f t="shared" si="381"/>
        <v>564</v>
      </c>
      <c r="J398" s="51">
        <f>J1403</f>
        <v>10</v>
      </c>
      <c r="K398" s="51">
        <f t="shared" ref="K398:AT398" si="387">K1403</f>
        <v>11</v>
      </c>
      <c r="L398" s="51">
        <f t="shared" si="387"/>
        <v>5</v>
      </c>
      <c r="M398" s="51">
        <f t="shared" si="387"/>
        <v>5</v>
      </c>
      <c r="N398" s="51">
        <f t="shared" si="387"/>
        <v>13</v>
      </c>
      <c r="O398" s="51">
        <f t="shared" si="387"/>
        <v>12</v>
      </c>
      <c r="P398" s="51">
        <f t="shared" si="387"/>
        <v>15</v>
      </c>
      <c r="Q398" s="51">
        <f t="shared" si="387"/>
        <v>8</v>
      </c>
      <c r="R398" s="51">
        <f t="shared" si="387"/>
        <v>14</v>
      </c>
      <c r="S398" s="51">
        <f t="shared" si="387"/>
        <v>9</v>
      </c>
      <c r="T398" s="51">
        <f t="shared" si="387"/>
        <v>14</v>
      </c>
      <c r="U398" s="51">
        <f t="shared" si="387"/>
        <v>12</v>
      </c>
      <c r="V398" s="51">
        <f t="shared" si="387"/>
        <v>9</v>
      </c>
      <c r="W398" s="51">
        <f t="shared" si="387"/>
        <v>12</v>
      </c>
      <c r="X398" s="51">
        <f t="shared" si="387"/>
        <v>9</v>
      </c>
      <c r="Y398" s="51">
        <f t="shared" si="387"/>
        <v>5</v>
      </c>
      <c r="Z398" s="51">
        <f t="shared" si="387"/>
        <v>15</v>
      </c>
      <c r="AA398" s="51">
        <f t="shared" si="387"/>
        <v>8</v>
      </c>
      <c r="AB398" s="51">
        <f t="shared" si="387"/>
        <v>11</v>
      </c>
      <c r="AC398" s="51">
        <f t="shared" si="387"/>
        <v>9</v>
      </c>
      <c r="AD398" s="51">
        <f t="shared" si="387"/>
        <v>32</v>
      </c>
      <c r="AE398" s="51">
        <f t="shared" si="387"/>
        <v>35</v>
      </c>
      <c r="AF398" s="51">
        <f t="shared" si="387"/>
        <v>30</v>
      </c>
      <c r="AG398" s="51">
        <f t="shared" si="387"/>
        <v>43</v>
      </c>
      <c r="AH398" s="51">
        <f t="shared" si="387"/>
        <v>40</v>
      </c>
      <c r="AI398" s="51">
        <f t="shared" si="387"/>
        <v>38</v>
      </c>
      <c r="AJ398" s="51">
        <f t="shared" si="387"/>
        <v>48</v>
      </c>
      <c r="AK398" s="51">
        <f t="shared" si="387"/>
        <v>28</v>
      </c>
      <c r="AL398" s="51">
        <f t="shared" si="387"/>
        <v>18</v>
      </c>
      <c r="AM398" s="51">
        <f t="shared" si="387"/>
        <v>17</v>
      </c>
      <c r="AN398" s="51">
        <f t="shared" si="387"/>
        <v>17</v>
      </c>
      <c r="AO398" s="51">
        <f t="shared" si="387"/>
        <v>6</v>
      </c>
      <c r="AP398" s="51">
        <f t="shared" si="387"/>
        <v>6</v>
      </c>
      <c r="AQ398" s="51">
        <f t="shared" si="387"/>
        <v>27</v>
      </c>
      <c r="AR398" s="51">
        <f t="shared" si="387"/>
        <v>23</v>
      </c>
      <c r="AS398" s="51">
        <f t="shared" si="387"/>
        <v>107</v>
      </c>
      <c r="AT398" s="51">
        <f t="shared" si="387"/>
        <v>14</v>
      </c>
      <c r="AU398" s="58">
        <v>4713</v>
      </c>
      <c r="AV398" s="109"/>
      <c r="AW398" s="109"/>
    </row>
    <row r="399" spans="1:49" s="33" customFormat="1" ht="12">
      <c r="A399" s="21">
        <v>395</v>
      </c>
      <c r="B399" s="58">
        <v>7032</v>
      </c>
      <c r="C399" s="45" t="s">
        <v>996</v>
      </c>
      <c r="D399" s="45" t="s">
        <v>748</v>
      </c>
      <c r="E399" s="45" t="s">
        <v>771</v>
      </c>
      <c r="F399" s="44" t="s">
        <v>373</v>
      </c>
      <c r="G399" s="39" t="s">
        <v>662</v>
      </c>
      <c r="H399" s="58">
        <v>7032</v>
      </c>
      <c r="I399" s="51">
        <f t="shared" si="381"/>
        <v>585</v>
      </c>
      <c r="J399" s="51">
        <f>J1409</f>
        <v>7</v>
      </c>
      <c r="K399" s="51">
        <f t="shared" ref="K399:AT400" si="388">K1409</f>
        <v>6</v>
      </c>
      <c r="L399" s="51">
        <f t="shared" si="388"/>
        <v>9</v>
      </c>
      <c r="M399" s="51">
        <f t="shared" si="388"/>
        <v>8</v>
      </c>
      <c r="N399" s="51">
        <f t="shared" si="388"/>
        <v>14</v>
      </c>
      <c r="O399" s="51">
        <f t="shared" si="388"/>
        <v>9</v>
      </c>
      <c r="P399" s="51">
        <f t="shared" si="388"/>
        <v>14</v>
      </c>
      <c r="Q399" s="51">
        <f t="shared" si="388"/>
        <v>14</v>
      </c>
      <c r="R399" s="51">
        <f t="shared" si="388"/>
        <v>7</v>
      </c>
      <c r="S399" s="51">
        <f t="shared" si="388"/>
        <v>14</v>
      </c>
      <c r="T399" s="51">
        <f t="shared" si="388"/>
        <v>16</v>
      </c>
      <c r="U399" s="51">
        <f t="shared" si="388"/>
        <v>12</v>
      </c>
      <c r="V399" s="51">
        <f t="shared" si="388"/>
        <v>16</v>
      </c>
      <c r="W399" s="51">
        <f t="shared" si="388"/>
        <v>16</v>
      </c>
      <c r="X399" s="51">
        <f t="shared" si="388"/>
        <v>7</v>
      </c>
      <c r="Y399" s="51">
        <f t="shared" si="388"/>
        <v>14</v>
      </c>
      <c r="Z399" s="51">
        <f t="shared" si="388"/>
        <v>12</v>
      </c>
      <c r="AA399" s="51">
        <f t="shared" si="388"/>
        <v>12</v>
      </c>
      <c r="AB399" s="51">
        <f t="shared" si="388"/>
        <v>10</v>
      </c>
      <c r="AC399" s="51">
        <f t="shared" si="388"/>
        <v>12</v>
      </c>
      <c r="AD399" s="51">
        <f t="shared" si="388"/>
        <v>36</v>
      </c>
      <c r="AE399" s="51">
        <f t="shared" si="388"/>
        <v>31</v>
      </c>
      <c r="AF399" s="51">
        <f t="shared" si="388"/>
        <v>45</v>
      </c>
      <c r="AG399" s="51">
        <f t="shared" si="388"/>
        <v>35</v>
      </c>
      <c r="AH399" s="51">
        <f t="shared" si="388"/>
        <v>36</v>
      </c>
      <c r="AI399" s="51">
        <f t="shared" si="388"/>
        <v>35</v>
      </c>
      <c r="AJ399" s="51">
        <f t="shared" si="388"/>
        <v>44</v>
      </c>
      <c r="AK399" s="51">
        <f t="shared" si="388"/>
        <v>21</v>
      </c>
      <c r="AL399" s="51">
        <f t="shared" si="388"/>
        <v>21</v>
      </c>
      <c r="AM399" s="51">
        <f t="shared" si="388"/>
        <v>12</v>
      </c>
      <c r="AN399" s="51">
        <f t="shared" si="388"/>
        <v>17</v>
      </c>
      <c r="AO399" s="51">
        <f t="shared" si="388"/>
        <v>14</v>
      </c>
      <c r="AP399" s="51">
        <f t="shared" si="388"/>
        <v>9</v>
      </c>
      <c r="AQ399" s="51">
        <f t="shared" si="388"/>
        <v>33</v>
      </c>
      <c r="AR399" s="51">
        <f t="shared" si="388"/>
        <v>29</v>
      </c>
      <c r="AS399" s="51">
        <f t="shared" si="388"/>
        <v>107</v>
      </c>
      <c r="AT399" s="51">
        <f t="shared" si="388"/>
        <v>13</v>
      </c>
      <c r="AU399" s="58">
        <v>7032</v>
      </c>
      <c r="AV399" s="109"/>
      <c r="AW399" s="109"/>
    </row>
    <row r="400" spans="1:49" s="33" customFormat="1" ht="12">
      <c r="A400" s="21">
        <v>396</v>
      </c>
      <c r="B400" s="58">
        <v>11327</v>
      </c>
      <c r="C400" s="45" t="s">
        <v>996</v>
      </c>
      <c r="D400" s="45" t="s">
        <v>748</v>
      </c>
      <c r="E400" s="45" t="s">
        <v>771</v>
      </c>
      <c r="F400" s="44" t="s">
        <v>374</v>
      </c>
      <c r="G400" s="39" t="s">
        <v>662</v>
      </c>
      <c r="H400" s="58">
        <v>11327</v>
      </c>
      <c r="I400" s="51">
        <f t="shared" si="381"/>
        <v>548</v>
      </c>
      <c r="J400" s="51">
        <f>J1410</f>
        <v>5</v>
      </c>
      <c r="K400" s="51">
        <f t="shared" si="388"/>
        <v>6</v>
      </c>
      <c r="L400" s="51">
        <f t="shared" si="388"/>
        <v>14</v>
      </c>
      <c r="M400" s="51">
        <f t="shared" si="388"/>
        <v>8</v>
      </c>
      <c r="N400" s="51">
        <f t="shared" si="388"/>
        <v>13</v>
      </c>
      <c r="O400" s="51">
        <f t="shared" si="388"/>
        <v>7</v>
      </c>
      <c r="P400" s="51">
        <f t="shared" si="388"/>
        <v>9</v>
      </c>
      <c r="Q400" s="51">
        <f t="shared" si="388"/>
        <v>4</v>
      </c>
      <c r="R400" s="51">
        <f t="shared" si="388"/>
        <v>9</v>
      </c>
      <c r="S400" s="51">
        <f t="shared" si="388"/>
        <v>8</v>
      </c>
      <c r="T400" s="51">
        <f t="shared" si="388"/>
        <v>6</v>
      </c>
      <c r="U400" s="51">
        <f t="shared" si="388"/>
        <v>7</v>
      </c>
      <c r="V400" s="51">
        <f t="shared" si="388"/>
        <v>6</v>
      </c>
      <c r="W400" s="51">
        <f t="shared" si="388"/>
        <v>4</v>
      </c>
      <c r="X400" s="51">
        <f t="shared" si="388"/>
        <v>10</v>
      </c>
      <c r="Y400" s="51">
        <f t="shared" si="388"/>
        <v>8</v>
      </c>
      <c r="Z400" s="51">
        <f t="shared" si="388"/>
        <v>5</v>
      </c>
      <c r="AA400" s="51">
        <f t="shared" si="388"/>
        <v>7</v>
      </c>
      <c r="AB400" s="51">
        <f t="shared" si="388"/>
        <v>6</v>
      </c>
      <c r="AC400" s="51">
        <f t="shared" si="388"/>
        <v>9</v>
      </c>
      <c r="AD400" s="51">
        <f t="shared" si="388"/>
        <v>46</v>
      </c>
      <c r="AE400" s="51">
        <f t="shared" si="388"/>
        <v>50</v>
      </c>
      <c r="AF400" s="51">
        <f t="shared" si="388"/>
        <v>54</v>
      </c>
      <c r="AG400" s="51">
        <f t="shared" si="388"/>
        <v>44</v>
      </c>
      <c r="AH400" s="51">
        <f t="shared" si="388"/>
        <v>37</v>
      </c>
      <c r="AI400" s="51">
        <f t="shared" si="388"/>
        <v>41</v>
      </c>
      <c r="AJ400" s="51">
        <f t="shared" si="388"/>
        <v>23</v>
      </c>
      <c r="AK400" s="51">
        <f t="shared" si="388"/>
        <v>32</v>
      </c>
      <c r="AL400" s="51">
        <f t="shared" si="388"/>
        <v>28</v>
      </c>
      <c r="AM400" s="51">
        <f t="shared" si="388"/>
        <v>16</v>
      </c>
      <c r="AN400" s="51">
        <f t="shared" si="388"/>
        <v>12</v>
      </c>
      <c r="AO400" s="51">
        <f t="shared" si="388"/>
        <v>6</v>
      </c>
      <c r="AP400" s="51">
        <f t="shared" si="388"/>
        <v>8</v>
      </c>
      <c r="AQ400" s="51">
        <f t="shared" si="388"/>
        <v>16</v>
      </c>
      <c r="AR400" s="51">
        <f t="shared" si="388"/>
        <v>17</v>
      </c>
      <c r="AS400" s="51">
        <f t="shared" si="388"/>
        <v>133</v>
      </c>
      <c r="AT400" s="51">
        <f t="shared" si="388"/>
        <v>9</v>
      </c>
      <c r="AU400" s="58">
        <v>11327</v>
      </c>
      <c r="AV400" s="109"/>
      <c r="AW400" s="109"/>
    </row>
    <row r="401" spans="1:49" s="33" customFormat="1" ht="12">
      <c r="A401" s="6">
        <v>397</v>
      </c>
      <c r="B401" s="34"/>
      <c r="C401" s="35" t="s">
        <v>996</v>
      </c>
      <c r="D401" s="35" t="s">
        <v>748</v>
      </c>
      <c r="E401" s="36" t="s">
        <v>773</v>
      </c>
      <c r="F401" s="36" t="s">
        <v>773</v>
      </c>
      <c r="G401" s="37"/>
      <c r="H401" s="34"/>
      <c r="I401" s="99">
        <f t="shared" si="381"/>
        <v>4050</v>
      </c>
      <c r="J401" s="38">
        <f>SUM(J402:J408)</f>
        <v>53</v>
      </c>
      <c r="K401" s="38">
        <f t="shared" ref="K401:AT401" si="389">SUM(K402:K408)</f>
        <v>74</v>
      </c>
      <c r="L401" s="38">
        <f t="shared" si="389"/>
        <v>73</v>
      </c>
      <c r="M401" s="38">
        <f t="shared" si="389"/>
        <v>73</v>
      </c>
      <c r="N401" s="38">
        <f t="shared" si="389"/>
        <v>71</v>
      </c>
      <c r="O401" s="38">
        <f t="shared" si="389"/>
        <v>77</v>
      </c>
      <c r="P401" s="38">
        <f t="shared" si="389"/>
        <v>70</v>
      </c>
      <c r="Q401" s="38">
        <f t="shared" si="389"/>
        <v>69</v>
      </c>
      <c r="R401" s="38">
        <f t="shared" si="389"/>
        <v>65</v>
      </c>
      <c r="S401" s="38">
        <f t="shared" si="389"/>
        <v>73</v>
      </c>
      <c r="T401" s="38">
        <f t="shared" si="389"/>
        <v>90</v>
      </c>
      <c r="U401" s="38">
        <f t="shared" si="389"/>
        <v>59</v>
      </c>
      <c r="V401" s="38">
        <f t="shared" si="389"/>
        <v>69</v>
      </c>
      <c r="W401" s="38">
        <f t="shared" si="389"/>
        <v>65</v>
      </c>
      <c r="X401" s="38">
        <f t="shared" si="389"/>
        <v>64</v>
      </c>
      <c r="Y401" s="38">
        <f t="shared" si="389"/>
        <v>66</v>
      </c>
      <c r="Z401" s="38">
        <f t="shared" si="389"/>
        <v>75</v>
      </c>
      <c r="AA401" s="38">
        <f t="shared" si="389"/>
        <v>47</v>
      </c>
      <c r="AB401" s="38">
        <f t="shared" si="389"/>
        <v>53</v>
      </c>
      <c r="AC401" s="38">
        <f t="shared" si="389"/>
        <v>46</v>
      </c>
      <c r="AD401" s="38">
        <f t="shared" si="389"/>
        <v>269</v>
      </c>
      <c r="AE401" s="38">
        <f t="shared" si="389"/>
        <v>261</v>
      </c>
      <c r="AF401" s="38">
        <f t="shared" si="389"/>
        <v>238</v>
      </c>
      <c r="AG401" s="38">
        <f t="shared" si="389"/>
        <v>244</v>
      </c>
      <c r="AH401" s="38">
        <f t="shared" si="389"/>
        <v>228</v>
      </c>
      <c r="AI401" s="38">
        <f t="shared" si="389"/>
        <v>255</v>
      </c>
      <c r="AJ401" s="38">
        <f t="shared" si="389"/>
        <v>256</v>
      </c>
      <c r="AK401" s="38">
        <f t="shared" si="389"/>
        <v>186</v>
      </c>
      <c r="AL401" s="38">
        <f t="shared" si="389"/>
        <v>169</v>
      </c>
      <c r="AM401" s="38">
        <f t="shared" si="389"/>
        <v>168</v>
      </c>
      <c r="AN401" s="38">
        <f t="shared" si="389"/>
        <v>164</v>
      </c>
      <c r="AO401" s="38">
        <f t="shared" si="389"/>
        <v>124</v>
      </c>
      <c r="AP401" s="38">
        <f t="shared" si="389"/>
        <v>156</v>
      </c>
      <c r="AQ401" s="38">
        <f t="shared" si="389"/>
        <v>170</v>
      </c>
      <c r="AR401" s="38">
        <f t="shared" si="389"/>
        <v>138</v>
      </c>
      <c r="AS401" s="38">
        <f t="shared" si="389"/>
        <v>733</v>
      </c>
      <c r="AT401" s="38">
        <f t="shared" si="389"/>
        <v>80</v>
      </c>
      <c r="AU401" s="34"/>
      <c r="AV401" s="109"/>
      <c r="AW401" s="109"/>
    </row>
    <row r="402" spans="1:49" s="33" customFormat="1" ht="12">
      <c r="A402" s="21">
        <v>398</v>
      </c>
      <c r="B402" s="58">
        <v>4763</v>
      </c>
      <c r="C402" s="45" t="s">
        <v>996</v>
      </c>
      <c r="D402" s="45" t="s">
        <v>748</v>
      </c>
      <c r="E402" s="45" t="s">
        <v>773</v>
      </c>
      <c r="F402" s="44" t="s">
        <v>774</v>
      </c>
      <c r="G402" s="39" t="s">
        <v>680</v>
      </c>
      <c r="H402" s="58">
        <v>4763</v>
      </c>
      <c r="I402" s="51">
        <f t="shared" si="381"/>
        <v>1708</v>
      </c>
      <c r="J402" s="51">
        <f>J1370</f>
        <v>24</v>
      </c>
      <c r="K402" s="51">
        <f t="shared" ref="K402:AT402" si="390">K1370</f>
        <v>34</v>
      </c>
      <c r="L402" s="51">
        <f t="shared" si="390"/>
        <v>38</v>
      </c>
      <c r="M402" s="51">
        <f t="shared" si="390"/>
        <v>29</v>
      </c>
      <c r="N402" s="51">
        <f t="shared" si="390"/>
        <v>31</v>
      </c>
      <c r="O402" s="51">
        <f t="shared" si="390"/>
        <v>43</v>
      </c>
      <c r="P402" s="51">
        <f t="shared" si="390"/>
        <v>31</v>
      </c>
      <c r="Q402" s="51">
        <f t="shared" si="390"/>
        <v>31</v>
      </c>
      <c r="R402" s="51">
        <f t="shared" si="390"/>
        <v>34</v>
      </c>
      <c r="S402" s="51">
        <f t="shared" si="390"/>
        <v>31</v>
      </c>
      <c r="T402" s="51">
        <f t="shared" si="390"/>
        <v>42</v>
      </c>
      <c r="U402" s="51">
        <f t="shared" si="390"/>
        <v>23</v>
      </c>
      <c r="V402" s="51">
        <f t="shared" si="390"/>
        <v>32</v>
      </c>
      <c r="W402" s="51">
        <f t="shared" si="390"/>
        <v>33</v>
      </c>
      <c r="X402" s="51">
        <f t="shared" si="390"/>
        <v>25</v>
      </c>
      <c r="Y402" s="51">
        <f t="shared" si="390"/>
        <v>28</v>
      </c>
      <c r="Z402" s="51">
        <f t="shared" si="390"/>
        <v>34</v>
      </c>
      <c r="AA402" s="51">
        <f t="shared" si="390"/>
        <v>22</v>
      </c>
      <c r="AB402" s="51">
        <f t="shared" si="390"/>
        <v>25</v>
      </c>
      <c r="AC402" s="51">
        <f t="shared" si="390"/>
        <v>17</v>
      </c>
      <c r="AD402" s="51">
        <f t="shared" si="390"/>
        <v>103</v>
      </c>
      <c r="AE402" s="51">
        <f t="shared" si="390"/>
        <v>104</v>
      </c>
      <c r="AF402" s="51">
        <f t="shared" si="390"/>
        <v>92</v>
      </c>
      <c r="AG402" s="51">
        <f t="shared" si="390"/>
        <v>87</v>
      </c>
      <c r="AH402" s="51">
        <f t="shared" si="390"/>
        <v>84</v>
      </c>
      <c r="AI402" s="51">
        <f t="shared" si="390"/>
        <v>100</v>
      </c>
      <c r="AJ402" s="51">
        <f t="shared" si="390"/>
        <v>102</v>
      </c>
      <c r="AK402" s="51">
        <f t="shared" si="390"/>
        <v>69</v>
      </c>
      <c r="AL402" s="51">
        <f t="shared" si="390"/>
        <v>72</v>
      </c>
      <c r="AM402" s="51">
        <f t="shared" si="390"/>
        <v>83</v>
      </c>
      <c r="AN402" s="51">
        <f t="shared" si="390"/>
        <v>68</v>
      </c>
      <c r="AO402" s="51">
        <f t="shared" si="390"/>
        <v>55</v>
      </c>
      <c r="AP402" s="51">
        <f t="shared" si="390"/>
        <v>82</v>
      </c>
      <c r="AQ402" s="51">
        <f t="shared" si="390"/>
        <v>76</v>
      </c>
      <c r="AR402" s="51">
        <f t="shared" si="390"/>
        <v>60</v>
      </c>
      <c r="AS402" s="51">
        <f t="shared" si="390"/>
        <v>279</v>
      </c>
      <c r="AT402" s="51">
        <f t="shared" si="390"/>
        <v>34</v>
      </c>
      <c r="AU402" s="58">
        <v>4763</v>
      </c>
      <c r="AV402" s="109"/>
      <c r="AW402" s="109"/>
    </row>
    <row r="403" spans="1:49" s="33" customFormat="1" ht="12">
      <c r="A403" s="21">
        <v>399</v>
      </c>
      <c r="B403" s="58">
        <v>4765</v>
      </c>
      <c r="C403" s="45" t="s">
        <v>996</v>
      </c>
      <c r="D403" s="45" t="s">
        <v>748</v>
      </c>
      <c r="E403" s="45" t="s">
        <v>773</v>
      </c>
      <c r="F403" s="44" t="s">
        <v>347</v>
      </c>
      <c r="G403" s="39" t="s">
        <v>662</v>
      </c>
      <c r="H403" s="58">
        <v>4765</v>
      </c>
      <c r="I403" s="51">
        <f t="shared" si="381"/>
        <v>331</v>
      </c>
      <c r="J403" s="51">
        <f>J1372</f>
        <v>3</v>
      </c>
      <c r="K403" s="51">
        <f t="shared" ref="K403:AT404" si="391">K1372</f>
        <v>4</v>
      </c>
      <c r="L403" s="51">
        <f t="shared" si="391"/>
        <v>4</v>
      </c>
      <c r="M403" s="51">
        <f t="shared" si="391"/>
        <v>2</v>
      </c>
      <c r="N403" s="51">
        <f t="shared" si="391"/>
        <v>7</v>
      </c>
      <c r="O403" s="51">
        <f t="shared" si="391"/>
        <v>5</v>
      </c>
      <c r="P403" s="51">
        <f t="shared" si="391"/>
        <v>4</v>
      </c>
      <c r="Q403" s="51">
        <f t="shared" si="391"/>
        <v>3</v>
      </c>
      <c r="R403" s="51">
        <f t="shared" si="391"/>
        <v>3</v>
      </c>
      <c r="S403" s="51">
        <f t="shared" si="391"/>
        <v>9</v>
      </c>
      <c r="T403" s="51">
        <f t="shared" si="391"/>
        <v>6</v>
      </c>
      <c r="U403" s="51">
        <f t="shared" si="391"/>
        <v>6</v>
      </c>
      <c r="V403" s="51">
        <f t="shared" si="391"/>
        <v>0</v>
      </c>
      <c r="W403" s="51">
        <f t="shared" si="391"/>
        <v>3</v>
      </c>
      <c r="X403" s="51">
        <f t="shared" si="391"/>
        <v>6</v>
      </c>
      <c r="Y403" s="51">
        <f t="shared" si="391"/>
        <v>5</v>
      </c>
      <c r="Z403" s="51">
        <f t="shared" si="391"/>
        <v>9</v>
      </c>
      <c r="AA403" s="51">
        <f t="shared" si="391"/>
        <v>2</v>
      </c>
      <c r="AB403" s="51">
        <f t="shared" si="391"/>
        <v>4</v>
      </c>
      <c r="AC403" s="51">
        <f t="shared" si="391"/>
        <v>4</v>
      </c>
      <c r="AD403" s="51">
        <f t="shared" si="391"/>
        <v>25</v>
      </c>
      <c r="AE403" s="51">
        <f t="shared" si="391"/>
        <v>15</v>
      </c>
      <c r="AF403" s="51">
        <f t="shared" si="391"/>
        <v>16</v>
      </c>
      <c r="AG403" s="51">
        <f t="shared" si="391"/>
        <v>17</v>
      </c>
      <c r="AH403" s="51">
        <f t="shared" si="391"/>
        <v>21</v>
      </c>
      <c r="AI403" s="51">
        <f t="shared" si="391"/>
        <v>22</v>
      </c>
      <c r="AJ403" s="51">
        <f t="shared" si="391"/>
        <v>22</v>
      </c>
      <c r="AK403" s="51">
        <f t="shared" si="391"/>
        <v>17</v>
      </c>
      <c r="AL403" s="51">
        <f t="shared" si="391"/>
        <v>22</v>
      </c>
      <c r="AM403" s="51">
        <f t="shared" si="391"/>
        <v>8</v>
      </c>
      <c r="AN403" s="51">
        <f t="shared" si="391"/>
        <v>16</v>
      </c>
      <c r="AO403" s="51">
        <f t="shared" si="391"/>
        <v>23</v>
      </c>
      <c r="AP403" s="51">
        <f t="shared" si="391"/>
        <v>18</v>
      </c>
      <c r="AQ403" s="51">
        <f t="shared" si="391"/>
        <v>10</v>
      </c>
      <c r="AR403" s="51">
        <f t="shared" si="391"/>
        <v>12</v>
      </c>
      <c r="AS403" s="51">
        <f t="shared" si="391"/>
        <v>57</v>
      </c>
      <c r="AT403" s="51">
        <f t="shared" si="391"/>
        <v>5</v>
      </c>
      <c r="AU403" s="58">
        <v>4765</v>
      </c>
      <c r="AV403" s="109"/>
      <c r="AW403" s="109"/>
    </row>
    <row r="404" spans="1:49" s="33" customFormat="1" ht="12">
      <c r="A404" s="6">
        <v>400</v>
      </c>
      <c r="B404" s="58">
        <v>4766</v>
      </c>
      <c r="C404" s="45" t="s">
        <v>996</v>
      </c>
      <c r="D404" s="45" t="s">
        <v>748</v>
      </c>
      <c r="E404" s="45" t="s">
        <v>773</v>
      </c>
      <c r="F404" s="44" t="s">
        <v>348</v>
      </c>
      <c r="G404" s="39" t="s">
        <v>662</v>
      </c>
      <c r="H404" s="58">
        <v>4766</v>
      </c>
      <c r="I404" s="51">
        <f t="shared" si="381"/>
        <v>396</v>
      </c>
      <c r="J404" s="51">
        <f>J1373</f>
        <v>8</v>
      </c>
      <c r="K404" s="51">
        <f t="shared" si="391"/>
        <v>9</v>
      </c>
      <c r="L404" s="51">
        <f t="shared" si="391"/>
        <v>6</v>
      </c>
      <c r="M404" s="51">
        <f t="shared" si="391"/>
        <v>3</v>
      </c>
      <c r="N404" s="51">
        <f t="shared" si="391"/>
        <v>4</v>
      </c>
      <c r="O404" s="51">
        <f t="shared" si="391"/>
        <v>5</v>
      </c>
      <c r="P404" s="51">
        <f t="shared" si="391"/>
        <v>7</v>
      </c>
      <c r="Q404" s="51">
        <f t="shared" si="391"/>
        <v>11</v>
      </c>
      <c r="R404" s="51">
        <f t="shared" si="391"/>
        <v>7</v>
      </c>
      <c r="S404" s="51">
        <f t="shared" si="391"/>
        <v>5</v>
      </c>
      <c r="T404" s="51">
        <f t="shared" si="391"/>
        <v>11</v>
      </c>
      <c r="U404" s="51">
        <f t="shared" si="391"/>
        <v>6</v>
      </c>
      <c r="V404" s="51">
        <f t="shared" si="391"/>
        <v>9</v>
      </c>
      <c r="W404" s="51">
        <f t="shared" si="391"/>
        <v>5</v>
      </c>
      <c r="X404" s="51">
        <f t="shared" si="391"/>
        <v>7</v>
      </c>
      <c r="Y404" s="51">
        <f t="shared" si="391"/>
        <v>8</v>
      </c>
      <c r="Z404" s="51">
        <f t="shared" si="391"/>
        <v>10</v>
      </c>
      <c r="AA404" s="51">
        <f t="shared" si="391"/>
        <v>5</v>
      </c>
      <c r="AB404" s="51">
        <f t="shared" si="391"/>
        <v>8</v>
      </c>
      <c r="AC404" s="51">
        <f t="shared" si="391"/>
        <v>2</v>
      </c>
      <c r="AD404" s="51">
        <f t="shared" si="391"/>
        <v>20</v>
      </c>
      <c r="AE404" s="51">
        <f t="shared" si="391"/>
        <v>19</v>
      </c>
      <c r="AF404" s="51">
        <f t="shared" si="391"/>
        <v>27</v>
      </c>
      <c r="AG404" s="51">
        <f t="shared" si="391"/>
        <v>33</v>
      </c>
      <c r="AH404" s="51">
        <f t="shared" si="391"/>
        <v>26</v>
      </c>
      <c r="AI404" s="51">
        <f t="shared" si="391"/>
        <v>22</v>
      </c>
      <c r="AJ404" s="51">
        <f t="shared" si="391"/>
        <v>26</v>
      </c>
      <c r="AK404" s="51">
        <f t="shared" si="391"/>
        <v>20</v>
      </c>
      <c r="AL404" s="51">
        <f t="shared" si="391"/>
        <v>13</v>
      </c>
      <c r="AM404" s="51">
        <f t="shared" si="391"/>
        <v>11</v>
      </c>
      <c r="AN404" s="51">
        <f t="shared" si="391"/>
        <v>22</v>
      </c>
      <c r="AO404" s="51">
        <f t="shared" si="391"/>
        <v>7</v>
      </c>
      <c r="AP404" s="51">
        <f t="shared" si="391"/>
        <v>14</v>
      </c>
      <c r="AQ404" s="51">
        <f t="shared" si="391"/>
        <v>19</v>
      </c>
      <c r="AR404" s="51">
        <f t="shared" si="391"/>
        <v>16</v>
      </c>
      <c r="AS404" s="51">
        <f t="shared" si="391"/>
        <v>72</v>
      </c>
      <c r="AT404" s="51">
        <f t="shared" si="391"/>
        <v>13</v>
      </c>
      <c r="AU404" s="58">
        <v>4766</v>
      </c>
      <c r="AV404" s="109"/>
      <c r="AW404" s="109"/>
    </row>
    <row r="405" spans="1:49" s="33" customFormat="1" ht="12">
      <c r="A405" s="21">
        <v>401</v>
      </c>
      <c r="B405" s="58">
        <v>4769</v>
      </c>
      <c r="C405" s="45" t="s">
        <v>996</v>
      </c>
      <c r="D405" s="45" t="s">
        <v>748</v>
      </c>
      <c r="E405" s="45" t="s">
        <v>773</v>
      </c>
      <c r="F405" s="42" t="s">
        <v>351</v>
      </c>
      <c r="G405" s="39" t="s">
        <v>662</v>
      </c>
      <c r="H405" s="58">
        <v>4769</v>
      </c>
      <c r="I405" s="51">
        <f t="shared" si="381"/>
        <v>412</v>
      </c>
      <c r="J405" s="51">
        <f>J1376</f>
        <v>4</v>
      </c>
      <c r="K405" s="51">
        <f t="shared" ref="K405:AT405" si="392">K1376</f>
        <v>3</v>
      </c>
      <c r="L405" s="51">
        <f t="shared" si="392"/>
        <v>2</v>
      </c>
      <c r="M405" s="51">
        <f t="shared" si="392"/>
        <v>5</v>
      </c>
      <c r="N405" s="51">
        <f t="shared" si="392"/>
        <v>5</v>
      </c>
      <c r="O405" s="51">
        <f t="shared" si="392"/>
        <v>2</v>
      </c>
      <c r="P405" s="51">
        <f t="shared" si="392"/>
        <v>3</v>
      </c>
      <c r="Q405" s="51">
        <f t="shared" si="392"/>
        <v>1</v>
      </c>
      <c r="R405" s="51">
        <f t="shared" si="392"/>
        <v>1</v>
      </c>
      <c r="S405" s="51">
        <f t="shared" si="392"/>
        <v>3</v>
      </c>
      <c r="T405" s="51">
        <f t="shared" si="392"/>
        <v>3</v>
      </c>
      <c r="U405" s="51">
        <f t="shared" si="392"/>
        <v>2</v>
      </c>
      <c r="V405" s="51">
        <f t="shared" si="392"/>
        <v>8</v>
      </c>
      <c r="W405" s="51">
        <f t="shared" si="392"/>
        <v>5</v>
      </c>
      <c r="X405" s="51">
        <f t="shared" si="392"/>
        <v>6</v>
      </c>
      <c r="Y405" s="51">
        <f t="shared" si="392"/>
        <v>5</v>
      </c>
      <c r="Z405" s="51">
        <f t="shared" si="392"/>
        <v>3</v>
      </c>
      <c r="AA405" s="51">
        <f t="shared" si="392"/>
        <v>2</v>
      </c>
      <c r="AB405" s="51">
        <f t="shared" si="392"/>
        <v>5</v>
      </c>
      <c r="AC405" s="51">
        <f t="shared" si="392"/>
        <v>5</v>
      </c>
      <c r="AD405" s="51">
        <f t="shared" si="392"/>
        <v>45</v>
      </c>
      <c r="AE405" s="51">
        <f t="shared" si="392"/>
        <v>35</v>
      </c>
      <c r="AF405" s="51">
        <f t="shared" si="392"/>
        <v>21</v>
      </c>
      <c r="AG405" s="51">
        <f t="shared" si="392"/>
        <v>23</v>
      </c>
      <c r="AH405" s="51">
        <f t="shared" si="392"/>
        <v>27</v>
      </c>
      <c r="AI405" s="51">
        <f t="shared" si="392"/>
        <v>36</v>
      </c>
      <c r="AJ405" s="51">
        <f t="shared" si="392"/>
        <v>33</v>
      </c>
      <c r="AK405" s="51">
        <f t="shared" si="392"/>
        <v>29</v>
      </c>
      <c r="AL405" s="51">
        <f t="shared" si="392"/>
        <v>28</v>
      </c>
      <c r="AM405" s="51">
        <f t="shared" si="392"/>
        <v>22</v>
      </c>
      <c r="AN405" s="51">
        <f t="shared" si="392"/>
        <v>24</v>
      </c>
      <c r="AO405" s="51">
        <f t="shared" si="392"/>
        <v>5</v>
      </c>
      <c r="AP405" s="51">
        <f t="shared" si="392"/>
        <v>11</v>
      </c>
      <c r="AQ405" s="51">
        <f t="shared" si="392"/>
        <v>12</v>
      </c>
      <c r="AR405" s="51">
        <f t="shared" si="392"/>
        <v>10</v>
      </c>
      <c r="AS405" s="51">
        <f t="shared" si="392"/>
        <v>92</v>
      </c>
      <c r="AT405" s="51">
        <f t="shared" si="392"/>
        <v>6</v>
      </c>
      <c r="AU405" s="58">
        <v>4769</v>
      </c>
      <c r="AV405" s="109"/>
      <c r="AW405" s="109"/>
    </row>
    <row r="406" spans="1:49" s="33" customFormat="1" ht="12">
      <c r="A406" s="21">
        <v>402</v>
      </c>
      <c r="B406" s="58">
        <v>4767</v>
      </c>
      <c r="C406" s="52" t="s">
        <v>996</v>
      </c>
      <c r="D406" s="52" t="s">
        <v>748</v>
      </c>
      <c r="E406" s="45" t="s">
        <v>773</v>
      </c>
      <c r="F406" s="44" t="s">
        <v>349</v>
      </c>
      <c r="G406" s="39" t="s">
        <v>662</v>
      </c>
      <c r="H406" s="58">
        <v>4767</v>
      </c>
      <c r="I406" s="51">
        <f t="shared" si="381"/>
        <v>328</v>
      </c>
      <c r="J406" s="51">
        <f>J1374</f>
        <v>4</v>
      </c>
      <c r="K406" s="51">
        <f t="shared" ref="K406:AT406" si="393">K1374</f>
        <v>4</v>
      </c>
      <c r="L406" s="51">
        <f t="shared" si="393"/>
        <v>2</v>
      </c>
      <c r="M406" s="51">
        <f t="shared" si="393"/>
        <v>10</v>
      </c>
      <c r="N406" s="51">
        <f t="shared" si="393"/>
        <v>7</v>
      </c>
      <c r="O406" s="51">
        <f t="shared" si="393"/>
        <v>8</v>
      </c>
      <c r="P406" s="51">
        <f t="shared" si="393"/>
        <v>3</v>
      </c>
      <c r="Q406" s="51">
        <f t="shared" si="393"/>
        <v>6</v>
      </c>
      <c r="R406" s="51">
        <f t="shared" si="393"/>
        <v>6</v>
      </c>
      <c r="S406" s="51">
        <f t="shared" si="393"/>
        <v>8</v>
      </c>
      <c r="T406" s="51">
        <f t="shared" si="393"/>
        <v>6</v>
      </c>
      <c r="U406" s="51">
        <f t="shared" si="393"/>
        <v>6</v>
      </c>
      <c r="V406" s="51">
        <f t="shared" si="393"/>
        <v>4</v>
      </c>
      <c r="W406" s="51">
        <f t="shared" si="393"/>
        <v>8</v>
      </c>
      <c r="X406" s="51">
        <f t="shared" si="393"/>
        <v>9</v>
      </c>
      <c r="Y406" s="51">
        <f t="shared" si="393"/>
        <v>4</v>
      </c>
      <c r="Z406" s="51">
        <f t="shared" si="393"/>
        <v>4</v>
      </c>
      <c r="AA406" s="51">
        <f t="shared" si="393"/>
        <v>2</v>
      </c>
      <c r="AB406" s="51">
        <f t="shared" si="393"/>
        <v>3</v>
      </c>
      <c r="AC406" s="51">
        <f t="shared" si="393"/>
        <v>4</v>
      </c>
      <c r="AD406" s="51">
        <f t="shared" si="393"/>
        <v>22</v>
      </c>
      <c r="AE406" s="51">
        <f t="shared" si="393"/>
        <v>23</v>
      </c>
      <c r="AF406" s="51">
        <f t="shared" si="393"/>
        <v>23</v>
      </c>
      <c r="AG406" s="51">
        <f t="shared" si="393"/>
        <v>17</v>
      </c>
      <c r="AH406" s="51">
        <f t="shared" si="393"/>
        <v>22</v>
      </c>
      <c r="AI406" s="51">
        <f t="shared" si="393"/>
        <v>23</v>
      </c>
      <c r="AJ406" s="51">
        <f t="shared" si="393"/>
        <v>23</v>
      </c>
      <c r="AK406" s="51">
        <f t="shared" si="393"/>
        <v>17</v>
      </c>
      <c r="AL406" s="51">
        <f t="shared" si="393"/>
        <v>9</v>
      </c>
      <c r="AM406" s="51">
        <f t="shared" si="393"/>
        <v>13</v>
      </c>
      <c r="AN406" s="51">
        <f t="shared" si="393"/>
        <v>9</v>
      </c>
      <c r="AO406" s="51">
        <f t="shared" si="393"/>
        <v>8</v>
      </c>
      <c r="AP406" s="51">
        <f t="shared" si="393"/>
        <v>11</v>
      </c>
      <c r="AQ406" s="51">
        <f t="shared" si="393"/>
        <v>16</v>
      </c>
      <c r="AR406" s="51">
        <f t="shared" si="393"/>
        <v>8</v>
      </c>
      <c r="AS406" s="51">
        <f t="shared" si="393"/>
        <v>64</v>
      </c>
      <c r="AT406" s="51">
        <f t="shared" si="393"/>
        <v>6</v>
      </c>
      <c r="AU406" s="58">
        <v>4767</v>
      </c>
      <c r="AV406" s="109"/>
      <c r="AW406" s="109"/>
    </row>
    <row r="407" spans="1:49" s="33" customFormat="1" ht="12">
      <c r="A407" s="6">
        <v>403</v>
      </c>
      <c r="B407" s="90">
        <v>6671</v>
      </c>
      <c r="C407" s="45" t="s">
        <v>996</v>
      </c>
      <c r="D407" s="45" t="s">
        <v>748</v>
      </c>
      <c r="E407" s="45" t="s">
        <v>773</v>
      </c>
      <c r="F407" s="42" t="s">
        <v>376</v>
      </c>
      <c r="G407" s="39" t="s">
        <v>662</v>
      </c>
      <c r="H407" s="90">
        <v>6671</v>
      </c>
      <c r="I407" s="51">
        <f t="shared" si="381"/>
        <v>200</v>
      </c>
      <c r="J407" s="51">
        <f>J1413</f>
        <v>2</v>
      </c>
      <c r="K407" s="51">
        <f t="shared" ref="K407:AT407" si="394">K1413</f>
        <v>6</v>
      </c>
      <c r="L407" s="51">
        <f t="shared" si="394"/>
        <v>5</v>
      </c>
      <c r="M407" s="51">
        <f t="shared" si="394"/>
        <v>5</v>
      </c>
      <c r="N407" s="51">
        <f t="shared" si="394"/>
        <v>3</v>
      </c>
      <c r="O407" s="51">
        <f t="shared" si="394"/>
        <v>2</v>
      </c>
      <c r="P407" s="51">
        <f t="shared" si="394"/>
        <v>4</v>
      </c>
      <c r="Q407" s="51">
        <f t="shared" si="394"/>
        <v>3</v>
      </c>
      <c r="R407" s="51">
        <f t="shared" si="394"/>
        <v>3</v>
      </c>
      <c r="S407" s="51">
        <f t="shared" si="394"/>
        <v>4</v>
      </c>
      <c r="T407" s="51">
        <f t="shared" si="394"/>
        <v>4</v>
      </c>
      <c r="U407" s="51">
        <f t="shared" si="394"/>
        <v>2</v>
      </c>
      <c r="V407" s="51">
        <f t="shared" si="394"/>
        <v>8</v>
      </c>
      <c r="W407" s="51">
        <f t="shared" si="394"/>
        <v>2</v>
      </c>
      <c r="X407" s="51">
        <f t="shared" si="394"/>
        <v>3</v>
      </c>
      <c r="Y407" s="51">
        <f t="shared" si="394"/>
        <v>4</v>
      </c>
      <c r="Z407" s="51">
        <f t="shared" si="394"/>
        <v>2</v>
      </c>
      <c r="AA407" s="51">
        <f t="shared" si="394"/>
        <v>1</v>
      </c>
      <c r="AB407" s="51">
        <f t="shared" si="394"/>
        <v>1</v>
      </c>
      <c r="AC407" s="51">
        <f t="shared" si="394"/>
        <v>5</v>
      </c>
      <c r="AD407" s="51">
        <f t="shared" si="394"/>
        <v>11</v>
      </c>
      <c r="AE407" s="51">
        <f t="shared" si="394"/>
        <v>26</v>
      </c>
      <c r="AF407" s="51">
        <f t="shared" si="394"/>
        <v>14</v>
      </c>
      <c r="AG407" s="51">
        <f t="shared" si="394"/>
        <v>21</v>
      </c>
      <c r="AH407" s="51">
        <f t="shared" si="394"/>
        <v>10</v>
      </c>
      <c r="AI407" s="51">
        <f t="shared" si="394"/>
        <v>10</v>
      </c>
      <c r="AJ407" s="51">
        <f t="shared" si="394"/>
        <v>7</v>
      </c>
      <c r="AK407" s="51">
        <f t="shared" si="394"/>
        <v>12</v>
      </c>
      <c r="AL407" s="51">
        <f t="shared" si="394"/>
        <v>8</v>
      </c>
      <c r="AM407" s="51">
        <f t="shared" si="394"/>
        <v>5</v>
      </c>
      <c r="AN407" s="51">
        <f t="shared" si="394"/>
        <v>4</v>
      </c>
      <c r="AO407" s="51">
        <f t="shared" si="394"/>
        <v>1</v>
      </c>
      <c r="AP407" s="51">
        <f t="shared" si="394"/>
        <v>2</v>
      </c>
      <c r="AQ407" s="51">
        <f t="shared" si="394"/>
        <v>9</v>
      </c>
      <c r="AR407" s="51">
        <f t="shared" si="394"/>
        <v>6</v>
      </c>
      <c r="AS407" s="51">
        <f t="shared" si="394"/>
        <v>45</v>
      </c>
      <c r="AT407" s="51">
        <f t="shared" si="394"/>
        <v>3</v>
      </c>
      <c r="AU407" s="90">
        <v>6671</v>
      </c>
      <c r="AV407" s="109"/>
      <c r="AW407" s="109"/>
    </row>
    <row r="408" spans="1:49" s="33" customFormat="1" ht="12">
      <c r="A408" s="21">
        <v>404</v>
      </c>
      <c r="B408" s="58">
        <v>4770</v>
      </c>
      <c r="C408" s="45" t="s">
        <v>996</v>
      </c>
      <c r="D408" s="45" t="s">
        <v>748</v>
      </c>
      <c r="E408" s="45" t="s">
        <v>773</v>
      </c>
      <c r="F408" s="44" t="s">
        <v>352</v>
      </c>
      <c r="G408" s="39" t="s">
        <v>662</v>
      </c>
      <c r="H408" s="58">
        <v>4770</v>
      </c>
      <c r="I408" s="51">
        <f t="shared" si="381"/>
        <v>675</v>
      </c>
      <c r="J408" s="51">
        <f>J1377</f>
        <v>8</v>
      </c>
      <c r="K408" s="51">
        <f t="shared" ref="K408:AT408" si="395">K1377</f>
        <v>14</v>
      </c>
      <c r="L408" s="51">
        <f t="shared" si="395"/>
        <v>16</v>
      </c>
      <c r="M408" s="51">
        <f t="shared" si="395"/>
        <v>19</v>
      </c>
      <c r="N408" s="51">
        <f t="shared" si="395"/>
        <v>14</v>
      </c>
      <c r="O408" s="51">
        <f t="shared" si="395"/>
        <v>12</v>
      </c>
      <c r="P408" s="51">
        <f t="shared" si="395"/>
        <v>18</v>
      </c>
      <c r="Q408" s="51">
        <f t="shared" si="395"/>
        <v>14</v>
      </c>
      <c r="R408" s="51">
        <f t="shared" si="395"/>
        <v>11</v>
      </c>
      <c r="S408" s="51">
        <f t="shared" si="395"/>
        <v>13</v>
      </c>
      <c r="T408" s="51">
        <f t="shared" si="395"/>
        <v>18</v>
      </c>
      <c r="U408" s="51">
        <f t="shared" si="395"/>
        <v>14</v>
      </c>
      <c r="V408" s="51">
        <f t="shared" si="395"/>
        <v>8</v>
      </c>
      <c r="W408" s="51">
        <f t="shared" si="395"/>
        <v>9</v>
      </c>
      <c r="X408" s="51">
        <f t="shared" si="395"/>
        <v>8</v>
      </c>
      <c r="Y408" s="51">
        <f t="shared" si="395"/>
        <v>12</v>
      </c>
      <c r="Z408" s="51">
        <f t="shared" si="395"/>
        <v>13</v>
      </c>
      <c r="AA408" s="51">
        <f t="shared" si="395"/>
        <v>13</v>
      </c>
      <c r="AB408" s="51">
        <f t="shared" si="395"/>
        <v>7</v>
      </c>
      <c r="AC408" s="51">
        <f t="shared" si="395"/>
        <v>9</v>
      </c>
      <c r="AD408" s="51">
        <f t="shared" si="395"/>
        <v>43</v>
      </c>
      <c r="AE408" s="51">
        <f t="shared" si="395"/>
        <v>39</v>
      </c>
      <c r="AF408" s="51">
        <f t="shared" si="395"/>
        <v>45</v>
      </c>
      <c r="AG408" s="51">
        <f t="shared" si="395"/>
        <v>46</v>
      </c>
      <c r="AH408" s="51">
        <f t="shared" si="395"/>
        <v>38</v>
      </c>
      <c r="AI408" s="51">
        <f t="shared" si="395"/>
        <v>42</v>
      </c>
      <c r="AJ408" s="51">
        <f t="shared" si="395"/>
        <v>43</v>
      </c>
      <c r="AK408" s="51">
        <f t="shared" si="395"/>
        <v>22</v>
      </c>
      <c r="AL408" s="51">
        <f t="shared" si="395"/>
        <v>17</v>
      </c>
      <c r="AM408" s="51">
        <f t="shared" si="395"/>
        <v>26</v>
      </c>
      <c r="AN408" s="51">
        <f t="shared" si="395"/>
        <v>21</v>
      </c>
      <c r="AO408" s="51">
        <f t="shared" si="395"/>
        <v>25</v>
      </c>
      <c r="AP408" s="51">
        <f t="shared" si="395"/>
        <v>18</v>
      </c>
      <c r="AQ408" s="51">
        <f t="shared" si="395"/>
        <v>28</v>
      </c>
      <c r="AR408" s="51">
        <f t="shared" si="395"/>
        <v>26</v>
      </c>
      <c r="AS408" s="51">
        <f t="shared" si="395"/>
        <v>124</v>
      </c>
      <c r="AT408" s="51">
        <f t="shared" si="395"/>
        <v>13</v>
      </c>
      <c r="AU408" s="58">
        <v>4770</v>
      </c>
      <c r="AV408" s="109"/>
      <c r="AW408" s="109"/>
    </row>
    <row r="409" spans="1:49" s="33" customFormat="1" ht="12">
      <c r="A409" s="21">
        <v>405</v>
      </c>
      <c r="B409" s="34"/>
      <c r="C409" s="35" t="s">
        <v>996</v>
      </c>
      <c r="D409" s="35" t="s">
        <v>748</v>
      </c>
      <c r="E409" s="36" t="s">
        <v>775</v>
      </c>
      <c r="F409" s="36" t="s">
        <v>775</v>
      </c>
      <c r="G409" s="37"/>
      <c r="H409" s="34"/>
      <c r="I409" s="99">
        <f t="shared" si="381"/>
        <v>2524</v>
      </c>
      <c r="J409" s="38">
        <f>SUM(J410:J412)</f>
        <v>33</v>
      </c>
      <c r="K409" s="38">
        <f t="shared" ref="K409:AT409" si="396">SUM(K410:K412)</f>
        <v>50</v>
      </c>
      <c r="L409" s="38">
        <f t="shared" si="396"/>
        <v>61</v>
      </c>
      <c r="M409" s="38">
        <f t="shared" si="396"/>
        <v>47</v>
      </c>
      <c r="N409" s="38">
        <f t="shared" si="396"/>
        <v>54</v>
      </c>
      <c r="O409" s="38">
        <f t="shared" si="396"/>
        <v>47</v>
      </c>
      <c r="P409" s="38">
        <f t="shared" si="396"/>
        <v>45</v>
      </c>
      <c r="Q409" s="38">
        <f t="shared" si="396"/>
        <v>55</v>
      </c>
      <c r="R409" s="38">
        <f t="shared" si="396"/>
        <v>43</v>
      </c>
      <c r="S409" s="38">
        <f t="shared" si="396"/>
        <v>55</v>
      </c>
      <c r="T409" s="38">
        <f t="shared" si="396"/>
        <v>48</v>
      </c>
      <c r="U409" s="38">
        <f t="shared" si="396"/>
        <v>58</v>
      </c>
      <c r="V409" s="38">
        <f t="shared" si="396"/>
        <v>42</v>
      </c>
      <c r="W409" s="38">
        <f t="shared" si="396"/>
        <v>46</v>
      </c>
      <c r="X409" s="38">
        <f t="shared" si="396"/>
        <v>36</v>
      </c>
      <c r="Y409" s="38">
        <f t="shared" si="396"/>
        <v>46</v>
      </c>
      <c r="Z409" s="38">
        <f t="shared" si="396"/>
        <v>44</v>
      </c>
      <c r="AA409" s="38">
        <f t="shared" si="396"/>
        <v>47</v>
      </c>
      <c r="AB409" s="38">
        <f t="shared" si="396"/>
        <v>29</v>
      </c>
      <c r="AC409" s="38">
        <f t="shared" si="396"/>
        <v>34</v>
      </c>
      <c r="AD409" s="38">
        <f t="shared" si="396"/>
        <v>203</v>
      </c>
      <c r="AE409" s="38">
        <f t="shared" si="396"/>
        <v>154</v>
      </c>
      <c r="AF409" s="38">
        <f t="shared" si="396"/>
        <v>172</v>
      </c>
      <c r="AG409" s="38">
        <f t="shared" si="396"/>
        <v>170</v>
      </c>
      <c r="AH409" s="38">
        <f t="shared" si="396"/>
        <v>196</v>
      </c>
      <c r="AI409" s="38">
        <f t="shared" si="396"/>
        <v>143</v>
      </c>
      <c r="AJ409" s="38">
        <f t="shared" si="396"/>
        <v>124</v>
      </c>
      <c r="AK409" s="38">
        <f t="shared" si="396"/>
        <v>110</v>
      </c>
      <c r="AL409" s="38">
        <f t="shared" si="396"/>
        <v>94</v>
      </c>
      <c r="AM409" s="38">
        <f t="shared" si="396"/>
        <v>75</v>
      </c>
      <c r="AN409" s="38">
        <f t="shared" si="396"/>
        <v>51</v>
      </c>
      <c r="AO409" s="38">
        <f t="shared" si="396"/>
        <v>55</v>
      </c>
      <c r="AP409" s="38">
        <f t="shared" si="396"/>
        <v>57</v>
      </c>
      <c r="AQ409" s="38">
        <f t="shared" si="396"/>
        <v>113</v>
      </c>
      <c r="AR409" s="38">
        <f t="shared" si="396"/>
        <v>96</v>
      </c>
      <c r="AS409" s="38">
        <f t="shared" si="396"/>
        <v>509</v>
      </c>
      <c r="AT409" s="38">
        <f t="shared" si="396"/>
        <v>46</v>
      </c>
      <c r="AU409" s="34"/>
      <c r="AV409" s="109"/>
      <c r="AW409" s="109"/>
    </row>
    <row r="410" spans="1:49" s="33" customFormat="1" ht="12">
      <c r="A410" s="6">
        <v>406</v>
      </c>
      <c r="B410" s="58">
        <v>4764</v>
      </c>
      <c r="C410" s="45" t="s">
        <v>996</v>
      </c>
      <c r="D410" s="45" t="s">
        <v>748</v>
      </c>
      <c r="E410" s="45" t="s">
        <v>775</v>
      </c>
      <c r="F410" s="46" t="s">
        <v>776</v>
      </c>
      <c r="G410" s="39" t="s">
        <v>680</v>
      </c>
      <c r="H410" s="58">
        <v>4764</v>
      </c>
      <c r="I410" s="51">
        <f t="shared" si="381"/>
        <v>980</v>
      </c>
      <c r="J410" s="51">
        <f>J1371</f>
        <v>10</v>
      </c>
      <c r="K410" s="51">
        <f t="shared" ref="K410:AT410" si="397">K1371</f>
        <v>12</v>
      </c>
      <c r="L410" s="51">
        <f t="shared" si="397"/>
        <v>30</v>
      </c>
      <c r="M410" s="51">
        <f t="shared" si="397"/>
        <v>16</v>
      </c>
      <c r="N410" s="51">
        <f t="shared" si="397"/>
        <v>20</v>
      </c>
      <c r="O410" s="51">
        <f t="shared" si="397"/>
        <v>18</v>
      </c>
      <c r="P410" s="51">
        <f t="shared" si="397"/>
        <v>14</v>
      </c>
      <c r="Q410" s="51">
        <f t="shared" si="397"/>
        <v>25</v>
      </c>
      <c r="R410" s="51">
        <f t="shared" si="397"/>
        <v>14</v>
      </c>
      <c r="S410" s="51">
        <f t="shared" si="397"/>
        <v>21</v>
      </c>
      <c r="T410" s="51">
        <f t="shared" si="397"/>
        <v>20</v>
      </c>
      <c r="U410" s="51">
        <f t="shared" si="397"/>
        <v>18</v>
      </c>
      <c r="V410" s="51">
        <f t="shared" si="397"/>
        <v>20</v>
      </c>
      <c r="W410" s="51">
        <f t="shared" si="397"/>
        <v>24</v>
      </c>
      <c r="X410" s="51">
        <f t="shared" si="397"/>
        <v>12</v>
      </c>
      <c r="Y410" s="51">
        <f t="shared" si="397"/>
        <v>22</v>
      </c>
      <c r="Z410" s="51">
        <f t="shared" si="397"/>
        <v>16</v>
      </c>
      <c r="AA410" s="51">
        <f t="shared" si="397"/>
        <v>16</v>
      </c>
      <c r="AB410" s="51">
        <f t="shared" si="397"/>
        <v>14</v>
      </c>
      <c r="AC410" s="51">
        <f t="shared" si="397"/>
        <v>13</v>
      </c>
      <c r="AD410" s="51">
        <f t="shared" si="397"/>
        <v>68</v>
      </c>
      <c r="AE410" s="51">
        <f t="shared" si="397"/>
        <v>55</v>
      </c>
      <c r="AF410" s="51">
        <f t="shared" si="397"/>
        <v>68</v>
      </c>
      <c r="AG410" s="51">
        <f t="shared" si="397"/>
        <v>75</v>
      </c>
      <c r="AH410" s="51">
        <f t="shared" si="397"/>
        <v>78</v>
      </c>
      <c r="AI410" s="51">
        <f t="shared" si="397"/>
        <v>60</v>
      </c>
      <c r="AJ410" s="51">
        <f t="shared" si="397"/>
        <v>58</v>
      </c>
      <c r="AK410" s="51">
        <f t="shared" si="397"/>
        <v>46</v>
      </c>
      <c r="AL410" s="51">
        <f t="shared" si="397"/>
        <v>33</v>
      </c>
      <c r="AM410" s="51">
        <f t="shared" si="397"/>
        <v>31</v>
      </c>
      <c r="AN410" s="51">
        <f t="shared" si="397"/>
        <v>19</v>
      </c>
      <c r="AO410" s="51">
        <f t="shared" si="397"/>
        <v>17</v>
      </c>
      <c r="AP410" s="51">
        <f t="shared" si="397"/>
        <v>17</v>
      </c>
      <c r="AQ410" s="51">
        <f t="shared" si="397"/>
        <v>46</v>
      </c>
      <c r="AR410" s="51">
        <f t="shared" si="397"/>
        <v>39</v>
      </c>
      <c r="AS410" s="51">
        <f t="shared" si="397"/>
        <v>198</v>
      </c>
      <c r="AT410" s="51">
        <f t="shared" si="397"/>
        <v>14</v>
      </c>
      <c r="AU410" s="58">
        <v>4764</v>
      </c>
      <c r="AV410" s="109"/>
      <c r="AW410" s="109"/>
    </row>
    <row r="411" spans="1:49" s="33" customFormat="1" ht="12">
      <c r="A411" s="21">
        <v>407</v>
      </c>
      <c r="B411" s="58">
        <v>6673</v>
      </c>
      <c r="C411" s="45" t="s">
        <v>996</v>
      </c>
      <c r="D411" s="45" t="s">
        <v>748</v>
      </c>
      <c r="E411" s="45" t="s">
        <v>775</v>
      </c>
      <c r="F411" s="46" t="s">
        <v>353</v>
      </c>
      <c r="G411" s="39" t="s">
        <v>667</v>
      </c>
      <c r="H411" s="58">
        <v>6673</v>
      </c>
      <c r="I411" s="51">
        <f t="shared" si="381"/>
        <v>894</v>
      </c>
      <c r="J411" s="51">
        <f>J1378</f>
        <v>13</v>
      </c>
      <c r="K411" s="51">
        <f t="shared" ref="K411:AT411" si="398">K1378</f>
        <v>23</v>
      </c>
      <c r="L411" s="51">
        <f t="shared" si="398"/>
        <v>17</v>
      </c>
      <c r="M411" s="51">
        <f t="shared" si="398"/>
        <v>20</v>
      </c>
      <c r="N411" s="51">
        <f t="shared" si="398"/>
        <v>26</v>
      </c>
      <c r="O411" s="51">
        <f t="shared" si="398"/>
        <v>19</v>
      </c>
      <c r="P411" s="51">
        <f t="shared" si="398"/>
        <v>22</v>
      </c>
      <c r="Q411" s="51">
        <f t="shared" si="398"/>
        <v>16</v>
      </c>
      <c r="R411" s="51">
        <f t="shared" si="398"/>
        <v>17</v>
      </c>
      <c r="S411" s="51">
        <f t="shared" si="398"/>
        <v>17</v>
      </c>
      <c r="T411" s="51">
        <f t="shared" si="398"/>
        <v>14</v>
      </c>
      <c r="U411" s="51">
        <f t="shared" si="398"/>
        <v>26</v>
      </c>
      <c r="V411" s="51">
        <f t="shared" si="398"/>
        <v>13</v>
      </c>
      <c r="W411" s="51">
        <f t="shared" si="398"/>
        <v>12</v>
      </c>
      <c r="X411" s="51">
        <f t="shared" si="398"/>
        <v>16</v>
      </c>
      <c r="Y411" s="51">
        <f t="shared" si="398"/>
        <v>16</v>
      </c>
      <c r="Z411" s="51">
        <f t="shared" si="398"/>
        <v>17</v>
      </c>
      <c r="AA411" s="51">
        <f t="shared" si="398"/>
        <v>20</v>
      </c>
      <c r="AB411" s="51">
        <f t="shared" si="398"/>
        <v>10</v>
      </c>
      <c r="AC411" s="51">
        <f t="shared" si="398"/>
        <v>15</v>
      </c>
      <c r="AD411" s="51">
        <f t="shared" si="398"/>
        <v>82</v>
      </c>
      <c r="AE411" s="51">
        <f t="shared" si="398"/>
        <v>60</v>
      </c>
      <c r="AF411" s="51">
        <f t="shared" si="398"/>
        <v>67</v>
      </c>
      <c r="AG411" s="51">
        <f t="shared" si="398"/>
        <v>63</v>
      </c>
      <c r="AH411" s="51">
        <f t="shared" si="398"/>
        <v>69</v>
      </c>
      <c r="AI411" s="51">
        <f t="shared" si="398"/>
        <v>50</v>
      </c>
      <c r="AJ411" s="51">
        <f t="shared" si="398"/>
        <v>38</v>
      </c>
      <c r="AK411" s="51">
        <f t="shared" si="398"/>
        <v>28</v>
      </c>
      <c r="AL411" s="51">
        <f t="shared" si="398"/>
        <v>23</v>
      </c>
      <c r="AM411" s="51">
        <f t="shared" si="398"/>
        <v>26</v>
      </c>
      <c r="AN411" s="51">
        <f t="shared" si="398"/>
        <v>17</v>
      </c>
      <c r="AO411" s="51">
        <f t="shared" si="398"/>
        <v>11</v>
      </c>
      <c r="AP411" s="51">
        <f t="shared" si="398"/>
        <v>11</v>
      </c>
      <c r="AQ411" s="51">
        <f t="shared" si="398"/>
        <v>40</v>
      </c>
      <c r="AR411" s="51">
        <f t="shared" si="398"/>
        <v>37</v>
      </c>
      <c r="AS411" s="51">
        <f t="shared" si="398"/>
        <v>192</v>
      </c>
      <c r="AT411" s="51">
        <f t="shared" si="398"/>
        <v>18</v>
      </c>
      <c r="AU411" s="58">
        <v>6673</v>
      </c>
      <c r="AV411" s="109"/>
      <c r="AW411" s="109"/>
    </row>
    <row r="412" spans="1:49" s="33" customFormat="1" ht="12">
      <c r="A412" s="21">
        <v>408</v>
      </c>
      <c r="B412" s="58">
        <v>4768</v>
      </c>
      <c r="C412" s="45" t="s">
        <v>996</v>
      </c>
      <c r="D412" s="45" t="s">
        <v>748</v>
      </c>
      <c r="E412" s="45" t="s">
        <v>775</v>
      </c>
      <c r="F412" s="46" t="s">
        <v>350</v>
      </c>
      <c r="G412" s="39" t="s">
        <v>662</v>
      </c>
      <c r="H412" s="58">
        <v>4768</v>
      </c>
      <c r="I412" s="51">
        <f t="shared" si="381"/>
        <v>650</v>
      </c>
      <c r="J412" s="51">
        <f>J1375</f>
        <v>10</v>
      </c>
      <c r="K412" s="51">
        <f t="shared" ref="K412:AT412" si="399">K1375</f>
        <v>15</v>
      </c>
      <c r="L412" s="51">
        <f t="shared" si="399"/>
        <v>14</v>
      </c>
      <c r="M412" s="51">
        <f t="shared" si="399"/>
        <v>11</v>
      </c>
      <c r="N412" s="51">
        <f t="shared" si="399"/>
        <v>8</v>
      </c>
      <c r="O412" s="51">
        <f t="shared" si="399"/>
        <v>10</v>
      </c>
      <c r="P412" s="51">
        <f t="shared" si="399"/>
        <v>9</v>
      </c>
      <c r="Q412" s="51">
        <f t="shared" si="399"/>
        <v>14</v>
      </c>
      <c r="R412" s="51">
        <f t="shared" si="399"/>
        <v>12</v>
      </c>
      <c r="S412" s="51">
        <f t="shared" si="399"/>
        <v>17</v>
      </c>
      <c r="T412" s="51">
        <f t="shared" si="399"/>
        <v>14</v>
      </c>
      <c r="U412" s="51">
        <f t="shared" si="399"/>
        <v>14</v>
      </c>
      <c r="V412" s="51">
        <f t="shared" si="399"/>
        <v>9</v>
      </c>
      <c r="W412" s="51">
        <f t="shared" si="399"/>
        <v>10</v>
      </c>
      <c r="X412" s="51">
        <f t="shared" si="399"/>
        <v>8</v>
      </c>
      <c r="Y412" s="51">
        <f t="shared" si="399"/>
        <v>8</v>
      </c>
      <c r="Z412" s="51">
        <f t="shared" si="399"/>
        <v>11</v>
      </c>
      <c r="AA412" s="51">
        <f t="shared" si="399"/>
        <v>11</v>
      </c>
      <c r="AB412" s="51">
        <f t="shared" si="399"/>
        <v>5</v>
      </c>
      <c r="AC412" s="51">
        <f t="shared" si="399"/>
        <v>6</v>
      </c>
      <c r="AD412" s="51">
        <f t="shared" si="399"/>
        <v>53</v>
      </c>
      <c r="AE412" s="51">
        <f t="shared" si="399"/>
        <v>39</v>
      </c>
      <c r="AF412" s="51">
        <f t="shared" si="399"/>
        <v>37</v>
      </c>
      <c r="AG412" s="51">
        <f t="shared" si="399"/>
        <v>32</v>
      </c>
      <c r="AH412" s="51">
        <f t="shared" si="399"/>
        <v>49</v>
      </c>
      <c r="AI412" s="51">
        <f t="shared" si="399"/>
        <v>33</v>
      </c>
      <c r="AJ412" s="51">
        <f t="shared" si="399"/>
        <v>28</v>
      </c>
      <c r="AK412" s="51">
        <f t="shared" si="399"/>
        <v>36</v>
      </c>
      <c r="AL412" s="51">
        <f t="shared" si="399"/>
        <v>38</v>
      </c>
      <c r="AM412" s="51">
        <f t="shared" si="399"/>
        <v>18</v>
      </c>
      <c r="AN412" s="51">
        <f t="shared" si="399"/>
        <v>15</v>
      </c>
      <c r="AO412" s="51">
        <f t="shared" si="399"/>
        <v>27</v>
      </c>
      <c r="AP412" s="51">
        <f t="shared" si="399"/>
        <v>29</v>
      </c>
      <c r="AQ412" s="51">
        <f t="shared" si="399"/>
        <v>27</v>
      </c>
      <c r="AR412" s="51">
        <f t="shared" si="399"/>
        <v>20</v>
      </c>
      <c r="AS412" s="51">
        <f t="shared" si="399"/>
        <v>119</v>
      </c>
      <c r="AT412" s="51">
        <f t="shared" si="399"/>
        <v>14</v>
      </c>
      <c r="AU412" s="58">
        <v>4768</v>
      </c>
      <c r="AV412" s="109"/>
      <c r="AW412" s="109"/>
    </row>
    <row r="413" spans="1:49" s="33" customFormat="1" ht="12">
      <c r="A413" s="6">
        <v>409</v>
      </c>
      <c r="B413" s="34"/>
      <c r="C413" s="35" t="s">
        <v>996</v>
      </c>
      <c r="D413" s="35" t="s">
        <v>748</v>
      </c>
      <c r="E413" s="36" t="s">
        <v>777</v>
      </c>
      <c r="F413" s="36" t="s">
        <v>777</v>
      </c>
      <c r="G413" s="37"/>
      <c r="H413" s="34"/>
      <c r="I413" s="99">
        <f t="shared" si="381"/>
        <v>5523</v>
      </c>
      <c r="J413" s="38">
        <f>SUM(J414:J422)</f>
        <v>63</v>
      </c>
      <c r="K413" s="38">
        <f t="shared" ref="K413:AT413" si="400">SUM(K414:K422)</f>
        <v>61</v>
      </c>
      <c r="L413" s="38">
        <f t="shared" si="400"/>
        <v>93</v>
      </c>
      <c r="M413" s="38">
        <f t="shared" si="400"/>
        <v>91</v>
      </c>
      <c r="N413" s="38">
        <f t="shared" si="400"/>
        <v>88</v>
      </c>
      <c r="O413" s="38">
        <f t="shared" si="400"/>
        <v>97</v>
      </c>
      <c r="P413" s="38">
        <f t="shared" si="400"/>
        <v>129</v>
      </c>
      <c r="Q413" s="38">
        <f t="shared" si="400"/>
        <v>131</v>
      </c>
      <c r="R413" s="38">
        <f t="shared" si="400"/>
        <v>131</v>
      </c>
      <c r="S413" s="38">
        <f t="shared" si="400"/>
        <v>130</v>
      </c>
      <c r="T413" s="38">
        <f t="shared" si="400"/>
        <v>128</v>
      </c>
      <c r="U413" s="38">
        <f t="shared" si="400"/>
        <v>126</v>
      </c>
      <c r="V413" s="38">
        <f t="shared" si="400"/>
        <v>116</v>
      </c>
      <c r="W413" s="38">
        <f t="shared" si="400"/>
        <v>118</v>
      </c>
      <c r="X413" s="38">
        <f t="shared" si="400"/>
        <v>110</v>
      </c>
      <c r="Y413" s="38">
        <f t="shared" si="400"/>
        <v>102</v>
      </c>
      <c r="Z413" s="38">
        <f t="shared" si="400"/>
        <v>97</v>
      </c>
      <c r="AA413" s="38">
        <f t="shared" si="400"/>
        <v>92</v>
      </c>
      <c r="AB413" s="38">
        <f t="shared" si="400"/>
        <v>87</v>
      </c>
      <c r="AC413" s="38">
        <f t="shared" si="400"/>
        <v>78</v>
      </c>
      <c r="AD413" s="38">
        <f t="shared" si="400"/>
        <v>354</v>
      </c>
      <c r="AE413" s="38">
        <f t="shared" si="400"/>
        <v>371</v>
      </c>
      <c r="AF413" s="38">
        <f t="shared" si="400"/>
        <v>407</v>
      </c>
      <c r="AG413" s="38">
        <f t="shared" si="400"/>
        <v>408</v>
      </c>
      <c r="AH413" s="38">
        <f t="shared" si="400"/>
        <v>344</v>
      </c>
      <c r="AI413" s="38">
        <f t="shared" si="400"/>
        <v>313</v>
      </c>
      <c r="AJ413" s="38">
        <f t="shared" si="400"/>
        <v>290</v>
      </c>
      <c r="AK413" s="38">
        <f t="shared" si="400"/>
        <v>234</v>
      </c>
      <c r="AL413" s="38">
        <f t="shared" si="400"/>
        <v>230</v>
      </c>
      <c r="AM413" s="38">
        <f t="shared" si="400"/>
        <v>175</v>
      </c>
      <c r="AN413" s="38">
        <f t="shared" si="400"/>
        <v>153</v>
      </c>
      <c r="AO413" s="38">
        <f t="shared" si="400"/>
        <v>100</v>
      </c>
      <c r="AP413" s="38">
        <f t="shared" si="400"/>
        <v>76</v>
      </c>
      <c r="AQ413" s="38">
        <f t="shared" si="400"/>
        <v>294</v>
      </c>
      <c r="AR413" s="38">
        <f t="shared" si="400"/>
        <v>218</v>
      </c>
      <c r="AS413" s="38">
        <f t="shared" si="400"/>
        <v>1077</v>
      </c>
      <c r="AT413" s="38">
        <f t="shared" si="400"/>
        <v>101</v>
      </c>
      <c r="AU413" s="34"/>
      <c r="AV413" s="109"/>
      <c r="AW413" s="109"/>
    </row>
    <row r="414" spans="1:49" s="33" customFormat="1" ht="12">
      <c r="A414" s="21">
        <v>410</v>
      </c>
      <c r="B414" s="58">
        <v>4781</v>
      </c>
      <c r="C414" s="45" t="s">
        <v>996</v>
      </c>
      <c r="D414" s="45" t="s">
        <v>748</v>
      </c>
      <c r="E414" s="45" t="s">
        <v>777</v>
      </c>
      <c r="F414" s="42" t="s">
        <v>389</v>
      </c>
      <c r="G414" s="39" t="s">
        <v>680</v>
      </c>
      <c r="H414" s="58">
        <v>4781</v>
      </c>
      <c r="I414" s="51">
        <f t="shared" si="381"/>
        <v>982</v>
      </c>
      <c r="J414" s="55">
        <f>J1431</f>
        <v>14</v>
      </c>
      <c r="K414" s="55">
        <f t="shared" ref="K414:AT414" si="401">K1431</f>
        <v>10</v>
      </c>
      <c r="L414" s="55">
        <f t="shared" si="401"/>
        <v>16</v>
      </c>
      <c r="M414" s="55">
        <f t="shared" si="401"/>
        <v>11</v>
      </c>
      <c r="N414" s="55">
        <f t="shared" si="401"/>
        <v>11</v>
      </c>
      <c r="O414" s="55">
        <f t="shared" si="401"/>
        <v>16</v>
      </c>
      <c r="P414" s="55">
        <f t="shared" si="401"/>
        <v>15</v>
      </c>
      <c r="Q414" s="55">
        <f t="shared" si="401"/>
        <v>15</v>
      </c>
      <c r="R414" s="55">
        <f t="shared" si="401"/>
        <v>16</v>
      </c>
      <c r="S414" s="55">
        <f t="shared" si="401"/>
        <v>17</v>
      </c>
      <c r="T414" s="55">
        <f t="shared" si="401"/>
        <v>18</v>
      </c>
      <c r="U414" s="55">
        <f t="shared" si="401"/>
        <v>18</v>
      </c>
      <c r="V414" s="55">
        <f t="shared" si="401"/>
        <v>19</v>
      </c>
      <c r="W414" s="55">
        <f t="shared" si="401"/>
        <v>19</v>
      </c>
      <c r="X414" s="55">
        <f t="shared" si="401"/>
        <v>18</v>
      </c>
      <c r="Y414" s="55">
        <f t="shared" si="401"/>
        <v>18</v>
      </c>
      <c r="Z414" s="55">
        <f t="shared" si="401"/>
        <v>17</v>
      </c>
      <c r="AA414" s="55">
        <f t="shared" si="401"/>
        <v>16</v>
      </c>
      <c r="AB414" s="55">
        <f t="shared" si="401"/>
        <v>15</v>
      </c>
      <c r="AC414" s="55">
        <f t="shared" si="401"/>
        <v>13</v>
      </c>
      <c r="AD414" s="55">
        <f t="shared" si="401"/>
        <v>53</v>
      </c>
      <c r="AE414" s="55">
        <f t="shared" si="401"/>
        <v>59</v>
      </c>
      <c r="AF414" s="55">
        <f t="shared" si="401"/>
        <v>66</v>
      </c>
      <c r="AG414" s="55">
        <f t="shared" si="401"/>
        <v>72</v>
      </c>
      <c r="AH414" s="55">
        <f t="shared" si="401"/>
        <v>76</v>
      </c>
      <c r="AI414" s="55">
        <f t="shared" si="401"/>
        <v>65</v>
      </c>
      <c r="AJ414" s="55">
        <f t="shared" si="401"/>
        <v>57</v>
      </c>
      <c r="AK414" s="55">
        <f t="shared" si="401"/>
        <v>50</v>
      </c>
      <c r="AL414" s="55">
        <f t="shared" si="401"/>
        <v>49</v>
      </c>
      <c r="AM414" s="55">
        <f t="shared" si="401"/>
        <v>35</v>
      </c>
      <c r="AN414" s="55">
        <f t="shared" si="401"/>
        <v>44</v>
      </c>
      <c r="AO414" s="55">
        <f t="shared" si="401"/>
        <v>26</v>
      </c>
      <c r="AP414" s="55">
        <f t="shared" si="401"/>
        <v>18</v>
      </c>
      <c r="AQ414" s="55">
        <f t="shared" si="401"/>
        <v>45</v>
      </c>
      <c r="AR414" s="55">
        <f t="shared" si="401"/>
        <v>38</v>
      </c>
      <c r="AS414" s="55">
        <f t="shared" si="401"/>
        <v>192</v>
      </c>
      <c r="AT414" s="55">
        <f t="shared" si="401"/>
        <v>20</v>
      </c>
      <c r="AU414" s="58">
        <v>4781</v>
      </c>
      <c r="AV414" s="109"/>
      <c r="AW414" s="109"/>
    </row>
    <row r="415" spans="1:49" s="33" customFormat="1" ht="12">
      <c r="A415" s="21">
        <v>411</v>
      </c>
      <c r="B415" s="58">
        <v>4772</v>
      </c>
      <c r="C415" s="45" t="s">
        <v>996</v>
      </c>
      <c r="D415" s="45" t="s">
        <v>748</v>
      </c>
      <c r="E415" s="45" t="s">
        <v>777</v>
      </c>
      <c r="F415" s="44" t="s">
        <v>355</v>
      </c>
      <c r="G415" s="39" t="s">
        <v>662</v>
      </c>
      <c r="H415" s="58">
        <v>4772</v>
      </c>
      <c r="I415" s="51">
        <f t="shared" si="381"/>
        <v>551</v>
      </c>
      <c r="J415" s="51">
        <f>J1381</f>
        <v>5</v>
      </c>
      <c r="K415" s="51">
        <f t="shared" ref="K415:AT417" si="402">K1381</f>
        <v>6</v>
      </c>
      <c r="L415" s="51">
        <f t="shared" si="402"/>
        <v>9</v>
      </c>
      <c r="M415" s="51">
        <f t="shared" si="402"/>
        <v>11</v>
      </c>
      <c r="N415" s="51">
        <f t="shared" si="402"/>
        <v>11</v>
      </c>
      <c r="O415" s="51">
        <f t="shared" si="402"/>
        <v>8</v>
      </c>
      <c r="P415" s="51">
        <f t="shared" si="402"/>
        <v>18</v>
      </c>
      <c r="Q415" s="51">
        <f t="shared" si="402"/>
        <v>18</v>
      </c>
      <c r="R415" s="51">
        <f t="shared" si="402"/>
        <v>21</v>
      </c>
      <c r="S415" s="51">
        <f t="shared" si="402"/>
        <v>18</v>
      </c>
      <c r="T415" s="51">
        <f t="shared" si="402"/>
        <v>11</v>
      </c>
      <c r="U415" s="51">
        <f t="shared" si="402"/>
        <v>12</v>
      </c>
      <c r="V415" s="51">
        <f t="shared" si="402"/>
        <v>11</v>
      </c>
      <c r="W415" s="51">
        <f t="shared" si="402"/>
        <v>16</v>
      </c>
      <c r="X415" s="51">
        <f t="shared" si="402"/>
        <v>13</v>
      </c>
      <c r="Y415" s="51">
        <f t="shared" si="402"/>
        <v>9</v>
      </c>
      <c r="Z415" s="51">
        <f t="shared" si="402"/>
        <v>10</v>
      </c>
      <c r="AA415" s="51">
        <f t="shared" si="402"/>
        <v>8</v>
      </c>
      <c r="AB415" s="51">
        <f t="shared" si="402"/>
        <v>4</v>
      </c>
      <c r="AC415" s="51">
        <f t="shared" si="402"/>
        <v>8</v>
      </c>
      <c r="AD415" s="51">
        <f t="shared" si="402"/>
        <v>34</v>
      </c>
      <c r="AE415" s="51">
        <f t="shared" si="402"/>
        <v>36</v>
      </c>
      <c r="AF415" s="51">
        <f t="shared" si="402"/>
        <v>34</v>
      </c>
      <c r="AG415" s="51">
        <f t="shared" si="402"/>
        <v>36</v>
      </c>
      <c r="AH415" s="51">
        <f t="shared" si="402"/>
        <v>35</v>
      </c>
      <c r="AI415" s="51">
        <f t="shared" si="402"/>
        <v>29</v>
      </c>
      <c r="AJ415" s="51">
        <f t="shared" si="402"/>
        <v>26</v>
      </c>
      <c r="AK415" s="51">
        <f t="shared" si="402"/>
        <v>25</v>
      </c>
      <c r="AL415" s="51">
        <f t="shared" si="402"/>
        <v>23</v>
      </c>
      <c r="AM415" s="51">
        <f t="shared" si="402"/>
        <v>16</v>
      </c>
      <c r="AN415" s="51">
        <f t="shared" si="402"/>
        <v>15</v>
      </c>
      <c r="AO415" s="51">
        <f t="shared" si="402"/>
        <v>9</v>
      </c>
      <c r="AP415" s="51">
        <f t="shared" si="402"/>
        <v>6</v>
      </c>
      <c r="AQ415" s="51">
        <f t="shared" si="402"/>
        <v>31</v>
      </c>
      <c r="AR415" s="51">
        <f t="shared" si="402"/>
        <v>19</v>
      </c>
      <c r="AS415" s="51">
        <f t="shared" si="402"/>
        <v>100</v>
      </c>
      <c r="AT415" s="51">
        <f t="shared" si="402"/>
        <v>9</v>
      </c>
      <c r="AU415" s="58">
        <v>4772</v>
      </c>
      <c r="AV415" s="109"/>
      <c r="AW415" s="109"/>
    </row>
    <row r="416" spans="1:49" s="33" customFormat="1" ht="12">
      <c r="A416" s="6">
        <v>412</v>
      </c>
      <c r="B416" s="58">
        <v>4773</v>
      </c>
      <c r="C416" s="45" t="s">
        <v>996</v>
      </c>
      <c r="D416" s="45" t="s">
        <v>748</v>
      </c>
      <c r="E416" s="45" t="s">
        <v>777</v>
      </c>
      <c r="F416" s="44" t="s">
        <v>356</v>
      </c>
      <c r="G416" s="39" t="s">
        <v>662</v>
      </c>
      <c r="H416" s="58">
        <v>4773</v>
      </c>
      <c r="I416" s="51">
        <f t="shared" si="381"/>
        <v>424</v>
      </c>
      <c r="J416" s="51">
        <f>J1382</f>
        <v>2</v>
      </c>
      <c r="K416" s="51">
        <f t="shared" si="402"/>
        <v>4</v>
      </c>
      <c r="L416" s="51">
        <f t="shared" si="402"/>
        <v>6</v>
      </c>
      <c r="M416" s="51">
        <f t="shared" si="402"/>
        <v>6</v>
      </c>
      <c r="N416" s="51">
        <f t="shared" si="402"/>
        <v>6</v>
      </c>
      <c r="O416" s="51">
        <f t="shared" si="402"/>
        <v>7</v>
      </c>
      <c r="P416" s="51">
        <f t="shared" si="402"/>
        <v>9</v>
      </c>
      <c r="Q416" s="51">
        <f t="shared" si="402"/>
        <v>10</v>
      </c>
      <c r="R416" s="51">
        <f t="shared" si="402"/>
        <v>10</v>
      </c>
      <c r="S416" s="51">
        <f t="shared" si="402"/>
        <v>10</v>
      </c>
      <c r="T416" s="51">
        <f t="shared" si="402"/>
        <v>15</v>
      </c>
      <c r="U416" s="51">
        <f t="shared" si="402"/>
        <v>8</v>
      </c>
      <c r="V416" s="51">
        <f t="shared" si="402"/>
        <v>5</v>
      </c>
      <c r="W416" s="51">
        <f t="shared" si="402"/>
        <v>7</v>
      </c>
      <c r="X416" s="51">
        <f t="shared" si="402"/>
        <v>9</v>
      </c>
      <c r="Y416" s="51">
        <f t="shared" si="402"/>
        <v>12</v>
      </c>
      <c r="Z416" s="51">
        <f t="shared" si="402"/>
        <v>9</v>
      </c>
      <c r="AA416" s="51">
        <f t="shared" si="402"/>
        <v>8</v>
      </c>
      <c r="AB416" s="51">
        <f t="shared" si="402"/>
        <v>6</v>
      </c>
      <c r="AC416" s="51">
        <f t="shared" si="402"/>
        <v>5</v>
      </c>
      <c r="AD416" s="51">
        <f t="shared" si="402"/>
        <v>22</v>
      </c>
      <c r="AE416" s="51">
        <f t="shared" si="402"/>
        <v>25</v>
      </c>
      <c r="AF416" s="51">
        <f t="shared" si="402"/>
        <v>32</v>
      </c>
      <c r="AG416" s="51">
        <f t="shared" si="402"/>
        <v>36</v>
      </c>
      <c r="AH416" s="51">
        <f t="shared" si="402"/>
        <v>35</v>
      </c>
      <c r="AI416" s="51">
        <f t="shared" si="402"/>
        <v>26</v>
      </c>
      <c r="AJ416" s="51">
        <f t="shared" si="402"/>
        <v>19</v>
      </c>
      <c r="AK416" s="51">
        <f t="shared" si="402"/>
        <v>25</v>
      </c>
      <c r="AL416" s="51">
        <f t="shared" si="402"/>
        <v>20</v>
      </c>
      <c r="AM416" s="51">
        <f t="shared" si="402"/>
        <v>8</v>
      </c>
      <c r="AN416" s="51">
        <f t="shared" si="402"/>
        <v>12</v>
      </c>
      <c r="AO416" s="51">
        <f t="shared" si="402"/>
        <v>6</v>
      </c>
      <c r="AP416" s="51">
        <f t="shared" si="402"/>
        <v>4</v>
      </c>
      <c r="AQ416" s="51">
        <f t="shared" si="402"/>
        <v>22</v>
      </c>
      <c r="AR416" s="51">
        <f t="shared" si="402"/>
        <v>19</v>
      </c>
      <c r="AS416" s="51">
        <f t="shared" si="402"/>
        <v>86</v>
      </c>
      <c r="AT416" s="51">
        <f t="shared" si="402"/>
        <v>4</v>
      </c>
      <c r="AU416" s="58">
        <v>4773</v>
      </c>
      <c r="AV416" s="109"/>
      <c r="AW416" s="109"/>
    </row>
    <row r="417" spans="1:49" s="33" customFormat="1" ht="12">
      <c r="A417" s="21">
        <v>413</v>
      </c>
      <c r="B417" s="58">
        <v>4774</v>
      </c>
      <c r="C417" s="45" t="s">
        <v>996</v>
      </c>
      <c r="D417" s="45" t="s">
        <v>748</v>
      </c>
      <c r="E417" s="45" t="s">
        <v>777</v>
      </c>
      <c r="F417" s="42" t="s">
        <v>778</v>
      </c>
      <c r="G417" s="39" t="s">
        <v>680</v>
      </c>
      <c r="H417" s="58">
        <v>4774</v>
      </c>
      <c r="I417" s="51">
        <f t="shared" si="381"/>
        <v>521</v>
      </c>
      <c r="J417" s="51">
        <f>J1383</f>
        <v>5</v>
      </c>
      <c r="K417" s="51">
        <f t="shared" si="402"/>
        <v>7</v>
      </c>
      <c r="L417" s="51">
        <f t="shared" si="402"/>
        <v>8</v>
      </c>
      <c r="M417" s="51">
        <f t="shared" si="402"/>
        <v>8</v>
      </c>
      <c r="N417" s="51">
        <f t="shared" si="402"/>
        <v>6</v>
      </c>
      <c r="O417" s="51">
        <f t="shared" si="402"/>
        <v>11</v>
      </c>
      <c r="P417" s="51">
        <f t="shared" si="402"/>
        <v>16</v>
      </c>
      <c r="Q417" s="51">
        <f t="shared" si="402"/>
        <v>8</v>
      </c>
      <c r="R417" s="51">
        <f t="shared" si="402"/>
        <v>12</v>
      </c>
      <c r="S417" s="51">
        <f t="shared" si="402"/>
        <v>11</v>
      </c>
      <c r="T417" s="51">
        <f t="shared" si="402"/>
        <v>14</v>
      </c>
      <c r="U417" s="51">
        <f t="shared" si="402"/>
        <v>13</v>
      </c>
      <c r="V417" s="51">
        <f t="shared" si="402"/>
        <v>16</v>
      </c>
      <c r="W417" s="51">
        <f t="shared" si="402"/>
        <v>8</v>
      </c>
      <c r="X417" s="51">
        <f t="shared" si="402"/>
        <v>10</v>
      </c>
      <c r="Y417" s="51">
        <f t="shared" si="402"/>
        <v>7</v>
      </c>
      <c r="Z417" s="51">
        <f t="shared" si="402"/>
        <v>10</v>
      </c>
      <c r="AA417" s="51">
        <f t="shared" si="402"/>
        <v>14</v>
      </c>
      <c r="AB417" s="51">
        <f t="shared" si="402"/>
        <v>6</v>
      </c>
      <c r="AC417" s="51">
        <f t="shared" si="402"/>
        <v>11</v>
      </c>
      <c r="AD417" s="51">
        <f t="shared" si="402"/>
        <v>34</v>
      </c>
      <c r="AE417" s="51">
        <f t="shared" si="402"/>
        <v>32</v>
      </c>
      <c r="AF417" s="51">
        <f t="shared" si="402"/>
        <v>49</v>
      </c>
      <c r="AG417" s="51">
        <f t="shared" si="402"/>
        <v>41</v>
      </c>
      <c r="AH417" s="51">
        <f t="shared" si="402"/>
        <v>29</v>
      </c>
      <c r="AI417" s="51">
        <f t="shared" si="402"/>
        <v>29</v>
      </c>
      <c r="AJ417" s="51">
        <f t="shared" si="402"/>
        <v>28</v>
      </c>
      <c r="AK417" s="51">
        <f t="shared" si="402"/>
        <v>18</v>
      </c>
      <c r="AL417" s="51">
        <f t="shared" si="402"/>
        <v>16</v>
      </c>
      <c r="AM417" s="51">
        <f t="shared" si="402"/>
        <v>18</v>
      </c>
      <c r="AN417" s="51">
        <f t="shared" si="402"/>
        <v>13</v>
      </c>
      <c r="AO417" s="51">
        <f t="shared" si="402"/>
        <v>5</v>
      </c>
      <c r="AP417" s="51">
        <f t="shared" si="402"/>
        <v>8</v>
      </c>
      <c r="AQ417" s="51">
        <f t="shared" si="402"/>
        <v>30</v>
      </c>
      <c r="AR417" s="51">
        <f t="shared" si="402"/>
        <v>23</v>
      </c>
      <c r="AS417" s="51">
        <f t="shared" si="402"/>
        <v>105</v>
      </c>
      <c r="AT417" s="51">
        <f t="shared" si="402"/>
        <v>9</v>
      </c>
      <c r="AU417" s="58">
        <v>4774</v>
      </c>
      <c r="AV417" s="109"/>
      <c r="AW417" s="109"/>
    </row>
    <row r="418" spans="1:49" s="33" customFormat="1" ht="12">
      <c r="A418" s="21">
        <v>414</v>
      </c>
      <c r="B418" s="58">
        <v>4780</v>
      </c>
      <c r="C418" s="45" t="s">
        <v>996</v>
      </c>
      <c r="D418" s="45" t="s">
        <v>748</v>
      </c>
      <c r="E418" s="45" t="s">
        <v>777</v>
      </c>
      <c r="F418" s="44" t="s">
        <v>375</v>
      </c>
      <c r="G418" s="39" t="s">
        <v>667</v>
      </c>
      <c r="H418" s="58">
        <v>4780</v>
      </c>
      <c r="I418" s="51">
        <f t="shared" si="381"/>
        <v>487</v>
      </c>
      <c r="J418" s="51">
        <f>J1412</f>
        <v>8</v>
      </c>
      <c r="K418" s="51">
        <f t="shared" ref="K418:AT418" si="403">K1412</f>
        <v>6</v>
      </c>
      <c r="L418" s="51">
        <f t="shared" si="403"/>
        <v>5</v>
      </c>
      <c r="M418" s="51">
        <f t="shared" si="403"/>
        <v>10</v>
      </c>
      <c r="N418" s="51">
        <f t="shared" si="403"/>
        <v>9</v>
      </c>
      <c r="O418" s="51">
        <f t="shared" si="403"/>
        <v>4</v>
      </c>
      <c r="P418" s="51">
        <f t="shared" si="403"/>
        <v>6</v>
      </c>
      <c r="Q418" s="51">
        <f t="shared" si="403"/>
        <v>5</v>
      </c>
      <c r="R418" s="51">
        <f t="shared" si="403"/>
        <v>9</v>
      </c>
      <c r="S418" s="51">
        <f t="shared" si="403"/>
        <v>14</v>
      </c>
      <c r="T418" s="51">
        <f t="shared" si="403"/>
        <v>12</v>
      </c>
      <c r="U418" s="51">
        <f t="shared" si="403"/>
        <v>9</v>
      </c>
      <c r="V418" s="51">
        <f t="shared" si="403"/>
        <v>6</v>
      </c>
      <c r="W418" s="51">
        <f t="shared" si="403"/>
        <v>12</v>
      </c>
      <c r="X418" s="51">
        <f t="shared" si="403"/>
        <v>9</v>
      </c>
      <c r="Y418" s="51">
        <f t="shared" si="403"/>
        <v>8</v>
      </c>
      <c r="Z418" s="51">
        <f t="shared" si="403"/>
        <v>9</v>
      </c>
      <c r="AA418" s="51">
        <f t="shared" si="403"/>
        <v>7</v>
      </c>
      <c r="AB418" s="51">
        <f t="shared" si="403"/>
        <v>7</v>
      </c>
      <c r="AC418" s="51">
        <f t="shared" si="403"/>
        <v>4</v>
      </c>
      <c r="AD418" s="51">
        <f t="shared" si="403"/>
        <v>22</v>
      </c>
      <c r="AE418" s="51">
        <f t="shared" si="403"/>
        <v>33</v>
      </c>
      <c r="AF418" s="51">
        <f t="shared" si="403"/>
        <v>24</v>
      </c>
      <c r="AG418" s="51">
        <f t="shared" si="403"/>
        <v>39</v>
      </c>
      <c r="AH418" s="51">
        <f t="shared" si="403"/>
        <v>28</v>
      </c>
      <c r="AI418" s="51">
        <f t="shared" si="403"/>
        <v>26</v>
      </c>
      <c r="AJ418" s="51">
        <f t="shared" si="403"/>
        <v>34</v>
      </c>
      <c r="AK418" s="51">
        <f t="shared" si="403"/>
        <v>26</v>
      </c>
      <c r="AL418" s="51">
        <f t="shared" si="403"/>
        <v>35</v>
      </c>
      <c r="AM418" s="51">
        <f t="shared" si="403"/>
        <v>21</v>
      </c>
      <c r="AN418" s="51">
        <f t="shared" si="403"/>
        <v>13</v>
      </c>
      <c r="AO418" s="51">
        <f t="shared" si="403"/>
        <v>15</v>
      </c>
      <c r="AP418" s="51">
        <f t="shared" si="403"/>
        <v>12</v>
      </c>
      <c r="AQ418" s="51">
        <f t="shared" si="403"/>
        <v>24</v>
      </c>
      <c r="AR418" s="51">
        <f t="shared" si="403"/>
        <v>17</v>
      </c>
      <c r="AS418" s="51">
        <f t="shared" si="403"/>
        <v>84</v>
      </c>
      <c r="AT418" s="51">
        <f t="shared" si="403"/>
        <v>13</v>
      </c>
      <c r="AU418" s="58">
        <v>4780</v>
      </c>
      <c r="AV418" s="109"/>
      <c r="AW418" s="109"/>
    </row>
    <row r="419" spans="1:49" s="33" customFormat="1" ht="12">
      <c r="A419" s="6">
        <v>415</v>
      </c>
      <c r="B419" s="58">
        <v>6819</v>
      </c>
      <c r="C419" s="45" t="s">
        <v>996</v>
      </c>
      <c r="D419" s="45" t="s">
        <v>748</v>
      </c>
      <c r="E419" s="45" t="s">
        <v>777</v>
      </c>
      <c r="F419" s="44" t="s">
        <v>377</v>
      </c>
      <c r="G419" s="39" t="s">
        <v>662</v>
      </c>
      <c r="H419" s="58">
        <v>6819</v>
      </c>
      <c r="I419" s="51">
        <f t="shared" si="381"/>
        <v>327</v>
      </c>
      <c r="J419" s="51">
        <f>J1414</f>
        <v>4</v>
      </c>
      <c r="K419" s="51">
        <f t="shared" ref="K419:AT419" si="404">K1414</f>
        <v>4</v>
      </c>
      <c r="L419" s="51">
        <f t="shared" si="404"/>
        <v>5</v>
      </c>
      <c r="M419" s="51">
        <f t="shared" si="404"/>
        <v>10</v>
      </c>
      <c r="N419" s="51">
        <f t="shared" si="404"/>
        <v>6</v>
      </c>
      <c r="O419" s="51">
        <f t="shared" si="404"/>
        <v>6</v>
      </c>
      <c r="P419" s="51">
        <f t="shared" si="404"/>
        <v>7</v>
      </c>
      <c r="Q419" s="51">
        <f t="shared" si="404"/>
        <v>10</v>
      </c>
      <c r="R419" s="51">
        <f t="shared" si="404"/>
        <v>7</v>
      </c>
      <c r="S419" s="51">
        <f t="shared" si="404"/>
        <v>2</v>
      </c>
      <c r="T419" s="51">
        <f t="shared" si="404"/>
        <v>4</v>
      </c>
      <c r="U419" s="51">
        <f t="shared" si="404"/>
        <v>9</v>
      </c>
      <c r="V419" s="51">
        <f t="shared" si="404"/>
        <v>6</v>
      </c>
      <c r="W419" s="51">
        <f t="shared" si="404"/>
        <v>6</v>
      </c>
      <c r="X419" s="51">
        <f t="shared" si="404"/>
        <v>7</v>
      </c>
      <c r="Y419" s="51">
        <f t="shared" si="404"/>
        <v>5</v>
      </c>
      <c r="Z419" s="51">
        <f t="shared" si="404"/>
        <v>5</v>
      </c>
      <c r="AA419" s="51">
        <f t="shared" si="404"/>
        <v>7</v>
      </c>
      <c r="AB419" s="51">
        <f t="shared" si="404"/>
        <v>6</v>
      </c>
      <c r="AC419" s="51">
        <f t="shared" si="404"/>
        <v>5</v>
      </c>
      <c r="AD419" s="51">
        <f t="shared" si="404"/>
        <v>26</v>
      </c>
      <c r="AE419" s="51">
        <f t="shared" si="404"/>
        <v>19</v>
      </c>
      <c r="AF419" s="51">
        <f t="shared" si="404"/>
        <v>26</v>
      </c>
      <c r="AG419" s="51">
        <f t="shared" si="404"/>
        <v>23</v>
      </c>
      <c r="AH419" s="51">
        <f t="shared" si="404"/>
        <v>21</v>
      </c>
      <c r="AI419" s="51">
        <f t="shared" si="404"/>
        <v>19</v>
      </c>
      <c r="AJ419" s="51">
        <f t="shared" si="404"/>
        <v>15</v>
      </c>
      <c r="AK419" s="51">
        <f t="shared" si="404"/>
        <v>14</v>
      </c>
      <c r="AL419" s="51">
        <f t="shared" si="404"/>
        <v>15</v>
      </c>
      <c r="AM419" s="51">
        <f t="shared" si="404"/>
        <v>14</v>
      </c>
      <c r="AN419" s="51">
        <f t="shared" si="404"/>
        <v>6</v>
      </c>
      <c r="AO419" s="51">
        <f t="shared" si="404"/>
        <v>5</v>
      </c>
      <c r="AP419" s="51">
        <f t="shared" si="404"/>
        <v>3</v>
      </c>
      <c r="AQ419" s="51">
        <f t="shared" si="404"/>
        <v>16</v>
      </c>
      <c r="AR419" s="51">
        <f t="shared" si="404"/>
        <v>13</v>
      </c>
      <c r="AS419" s="51">
        <f t="shared" si="404"/>
        <v>66</v>
      </c>
      <c r="AT419" s="51">
        <f t="shared" si="404"/>
        <v>5</v>
      </c>
      <c r="AU419" s="58">
        <v>6819</v>
      </c>
      <c r="AV419" s="109"/>
      <c r="AW419" s="109"/>
    </row>
    <row r="420" spans="1:49" s="33" customFormat="1" ht="12">
      <c r="A420" s="21">
        <v>416</v>
      </c>
      <c r="B420" s="58">
        <v>4771</v>
      </c>
      <c r="C420" s="45" t="s">
        <v>996</v>
      </c>
      <c r="D420" s="45" t="s">
        <v>748</v>
      </c>
      <c r="E420" s="45" t="s">
        <v>777</v>
      </c>
      <c r="F420" s="42" t="s">
        <v>354</v>
      </c>
      <c r="G420" s="39" t="s">
        <v>667</v>
      </c>
      <c r="H420" s="58">
        <v>4771</v>
      </c>
      <c r="I420" s="51">
        <f t="shared" si="381"/>
        <v>1016</v>
      </c>
      <c r="J420" s="51">
        <f>J1380</f>
        <v>7</v>
      </c>
      <c r="K420" s="51">
        <f t="shared" ref="K420:AT420" si="405">K1380</f>
        <v>8</v>
      </c>
      <c r="L420" s="51">
        <f t="shared" si="405"/>
        <v>20</v>
      </c>
      <c r="M420" s="51">
        <f t="shared" si="405"/>
        <v>10</v>
      </c>
      <c r="N420" s="51">
        <f t="shared" si="405"/>
        <v>14</v>
      </c>
      <c r="O420" s="51">
        <f t="shared" si="405"/>
        <v>17</v>
      </c>
      <c r="P420" s="51">
        <f t="shared" si="405"/>
        <v>24</v>
      </c>
      <c r="Q420" s="51">
        <f t="shared" si="405"/>
        <v>26</v>
      </c>
      <c r="R420" s="51">
        <f t="shared" si="405"/>
        <v>22</v>
      </c>
      <c r="S420" s="51">
        <f t="shared" si="405"/>
        <v>26</v>
      </c>
      <c r="T420" s="51">
        <f t="shared" si="405"/>
        <v>15</v>
      </c>
      <c r="U420" s="51">
        <f t="shared" si="405"/>
        <v>19</v>
      </c>
      <c r="V420" s="51">
        <f t="shared" si="405"/>
        <v>19</v>
      </c>
      <c r="W420" s="51">
        <f t="shared" si="405"/>
        <v>23</v>
      </c>
      <c r="X420" s="51">
        <f t="shared" si="405"/>
        <v>10</v>
      </c>
      <c r="Y420" s="51">
        <f t="shared" si="405"/>
        <v>15</v>
      </c>
      <c r="Z420" s="51">
        <f t="shared" si="405"/>
        <v>12</v>
      </c>
      <c r="AA420" s="51">
        <f t="shared" si="405"/>
        <v>14</v>
      </c>
      <c r="AB420" s="51">
        <f t="shared" si="405"/>
        <v>24</v>
      </c>
      <c r="AC420" s="51">
        <f t="shared" si="405"/>
        <v>17</v>
      </c>
      <c r="AD420" s="51">
        <f t="shared" si="405"/>
        <v>75</v>
      </c>
      <c r="AE420" s="51">
        <f t="shared" si="405"/>
        <v>70</v>
      </c>
      <c r="AF420" s="51">
        <f t="shared" si="405"/>
        <v>75</v>
      </c>
      <c r="AG420" s="51">
        <f t="shared" si="405"/>
        <v>82</v>
      </c>
      <c r="AH420" s="51">
        <f t="shared" si="405"/>
        <v>59</v>
      </c>
      <c r="AI420" s="51">
        <f t="shared" si="405"/>
        <v>56</v>
      </c>
      <c r="AJ420" s="51">
        <f t="shared" si="405"/>
        <v>59</v>
      </c>
      <c r="AK420" s="51">
        <f t="shared" si="405"/>
        <v>49</v>
      </c>
      <c r="AL420" s="51">
        <f t="shared" si="405"/>
        <v>40</v>
      </c>
      <c r="AM420" s="51">
        <f t="shared" si="405"/>
        <v>38</v>
      </c>
      <c r="AN420" s="51">
        <f t="shared" si="405"/>
        <v>29</v>
      </c>
      <c r="AO420" s="51">
        <f t="shared" si="405"/>
        <v>23</v>
      </c>
      <c r="AP420" s="51">
        <f t="shared" si="405"/>
        <v>19</v>
      </c>
      <c r="AQ420" s="51">
        <f t="shared" si="405"/>
        <v>42</v>
      </c>
      <c r="AR420" s="51">
        <f t="shared" si="405"/>
        <v>39</v>
      </c>
      <c r="AS420" s="51">
        <f t="shared" si="405"/>
        <v>204</v>
      </c>
      <c r="AT420" s="51">
        <f t="shared" si="405"/>
        <v>14</v>
      </c>
      <c r="AU420" s="58">
        <v>4771</v>
      </c>
      <c r="AV420" s="109"/>
      <c r="AW420" s="109"/>
    </row>
    <row r="421" spans="1:49" s="33" customFormat="1" ht="12">
      <c r="A421" s="21">
        <v>417</v>
      </c>
      <c r="B421" s="58">
        <v>6670</v>
      </c>
      <c r="C421" s="52" t="s">
        <v>996</v>
      </c>
      <c r="D421" s="52" t="s">
        <v>748</v>
      </c>
      <c r="E421" s="45" t="s">
        <v>777</v>
      </c>
      <c r="F421" s="44" t="s">
        <v>357</v>
      </c>
      <c r="G421" s="39" t="s">
        <v>662</v>
      </c>
      <c r="H421" s="58">
        <v>6670</v>
      </c>
      <c r="I421" s="51">
        <f t="shared" si="381"/>
        <v>519</v>
      </c>
      <c r="J421" s="51">
        <f>J1384</f>
        <v>5</v>
      </c>
      <c r="K421" s="51">
        <f t="shared" ref="K421:AT422" si="406">K1384</f>
        <v>8</v>
      </c>
      <c r="L421" s="51">
        <f t="shared" si="406"/>
        <v>8</v>
      </c>
      <c r="M421" s="51">
        <f t="shared" si="406"/>
        <v>9</v>
      </c>
      <c r="N421" s="51">
        <f t="shared" si="406"/>
        <v>11</v>
      </c>
      <c r="O421" s="51">
        <f t="shared" si="406"/>
        <v>9</v>
      </c>
      <c r="P421" s="51">
        <f t="shared" si="406"/>
        <v>11</v>
      </c>
      <c r="Q421" s="51">
        <f t="shared" si="406"/>
        <v>11</v>
      </c>
      <c r="R421" s="51">
        <f t="shared" si="406"/>
        <v>18</v>
      </c>
      <c r="S421" s="51">
        <f t="shared" si="406"/>
        <v>13</v>
      </c>
      <c r="T421" s="51">
        <f t="shared" si="406"/>
        <v>17</v>
      </c>
      <c r="U421" s="51">
        <f t="shared" si="406"/>
        <v>16</v>
      </c>
      <c r="V421" s="51">
        <f t="shared" si="406"/>
        <v>17</v>
      </c>
      <c r="W421" s="51">
        <f t="shared" si="406"/>
        <v>7</v>
      </c>
      <c r="X421" s="51">
        <f t="shared" si="406"/>
        <v>19</v>
      </c>
      <c r="Y421" s="51">
        <f t="shared" si="406"/>
        <v>9</v>
      </c>
      <c r="Z421" s="51">
        <f t="shared" si="406"/>
        <v>10</v>
      </c>
      <c r="AA421" s="51">
        <f t="shared" si="406"/>
        <v>6</v>
      </c>
      <c r="AB421" s="51">
        <f t="shared" si="406"/>
        <v>11</v>
      </c>
      <c r="AC421" s="51">
        <f t="shared" si="406"/>
        <v>4</v>
      </c>
      <c r="AD421" s="51">
        <f t="shared" si="406"/>
        <v>38</v>
      </c>
      <c r="AE421" s="51">
        <f t="shared" si="406"/>
        <v>45</v>
      </c>
      <c r="AF421" s="51">
        <f t="shared" si="406"/>
        <v>43</v>
      </c>
      <c r="AG421" s="51">
        <f t="shared" si="406"/>
        <v>41</v>
      </c>
      <c r="AH421" s="51">
        <f t="shared" si="406"/>
        <v>25</v>
      </c>
      <c r="AI421" s="51">
        <f t="shared" si="406"/>
        <v>24</v>
      </c>
      <c r="AJ421" s="51">
        <f t="shared" si="406"/>
        <v>19</v>
      </c>
      <c r="AK421" s="51">
        <f t="shared" si="406"/>
        <v>11</v>
      </c>
      <c r="AL421" s="51">
        <f t="shared" si="406"/>
        <v>16</v>
      </c>
      <c r="AM421" s="51">
        <f t="shared" si="406"/>
        <v>16</v>
      </c>
      <c r="AN421" s="51">
        <f t="shared" si="406"/>
        <v>12</v>
      </c>
      <c r="AO421" s="51">
        <f t="shared" si="406"/>
        <v>7</v>
      </c>
      <c r="AP421" s="51">
        <f t="shared" si="406"/>
        <v>3</v>
      </c>
      <c r="AQ421" s="51">
        <f t="shared" si="406"/>
        <v>37</v>
      </c>
      <c r="AR421" s="51">
        <f t="shared" si="406"/>
        <v>19</v>
      </c>
      <c r="AS421" s="51">
        <f t="shared" si="406"/>
        <v>106</v>
      </c>
      <c r="AT421" s="51">
        <f t="shared" si="406"/>
        <v>9</v>
      </c>
      <c r="AU421" s="58">
        <v>6670</v>
      </c>
      <c r="AV421" s="109"/>
      <c r="AW421" s="109"/>
    </row>
    <row r="422" spans="1:49" s="33" customFormat="1" ht="12">
      <c r="A422" s="6">
        <v>418</v>
      </c>
      <c r="B422" s="58">
        <v>7119</v>
      </c>
      <c r="C422" s="45" t="s">
        <v>996</v>
      </c>
      <c r="D422" s="45" t="s">
        <v>748</v>
      </c>
      <c r="E422" s="45" t="s">
        <v>777</v>
      </c>
      <c r="F422" s="44" t="s">
        <v>358</v>
      </c>
      <c r="G422" s="39" t="s">
        <v>662</v>
      </c>
      <c r="H422" s="58">
        <v>7119</v>
      </c>
      <c r="I422" s="51">
        <f t="shared" si="381"/>
        <v>696</v>
      </c>
      <c r="J422" s="51">
        <f>J1385</f>
        <v>13</v>
      </c>
      <c r="K422" s="51">
        <f t="shared" si="406"/>
        <v>8</v>
      </c>
      <c r="L422" s="51">
        <f t="shared" si="406"/>
        <v>16</v>
      </c>
      <c r="M422" s="51">
        <f t="shared" si="406"/>
        <v>16</v>
      </c>
      <c r="N422" s="51">
        <f t="shared" si="406"/>
        <v>14</v>
      </c>
      <c r="O422" s="51">
        <f t="shared" si="406"/>
        <v>19</v>
      </c>
      <c r="P422" s="51">
        <f t="shared" si="406"/>
        <v>23</v>
      </c>
      <c r="Q422" s="51">
        <f t="shared" si="406"/>
        <v>28</v>
      </c>
      <c r="R422" s="51">
        <f t="shared" si="406"/>
        <v>16</v>
      </c>
      <c r="S422" s="51">
        <f t="shared" si="406"/>
        <v>19</v>
      </c>
      <c r="T422" s="51">
        <f t="shared" si="406"/>
        <v>22</v>
      </c>
      <c r="U422" s="51">
        <f t="shared" si="406"/>
        <v>22</v>
      </c>
      <c r="V422" s="51">
        <f t="shared" si="406"/>
        <v>17</v>
      </c>
      <c r="W422" s="51">
        <f t="shared" si="406"/>
        <v>20</v>
      </c>
      <c r="X422" s="51">
        <f t="shared" si="406"/>
        <v>15</v>
      </c>
      <c r="Y422" s="51">
        <f t="shared" si="406"/>
        <v>19</v>
      </c>
      <c r="Z422" s="51">
        <f t="shared" si="406"/>
        <v>15</v>
      </c>
      <c r="AA422" s="51">
        <f t="shared" si="406"/>
        <v>12</v>
      </c>
      <c r="AB422" s="51">
        <f t="shared" si="406"/>
        <v>8</v>
      </c>
      <c r="AC422" s="51">
        <f t="shared" si="406"/>
        <v>11</v>
      </c>
      <c r="AD422" s="51">
        <f t="shared" si="406"/>
        <v>50</v>
      </c>
      <c r="AE422" s="51">
        <f t="shared" si="406"/>
        <v>52</v>
      </c>
      <c r="AF422" s="51">
        <f t="shared" si="406"/>
        <v>58</v>
      </c>
      <c r="AG422" s="51">
        <f t="shared" si="406"/>
        <v>38</v>
      </c>
      <c r="AH422" s="51">
        <f t="shared" si="406"/>
        <v>36</v>
      </c>
      <c r="AI422" s="51">
        <f t="shared" si="406"/>
        <v>39</v>
      </c>
      <c r="AJ422" s="51">
        <f t="shared" si="406"/>
        <v>33</v>
      </c>
      <c r="AK422" s="51">
        <f t="shared" si="406"/>
        <v>16</v>
      </c>
      <c r="AL422" s="51">
        <f t="shared" si="406"/>
        <v>16</v>
      </c>
      <c r="AM422" s="51">
        <f t="shared" si="406"/>
        <v>9</v>
      </c>
      <c r="AN422" s="51">
        <f t="shared" si="406"/>
        <v>9</v>
      </c>
      <c r="AO422" s="51">
        <f t="shared" si="406"/>
        <v>4</v>
      </c>
      <c r="AP422" s="51">
        <f t="shared" si="406"/>
        <v>3</v>
      </c>
      <c r="AQ422" s="51">
        <f t="shared" si="406"/>
        <v>47</v>
      </c>
      <c r="AR422" s="51">
        <f t="shared" si="406"/>
        <v>31</v>
      </c>
      <c r="AS422" s="51">
        <f t="shared" si="406"/>
        <v>134</v>
      </c>
      <c r="AT422" s="51">
        <f t="shared" si="406"/>
        <v>18</v>
      </c>
      <c r="AU422" s="58">
        <v>7119</v>
      </c>
      <c r="AV422" s="109"/>
      <c r="AW422" s="109"/>
    </row>
    <row r="423" spans="1:49" s="33" customFormat="1" ht="12">
      <c r="A423" s="21">
        <v>419</v>
      </c>
      <c r="B423" s="34"/>
      <c r="C423" s="35" t="s">
        <v>996</v>
      </c>
      <c r="D423" s="35" t="s">
        <v>748</v>
      </c>
      <c r="E423" s="36" t="s">
        <v>779</v>
      </c>
      <c r="F423" s="36" t="s">
        <v>779</v>
      </c>
      <c r="G423" s="37"/>
      <c r="H423" s="34"/>
      <c r="I423" s="99">
        <f t="shared" si="381"/>
        <v>15204</v>
      </c>
      <c r="J423" s="38">
        <f>SUM(J424:J438)</f>
        <v>173</v>
      </c>
      <c r="K423" s="38">
        <f t="shared" ref="K423:AT423" si="407">SUM(K424:K438)</f>
        <v>173</v>
      </c>
      <c r="L423" s="38">
        <f t="shared" si="407"/>
        <v>194</v>
      </c>
      <c r="M423" s="38">
        <f t="shared" si="407"/>
        <v>192</v>
      </c>
      <c r="N423" s="38">
        <f t="shared" si="407"/>
        <v>199</v>
      </c>
      <c r="O423" s="38">
        <f t="shared" si="407"/>
        <v>199</v>
      </c>
      <c r="P423" s="38">
        <f t="shared" si="407"/>
        <v>237</v>
      </c>
      <c r="Q423" s="38">
        <f t="shared" si="407"/>
        <v>273</v>
      </c>
      <c r="R423" s="38">
        <f t="shared" si="407"/>
        <v>270</v>
      </c>
      <c r="S423" s="38">
        <f t="shared" si="407"/>
        <v>266</v>
      </c>
      <c r="T423" s="38">
        <f t="shared" si="407"/>
        <v>258</v>
      </c>
      <c r="U423" s="38">
        <f t="shared" si="407"/>
        <v>290</v>
      </c>
      <c r="V423" s="38">
        <f t="shared" si="407"/>
        <v>283</v>
      </c>
      <c r="W423" s="38">
        <f t="shared" si="407"/>
        <v>281</v>
      </c>
      <c r="X423" s="38">
        <f t="shared" si="407"/>
        <v>268</v>
      </c>
      <c r="Y423" s="38">
        <f t="shared" si="407"/>
        <v>267</v>
      </c>
      <c r="Z423" s="38">
        <f t="shared" si="407"/>
        <v>311</v>
      </c>
      <c r="AA423" s="38">
        <f t="shared" si="407"/>
        <v>260</v>
      </c>
      <c r="AB423" s="38">
        <f t="shared" si="407"/>
        <v>289</v>
      </c>
      <c r="AC423" s="38">
        <f t="shared" si="407"/>
        <v>273</v>
      </c>
      <c r="AD423" s="38">
        <f t="shared" si="407"/>
        <v>1444</v>
      </c>
      <c r="AE423" s="38">
        <f t="shared" si="407"/>
        <v>1092</v>
      </c>
      <c r="AF423" s="38">
        <f t="shared" si="407"/>
        <v>1118</v>
      </c>
      <c r="AG423" s="38">
        <f t="shared" si="407"/>
        <v>1123</v>
      </c>
      <c r="AH423" s="38">
        <f t="shared" si="407"/>
        <v>979</v>
      </c>
      <c r="AI423" s="38">
        <f t="shared" si="407"/>
        <v>957</v>
      </c>
      <c r="AJ423" s="38">
        <f t="shared" si="407"/>
        <v>839</v>
      </c>
      <c r="AK423" s="38">
        <f t="shared" si="407"/>
        <v>633</v>
      </c>
      <c r="AL423" s="38">
        <f t="shared" si="407"/>
        <v>534</v>
      </c>
      <c r="AM423" s="38">
        <f t="shared" si="407"/>
        <v>418</v>
      </c>
      <c r="AN423" s="38">
        <f t="shared" si="407"/>
        <v>342</v>
      </c>
      <c r="AO423" s="38">
        <f t="shared" si="407"/>
        <v>327</v>
      </c>
      <c r="AP423" s="38">
        <f t="shared" si="407"/>
        <v>442</v>
      </c>
      <c r="AQ423" s="38">
        <f t="shared" si="407"/>
        <v>676</v>
      </c>
      <c r="AR423" s="38">
        <f t="shared" si="407"/>
        <v>671</v>
      </c>
      <c r="AS423" s="38">
        <f t="shared" si="407"/>
        <v>3290</v>
      </c>
      <c r="AT423" s="38">
        <f t="shared" si="407"/>
        <v>253</v>
      </c>
      <c r="AU423" s="34"/>
      <c r="AV423" s="109"/>
      <c r="AW423" s="109"/>
    </row>
    <row r="424" spans="1:49" s="33" customFormat="1" ht="12">
      <c r="A424" s="21">
        <v>420</v>
      </c>
      <c r="B424" s="58">
        <v>4682</v>
      </c>
      <c r="C424" s="45" t="s">
        <v>996</v>
      </c>
      <c r="D424" s="45" t="s">
        <v>748</v>
      </c>
      <c r="E424" s="45" t="s">
        <v>779</v>
      </c>
      <c r="F424" s="44" t="s">
        <v>332</v>
      </c>
      <c r="G424" s="39" t="s">
        <v>680</v>
      </c>
      <c r="H424" s="58">
        <v>4682</v>
      </c>
      <c r="I424" s="51">
        <f t="shared" si="381"/>
        <v>3368</v>
      </c>
      <c r="J424" s="51">
        <f>J1354</f>
        <v>42</v>
      </c>
      <c r="K424" s="51">
        <f t="shared" ref="K424:AT424" si="408">K1354</f>
        <v>43</v>
      </c>
      <c r="L424" s="51">
        <f t="shared" si="408"/>
        <v>52</v>
      </c>
      <c r="M424" s="51">
        <f t="shared" si="408"/>
        <v>44</v>
      </c>
      <c r="N424" s="51">
        <f t="shared" si="408"/>
        <v>57</v>
      </c>
      <c r="O424" s="51">
        <f t="shared" si="408"/>
        <v>52</v>
      </c>
      <c r="P424" s="51">
        <f t="shared" si="408"/>
        <v>48</v>
      </c>
      <c r="Q424" s="51">
        <f t="shared" si="408"/>
        <v>58</v>
      </c>
      <c r="R424" s="51">
        <f t="shared" si="408"/>
        <v>56</v>
      </c>
      <c r="S424" s="51">
        <f t="shared" si="408"/>
        <v>65</v>
      </c>
      <c r="T424" s="51">
        <f t="shared" si="408"/>
        <v>54</v>
      </c>
      <c r="U424" s="51">
        <f t="shared" si="408"/>
        <v>66</v>
      </c>
      <c r="V424" s="51">
        <f t="shared" si="408"/>
        <v>59</v>
      </c>
      <c r="W424" s="51">
        <f t="shared" si="408"/>
        <v>65</v>
      </c>
      <c r="X424" s="51">
        <f t="shared" si="408"/>
        <v>58</v>
      </c>
      <c r="Y424" s="51">
        <f t="shared" si="408"/>
        <v>63</v>
      </c>
      <c r="Z424" s="51">
        <f t="shared" si="408"/>
        <v>57</v>
      </c>
      <c r="AA424" s="51">
        <f t="shared" si="408"/>
        <v>51</v>
      </c>
      <c r="AB424" s="51">
        <f t="shared" si="408"/>
        <v>61</v>
      </c>
      <c r="AC424" s="51">
        <f t="shared" si="408"/>
        <v>67</v>
      </c>
      <c r="AD424" s="51">
        <f t="shared" si="408"/>
        <v>307</v>
      </c>
      <c r="AE424" s="51">
        <f t="shared" si="408"/>
        <v>296</v>
      </c>
      <c r="AF424" s="51">
        <f t="shared" si="408"/>
        <v>233</v>
      </c>
      <c r="AG424" s="51">
        <f t="shared" si="408"/>
        <v>234</v>
      </c>
      <c r="AH424" s="51">
        <f t="shared" si="408"/>
        <v>203</v>
      </c>
      <c r="AI424" s="51">
        <f t="shared" si="408"/>
        <v>205</v>
      </c>
      <c r="AJ424" s="51">
        <f t="shared" si="408"/>
        <v>161</v>
      </c>
      <c r="AK424" s="51">
        <f t="shared" si="408"/>
        <v>105</v>
      </c>
      <c r="AL424" s="51">
        <f t="shared" si="408"/>
        <v>98</v>
      </c>
      <c r="AM424" s="51">
        <f t="shared" si="408"/>
        <v>88</v>
      </c>
      <c r="AN424" s="51">
        <f t="shared" si="408"/>
        <v>91</v>
      </c>
      <c r="AO424" s="51">
        <f t="shared" si="408"/>
        <v>91</v>
      </c>
      <c r="AP424" s="51">
        <f t="shared" si="408"/>
        <v>138</v>
      </c>
      <c r="AQ424" s="51">
        <f t="shared" si="408"/>
        <v>148</v>
      </c>
      <c r="AR424" s="51">
        <f t="shared" si="408"/>
        <v>144</v>
      </c>
      <c r="AS424" s="51">
        <f t="shared" si="408"/>
        <v>724</v>
      </c>
      <c r="AT424" s="51">
        <f t="shared" si="408"/>
        <v>60</v>
      </c>
      <c r="AU424" s="58">
        <v>4682</v>
      </c>
      <c r="AV424" s="109"/>
      <c r="AW424" s="109"/>
    </row>
    <row r="425" spans="1:49" s="33" customFormat="1" ht="12">
      <c r="A425" s="6">
        <v>421</v>
      </c>
      <c r="B425" s="58">
        <v>4685</v>
      </c>
      <c r="C425" s="45" t="s">
        <v>996</v>
      </c>
      <c r="D425" s="45" t="s">
        <v>748</v>
      </c>
      <c r="E425" s="45" t="s">
        <v>779</v>
      </c>
      <c r="F425" s="44" t="s">
        <v>335</v>
      </c>
      <c r="G425" s="39" t="s">
        <v>662</v>
      </c>
      <c r="H425" s="58">
        <v>4685</v>
      </c>
      <c r="I425" s="51">
        <f t="shared" si="381"/>
        <v>537</v>
      </c>
      <c r="J425" s="51">
        <f>J1357</f>
        <v>9</v>
      </c>
      <c r="K425" s="51">
        <f t="shared" ref="K425:AT425" si="409">K1357</f>
        <v>8</v>
      </c>
      <c r="L425" s="51">
        <f t="shared" si="409"/>
        <v>8</v>
      </c>
      <c r="M425" s="51">
        <f t="shared" si="409"/>
        <v>3</v>
      </c>
      <c r="N425" s="51">
        <f t="shared" si="409"/>
        <v>6</v>
      </c>
      <c r="O425" s="51">
        <f t="shared" si="409"/>
        <v>6</v>
      </c>
      <c r="P425" s="51">
        <f t="shared" si="409"/>
        <v>9</v>
      </c>
      <c r="Q425" s="51">
        <f t="shared" si="409"/>
        <v>5</v>
      </c>
      <c r="R425" s="51">
        <f t="shared" si="409"/>
        <v>5</v>
      </c>
      <c r="S425" s="51">
        <f t="shared" si="409"/>
        <v>15</v>
      </c>
      <c r="T425" s="51">
        <f t="shared" si="409"/>
        <v>10</v>
      </c>
      <c r="U425" s="51">
        <f t="shared" si="409"/>
        <v>10</v>
      </c>
      <c r="V425" s="51">
        <f t="shared" si="409"/>
        <v>14</v>
      </c>
      <c r="W425" s="51">
        <f t="shared" si="409"/>
        <v>9</v>
      </c>
      <c r="X425" s="51">
        <f t="shared" si="409"/>
        <v>8</v>
      </c>
      <c r="Y425" s="51">
        <f t="shared" si="409"/>
        <v>12</v>
      </c>
      <c r="Z425" s="51">
        <f t="shared" si="409"/>
        <v>12</v>
      </c>
      <c r="AA425" s="51">
        <f t="shared" si="409"/>
        <v>9</v>
      </c>
      <c r="AB425" s="51">
        <f t="shared" si="409"/>
        <v>8</v>
      </c>
      <c r="AC425" s="51">
        <f t="shared" si="409"/>
        <v>7</v>
      </c>
      <c r="AD425" s="51">
        <f t="shared" si="409"/>
        <v>42</v>
      </c>
      <c r="AE425" s="51">
        <f t="shared" si="409"/>
        <v>36</v>
      </c>
      <c r="AF425" s="51">
        <f t="shared" si="409"/>
        <v>59</v>
      </c>
      <c r="AG425" s="51">
        <f t="shared" si="409"/>
        <v>51</v>
      </c>
      <c r="AH425" s="51">
        <f t="shared" si="409"/>
        <v>32</v>
      </c>
      <c r="AI425" s="51">
        <f t="shared" si="409"/>
        <v>20</v>
      </c>
      <c r="AJ425" s="51">
        <f t="shared" si="409"/>
        <v>27</v>
      </c>
      <c r="AK425" s="51">
        <f t="shared" si="409"/>
        <v>17</v>
      </c>
      <c r="AL425" s="51">
        <f t="shared" si="409"/>
        <v>24</v>
      </c>
      <c r="AM425" s="51">
        <f t="shared" si="409"/>
        <v>18</v>
      </c>
      <c r="AN425" s="51">
        <f t="shared" si="409"/>
        <v>7</v>
      </c>
      <c r="AO425" s="51">
        <f t="shared" si="409"/>
        <v>13</v>
      </c>
      <c r="AP425" s="51">
        <f t="shared" si="409"/>
        <v>18</v>
      </c>
      <c r="AQ425" s="51">
        <f t="shared" si="409"/>
        <v>25</v>
      </c>
      <c r="AR425" s="51">
        <f t="shared" si="409"/>
        <v>23</v>
      </c>
      <c r="AS425" s="51">
        <f t="shared" si="409"/>
        <v>118</v>
      </c>
      <c r="AT425" s="51">
        <f t="shared" si="409"/>
        <v>14</v>
      </c>
      <c r="AU425" s="58">
        <v>4685</v>
      </c>
      <c r="AV425" s="109"/>
      <c r="AW425" s="109"/>
    </row>
    <row r="426" spans="1:49" s="33" customFormat="1" ht="12">
      <c r="A426" s="21">
        <v>422</v>
      </c>
      <c r="B426" s="58">
        <v>4690</v>
      </c>
      <c r="C426" s="45" t="s">
        <v>996</v>
      </c>
      <c r="D426" s="45" t="s">
        <v>748</v>
      </c>
      <c r="E426" s="45" t="s">
        <v>779</v>
      </c>
      <c r="F426" s="44" t="s">
        <v>340</v>
      </c>
      <c r="G426" s="39" t="s">
        <v>662</v>
      </c>
      <c r="H426" s="58">
        <v>4690</v>
      </c>
      <c r="I426" s="51">
        <f t="shared" si="381"/>
        <v>830</v>
      </c>
      <c r="J426" s="51">
        <f>J1362</f>
        <v>4</v>
      </c>
      <c r="K426" s="51">
        <f t="shared" ref="K426:AT426" si="410">K1362</f>
        <v>6</v>
      </c>
      <c r="L426" s="51">
        <f t="shared" si="410"/>
        <v>5</v>
      </c>
      <c r="M426" s="51">
        <f t="shared" si="410"/>
        <v>13</v>
      </c>
      <c r="N426" s="51">
        <f t="shared" si="410"/>
        <v>9</v>
      </c>
      <c r="O426" s="51">
        <f t="shared" si="410"/>
        <v>14</v>
      </c>
      <c r="P426" s="51">
        <f t="shared" si="410"/>
        <v>11</v>
      </c>
      <c r="Q426" s="51">
        <f t="shared" si="410"/>
        <v>12</v>
      </c>
      <c r="R426" s="51">
        <f t="shared" si="410"/>
        <v>15</v>
      </c>
      <c r="S426" s="51">
        <f t="shared" si="410"/>
        <v>12</v>
      </c>
      <c r="T426" s="51">
        <f t="shared" si="410"/>
        <v>16</v>
      </c>
      <c r="U426" s="51">
        <f t="shared" si="410"/>
        <v>16</v>
      </c>
      <c r="V426" s="51">
        <f t="shared" si="410"/>
        <v>15</v>
      </c>
      <c r="W426" s="51">
        <f t="shared" si="410"/>
        <v>15</v>
      </c>
      <c r="X426" s="51">
        <f t="shared" si="410"/>
        <v>15</v>
      </c>
      <c r="Y426" s="51">
        <f t="shared" si="410"/>
        <v>17</v>
      </c>
      <c r="Z426" s="51">
        <f t="shared" si="410"/>
        <v>17</v>
      </c>
      <c r="AA426" s="51">
        <f t="shared" si="410"/>
        <v>16</v>
      </c>
      <c r="AB426" s="51">
        <f t="shared" si="410"/>
        <v>16</v>
      </c>
      <c r="AC426" s="51">
        <f t="shared" si="410"/>
        <v>16</v>
      </c>
      <c r="AD426" s="51">
        <f t="shared" si="410"/>
        <v>71</v>
      </c>
      <c r="AE426" s="51">
        <f t="shared" si="410"/>
        <v>42</v>
      </c>
      <c r="AF426" s="51">
        <f t="shared" si="410"/>
        <v>49</v>
      </c>
      <c r="AG426" s="51">
        <f t="shared" si="410"/>
        <v>67</v>
      </c>
      <c r="AH426" s="51">
        <f t="shared" si="410"/>
        <v>57</v>
      </c>
      <c r="AI426" s="51">
        <f t="shared" si="410"/>
        <v>61</v>
      </c>
      <c r="AJ426" s="51">
        <f t="shared" si="410"/>
        <v>65</v>
      </c>
      <c r="AK426" s="51">
        <f t="shared" si="410"/>
        <v>40</v>
      </c>
      <c r="AL426" s="51">
        <f t="shared" si="410"/>
        <v>25</v>
      </c>
      <c r="AM426" s="51">
        <f t="shared" si="410"/>
        <v>20</v>
      </c>
      <c r="AN426" s="51">
        <f t="shared" si="410"/>
        <v>17</v>
      </c>
      <c r="AO426" s="51">
        <f t="shared" si="410"/>
        <v>20</v>
      </c>
      <c r="AP426" s="51">
        <f t="shared" si="410"/>
        <v>36</v>
      </c>
      <c r="AQ426" s="51">
        <f t="shared" si="410"/>
        <v>38</v>
      </c>
      <c r="AR426" s="51">
        <f t="shared" si="410"/>
        <v>39</v>
      </c>
      <c r="AS426" s="51">
        <f t="shared" si="410"/>
        <v>170</v>
      </c>
      <c r="AT426" s="51">
        <f t="shared" si="410"/>
        <v>6</v>
      </c>
      <c r="AU426" s="58">
        <v>4690</v>
      </c>
      <c r="AV426" s="109"/>
      <c r="AW426" s="109"/>
    </row>
    <row r="427" spans="1:49" s="33" customFormat="1" ht="12">
      <c r="A427" s="21">
        <v>423</v>
      </c>
      <c r="B427" s="58">
        <v>4688</v>
      </c>
      <c r="C427" s="45" t="s">
        <v>996</v>
      </c>
      <c r="D427" s="45" t="s">
        <v>748</v>
      </c>
      <c r="E427" s="45" t="s">
        <v>779</v>
      </c>
      <c r="F427" s="44" t="s">
        <v>338</v>
      </c>
      <c r="G427" s="39" t="s">
        <v>662</v>
      </c>
      <c r="H427" s="58">
        <v>4688</v>
      </c>
      <c r="I427" s="51">
        <f t="shared" si="381"/>
        <v>1206</v>
      </c>
      <c r="J427" s="51">
        <f>J1360</f>
        <v>18</v>
      </c>
      <c r="K427" s="51">
        <f t="shared" ref="K427:AT428" si="411">K1360</f>
        <v>16</v>
      </c>
      <c r="L427" s="51">
        <f t="shared" si="411"/>
        <v>22</v>
      </c>
      <c r="M427" s="51">
        <f t="shared" si="411"/>
        <v>20</v>
      </c>
      <c r="N427" s="51">
        <f t="shared" si="411"/>
        <v>22</v>
      </c>
      <c r="O427" s="51">
        <f t="shared" si="411"/>
        <v>23</v>
      </c>
      <c r="P427" s="51">
        <f t="shared" si="411"/>
        <v>27</v>
      </c>
      <c r="Q427" s="51">
        <f t="shared" si="411"/>
        <v>25</v>
      </c>
      <c r="R427" s="51">
        <f t="shared" si="411"/>
        <v>21</v>
      </c>
      <c r="S427" s="51">
        <f t="shared" si="411"/>
        <v>19</v>
      </c>
      <c r="T427" s="51">
        <f t="shared" si="411"/>
        <v>22</v>
      </c>
      <c r="U427" s="51">
        <f t="shared" si="411"/>
        <v>19</v>
      </c>
      <c r="V427" s="51">
        <f t="shared" si="411"/>
        <v>28</v>
      </c>
      <c r="W427" s="51">
        <f t="shared" si="411"/>
        <v>25</v>
      </c>
      <c r="X427" s="51">
        <f t="shared" si="411"/>
        <v>19</v>
      </c>
      <c r="Y427" s="51">
        <f t="shared" si="411"/>
        <v>17</v>
      </c>
      <c r="Z427" s="51">
        <f t="shared" si="411"/>
        <v>27</v>
      </c>
      <c r="AA427" s="51">
        <f t="shared" si="411"/>
        <v>18</v>
      </c>
      <c r="AB427" s="51">
        <f t="shared" si="411"/>
        <v>12</v>
      </c>
      <c r="AC427" s="51">
        <f t="shared" si="411"/>
        <v>25</v>
      </c>
      <c r="AD427" s="51">
        <f t="shared" si="411"/>
        <v>142</v>
      </c>
      <c r="AE427" s="51">
        <f t="shared" si="411"/>
        <v>90</v>
      </c>
      <c r="AF427" s="51">
        <f t="shared" si="411"/>
        <v>75</v>
      </c>
      <c r="AG427" s="51">
        <f t="shared" si="411"/>
        <v>70</v>
      </c>
      <c r="AH427" s="51">
        <f t="shared" si="411"/>
        <v>72</v>
      </c>
      <c r="AI427" s="51">
        <f t="shared" si="411"/>
        <v>70</v>
      </c>
      <c r="AJ427" s="51">
        <f t="shared" si="411"/>
        <v>59</v>
      </c>
      <c r="AK427" s="51">
        <f t="shared" si="411"/>
        <v>48</v>
      </c>
      <c r="AL427" s="51">
        <f t="shared" si="411"/>
        <v>32</v>
      </c>
      <c r="AM427" s="51">
        <f t="shared" si="411"/>
        <v>36</v>
      </c>
      <c r="AN427" s="51">
        <f t="shared" si="411"/>
        <v>25</v>
      </c>
      <c r="AO427" s="51">
        <f t="shared" si="411"/>
        <v>34</v>
      </c>
      <c r="AP427" s="51">
        <f t="shared" si="411"/>
        <v>28</v>
      </c>
      <c r="AQ427" s="51">
        <f t="shared" si="411"/>
        <v>55</v>
      </c>
      <c r="AR427" s="51">
        <f t="shared" si="411"/>
        <v>48</v>
      </c>
      <c r="AS427" s="51">
        <f t="shared" si="411"/>
        <v>254</v>
      </c>
      <c r="AT427" s="51">
        <f t="shared" si="411"/>
        <v>25</v>
      </c>
      <c r="AU427" s="58">
        <v>4688</v>
      </c>
      <c r="AV427" s="109"/>
      <c r="AW427" s="109"/>
    </row>
    <row r="428" spans="1:49" s="33" customFormat="1" ht="12">
      <c r="A428" s="6">
        <v>424</v>
      </c>
      <c r="B428" s="58">
        <v>4689</v>
      </c>
      <c r="C428" s="45" t="s">
        <v>996</v>
      </c>
      <c r="D428" s="45" t="s">
        <v>748</v>
      </c>
      <c r="E428" s="45" t="s">
        <v>779</v>
      </c>
      <c r="F428" s="44" t="s">
        <v>339</v>
      </c>
      <c r="G428" s="39" t="s">
        <v>667</v>
      </c>
      <c r="H428" s="58">
        <v>4689</v>
      </c>
      <c r="I428" s="51">
        <f t="shared" si="381"/>
        <v>1114</v>
      </c>
      <c r="J428" s="51">
        <f>J1361</f>
        <v>9</v>
      </c>
      <c r="K428" s="51">
        <f t="shared" si="411"/>
        <v>8</v>
      </c>
      <c r="L428" s="51">
        <f t="shared" si="411"/>
        <v>17</v>
      </c>
      <c r="M428" s="51">
        <f t="shared" si="411"/>
        <v>12</v>
      </c>
      <c r="N428" s="51">
        <f t="shared" si="411"/>
        <v>18</v>
      </c>
      <c r="O428" s="51">
        <f t="shared" si="411"/>
        <v>17</v>
      </c>
      <c r="P428" s="51">
        <f t="shared" si="411"/>
        <v>16</v>
      </c>
      <c r="Q428" s="51">
        <f t="shared" si="411"/>
        <v>14</v>
      </c>
      <c r="R428" s="51">
        <f t="shared" si="411"/>
        <v>33</v>
      </c>
      <c r="S428" s="51">
        <f t="shared" si="411"/>
        <v>27</v>
      </c>
      <c r="T428" s="51">
        <f t="shared" si="411"/>
        <v>24</v>
      </c>
      <c r="U428" s="51">
        <f t="shared" si="411"/>
        <v>22</v>
      </c>
      <c r="V428" s="51">
        <f t="shared" si="411"/>
        <v>23</v>
      </c>
      <c r="W428" s="51">
        <f t="shared" si="411"/>
        <v>29</v>
      </c>
      <c r="X428" s="51">
        <f t="shared" si="411"/>
        <v>23</v>
      </c>
      <c r="Y428" s="51">
        <f t="shared" si="411"/>
        <v>27</v>
      </c>
      <c r="Z428" s="51">
        <f t="shared" si="411"/>
        <v>19</v>
      </c>
      <c r="AA428" s="51">
        <f t="shared" si="411"/>
        <v>18</v>
      </c>
      <c r="AB428" s="51">
        <f t="shared" si="411"/>
        <v>24</v>
      </c>
      <c r="AC428" s="51">
        <f t="shared" si="411"/>
        <v>19</v>
      </c>
      <c r="AD428" s="51">
        <f t="shared" si="411"/>
        <v>118</v>
      </c>
      <c r="AE428" s="51">
        <f t="shared" si="411"/>
        <v>76</v>
      </c>
      <c r="AF428" s="51">
        <f t="shared" si="411"/>
        <v>93</v>
      </c>
      <c r="AG428" s="51">
        <f t="shared" si="411"/>
        <v>82</v>
      </c>
      <c r="AH428" s="51">
        <f t="shared" si="411"/>
        <v>65</v>
      </c>
      <c r="AI428" s="51">
        <f t="shared" si="411"/>
        <v>64</v>
      </c>
      <c r="AJ428" s="51">
        <f t="shared" si="411"/>
        <v>54</v>
      </c>
      <c r="AK428" s="51">
        <f t="shared" si="411"/>
        <v>47</v>
      </c>
      <c r="AL428" s="51">
        <f t="shared" si="411"/>
        <v>43</v>
      </c>
      <c r="AM428" s="51">
        <f t="shared" si="411"/>
        <v>19</v>
      </c>
      <c r="AN428" s="51">
        <f t="shared" si="411"/>
        <v>16</v>
      </c>
      <c r="AO428" s="51">
        <f t="shared" si="411"/>
        <v>8</v>
      </c>
      <c r="AP428" s="51">
        <f t="shared" si="411"/>
        <v>30</v>
      </c>
      <c r="AQ428" s="51">
        <f t="shared" si="411"/>
        <v>59</v>
      </c>
      <c r="AR428" s="51">
        <f t="shared" si="411"/>
        <v>51</v>
      </c>
      <c r="AS428" s="51">
        <f t="shared" si="411"/>
        <v>244</v>
      </c>
      <c r="AT428" s="51">
        <f t="shared" si="411"/>
        <v>14</v>
      </c>
      <c r="AU428" s="58">
        <v>4689</v>
      </c>
      <c r="AV428" s="109"/>
      <c r="AW428" s="109"/>
    </row>
    <row r="429" spans="1:49" s="33" customFormat="1" ht="12">
      <c r="A429" s="21">
        <v>425</v>
      </c>
      <c r="B429" s="58">
        <v>4684</v>
      </c>
      <c r="C429" s="45" t="s">
        <v>996</v>
      </c>
      <c r="D429" s="45" t="s">
        <v>748</v>
      </c>
      <c r="E429" s="45" t="s">
        <v>779</v>
      </c>
      <c r="F429" s="44" t="s">
        <v>334</v>
      </c>
      <c r="G429" s="39" t="s">
        <v>662</v>
      </c>
      <c r="H429" s="58">
        <v>4684</v>
      </c>
      <c r="I429" s="51">
        <f t="shared" si="381"/>
        <v>654</v>
      </c>
      <c r="J429" s="51">
        <f>J1356</f>
        <v>4</v>
      </c>
      <c r="K429" s="51">
        <f t="shared" ref="K429:AT429" si="412">K1356</f>
        <v>8</v>
      </c>
      <c r="L429" s="51">
        <f t="shared" si="412"/>
        <v>8</v>
      </c>
      <c r="M429" s="51">
        <f t="shared" si="412"/>
        <v>7</v>
      </c>
      <c r="N429" s="51">
        <f t="shared" si="412"/>
        <v>7</v>
      </c>
      <c r="O429" s="51">
        <f t="shared" si="412"/>
        <v>12</v>
      </c>
      <c r="P429" s="51">
        <f t="shared" si="412"/>
        <v>11</v>
      </c>
      <c r="Q429" s="51">
        <f t="shared" si="412"/>
        <v>10</v>
      </c>
      <c r="R429" s="51">
        <f t="shared" si="412"/>
        <v>9</v>
      </c>
      <c r="S429" s="51">
        <f t="shared" si="412"/>
        <v>8</v>
      </c>
      <c r="T429" s="51">
        <f t="shared" si="412"/>
        <v>14</v>
      </c>
      <c r="U429" s="51">
        <f t="shared" si="412"/>
        <v>8</v>
      </c>
      <c r="V429" s="51">
        <f t="shared" si="412"/>
        <v>10</v>
      </c>
      <c r="W429" s="51">
        <f t="shared" si="412"/>
        <v>9</v>
      </c>
      <c r="X429" s="51">
        <f t="shared" si="412"/>
        <v>7</v>
      </c>
      <c r="Y429" s="51">
        <f t="shared" si="412"/>
        <v>13</v>
      </c>
      <c r="Z429" s="51">
        <f t="shared" si="412"/>
        <v>10</v>
      </c>
      <c r="AA429" s="51">
        <f t="shared" si="412"/>
        <v>12</v>
      </c>
      <c r="AB429" s="51">
        <f t="shared" si="412"/>
        <v>10</v>
      </c>
      <c r="AC429" s="51">
        <f t="shared" si="412"/>
        <v>10</v>
      </c>
      <c r="AD429" s="51">
        <f t="shared" si="412"/>
        <v>51</v>
      </c>
      <c r="AE429" s="51">
        <f t="shared" si="412"/>
        <v>46</v>
      </c>
      <c r="AF429" s="51">
        <f t="shared" si="412"/>
        <v>49</v>
      </c>
      <c r="AG429" s="51">
        <f t="shared" si="412"/>
        <v>66</v>
      </c>
      <c r="AH429" s="51">
        <f t="shared" si="412"/>
        <v>32</v>
      </c>
      <c r="AI429" s="51">
        <f t="shared" si="412"/>
        <v>50</v>
      </c>
      <c r="AJ429" s="51">
        <f t="shared" si="412"/>
        <v>43</v>
      </c>
      <c r="AK429" s="51">
        <f t="shared" si="412"/>
        <v>28</v>
      </c>
      <c r="AL429" s="51">
        <f t="shared" si="412"/>
        <v>28</v>
      </c>
      <c r="AM429" s="51">
        <f t="shared" si="412"/>
        <v>19</v>
      </c>
      <c r="AN429" s="51">
        <f t="shared" si="412"/>
        <v>14</v>
      </c>
      <c r="AO429" s="51">
        <f t="shared" si="412"/>
        <v>17</v>
      </c>
      <c r="AP429" s="51">
        <f t="shared" si="412"/>
        <v>24</v>
      </c>
      <c r="AQ429" s="51">
        <f t="shared" si="412"/>
        <v>24</v>
      </c>
      <c r="AR429" s="51">
        <f t="shared" si="412"/>
        <v>26</v>
      </c>
      <c r="AS429" s="51">
        <f t="shared" si="412"/>
        <v>144</v>
      </c>
      <c r="AT429" s="51">
        <f t="shared" si="412"/>
        <v>6</v>
      </c>
      <c r="AU429" s="58">
        <v>4684</v>
      </c>
      <c r="AV429" s="109"/>
      <c r="AW429" s="109"/>
    </row>
    <row r="430" spans="1:49" s="33" customFormat="1" ht="12">
      <c r="A430" s="21">
        <v>426</v>
      </c>
      <c r="B430" s="58">
        <v>4691</v>
      </c>
      <c r="C430" s="45" t="s">
        <v>996</v>
      </c>
      <c r="D430" s="45" t="s">
        <v>748</v>
      </c>
      <c r="E430" s="45" t="s">
        <v>779</v>
      </c>
      <c r="F430" s="44" t="s">
        <v>341</v>
      </c>
      <c r="G430" s="39" t="s">
        <v>662</v>
      </c>
      <c r="H430" s="58">
        <v>4691</v>
      </c>
      <c r="I430" s="51">
        <f t="shared" si="381"/>
        <v>428</v>
      </c>
      <c r="J430" s="51">
        <f>J1363</f>
        <v>5</v>
      </c>
      <c r="K430" s="51">
        <f t="shared" ref="K430:AT430" si="413">K1363</f>
        <v>8</v>
      </c>
      <c r="L430" s="51">
        <f t="shared" si="413"/>
        <v>3</v>
      </c>
      <c r="M430" s="51">
        <f t="shared" si="413"/>
        <v>9</v>
      </c>
      <c r="N430" s="51">
        <f t="shared" si="413"/>
        <v>4</v>
      </c>
      <c r="O430" s="51">
        <f t="shared" si="413"/>
        <v>6</v>
      </c>
      <c r="P430" s="51">
        <f t="shared" si="413"/>
        <v>8</v>
      </c>
      <c r="Q430" s="51">
        <f t="shared" si="413"/>
        <v>7</v>
      </c>
      <c r="R430" s="51">
        <f t="shared" si="413"/>
        <v>4</v>
      </c>
      <c r="S430" s="51">
        <f t="shared" si="413"/>
        <v>6</v>
      </c>
      <c r="T430" s="51">
        <f t="shared" si="413"/>
        <v>8</v>
      </c>
      <c r="U430" s="51">
        <f t="shared" si="413"/>
        <v>5</v>
      </c>
      <c r="V430" s="51">
        <f t="shared" si="413"/>
        <v>5</v>
      </c>
      <c r="W430" s="51">
        <f t="shared" si="413"/>
        <v>12</v>
      </c>
      <c r="X430" s="51">
        <f t="shared" si="413"/>
        <v>8</v>
      </c>
      <c r="Y430" s="51">
        <f t="shared" si="413"/>
        <v>8</v>
      </c>
      <c r="Z430" s="51">
        <f t="shared" si="413"/>
        <v>14</v>
      </c>
      <c r="AA430" s="51">
        <f t="shared" si="413"/>
        <v>9</v>
      </c>
      <c r="AB430" s="51">
        <f t="shared" si="413"/>
        <v>11</v>
      </c>
      <c r="AC430" s="51">
        <f t="shared" si="413"/>
        <v>9</v>
      </c>
      <c r="AD430" s="51">
        <f t="shared" si="413"/>
        <v>27</v>
      </c>
      <c r="AE430" s="51">
        <f t="shared" si="413"/>
        <v>15</v>
      </c>
      <c r="AF430" s="51">
        <f t="shared" si="413"/>
        <v>32</v>
      </c>
      <c r="AG430" s="51">
        <f t="shared" si="413"/>
        <v>31</v>
      </c>
      <c r="AH430" s="51">
        <f t="shared" si="413"/>
        <v>29</v>
      </c>
      <c r="AI430" s="51">
        <f t="shared" si="413"/>
        <v>29</v>
      </c>
      <c r="AJ430" s="51">
        <f t="shared" si="413"/>
        <v>42</v>
      </c>
      <c r="AK430" s="51">
        <f t="shared" si="413"/>
        <v>27</v>
      </c>
      <c r="AL430" s="51">
        <f t="shared" si="413"/>
        <v>8</v>
      </c>
      <c r="AM430" s="51">
        <f t="shared" si="413"/>
        <v>15</v>
      </c>
      <c r="AN430" s="51">
        <f t="shared" si="413"/>
        <v>8</v>
      </c>
      <c r="AO430" s="51">
        <f t="shared" si="413"/>
        <v>8</v>
      </c>
      <c r="AP430" s="51">
        <f t="shared" si="413"/>
        <v>8</v>
      </c>
      <c r="AQ430" s="51">
        <f t="shared" si="413"/>
        <v>19</v>
      </c>
      <c r="AR430" s="51">
        <f t="shared" si="413"/>
        <v>24</v>
      </c>
      <c r="AS430" s="51">
        <f t="shared" si="413"/>
        <v>80</v>
      </c>
      <c r="AT430" s="51">
        <f t="shared" si="413"/>
        <v>8</v>
      </c>
      <c r="AU430" s="58">
        <v>4691</v>
      </c>
      <c r="AV430" s="109"/>
      <c r="AW430" s="109"/>
    </row>
    <row r="431" spans="1:49" s="33" customFormat="1" ht="12">
      <c r="A431" s="6">
        <v>427</v>
      </c>
      <c r="B431" s="58">
        <v>4683</v>
      </c>
      <c r="C431" s="45" t="s">
        <v>996</v>
      </c>
      <c r="D431" s="45" t="s">
        <v>748</v>
      </c>
      <c r="E431" s="45" t="s">
        <v>779</v>
      </c>
      <c r="F431" s="44" t="s">
        <v>780</v>
      </c>
      <c r="G431" s="39" t="s">
        <v>662</v>
      </c>
      <c r="H431" s="58">
        <v>4683</v>
      </c>
      <c r="I431" s="51">
        <f t="shared" si="381"/>
        <v>1631</v>
      </c>
      <c r="J431" s="51">
        <f>J1355</f>
        <v>24</v>
      </c>
      <c r="K431" s="51">
        <f t="shared" ref="K431:AT431" si="414">K1355</f>
        <v>23</v>
      </c>
      <c r="L431" s="51">
        <f t="shared" si="414"/>
        <v>18</v>
      </c>
      <c r="M431" s="51">
        <f t="shared" si="414"/>
        <v>19</v>
      </c>
      <c r="N431" s="51">
        <f t="shared" si="414"/>
        <v>19</v>
      </c>
      <c r="O431" s="51">
        <f t="shared" si="414"/>
        <v>15</v>
      </c>
      <c r="P431" s="51">
        <f t="shared" si="414"/>
        <v>22</v>
      </c>
      <c r="Q431" s="51">
        <f t="shared" si="414"/>
        <v>24</v>
      </c>
      <c r="R431" s="51">
        <f t="shared" si="414"/>
        <v>29</v>
      </c>
      <c r="S431" s="51">
        <f t="shared" si="414"/>
        <v>34</v>
      </c>
      <c r="T431" s="51">
        <f t="shared" si="414"/>
        <v>20</v>
      </c>
      <c r="U431" s="51">
        <f t="shared" si="414"/>
        <v>34</v>
      </c>
      <c r="V431" s="51">
        <f t="shared" si="414"/>
        <v>32</v>
      </c>
      <c r="W431" s="51">
        <f t="shared" si="414"/>
        <v>20</v>
      </c>
      <c r="X431" s="51">
        <f t="shared" si="414"/>
        <v>23</v>
      </c>
      <c r="Y431" s="51">
        <f t="shared" si="414"/>
        <v>28</v>
      </c>
      <c r="Z431" s="51">
        <f t="shared" si="414"/>
        <v>41</v>
      </c>
      <c r="AA431" s="51">
        <f t="shared" si="414"/>
        <v>26</v>
      </c>
      <c r="AB431" s="51">
        <f t="shared" si="414"/>
        <v>36</v>
      </c>
      <c r="AC431" s="51">
        <f t="shared" si="414"/>
        <v>22</v>
      </c>
      <c r="AD431" s="51">
        <f t="shared" si="414"/>
        <v>147</v>
      </c>
      <c r="AE431" s="51">
        <f t="shared" si="414"/>
        <v>126</v>
      </c>
      <c r="AF431" s="51">
        <f t="shared" si="414"/>
        <v>118</v>
      </c>
      <c r="AG431" s="51">
        <f t="shared" si="414"/>
        <v>138</v>
      </c>
      <c r="AH431" s="51">
        <f t="shared" si="414"/>
        <v>131</v>
      </c>
      <c r="AI431" s="51">
        <f t="shared" si="414"/>
        <v>97</v>
      </c>
      <c r="AJ431" s="51">
        <f t="shared" si="414"/>
        <v>72</v>
      </c>
      <c r="AK431" s="51">
        <f t="shared" si="414"/>
        <v>85</v>
      </c>
      <c r="AL431" s="51">
        <f t="shared" si="414"/>
        <v>71</v>
      </c>
      <c r="AM431" s="51">
        <f t="shared" si="414"/>
        <v>37</v>
      </c>
      <c r="AN431" s="51">
        <f t="shared" si="414"/>
        <v>38</v>
      </c>
      <c r="AO431" s="51">
        <f t="shared" si="414"/>
        <v>29</v>
      </c>
      <c r="AP431" s="51">
        <f t="shared" si="414"/>
        <v>33</v>
      </c>
      <c r="AQ431" s="51">
        <f t="shared" si="414"/>
        <v>63</v>
      </c>
      <c r="AR431" s="51">
        <f t="shared" si="414"/>
        <v>73</v>
      </c>
      <c r="AS431" s="51">
        <f t="shared" si="414"/>
        <v>371</v>
      </c>
      <c r="AT431" s="51">
        <f t="shared" si="414"/>
        <v>33</v>
      </c>
      <c r="AU431" s="58">
        <v>4683</v>
      </c>
      <c r="AV431" s="109"/>
      <c r="AW431" s="109"/>
    </row>
    <row r="432" spans="1:49" s="33" customFormat="1" ht="12">
      <c r="A432" s="21">
        <v>428</v>
      </c>
      <c r="B432" s="58">
        <v>4687</v>
      </c>
      <c r="C432" s="45" t="s">
        <v>996</v>
      </c>
      <c r="D432" s="45" t="s">
        <v>748</v>
      </c>
      <c r="E432" s="45" t="s">
        <v>779</v>
      </c>
      <c r="F432" s="44" t="s">
        <v>337</v>
      </c>
      <c r="G432" s="39" t="s">
        <v>662</v>
      </c>
      <c r="H432" s="58">
        <v>4687</v>
      </c>
      <c r="I432" s="51">
        <f t="shared" si="381"/>
        <v>1144</v>
      </c>
      <c r="J432" s="51">
        <f>J1359</f>
        <v>15</v>
      </c>
      <c r="K432" s="51">
        <f t="shared" ref="K432:AT432" si="415">K1359</f>
        <v>15</v>
      </c>
      <c r="L432" s="51">
        <f t="shared" si="415"/>
        <v>10</v>
      </c>
      <c r="M432" s="51">
        <f t="shared" si="415"/>
        <v>10</v>
      </c>
      <c r="N432" s="51">
        <f t="shared" si="415"/>
        <v>12</v>
      </c>
      <c r="O432" s="51">
        <f t="shared" si="415"/>
        <v>10</v>
      </c>
      <c r="P432" s="51">
        <f t="shared" si="415"/>
        <v>19</v>
      </c>
      <c r="Q432" s="51">
        <f t="shared" si="415"/>
        <v>26</v>
      </c>
      <c r="R432" s="51">
        <f t="shared" si="415"/>
        <v>23</v>
      </c>
      <c r="S432" s="51">
        <f t="shared" si="415"/>
        <v>15</v>
      </c>
      <c r="T432" s="51">
        <f t="shared" si="415"/>
        <v>17</v>
      </c>
      <c r="U432" s="51">
        <f t="shared" si="415"/>
        <v>27</v>
      </c>
      <c r="V432" s="51">
        <f t="shared" si="415"/>
        <v>20</v>
      </c>
      <c r="W432" s="51">
        <f t="shared" si="415"/>
        <v>19</v>
      </c>
      <c r="X432" s="51">
        <f t="shared" si="415"/>
        <v>23</v>
      </c>
      <c r="Y432" s="51">
        <f t="shared" si="415"/>
        <v>17</v>
      </c>
      <c r="Z432" s="51">
        <f t="shared" si="415"/>
        <v>23</v>
      </c>
      <c r="AA432" s="51">
        <f t="shared" si="415"/>
        <v>31</v>
      </c>
      <c r="AB432" s="51">
        <f t="shared" si="415"/>
        <v>19</v>
      </c>
      <c r="AC432" s="51">
        <f t="shared" si="415"/>
        <v>25</v>
      </c>
      <c r="AD432" s="51">
        <f t="shared" si="415"/>
        <v>142</v>
      </c>
      <c r="AE432" s="51">
        <f t="shared" si="415"/>
        <v>61</v>
      </c>
      <c r="AF432" s="51">
        <f t="shared" si="415"/>
        <v>70</v>
      </c>
      <c r="AG432" s="51">
        <f t="shared" si="415"/>
        <v>76</v>
      </c>
      <c r="AH432" s="51">
        <f t="shared" si="415"/>
        <v>81</v>
      </c>
      <c r="AI432" s="51">
        <f t="shared" si="415"/>
        <v>70</v>
      </c>
      <c r="AJ432" s="51">
        <f t="shared" si="415"/>
        <v>79</v>
      </c>
      <c r="AK432" s="51">
        <f t="shared" si="415"/>
        <v>45</v>
      </c>
      <c r="AL432" s="51">
        <f t="shared" si="415"/>
        <v>42</v>
      </c>
      <c r="AM432" s="51">
        <f t="shared" si="415"/>
        <v>22</v>
      </c>
      <c r="AN432" s="51">
        <f t="shared" si="415"/>
        <v>26</v>
      </c>
      <c r="AO432" s="51">
        <f t="shared" si="415"/>
        <v>19</v>
      </c>
      <c r="AP432" s="51">
        <f t="shared" si="415"/>
        <v>35</v>
      </c>
      <c r="AQ432" s="51">
        <f t="shared" si="415"/>
        <v>52</v>
      </c>
      <c r="AR432" s="51">
        <f t="shared" si="415"/>
        <v>55</v>
      </c>
      <c r="AS432" s="51">
        <f t="shared" si="415"/>
        <v>245</v>
      </c>
      <c r="AT432" s="51">
        <f t="shared" si="415"/>
        <v>21</v>
      </c>
      <c r="AU432" s="58">
        <v>4687</v>
      </c>
      <c r="AV432" s="109"/>
      <c r="AW432" s="109"/>
    </row>
    <row r="433" spans="1:49" s="33" customFormat="1" ht="12">
      <c r="A433" s="21">
        <v>429</v>
      </c>
      <c r="B433" s="58">
        <v>4686</v>
      </c>
      <c r="C433" s="45" t="s">
        <v>996</v>
      </c>
      <c r="D433" s="45" t="s">
        <v>748</v>
      </c>
      <c r="E433" s="45" t="s">
        <v>779</v>
      </c>
      <c r="F433" s="44" t="s">
        <v>336</v>
      </c>
      <c r="G433" s="39" t="s">
        <v>667</v>
      </c>
      <c r="H433" s="58">
        <v>4686</v>
      </c>
      <c r="I433" s="51">
        <f t="shared" si="381"/>
        <v>1202</v>
      </c>
      <c r="J433" s="51">
        <f>J1358</f>
        <v>11</v>
      </c>
      <c r="K433" s="51">
        <f t="shared" ref="K433:AT433" si="416">K1358</f>
        <v>10</v>
      </c>
      <c r="L433" s="51">
        <f t="shared" si="416"/>
        <v>13</v>
      </c>
      <c r="M433" s="51">
        <f t="shared" si="416"/>
        <v>14</v>
      </c>
      <c r="N433" s="51">
        <f t="shared" si="416"/>
        <v>17</v>
      </c>
      <c r="O433" s="51">
        <f t="shared" si="416"/>
        <v>11</v>
      </c>
      <c r="P433" s="51">
        <f t="shared" si="416"/>
        <v>19</v>
      </c>
      <c r="Q433" s="51">
        <f t="shared" si="416"/>
        <v>29</v>
      </c>
      <c r="R433" s="51">
        <f t="shared" si="416"/>
        <v>24</v>
      </c>
      <c r="S433" s="51">
        <f t="shared" si="416"/>
        <v>21</v>
      </c>
      <c r="T433" s="51">
        <f t="shared" si="416"/>
        <v>15</v>
      </c>
      <c r="U433" s="51">
        <f t="shared" si="416"/>
        <v>8</v>
      </c>
      <c r="V433" s="51">
        <f t="shared" si="416"/>
        <v>20</v>
      </c>
      <c r="W433" s="51">
        <f t="shared" si="416"/>
        <v>26</v>
      </c>
      <c r="X433" s="51">
        <f t="shared" si="416"/>
        <v>27</v>
      </c>
      <c r="Y433" s="51">
        <f t="shared" si="416"/>
        <v>8</v>
      </c>
      <c r="Z433" s="51">
        <f t="shared" si="416"/>
        <v>22</v>
      </c>
      <c r="AA433" s="51">
        <f t="shared" si="416"/>
        <v>16</v>
      </c>
      <c r="AB433" s="51">
        <f t="shared" si="416"/>
        <v>23</v>
      </c>
      <c r="AC433" s="51">
        <f t="shared" si="416"/>
        <v>14</v>
      </c>
      <c r="AD433" s="51">
        <f t="shared" si="416"/>
        <v>80</v>
      </c>
      <c r="AE433" s="51">
        <f t="shared" si="416"/>
        <v>71</v>
      </c>
      <c r="AF433" s="51">
        <f t="shared" si="416"/>
        <v>85</v>
      </c>
      <c r="AG433" s="51">
        <f t="shared" si="416"/>
        <v>84</v>
      </c>
      <c r="AH433" s="51">
        <f t="shared" si="416"/>
        <v>102</v>
      </c>
      <c r="AI433" s="51">
        <f t="shared" si="416"/>
        <v>94</v>
      </c>
      <c r="AJ433" s="51">
        <f t="shared" si="416"/>
        <v>57</v>
      </c>
      <c r="AK433" s="51">
        <f t="shared" si="416"/>
        <v>77</v>
      </c>
      <c r="AL433" s="51">
        <f t="shared" si="416"/>
        <v>64</v>
      </c>
      <c r="AM433" s="51">
        <f t="shared" si="416"/>
        <v>57</v>
      </c>
      <c r="AN433" s="51">
        <f t="shared" si="416"/>
        <v>36</v>
      </c>
      <c r="AO433" s="51">
        <f t="shared" si="416"/>
        <v>29</v>
      </c>
      <c r="AP433" s="51">
        <f t="shared" si="416"/>
        <v>18</v>
      </c>
      <c r="AQ433" s="51">
        <f t="shared" si="416"/>
        <v>47</v>
      </c>
      <c r="AR433" s="51">
        <f t="shared" si="416"/>
        <v>40</v>
      </c>
      <c r="AS433" s="51">
        <f t="shared" si="416"/>
        <v>253</v>
      </c>
      <c r="AT433" s="51">
        <f t="shared" si="416"/>
        <v>15</v>
      </c>
      <c r="AU433" s="58">
        <v>4686</v>
      </c>
      <c r="AV433" s="109"/>
      <c r="AW433" s="109"/>
    </row>
    <row r="434" spans="1:49" s="33" customFormat="1" ht="12">
      <c r="A434" s="6">
        <v>430</v>
      </c>
      <c r="B434" s="58">
        <v>6925</v>
      </c>
      <c r="C434" s="45" t="s">
        <v>996</v>
      </c>
      <c r="D434" s="45" t="s">
        <v>748</v>
      </c>
      <c r="E434" s="45" t="s">
        <v>779</v>
      </c>
      <c r="F434" s="44" t="s">
        <v>342</v>
      </c>
      <c r="G434" s="39" t="s">
        <v>662</v>
      </c>
      <c r="H434" s="58">
        <v>6925</v>
      </c>
      <c r="I434" s="51">
        <f t="shared" si="381"/>
        <v>872</v>
      </c>
      <c r="J434" s="51">
        <f>J1364</f>
        <v>8</v>
      </c>
      <c r="K434" s="51">
        <f t="shared" ref="K434:AT434" si="417">K1364</f>
        <v>9</v>
      </c>
      <c r="L434" s="51">
        <f t="shared" si="417"/>
        <v>12</v>
      </c>
      <c r="M434" s="51">
        <f t="shared" si="417"/>
        <v>10</v>
      </c>
      <c r="N434" s="51">
        <f t="shared" si="417"/>
        <v>8</v>
      </c>
      <c r="O434" s="51">
        <f t="shared" si="417"/>
        <v>9</v>
      </c>
      <c r="P434" s="51">
        <f t="shared" si="417"/>
        <v>15</v>
      </c>
      <c r="Q434" s="51">
        <f t="shared" si="417"/>
        <v>16</v>
      </c>
      <c r="R434" s="51">
        <f t="shared" si="417"/>
        <v>20</v>
      </c>
      <c r="S434" s="51">
        <f t="shared" si="417"/>
        <v>16</v>
      </c>
      <c r="T434" s="51">
        <f t="shared" si="417"/>
        <v>16</v>
      </c>
      <c r="U434" s="51">
        <f t="shared" si="417"/>
        <v>16</v>
      </c>
      <c r="V434" s="51">
        <f t="shared" si="417"/>
        <v>20</v>
      </c>
      <c r="W434" s="51">
        <f t="shared" si="417"/>
        <v>20</v>
      </c>
      <c r="X434" s="51">
        <f t="shared" si="417"/>
        <v>16</v>
      </c>
      <c r="Y434" s="51">
        <f t="shared" si="417"/>
        <v>17</v>
      </c>
      <c r="Z434" s="51">
        <f t="shared" si="417"/>
        <v>27</v>
      </c>
      <c r="AA434" s="51">
        <f t="shared" si="417"/>
        <v>23</v>
      </c>
      <c r="AB434" s="51">
        <f t="shared" si="417"/>
        <v>23</v>
      </c>
      <c r="AC434" s="51">
        <f t="shared" si="417"/>
        <v>20</v>
      </c>
      <c r="AD434" s="51">
        <f t="shared" si="417"/>
        <v>109</v>
      </c>
      <c r="AE434" s="51">
        <f t="shared" si="417"/>
        <v>70</v>
      </c>
      <c r="AF434" s="51">
        <f t="shared" si="417"/>
        <v>59</v>
      </c>
      <c r="AG434" s="51">
        <f t="shared" si="417"/>
        <v>42</v>
      </c>
      <c r="AH434" s="51">
        <f t="shared" si="417"/>
        <v>35</v>
      </c>
      <c r="AI434" s="51">
        <f t="shared" si="417"/>
        <v>64</v>
      </c>
      <c r="AJ434" s="51">
        <f t="shared" si="417"/>
        <v>44</v>
      </c>
      <c r="AK434" s="51">
        <f t="shared" si="417"/>
        <v>30</v>
      </c>
      <c r="AL434" s="51">
        <f t="shared" si="417"/>
        <v>17</v>
      </c>
      <c r="AM434" s="51">
        <f t="shared" si="417"/>
        <v>23</v>
      </c>
      <c r="AN434" s="51">
        <f t="shared" si="417"/>
        <v>23</v>
      </c>
      <c r="AO434" s="51">
        <f t="shared" si="417"/>
        <v>17</v>
      </c>
      <c r="AP434" s="51">
        <f t="shared" si="417"/>
        <v>18</v>
      </c>
      <c r="AQ434" s="51">
        <f t="shared" si="417"/>
        <v>43</v>
      </c>
      <c r="AR434" s="51">
        <f t="shared" si="417"/>
        <v>53</v>
      </c>
      <c r="AS434" s="51">
        <f t="shared" si="417"/>
        <v>186</v>
      </c>
      <c r="AT434" s="51">
        <f t="shared" si="417"/>
        <v>13</v>
      </c>
      <c r="AU434" s="58">
        <v>6925</v>
      </c>
      <c r="AV434" s="109"/>
      <c r="AW434" s="109"/>
    </row>
    <row r="435" spans="1:49" s="33" customFormat="1" ht="12">
      <c r="A435" s="21">
        <v>431</v>
      </c>
      <c r="B435" s="58">
        <v>7117</v>
      </c>
      <c r="C435" s="45" t="s">
        <v>996</v>
      </c>
      <c r="D435" s="45" t="s">
        <v>748</v>
      </c>
      <c r="E435" s="45" t="s">
        <v>779</v>
      </c>
      <c r="F435" s="44" t="s">
        <v>344</v>
      </c>
      <c r="G435" s="39" t="s">
        <v>662</v>
      </c>
      <c r="H435" s="58">
        <v>7117</v>
      </c>
      <c r="I435" s="51">
        <f t="shared" si="381"/>
        <v>569</v>
      </c>
      <c r="J435" s="51">
        <f>J1366</f>
        <v>8</v>
      </c>
      <c r="K435" s="51">
        <f t="shared" ref="K435:AT435" si="418">K1366</f>
        <v>7</v>
      </c>
      <c r="L435" s="51">
        <f t="shared" si="418"/>
        <v>9</v>
      </c>
      <c r="M435" s="51">
        <f t="shared" si="418"/>
        <v>13</v>
      </c>
      <c r="N435" s="51">
        <f t="shared" si="418"/>
        <v>8</v>
      </c>
      <c r="O435" s="51">
        <f t="shared" si="418"/>
        <v>8</v>
      </c>
      <c r="P435" s="51">
        <f t="shared" si="418"/>
        <v>4</v>
      </c>
      <c r="Q435" s="51">
        <f t="shared" si="418"/>
        <v>11</v>
      </c>
      <c r="R435" s="51">
        <f t="shared" si="418"/>
        <v>5</v>
      </c>
      <c r="S435" s="51">
        <f t="shared" si="418"/>
        <v>7</v>
      </c>
      <c r="T435" s="51">
        <f t="shared" si="418"/>
        <v>15</v>
      </c>
      <c r="U435" s="51">
        <f t="shared" si="418"/>
        <v>20</v>
      </c>
      <c r="V435" s="51">
        <f t="shared" si="418"/>
        <v>9</v>
      </c>
      <c r="W435" s="51">
        <f t="shared" si="418"/>
        <v>6</v>
      </c>
      <c r="X435" s="51">
        <f t="shared" si="418"/>
        <v>10</v>
      </c>
      <c r="Y435" s="51">
        <f t="shared" si="418"/>
        <v>6</v>
      </c>
      <c r="Z435" s="51">
        <f t="shared" si="418"/>
        <v>11</v>
      </c>
      <c r="AA435" s="51">
        <f t="shared" si="418"/>
        <v>6</v>
      </c>
      <c r="AB435" s="51">
        <f t="shared" si="418"/>
        <v>10</v>
      </c>
      <c r="AC435" s="51">
        <f t="shared" si="418"/>
        <v>12</v>
      </c>
      <c r="AD435" s="51">
        <f t="shared" si="418"/>
        <v>42</v>
      </c>
      <c r="AE435" s="51">
        <f t="shared" si="418"/>
        <v>39</v>
      </c>
      <c r="AF435" s="51">
        <f t="shared" si="418"/>
        <v>41</v>
      </c>
      <c r="AG435" s="51">
        <f t="shared" si="418"/>
        <v>48</v>
      </c>
      <c r="AH435" s="51">
        <f t="shared" si="418"/>
        <v>45</v>
      </c>
      <c r="AI435" s="51">
        <f t="shared" si="418"/>
        <v>32</v>
      </c>
      <c r="AJ435" s="51">
        <f t="shared" si="418"/>
        <v>34</v>
      </c>
      <c r="AK435" s="51">
        <f t="shared" si="418"/>
        <v>26</v>
      </c>
      <c r="AL435" s="51">
        <f t="shared" si="418"/>
        <v>21</v>
      </c>
      <c r="AM435" s="51">
        <f t="shared" si="418"/>
        <v>14</v>
      </c>
      <c r="AN435" s="51">
        <f t="shared" si="418"/>
        <v>12</v>
      </c>
      <c r="AO435" s="51">
        <f t="shared" si="418"/>
        <v>14</v>
      </c>
      <c r="AP435" s="51">
        <f t="shared" si="418"/>
        <v>16</v>
      </c>
      <c r="AQ435" s="51">
        <f t="shared" si="418"/>
        <v>29</v>
      </c>
      <c r="AR435" s="51">
        <f t="shared" si="418"/>
        <v>22</v>
      </c>
      <c r="AS435" s="51">
        <f t="shared" si="418"/>
        <v>121</v>
      </c>
      <c r="AT435" s="51">
        <f t="shared" si="418"/>
        <v>13</v>
      </c>
      <c r="AU435" s="58">
        <v>7117</v>
      </c>
      <c r="AV435" s="109"/>
      <c r="AW435" s="109"/>
    </row>
    <row r="436" spans="1:49" s="33" customFormat="1" ht="12">
      <c r="A436" s="21">
        <v>432</v>
      </c>
      <c r="B436" s="58">
        <v>7086</v>
      </c>
      <c r="C436" s="45" t="s">
        <v>996</v>
      </c>
      <c r="D436" s="45" t="s">
        <v>748</v>
      </c>
      <c r="E436" s="45" t="s">
        <v>779</v>
      </c>
      <c r="F436" s="44" t="s">
        <v>343</v>
      </c>
      <c r="G436" s="39" t="s">
        <v>662</v>
      </c>
      <c r="H436" s="58">
        <v>7086</v>
      </c>
      <c r="I436" s="51">
        <f t="shared" si="381"/>
        <v>469</v>
      </c>
      <c r="J436" s="51">
        <f>J1365</f>
        <v>7</v>
      </c>
      <c r="K436" s="51">
        <f t="shared" ref="K436:AT436" si="419">K1365</f>
        <v>4</v>
      </c>
      <c r="L436" s="51">
        <f t="shared" si="419"/>
        <v>9</v>
      </c>
      <c r="M436" s="51">
        <f t="shared" si="419"/>
        <v>4</v>
      </c>
      <c r="N436" s="51">
        <f t="shared" si="419"/>
        <v>3</v>
      </c>
      <c r="O436" s="51">
        <f t="shared" si="419"/>
        <v>5</v>
      </c>
      <c r="P436" s="51">
        <f t="shared" si="419"/>
        <v>15</v>
      </c>
      <c r="Q436" s="51">
        <f t="shared" si="419"/>
        <v>12</v>
      </c>
      <c r="R436" s="51">
        <f t="shared" si="419"/>
        <v>13</v>
      </c>
      <c r="S436" s="51">
        <f t="shared" si="419"/>
        <v>7</v>
      </c>
      <c r="T436" s="51">
        <f t="shared" si="419"/>
        <v>7</v>
      </c>
      <c r="U436" s="51">
        <f t="shared" si="419"/>
        <v>17</v>
      </c>
      <c r="V436" s="51">
        <f t="shared" si="419"/>
        <v>8</v>
      </c>
      <c r="W436" s="51">
        <f t="shared" si="419"/>
        <v>7</v>
      </c>
      <c r="X436" s="51">
        <f t="shared" si="419"/>
        <v>13</v>
      </c>
      <c r="Y436" s="51">
        <f t="shared" si="419"/>
        <v>11</v>
      </c>
      <c r="Z436" s="51">
        <f t="shared" si="419"/>
        <v>10</v>
      </c>
      <c r="AA436" s="51">
        <f t="shared" si="419"/>
        <v>9</v>
      </c>
      <c r="AB436" s="51">
        <f t="shared" si="419"/>
        <v>16</v>
      </c>
      <c r="AC436" s="51">
        <f t="shared" si="419"/>
        <v>5</v>
      </c>
      <c r="AD436" s="51">
        <f t="shared" si="419"/>
        <v>36</v>
      </c>
      <c r="AE436" s="51">
        <f t="shared" si="419"/>
        <v>44</v>
      </c>
      <c r="AF436" s="51">
        <f t="shared" si="419"/>
        <v>45</v>
      </c>
      <c r="AG436" s="51">
        <f t="shared" si="419"/>
        <v>31</v>
      </c>
      <c r="AH436" s="51">
        <f t="shared" si="419"/>
        <v>38</v>
      </c>
      <c r="AI436" s="51">
        <f t="shared" si="419"/>
        <v>15</v>
      </c>
      <c r="AJ436" s="51">
        <f t="shared" si="419"/>
        <v>27</v>
      </c>
      <c r="AK436" s="51">
        <f t="shared" si="419"/>
        <v>16</v>
      </c>
      <c r="AL436" s="51">
        <f t="shared" si="419"/>
        <v>11</v>
      </c>
      <c r="AM436" s="51">
        <f t="shared" si="419"/>
        <v>4</v>
      </c>
      <c r="AN436" s="51">
        <f t="shared" si="419"/>
        <v>7</v>
      </c>
      <c r="AO436" s="51">
        <f t="shared" si="419"/>
        <v>6</v>
      </c>
      <c r="AP436" s="51">
        <f t="shared" si="419"/>
        <v>7</v>
      </c>
      <c r="AQ436" s="51">
        <f t="shared" si="419"/>
        <v>25</v>
      </c>
      <c r="AR436" s="51">
        <f t="shared" si="419"/>
        <v>24</v>
      </c>
      <c r="AS436" s="51">
        <f t="shared" si="419"/>
        <v>102</v>
      </c>
      <c r="AT436" s="51">
        <f t="shared" si="419"/>
        <v>11</v>
      </c>
      <c r="AU436" s="58">
        <v>7086</v>
      </c>
      <c r="AV436" s="109"/>
      <c r="AW436" s="109"/>
    </row>
    <row r="437" spans="1:49" s="33" customFormat="1" ht="12">
      <c r="A437" s="6">
        <v>433</v>
      </c>
      <c r="B437" s="58">
        <v>9326</v>
      </c>
      <c r="C437" s="45" t="s">
        <v>996</v>
      </c>
      <c r="D437" s="45" t="s">
        <v>748</v>
      </c>
      <c r="E437" s="45" t="s">
        <v>779</v>
      </c>
      <c r="F437" s="44" t="s">
        <v>345</v>
      </c>
      <c r="G437" s="39" t="s">
        <v>662</v>
      </c>
      <c r="H437" s="58">
        <v>9326</v>
      </c>
      <c r="I437" s="51">
        <f t="shared" si="381"/>
        <v>533</v>
      </c>
      <c r="J437" s="51">
        <f>J1367</f>
        <v>7</v>
      </c>
      <c r="K437" s="51">
        <f t="shared" ref="K437:AT438" si="420">K1367</f>
        <v>6</v>
      </c>
      <c r="L437" s="51">
        <f t="shared" si="420"/>
        <v>6</v>
      </c>
      <c r="M437" s="51">
        <f t="shared" si="420"/>
        <v>12</v>
      </c>
      <c r="N437" s="51">
        <f t="shared" si="420"/>
        <v>6</v>
      </c>
      <c r="O437" s="51">
        <f t="shared" si="420"/>
        <v>7</v>
      </c>
      <c r="P437" s="51">
        <f t="shared" si="420"/>
        <v>9</v>
      </c>
      <c r="Q437" s="51">
        <f t="shared" si="420"/>
        <v>17</v>
      </c>
      <c r="R437" s="51">
        <f t="shared" si="420"/>
        <v>11</v>
      </c>
      <c r="S437" s="51">
        <f t="shared" si="420"/>
        <v>6</v>
      </c>
      <c r="T437" s="51">
        <f t="shared" si="420"/>
        <v>10</v>
      </c>
      <c r="U437" s="51">
        <f t="shared" si="420"/>
        <v>16</v>
      </c>
      <c r="V437" s="51">
        <f t="shared" si="420"/>
        <v>13</v>
      </c>
      <c r="W437" s="51">
        <f t="shared" si="420"/>
        <v>16</v>
      </c>
      <c r="X437" s="51">
        <f t="shared" si="420"/>
        <v>10</v>
      </c>
      <c r="Y437" s="51">
        <f t="shared" si="420"/>
        <v>12</v>
      </c>
      <c r="Z437" s="51">
        <f t="shared" si="420"/>
        <v>12</v>
      </c>
      <c r="AA437" s="51">
        <f t="shared" si="420"/>
        <v>7</v>
      </c>
      <c r="AB437" s="51">
        <f t="shared" si="420"/>
        <v>6</v>
      </c>
      <c r="AC437" s="51">
        <f t="shared" si="420"/>
        <v>7</v>
      </c>
      <c r="AD437" s="51">
        <f t="shared" si="420"/>
        <v>41</v>
      </c>
      <c r="AE437" s="51">
        <f t="shared" si="420"/>
        <v>27</v>
      </c>
      <c r="AF437" s="51">
        <f t="shared" si="420"/>
        <v>43</v>
      </c>
      <c r="AG437" s="51">
        <f t="shared" si="420"/>
        <v>48</v>
      </c>
      <c r="AH437" s="51">
        <f t="shared" si="420"/>
        <v>26</v>
      </c>
      <c r="AI437" s="51">
        <f t="shared" si="420"/>
        <v>41</v>
      </c>
      <c r="AJ437" s="51">
        <f t="shared" si="420"/>
        <v>29</v>
      </c>
      <c r="AK437" s="51">
        <f t="shared" si="420"/>
        <v>16</v>
      </c>
      <c r="AL437" s="51">
        <f t="shared" si="420"/>
        <v>14</v>
      </c>
      <c r="AM437" s="51">
        <f t="shared" si="420"/>
        <v>19</v>
      </c>
      <c r="AN437" s="51">
        <f t="shared" si="420"/>
        <v>8</v>
      </c>
      <c r="AO437" s="51">
        <f t="shared" si="420"/>
        <v>8</v>
      </c>
      <c r="AP437" s="51">
        <f t="shared" si="420"/>
        <v>17</v>
      </c>
      <c r="AQ437" s="51">
        <f t="shared" si="420"/>
        <v>32</v>
      </c>
      <c r="AR437" s="51">
        <f t="shared" si="420"/>
        <v>21</v>
      </c>
      <c r="AS437" s="51">
        <f t="shared" si="420"/>
        <v>111</v>
      </c>
      <c r="AT437" s="51">
        <f t="shared" si="420"/>
        <v>11</v>
      </c>
      <c r="AU437" s="58">
        <v>9326</v>
      </c>
      <c r="AV437" s="109"/>
      <c r="AW437" s="109"/>
    </row>
    <row r="438" spans="1:49" s="33" customFormat="1" ht="12">
      <c r="A438" s="21">
        <v>434</v>
      </c>
      <c r="B438" s="58">
        <v>10992</v>
      </c>
      <c r="C438" s="45" t="s">
        <v>996</v>
      </c>
      <c r="D438" s="45" t="s">
        <v>748</v>
      </c>
      <c r="E438" s="45" t="s">
        <v>779</v>
      </c>
      <c r="F438" s="44" t="s">
        <v>346</v>
      </c>
      <c r="G438" s="39" t="s">
        <v>662</v>
      </c>
      <c r="H438" s="58">
        <v>10992</v>
      </c>
      <c r="I438" s="51">
        <f t="shared" si="381"/>
        <v>647</v>
      </c>
      <c r="J438" s="51">
        <f>J1368</f>
        <v>2</v>
      </c>
      <c r="K438" s="51">
        <f t="shared" si="420"/>
        <v>2</v>
      </c>
      <c r="L438" s="51">
        <f t="shared" si="420"/>
        <v>2</v>
      </c>
      <c r="M438" s="51">
        <f t="shared" si="420"/>
        <v>2</v>
      </c>
      <c r="N438" s="51">
        <f t="shared" si="420"/>
        <v>3</v>
      </c>
      <c r="O438" s="51">
        <f t="shared" si="420"/>
        <v>4</v>
      </c>
      <c r="P438" s="51">
        <f t="shared" si="420"/>
        <v>4</v>
      </c>
      <c r="Q438" s="51">
        <f t="shared" si="420"/>
        <v>7</v>
      </c>
      <c r="R438" s="51">
        <f t="shared" si="420"/>
        <v>2</v>
      </c>
      <c r="S438" s="51">
        <f t="shared" si="420"/>
        <v>8</v>
      </c>
      <c r="T438" s="51">
        <f t="shared" si="420"/>
        <v>10</v>
      </c>
      <c r="U438" s="51">
        <f t="shared" si="420"/>
        <v>6</v>
      </c>
      <c r="V438" s="51">
        <f t="shared" si="420"/>
        <v>7</v>
      </c>
      <c r="W438" s="51">
        <f t="shared" si="420"/>
        <v>3</v>
      </c>
      <c r="X438" s="51">
        <f t="shared" si="420"/>
        <v>8</v>
      </c>
      <c r="Y438" s="51">
        <f t="shared" si="420"/>
        <v>11</v>
      </c>
      <c r="Z438" s="51">
        <f t="shared" si="420"/>
        <v>9</v>
      </c>
      <c r="AA438" s="51">
        <f t="shared" si="420"/>
        <v>9</v>
      </c>
      <c r="AB438" s="51">
        <f t="shared" si="420"/>
        <v>14</v>
      </c>
      <c r="AC438" s="51">
        <f t="shared" si="420"/>
        <v>15</v>
      </c>
      <c r="AD438" s="51">
        <f t="shared" si="420"/>
        <v>89</v>
      </c>
      <c r="AE438" s="51">
        <f t="shared" si="420"/>
        <v>53</v>
      </c>
      <c r="AF438" s="51">
        <f t="shared" si="420"/>
        <v>67</v>
      </c>
      <c r="AG438" s="51">
        <f t="shared" si="420"/>
        <v>55</v>
      </c>
      <c r="AH438" s="51">
        <f t="shared" si="420"/>
        <v>31</v>
      </c>
      <c r="AI438" s="51">
        <f t="shared" si="420"/>
        <v>45</v>
      </c>
      <c r="AJ438" s="51">
        <f t="shared" si="420"/>
        <v>46</v>
      </c>
      <c r="AK438" s="51">
        <f t="shared" si="420"/>
        <v>26</v>
      </c>
      <c r="AL438" s="51">
        <f t="shared" si="420"/>
        <v>36</v>
      </c>
      <c r="AM438" s="51">
        <f t="shared" si="420"/>
        <v>27</v>
      </c>
      <c r="AN438" s="51">
        <f t="shared" si="420"/>
        <v>14</v>
      </c>
      <c r="AO438" s="51">
        <f t="shared" si="420"/>
        <v>14</v>
      </c>
      <c r="AP438" s="51">
        <f t="shared" si="420"/>
        <v>16</v>
      </c>
      <c r="AQ438" s="51">
        <f t="shared" si="420"/>
        <v>17</v>
      </c>
      <c r="AR438" s="51">
        <f t="shared" si="420"/>
        <v>28</v>
      </c>
      <c r="AS438" s="51">
        <f t="shared" si="420"/>
        <v>167</v>
      </c>
      <c r="AT438" s="51">
        <f t="shared" si="420"/>
        <v>3</v>
      </c>
      <c r="AU438" s="58">
        <v>10992</v>
      </c>
      <c r="AV438" s="109"/>
      <c r="AW438" s="109"/>
    </row>
    <row r="439" spans="1:49" s="33" customFormat="1" ht="12">
      <c r="A439" s="21">
        <v>435</v>
      </c>
      <c r="B439" s="34"/>
      <c r="C439" s="35" t="s">
        <v>996</v>
      </c>
      <c r="D439" s="35" t="s">
        <v>748</v>
      </c>
      <c r="E439" s="36" t="s">
        <v>781</v>
      </c>
      <c r="F439" s="36" t="s">
        <v>781</v>
      </c>
      <c r="G439" s="37"/>
      <c r="H439" s="34"/>
      <c r="I439" s="99">
        <f t="shared" si="381"/>
        <v>6224</v>
      </c>
      <c r="J439" s="38">
        <f>SUM(J440:J447)</f>
        <v>58</v>
      </c>
      <c r="K439" s="38">
        <f t="shared" ref="K439:AT439" si="421">SUM(K440:K447)</f>
        <v>64</v>
      </c>
      <c r="L439" s="38">
        <f t="shared" si="421"/>
        <v>72</v>
      </c>
      <c r="M439" s="38">
        <f t="shared" si="421"/>
        <v>104</v>
      </c>
      <c r="N439" s="38">
        <f t="shared" si="421"/>
        <v>82</v>
      </c>
      <c r="O439" s="38">
        <f t="shared" si="421"/>
        <v>97</v>
      </c>
      <c r="P439" s="38">
        <f t="shared" si="421"/>
        <v>126</v>
      </c>
      <c r="Q439" s="38">
        <f t="shared" si="421"/>
        <v>131</v>
      </c>
      <c r="R439" s="38">
        <f t="shared" si="421"/>
        <v>136</v>
      </c>
      <c r="S439" s="38">
        <f t="shared" si="421"/>
        <v>141</v>
      </c>
      <c r="T439" s="38">
        <f t="shared" si="421"/>
        <v>146</v>
      </c>
      <c r="U439" s="38">
        <f t="shared" si="421"/>
        <v>152</v>
      </c>
      <c r="V439" s="38">
        <f t="shared" si="421"/>
        <v>153</v>
      </c>
      <c r="W439" s="38">
        <f t="shared" si="421"/>
        <v>149</v>
      </c>
      <c r="X439" s="38">
        <f t="shared" si="421"/>
        <v>142</v>
      </c>
      <c r="Y439" s="38">
        <f t="shared" si="421"/>
        <v>134</v>
      </c>
      <c r="Z439" s="38">
        <f t="shared" si="421"/>
        <v>126</v>
      </c>
      <c r="AA439" s="38">
        <f t="shared" si="421"/>
        <v>117</v>
      </c>
      <c r="AB439" s="38">
        <f t="shared" si="421"/>
        <v>109</v>
      </c>
      <c r="AC439" s="38">
        <f t="shared" si="421"/>
        <v>99</v>
      </c>
      <c r="AD439" s="38">
        <f t="shared" si="421"/>
        <v>402</v>
      </c>
      <c r="AE439" s="38">
        <f t="shared" si="421"/>
        <v>446</v>
      </c>
      <c r="AF439" s="38">
        <f t="shared" si="421"/>
        <v>423</v>
      </c>
      <c r="AG439" s="38">
        <f t="shared" si="421"/>
        <v>458</v>
      </c>
      <c r="AH439" s="38">
        <f t="shared" si="421"/>
        <v>414</v>
      </c>
      <c r="AI439" s="38">
        <f t="shared" si="421"/>
        <v>380</v>
      </c>
      <c r="AJ439" s="38">
        <f t="shared" si="421"/>
        <v>316</v>
      </c>
      <c r="AK439" s="38">
        <f t="shared" si="421"/>
        <v>282</v>
      </c>
      <c r="AL439" s="38">
        <f t="shared" si="421"/>
        <v>232</v>
      </c>
      <c r="AM439" s="38">
        <f t="shared" si="421"/>
        <v>168</v>
      </c>
      <c r="AN439" s="38">
        <f t="shared" si="421"/>
        <v>152</v>
      </c>
      <c r="AO439" s="38">
        <f t="shared" si="421"/>
        <v>115</v>
      </c>
      <c r="AP439" s="38">
        <f t="shared" si="421"/>
        <v>98</v>
      </c>
      <c r="AQ439" s="38">
        <f t="shared" si="421"/>
        <v>364</v>
      </c>
      <c r="AR439" s="38">
        <f t="shared" si="421"/>
        <v>283</v>
      </c>
      <c r="AS439" s="38">
        <f t="shared" si="421"/>
        <v>1236</v>
      </c>
      <c r="AT439" s="38">
        <f t="shared" si="421"/>
        <v>101</v>
      </c>
      <c r="AU439" s="34"/>
      <c r="AV439" s="109"/>
      <c r="AW439" s="109"/>
    </row>
    <row r="440" spans="1:49" s="33" customFormat="1" ht="12">
      <c r="A440" s="6">
        <v>436</v>
      </c>
      <c r="B440" s="58">
        <v>4695</v>
      </c>
      <c r="C440" s="45" t="s">
        <v>996</v>
      </c>
      <c r="D440" s="45" t="s">
        <v>748</v>
      </c>
      <c r="E440" s="45" t="s">
        <v>781</v>
      </c>
      <c r="F440" s="44" t="s">
        <v>310</v>
      </c>
      <c r="G440" s="39" t="s">
        <v>680</v>
      </c>
      <c r="H440" s="58">
        <v>4695</v>
      </c>
      <c r="I440" s="51">
        <f t="shared" si="381"/>
        <v>2681</v>
      </c>
      <c r="J440" s="51">
        <f>J1328</f>
        <v>26</v>
      </c>
      <c r="K440" s="51">
        <f t="shared" ref="K440:AT440" si="422">K1328</f>
        <v>29</v>
      </c>
      <c r="L440" s="51">
        <f t="shared" si="422"/>
        <v>35</v>
      </c>
      <c r="M440" s="51">
        <f t="shared" si="422"/>
        <v>39</v>
      </c>
      <c r="N440" s="51">
        <f t="shared" si="422"/>
        <v>41</v>
      </c>
      <c r="O440" s="51">
        <f t="shared" si="422"/>
        <v>39</v>
      </c>
      <c r="P440" s="51">
        <f t="shared" si="422"/>
        <v>56</v>
      </c>
      <c r="Q440" s="51">
        <f t="shared" si="422"/>
        <v>44</v>
      </c>
      <c r="R440" s="51">
        <f t="shared" si="422"/>
        <v>60</v>
      </c>
      <c r="S440" s="51">
        <f t="shared" si="422"/>
        <v>53</v>
      </c>
      <c r="T440" s="51">
        <f t="shared" si="422"/>
        <v>60</v>
      </c>
      <c r="U440" s="51">
        <f t="shared" si="422"/>
        <v>70</v>
      </c>
      <c r="V440" s="51">
        <f t="shared" si="422"/>
        <v>58</v>
      </c>
      <c r="W440" s="51">
        <f t="shared" si="422"/>
        <v>56</v>
      </c>
      <c r="X440" s="51">
        <f t="shared" si="422"/>
        <v>52</v>
      </c>
      <c r="Y440" s="51">
        <f t="shared" si="422"/>
        <v>54</v>
      </c>
      <c r="Z440" s="51">
        <f t="shared" si="422"/>
        <v>45</v>
      </c>
      <c r="AA440" s="51">
        <f t="shared" si="422"/>
        <v>53</v>
      </c>
      <c r="AB440" s="51">
        <f t="shared" si="422"/>
        <v>50</v>
      </c>
      <c r="AC440" s="51">
        <f t="shared" si="422"/>
        <v>39</v>
      </c>
      <c r="AD440" s="51">
        <f t="shared" si="422"/>
        <v>169</v>
      </c>
      <c r="AE440" s="51">
        <f t="shared" si="422"/>
        <v>210</v>
      </c>
      <c r="AF440" s="51">
        <f t="shared" si="422"/>
        <v>184</v>
      </c>
      <c r="AG440" s="51">
        <f t="shared" si="422"/>
        <v>172</v>
      </c>
      <c r="AH440" s="51">
        <f t="shared" si="422"/>
        <v>202</v>
      </c>
      <c r="AI440" s="51">
        <f t="shared" si="422"/>
        <v>168</v>
      </c>
      <c r="AJ440" s="51">
        <f t="shared" si="422"/>
        <v>148</v>
      </c>
      <c r="AK440" s="51">
        <f t="shared" si="422"/>
        <v>115</v>
      </c>
      <c r="AL440" s="51">
        <f t="shared" si="422"/>
        <v>106</v>
      </c>
      <c r="AM440" s="51">
        <f t="shared" si="422"/>
        <v>80</v>
      </c>
      <c r="AN440" s="51">
        <f t="shared" si="422"/>
        <v>57</v>
      </c>
      <c r="AO440" s="51">
        <f t="shared" si="422"/>
        <v>58</v>
      </c>
      <c r="AP440" s="51">
        <f t="shared" si="422"/>
        <v>53</v>
      </c>
      <c r="AQ440" s="51">
        <f t="shared" si="422"/>
        <v>145</v>
      </c>
      <c r="AR440" s="51">
        <f t="shared" si="422"/>
        <v>116</v>
      </c>
      <c r="AS440" s="51">
        <f t="shared" si="422"/>
        <v>541</v>
      </c>
      <c r="AT440" s="51">
        <f t="shared" si="422"/>
        <v>37</v>
      </c>
      <c r="AU440" s="58">
        <v>4695</v>
      </c>
      <c r="AV440" s="109"/>
      <c r="AW440" s="109"/>
    </row>
    <row r="441" spans="1:49" s="33" customFormat="1" ht="12">
      <c r="A441" s="21">
        <v>437</v>
      </c>
      <c r="B441" s="58">
        <v>4698</v>
      </c>
      <c r="C441" s="45" t="s">
        <v>996</v>
      </c>
      <c r="D441" s="45" t="s">
        <v>748</v>
      </c>
      <c r="E441" s="45" t="s">
        <v>781</v>
      </c>
      <c r="F441" s="44" t="s">
        <v>313</v>
      </c>
      <c r="G441" s="39" t="s">
        <v>667</v>
      </c>
      <c r="H441" s="58">
        <v>4698</v>
      </c>
      <c r="I441" s="51">
        <f t="shared" si="381"/>
        <v>661</v>
      </c>
      <c r="J441" s="51">
        <f>J1331</f>
        <v>2</v>
      </c>
      <c r="K441" s="51">
        <f t="shared" ref="K441:AT441" si="423">K1331</f>
        <v>2</v>
      </c>
      <c r="L441" s="51">
        <f t="shared" si="423"/>
        <v>7</v>
      </c>
      <c r="M441" s="51">
        <f t="shared" si="423"/>
        <v>11</v>
      </c>
      <c r="N441" s="51">
        <f t="shared" si="423"/>
        <v>6</v>
      </c>
      <c r="O441" s="51">
        <f t="shared" si="423"/>
        <v>12</v>
      </c>
      <c r="P441" s="51">
        <f t="shared" si="423"/>
        <v>16</v>
      </c>
      <c r="Q441" s="51">
        <f t="shared" si="423"/>
        <v>13</v>
      </c>
      <c r="R441" s="51">
        <f t="shared" si="423"/>
        <v>12</v>
      </c>
      <c r="S441" s="51">
        <f t="shared" si="423"/>
        <v>15</v>
      </c>
      <c r="T441" s="51">
        <f t="shared" si="423"/>
        <v>21</v>
      </c>
      <c r="U441" s="51">
        <f t="shared" si="423"/>
        <v>14</v>
      </c>
      <c r="V441" s="51">
        <f t="shared" si="423"/>
        <v>17</v>
      </c>
      <c r="W441" s="51">
        <f t="shared" si="423"/>
        <v>25</v>
      </c>
      <c r="X441" s="51">
        <f t="shared" si="423"/>
        <v>21</v>
      </c>
      <c r="Y441" s="51">
        <f t="shared" si="423"/>
        <v>18</v>
      </c>
      <c r="Z441" s="51">
        <f t="shared" si="423"/>
        <v>10</v>
      </c>
      <c r="AA441" s="51">
        <f t="shared" si="423"/>
        <v>11</v>
      </c>
      <c r="AB441" s="51">
        <f t="shared" si="423"/>
        <v>15</v>
      </c>
      <c r="AC441" s="51">
        <f t="shared" si="423"/>
        <v>10</v>
      </c>
      <c r="AD441" s="51">
        <f t="shared" si="423"/>
        <v>36</v>
      </c>
      <c r="AE441" s="51">
        <f t="shared" si="423"/>
        <v>31</v>
      </c>
      <c r="AF441" s="51">
        <f t="shared" si="423"/>
        <v>40</v>
      </c>
      <c r="AG441" s="51">
        <f t="shared" si="423"/>
        <v>52</v>
      </c>
      <c r="AH441" s="51">
        <f t="shared" si="423"/>
        <v>44</v>
      </c>
      <c r="AI441" s="51">
        <f t="shared" si="423"/>
        <v>49</v>
      </c>
      <c r="AJ441" s="51">
        <f t="shared" si="423"/>
        <v>31</v>
      </c>
      <c r="AK441" s="51">
        <f t="shared" si="423"/>
        <v>32</v>
      </c>
      <c r="AL441" s="51">
        <f t="shared" si="423"/>
        <v>16</v>
      </c>
      <c r="AM441" s="51">
        <f t="shared" si="423"/>
        <v>25</v>
      </c>
      <c r="AN441" s="51">
        <f t="shared" si="423"/>
        <v>27</v>
      </c>
      <c r="AO441" s="51">
        <f t="shared" si="423"/>
        <v>12</v>
      </c>
      <c r="AP441" s="51">
        <f t="shared" si="423"/>
        <v>8</v>
      </c>
      <c r="AQ441" s="51">
        <f t="shared" si="423"/>
        <v>48</v>
      </c>
      <c r="AR441" s="51">
        <f t="shared" si="423"/>
        <v>31</v>
      </c>
      <c r="AS441" s="51">
        <f t="shared" si="423"/>
        <v>123</v>
      </c>
      <c r="AT441" s="51">
        <f t="shared" si="423"/>
        <v>4</v>
      </c>
      <c r="AU441" s="58">
        <v>4698</v>
      </c>
      <c r="AV441" s="109"/>
      <c r="AW441" s="109"/>
    </row>
    <row r="442" spans="1:49" s="33" customFormat="1" ht="12">
      <c r="A442" s="21">
        <v>438</v>
      </c>
      <c r="B442" s="58">
        <v>4700</v>
      </c>
      <c r="C442" s="45" t="s">
        <v>996</v>
      </c>
      <c r="D442" s="45" t="s">
        <v>748</v>
      </c>
      <c r="E442" s="45" t="s">
        <v>781</v>
      </c>
      <c r="F442" s="42" t="s">
        <v>315</v>
      </c>
      <c r="G442" s="39" t="s">
        <v>662</v>
      </c>
      <c r="H442" s="58">
        <v>4700</v>
      </c>
      <c r="I442" s="51">
        <f t="shared" si="381"/>
        <v>558</v>
      </c>
      <c r="J442" s="51">
        <f>J1333</f>
        <v>6</v>
      </c>
      <c r="K442" s="51">
        <f t="shared" ref="K442:AT442" si="424">K1333</f>
        <v>6</v>
      </c>
      <c r="L442" s="51">
        <f t="shared" si="424"/>
        <v>5</v>
      </c>
      <c r="M442" s="51">
        <f t="shared" si="424"/>
        <v>17</v>
      </c>
      <c r="N442" s="51">
        <f t="shared" si="424"/>
        <v>8</v>
      </c>
      <c r="O442" s="51">
        <f t="shared" si="424"/>
        <v>8</v>
      </c>
      <c r="P442" s="51">
        <f t="shared" si="424"/>
        <v>8</v>
      </c>
      <c r="Q442" s="51">
        <f t="shared" si="424"/>
        <v>10</v>
      </c>
      <c r="R442" s="51">
        <f t="shared" si="424"/>
        <v>11</v>
      </c>
      <c r="S442" s="51">
        <f t="shared" si="424"/>
        <v>18</v>
      </c>
      <c r="T442" s="51">
        <f t="shared" si="424"/>
        <v>16</v>
      </c>
      <c r="U442" s="51">
        <f t="shared" si="424"/>
        <v>13</v>
      </c>
      <c r="V442" s="51">
        <f t="shared" si="424"/>
        <v>20</v>
      </c>
      <c r="W442" s="51">
        <f t="shared" si="424"/>
        <v>12</v>
      </c>
      <c r="X442" s="51">
        <f t="shared" si="424"/>
        <v>7</v>
      </c>
      <c r="Y442" s="51">
        <f t="shared" si="424"/>
        <v>7</v>
      </c>
      <c r="Z442" s="51">
        <f t="shared" si="424"/>
        <v>19</v>
      </c>
      <c r="AA442" s="51">
        <f t="shared" si="424"/>
        <v>13</v>
      </c>
      <c r="AB442" s="51">
        <f t="shared" si="424"/>
        <v>4</v>
      </c>
      <c r="AC442" s="51">
        <f t="shared" si="424"/>
        <v>9</v>
      </c>
      <c r="AD442" s="51">
        <f t="shared" si="424"/>
        <v>30</v>
      </c>
      <c r="AE442" s="51">
        <f t="shared" si="424"/>
        <v>25</v>
      </c>
      <c r="AF442" s="51">
        <f t="shared" si="424"/>
        <v>42</v>
      </c>
      <c r="AG442" s="51">
        <f t="shared" si="424"/>
        <v>52</v>
      </c>
      <c r="AH442" s="51">
        <f t="shared" si="424"/>
        <v>33</v>
      </c>
      <c r="AI442" s="51">
        <f t="shared" si="424"/>
        <v>25</v>
      </c>
      <c r="AJ442" s="51">
        <f t="shared" si="424"/>
        <v>30</v>
      </c>
      <c r="AK442" s="51">
        <f t="shared" si="424"/>
        <v>27</v>
      </c>
      <c r="AL442" s="51">
        <f t="shared" si="424"/>
        <v>27</v>
      </c>
      <c r="AM442" s="51">
        <f t="shared" si="424"/>
        <v>18</v>
      </c>
      <c r="AN442" s="51">
        <f t="shared" si="424"/>
        <v>12</v>
      </c>
      <c r="AO442" s="51">
        <f t="shared" si="424"/>
        <v>11</v>
      </c>
      <c r="AP442" s="51">
        <f t="shared" si="424"/>
        <v>9</v>
      </c>
      <c r="AQ442" s="51">
        <f t="shared" si="424"/>
        <v>33</v>
      </c>
      <c r="AR442" s="51">
        <f t="shared" si="424"/>
        <v>25</v>
      </c>
      <c r="AS442" s="51">
        <f t="shared" si="424"/>
        <v>101</v>
      </c>
      <c r="AT442" s="51">
        <f t="shared" si="424"/>
        <v>12</v>
      </c>
      <c r="AU442" s="58">
        <v>4700</v>
      </c>
      <c r="AV442" s="109"/>
      <c r="AW442" s="109"/>
    </row>
    <row r="443" spans="1:49" s="33" customFormat="1" ht="12">
      <c r="A443" s="6">
        <v>439</v>
      </c>
      <c r="B443" s="58">
        <v>4699</v>
      </c>
      <c r="C443" s="45" t="s">
        <v>996</v>
      </c>
      <c r="D443" s="45" t="s">
        <v>748</v>
      </c>
      <c r="E443" s="45" t="s">
        <v>781</v>
      </c>
      <c r="F443" s="44" t="s">
        <v>314</v>
      </c>
      <c r="G443" s="39" t="s">
        <v>667</v>
      </c>
      <c r="H443" s="58">
        <v>4699</v>
      </c>
      <c r="I443" s="51">
        <f t="shared" si="381"/>
        <v>748</v>
      </c>
      <c r="J443" s="51">
        <f>J1332</f>
        <v>8</v>
      </c>
      <c r="K443" s="51">
        <f t="shared" ref="K443:AT443" si="425">K1332</f>
        <v>7</v>
      </c>
      <c r="L443" s="51">
        <f t="shared" si="425"/>
        <v>6</v>
      </c>
      <c r="M443" s="51">
        <f t="shared" si="425"/>
        <v>10</v>
      </c>
      <c r="N443" s="51">
        <f t="shared" si="425"/>
        <v>8</v>
      </c>
      <c r="O443" s="51">
        <f t="shared" si="425"/>
        <v>10</v>
      </c>
      <c r="P443" s="51">
        <f t="shared" si="425"/>
        <v>14</v>
      </c>
      <c r="Q443" s="51">
        <f t="shared" si="425"/>
        <v>18</v>
      </c>
      <c r="R443" s="51">
        <f t="shared" si="425"/>
        <v>14</v>
      </c>
      <c r="S443" s="51">
        <f t="shared" si="425"/>
        <v>16</v>
      </c>
      <c r="T443" s="51">
        <f t="shared" si="425"/>
        <v>12</v>
      </c>
      <c r="U443" s="51">
        <f t="shared" si="425"/>
        <v>17</v>
      </c>
      <c r="V443" s="51">
        <f t="shared" si="425"/>
        <v>17</v>
      </c>
      <c r="W443" s="51">
        <f t="shared" si="425"/>
        <v>25</v>
      </c>
      <c r="X443" s="51">
        <f t="shared" si="425"/>
        <v>15</v>
      </c>
      <c r="Y443" s="51">
        <f t="shared" si="425"/>
        <v>19</v>
      </c>
      <c r="Z443" s="51">
        <f t="shared" si="425"/>
        <v>16</v>
      </c>
      <c r="AA443" s="51">
        <f t="shared" si="425"/>
        <v>14</v>
      </c>
      <c r="AB443" s="51">
        <f t="shared" si="425"/>
        <v>9</v>
      </c>
      <c r="AC443" s="51">
        <f t="shared" si="425"/>
        <v>12</v>
      </c>
      <c r="AD443" s="51">
        <f t="shared" si="425"/>
        <v>57</v>
      </c>
      <c r="AE443" s="51">
        <f t="shared" si="425"/>
        <v>51</v>
      </c>
      <c r="AF443" s="51">
        <f t="shared" si="425"/>
        <v>42</v>
      </c>
      <c r="AG443" s="51">
        <f t="shared" si="425"/>
        <v>43</v>
      </c>
      <c r="AH443" s="51">
        <f t="shared" si="425"/>
        <v>43</v>
      </c>
      <c r="AI443" s="51">
        <f t="shared" si="425"/>
        <v>49</v>
      </c>
      <c r="AJ443" s="51">
        <f t="shared" si="425"/>
        <v>54</v>
      </c>
      <c r="AK443" s="51">
        <f t="shared" si="425"/>
        <v>47</v>
      </c>
      <c r="AL443" s="51">
        <f t="shared" si="425"/>
        <v>26</v>
      </c>
      <c r="AM443" s="51">
        <f t="shared" si="425"/>
        <v>17</v>
      </c>
      <c r="AN443" s="51">
        <f t="shared" si="425"/>
        <v>25</v>
      </c>
      <c r="AO443" s="51">
        <f t="shared" si="425"/>
        <v>13</v>
      </c>
      <c r="AP443" s="51">
        <f t="shared" si="425"/>
        <v>14</v>
      </c>
      <c r="AQ443" s="51">
        <f t="shared" si="425"/>
        <v>42</v>
      </c>
      <c r="AR443" s="51">
        <f t="shared" si="425"/>
        <v>34</v>
      </c>
      <c r="AS443" s="51">
        <f t="shared" si="425"/>
        <v>140</v>
      </c>
      <c r="AT443" s="51">
        <f t="shared" si="425"/>
        <v>16</v>
      </c>
      <c r="AU443" s="58">
        <v>4699</v>
      </c>
      <c r="AV443" s="109"/>
      <c r="AW443" s="109"/>
    </row>
    <row r="444" spans="1:49" s="33" customFormat="1" ht="12">
      <c r="A444" s="21">
        <v>440</v>
      </c>
      <c r="B444" s="58">
        <v>4696</v>
      </c>
      <c r="C444" s="45" t="s">
        <v>996</v>
      </c>
      <c r="D444" s="45" t="s">
        <v>748</v>
      </c>
      <c r="E444" s="45" t="s">
        <v>781</v>
      </c>
      <c r="F444" s="44" t="s">
        <v>311</v>
      </c>
      <c r="G444" s="39" t="s">
        <v>662</v>
      </c>
      <c r="H444" s="58">
        <v>4696</v>
      </c>
      <c r="I444" s="51">
        <f t="shared" si="381"/>
        <v>401</v>
      </c>
      <c r="J444" s="51">
        <f>J1329</f>
        <v>2</v>
      </c>
      <c r="K444" s="51">
        <f t="shared" ref="K444:AT445" si="426">K1329</f>
        <v>4</v>
      </c>
      <c r="L444" s="51">
        <f t="shared" si="426"/>
        <v>2</v>
      </c>
      <c r="M444" s="51">
        <f t="shared" si="426"/>
        <v>5</v>
      </c>
      <c r="N444" s="51">
        <f t="shared" si="426"/>
        <v>3</v>
      </c>
      <c r="O444" s="51">
        <f t="shared" si="426"/>
        <v>6</v>
      </c>
      <c r="P444" s="51">
        <f t="shared" si="426"/>
        <v>6</v>
      </c>
      <c r="Q444" s="51">
        <f t="shared" si="426"/>
        <v>2</v>
      </c>
      <c r="R444" s="51">
        <f t="shared" si="426"/>
        <v>6</v>
      </c>
      <c r="S444" s="51">
        <f t="shared" si="426"/>
        <v>9</v>
      </c>
      <c r="T444" s="51">
        <f t="shared" si="426"/>
        <v>6</v>
      </c>
      <c r="U444" s="51">
        <f t="shared" si="426"/>
        <v>6</v>
      </c>
      <c r="V444" s="51">
        <f t="shared" si="426"/>
        <v>12</v>
      </c>
      <c r="W444" s="51">
        <f t="shared" si="426"/>
        <v>7</v>
      </c>
      <c r="X444" s="51">
        <f t="shared" si="426"/>
        <v>11</v>
      </c>
      <c r="Y444" s="51">
        <f t="shared" si="426"/>
        <v>2</v>
      </c>
      <c r="Z444" s="51">
        <f t="shared" si="426"/>
        <v>6</v>
      </c>
      <c r="AA444" s="51">
        <f t="shared" si="426"/>
        <v>5</v>
      </c>
      <c r="AB444" s="51">
        <f t="shared" si="426"/>
        <v>6</v>
      </c>
      <c r="AC444" s="51">
        <f t="shared" si="426"/>
        <v>4</v>
      </c>
      <c r="AD444" s="51">
        <f t="shared" si="426"/>
        <v>22</v>
      </c>
      <c r="AE444" s="51">
        <f t="shared" si="426"/>
        <v>45</v>
      </c>
      <c r="AF444" s="51">
        <f t="shared" si="426"/>
        <v>35</v>
      </c>
      <c r="AG444" s="51">
        <f t="shared" si="426"/>
        <v>37</v>
      </c>
      <c r="AH444" s="51">
        <f t="shared" si="426"/>
        <v>23</v>
      </c>
      <c r="AI444" s="51">
        <f t="shared" si="426"/>
        <v>33</v>
      </c>
      <c r="AJ444" s="51">
        <f t="shared" si="426"/>
        <v>14</v>
      </c>
      <c r="AK444" s="51">
        <f t="shared" si="426"/>
        <v>23</v>
      </c>
      <c r="AL444" s="51">
        <f t="shared" si="426"/>
        <v>26</v>
      </c>
      <c r="AM444" s="51">
        <f t="shared" si="426"/>
        <v>9</v>
      </c>
      <c r="AN444" s="51">
        <f t="shared" si="426"/>
        <v>12</v>
      </c>
      <c r="AO444" s="51">
        <f t="shared" si="426"/>
        <v>7</v>
      </c>
      <c r="AP444" s="51">
        <f t="shared" si="426"/>
        <v>5</v>
      </c>
      <c r="AQ444" s="51">
        <f t="shared" si="426"/>
        <v>21</v>
      </c>
      <c r="AR444" s="51">
        <f t="shared" si="426"/>
        <v>11</v>
      </c>
      <c r="AS444" s="51">
        <f t="shared" si="426"/>
        <v>96</v>
      </c>
      <c r="AT444" s="51">
        <f t="shared" si="426"/>
        <v>4</v>
      </c>
      <c r="AU444" s="58">
        <v>4696</v>
      </c>
      <c r="AV444" s="109"/>
      <c r="AW444" s="109"/>
    </row>
    <row r="445" spans="1:49" s="33" customFormat="1" ht="12">
      <c r="A445" s="21">
        <v>441</v>
      </c>
      <c r="B445" s="58">
        <v>4697</v>
      </c>
      <c r="C445" s="45" t="s">
        <v>996</v>
      </c>
      <c r="D445" s="45" t="s">
        <v>748</v>
      </c>
      <c r="E445" s="45" t="s">
        <v>781</v>
      </c>
      <c r="F445" s="44" t="s">
        <v>312</v>
      </c>
      <c r="G445" s="39" t="s">
        <v>662</v>
      </c>
      <c r="H445" s="58">
        <v>4697</v>
      </c>
      <c r="I445" s="51">
        <f t="shared" si="381"/>
        <v>426</v>
      </c>
      <c r="J445" s="51">
        <f>J1330</f>
        <v>3</v>
      </c>
      <c r="K445" s="51">
        <f t="shared" si="426"/>
        <v>3</v>
      </c>
      <c r="L445" s="51">
        <f t="shared" si="426"/>
        <v>5</v>
      </c>
      <c r="M445" s="51">
        <f t="shared" si="426"/>
        <v>6</v>
      </c>
      <c r="N445" s="51">
        <f t="shared" si="426"/>
        <v>7</v>
      </c>
      <c r="O445" s="51">
        <f t="shared" si="426"/>
        <v>8</v>
      </c>
      <c r="P445" s="51">
        <f t="shared" si="426"/>
        <v>13</v>
      </c>
      <c r="Q445" s="51">
        <f t="shared" si="426"/>
        <v>21</v>
      </c>
      <c r="R445" s="51">
        <f t="shared" si="426"/>
        <v>14</v>
      </c>
      <c r="S445" s="51">
        <f t="shared" si="426"/>
        <v>7</v>
      </c>
      <c r="T445" s="51">
        <f t="shared" si="426"/>
        <v>10</v>
      </c>
      <c r="U445" s="51">
        <f t="shared" si="426"/>
        <v>10</v>
      </c>
      <c r="V445" s="51">
        <f t="shared" si="426"/>
        <v>13</v>
      </c>
      <c r="W445" s="51">
        <f t="shared" si="426"/>
        <v>4</v>
      </c>
      <c r="X445" s="51">
        <f t="shared" si="426"/>
        <v>11</v>
      </c>
      <c r="Y445" s="51">
        <f t="shared" si="426"/>
        <v>7</v>
      </c>
      <c r="Z445" s="51">
        <f t="shared" si="426"/>
        <v>12</v>
      </c>
      <c r="AA445" s="51">
        <f t="shared" si="426"/>
        <v>9</v>
      </c>
      <c r="AB445" s="51">
        <f t="shared" si="426"/>
        <v>5</v>
      </c>
      <c r="AC445" s="51">
        <f t="shared" si="426"/>
        <v>8</v>
      </c>
      <c r="AD445" s="51">
        <f t="shared" si="426"/>
        <v>41</v>
      </c>
      <c r="AE445" s="51">
        <f t="shared" si="426"/>
        <v>28</v>
      </c>
      <c r="AF445" s="51">
        <f t="shared" si="426"/>
        <v>29</v>
      </c>
      <c r="AG445" s="51">
        <f t="shared" si="426"/>
        <v>35</v>
      </c>
      <c r="AH445" s="51">
        <f t="shared" si="426"/>
        <v>32</v>
      </c>
      <c r="AI445" s="51">
        <f t="shared" si="426"/>
        <v>25</v>
      </c>
      <c r="AJ445" s="51">
        <f t="shared" si="426"/>
        <v>8</v>
      </c>
      <c r="AK445" s="51">
        <f t="shared" si="426"/>
        <v>21</v>
      </c>
      <c r="AL445" s="51">
        <f t="shared" si="426"/>
        <v>15</v>
      </c>
      <c r="AM445" s="51">
        <f t="shared" si="426"/>
        <v>8</v>
      </c>
      <c r="AN445" s="51">
        <f t="shared" si="426"/>
        <v>3</v>
      </c>
      <c r="AO445" s="51">
        <f t="shared" si="426"/>
        <v>2</v>
      </c>
      <c r="AP445" s="51">
        <f t="shared" si="426"/>
        <v>3</v>
      </c>
      <c r="AQ445" s="51">
        <f t="shared" si="426"/>
        <v>24</v>
      </c>
      <c r="AR445" s="51">
        <f t="shared" si="426"/>
        <v>20</v>
      </c>
      <c r="AS445" s="51">
        <f t="shared" si="426"/>
        <v>93</v>
      </c>
      <c r="AT445" s="51">
        <f t="shared" si="426"/>
        <v>6</v>
      </c>
      <c r="AU445" s="58">
        <v>4697</v>
      </c>
      <c r="AV445" s="109"/>
      <c r="AW445" s="109"/>
    </row>
    <row r="446" spans="1:49" s="33" customFormat="1" ht="12">
      <c r="A446" s="6">
        <v>442</v>
      </c>
      <c r="B446" s="58">
        <v>7088</v>
      </c>
      <c r="C446" s="45" t="s">
        <v>996</v>
      </c>
      <c r="D446" s="45" t="s">
        <v>748</v>
      </c>
      <c r="E446" s="45" t="s">
        <v>781</v>
      </c>
      <c r="F446" s="44" t="s">
        <v>316</v>
      </c>
      <c r="G446" s="39" t="s">
        <v>662</v>
      </c>
      <c r="H446" s="58">
        <v>7088</v>
      </c>
      <c r="I446" s="51">
        <f t="shared" si="381"/>
        <v>407</v>
      </c>
      <c r="J446" s="51">
        <f>J1334</f>
        <v>9</v>
      </c>
      <c r="K446" s="51">
        <f t="shared" ref="K446:AT447" si="427">K1334</f>
        <v>10</v>
      </c>
      <c r="L446" s="51">
        <f t="shared" si="427"/>
        <v>8</v>
      </c>
      <c r="M446" s="51">
        <f t="shared" si="427"/>
        <v>10</v>
      </c>
      <c r="N446" s="51">
        <f t="shared" si="427"/>
        <v>6</v>
      </c>
      <c r="O446" s="51">
        <f t="shared" si="427"/>
        <v>9</v>
      </c>
      <c r="P446" s="51">
        <f t="shared" si="427"/>
        <v>4</v>
      </c>
      <c r="Q446" s="51">
        <f t="shared" si="427"/>
        <v>13</v>
      </c>
      <c r="R446" s="51">
        <f t="shared" si="427"/>
        <v>11</v>
      </c>
      <c r="S446" s="51">
        <f t="shared" si="427"/>
        <v>12</v>
      </c>
      <c r="T446" s="51">
        <f t="shared" si="427"/>
        <v>14</v>
      </c>
      <c r="U446" s="51">
        <f t="shared" si="427"/>
        <v>15</v>
      </c>
      <c r="V446" s="51">
        <f t="shared" si="427"/>
        <v>9</v>
      </c>
      <c r="W446" s="51">
        <f t="shared" si="427"/>
        <v>7</v>
      </c>
      <c r="X446" s="51">
        <f t="shared" si="427"/>
        <v>13</v>
      </c>
      <c r="Y446" s="51">
        <f t="shared" si="427"/>
        <v>13</v>
      </c>
      <c r="Z446" s="51">
        <f t="shared" si="427"/>
        <v>11</v>
      </c>
      <c r="AA446" s="51">
        <f t="shared" si="427"/>
        <v>7</v>
      </c>
      <c r="AB446" s="51">
        <f t="shared" si="427"/>
        <v>9</v>
      </c>
      <c r="AC446" s="51">
        <f t="shared" si="427"/>
        <v>9</v>
      </c>
      <c r="AD446" s="51">
        <f t="shared" si="427"/>
        <v>25</v>
      </c>
      <c r="AE446" s="51">
        <f t="shared" si="427"/>
        <v>34</v>
      </c>
      <c r="AF446" s="51">
        <f t="shared" si="427"/>
        <v>32</v>
      </c>
      <c r="AG446" s="51">
        <f t="shared" si="427"/>
        <v>27</v>
      </c>
      <c r="AH446" s="51">
        <f t="shared" si="427"/>
        <v>16</v>
      </c>
      <c r="AI446" s="51">
        <f t="shared" si="427"/>
        <v>17</v>
      </c>
      <c r="AJ446" s="51">
        <f t="shared" si="427"/>
        <v>17</v>
      </c>
      <c r="AK446" s="51">
        <f t="shared" si="427"/>
        <v>12</v>
      </c>
      <c r="AL446" s="51">
        <f t="shared" si="427"/>
        <v>6</v>
      </c>
      <c r="AM446" s="51">
        <f t="shared" si="427"/>
        <v>8</v>
      </c>
      <c r="AN446" s="51">
        <f t="shared" si="427"/>
        <v>8</v>
      </c>
      <c r="AO446" s="51">
        <f t="shared" si="427"/>
        <v>4</v>
      </c>
      <c r="AP446" s="51">
        <f t="shared" si="427"/>
        <v>2</v>
      </c>
      <c r="AQ446" s="51">
        <f t="shared" si="427"/>
        <v>28</v>
      </c>
      <c r="AR446" s="51">
        <f t="shared" si="427"/>
        <v>24</v>
      </c>
      <c r="AS446" s="51">
        <f t="shared" si="427"/>
        <v>74</v>
      </c>
      <c r="AT446" s="51">
        <f t="shared" si="427"/>
        <v>18</v>
      </c>
      <c r="AU446" s="58">
        <v>7088</v>
      </c>
      <c r="AV446" s="109"/>
      <c r="AW446" s="109"/>
    </row>
    <row r="447" spans="1:49" s="33" customFormat="1" ht="24">
      <c r="A447" s="21">
        <v>443</v>
      </c>
      <c r="B447" s="58">
        <v>10878</v>
      </c>
      <c r="C447" s="54" t="s">
        <v>996</v>
      </c>
      <c r="D447" s="54" t="s">
        <v>748</v>
      </c>
      <c r="E447" s="45" t="s">
        <v>781</v>
      </c>
      <c r="F447" s="42" t="s">
        <v>317</v>
      </c>
      <c r="G447" s="39" t="s">
        <v>662</v>
      </c>
      <c r="H447" s="58">
        <v>10878</v>
      </c>
      <c r="I447" s="51">
        <f t="shared" si="381"/>
        <v>342</v>
      </c>
      <c r="J447" s="51">
        <f>J1335</f>
        <v>2</v>
      </c>
      <c r="K447" s="51">
        <f t="shared" si="427"/>
        <v>3</v>
      </c>
      <c r="L447" s="51">
        <f t="shared" si="427"/>
        <v>4</v>
      </c>
      <c r="M447" s="51">
        <f t="shared" si="427"/>
        <v>6</v>
      </c>
      <c r="N447" s="51">
        <f t="shared" si="427"/>
        <v>3</v>
      </c>
      <c r="O447" s="51">
        <f t="shared" si="427"/>
        <v>5</v>
      </c>
      <c r="P447" s="51">
        <f t="shared" si="427"/>
        <v>9</v>
      </c>
      <c r="Q447" s="51">
        <f t="shared" si="427"/>
        <v>10</v>
      </c>
      <c r="R447" s="51">
        <f t="shared" si="427"/>
        <v>8</v>
      </c>
      <c r="S447" s="51">
        <f t="shared" si="427"/>
        <v>11</v>
      </c>
      <c r="T447" s="51">
        <f t="shared" si="427"/>
        <v>7</v>
      </c>
      <c r="U447" s="51">
        <f t="shared" si="427"/>
        <v>7</v>
      </c>
      <c r="V447" s="51">
        <f t="shared" si="427"/>
        <v>7</v>
      </c>
      <c r="W447" s="51">
        <f t="shared" si="427"/>
        <v>13</v>
      </c>
      <c r="X447" s="51">
        <f t="shared" si="427"/>
        <v>12</v>
      </c>
      <c r="Y447" s="51">
        <f t="shared" si="427"/>
        <v>14</v>
      </c>
      <c r="Z447" s="51">
        <f t="shared" si="427"/>
        <v>7</v>
      </c>
      <c r="AA447" s="51">
        <f t="shared" si="427"/>
        <v>5</v>
      </c>
      <c r="AB447" s="51">
        <f t="shared" si="427"/>
        <v>11</v>
      </c>
      <c r="AC447" s="51">
        <f t="shared" si="427"/>
        <v>8</v>
      </c>
      <c r="AD447" s="51">
        <f t="shared" si="427"/>
        <v>22</v>
      </c>
      <c r="AE447" s="51">
        <f t="shared" si="427"/>
        <v>22</v>
      </c>
      <c r="AF447" s="51">
        <f t="shared" si="427"/>
        <v>19</v>
      </c>
      <c r="AG447" s="51">
        <f t="shared" si="427"/>
        <v>40</v>
      </c>
      <c r="AH447" s="51">
        <f t="shared" si="427"/>
        <v>21</v>
      </c>
      <c r="AI447" s="51">
        <f t="shared" si="427"/>
        <v>14</v>
      </c>
      <c r="AJ447" s="51">
        <f t="shared" si="427"/>
        <v>14</v>
      </c>
      <c r="AK447" s="51">
        <f t="shared" si="427"/>
        <v>5</v>
      </c>
      <c r="AL447" s="51">
        <f t="shared" si="427"/>
        <v>10</v>
      </c>
      <c r="AM447" s="51">
        <f t="shared" si="427"/>
        <v>3</v>
      </c>
      <c r="AN447" s="51">
        <f t="shared" si="427"/>
        <v>8</v>
      </c>
      <c r="AO447" s="51">
        <f t="shared" si="427"/>
        <v>8</v>
      </c>
      <c r="AP447" s="51">
        <f t="shared" si="427"/>
        <v>4</v>
      </c>
      <c r="AQ447" s="51">
        <f t="shared" si="427"/>
        <v>23</v>
      </c>
      <c r="AR447" s="51">
        <f t="shared" si="427"/>
        <v>22</v>
      </c>
      <c r="AS447" s="51">
        <f t="shared" si="427"/>
        <v>68</v>
      </c>
      <c r="AT447" s="51">
        <f t="shared" si="427"/>
        <v>4</v>
      </c>
      <c r="AU447" s="58">
        <v>10878</v>
      </c>
      <c r="AV447" s="109"/>
      <c r="AW447" s="109"/>
    </row>
    <row r="448" spans="1:49" s="33" customFormat="1" ht="12">
      <c r="A448" s="21">
        <v>444</v>
      </c>
      <c r="B448" s="28"/>
      <c r="C448" s="29" t="s">
        <v>996</v>
      </c>
      <c r="D448" s="30" t="s">
        <v>782</v>
      </c>
      <c r="E448" s="30" t="s">
        <v>782</v>
      </c>
      <c r="F448" s="30" t="s">
        <v>782</v>
      </c>
      <c r="G448" s="31"/>
      <c r="H448" s="28"/>
      <c r="I448" s="98">
        <f>SUM(J448:AP448)</f>
        <v>111162</v>
      </c>
      <c r="J448" s="32">
        <f>J449+J467+J478+J484+J491+J506+J507+J520</f>
        <v>1510</v>
      </c>
      <c r="K448" s="32">
        <f t="shared" ref="K448:AT448" si="428">K449+K467+K478+K484+K491+K506+K507+K520</f>
        <v>1661</v>
      </c>
      <c r="L448" s="32">
        <f t="shared" si="428"/>
        <v>1866</v>
      </c>
      <c r="M448" s="32">
        <f t="shared" si="428"/>
        <v>1806</v>
      </c>
      <c r="N448" s="32">
        <f t="shared" si="428"/>
        <v>1734</v>
      </c>
      <c r="O448" s="32">
        <f t="shared" si="428"/>
        <v>1755</v>
      </c>
      <c r="P448" s="32">
        <f t="shared" si="428"/>
        <v>2034</v>
      </c>
      <c r="Q448" s="32">
        <f t="shared" si="428"/>
        <v>2092</v>
      </c>
      <c r="R448" s="32">
        <f t="shared" si="428"/>
        <v>2101</v>
      </c>
      <c r="S448" s="32">
        <f t="shared" si="428"/>
        <v>2068</v>
      </c>
      <c r="T448" s="32">
        <f t="shared" si="428"/>
        <v>2081</v>
      </c>
      <c r="U448" s="32">
        <f t="shared" si="428"/>
        <v>2195</v>
      </c>
      <c r="V448" s="32">
        <f t="shared" si="428"/>
        <v>2126</v>
      </c>
      <c r="W448" s="32">
        <f t="shared" si="428"/>
        <v>1997</v>
      </c>
      <c r="X448" s="32">
        <f t="shared" si="428"/>
        <v>1972</v>
      </c>
      <c r="Y448" s="32">
        <f t="shared" si="428"/>
        <v>1911</v>
      </c>
      <c r="Z448" s="32">
        <f t="shared" si="428"/>
        <v>2159</v>
      </c>
      <c r="AA448" s="32">
        <f t="shared" si="428"/>
        <v>1984</v>
      </c>
      <c r="AB448" s="32">
        <f t="shared" si="428"/>
        <v>2054</v>
      </c>
      <c r="AC448" s="32">
        <f t="shared" si="428"/>
        <v>2109</v>
      </c>
      <c r="AD448" s="32">
        <f t="shared" si="428"/>
        <v>10562</v>
      </c>
      <c r="AE448" s="32">
        <f t="shared" si="428"/>
        <v>9613</v>
      </c>
      <c r="AF448" s="32">
        <f t="shared" si="428"/>
        <v>9227</v>
      </c>
      <c r="AG448" s="32">
        <f t="shared" si="428"/>
        <v>7874</v>
      </c>
      <c r="AH448" s="32">
        <f t="shared" si="428"/>
        <v>6840</v>
      </c>
      <c r="AI448" s="32">
        <f t="shared" si="428"/>
        <v>6017</v>
      </c>
      <c r="AJ448" s="32">
        <f t="shared" si="428"/>
        <v>5108</v>
      </c>
      <c r="AK448" s="32">
        <f t="shared" si="428"/>
        <v>4171</v>
      </c>
      <c r="AL448" s="32">
        <f t="shared" si="428"/>
        <v>3336</v>
      </c>
      <c r="AM448" s="32">
        <f t="shared" si="428"/>
        <v>2731</v>
      </c>
      <c r="AN448" s="32">
        <f t="shared" si="428"/>
        <v>2228</v>
      </c>
      <c r="AO448" s="32">
        <f t="shared" si="428"/>
        <v>1849</v>
      </c>
      <c r="AP448" s="32">
        <f t="shared" si="428"/>
        <v>2391</v>
      </c>
      <c r="AQ448" s="32">
        <f t="shared" si="428"/>
        <v>5081</v>
      </c>
      <c r="AR448" s="32">
        <f t="shared" si="428"/>
        <v>4904</v>
      </c>
      <c r="AS448" s="32">
        <f t="shared" si="428"/>
        <v>24567</v>
      </c>
      <c r="AT448" s="32">
        <f t="shared" si="428"/>
        <v>2089</v>
      </c>
      <c r="AU448" s="28"/>
      <c r="AV448" s="109"/>
      <c r="AW448" s="109"/>
    </row>
    <row r="449" spans="1:49" s="33" customFormat="1" ht="12">
      <c r="A449" s="6">
        <v>445</v>
      </c>
      <c r="B449" s="34"/>
      <c r="C449" s="35" t="s">
        <v>996</v>
      </c>
      <c r="D449" s="35" t="s">
        <v>782</v>
      </c>
      <c r="E449" s="36" t="s">
        <v>783</v>
      </c>
      <c r="F449" s="36" t="s">
        <v>783</v>
      </c>
      <c r="G449" s="37"/>
      <c r="H449" s="34"/>
      <c r="I449" s="99">
        <f t="shared" si="381"/>
        <v>11870</v>
      </c>
      <c r="J449" s="38">
        <f>SUM(J450:J466)</f>
        <v>157</v>
      </c>
      <c r="K449" s="38">
        <f t="shared" ref="K449:AT449" si="429">SUM(K450:K466)</f>
        <v>196</v>
      </c>
      <c r="L449" s="38">
        <f t="shared" si="429"/>
        <v>225</v>
      </c>
      <c r="M449" s="38">
        <f t="shared" si="429"/>
        <v>229</v>
      </c>
      <c r="N449" s="38">
        <f t="shared" si="429"/>
        <v>228</v>
      </c>
      <c r="O449" s="38">
        <f t="shared" si="429"/>
        <v>237</v>
      </c>
      <c r="P449" s="38">
        <f t="shared" si="429"/>
        <v>271</v>
      </c>
      <c r="Q449" s="38">
        <f t="shared" si="429"/>
        <v>273</v>
      </c>
      <c r="R449" s="38">
        <f t="shared" si="429"/>
        <v>273</v>
      </c>
      <c r="S449" s="38">
        <f t="shared" si="429"/>
        <v>272</v>
      </c>
      <c r="T449" s="38">
        <f t="shared" si="429"/>
        <v>272</v>
      </c>
      <c r="U449" s="38">
        <f t="shared" si="429"/>
        <v>270</v>
      </c>
      <c r="V449" s="38">
        <f t="shared" si="429"/>
        <v>265</v>
      </c>
      <c r="W449" s="38">
        <f t="shared" si="429"/>
        <v>256</v>
      </c>
      <c r="X449" s="38">
        <f t="shared" si="429"/>
        <v>244</v>
      </c>
      <c r="Y449" s="38">
        <f t="shared" si="429"/>
        <v>233</v>
      </c>
      <c r="Z449" s="38">
        <f t="shared" si="429"/>
        <v>221</v>
      </c>
      <c r="AA449" s="38">
        <f t="shared" si="429"/>
        <v>210</v>
      </c>
      <c r="AB449" s="38">
        <f t="shared" si="429"/>
        <v>200</v>
      </c>
      <c r="AC449" s="38">
        <f t="shared" si="429"/>
        <v>191</v>
      </c>
      <c r="AD449" s="38">
        <f t="shared" si="429"/>
        <v>881</v>
      </c>
      <c r="AE449" s="38">
        <f t="shared" si="429"/>
        <v>1026</v>
      </c>
      <c r="AF449" s="38">
        <f t="shared" si="429"/>
        <v>967</v>
      </c>
      <c r="AG449" s="38">
        <f t="shared" si="429"/>
        <v>857</v>
      </c>
      <c r="AH449" s="38">
        <f t="shared" si="429"/>
        <v>738</v>
      </c>
      <c r="AI449" s="38">
        <f t="shared" si="429"/>
        <v>650</v>
      </c>
      <c r="AJ449" s="38">
        <f t="shared" si="429"/>
        <v>529</v>
      </c>
      <c r="AK449" s="38">
        <f t="shared" si="429"/>
        <v>464</v>
      </c>
      <c r="AL449" s="38">
        <f t="shared" si="429"/>
        <v>351</v>
      </c>
      <c r="AM449" s="38">
        <f t="shared" si="429"/>
        <v>258</v>
      </c>
      <c r="AN449" s="38">
        <f t="shared" si="429"/>
        <v>187</v>
      </c>
      <c r="AO449" s="38">
        <f t="shared" si="429"/>
        <v>117</v>
      </c>
      <c r="AP449" s="38">
        <f t="shared" si="429"/>
        <v>122</v>
      </c>
      <c r="AQ449" s="38">
        <f t="shared" si="429"/>
        <v>642</v>
      </c>
      <c r="AR449" s="38">
        <f t="shared" si="429"/>
        <v>507</v>
      </c>
      <c r="AS449" s="38">
        <f t="shared" si="429"/>
        <v>2510</v>
      </c>
      <c r="AT449" s="38">
        <f t="shared" si="429"/>
        <v>237</v>
      </c>
      <c r="AU449" s="34"/>
      <c r="AV449" s="109"/>
      <c r="AW449" s="109"/>
    </row>
    <row r="450" spans="1:49" s="33" customFormat="1" ht="12">
      <c r="A450" s="21">
        <v>446</v>
      </c>
      <c r="B450" s="58">
        <v>4730</v>
      </c>
      <c r="C450" s="41" t="s">
        <v>996</v>
      </c>
      <c r="D450" s="41" t="s">
        <v>782</v>
      </c>
      <c r="E450" s="45" t="s">
        <v>783</v>
      </c>
      <c r="F450" s="44" t="s">
        <v>359</v>
      </c>
      <c r="G450" s="39" t="s">
        <v>680</v>
      </c>
      <c r="H450" s="58">
        <v>4730</v>
      </c>
      <c r="I450" s="51">
        <f t="shared" si="381"/>
        <v>1762</v>
      </c>
      <c r="J450" s="51">
        <f>J1387</f>
        <v>20</v>
      </c>
      <c r="K450" s="51">
        <f t="shared" ref="K450:AT450" si="430">K1387</f>
        <v>35</v>
      </c>
      <c r="L450" s="51">
        <f t="shared" si="430"/>
        <v>32</v>
      </c>
      <c r="M450" s="51">
        <f t="shared" si="430"/>
        <v>35</v>
      </c>
      <c r="N450" s="51">
        <f t="shared" si="430"/>
        <v>37</v>
      </c>
      <c r="O450" s="51">
        <f t="shared" si="430"/>
        <v>29</v>
      </c>
      <c r="P450" s="51">
        <f t="shared" si="430"/>
        <v>43</v>
      </c>
      <c r="Q450" s="51">
        <f t="shared" si="430"/>
        <v>33</v>
      </c>
      <c r="R450" s="51">
        <f t="shared" si="430"/>
        <v>48</v>
      </c>
      <c r="S450" s="51">
        <f t="shared" si="430"/>
        <v>42</v>
      </c>
      <c r="T450" s="51">
        <f t="shared" si="430"/>
        <v>40</v>
      </c>
      <c r="U450" s="51">
        <f t="shared" si="430"/>
        <v>37</v>
      </c>
      <c r="V450" s="51">
        <f t="shared" si="430"/>
        <v>40</v>
      </c>
      <c r="W450" s="51">
        <f t="shared" si="430"/>
        <v>40</v>
      </c>
      <c r="X450" s="51">
        <f t="shared" si="430"/>
        <v>37</v>
      </c>
      <c r="Y450" s="51">
        <f t="shared" si="430"/>
        <v>30</v>
      </c>
      <c r="Z450" s="51">
        <f t="shared" si="430"/>
        <v>32</v>
      </c>
      <c r="AA450" s="51">
        <f t="shared" si="430"/>
        <v>24</v>
      </c>
      <c r="AB450" s="51">
        <f t="shared" si="430"/>
        <v>25</v>
      </c>
      <c r="AC450" s="51">
        <f t="shared" si="430"/>
        <v>22</v>
      </c>
      <c r="AD450" s="51">
        <f t="shared" si="430"/>
        <v>133</v>
      </c>
      <c r="AE450" s="51">
        <f t="shared" si="430"/>
        <v>140</v>
      </c>
      <c r="AF450" s="51">
        <f t="shared" si="430"/>
        <v>125</v>
      </c>
      <c r="AG450" s="51">
        <f t="shared" si="430"/>
        <v>138</v>
      </c>
      <c r="AH450" s="51">
        <f t="shared" si="430"/>
        <v>103</v>
      </c>
      <c r="AI450" s="51">
        <f t="shared" si="430"/>
        <v>109</v>
      </c>
      <c r="AJ450" s="51">
        <f t="shared" si="430"/>
        <v>77</v>
      </c>
      <c r="AK450" s="51">
        <f t="shared" si="430"/>
        <v>86</v>
      </c>
      <c r="AL450" s="51">
        <f t="shared" si="430"/>
        <v>49</v>
      </c>
      <c r="AM450" s="51">
        <f t="shared" si="430"/>
        <v>37</v>
      </c>
      <c r="AN450" s="51">
        <f t="shared" si="430"/>
        <v>30</v>
      </c>
      <c r="AO450" s="51">
        <f t="shared" si="430"/>
        <v>23</v>
      </c>
      <c r="AP450" s="51">
        <f t="shared" si="430"/>
        <v>31</v>
      </c>
      <c r="AQ450" s="51">
        <f t="shared" si="430"/>
        <v>95</v>
      </c>
      <c r="AR450" s="51">
        <f t="shared" si="430"/>
        <v>64</v>
      </c>
      <c r="AS450" s="51">
        <f t="shared" si="430"/>
        <v>367</v>
      </c>
      <c r="AT450" s="51">
        <f t="shared" si="430"/>
        <v>28</v>
      </c>
      <c r="AU450" s="58">
        <v>4730</v>
      </c>
      <c r="AV450" s="109"/>
      <c r="AW450" s="109"/>
    </row>
    <row r="451" spans="1:49" s="33" customFormat="1" ht="12">
      <c r="A451" s="21">
        <v>447</v>
      </c>
      <c r="B451" s="58">
        <v>7712</v>
      </c>
      <c r="C451" s="41" t="s">
        <v>996</v>
      </c>
      <c r="D451" s="41" t="s">
        <v>782</v>
      </c>
      <c r="E451" s="45" t="s">
        <v>783</v>
      </c>
      <c r="F451" s="44" t="s">
        <v>361</v>
      </c>
      <c r="G451" s="39" t="s">
        <v>662</v>
      </c>
      <c r="H451" s="58">
        <v>7712</v>
      </c>
      <c r="I451" s="51">
        <f t="shared" si="381"/>
        <v>523</v>
      </c>
      <c r="J451" s="51">
        <f>J1392</f>
        <v>5</v>
      </c>
      <c r="K451" s="51">
        <f t="shared" ref="K451:AT451" si="431">K1392</f>
        <v>10</v>
      </c>
      <c r="L451" s="51">
        <f t="shared" si="431"/>
        <v>11</v>
      </c>
      <c r="M451" s="51">
        <f t="shared" si="431"/>
        <v>10</v>
      </c>
      <c r="N451" s="51">
        <f t="shared" si="431"/>
        <v>10</v>
      </c>
      <c r="O451" s="51">
        <f t="shared" si="431"/>
        <v>16</v>
      </c>
      <c r="P451" s="51">
        <f t="shared" si="431"/>
        <v>8</v>
      </c>
      <c r="Q451" s="51">
        <f t="shared" si="431"/>
        <v>16</v>
      </c>
      <c r="R451" s="51">
        <f t="shared" si="431"/>
        <v>10</v>
      </c>
      <c r="S451" s="51">
        <f t="shared" si="431"/>
        <v>16</v>
      </c>
      <c r="T451" s="51">
        <f t="shared" si="431"/>
        <v>6</v>
      </c>
      <c r="U451" s="51">
        <f t="shared" si="431"/>
        <v>11</v>
      </c>
      <c r="V451" s="51">
        <f t="shared" si="431"/>
        <v>16</v>
      </c>
      <c r="W451" s="51">
        <f t="shared" si="431"/>
        <v>13</v>
      </c>
      <c r="X451" s="51">
        <f t="shared" si="431"/>
        <v>9</v>
      </c>
      <c r="Y451" s="51">
        <f t="shared" si="431"/>
        <v>7</v>
      </c>
      <c r="Z451" s="51">
        <f t="shared" si="431"/>
        <v>10</v>
      </c>
      <c r="AA451" s="51">
        <f t="shared" si="431"/>
        <v>11</v>
      </c>
      <c r="AB451" s="51">
        <f t="shared" si="431"/>
        <v>7</v>
      </c>
      <c r="AC451" s="51">
        <f t="shared" si="431"/>
        <v>6</v>
      </c>
      <c r="AD451" s="51">
        <f t="shared" si="431"/>
        <v>49</v>
      </c>
      <c r="AE451" s="51">
        <f t="shared" si="431"/>
        <v>55</v>
      </c>
      <c r="AF451" s="51">
        <f t="shared" si="431"/>
        <v>39</v>
      </c>
      <c r="AG451" s="51">
        <f t="shared" si="431"/>
        <v>33</v>
      </c>
      <c r="AH451" s="51">
        <f t="shared" si="431"/>
        <v>26</v>
      </c>
      <c r="AI451" s="51">
        <f t="shared" si="431"/>
        <v>24</v>
      </c>
      <c r="AJ451" s="51">
        <f t="shared" si="431"/>
        <v>29</v>
      </c>
      <c r="AK451" s="51">
        <f t="shared" si="431"/>
        <v>24</v>
      </c>
      <c r="AL451" s="51">
        <f t="shared" si="431"/>
        <v>12</v>
      </c>
      <c r="AM451" s="51">
        <f t="shared" si="431"/>
        <v>8</v>
      </c>
      <c r="AN451" s="51">
        <f t="shared" si="431"/>
        <v>4</v>
      </c>
      <c r="AO451" s="51">
        <f t="shared" si="431"/>
        <v>5</v>
      </c>
      <c r="AP451" s="51">
        <f t="shared" si="431"/>
        <v>7</v>
      </c>
      <c r="AQ451" s="51">
        <f t="shared" si="431"/>
        <v>27</v>
      </c>
      <c r="AR451" s="51">
        <f t="shared" si="431"/>
        <v>20</v>
      </c>
      <c r="AS451" s="51">
        <f t="shared" si="431"/>
        <v>111</v>
      </c>
      <c r="AT451" s="51">
        <f t="shared" si="431"/>
        <v>9</v>
      </c>
      <c r="AU451" s="58">
        <v>7712</v>
      </c>
      <c r="AV451" s="109"/>
      <c r="AW451" s="109"/>
    </row>
    <row r="452" spans="1:49" s="33" customFormat="1" ht="12">
      <c r="A452" s="6">
        <v>448</v>
      </c>
      <c r="B452" s="58">
        <v>4733</v>
      </c>
      <c r="C452" s="41" t="s">
        <v>996</v>
      </c>
      <c r="D452" s="41" t="s">
        <v>782</v>
      </c>
      <c r="E452" s="45" t="s">
        <v>783</v>
      </c>
      <c r="F452" s="44" t="s">
        <v>138</v>
      </c>
      <c r="G452" s="39" t="s">
        <v>662</v>
      </c>
      <c r="H452" s="58">
        <v>4733</v>
      </c>
      <c r="I452" s="51">
        <f t="shared" si="381"/>
        <v>432</v>
      </c>
      <c r="J452" s="51">
        <f>J1390</f>
        <v>7</v>
      </c>
      <c r="K452" s="51">
        <f t="shared" ref="K452:AT453" si="432">K1390</f>
        <v>4</v>
      </c>
      <c r="L452" s="51">
        <f t="shared" si="432"/>
        <v>8</v>
      </c>
      <c r="M452" s="51">
        <f t="shared" si="432"/>
        <v>6</v>
      </c>
      <c r="N452" s="51">
        <f t="shared" si="432"/>
        <v>9</v>
      </c>
      <c r="O452" s="51">
        <f t="shared" si="432"/>
        <v>13</v>
      </c>
      <c r="P452" s="51">
        <f t="shared" si="432"/>
        <v>14</v>
      </c>
      <c r="Q452" s="51">
        <f t="shared" si="432"/>
        <v>13</v>
      </c>
      <c r="R452" s="51">
        <f t="shared" si="432"/>
        <v>6</v>
      </c>
      <c r="S452" s="51">
        <f t="shared" si="432"/>
        <v>7</v>
      </c>
      <c r="T452" s="51">
        <f t="shared" si="432"/>
        <v>11</v>
      </c>
      <c r="U452" s="51">
        <f t="shared" si="432"/>
        <v>11</v>
      </c>
      <c r="V452" s="51">
        <f t="shared" si="432"/>
        <v>10</v>
      </c>
      <c r="W452" s="51">
        <f t="shared" si="432"/>
        <v>6</v>
      </c>
      <c r="X452" s="51">
        <f t="shared" si="432"/>
        <v>7</v>
      </c>
      <c r="Y452" s="51">
        <f t="shared" si="432"/>
        <v>11</v>
      </c>
      <c r="Z452" s="51">
        <f t="shared" si="432"/>
        <v>8</v>
      </c>
      <c r="AA452" s="51">
        <f t="shared" si="432"/>
        <v>4</v>
      </c>
      <c r="AB452" s="51">
        <f t="shared" si="432"/>
        <v>7</v>
      </c>
      <c r="AC452" s="51">
        <f t="shared" si="432"/>
        <v>9</v>
      </c>
      <c r="AD452" s="51">
        <f t="shared" si="432"/>
        <v>25</v>
      </c>
      <c r="AE452" s="51">
        <f t="shared" si="432"/>
        <v>24</v>
      </c>
      <c r="AF452" s="51">
        <f t="shared" si="432"/>
        <v>50</v>
      </c>
      <c r="AG452" s="51">
        <f t="shared" si="432"/>
        <v>25</v>
      </c>
      <c r="AH452" s="51">
        <f t="shared" si="432"/>
        <v>28</v>
      </c>
      <c r="AI452" s="51">
        <f t="shared" si="432"/>
        <v>27</v>
      </c>
      <c r="AJ452" s="51">
        <f t="shared" si="432"/>
        <v>24</v>
      </c>
      <c r="AK452" s="51">
        <f t="shared" si="432"/>
        <v>15</v>
      </c>
      <c r="AL452" s="51">
        <f t="shared" si="432"/>
        <v>15</v>
      </c>
      <c r="AM452" s="51">
        <f t="shared" si="432"/>
        <v>10</v>
      </c>
      <c r="AN452" s="51">
        <f t="shared" si="432"/>
        <v>8</v>
      </c>
      <c r="AO452" s="51">
        <f t="shared" si="432"/>
        <v>1</v>
      </c>
      <c r="AP452" s="51">
        <f t="shared" si="432"/>
        <v>9</v>
      </c>
      <c r="AQ452" s="51">
        <f t="shared" si="432"/>
        <v>22</v>
      </c>
      <c r="AR452" s="51">
        <f t="shared" si="432"/>
        <v>19</v>
      </c>
      <c r="AS452" s="51">
        <f t="shared" si="432"/>
        <v>88</v>
      </c>
      <c r="AT452" s="51">
        <f t="shared" si="432"/>
        <v>13</v>
      </c>
      <c r="AU452" s="58">
        <v>4733</v>
      </c>
      <c r="AV452" s="109"/>
      <c r="AW452" s="109"/>
    </row>
    <row r="453" spans="1:49" s="33" customFormat="1" ht="12">
      <c r="A453" s="21">
        <v>449</v>
      </c>
      <c r="B453" s="58">
        <v>4734</v>
      </c>
      <c r="C453" s="41" t="s">
        <v>996</v>
      </c>
      <c r="D453" s="41" t="s">
        <v>782</v>
      </c>
      <c r="E453" s="45" t="s">
        <v>783</v>
      </c>
      <c r="F453" s="42" t="s">
        <v>784</v>
      </c>
      <c r="G453" s="39" t="s">
        <v>662</v>
      </c>
      <c r="H453" s="58">
        <v>4734</v>
      </c>
      <c r="I453" s="51">
        <f t="shared" si="381"/>
        <v>313</v>
      </c>
      <c r="J453" s="51">
        <f>J1391</f>
        <v>4</v>
      </c>
      <c r="K453" s="51">
        <f t="shared" si="432"/>
        <v>6</v>
      </c>
      <c r="L453" s="51">
        <f t="shared" si="432"/>
        <v>7</v>
      </c>
      <c r="M453" s="51">
        <f t="shared" si="432"/>
        <v>8</v>
      </c>
      <c r="N453" s="51">
        <f t="shared" si="432"/>
        <v>6</v>
      </c>
      <c r="O453" s="51">
        <f t="shared" si="432"/>
        <v>7</v>
      </c>
      <c r="P453" s="51">
        <f t="shared" si="432"/>
        <v>7</v>
      </c>
      <c r="Q453" s="51">
        <f t="shared" si="432"/>
        <v>7</v>
      </c>
      <c r="R453" s="51">
        <f t="shared" si="432"/>
        <v>6</v>
      </c>
      <c r="S453" s="51">
        <f t="shared" si="432"/>
        <v>7</v>
      </c>
      <c r="T453" s="51">
        <f t="shared" si="432"/>
        <v>9</v>
      </c>
      <c r="U453" s="51">
        <f t="shared" si="432"/>
        <v>6</v>
      </c>
      <c r="V453" s="51">
        <f t="shared" si="432"/>
        <v>8</v>
      </c>
      <c r="W453" s="51">
        <f t="shared" si="432"/>
        <v>8</v>
      </c>
      <c r="X453" s="51">
        <f t="shared" si="432"/>
        <v>9</v>
      </c>
      <c r="Y453" s="51">
        <f t="shared" si="432"/>
        <v>7</v>
      </c>
      <c r="Z453" s="51">
        <f t="shared" si="432"/>
        <v>3</v>
      </c>
      <c r="AA453" s="51">
        <f t="shared" si="432"/>
        <v>6</v>
      </c>
      <c r="AB453" s="51">
        <f t="shared" si="432"/>
        <v>6</v>
      </c>
      <c r="AC453" s="51">
        <f t="shared" si="432"/>
        <v>8</v>
      </c>
      <c r="AD453" s="51">
        <f t="shared" si="432"/>
        <v>24</v>
      </c>
      <c r="AE453" s="51">
        <f t="shared" si="432"/>
        <v>25</v>
      </c>
      <c r="AF453" s="51">
        <f t="shared" si="432"/>
        <v>24</v>
      </c>
      <c r="AG453" s="51">
        <f t="shared" si="432"/>
        <v>20</v>
      </c>
      <c r="AH453" s="51">
        <f t="shared" si="432"/>
        <v>22</v>
      </c>
      <c r="AI453" s="51">
        <f t="shared" si="432"/>
        <v>20</v>
      </c>
      <c r="AJ453" s="51">
        <f t="shared" si="432"/>
        <v>13</v>
      </c>
      <c r="AK453" s="51">
        <f t="shared" si="432"/>
        <v>12</v>
      </c>
      <c r="AL453" s="51">
        <f t="shared" si="432"/>
        <v>5</v>
      </c>
      <c r="AM453" s="51">
        <f t="shared" si="432"/>
        <v>3</v>
      </c>
      <c r="AN453" s="51">
        <f t="shared" si="432"/>
        <v>8</v>
      </c>
      <c r="AO453" s="51">
        <f t="shared" si="432"/>
        <v>1</v>
      </c>
      <c r="AP453" s="51">
        <f t="shared" si="432"/>
        <v>1</v>
      </c>
      <c r="AQ453" s="51">
        <f t="shared" si="432"/>
        <v>20</v>
      </c>
      <c r="AR453" s="51">
        <f t="shared" si="432"/>
        <v>14</v>
      </c>
      <c r="AS453" s="51">
        <f t="shared" si="432"/>
        <v>66</v>
      </c>
      <c r="AT453" s="51">
        <f t="shared" si="432"/>
        <v>7</v>
      </c>
      <c r="AU453" s="58">
        <v>4734</v>
      </c>
      <c r="AV453" s="109"/>
      <c r="AW453" s="109"/>
    </row>
    <row r="454" spans="1:49" s="33" customFormat="1" ht="12">
      <c r="A454" s="21">
        <v>450</v>
      </c>
      <c r="B454" s="58">
        <v>4731</v>
      </c>
      <c r="C454" s="41" t="s">
        <v>996</v>
      </c>
      <c r="D454" s="41" t="s">
        <v>782</v>
      </c>
      <c r="E454" s="45" t="s">
        <v>783</v>
      </c>
      <c r="F454" s="46" t="s">
        <v>360</v>
      </c>
      <c r="G454" s="39" t="s">
        <v>662</v>
      </c>
      <c r="H454" s="58">
        <v>4731</v>
      </c>
      <c r="I454" s="51">
        <f t="shared" si="381"/>
        <v>558</v>
      </c>
      <c r="J454" s="51">
        <f>J1388</f>
        <v>11</v>
      </c>
      <c r="K454" s="51">
        <f t="shared" ref="K454:AT455" si="433">K1388</f>
        <v>14</v>
      </c>
      <c r="L454" s="51">
        <f t="shared" si="433"/>
        <v>9</v>
      </c>
      <c r="M454" s="51">
        <f t="shared" si="433"/>
        <v>16</v>
      </c>
      <c r="N454" s="51">
        <f t="shared" si="433"/>
        <v>8</v>
      </c>
      <c r="O454" s="51">
        <f t="shared" si="433"/>
        <v>16</v>
      </c>
      <c r="P454" s="51">
        <f t="shared" si="433"/>
        <v>17</v>
      </c>
      <c r="Q454" s="51">
        <f t="shared" si="433"/>
        <v>15</v>
      </c>
      <c r="R454" s="51">
        <f t="shared" si="433"/>
        <v>9</v>
      </c>
      <c r="S454" s="51">
        <f t="shared" si="433"/>
        <v>7</v>
      </c>
      <c r="T454" s="51">
        <f t="shared" si="433"/>
        <v>11</v>
      </c>
      <c r="U454" s="51">
        <f t="shared" si="433"/>
        <v>13</v>
      </c>
      <c r="V454" s="51">
        <f t="shared" si="433"/>
        <v>5</v>
      </c>
      <c r="W454" s="51">
        <f t="shared" si="433"/>
        <v>12</v>
      </c>
      <c r="X454" s="51">
        <f t="shared" si="433"/>
        <v>10</v>
      </c>
      <c r="Y454" s="51">
        <f t="shared" si="433"/>
        <v>13</v>
      </c>
      <c r="Z454" s="51">
        <f t="shared" si="433"/>
        <v>11</v>
      </c>
      <c r="AA454" s="51">
        <f t="shared" si="433"/>
        <v>8</v>
      </c>
      <c r="AB454" s="51">
        <f t="shared" si="433"/>
        <v>8</v>
      </c>
      <c r="AC454" s="51">
        <f t="shared" si="433"/>
        <v>10</v>
      </c>
      <c r="AD454" s="51">
        <f t="shared" si="433"/>
        <v>42</v>
      </c>
      <c r="AE454" s="51">
        <f t="shared" si="433"/>
        <v>56</v>
      </c>
      <c r="AF454" s="51">
        <f t="shared" si="433"/>
        <v>52</v>
      </c>
      <c r="AG454" s="51">
        <f t="shared" si="433"/>
        <v>35</v>
      </c>
      <c r="AH454" s="51">
        <f t="shared" si="433"/>
        <v>35</v>
      </c>
      <c r="AI454" s="51">
        <f t="shared" si="433"/>
        <v>24</v>
      </c>
      <c r="AJ454" s="51">
        <f t="shared" si="433"/>
        <v>24</v>
      </c>
      <c r="AK454" s="51">
        <f t="shared" si="433"/>
        <v>22</v>
      </c>
      <c r="AL454" s="51">
        <f t="shared" si="433"/>
        <v>13</v>
      </c>
      <c r="AM454" s="51">
        <f t="shared" si="433"/>
        <v>16</v>
      </c>
      <c r="AN454" s="51">
        <f t="shared" si="433"/>
        <v>6</v>
      </c>
      <c r="AO454" s="51">
        <f t="shared" si="433"/>
        <v>7</v>
      </c>
      <c r="AP454" s="51">
        <f t="shared" si="433"/>
        <v>3</v>
      </c>
      <c r="AQ454" s="51">
        <f t="shared" si="433"/>
        <v>25</v>
      </c>
      <c r="AR454" s="51">
        <f t="shared" si="433"/>
        <v>24</v>
      </c>
      <c r="AS454" s="51">
        <f t="shared" si="433"/>
        <v>120</v>
      </c>
      <c r="AT454" s="51">
        <f t="shared" si="433"/>
        <v>15</v>
      </c>
      <c r="AU454" s="58">
        <v>4731</v>
      </c>
      <c r="AV454" s="109"/>
      <c r="AW454" s="109"/>
    </row>
    <row r="455" spans="1:49" s="33" customFormat="1" ht="12">
      <c r="A455" s="6">
        <v>451</v>
      </c>
      <c r="B455" s="58">
        <v>4732</v>
      </c>
      <c r="C455" s="41" t="s">
        <v>996</v>
      </c>
      <c r="D455" s="41" t="s">
        <v>782</v>
      </c>
      <c r="E455" s="45" t="s">
        <v>783</v>
      </c>
      <c r="F455" s="42" t="s">
        <v>785</v>
      </c>
      <c r="G455" s="39" t="s">
        <v>662</v>
      </c>
      <c r="H455" s="58">
        <v>4732</v>
      </c>
      <c r="I455" s="51">
        <f t="shared" si="381"/>
        <v>735</v>
      </c>
      <c r="J455" s="51">
        <f>J1389</f>
        <v>10</v>
      </c>
      <c r="K455" s="51">
        <f t="shared" si="433"/>
        <v>13</v>
      </c>
      <c r="L455" s="51">
        <f t="shared" si="433"/>
        <v>15</v>
      </c>
      <c r="M455" s="51">
        <f t="shared" si="433"/>
        <v>12</v>
      </c>
      <c r="N455" s="51">
        <f t="shared" si="433"/>
        <v>9</v>
      </c>
      <c r="O455" s="51">
        <f t="shared" si="433"/>
        <v>16</v>
      </c>
      <c r="P455" s="51">
        <f t="shared" si="433"/>
        <v>8</v>
      </c>
      <c r="Q455" s="51">
        <f t="shared" si="433"/>
        <v>16</v>
      </c>
      <c r="R455" s="51">
        <f t="shared" si="433"/>
        <v>16</v>
      </c>
      <c r="S455" s="51">
        <f t="shared" si="433"/>
        <v>24</v>
      </c>
      <c r="T455" s="51">
        <f t="shared" si="433"/>
        <v>13</v>
      </c>
      <c r="U455" s="51">
        <f t="shared" si="433"/>
        <v>15</v>
      </c>
      <c r="V455" s="51">
        <f t="shared" si="433"/>
        <v>14</v>
      </c>
      <c r="W455" s="51">
        <f t="shared" si="433"/>
        <v>16</v>
      </c>
      <c r="X455" s="51">
        <f t="shared" si="433"/>
        <v>18</v>
      </c>
      <c r="Y455" s="51">
        <f t="shared" si="433"/>
        <v>16</v>
      </c>
      <c r="Z455" s="51">
        <f t="shared" si="433"/>
        <v>13</v>
      </c>
      <c r="AA455" s="51">
        <f t="shared" si="433"/>
        <v>18</v>
      </c>
      <c r="AB455" s="51">
        <f t="shared" si="433"/>
        <v>16</v>
      </c>
      <c r="AC455" s="51">
        <f t="shared" si="433"/>
        <v>9</v>
      </c>
      <c r="AD455" s="51">
        <f t="shared" si="433"/>
        <v>58</v>
      </c>
      <c r="AE455" s="51">
        <f t="shared" si="433"/>
        <v>65</v>
      </c>
      <c r="AF455" s="51">
        <f t="shared" si="433"/>
        <v>65</v>
      </c>
      <c r="AG455" s="51">
        <f t="shared" si="433"/>
        <v>54</v>
      </c>
      <c r="AH455" s="51">
        <f t="shared" si="433"/>
        <v>44</v>
      </c>
      <c r="AI455" s="51">
        <f t="shared" si="433"/>
        <v>47</v>
      </c>
      <c r="AJ455" s="51">
        <f t="shared" si="433"/>
        <v>30</v>
      </c>
      <c r="AK455" s="51">
        <f t="shared" si="433"/>
        <v>24</v>
      </c>
      <c r="AL455" s="51">
        <f t="shared" si="433"/>
        <v>25</v>
      </c>
      <c r="AM455" s="51">
        <f t="shared" si="433"/>
        <v>14</v>
      </c>
      <c r="AN455" s="51">
        <f t="shared" si="433"/>
        <v>14</v>
      </c>
      <c r="AO455" s="51">
        <f t="shared" si="433"/>
        <v>5</v>
      </c>
      <c r="AP455" s="51">
        <f t="shared" si="433"/>
        <v>3</v>
      </c>
      <c r="AQ455" s="51">
        <f t="shared" si="433"/>
        <v>37</v>
      </c>
      <c r="AR455" s="51">
        <f t="shared" si="433"/>
        <v>35</v>
      </c>
      <c r="AS455" s="51">
        <f t="shared" si="433"/>
        <v>163</v>
      </c>
      <c r="AT455" s="51">
        <f t="shared" si="433"/>
        <v>14</v>
      </c>
      <c r="AU455" s="58">
        <v>4732</v>
      </c>
      <c r="AV455" s="109"/>
      <c r="AW455" s="109"/>
    </row>
    <row r="456" spans="1:49" s="33" customFormat="1" ht="12">
      <c r="A456" s="21">
        <v>452</v>
      </c>
      <c r="B456" s="58">
        <v>4735</v>
      </c>
      <c r="C456" s="41" t="s">
        <v>996</v>
      </c>
      <c r="D456" s="41" t="s">
        <v>782</v>
      </c>
      <c r="E456" s="45" t="s">
        <v>783</v>
      </c>
      <c r="F456" s="42" t="s">
        <v>293</v>
      </c>
      <c r="G456" s="39" t="s">
        <v>667</v>
      </c>
      <c r="H456" s="58">
        <v>4735</v>
      </c>
      <c r="I456" s="51">
        <f t="shared" ref="I456:I519" si="434">SUM(J456:AP456)</f>
        <v>1322</v>
      </c>
      <c r="J456" s="51">
        <f>J1305</f>
        <v>18</v>
      </c>
      <c r="K456" s="51">
        <f t="shared" ref="K456:AT456" si="435">K1305</f>
        <v>26</v>
      </c>
      <c r="L456" s="51">
        <f t="shared" si="435"/>
        <v>22</v>
      </c>
      <c r="M456" s="51">
        <f t="shared" si="435"/>
        <v>28</v>
      </c>
      <c r="N456" s="51">
        <f t="shared" si="435"/>
        <v>30</v>
      </c>
      <c r="O456" s="51">
        <f t="shared" si="435"/>
        <v>15</v>
      </c>
      <c r="P456" s="51">
        <f t="shared" si="435"/>
        <v>31</v>
      </c>
      <c r="Q456" s="51">
        <f t="shared" si="435"/>
        <v>33</v>
      </c>
      <c r="R456" s="51">
        <f t="shared" si="435"/>
        <v>40</v>
      </c>
      <c r="S456" s="51">
        <f t="shared" si="435"/>
        <v>31</v>
      </c>
      <c r="T456" s="51">
        <f t="shared" si="435"/>
        <v>29</v>
      </c>
      <c r="U456" s="51">
        <f t="shared" si="435"/>
        <v>32</v>
      </c>
      <c r="V456" s="51">
        <f t="shared" si="435"/>
        <v>24</v>
      </c>
      <c r="W456" s="51">
        <f t="shared" si="435"/>
        <v>32</v>
      </c>
      <c r="X456" s="51">
        <f t="shared" si="435"/>
        <v>23</v>
      </c>
      <c r="Y456" s="51">
        <f t="shared" si="435"/>
        <v>29</v>
      </c>
      <c r="Z456" s="51">
        <f t="shared" si="435"/>
        <v>26</v>
      </c>
      <c r="AA456" s="51">
        <f t="shared" si="435"/>
        <v>26</v>
      </c>
      <c r="AB456" s="51">
        <f t="shared" si="435"/>
        <v>23</v>
      </c>
      <c r="AC456" s="51">
        <f t="shared" si="435"/>
        <v>25</v>
      </c>
      <c r="AD456" s="51">
        <f t="shared" si="435"/>
        <v>87</v>
      </c>
      <c r="AE456" s="51">
        <f t="shared" si="435"/>
        <v>116</v>
      </c>
      <c r="AF456" s="51">
        <f t="shared" si="435"/>
        <v>104</v>
      </c>
      <c r="AG456" s="51">
        <f t="shared" si="435"/>
        <v>100</v>
      </c>
      <c r="AH456" s="51">
        <f t="shared" si="435"/>
        <v>74</v>
      </c>
      <c r="AI456" s="51">
        <f t="shared" si="435"/>
        <v>60</v>
      </c>
      <c r="AJ456" s="51">
        <f t="shared" si="435"/>
        <v>65</v>
      </c>
      <c r="AK456" s="51">
        <f t="shared" si="435"/>
        <v>43</v>
      </c>
      <c r="AL456" s="51">
        <f t="shared" si="435"/>
        <v>37</v>
      </c>
      <c r="AM456" s="51">
        <f t="shared" si="435"/>
        <v>36</v>
      </c>
      <c r="AN456" s="51">
        <f t="shared" si="435"/>
        <v>20</v>
      </c>
      <c r="AO456" s="51">
        <f t="shared" si="435"/>
        <v>16</v>
      </c>
      <c r="AP456" s="51">
        <f t="shared" si="435"/>
        <v>21</v>
      </c>
      <c r="AQ456" s="51">
        <f t="shared" si="435"/>
        <v>69</v>
      </c>
      <c r="AR456" s="51">
        <f t="shared" si="435"/>
        <v>62</v>
      </c>
      <c r="AS456" s="51">
        <f t="shared" si="435"/>
        <v>265</v>
      </c>
      <c r="AT456" s="51">
        <f t="shared" si="435"/>
        <v>24</v>
      </c>
      <c r="AU456" s="58">
        <v>4735</v>
      </c>
      <c r="AV456" s="109"/>
      <c r="AW456" s="109"/>
    </row>
    <row r="457" spans="1:49" s="33" customFormat="1" ht="12">
      <c r="A457" s="21">
        <v>453</v>
      </c>
      <c r="B457" s="58">
        <v>4737</v>
      </c>
      <c r="C457" s="41" t="s">
        <v>996</v>
      </c>
      <c r="D457" s="41" t="s">
        <v>782</v>
      </c>
      <c r="E457" s="45" t="s">
        <v>783</v>
      </c>
      <c r="F457" s="44" t="s">
        <v>295</v>
      </c>
      <c r="G457" s="39" t="s">
        <v>662</v>
      </c>
      <c r="H457" s="58">
        <v>4737</v>
      </c>
      <c r="I457" s="51">
        <f t="shared" si="434"/>
        <v>660</v>
      </c>
      <c r="J457" s="51">
        <f>J1307</f>
        <v>10</v>
      </c>
      <c r="K457" s="51">
        <f t="shared" ref="K457:AT458" si="436">K1307</f>
        <v>11</v>
      </c>
      <c r="L457" s="51">
        <f t="shared" si="436"/>
        <v>11</v>
      </c>
      <c r="M457" s="51">
        <f t="shared" si="436"/>
        <v>13</v>
      </c>
      <c r="N457" s="51">
        <f t="shared" si="436"/>
        <v>12</v>
      </c>
      <c r="O457" s="51">
        <f t="shared" si="436"/>
        <v>8</v>
      </c>
      <c r="P457" s="51">
        <f t="shared" si="436"/>
        <v>13</v>
      </c>
      <c r="Q457" s="51">
        <f t="shared" si="436"/>
        <v>16</v>
      </c>
      <c r="R457" s="51">
        <f t="shared" si="436"/>
        <v>9</v>
      </c>
      <c r="S457" s="51">
        <f t="shared" si="436"/>
        <v>11</v>
      </c>
      <c r="T457" s="51">
        <f t="shared" si="436"/>
        <v>13</v>
      </c>
      <c r="U457" s="51">
        <f t="shared" si="436"/>
        <v>20</v>
      </c>
      <c r="V457" s="51">
        <f t="shared" si="436"/>
        <v>17</v>
      </c>
      <c r="W457" s="51">
        <f t="shared" si="436"/>
        <v>18</v>
      </c>
      <c r="X457" s="51">
        <f t="shared" si="436"/>
        <v>16</v>
      </c>
      <c r="Y457" s="51">
        <f t="shared" si="436"/>
        <v>11</v>
      </c>
      <c r="Z457" s="51">
        <f t="shared" si="436"/>
        <v>15</v>
      </c>
      <c r="AA457" s="51">
        <f t="shared" si="436"/>
        <v>13</v>
      </c>
      <c r="AB457" s="51">
        <f t="shared" si="436"/>
        <v>16</v>
      </c>
      <c r="AC457" s="51">
        <f t="shared" si="436"/>
        <v>12</v>
      </c>
      <c r="AD457" s="51">
        <f t="shared" si="436"/>
        <v>57</v>
      </c>
      <c r="AE457" s="51">
        <f t="shared" si="436"/>
        <v>55</v>
      </c>
      <c r="AF457" s="51">
        <f t="shared" si="436"/>
        <v>51</v>
      </c>
      <c r="AG457" s="51">
        <f t="shared" si="436"/>
        <v>34</v>
      </c>
      <c r="AH457" s="51">
        <f t="shared" si="436"/>
        <v>47</v>
      </c>
      <c r="AI457" s="51">
        <f t="shared" si="436"/>
        <v>43</v>
      </c>
      <c r="AJ457" s="51">
        <f t="shared" si="436"/>
        <v>28</v>
      </c>
      <c r="AK457" s="51">
        <f t="shared" si="436"/>
        <v>37</v>
      </c>
      <c r="AL457" s="51">
        <f t="shared" si="436"/>
        <v>16</v>
      </c>
      <c r="AM457" s="51">
        <f t="shared" si="436"/>
        <v>10</v>
      </c>
      <c r="AN457" s="51">
        <f t="shared" si="436"/>
        <v>6</v>
      </c>
      <c r="AO457" s="51">
        <f t="shared" si="436"/>
        <v>4</v>
      </c>
      <c r="AP457" s="51">
        <f t="shared" si="436"/>
        <v>7</v>
      </c>
      <c r="AQ457" s="51">
        <f t="shared" si="436"/>
        <v>41</v>
      </c>
      <c r="AR457" s="51">
        <f t="shared" si="436"/>
        <v>32</v>
      </c>
      <c r="AS457" s="51">
        <f t="shared" si="436"/>
        <v>141</v>
      </c>
      <c r="AT457" s="51">
        <f t="shared" si="436"/>
        <v>13</v>
      </c>
      <c r="AU457" s="58">
        <v>4737</v>
      </c>
      <c r="AV457" s="109"/>
      <c r="AW457" s="109"/>
    </row>
    <row r="458" spans="1:49" s="33" customFormat="1" ht="12">
      <c r="A458" s="6">
        <v>454</v>
      </c>
      <c r="B458" s="58">
        <v>4738</v>
      </c>
      <c r="C458" s="41" t="s">
        <v>996</v>
      </c>
      <c r="D458" s="41" t="s">
        <v>782</v>
      </c>
      <c r="E458" s="45" t="s">
        <v>783</v>
      </c>
      <c r="F458" s="44" t="s">
        <v>296</v>
      </c>
      <c r="G458" s="39" t="s">
        <v>662</v>
      </c>
      <c r="H458" s="58">
        <v>4738</v>
      </c>
      <c r="I458" s="51">
        <f t="shared" si="434"/>
        <v>672</v>
      </c>
      <c r="J458" s="51">
        <f>J1308</f>
        <v>5</v>
      </c>
      <c r="K458" s="51">
        <f t="shared" si="436"/>
        <v>8</v>
      </c>
      <c r="L458" s="51">
        <f t="shared" si="436"/>
        <v>15</v>
      </c>
      <c r="M458" s="51">
        <f t="shared" si="436"/>
        <v>12</v>
      </c>
      <c r="N458" s="51">
        <f t="shared" si="436"/>
        <v>16</v>
      </c>
      <c r="O458" s="51">
        <f t="shared" si="436"/>
        <v>16</v>
      </c>
      <c r="P458" s="51">
        <f t="shared" si="436"/>
        <v>16</v>
      </c>
      <c r="Q458" s="51">
        <f t="shared" si="436"/>
        <v>13</v>
      </c>
      <c r="R458" s="51">
        <f t="shared" si="436"/>
        <v>11</v>
      </c>
      <c r="S458" s="51">
        <f t="shared" si="436"/>
        <v>22</v>
      </c>
      <c r="T458" s="51">
        <f t="shared" si="436"/>
        <v>20</v>
      </c>
      <c r="U458" s="51">
        <f t="shared" si="436"/>
        <v>14</v>
      </c>
      <c r="V458" s="51">
        <f t="shared" si="436"/>
        <v>18</v>
      </c>
      <c r="W458" s="51">
        <f t="shared" si="436"/>
        <v>16</v>
      </c>
      <c r="X458" s="51">
        <f t="shared" si="436"/>
        <v>13</v>
      </c>
      <c r="Y458" s="51">
        <f t="shared" si="436"/>
        <v>12</v>
      </c>
      <c r="Z458" s="51">
        <f t="shared" si="436"/>
        <v>17</v>
      </c>
      <c r="AA458" s="51">
        <f t="shared" si="436"/>
        <v>13</v>
      </c>
      <c r="AB458" s="51">
        <f t="shared" si="436"/>
        <v>17</v>
      </c>
      <c r="AC458" s="51">
        <f t="shared" si="436"/>
        <v>12</v>
      </c>
      <c r="AD458" s="51">
        <f t="shared" si="436"/>
        <v>43</v>
      </c>
      <c r="AE458" s="51">
        <f t="shared" si="436"/>
        <v>49</v>
      </c>
      <c r="AF458" s="51">
        <f t="shared" si="436"/>
        <v>47</v>
      </c>
      <c r="AG458" s="51">
        <f t="shared" si="436"/>
        <v>57</v>
      </c>
      <c r="AH458" s="51">
        <f t="shared" si="436"/>
        <v>45</v>
      </c>
      <c r="AI458" s="51">
        <f t="shared" si="436"/>
        <v>35</v>
      </c>
      <c r="AJ458" s="51">
        <f t="shared" si="436"/>
        <v>30</v>
      </c>
      <c r="AK458" s="51">
        <f t="shared" si="436"/>
        <v>28</v>
      </c>
      <c r="AL458" s="51">
        <f t="shared" si="436"/>
        <v>22</v>
      </c>
      <c r="AM458" s="51">
        <f t="shared" si="436"/>
        <v>11</v>
      </c>
      <c r="AN458" s="51">
        <f t="shared" si="436"/>
        <v>9</v>
      </c>
      <c r="AO458" s="51">
        <f t="shared" si="436"/>
        <v>6</v>
      </c>
      <c r="AP458" s="51">
        <f t="shared" si="436"/>
        <v>4</v>
      </c>
      <c r="AQ458" s="51">
        <f t="shared" si="436"/>
        <v>40</v>
      </c>
      <c r="AR458" s="51">
        <f t="shared" si="436"/>
        <v>34</v>
      </c>
      <c r="AS458" s="51">
        <f t="shared" si="436"/>
        <v>135</v>
      </c>
      <c r="AT458" s="51">
        <f t="shared" si="436"/>
        <v>7</v>
      </c>
      <c r="AU458" s="58">
        <v>4738</v>
      </c>
      <c r="AV458" s="109"/>
      <c r="AW458" s="109"/>
    </row>
    <row r="459" spans="1:49" s="33" customFormat="1" ht="12">
      <c r="A459" s="21">
        <v>455</v>
      </c>
      <c r="B459" s="58">
        <v>4736</v>
      </c>
      <c r="C459" s="41" t="s">
        <v>996</v>
      </c>
      <c r="D459" s="41" t="s">
        <v>782</v>
      </c>
      <c r="E459" s="45" t="s">
        <v>783</v>
      </c>
      <c r="F459" s="44" t="s">
        <v>294</v>
      </c>
      <c r="G459" s="39" t="s">
        <v>662</v>
      </c>
      <c r="H459" s="58">
        <v>4736</v>
      </c>
      <c r="I459" s="51">
        <f t="shared" si="434"/>
        <v>987</v>
      </c>
      <c r="J459" s="51">
        <f>J1306</f>
        <v>19</v>
      </c>
      <c r="K459" s="51">
        <f t="shared" ref="K459:AT459" si="437">K1306</f>
        <v>17</v>
      </c>
      <c r="L459" s="51">
        <f t="shared" si="437"/>
        <v>16</v>
      </c>
      <c r="M459" s="51">
        <f t="shared" si="437"/>
        <v>17</v>
      </c>
      <c r="N459" s="51">
        <f t="shared" si="437"/>
        <v>17</v>
      </c>
      <c r="O459" s="51">
        <f t="shared" si="437"/>
        <v>15</v>
      </c>
      <c r="P459" s="51">
        <f t="shared" si="437"/>
        <v>23</v>
      </c>
      <c r="Q459" s="51">
        <f t="shared" si="437"/>
        <v>16</v>
      </c>
      <c r="R459" s="51">
        <f t="shared" si="437"/>
        <v>26</v>
      </c>
      <c r="S459" s="51">
        <f t="shared" si="437"/>
        <v>16</v>
      </c>
      <c r="T459" s="51">
        <f t="shared" si="437"/>
        <v>21</v>
      </c>
      <c r="U459" s="51">
        <f t="shared" si="437"/>
        <v>22</v>
      </c>
      <c r="V459" s="51">
        <f t="shared" si="437"/>
        <v>22</v>
      </c>
      <c r="W459" s="51">
        <f t="shared" si="437"/>
        <v>18</v>
      </c>
      <c r="X459" s="51">
        <f t="shared" si="437"/>
        <v>23</v>
      </c>
      <c r="Y459" s="51">
        <f t="shared" si="437"/>
        <v>27</v>
      </c>
      <c r="Z459" s="51">
        <f t="shared" si="437"/>
        <v>16</v>
      </c>
      <c r="AA459" s="51">
        <f t="shared" si="437"/>
        <v>19</v>
      </c>
      <c r="AB459" s="51">
        <f t="shared" si="437"/>
        <v>12</v>
      </c>
      <c r="AC459" s="51">
        <f t="shared" si="437"/>
        <v>16</v>
      </c>
      <c r="AD459" s="51">
        <f t="shared" si="437"/>
        <v>74</v>
      </c>
      <c r="AE459" s="51">
        <f t="shared" si="437"/>
        <v>98</v>
      </c>
      <c r="AF459" s="51">
        <f t="shared" si="437"/>
        <v>82</v>
      </c>
      <c r="AG459" s="51">
        <f t="shared" si="437"/>
        <v>70</v>
      </c>
      <c r="AH459" s="51">
        <f t="shared" si="437"/>
        <v>67</v>
      </c>
      <c r="AI459" s="51">
        <f t="shared" si="437"/>
        <v>55</v>
      </c>
      <c r="AJ459" s="51">
        <f t="shared" si="437"/>
        <v>44</v>
      </c>
      <c r="AK459" s="51">
        <f t="shared" si="437"/>
        <v>39</v>
      </c>
      <c r="AL459" s="51">
        <f t="shared" si="437"/>
        <v>27</v>
      </c>
      <c r="AM459" s="51">
        <f t="shared" si="437"/>
        <v>23</v>
      </c>
      <c r="AN459" s="51">
        <f t="shared" si="437"/>
        <v>15</v>
      </c>
      <c r="AO459" s="51">
        <f t="shared" si="437"/>
        <v>10</v>
      </c>
      <c r="AP459" s="51">
        <f t="shared" si="437"/>
        <v>5</v>
      </c>
      <c r="AQ459" s="51">
        <f t="shared" si="437"/>
        <v>52</v>
      </c>
      <c r="AR459" s="51">
        <f t="shared" si="437"/>
        <v>43</v>
      </c>
      <c r="AS459" s="51">
        <f t="shared" si="437"/>
        <v>219</v>
      </c>
      <c r="AT459" s="51">
        <f t="shared" si="437"/>
        <v>26</v>
      </c>
      <c r="AU459" s="58">
        <v>4736</v>
      </c>
      <c r="AV459" s="109"/>
      <c r="AW459" s="109"/>
    </row>
    <row r="460" spans="1:49" s="33" customFormat="1" ht="12">
      <c r="A460" s="21">
        <v>456</v>
      </c>
      <c r="B460" s="58">
        <v>4739</v>
      </c>
      <c r="C460" s="41" t="s">
        <v>996</v>
      </c>
      <c r="D460" s="41" t="s">
        <v>782</v>
      </c>
      <c r="E460" s="45" t="s">
        <v>783</v>
      </c>
      <c r="F460" s="42" t="s">
        <v>306</v>
      </c>
      <c r="G460" s="39" t="s">
        <v>667</v>
      </c>
      <c r="H460" s="58">
        <v>4739</v>
      </c>
      <c r="I460" s="51">
        <f t="shared" si="434"/>
        <v>1139</v>
      </c>
      <c r="J460" s="51">
        <f>J1323</f>
        <v>18</v>
      </c>
      <c r="K460" s="51">
        <f t="shared" ref="K460:AT463" si="438">K1323</f>
        <v>17</v>
      </c>
      <c r="L460" s="51">
        <f t="shared" si="438"/>
        <v>23</v>
      </c>
      <c r="M460" s="51">
        <f t="shared" si="438"/>
        <v>25</v>
      </c>
      <c r="N460" s="51">
        <f t="shared" si="438"/>
        <v>20</v>
      </c>
      <c r="O460" s="51">
        <f t="shared" si="438"/>
        <v>20</v>
      </c>
      <c r="P460" s="51">
        <f t="shared" si="438"/>
        <v>30</v>
      </c>
      <c r="Q460" s="51">
        <f t="shared" si="438"/>
        <v>31</v>
      </c>
      <c r="R460" s="51">
        <f t="shared" si="438"/>
        <v>28</v>
      </c>
      <c r="S460" s="51">
        <f t="shared" si="438"/>
        <v>22</v>
      </c>
      <c r="T460" s="51">
        <f t="shared" si="438"/>
        <v>28</v>
      </c>
      <c r="U460" s="51">
        <f t="shared" si="438"/>
        <v>22</v>
      </c>
      <c r="V460" s="51">
        <f t="shared" si="438"/>
        <v>28</v>
      </c>
      <c r="W460" s="51">
        <f t="shared" si="438"/>
        <v>28</v>
      </c>
      <c r="X460" s="51">
        <f t="shared" si="438"/>
        <v>28</v>
      </c>
      <c r="Y460" s="51">
        <f t="shared" si="438"/>
        <v>23</v>
      </c>
      <c r="Z460" s="51">
        <f t="shared" si="438"/>
        <v>26</v>
      </c>
      <c r="AA460" s="51">
        <f t="shared" si="438"/>
        <v>22</v>
      </c>
      <c r="AB460" s="51">
        <f t="shared" si="438"/>
        <v>23</v>
      </c>
      <c r="AC460" s="51">
        <f t="shared" si="438"/>
        <v>15</v>
      </c>
      <c r="AD460" s="51">
        <f t="shared" si="438"/>
        <v>71</v>
      </c>
      <c r="AE460" s="51">
        <f t="shared" si="438"/>
        <v>82</v>
      </c>
      <c r="AF460" s="51">
        <f t="shared" si="438"/>
        <v>93</v>
      </c>
      <c r="AG460" s="51">
        <f t="shared" si="438"/>
        <v>89</v>
      </c>
      <c r="AH460" s="51">
        <f t="shared" si="438"/>
        <v>85</v>
      </c>
      <c r="AI460" s="51">
        <f t="shared" si="438"/>
        <v>57</v>
      </c>
      <c r="AJ460" s="51">
        <f t="shared" si="438"/>
        <v>49</v>
      </c>
      <c r="AK460" s="51">
        <f t="shared" si="438"/>
        <v>33</v>
      </c>
      <c r="AL460" s="51">
        <f t="shared" si="438"/>
        <v>35</v>
      </c>
      <c r="AM460" s="51">
        <f t="shared" si="438"/>
        <v>24</v>
      </c>
      <c r="AN460" s="51">
        <f t="shared" si="438"/>
        <v>25</v>
      </c>
      <c r="AO460" s="51">
        <f t="shared" si="438"/>
        <v>9</v>
      </c>
      <c r="AP460" s="51">
        <f t="shared" si="438"/>
        <v>10</v>
      </c>
      <c r="AQ460" s="51">
        <f t="shared" si="438"/>
        <v>66</v>
      </c>
      <c r="AR460" s="51">
        <f t="shared" si="438"/>
        <v>52</v>
      </c>
      <c r="AS460" s="51">
        <f t="shared" si="438"/>
        <v>234</v>
      </c>
      <c r="AT460" s="51">
        <f t="shared" si="438"/>
        <v>25</v>
      </c>
      <c r="AU460" s="58">
        <v>4739</v>
      </c>
      <c r="AV460" s="109"/>
      <c r="AW460" s="109"/>
    </row>
    <row r="461" spans="1:49" s="33" customFormat="1" ht="12">
      <c r="A461" s="6">
        <v>457</v>
      </c>
      <c r="B461" s="58">
        <v>4740</v>
      </c>
      <c r="C461" s="41" t="s">
        <v>996</v>
      </c>
      <c r="D461" s="41" t="s">
        <v>782</v>
      </c>
      <c r="E461" s="45" t="s">
        <v>783</v>
      </c>
      <c r="F461" s="44" t="s">
        <v>307</v>
      </c>
      <c r="G461" s="39" t="s">
        <v>662</v>
      </c>
      <c r="H461" s="58">
        <v>4740</v>
      </c>
      <c r="I461" s="51">
        <f t="shared" si="434"/>
        <v>412</v>
      </c>
      <c r="J461" s="51">
        <f>J1324</f>
        <v>7</v>
      </c>
      <c r="K461" s="51">
        <f t="shared" si="438"/>
        <v>9</v>
      </c>
      <c r="L461" s="51">
        <f t="shared" si="438"/>
        <v>10</v>
      </c>
      <c r="M461" s="51">
        <f t="shared" si="438"/>
        <v>7</v>
      </c>
      <c r="N461" s="51">
        <f t="shared" si="438"/>
        <v>8</v>
      </c>
      <c r="O461" s="51">
        <f t="shared" si="438"/>
        <v>11</v>
      </c>
      <c r="P461" s="51">
        <f t="shared" si="438"/>
        <v>10</v>
      </c>
      <c r="Q461" s="51">
        <f t="shared" si="438"/>
        <v>13</v>
      </c>
      <c r="R461" s="51">
        <f t="shared" si="438"/>
        <v>10</v>
      </c>
      <c r="S461" s="51">
        <f t="shared" si="438"/>
        <v>8</v>
      </c>
      <c r="T461" s="51">
        <f t="shared" si="438"/>
        <v>15</v>
      </c>
      <c r="U461" s="51">
        <f t="shared" si="438"/>
        <v>12</v>
      </c>
      <c r="V461" s="51">
        <f t="shared" si="438"/>
        <v>12</v>
      </c>
      <c r="W461" s="51">
        <f t="shared" si="438"/>
        <v>8</v>
      </c>
      <c r="X461" s="51">
        <f t="shared" si="438"/>
        <v>6</v>
      </c>
      <c r="Y461" s="51">
        <f t="shared" si="438"/>
        <v>9</v>
      </c>
      <c r="Z461" s="51">
        <f t="shared" si="438"/>
        <v>4</v>
      </c>
      <c r="AA461" s="51">
        <f t="shared" si="438"/>
        <v>6</v>
      </c>
      <c r="AB461" s="51">
        <f t="shared" si="438"/>
        <v>6</v>
      </c>
      <c r="AC461" s="51">
        <f t="shared" si="438"/>
        <v>10</v>
      </c>
      <c r="AD461" s="51">
        <f t="shared" si="438"/>
        <v>24</v>
      </c>
      <c r="AE461" s="51">
        <f t="shared" si="438"/>
        <v>37</v>
      </c>
      <c r="AF461" s="51">
        <f t="shared" si="438"/>
        <v>39</v>
      </c>
      <c r="AG461" s="51">
        <f t="shared" si="438"/>
        <v>25</v>
      </c>
      <c r="AH461" s="51">
        <f t="shared" si="438"/>
        <v>23</v>
      </c>
      <c r="AI461" s="51">
        <f t="shared" si="438"/>
        <v>25</v>
      </c>
      <c r="AJ461" s="51">
        <f t="shared" si="438"/>
        <v>16</v>
      </c>
      <c r="AK461" s="51">
        <f t="shared" si="438"/>
        <v>13</v>
      </c>
      <c r="AL461" s="51">
        <f t="shared" si="438"/>
        <v>9</v>
      </c>
      <c r="AM461" s="51">
        <f t="shared" si="438"/>
        <v>7</v>
      </c>
      <c r="AN461" s="51">
        <f t="shared" si="438"/>
        <v>6</v>
      </c>
      <c r="AO461" s="51">
        <f t="shared" si="438"/>
        <v>3</v>
      </c>
      <c r="AP461" s="51">
        <f t="shared" si="438"/>
        <v>4</v>
      </c>
      <c r="AQ461" s="51">
        <f t="shared" si="438"/>
        <v>26</v>
      </c>
      <c r="AR461" s="51">
        <f t="shared" si="438"/>
        <v>17</v>
      </c>
      <c r="AS461" s="51">
        <f t="shared" si="438"/>
        <v>85</v>
      </c>
      <c r="AT461" s="51">
        <f t="shared" si="438"/>
        <v>13</v>
      </c>
      <c r="AU461" s="58">
        <v>4740</v>
      </c>
      <c r="AV461" s="109"/>
      <c r="AW461" s="109"/>
    </row>
    <row r="462" spans="1:49" s="33" customFormat="1" ht="12">
      <c r="A462" s="21">
        <v>458</v>
      </c>
      <c r="B462" s="58">
        <v>4741</v>
      </c>
      <c r="C462" s="41" t="s">
        <v>996</v>
      </c>
      <c r="D462" s="41" t="s">
        <v>782</v>
      </c>
      <c r="E462" s="45" t="s">
        <v>783</v>
      </c>
      <c r="F462" s="44" t="s">
        <v>308</v>
      </c>
      <c r="G462" s="39" t="s">
        <v>662</v>
      </c>
      <c r="H462" s="58">
        <v>4741</v>
      </c>
      <c r="I462" s="51">
        <f t="shared" si="434"/>
        <v>868</v>
      </c>
      <c r="J462" s="51">
        <f>J1325</f>
        <v>9</v>
      </c>
      <c r="K462" s="51">
        <f t="shared" si="438"/>
        <v>8</v>
      </c>
      <c r="L462" s="51">
        <f t="shared" si="438"/>
        <v>20</v>
      </c>
      <c r="M462" s="51">
        <f t="shared" si="438"/>
        <v>19</v>
      </c>
      <c r="N462" s="51">
        <f t="shared" si="438"/>
        <v>24</v>
      </c>
      <c r="O462" s="51">
        <f t="shared" si="438"/>
        <v>21</v>
      </c>
      <c r="P462" s="51">
        <f t="shared" si="438"/>
        <v>28</v>
      </c>
      <c r="Q462" s="51">
        <f t="shared" si="438"/>
        <v>21</v>
      </c>
      <c r="R462" s="51">
        <f t="shared" si="438"/>
        <v>28</v>
      </c>
      <c r="S462" s="51">
        <f t="shared" si="438"/>
        <v>35</v>
      </c>
      <c r="T462" s="51">
        <f t="shared" si="438"/>
        <v>23</v>
      </c>
      <c r="U462" s="51">
        <f t="shared" si="438"/>
        <v>28</v>
      </c>
      <c r="V462" s="51">
        <f t="shared" si="438"/>
        <v>18</v>
      </c>
      <c r="W462" s="51">
        <f t="shared" si="438"/>
        <v>22</v>
      </c>
      <c r="X462" s="51">
        <f t="shared" si="438"/>
        <v>21</v>
      </c>
      <c r="Y462" s="51">
        <f t="shared" si="438"/>
        <v>18</v>
      </c>
      <c r="Z462" s="51">
        <f t="shared" si="438"/>
        <v>15</v>
      </c>
      <c r="AA462" s="51">
        <f t="shared" si="438"/>
        <v>15</v>
      </c>
      <c r="AB462" s="51">
        <f t="shared" si="438"/>
        <v>12</v>
      </c>
      <c r="AC462" s="51">
        <f t="shared" si="438"/>
        <v>13</v>
      </c>
      <c r="AD462" s="51">
        <f t="shared" si="438"/>
        <v>67</v>
      </c>
      <c r="AE462" s="51">
        <f t="shared" si="438"/>
        <v>74</v>
      </c>
      <c r="AF462" s="51">
        <f t="shared" si="438"/>
        <v>69</v>
      </c>
      <c r="AG462" s="51">
        <f t="shared" si="438"/>
        <v>62</v>
      </c>
      <c r="AH462" s="51">
        <f t="shared" si="438"/>
        <v>44</v>
      </c>
      <c r="AI462" s="51">
        <f t="shared" si="438"/>
        <v>36</v>
      </c>
      <c r="AJ462" s="51">
        <f t="shared" si="438"/>
        <v>32</v>
      </c>
      <c r="AK462" s="51">
        <f t="shared" si="438"/>
        <v>24</v>
      </c>
      <c r="AL462" s="51">
        <f t="shared" si="438"/>
        <v>26</v>
      </c>
      <c r="AM462" s="51">
        <f t="shared" si="438"/>
        <v>9</v>
      </c>
      <c r="AN462" s="51">
        <f t="shared" si="438"/>
        <v>13</v>
      </c>
      <c r="AO462" s="51">
        <f t="shared" si="438"/>
        <v>10</v>
      </c>
      <c r="AP462" s="51">
        <f t="shared" si="438"/>
        <v>4</v>
      </c>
      <c r="AQ462" s="51">
        <f t="shared" si="438"/>
        <v>55</v>
      </c>
      <c r="AR462" s="51">
        <f t="shared" si="438"/>
        <v>35</v>
      </c>
      <c r="AS462" s="51">
        <f t="shared" si="438"/>
        <v>172</v>
      </c>
      <c r="AT462" s="51">
        <f t="shared" si="438"/>
        <v>18</v>
      </c>
      <c r="AU462" s="58">
        <v>4741</v>
      </c>
      <c r="AV462" s="109"/>
      <c r="AW462" s="109"/>
    </row>
    <row r="463" spans="1:49" s="33" customFormat="1" ht="12">
      <c r="A463" s="21">
        <v>459</v>
      </c>
      <c r="B463" s="58">
        <v>7123</v>
      </c>
      <c r="C463" s="41" t="s">
        <v>996</v>
      </c>
      <c r="D463" s="41" t="s">
        <v>782</v>
      </c>
      <c r="E463" s="45" t="s">
        <v>783</v>
      </c>
      <c r="F463" s="44" t="s">
        <v>309</v>
      </c>
      <c r="G463" s="39" t="s">
        <v>662</v>
      </c>
      <c r="H463" s="58">
        <v>7123</v>
      </c>
      <c r="I463" s="51">
        <f t="shared" si="434"/>
        <v>189</v>
      </c>
      <c r="J463" s="51">
        <f>J1326</f>
        <v>2</v>
      </c>
      <c r="K463" s="51">
        <f t="shared" si="438"/>
        <v>1</v>
      </c>
      <c r="L463" s="51">
        <f t="shared" si="438"/>
        <v>3</v>
      </c>
      <c r="M463" s="51">
        <f t="shared" si="438"/>
        <v>2</v>
      </c>
      <c r="N463" s="51">
        <f t="shared" si="438"/>
        <v>2</v>
      </c>
      <c r="O463" s="51">
        <f t="shared" si="438"/>
        <v>4</v>
      </c>
      <c r="P463" s="51">
        <f t="shared" si="438"/>
        <v>4</v>
      </c>
      <c r="Q463" s="51">
        <f t="shared" si="438"/>
        <v>7</v>
      </c>
      <c r="R463" s="51">
        <f t="shared" si="438"/>
        <v>5</v>
      </c>
      <c r="S463" s="51">
        <f t="shared" si="438"/>
        <v>5</v>
      </c>
      <c r="T463" s="51">
        <f t="shared" si="438"/>
        <v>2</v>
      </c>
      <c r="U463" s="51">
        <f t="shared" si="438"/>
        <v>3</v>
      </c>
      <c r="V463" s="51">
        <f t="shared" si="438"/>
        <v>4</v>
      </c>
      <c r="W463" s="51">
        <f t="shared" si="438"/>
        <v>1</v>
      </c>
      <c r="X463" s="51">
        <f t="shared" si="438"/>
        <v>2</v>
      </c>
      <c r="Y463" s="51">
        <f t="shared" si="438"/>
        <v>3</v>
      </c>
      <c r="Z463" s="51">
        <f t="shared" si="438"/>
        <v>4</v>
      </c>
      <c r="AA463" s="51">
        <f t="shared" si="438"/>
        <v>3</v>
      </c>
      <c r="AB463" s="51">
        <f t="shared" si="438"/>
        <v>2</v>
      </c>
      <c r="AC463" s="51">
        <f t="shared" si="438"/>
        <v>2</v>
      </c>
      <c r="AD463" s="51">
        <f t="shared" si="438"/>
        <v>16</v>
      </c>
      <c r="AE463" s="51">
        <f t="shared" si="438"/>
        <v>23</v>
      </c>
      <c r="AF463" s="51">
        <f t="shared" si="438"/>
        <v>21</v>
      </c>
      <c r="AG463" s="51">
        <f t="shared" si="438"/>
        <v>16</v>
      </c>
      <c r="AH463" s="51">
        <f t="shared" si="438"/>
        <v>11</v>
      </c>
      <c r="AI463" s="51">
        <f t="shared" si="438"/>
        <v>9</v>
      </c>
      <c r="AJ463" s="51">
        <f t="shared" si="438"/>
        <v>11</v>
      </c>
      <c r="AK463" s="51">
        <f t="shared" si="438"/>
        <v>5</v>
      </c>
      <c r="AL463" s="51">
        <f t="shared" si="438"/>
        <v>7</v>
      </c>
      <c r="AM463" s="51">
        <f t="shared" si="438"/>
        <v>4</v>
      </c>
      <c r="AN463" s="51">
        <f t="shared" si="438"/>
        <v>3</v>
      </c>
      <c r="AO463" s="51">
        <f t="shared" si="438"/>
        <v>1</v>
      </c>
      <c r="AP463" s="51">
        <f t="shared" si="438"/>
        <v>1</v>
      </c>
      <c r="AQ463" s="51">
        <f t="shared" si="438"/>
        <v>6</v>
      </c>
      <c r="AR463" s="51">
        <f t="shared" si="438"/>
        <v>7</v>
      </c>
      <c r="AS463" s="51">
        <f t="shared" si="438"/>
        <v>47</v>
      </c>
      <c r="AT463" s="51">
        <f t="shared" si="438"/>
        <v>4</v>
      </c>
      <c r="AU463" s="58">
        <v>7123</v>
      </c>
      <c r="AV463" s="109"/>
      <c r="AW463" s="109"/>
    </row>
    <row r="464" spans="1:49" s="33" customFormat="1" ht="12">
      <c r="A464" s="6">
        <v>460</v>
      </c>
      <c r="B464" s="58">
        <v>9871</v>
      </c>
      <c r="C464" s="41" t="s">
        <v>996</v>
      </c>
      <c r="D464" s="41" t="s">
        <v>782</v>
      </c>
      <c r="E464" s="45" t="s">
        <v>783</v>
      </c>
      <c r="F464" s="44" t="s">
        <v>362</v>
      </c>
      <c r="G464" s="39" t="s">
        <v>662</v>
      </c>
      <c r="H464" s="58">
        <v>9871</v>
      </c>
      <c r="I464" s="51">
        <f t="shared" si="434"/>
        <v>441</v>
      </c>
      <c r="J464" s="51">
        <f>J1393</f>
        <v>2</v>
      </c>
      <c r="K464" s="51">
        <f t="shared" ref="K464:AT464" si="439">K1393</f>
        <v>5</v>
      </c>
      <c r="L464" s="51">
        <f t="shared" si="439"/>
        <v>4</v>
      </c>
      <c r="M464" s="51">
        <f t="shared" si="439"/>
        <v>3</v>
      </c>
      <c r="N464" s="51">
        <f t="shared" si="439"/>
        <v>6</v>
      </c>
      <c r="O464" s="51">
        <f t="shared" si="439"/>
        <v>5</v>
      </c>
      <c r="P464" s="51">
        <f t="shared" si="439"/>
        <v>7</v>
      </c>
      <c r="Q464" s="51">
        <f t="shared" si="439"/>
        <v>6</v>
      </c>
      <c r="R464" s="51">
        <f t="shared" si="439"/>
        <v>3</v>
      </c>
      <c r="S464" s="51">
        <f t="shared" si="439"/>
        <v>4</v>
      </c>
      <c r="T464" s="51">
        <f t="shared" si="439"/>
        <v>6</v>
      </c>
      <c r="U464" s="51">
        <f t="shared" si="439"/>
        <v>8</v>
      </c>
      <c r="V464" s="51">
        <f t="shared" si="439"/>
        <v>6</v>
      </c>
      <c r="W464" s="51">
        <f t="shared" si="439"/>
        <v>4</v>
      </c>
      <c r="X464" s="51">
        <f t="shared" si="439"/>
        <v>5</v>
      </c>
      <c r="Y464" s="51">
        <f t="shared" si="439"/>
        <v>7</v>
      </c>
      <c r="Z464" s="51">
        <f t="shared" si="439"/>
        <v>9</v>
      </c>
      <c r="AA464" s="51">
        <f t="shared" si="439"/>
        <v>7</v>
      </c>
      <c r="AB464" s="51">
        <f t="shared" si="439"/>
        <v>7</v>
      </c>
      <c r="AC464" s="51">
        <f t="shared" si="439"/>
        <v>8</v>
      </c>
      <c r="AD464" s="51">
        <f t="shared" si="439"/>
        <v>36</v>
      </c>
      <c r="AE464" s="51">
        <f t="shared" si="439"/>
        <v>44</v>
      </c>
      <c r="AF464" s="51">
        <f t="shared" si="439"/>
        <v>38</v>
      </c>
      <c r="AG464" s="51">
        <f t="shared" si="439"/>
        <v>37</v>
      </c>
      <c r="AH464" s="51">
        <f t="shared" si="439"/>
        <v>36</v>
      </c>
      <c r="AI464" s="51">
        <f t="shared" si="439"/>
        <v>36</v>
      </c>
      <c r="AJ464" s="51">
        <f t="shared" si="439"/>
        <v>21</v>
      </c>
      <c r="AK464" s="51">
        <f t="shared" si="439"/>
        <v>19</v>
      </c>
      <c r="AL464" s="51">
        <f t="shared" si="439"/>
        <v>28</v>
      </c>
      <c r="AM464" s="51">
        <f t="shared" si="439"/>
        <v>17</v>
      </c>
      <c r="AN464" s="51">
        <f t="shared" si="439"/>
        <v>10</v>
      </c>
      <c r="AO464" s="51">
        <f t="shared" si="439"/>
        <v>3</v>
      </c>
      <c r="AP464" s="51">
        <f t="shared" si="439"/>
        <v>4</v>
      </c>
      <c r="AQ464" s="51">
        <f t="shared" si="439"/>
        <v>14</v>
      </c>
      <c r="AR464" s="51">
        <f t="shared" si="439"/>
        <v>18</v>
      </c>
      <c r="AS464" s="51">
        <f t="shared" si="439"/>
        <v>111</v>
      </c>
      <c r="AT464" s="51">
        <f t="shared" si="439"/>
        <v>4</v>
      </c>
      <c r="AU464" s="58">
        <v>9871</v>
      </c>
      <c r="AV464" s="109"/>
      <c r="AW464" s="109"/>
    </row>
    <row r="465" spans="1:49" s="33" customFormat="1" ht="12">
      <c r="A465" s="21">
        <v>461</v>
      </c>
      <c r="B465" s="58">
        <v>12266</v>
      </c>
      <c r="C465" s="41" t="s">
        <v>996</v>
      </c>
      <c r="D465" s="41" t="s">
        <v>782</v>
      </c>
      <c r="E465" s="45" t="s">
        <v>783</v>
      </c>
      <c r="F465" s="44" t="s">
        <v>297</v>
      </c>
      <c r="G465" s="39" t="s">
        <v>662</v>
      </c>
      <c r="H465" s="58">
        <v>12266</v>
      </c>
      <c r="I465" s="51">
        <f t="shared" si="434"/>
        <v>375</v>
      </c>
      <c r="J465" s="51">
        <f>J1309</f>
        <v>3</v>
      </c>
      <c r="K465" s="51">
        <f t="shared" ref="K465:AT465" si="440">K1309</f>
        <v>6</v>
      </c>
      <c r="L465" s="51">
        <f t="shared" si="440"/>
        <v>9</v>
      </c>
      <c r="M465" s="51">
        <f t="shared" si="440"/>
        <v>10</v>
      </c>
      <c r="N465" s="51">
        <f t="shared" si="440"/>
        <v>7</v>
      </c>
      <c r="O465" s="51">
        <f t="shared" si="440"/>
        <v>10</v>
      </c>
      <c r="P465" s="51">
        <f t="shared" si="440"/>
        <v>4</v>
      </c>
      <c r="Q465" s="51">
        <f t="shared" si="440"/>
        <v>10</v>
      </c>
      <c r="R465" s="51">
        <f t="shared" si="440"/>
        <v>3</v>
      </c>
      <c r="S465" s="51">
        <f t="shared" si="440"/>
        <v>9</v>
      </c>
      <c r="T465" s="51">
        <f t="shared" si="440"/>
        <v>8</v>
      </c>
      <c r="U465" s="51">
        <f t="shared" si="440"/>
        <v>4</v>
      </c>
      <c r="V465" s="51">
        <f t="shared" si="440"/>
        <v>11</v>
      </c>
      <c r="W465" s="51">
        <f t="shared" si="440"/>
        <v>6</v>
      </c>
      <c r="X465" s="51">
        <f t="shared" si="440"/>
        <v>11</v>
      </c>
      <c r="Y465" s="51">
        <f t="shared" si="440"/>
        <v>4</v>
      </c>
      <c r="Z465" s="51">
        <f t="shared" si="440"/>
        <v>6</v>
      </c>
      <c r="AA465" s="51">
        <f t="shared" si="440"/>
        <v>6</v>
      </c>
      <c r="AB465" s="51">
        <f t="shared" si="440"/>
        <v>5</v>
      </c>
      <c r="AC465" s="51">
        <f t="shared" si="440"/>
        <v>4</v>
      </c>
      <c r="AD465" s="51">
        <f t="shared" si="440"/>
        <v>42</v>
      </c>
      <c r="AE465" s="51">
        <f t="shared" si="440"/>
        <v>40</v>
      </c>
      <c r="AF465" s="51">
        <f t="shared" si="440"/>
        <v>31</v>
      </c>
      <c r="AG465" s="51">
        <f t="shared" si="440"/>
        <v>25</v>
      </c>
      <c r="AH465" s="51">
        <f t="shared" si="440"/>
        <v>22</v>
      </c>
      <c r="AI465" s="51">
        <f t="shared" si="440"/>
        <v>19</v>
      </c>
      <c r="AJ465" s="51">
        <f t="shared" si="440"/>
        <v>15</v>
      </c>
      <c r="AK465" s="51">
        <f t="shared" si="440"/>
        <v>16</v>
      </c>
      <c r="AL465" s="51">
        <f t="shared" si="440"/>
        <v>11</v>
      </c>
      <c r="AM465" s="51">
        <f t="shared" si="440"/>
        <v>12</v>
      </c>
      <c r="AN465" s="51">
        <f t="shared" si="440"/>
        <v>4</v>
      </c>
      <c r="AO465" s="51">
        <f t="shared" si="440"/>
        <v>1</v>
      </c>
      <c r="AP465" s="51">
        <f t="shared" si="440"/>
        <v>1</v>
      </c>
      <c r="AQ465" s="51">
        <f t="shared" si="440"/>
        <v>20</v>
      </c>
      <c r="AR465" s="51">
        <f t="shared" si="440"/>
        <v>12</v>
      </c>
      <c r="AS465" s="51">
        <f t="shared" si="440"/>
        <v>88</v>
      </c>
      <c r="AT465" s="51">
        <f t="shared" si="440"/>
        <v>4</v>
      </c>
      <c r="AU465" s="58">
        <v>12266</v>
      </c>
      <c r="AV465" s="109"/>
      <c r="AW465" s="109"/>
    </row>
    <row r="466" spans="1:49" s="33" customFormat="1" ht="12">
      <c r="A466" s="21">
        <v>462</v>
      </c>
      <c r="B466" s="58">
        <v>12166</v>
      </c>
      <c r="C466" s="41" t="s">
        <v>996</v>
      </c>
      <c r="D466" s="41" t="s">
        <v>782</v>
      </c>
      <c r="E466" s="45" t="s">
        <v>783</v>
      </c>
      <c r="F466" s="44" t="s">
        <v>363</v>
      </c>
      <c r="G466" s="39" t="s">
        <v>662</v>
      </c>
      <c r="H466" s="58">
        <v>12166</v>
      </c>
      <c r="I466" s="51">
        <f t="shared" si="434"/>
        <v>482</v>
      </c>
      <c r="J466" s="51">
        <f>J1394</f>
        <v>7</v>
      </c>
      <c r="K466" s="51">
        <f t="shared" ref="K466:AT466" si="441">K1394</f>
        <v>6</v>
      </c>
      <c r="L466" s="51">
        <f t="shared" si="441"/>
        <v>10</v>
      </c>
      <c r="M466" s="51">
        <f t="shared" si="441"/>
        <v>6</v>
      </c>
      <c r="N466" s="51">
        <f t="shared" si="441"/>
        <v>7</v>
      </c>
      <c r="O466" s="51">
        <f t="shared" si="441"/>
        <v>15</v>
      </c>
      <c r="P466" s="51">
        <f t="shared" si="441"/>
        <v>8</v>
      </c>
      <c r="Q466" s="51">
        <f t="shared" si="441"/>
        <v>7</v>
      </c>
      <c r="R466" s="51">
        <f t="shared" si="441"/>
        <v>15</v>
      </c>
      <c r="S466" s="51">
        <f t="shared" si="441"/>
        <v>6</v>
      </c>
      <c r="T466" s="51">
        <f t="shared" si="441"/>
        <v>17</v>
      </c>
      <c r="U466" s="51">
        <f t="shared" si="441"/>
        <v>12</v>
      </c>
      <c r="V466" s="51">
        <f t="shared" si="441"/>
        <v>12</v>
      </c>
      <c r="W466" s="51">
        <f t="shared" si="441"/>
        <v>8</v>
      </c>
      <c r="X466" s="51">
        <f t="shared" si="441"/>
        <v>6</v>
      </c>
      <c r="Y466" s="51">
        <f t="shared" si="441"/>
        <v>6</v>
      </c>
      <c r="Z466" s="51">
        <f t="shared" si="441"/>
        <v>6</v>
      </c>
      <c r="AA466" s="51">
        <f t="shared" si="441"/>
        <v>9</v>
      </c>
      <c r="AB466" s="51">
        <f t="shared" si="441"/>
        <v>8</v>
      </c>
      <c r="AC466" s="51">
        <f t="shared" si="441"/>
        <v>10</v>
      </c>
      <c r="AD466" s="51">
        <f t="shared" si="441"/>
        <v>33</v>
      </c>
      <c r="AE466" s="51">
        <f t="shared" si="441"/>
        <v>43</v>
      </c>
      <c r="AF466" s="51">
        <f t="shared" si="441"/>
        <v>37</v>
      </c>
      <c r="AG466" s="51">
        <f t="shared" si="441"/>
        <v>37</v>
      </c>
      <c r="AH466" s="51">
        <f t="shared" si="441"/>
        <v>26</v>
      </c>
      <c r="AI466" s="51">
        <f t="shared" si="441"/>
        <v>24</v>
      </c>
      <c r="AJ466" s="51">
        <f t="shared" si="441"/>
        <v>21</v>
      </c>
      <c r="AK466" s="51">
        <f t="shared" si="441"/>
        <v>24</v>
      </c>
      <c r="AL466" s="51">
        <f t="shared" si="441"/>
        <v>14</v>
      </c>
      <c r="AM466" s="51">
        <f t="shared" si="441"/>
        <v>17</v>
      </c>
      <c r="AN466" s="51">
        <f t="shared" si="441"/>
        <v>6</v>
      </c>
      <c r="AO466" s="51">
        <f t="shared" si="441"/>
        <v>12</v>
      </c>
      <c r="AP466" s="51">
        <f t="shared" si="441"/>
        <v>7</v>
      </c>
      <c r="AQ466" s="51">
        <f t="shared" si="441"/>
        <v>27</v>
      </c>
      <c r="AR466" s="51">
        <f t="shared" si="441"/>
        <v>19</v>
      </c>
      <c r="AS466" s="51">
        <f t="shared" si="441"/>
        <v>98</v>
      </c>
      <c r="AT466" s="51">
        <f t="shared" si="441"/>
        <v>13</v>
      </c>
      <c r="AU466" s="58">
        <v>12166</v>
      </c>
      <c r="AV466" s="109"/>
      <c r="AW466" s="109"/>
    </row>
    <row r="467" spans="1:49" s="33" customFormat="1" ht="12">
      <c r="A467" s="6">
        <v>463</v>
      </c>
      <c r="B467" s="34"/>
      <c r="C467" s="35" t="s">
        <v>996</v>
      </c>
      <c r="D467" s="35" t="s">
        <v>782</v>
      </c>
      <c r="E467" s="36" t="s">
        <v>786</v>
      </c>
      <c r="F467" s="36" t="s">
        <v>786</v>
      </c>
      <c r="G467" s="37"/>
      <c r="H467" s="34"/>
      <c r="I467" s="99">
        <f t="shared" si="434"/>
        <v>13611</v>
      </c>
      <c r="J467" s="38">
        <f>SUM(J468:J477)</f>
        <v>186</v>
      </c>
      <c r="K467" s="38">
        <f t="shared" ref="K467:AT467" si="442">SUM(K468:K477)</f>
        <v>229</v>
      </c>
      <c r="L467" s="38">
        <f t="shared" si="442"/>
        <v>239</v>
      </c>
      <c r="M467" s="38">
        <f t="shared" si="442"/>
        <v>221</v>
      </c>
      <c r="N467" s="38">
        <f t="shared" si="442"/>
        <v>189</v>
      </c>
      <c r="O467" s="38">
        <f t="shared" si="442"/>
        <v>219</v>
      </c>
      <c r="P467" s="38">
        <f t="shared" si="442"/>
        <v>218</v>
      </c>
      <c r="Q467" s="38">
        <f t="shared" si="442"/>
        <v>266</v>
      </c>
      <c r="R467" s="38">
        <f t="shared" si="442"/>
        <v>260</v>
      </c>
      <c r="S467" s="38">
        <f t="shared" si="442"/>
        <v>234</v>
      </c>
      <c r="T467" s="38">
        <f t="shared" si="442"/>
        <v>247</v>
      </c>
      <c r="U467" s="38">
        <f t="shared" si="442"/>
        <v>277</v>
      </c>
      <c r="V467" s="38">
        <f t="shared" si="442"/>
        <v>251</v>
      </c>
      <c r="W467" s="38">
        <f t="shared" si="442"/>
        <v>268</v>
      </c>
      <c r="X467" s="38">
        <f t="shared" si="442"/>
        <v>227</v>
      </c>
      <c r="Y467" s="38">
        <f t="shared" si="442"/>
        <v>226</v>
      </c>
      <c r="Z467" s="38">
        <f t="shared" si="442"/>
        <v>255</v>
      </c>
      <c r="AA467" s="38">
        <f t="shared" si="442"/>
        <v>225</v>
      </c>
      <c r="AB467" s="38">
        <f t="shared" si="442"/>
        <v>266</v>
      </c>
      <c r="AC467" s="38">
        <f t="shared" si="442"/>
        <v>261</v>
      </c>
      <c r="AD467" s="38">
        <f t="shared" si="442"/>
        <v>1268</v>
      </c>
      <c r="AE467" s="38">
        <f t="shared" si="442"/>
        <v>1176</v>
      </c>
      <c r="AF467" s="38">
        <f t="shared" si="442"/>
        <v>1239</v>
      </c>
      <c r="AG467" s="38">
        <f t="shared" si="442"/>
        <v>947</v>
      </c>
      <c r="AH467" s="38">
        <f t="shared" si="442"/>
        <v>868</v>
      </c>
      <c r="AI467" s="38">
        <f t="shared" si="442"/>
        <v>680</v>
      </c>
      <c r="AJ467" s="38">
        <f t="shared" si="442"/>
        <v>632</v>
      </c>
      <c r="AK467" s="38">
        <f t="shared" si="442"/>
        <v>485</v>
      </c>
      <c r="AL467" s="38">
        <f t="shared" si="442"/>
        <v>350</v>
      </c>
      <c r="AM467" s="38">
        <f t="shared" si="442"/>
        <v>353</v>
      </c>
      <c r="AN467" s="38">
        <f t="shared" si="442"/>
        <v>267</v>
      </c>
      <c r="AO467" s="38">
        <f t="shared" si="442"/>
        <v>232</v>
      </c>
      <c r="AP467" s="38">
        <f t="shared" si="442"/>
        <v>350</v>
      </c>
      <c r="AQ467" s="38">
        <f t="shared" si="442"/>
        <v>622</v>
      </c>
      <c r="AR467" s="38">
        <f t="shared" si="442"/>
        <v>592</v>
      </c>
      <c r="AS467" s="38">
        <f t="shared" si="442"/>
        <v>3026</v>
      </c>
      <c r="AT467" s="38">
        <f t="shared" si="442"/>
        <v>264</v>
      </c>
      <c r="AU467" s="34"/>
      <c r="AV467" s="109"/>
      <c r="AW467" s="109"/>
    </row>
    <row r="468" spans="1:49" s="33" customFormat="1" ht="12">
      <c r="A468" s="21">
        <v>464</v>
      </c>
      <c r="B468" s="58">
        <v>4783</v>
      </c>
      <c r="C468" s="41" t="s">
        <v>996</v>
      </c>
      <c r="D468" s="41" t="s">
        <v>782</v>
      </c>
      <c r="E468" s="45" t="s">
        <v>786</v>
      </c>
      <c r="F468" s="46" t="s">
        <v>414</v>
      </c>
      <c r="G468" s="39" t="s">
        <v>680</v>
      </c>
      <c r="H468" s="58">
        <v>4783</v>
      </c>
      <c r="I468" s="51">
        <f t="shared" si="434"/>
        <v>2998</v>
      </c>
      <c r="J468" s="51">
        <f>J1459</f>
        <v>33</v>
      </c>
      <c r="K468" s="51">
        <f t="shared" ref="K468:AT468" si="443">K1459</f>
        <v>56</v>
      </c>
      <c r="L468" s="51">
        <f t="shared" si="443"/>
        <v>64</v>
      </c>
      <c r="M468" s="51">
        <f t="shared" si="443"/>
        <v>53</v>
      </c>
      <c r="N468" s="51">
        <f t="shared" si="443"/>
        <v>39</v>
      </c>
      <c r="O468" s="51">
        <f t="shared" si="443"/>
        <v>56</v>
      </c>
      <c r="P468" s="51">
        <f t="shared" si="443"/>
        <v>51</v>
      </c>
      <c r="Q468" s="51">
        <f t="shared" si="443"/>
        <v>50</v>
      </c>
      <c r="R468" s="51">
        <f t="shared" si="443"/>
        <v>69</v>
      </c>
      <c r="S468" s="51">
        <f t="shared" si="443"/>
        <v>59</v>
      </c>
      <c r="T468" s="51">
        <f t="shared" si="443"/>
        <v>51</v>
      </c>
      <c r="U468" s="51">
        <f t="shared" si="443"/>
        <v>57</v>
      </c>
      <c r="V468" s="51">
        <f t="shared" si="443"/>
        <v>49</v>
      </c>
      <c r="W468" s="51">
        <f t="shared" si="443"/>
        <v>47</v>
      </c>
      <c r="X468" s="51">
        <f t="shared" si="443"/>
        <v>44</v>
      </c>
      <c r="Y468" s="51">
        <f t="shared" si="443"/>
        <v>50</v>
      </c>
      <c r="Z468" s="51">
        <f t="shared" si="443"/>
        <v>58</v>
      </c>
      <c r="AA468" s="51">
        <f t="shared" si="443"/>
        <v>42</v>
      </c>
      <c r="AB468" s="51">
        <f t="shared" si="443"/>
        <v>47</v>
      </c>
      <c r="AC468" s="51">
        <f t="shared" si="443"/>
        <v>43</v>
      </c>
      <c r="AD468" s="51">
        <f t="shared" si="443"/>
        <v>308</v>
      </c>
      <c r="AE468" s="51">
        <f t="shared" si="443"/>
        <v>274</v>
      </c>
      <c r="AF468" s="51">
        <f t="shared" si="443"/>
        <v>258</v>
      </c>
      <c r="AG468" s="51">
        <f t="shared" si="443"/>
        <v>210</v>
      </c>
      <c r="AH468" s="51">
        <f t="shared" si="443"/>
        <v>175</v>
      </c>
      <c r="AI468" s="51">
        <f t="shared" si="443"/>
        <v>145</v>
      </c>
      <c r="AJ468" s="51">
        <f t="shared" si="443"/>
        <v>143</v>
      </c>
      <c r="AK468" s="51">
        <f t="shared" si="443"/>
        <v>109</v>
      </c>
      <c r="AL468" s="51">
        <f t="shared" si="443"/>
        <v>87</v>
      </c>
      <c r="AM468" s="51">
        <f t="shared" si="443"/>
        <v>77</v>
      </c>
      <c r="AN468" s="51">
        <f t="shared" si="443"/>
        <v>61</v>
      </c>
      <c r="AO468" s="51">
        <f t="shared" si="443"/>
        <v>52</v>
      </c>
      <c r="AP468" s="51">
        <f t="shared" si="443"/>
        <v>81</v>
      </c>
      <c r="AQ468" s="51">
        <f t="shared" si="443"/>
        <v>122</v>
      </c>
      <c r="AR468" s="51">
        <f t="shared" si="443"/>
        <v>115</v>
      </c>
      <c r="AS468" s="51">
        <f t="shared" si="443"/>
        <v>671</v>
      </c>
      <c r="AT468" s="51">
        <f t="shared" si="443"/>
        <v>46</v>
      </c>
      <c r="AU468" s="58">
        <v>4783</v>
      </c>
      <c r="AV468" s="109"/>
      <c r="AW468" s="109"/>
    </row>
    <row r="469" spans="1:49" s="33" customFormat="1" ht="24">
      <c r="A469" s="21">
        <v>465</v>
      </c>
      <c r="B469" s="58">
        <v>4796</v>
      </c>
      <c r="C469" s="41" t="s">
        <v>996</v>
      </c>
      <c r="D469" s="41" t="s">
        <v>782</v>
      </c>
      <c r="E469" s="45" t="s">
        <v>786</v>
      </c>
      <c r="F469" s="42" t="s">
        <v>787</v>
      </c>
      <c r="G469" s="39" t="s">
        <v>680</v>
      </c>
      <c r="H469" s="58">
        <v>4796</v>
      </c>
      <c r="I469" s="51">
        <f t="shared" si="434"/>
        <v>3931</v>
      </c>
      <c r="J469" s="51">
        <f>J1462</f>
        <v>54</v>
      </c>
      <c r="K469" s="51">
        <f t="shared" ref="K469:AT469" si="444">K1462</f>
        <v>53</v>
      </c>
      <c r="L469" s="51">
        <f t="shared" si="444"/>
        <v>42</v>
      </c>
      <c r="M469" s="51">
        <f t="shared" si="444"/>
        <v>53</v>
      </c>
      <c r="N469" s="51">
        <f t="shared" si="444"/>
        <v>48</v>
      </c>
      <c r="O469" s="51">
        <f t="shared" si="444"/>
        <v>59</v>
      </c>
      <c r="P469" s="51">
        <f t="shared" si="444"/>
        <v>58</v>
      </c>
      <c r="Q469" s="51">
        <f t="shared" si="444"/>
        <v>76</v>
      </c>
      <c r="R469" s="51">
        <f t="shared" si="444"/>
        <v>63</v>
      </c>
      <c r="S469" s="51">
        <f t="shared" si="444"/>
        <v>58</v>
      </c>
      <c r="T469" s="51">
        <f t="shared" si="444"/>
        <v>80</v>
      </c>
      <c r="U469" s="51">
        <f t="shared" si="444"/>
        <v>74</v>
      </c>
      <c r="V469" s="51">
        <f t="shared" si="444"/>
        <v>78</v>
      </c>
      <c r="W469" s="51">
        <f t="shared" si="444"/>
        <v>85</v>
      </c>
      <c r="X469" s="51">
        <f t="shared" si="444"/>
        <v>72</v>
      </c>
      <c r="Y469" s="51">
        <f t="shared" si="444"/>
        <v>69</v>
      </c>
      <c r="Z469" s="51">
        <f t="shared" si="444"/>
        <v>70</v>
      </c>
      <c r="AA469" s="51">
        <f t="shared" si="444"/>
        <v>53</v>
      </c>
      <c r="AB469" s="51">
        <f t="shared" si="444"/>
        <v>75</v>
      </c>
      <c r="AC469" s="51">
        <f t="shared" si="444"/>
        <v>88</v>
      </c>
      <c r="AD469" s="51">
        <f t="shared" si="444"/>
        <v>313</v>
      </c>
      <c r="AE469" s="51">
        <f t="shared" si="444"/>
        <v>274</v>
      </c>
      <c r="AF469" s="51">
        <f t="shared" si="444"/>
        <v>311</v>
      </c>
      <c r="AG469" s="51">
        <f t="shared" si="444"/>
        <v>301</v>
      </c>
      <c r="AH469" s="51">
        <f t="shared" si="444"/>
        <v>280</v>
      </c>
      <c r="AI469" s="51">
        <f t="shared" si="444"/>
        <v>232</v>
      </c>
      <c r="AJ469" s="51">
        <f t="shared" si="444"/>
        <v>187</v>
      </c>
      <c r="AK469" s="51">
        <f t="shared" si="444"/>
        <v>142</v>
      </c>
      <c r="AL469" s="51">
        <f t="shared" si="444"/>
        <v>119</v>
      </c>
      <c r="AM469" s="51">
        <f t="shared" si="444"/>
        <v>125</v>
      </c>
      <c r="AN469" s="51">
        <f t="shared" si="444"/>
        <v>91</v>
      </c>
      <c r="AO469" s="51">
        <f t="shared" si="444"/>
        <v>101</v>
      </c>
      <c r="AP469" s="51">
        <f t="shared" si="444"/>
        <v>147</v>
      </c>
      <c r="AQ469" s="51">
        <f t="shared" si="444"/>
        <v>191</v>
      </c>
      <c r="AR469" s="51">
        <f t="shared" si="444"/>
        <v>170</v>
      </c>
      <c r="AS469" s="51">
        <f t="shared" si="444"/>
        <v>838</v>
      </c>
      <c r="AT469" s="51">
        <f t="shared" si="444"/>
        <v>76</v>
      </c>
      <c r="AU469" s="58">
        <v>4796</v>
      </c>
      <c r="AV469" s="109"/>
      <c r="AW469" s="109"/>
    </row>
    <row r="470" spans="1:49" s="33" customFormat="1" ht="12">
      <c r="A470" s="6">
        <v>466</v>
      </c>
      <c r="B470" s="58">
        <v>4795</v>
      </c>
      <c r="C470" s="54" t="s">
        <v>996</v>
      </c>
      <c r="D470" s="54" t="s">
        <v>782</v>
      </c>
      <c r="E470" s="45" t="s">
        <v>786</v>
      </c>
      <c r="F470" s="44" t="s">
        <v>416</v>
      </c>
      <c r="G470" s="39" t="s">
        <v>662</v>
      </c>
      <c r="H470" s="58">
        <v>4795</v>
      </c>
      <c r="I470" s="51">
        <f t="shared" si="434"/>
        <v>1166</v>
      </c>
      <c r="J470" s="51">
        <f>J1461</f>
        <v>13</v>
      </c>
      <c r="K470" s="51">
        <f t="shared" ref="K470:AT470" si="445">K1461</f>
        <v>23</v>
      </c>
      <c r="L470" s="51">
        <f t="shared" si="445"/>
        <v>26</v>
      </c>
      <c r="M470" s="51">
        <f t="shared" si="445"/>
        <v>19</v>
      </c>
      <c r="N470" s="51">
        <f t="shared" si="445"/>
        <v>14</v>
      </c>
      <c r="O470" s="51">
        <f t="shared" si="445"/>
        <v>26</v>
      </c>
      <c r="P470" s="51">
        <f t="shared" si="445"/>
        <v>18</v>
      </c>
      <c r="Q470" s="51">
        <f t="shared" si="445"/>
        <v>18</v>
      </c>
      <c r="R470" s="51">
        <f t="shared" si="445"/>
        <v>23</v>
      </c>
      <c r="S470" s="51">
        <f t="shared" si="445"/>
        <v>24</v>
      </c>
      <c r="T470" s="51">
        <f t="shared" si="445"/>
        <v>17</v>
      </c>
      <c r="U470" s="51">
        <f t="shared" si="445"/>
        <v>24</v>
      </c>
      <c r="V470" s="51">
        <f t="shared" si="445"/>
        <v>24</v>
      </c>
      <c r="W470" s="51">
        <f t="shared" si="445"/>
        <v>24</v>
      </c>
      <c r="X470" s="51">
        <f t="shared" si="445"/>
        <v>18</v>
      </c>
      <c r="Y470" s="51">
        <f t="shared" si="445"/>
        <v>17</v>
      </c>
      <c r="Z470" s="51">
        <f t="shared" si="445"/>
        <v>15</v>
      </c>
      <c r="AA470" s="51">
        <f t="shared" si="445"/>
        <v>26</v>
      </c>
      <c r="AB470" s="51">
        <f t="shared" si="445"/>
        <v>22</v>
      </c>
      <c r="AC470" s="51">
        <f t="shared" si="445"/>
        <v>26</v>
      </c>
      <c r="AD470" s="51">
        <f t="shared" si="445"/>
        <v>121</v>
      </c>
      <c r="AE470" s="51">
        <f t="shared" si="445"/>
        <v>108</v>
      </c>
      <c r="AF470" s="51">
        <f t="shared" si="445"/>
        <v>120</v>
      </c>
      <c r="AG470" s="51">
        <f t="shared" si="445"/>
        <v>83</v>
      </c>
      <c r="AH470" s="51">
        <f t="shared" si="445"/>
        <v>65</v>
      </c>
      <c r="AI470" s="51">
        <f t="shared" si="445"/>
        <v>40</v>
      </c>
      <c r="AJ470" s="51">
        <f t="shared" si="445"/>
        <v>61</v>
      </c>
      <c r="AK470" s="51">
        <f t="shared" si="445"/>
        <v>43</v>
      </c>
      <c r="AL470" s="51">
        <f t="shared" si="445"/>
        <v>24</v>
      </c>
      <c r="AM470" s="51">
        <f t="shared" si="445"/>
        <v>23</v>
      </c>
      <c r="AN470" s="51">
        <f t="shared" si="445"/>
        <v>24</v>
      </c>
      <c r="AO470" s="51">
        <f t="shared" si="445"/>
        <v>17</v>
      </c>
      <c r="AP470" s="51">
        <f t="shared" si="445"/>
        <v>20</v>
      </c>
      <c r="AQ470" s="51">
        <f t="shared" si="445"/>
        <v>52</v>
      </c>
      <c r="AR470" s="51">
        <f t="shared" si="445"/>
        <v>51</v>
      </c>
      <c r="AS470" s="51">
        <f t="shared" si="445"/>
        <v>263</v>
      </c>
      <c r="AT470" s="51">
        <f t="shared" si="445"/>
        <v>18</v>
      </c>
      <c r="AU470" s="58">
        <v>4795</v>
      </c>
      <c r="AV470" s="109"/>
      <c r="AW470" s="109"/>
    </row>
    <row r="471" spans="1:49" s="33" customFormat="1" ht="12">
      <c r="A471" s="21">
        <v>467</v>
      </c>
      <c r="B471" s="58">
        <v>4794</v>
      </c>
      <c r="C471" s="41" t="s">
        <v>996</v>
      </c>
      <c r="D471" s="41" t="s">
        <v>782</v>
      </c>
      <c r="E471" s="45" t="s">
        <v>786</v>
      </c>
      <c r="F471" s="44" t="s">
        <v>415</v>
      </c>
      <c r="G471" s="39" t="s">
        <v>662</v>
      </c>
      <c r="H471" s="58">
        <v>4794</v>
      </c>
      <c r="I471" s="51">
        <f t="shared" si="434"/>
        <v>1182</v>
      </c>
      <c r="J471" s="51">
        <f>J1460</f>
        <v>17</v>
      </c>
      <c r="K471" s="51">
        <f t="shared" ref="K471:AT471" si="446">K1460</f>
        <v>17</v>
      </c>
      <c r="L471" s="51">
        <f t="shared" si="446"/>
        <v>18</v>
      </c>
      <c r="M471" s="51">
        <f t="shared" si="446"/>
        <v>15</v>
      </c>
      <c r="N471" s="51">
        <f t="shared" si="446"/>
        <v>16</v>
      </c>
      <c r="O471" s="51">
        <f t="shared" si="446"/>
        <v>18</v>
      </c>
      <c r="P471" s="51">
        <f t="shared" si="446"/>
        <v>18</v>
      </c>
      <c r="Q471" s="51">
        <f t="shared" si="446"/>
        <v>25</v>
      </c>
      <c r="R471" s="51">
        <f t="shared" si="446"/>
        <v>18</v>
      </c>
      <c r="S471" s="51">
        <f t="shared" si="446"/>
        <v>22</v>
      </c>
      <c r="T471" s="51">
        <f t="shared" si="446"/>
        <v>19</v>
      </c>
      <c r="U471" s="51">
        <f t="shared" si="446"/>
        <v>26</v>
      </c>
      <c r="V471" s="51">
        <f t="shared" si="446"/>
        <v>11</v>
      </c>
      <c r="W471" s="51">
        <f t="shared" si="446"/>
        <v>25</v>
      </c>
      <c r="X471" s="51">
        <f t="shared" si="446"/>
        <v>21</v>
      </c>
      <c r="Y471" s="51">
        <f t="shared" si="446"/>
        <v>17</v>
      </c>
      <c r="Z471" s="51">
        <f t="shared" si="446"/>
        <v>15</v>
      </c>
      <c r="AA471" s="51">
        <f t="shared" si="446"/>
        <v>29</v>
      </c>
      <c r="AB471" s="51">
        <f t="shared" si="446"/>
        <v>31</v>
      </c>
      <c r="AC471" s="51">
        <f t="shared" si="446"/>
        <v>22</v>
      </c>
      <c r="AD471" s="51">
        <f t="shared" si="446"/>
        <v>122</v>
      </c>
      <c r="AE471" s="51">
        <f t="shared" si="446"/>
        <v>111</v>
      </c>
      <c r="AF471" s="51">
        <f t="shared" si="446"/>
        <v>124</v>
      </c>
      <c r="AG471" s="51">
        <f t="shared" si="446"/>
        <v>78</v>
      </c>
      <c r="AH471" s="51">
        <f t="shared" si="446"/>
        <v>81</v>
      </c>
      <c r="AI471" s="51">
        <f t="shared" si="446"/>
        <v>58</v>
      </c>
      <c r="AJ471" s="51">
        <f t="shared" si="446"/>
        <v>61</v>
      </c>
      <c r="AK471" s="51">
        <f t="shared" si="446"/>
        <v>48</v>
      </c>
      <c r="AL471" s="51">
        <f t="shared" si="446"/>
        <v>21</v>
      </c>
      <c r="AM471" s="51">
        <f t="shared" si="446"/>
        <v>19</v>
      </c>
      <c r="AN471" s="51">
        <f t="shared" si="446"/>
        <v>27</v>
      </c>
      <c r="AO471" s="51">
        <f t="shared" si="446"/>
        <v>13</v>
      </c>
      <c r="AP471" s="51">
        <f t="shared" si="446"/>
        <v>19</v>
      </c>
      <c r="AQ471" s="51">
        <f t="shared" si="446"/>
        <v>50</v>
      </c>
      <c r="AR471" s="51">
        <f t="shared" si="446"/>
        <v>55</v>
      </c>
      <c r="AS471" s="51">
        <f t="shared" si="446"/>
        <v>281</v>
      </c>
      <c r="AT471" s="51">
        <f t="shared" si="446"/>
        <v>24</v>
      </c>
      <c r="AU471" s="58">
        <v>4794</v>
      </c>
      <c r="AV471" s="109"/>
      <c r="AW471" s="109"/>
    </row>
    <row r="472" spans="1:49" s="33" customFormat="1" ht="12">
      <c r="A472" s="21">
        <v>468</v>
      </c>
      <c r="B472" s="58">
        <v>7714</v>
      </c>
      <c r="C472" s="41" t="s">
        <v>996</v>
      </c>
      <c r="D472" s="41" t="s">
        <v>782</v>
      </c>
      <c r="E472" s="45" t="s">
        <v>786</v>
      </c>
      <c r="F472" s="44" t="s">
        <v>422</v>
      </c>
      <c r="G472" s="39" t="s">
        <v>662</v>
      </c>
      <c r="H472" s="58">
        <v>7714</v>
      </c>
      <c r="I472" s="51">
        <f t="shared" si="434"/>
        <v>901</v>
      </c>
      <c r="J472" s="51">
        <f>J1469</f>
        <v>12</v>
      </c>
      <c r="K472" s="51">
        <f t="shared" ref="K472:AT472" si="447">K1469</f>
        <v>16</v>
      </c>
      <c r="L472" s="51">
        <f t="shared" si="447"/>
        <v>22</v>
      </c>
      <c r="M472" s="51">
        <f t="shared" si="447"/>
        <v>22</v>
      </c>
      <c r="N472" s="51">
        <f t="shared" si="447"/>
        <v>13</v>
      </c>
      <c r="O472" s="51">
        <f t="shared" si="447"/>
        <v>14</v>
      </c>
      <c r="P472" s="51">
        <f t="shared" si="447"/>
        <v>13</v>
      </c>
      <c r="Q472" s="51">
        <f t="shared" si="447"/>
        <v>19</v>
      </c>
      <c r="R472" s="51">
        <f t="shared" si="447"/>
        <v>18</v>
      </c>
      <c r="S472" s="51">
        <f t="shared" si="447"/>
        <v>18</v>
      </c>
      <c r="T472" s="51">
        <f t="shared" si="447"/>
        <v>14</v>
      </c>
      <c r="U472" s="51">
        <f t="shared" si="447"/>
        <v>21</v>
      </c>
      <c r="V472" s="51">
        <f t="shared" si="447"/>
        <v>17</v>
      </c>
      <c r="W472" s="51">
        <f t="shared" si="447"/>
        <v>16</v>
      </c>
      <c r="X472" s="51">
        <f t="shared" si="447"/>
        <v>17</v>
      </c>
      <c r="Y472" s="51">
        <f t="shared" si="447"/>
        <v>20</v>
      </c>
      <c r="Z472" s="51">
        <f t="shared" si="447"/>
        <v>16</v>
      </c>
      <c r="AA472" s="51">
        <f t="shared" si="447"/>
        <v>15</v>
      </c>
      <c r="AB472" s="51">
        <f t="shared" si="447"/>
        <v>21</v>
      </c>
      <c r="AC472" s="51">
        <f t="shared" si="447"/>
        <v>16</v>
      </c>
      <c r="AD472" s="51">
        <f t="shared" si="447"/>
        <v>74</v>
      </c>
      <c r="AE472" s="51">
        <f t="shared" si="447"/>
        <v>83</v>
      </c>
      <c r="AF472" s="51">
        <f t="shared" si="447"/>
        <v>106</v>
      </c>
      <c r="AG472" s="51">
        <f t="shared" si="447"/>
        <v>64</v>
      </c>
      <c r="AH472" s="51">
        <f t="shared" si="447"/>
        <v>47</v>
      </c>
      <c r="AI472" s="51">
        <f t="shared" si="447"/>
        <v>35</v>
      </c>
      <c r="AJ472" s="51">
        <f t="shared" si="447"/>
        <v>36</v>
      </c>
      <c r="AK472" s="51">
        <f t="shared" si="447"/>
        <v>19</v>
      </c>
      <c r="AL472" s="51">
        <f t="shared" si="447"/>
        <v>21</v>
      </c>
      <c r="AM472" s="51">
        <f t="shared" si="447"/>
        <v>30</v>
      </c>
      <c r="AN472" s="51">
        <f t="shared" si="447"/>
        <v>18</v>
      </c>
      <c r="AO472" s="51">
        <f t="shared" si="447"/>
        <v>6</v>
      </c>
      <c r="AP472" s="51">
        <f t="shared" si="447"/>
        <v>22</v>
      </c>
      <c r="AQ472" s="51">
        <f t="shared" si="447"/>
        <v>42</v>
      </c>
      <c r="AR472" s="51">
        <f t="shared" si="447"/>
        <v>42</v>
      </c>
      <c r="AS472" s="51">
        <f t="shared" si="447"/>
        <v>200</v>
      </c>
      <c r="AT472" s="51">
        <f t="shared" si="447"/>
        <v>17</v>
      </c>
      <c r="AU472" s="58">
        <v>7714</v>
      </c>
      <c r="AV472" s="109"/>
      <c r="AW472" s="109"/>
    </row>
    <row r="473" spans="1:49" s="33" customFormat="1" ht="12">
      <c r="A473" s="6">
        <v>469</v>
      </c>
      <c r="B473" s="58">
        <v>6840</v>
      </c>
      <c r="C473" s="41" t="s">
        <v>996</v>
      </c>
      <c r="D473" s="41" t="s">
        <v>782</v>
      </c>
      <c r="E473" s="45" t="s">
        <v>786</v>
      </c>
      <c r="F473" s="44" t="s">
        <v>426</v>
      </c>
      <c r="G473" s="39" t="s">
        <v>662</v>
      </c>
      <c r="H473" s="58">
        <v>6840</v>
      </c>
      <c r="I473" s="51">
        <f t="shared" si="434"/>
        <v>1455</v>
      </c>
      <c r="J473" s="51">
        <f>J1473</f>
        <v>25</v>
      </c>
      <c r="K473" s="51">
        <f t="shared" ref="K473:AT474" si="448">K1473</f>
        <v>25</v>
      </c>
      <c r="L473" s="51">
        <f t="shared" si="448"/>
        <v>28</v>
      </c>
      <c r="M473" s="51">
        <f t="shared" si="448"/>
        <v>24</v>
      </c>
      <c r="N473" s="51">
        <f t="shared" si="448"/>
        <v>22</v>
      </c>
      <c r="O473" s="51">
        <f t="shared" si="448"/>
        <v>17</v>
      </c>
      <c r="P473" s="51">
        <f t="shared" si="448"/>
        <v>26</v>
      </c>
      <c r="Q473" s="51">
        <f t="shared" si="448"/>
        <v>28</v>
      </c>
      <c r="R473" s="51">
        <f t="shared" si="448"/>
        <v>34</v>
      </c>
      <c r="S473" s="51">
        <f t="shared" si="448"/>
        <v>21</v>
      </c>
      <c r="T473" s="51">
        <f t="shared" si="448"/>
        <v>29</v>
      </c>
      <c r="U473" s="51">
        <f t="shared" si="448"/>
        <v>30</v>
      </c>
      <c r="V473" s="51">
        <f t="shared" si="448"/>
        <v>24</v>
      </c>
      <c r="W473" s="51">
        <f t="shared" si="448"/>
        <v>27</v>
      </c>
      <c r="X473" s="51">
        <f t="shared" si="448"/>
        <v>21</v>
      </c>
      <c r="Y473" s="51">
        <f t="shared" si="448"/>
        <v>23</v>
      </c>
      <c r="Z473" s="51">
        <f t="shared" si="448"/>
        <v>47</v>
      </c>
      <c r="AA473" s="51">
        <f t="shared" si="448"/>
        <v>25</v>
      </c>
      <c r="AB473" s="51">
        <f t="shared" si="448"/>
        <v>35</v>
      </c>
      <c r="AC473" s="51">
        <f t="shared" si="448"/>
        <v>30</v>
      </c>
      <c r="AD473" s="51">
        <f t="shared" si="448"/>
        <v>143</v>
      </c>
      <c r="AE473" s="51">
        <f t="shared" si="448"/>
        <v>120</v>
      </c>
      <c r="AF473" s="51">
        <f t="shared" si="448"/>
        <v>124</v>
      </c>
      <c r="AG473" s="51">
        <f t="shared" si="448"/>
        <v>77</v>
      </c>
      <c r="AH473" s="51">
        <f t="shared" si="448"/>
        <v>108</v>
      </c>
      <c r="AI473" s="51">
        <f t="shared" si="448"/>
        <v>69</v>
      </c>
      <c r="AJ473" s="51">
        <f t="shared" si="448"/>
        <v>67</v>
      </c>
      <c r="AK473" s="51">
        <f t="shared" si="448"/>
        <v>48</v>
      </c>
      <c r="AL473" s="51">
        <f t="shared" si="448"/>
        <v>35</v>
      </c>
      <c r="AM473" s="51">
        <f t="shared" si="448"/>
        <v>39</v>
      </c>
      <c r="AN473" s="51">
        <f t="shared" si="448"/>
        <v>25</v>
      </c>
      <c r="AO473" s="51">
        <f t="shared" si="448"/>
        <v>18</v>
      </c>
      <c r="AP473" s="51">
        <f t="shared" si="448"/>
        <v>41</v>
      </c>
      <c r="AQ473" s="51">
        <f t="shared" si="448"/>
        <v>64</v>
      </c>
      <c r="AR473" s="51">
        <f t="shared" si="448"/>
        <v>77</v>
      </c>
      <c r="AS473" s="51">
        <f t="shared" si="448"/>
        <v>314</v>
      </c>
      <c r="AT473" s="51">
        <f t="shared" si="448"/>
        <v>35</v>
      </c>
      <c r="AU473" s="58">
        <v>6840</v>
      </c>
      <c r="AV473" s="109"/>
      <c r="AW473" s="109"/>
    </row>
    <row r="474" spans="1:49" s="33" customFormat="1" ht="12">
      <c r="A474" s="21">
        <v>470</v>
      </c>
      <c r="B474" s="58">
        <v>7031</v>
      </c>
      <c r="C474" s="41" t="s">
        <v>996</v>
      </c>
      <c r="D474" s="41" t="s">
        <v>782</v>
      </c>
      <c r="E474" s="45" t="s">
        <v>786</v>
      </c>
      <c r="F474" s="44" t="s">
        <v>427</v>
      </c>
      <c r="G474" s="39" t="s">
        <v>662</v>
      </c>
      <c r="H474" s="58">
        <v>7031</v>
      </c>
      <c r="I474" s="51">
        <f t="shared" si="434"/>
        <v>658</v>
      </c>
      <c r="J474" s="51">
        <f>J1474</f>
        <v>13</v>
      </c>
      <c r="K474" s="51">
        <f t="shared" si="448"/>
        <v>13</v>
      </c>
      <c r="L474" s="51">
        <f t="shared" si="448"/>
        <v>14</v>
      </c>
      <c r="M474" s="51">
        <f t="shared" si="448"/>
        <v>17</v>
      </c>
      <c r="N474" s="51">
        <f t="shared" si="448"/>
        <v>11</v>
      </c>
      <c r="O474" s="51">
        <f t="shared" si="448"/>
        <v>8</v>
      </c>
      <c r="P474" s="51">
        <f t="shared" si="448"/>
        <v>12</v>
      </c>
      <c r="Q474" s="51">
        <f t="shared" si="448"/>
        <v>16</v>
      </c>
      <c r="R474" s="51">
        <f t="shared" si="448"/>
        <v>13</v>
      </c>
      <c r="S474" s="51">
        <f t="shared" si="448"/>
        <v>16</v>
      </c>
      <c r="T474" s="51">
        <f t="shared" si="448"/>
        <v>13</v>
      </c>
      <c r="U474" s="51">
        <f t="shared" si="448"/>
        <v>15</v>
      </c>
      <c r="V474" s="51">
        <f t="shared" si="448"/>
        <v>11</v>
      </c>
      <c r="W474" s="51">
        <f t="shared" si="448"/>
        <v>14</v>
      </c>
      <c r="X474" s="51">
        <f t="shared" si="448"/>
        <v>9</v>
      </c>
      <c r="Y474" s="51">
        <f t="shared" si="448"/>
        <v>7</v>
      </c>
      <c r="Z474" s="51">
        <f t="shared" si="448"/>
        <v>5</v>
      </c>
      <c r="AA474" s="51">
        <f t="shared" si="448"/>
        <v>8</v>
      </c>
      <c r="AB474" s="51">
        <f t="shared" si="448"/>
        <v>11</v>
      </c>
      <c r="AC474" s="51">
        <f t="shared" si="448"/>
        <v>15</v>
      </c>
      <c r="AD474" s="51">
        <f t="shared" si="448"/>
        <v>64</v>
      </c>
      <c r="AE474" s="51">
        <f t="shared" si="448"/>
        <v>78</v>
      </c>
      <c r="AF474" s="51">
        <f t="shared" si="448"/>
        <v>63</v>
      </c>
      <c r="AG474" s="51">
        <f t="shared" si="448"/>
        <v>33</v>
      </c>
      <c r="AH474" s="51">
        <f t="shared" si="448"/>
        <v>34</v>
      </c>
      <c r="AI474" s="51">
        <f t="shared" si="448"/>
        <v>38</v>
      </c>
      <c r="AJ474" s="51">
        <f t="shared" si="448"/>
        <v>23</v>
      </c>
      <c r="AK474" s="51">
        <f t="shared" si="448"/>
        <v>27</v>
      </c>
      <c r="AL474" s="51">
        <f t="shared" si="448"/>
        <v>19</v>
      </c>
      <c r="AM474" s="51">
        <f t="shared" si="448"/>
        <v>17</v>
      </c>
      <c r="AN474" s="51">
        <f t="shared" si="448"/>
        <v>4</v>
      </c>
      <c r="AO474" s="51">
        <f t="shared" si="448"/>
        <v>11</v>
      </c>
      <c r="AP474" s="51">
        <f t="shared" si="448"/>
        <v>6</v>
      </c>
      <c r="AQ474" s="51">
        <f t="shared" si="448"/>
        <v>30</v>
      </c>
      <c r="AR474" s="51">
        <f t="shared" si="448"/>
        <v>22</v>
      </c>
      <c r="AS474" s="51">
        <f t="shared" si="448"/>
        <v>152</v>
      </c>
      <c r="AT474" s="51">
        <f t="shared" si="448"/>
        <v>18</v>
      </c>
      <c r="AU474" s="58">
        <v>7031</v>
      </c>
      <c r="AV474" s="109"/>
      <c r="AW474" s="109"/>
    </row>
    <row r="475" spans="1:49" s="33" customFormat="1" ht="12">
      <c r="A475" s="21">
        <v>471</v>
      </c>
      <c r="B475" s="56">
        <v>8802</v>
      </c>
      <c r="C475" s="41" t="s">
        <v>996</v>
      </c>
      <c r="D475" s="41" t="s">
        <v>782</v>
      </c>
      <c r="E475" s="45" t="s">
        <v>786</v>
      </c>
      <c r="F475" s="44" t="s">
        <v>429</v>
      </c>
      <c r="G475" s="39" t="s">
        <v>662</v>
      </c>
      <c r="H475" s="56">
        <v>8802</v>
      </c>
      <c r="I475" s="51">
        <f t="shared" si="434"/>
        <v>438</v>
      </c>
      <c r="J475" s="51">
        <f>J1476</f>
        <v>3</v>
      </c>
      <c r="K475" s="51">
        <f t="shared" ref="K475:AT475" si="449">K1476</f>
        <v>5</v>
      </c>
      <c r="L475" s="51">
        <f t="shared" si="449"/>
        <v>8</v>
      </c>
      <c r="M475" s="51">
        <f t="shared" si="449"/>
        <v>7</v>
      </c>
      <c r="N475" s="51">
        <f t="shared" si="449"/>
        <v>7</v>
      </c>
      <c r="O475" s="51">
        <f t="shared" si="449"/>
        <v>6</v>
      </c>
      <c r="P475" s="51">
        <f t="shared" si="449"/>
        <v>8</v>
      </c>
      <c r="Q475" s="51">
        <f t="shared" si="449"/>
        <v>17</v>
      </c>
      <c r="R475" s="51">
        <f t="shared" si="449"/>
        <v>5</v>
      </c>
      <c r="S475" s="51">
        <f t="shared" si="449"/>
        <v>7</v>
      </c>
      <c r="T475" s="51">
        <f t="shared" si="449"/>
        <v>8</v>
      </c>
      <c r="U475" s="51">
        <f t="shared" si="449"/>
        <v>10</v>
      </c>
      <c r="V475" s="51">
        <f t="shared" si="449"/>
        <v>12</v>
      </c>
      <c r="W475" s="51">
        <f t="shared" si="449"/>
        <v>10</v>
      </c>
      <c r="X475" s="51">
        <f t="shared" si="449"/>
        <v>9</v>
      </c>
      <c r="Y475" s="51">
        <f t="shared" si="449"/>
        <v>6</v>
      </c>
      <c r="Z475" s="51">
        <f t="shared" si="449"/>
        <v>10</v>
      </c>
      <c r="AA475" s="51">
        <f t="shared" si="449"/>
        <v>10</v>
      </c>
      <c r="AB475" s="51">
        <f t="shared" si="449"/>
        <v>9</v>
      </c>
      <c r="AC475" s="51">
        <f t="shared" si="449"/>
        <v>6</v>
      </c>
      <c r="AD475" s="51">
        <f t="shared" si="449"/>
        <v>35</v>
      </c>
      <c r="AE475" s="51">
        <f t="shared" si="449"/>
        <v>39</v>
      </c>
      <c r="AF475" s="51">
        <f t="shared" si="449"/>
        <v>57</v>
      </c>
      <c r="AG475" s="51">
        <f t="shared" si="449"/>
        <v>20</v>
      </c>
      <c r="AH475" s="51">
        <f t="shared" si="449"/>
        <v>22</v>
      </c>
      <c r="AI475" s="51">
        <f t="shared" si="449"/>
        <v>21</v>
      </c>
      <c r="AJ475" s="51">
        <f t="shared" si="449"/>
        <v>22</v>
      </c>
      <c r="AK475" s="51">
        <f t="shared" si="449"/>
        <v>19</v>
      </c>
      <c r="AL475" s="51">
        <f t="shared" si="449"/>
        <v>11</v>
      </c>
      <c r="AM475" s="51">
        <f t="shared" si="449"/>
        <v>8</v>
      </c>
      <c r="AN475" s="51">
        <f t="shared" si="449"/>
        <v>6</v>
      </c>
      <c r="AO475" s="51">
        <f t="shared" si="449"/>
        <v>4</v>
      </c>
      <c r="AP475" s="51">
        <f t="shared" si="449"/>
        <v>11</v>
      </c>
      <c r="AQ475" s="51">
        <f t="shared" si="449"/>
        <v>24</v>
      </c>
      <c r="AR475" s="51">
        <f t="shared" si="449"/>
        <v>20</v>
      </c>
      <c r="AS475" s="51">
        <f t="shared" si="449"/>
        <v>95</v>
      </c>
      <c r="AT475" s="51">
        <f t="shared" si="449"/>
        <v>5</v>
      </c>
      <c r="AU475" s="56">
        <v>8802</v>
      </c>
      <c r="AV475" s="109"/>
      <c r="AW475" s="109"/>
    </row>
    <row r="476" spans="1:49" s="33" customFormat="1" ht="12">
      <c r="A476" s="6">
        <v>472</v>
      </c>
      <c r="B476" s="58">
        <v>10544</v>
      </c>
      <c r="C476" s="41" t="s">
        <v>996</v>
      </c>
      <c r="D476" s="41" t="s">
        <v>782</v>
      </c>
      <c r="E476" s="45" t="s">
        <v>786</v>
      </c>
      <c r="F476" s="44" t="s">
        <v>434</v>
      </c>
      <c r="G476" s="39" t="s">
        <v>662</v>
      </c>
      <c r="H476" s="58">
        <v>10544</v>
      </c>
      <c r="I476" s="51">
        <f t="shared" si="434"/>
        <v>473</v>
      </c>
      <c r="J476" s="51">
        <f>J1481</f>
        <v>7</v>
      </c>
      <c r="K476" s="51">
        <f t="shared" ref="K476:AT476" si="450">K1481</f>
        <v>9</v>
      </c>
      <c r="L476" s="51">
        <f t="shared" si="450"/>
        <v>9</v>
      </c>
      <c r="M476" s="51">
        <f t="shared" si="450"/>
        <v>3</v>
      </c>
      <c r="N476" s="51">
        <f t="shared" si="450"/>
        <v>10</v>
      </c>
      <c r="O476" s="51">
        <f t="shared" si="450"/>
        <v>9</v>
      </c>
      <c r="P476" s="51">
        <f t="shared" si="450"/>
        <v>6</v>
      </c>
      <c r="Q476" s="51">
        <f t="shared" si="450"/>
        <v>9</v>
      </c>
      <c r="R476" s="51">
        <f t="shared" si="450"/>
        <v>8</v>
      </c>
      <c r="S476" s="51">
        <f t="shared" si="450"/>
        <v>5</v>
      </c>
      <c r="T476" s="51">
        <f t="shared" si="450"/>
        <v>7</v>
      </c>
      <c r="U476" s="51">
        <f t="shared" si="450"/>
        <v>12</v>
      </c>
      <c r="V476" s="51">
        <f t="shared" si="450"/>
        <v>17</v>
      </c>
      <c r="W476" s="51">
        <f t="shared" si="450"/>
        <v>10</v>
      </c>
      <c r="X476" s="51">
        <f t="shared" si="450"/>
        <v>12</v>
      </c>
      <c r="Y476" s="51">
        <f t="shared" si="450"/>
        <v>8</v>
      </c>
      <c r="Z476" s="51">
        <f t="shared" si="450"/>
        <v>12</v>
      </c>
      <c r="AA476" s="51">
        <f t="shared" si="450"/>
        <v>9</v>
      </c>
      <c r="AB476" s="51">
        <f t="shared" si="450"/>
        <v>10</v>
      </c>
      <c r="AC476" s="51">
        <f t="shared" si="450"/>
        <v>9</v>
      </c>
      <c r="AD476" s="51">
        <f t="shared" si="450"/>
        <v>49</v>
      </c>
      <c r="AE476" s="51">
        <f t="shared" si="450"/>
        <v>46</v>
      </c>
      <c r="AF476" s="51">
        <f t="shared" si="450"/>
        <v>43</v>
      </c>
      <c r="AG476" s="51">
        <f t="shared" si="450"/>
        <v>46</v>
      </c>
      <c r="AH476" s="51">
        <f t="shared" si="450"/>
        <v>33</v>
      </c>
      <c r="AI476" s="51">
        <f t="shared" si="450"/>
        <v>21</v>
      </c>
      <c r="AJ476" s="51">
        <f t="shared" si="450"/>
        <v>13</v>
      </c>
      <c r="AK476" s="51">
        <f t="shared" si="450"/>
        <v>11</v>
      </c>
      <c r="AL476" s="51">
        <f t="shared" si="450"/>
        <v>5</v>
      </c>
      <c r="AM476" s="51">
        <f t="shared" si="450"/>
        <v>10</v>
      </c>
      <c r="AN476" s="51">
        <f t="shared" si="450"/>
        <v>10</v>
      </c>
      <c r="AO476" s="51">
        <f t="shared" si="450"/>
        <v>4</v>
      </c>
      <c r="AP476" s="51">
        <f t="shared" si="450"/>
        <v>1</v>
      </c>
      <c r="AQ476" s="51">
        <f t="shared" si="450"/>
        <v>28</v>
      </c>
      <c r="AR476" s="51">
        <f t="shared" si="450"/>
        <v>23</v>
      </c>
      <c r="AS476" s="51">
        <f t="shared" si="450"/>
        <v>117</v>
      </c>
      <c r="AT476" s="51">
        <f t="shared" si="450"/>
        <v>11</v>
      </c>
      <c r="AU476" s="58">
        <v>10544</v>
      </c>
      <c r="AV476" s="109"/>
      <c r="AW476" s="109"/>
    </row>
    <row r="477" spans="1:49" s="33" customFormat="1" ht="12">
      <c r="A477" s="21">
        <v>473</v>
      </c>
      <c r="B477" s="58">
        <v>11329</v>
      </c>
      <c r="C477" s="41" t="s">
        <v>996</v>
      </c>
      <c r="D477" s="41" t="s">
        <v>782</v>
      </c>
      <c r="E477" s="45" t="s">
        <v>786</v>
      </c>
      <c r="F477" s="44" t="s">
        <v>433</v>
      </c>
      <c r="G477" s="39" t="s">
        <v>662</v>
      </c>
      <c r="H477" s="58">
        <v>11329</v>
      </c>
      <c r="I477" s="51">
        <f t="shared" si="434"/>
        <v>409</v>
      </c>
      <c r="J477" s="51">
        <f>J1480</f>
        <v>9</v>
      </c>
      <c r="K477" s="51">
        <f t="shared" ref="K477:AT477" si="451">K1480</f>
        <v>12</v>
      </c>
      <c r="L477" s="51">
        <f t="shared" si="451"/>
        <v>8</v>
      </c>
      <c r="M477" s="51">
        <f t="shared" si="451"/>
        <v>8</v>
      </c>
      <c r="N477" s="51">
        <f t="shared" si="451"/>
        <v>9</v>
      </c>
      <c r="O477" s="51">
        <f t="shared" si="451"/>
        <v>6</v>
      </c>
      <c r="P477" s="51">
        <f t="shared" si="451"/>
        <v>8</v>
      </c>
      <c r="Q477" s="51">
        <f t="shared" si="451"/>
        <v>8</v>
      </c>
      <c r="R477" s="51">
        <f t="shared" si="451"/>
        <v>9</v>
      </c>
      <c r="S477" s="51">
        <f t="shared" si="451"/>
        <v>4</v>
      </c>
      <c r="T477" s="51">
        <f t="shared" si="451"/>
        <v>9</v>
      </c>
      <c r="U477" s="51">
        <f t="shared" si="451"/>
        <v>8</v>
      </c>
      <c r="V477" s="51">
        <f t="shared" si="451"/>
        <v>8</v>
      </c>
      <c r="W477" s="51">
        <f t="shared" si="451"/>
        <v>10</v>
      </c>
      <c r="X477" s="51">
        <f t="shared" si="451"/>
        <v>4</v>
      </c>
      <c r="Y477" s="51">
        <f t="shared" si="451"/>
        <v>9</v>
      </c>
      <c r="Z477" s="51">
        <f t="shared" si="451"/>
        <v>7</v>
      </c>
      <c r="AA477" s="51">
        <f t="shared" si="451"/>
        <v>8</v>
      </c>
      <c r="AB477" s="51">
        <f t="shared" si="451"/>
        <v>5</v>
      </c>
      <c r="AC477" s="51">
        <f t="shared" si="451"/>
        <v>6</v>
      </c>
      <c r="AD477" s="51">
        <f t="shared" si="451"/>
        <v>39</v>
      </c>
      <c r="AE477" s="51">
        <f t="shared" si="451"/>
        <v>43</v>
      </c>
      <c r="AF477" s="51">
        <f t="shared" si="451"/>
        <v>33</v>
      </c>
      <c r="AG477" s="51">
        <f t="shared" si="451"/>
        <v>35</v>
      </c>
      <c r="AH477" s="51">
        <f t="shared" si="451"/>
        <v>23</v>
      </c>
      <c r="AI477" s="51">
        <f t="shared" si="451"/>
        <v>21</v>
      </c>
      <c r="AJ477" s="51">
        <f t="shared" si="451"/>
        <v>19</v>
      </c>
      <c r="AK477" s="51">
        <f t="shared" si="451"/>
        <v>19</v>
      </c>
      <c r="AL477" s="51">
        <f t="shared" si="451"/>
        <v>8</v>
      </c>
      <c r="AM477" s="51">
        <f t="shared" si="451"/>
        <v>5</v>
      </c>
      <c r="AN477" s="51">
        <f t="shared" si="451"/>
        <v>1</v>
      </c>
      <c r="AO477" s="51">
        <f t="shared" si="451"/>
        <v>6</v>
      </c>
      <c r="AP477" s="51">
        <f t="shared" si="451"/>
        <v>2</v>
      </c>
      <c r="AQ477" s="51">
        <f t="shared" si="451"/>
        <v>19</v>
      </c>
      <c r="AR477" s="51">
        <f t="shared" si="451"/>
        <v>17</v>
      </c>
      <c r="AS477" s="51">
        <f t="shared" si="451"/>
        <v>95</v>
      </c>
      <c r="AT477" s="51">
        <f t="shared" si="451"/>
        <v>14</v>
      </c>
      <c r="AU477" s="58">
        <v>11329</v>
      </c>
      <c r="AV477" s="109"/>
      <c r="AW477" s="109"/>
    </row>
    <row r="478" spans="1:49" s="33" customFormat="1" ht="12">
      <c r="A478" s="21">
        <v>474</v>
      </c>
      <c r="B478" s="34"/>
      <c r="C478" s="35" t="s">
        <v>996</v>
      </c>
      <c r="D478" s="35" t="s">
        <v>782</v>
      </c>
      <c r="E478" s="36" t="s">
        <v>788</v>
      </c>
      <c r="F478" s="36" t="s">
        <v>788</v>
      </c>
      <c r="G478" s="37"/>
      <c r="H478" s="34"/>
      <c r="I478" s="99">
        <f t="shared" si="434"/>
        <v>13670</v>
      </c>
      <c r="J478" s="38">
        <f>SUM(J479:J483)</f>
        <v>192</v>
      </c>
      <c r="K478" s="38">
        <f t="shared" ref="K478:AT478" si="452">SUM(K479:K483)</f>
        <v>196</v>
      </c>
      <c r="L478" s="38">
        <f t="shared" si="452"/>
        <v>253</v>
      </c>
      <c r="M478" s="38">
        <f t="shared" si="452"/>
        <v>229</v>
      </c>
      <c r="N478" s="38">
        <f t="shared" si="452"/>
        <v>208</v>
      </c>
      <c r="O478" s="38">
        <f t="shared" si="452"/>
        <v>217</v>
      </c>
      <c r="P478" s="38">
        <f t="shared" si="452"/>
        <v>265</v>
      </c>
      <c r="Q478" s="38">
        <f t="shared" si="452"/>
        <v>237</v>
      </c>
      <c r="R478" s="38">
        <f t="shared" si="452"/>
        <v>244</v>
      </c>
      <c r="S478" s="38">
        <f t="shared" si="452"/>
        <v>250</v>
      </c>
      <c r="T478" s="38">
        <f t="shared" si="452"/>
        <v>226</v>
      </c>
      <c r="U478" s="38">
        <f t="shared" si="452"/>
        <v>247</v>
      </c>
      <c r="V478" s="38">
        <f t="shared" si="452"/>
        <v>281</v>
      </c>
      <c r="W478" s="38">
        <f t="shared" si="452"/>
        <v>200</v>
      </c>
      <c r="X478" s="38">
        <f t="shared" si="452"/>
        <v>209</v>
      </c>
      <c r="Y478" s="38">
        <f t="shared" si="452"/>
        <v>232</v>
      </c>
      <c r="Z478" s="38">
        <f t="shared" si="452"/>
        <v>274</v>
      </c>
      <c r="AA478" s="38">
        <f t="shared" si="452"/>
        <v>271</v>
      </c>
      <c r="AB478" s="38">
        <f t="shared" si="452"/>
        <v>286</v>
      </c>
      <c r="AC478" s="38">
        <f t="shared" si="452"/>
        <v>268</v>
      </c>
      <c r="AD478" s="38">
        <f t="shared" si="452"/>
        <v>1342</v>
      </c>
      <c r="AE478" s="38">
        <f t="shared" si="452"/>
        <v>1202</v>
      </c>
      <c r="AF478" s="38">
        <f t="shared" si="452"/>
        <v>1176</v>
      </c>
      <c r="AG478" s="38">
        <f t="shared" si="452"/>
        <v>1009</v>
      </c>
      <c r="AH478" s="38">
        <f t="shared" si="452"/>
        <v>810</v>
      </c>
      <c r="AI478" s="38">
        <f t="shared" si="452"/>
        <v>799</v>
      </c>
      <c r="AJ478" s="38">
        <f t="shared" si="452"/>
        <v>591</v>
      </c>
      <c r="AK478" s="38">
        <f t="shared" si="452"/>
        <v>487</v>
      </c>
      <c r="AL478" s="38">
        <f t="shared" si="452"/>
        <v>427</v>
      </c>
      <c r="AM478" s="38">
        <f t="shared" si="452"/>
        <v>266</v>
      </c>
      <c r="AN478" s="38">
        <f t="shared" si="452"/>
        <v>283</v>
      </c>
      <c r="AO478" s="38">
        <f t="shared" si="452"/>
        <v>217</v>
      </c>
      <c r="AP478" s="38">
        <f t="shared" si="452"/>
        <v>276</v>
      </c>
      <c r="AQ478" s="38">
        <f t="shared" si="452"/>
        <v>570</v>
      </c>
      <c r="AR478" s="38">
        <f t="shared" si="452"/>
        <v>638</v>
      </c>
      <c r="AS478" s="38">
        <f t="shared" si="452"/>
        <v>3106</v>
      </c>
      <c r="AT478" s="38">
        <f t="shared" si="452"/>
        <v>270</v>
      </c>
      <c r="AU478" s="34"/>
      <c r="AV478" s="109"/>
      <c r="AW478" s="109"/>
    </row>
    <row r="479" spans="1:49" s="33" customFormat="1" ht="12">
      <c r="A479" s="6">
        <v>475</v>
      </c>
      <c r="B479" s="58">
        <v>4784</v>
      </c>
      <c r="C479" s="41" t="s">
        <v>996</v>
      </c>
      <c r="D479" s="41" t="s">
        <v>782</v>
      </c>
      <c r="E479" s="45" t="s">
        <v>788</v>
      </c>
      <c r="F479" s="44" t="s">
        <v>417</v>
      </c>
      <c r="G479" s="39" t="s">
        <v>680</v>
      </c>
      <c r="H479" s="58">
        <v>4784</v>
      </c>
      <c r="I479" s="51">
        <f t="shared" si="434"/>
        <v>5805</v>
      </c>
      <c r="J479" s="51">
        <f>J1463</f>
        <v>79</v>
      </c>
      <c r="K479" s="51">
        <f t="shared" ref="K479:AT479" si="453">K1463</f>
        <v>76</v>
      </c>
      <c r="L479" s="51">
        <f t="shared" si="453"/>
        <v>113</v>
      </c>
      <c r="M479" s="51">
        <f t="shared" si="453"/>
        <v>94</v>
      </c>
      <c r="N479" s="51">
        <f t="shared" si="453"/>
        <v>75</v>
      </c>
      <c r="O479" s="51">
        <f t="shared" si="453"/>
        <v>91</v>
      </c>
      <c r="P479" s="51">
        <f t="shared" si="453"/>
        <v>113</v>
      </c>
      <c r="Q479" s="51">
        <f t="shared" si="453"/>
        <v>82</v>
      </c>
      <c r="R479" s="51">
        <f t="shared" si="453"/>
        <v>95</v>
      </c>
      <c r="S479" s="51">
        <f t="shared" si="453"/>
        <v>113</v>
      </c>
      <c r="T479" s="51">
        <f t="shared" si="453"/>
        <v>111</v>
      </c>
      <c r="U479" s="51">
        <f t="shared" si="453"/>
        <v>97</v>
      </c>
      <c r="V479" s="51">
        <f t="shared" si="453"/>
        <v>134</v>
      </c>
      <c r="W479" s="51">
        <f t="shared" si="453"/>
        <v>83</v>
      </c>
      <c r="X479" s="51">
        <f t="shared" si="453"/>
        <v>80</v>
      </c>
      <c r="Y479" s="51">
        <f t="shared" si="453"/>
        <v>100</v>
      </c>
      <c r="Z479" s="51">
        <f t="shared" si="453"/>
        <v>108</v>
      </c>
      <c r="AA479" s="51">
        <f t="shared" si="453"/>
        <v>98</v>
      </c>
      <c r="AB479" s="51">
        <f t="shared" si="453"/>
        <v>109</v>
      </c>
      <c r="AC479" s="51">
        <f t="shared" si="453"/>
        <v>100</v>
      </c>
      <c r="AD479" s="51">
        <f t="shared" si="453"/>
        <v>524</v>
      </c>
      <c r="AE479" s="51">
        <f t="shared" si="453"/>
        <v>476</v>
      </c>
      <c r="AF479" s="51">
        <f t="shared" si="453"/>
        <v>493</v>
      </c>
      <c r="AG479" s="51">
        <f t="shared" si="453"/>
        <v>461</v>
      </c>
      <c r="AH479" s="51">
        <f t="shared" si="453"/>
        <v>351</v>
      </c>
      <c r="AI479" s="51">
        <f t="shared" si="453"/>
        <v>344</v>
      </c>
      <c r="AJ479" s="51">
        <f t="shared" si="453"/>
        <v>275</v>
      </c>
      <c r="AK479" s="51">
        <f t="shared" si="453"/>
        <v>241</v>
      </c>
      <c r="AL479" s="51">
        <f t="shared" si="453"/>
        <v>180</v>
      </c>
      <c r="AM479" s="51">
        <f t="shared" si="453"/>
        <v>113</v>
      </c>
      <c r="AN479" s="51">
        <f t="shared" si="453"/>
        <v>129</v>
      </c>
      <c r="AO479" s="51">
        <f t="shared" si="453"/>
        <v>118</v>
      </c>
      <c r="AP479" s="51">
        <f t="shared" si="453"/>
        <v>149</v>
      </c>
      <c r="AQ479" s="51">
        <f t="shared" si="453"/>
        <v>247</v>
      </c>
      <c r="AR479" s="51">
        <f t="shared" si="453"/>
        <v>247</v>
      </c>
      <c r="AS479" s="51">
        <f t="shared" si="453"/>
        <v>1298</v>
      </c>
      <c r="AT479" s="51">
        <f t="shared" si="453"/>
        <v>112</v>
      </c>
      <c r="AU479" s="58">
        <v>4784</v>
      </c>
      <c r="AV479" s="109"/>
      <c r="AW479" s="109"/>
    </row>
    <row r="480" spans="1:49" s="33" customFormat="1" ht="24">
      <c r="A480" s="21">
        <v>476</v>
      </c>
      <c r="B480" s="58">
        <v>4801</v>
      </c>
      <c r="C480" s="41" t="s">
        <v>996</v>
      </c>
      <c r="D480" s="41" t="s">
        <v>782</v>
      </c>
      <c r="E480" s="45" t="s">
        <v>788</v>
      </c>
      <c r="F480" s="42" t="s">
        <v>789</v>
      </c>
      <c r="G480" s="39" t="s">
        <v>662</v>
      </c>
      <c r="H480" s="58">
        <v>4801</v>
      </c>
      <c r="I480" s="51">
        <f t="shared" si="434"/>
        <v>1478</v>
      </c>
      <c r="J480" s="51">
        <f>J1468</f>
        <v>20</v>
      </c>
      <c r="K480" s="51">
        <f t="shared" ref="K480:AT480" si="454">K1468</f>
        <v>21</v>
      </c>
      <c r="L480" s="51">
        <f t="shared" si="454"/>
        <v>22</v>
      </c>
      <c r="M480" s="51">
        <f t="shared" si="454"/>
        <v>27</v>
      </c>
      <c r="N480" s="51">
        <f t="shared" si="454"/>
        <v>24</v>
      </c>
      <c r="O480" s="51">
        <f t="shared" si="454"/>
        <v>29</v>
      </c>
      <c r="P480" s="51">
        <f t="shared" si="454"/>
        <v>39</v>
      </c>
      <c r="Q480" s="51">
        <f t="shared" si="454"/>
        <v>17</v>
      </c>
      <c r="R480" s="51">
        <f t="shared" si="454"/>
        <v>37</v>
      </c>
      <c r="S480" s="51">
        <f t="shared" si="454"/>
        <v>30</v>
      </c>
      <c r="T480" s="51">
        <f t="shared" si="454"/>
        <v>30</v>
      </c>
      <c r="U480" s="51">
        <f t="shared" si="454"/>
        <v>34</v>
      </c>
      <c r="V480" s="51">
        <f t="shared" si="454"/>
        <v>28</v>
      </c>
      <c r="W480" s="51">
        <f t="shared" si="454"/>
        <v>23</v>
      </c>
      <c r="X480" s="51">
        <f t="shared" si="454"/>
        <v>21</v>
      </c>
      <c r="Y480" s="51">
        <f t="shared" si="454"/>
        <v>25</v>
      </c>
      <c r="Z480" s="51">
        <f t="shared" si="454"/>
        <v>27</v>
      </c>
      <c r="AA480" s="51">
        <f t="shared" si="454"/>
        <v>30</v>
      </c>
      <c r="AB480" s="51">
        <f t="shared" si="454"/>
        <v>34</v>
      </c>
      <c r="AC480" s="51">
        <f t="shared" si="454"/>
        <v>28</v>
      </c>
      <c r="AD480" s="51">
        <f t="shared" si="454"/>
        <v>177</v>
      </c>
      <c r="AE480" s="51">
        <f t="shared" si="454"/>
        <v>144</v>
      </c>
      <c r="AF480" s="51">
        <f t="shared" si="454"/>
        <v>154</v>
      </c>
      <c r="AG480" s="51">
        <f t="shared" si="454"/>
        <v>77</v>
      </c>
      <c r="AH480" s="51">
        <f t="shared" si="454"/>
        <v>78</v>
      </c>
      <c r="AI480" s="51">
        <f t="shared" si="454"/>
        <v>92</v>
      </c>
      <c r="AJ480" s="51">
        <f t="shared" si="454"/>
        <v>49</v>
      </c>
      <c r="AK480" s="51">
        <f t="shared" si="454"/>
        <v>33</v>
      </c>
      <c r="AL480" s="51">
        <f t="shared" si="454"/>
        <v>36</v>
      </c>
      <c r="AM480" s="51">
        <f t="shared" si="454"/>
        <v>30</v>
      </c>
      <c r="AN480" s="51">
        <f t="shared" si="454"/>
        <v>29</v>
      </c>
      <c r="AO480" s="51">
        <f t="shared" si="454"/>
        <v>19</v>
      </c>
      <c r="AP480" s="51">
        <f t="shared" si="454"/>
        <v>14</v>
      </c>
      <c r="AQ480" s="51">
        <f t="shared" si="454"/>
        <v>67</v>
      </c>
      <c r="AR480" s="51">
        <f t="shared" si="454"/>
        <v>69</v>
      </c>
      <c r="AS480" s="51">
        <f t="shared" si="454"/>
        <v>354</v>
      </c>
      <c r="AT480" s="51">
        <f t="shared" si="454"/>
        <v>28</v>
      </c>
      <c r="AU480" s="58">
        <v>4801</v>
      </c>
      <c r="AV480" s="109"/>
      <c r="AW480" s="109"/>
    </row>
    <row r="481" spans="1:49" s="33" customFormat="1" ht="12">
      <c r="A481" s="21">
        <v>477</v>
      </c>
      <c r="B481" s="58">
        <v>4799</v>
      </c>
      <c r="C481" s="41" t="s">
        <v>996</v>
      </c>
      <c r="D481" s="41" t="s">
        <v>782</v>
      </c>
      <c r="E481" s="45" t="s">
        <v>788</v>
      </c>
      <c r="F481" s="44" t="s">
        <v>420</v>
      </c>
      <c r="G481" s="39" t="s">
        <v>662</v>
      </c>
      <c r="H481" s="58">
        <v>4799</v>
      </c>
      <c r="I481" s="51">
        <f t="shared" si="434"/>
        <v>2302</v>
      </c>
      <c r="J481" s="51">
        <f>J1466</f>
        <v>42</v>
      </c>
      <c r="K481" s="51">
        <f t="shared" ref="K481:AT482" si="455">K1466</f>
        <v>44</v>
      </c>
      <c r="L481" s="51">
        <f t="shared" si="455"/>
        <v>51</v>
      </c>
      <c r="M481" s="51">
        <f t="shared" si="455"/>
        <v>49</v>
      </c>
      <c r="N481" s="51">
        <f t="shared" si="455"/>
        <v>57</v>
      </c>
      <c r="O481" s="51">
        <f t="shared" si="455"/>
        <v>44</v>
      </c>
      <c r="P481" s="51">
        <f t="shared" si="455"/>
        <v>44</v>
      </c>
      <c r="Q481" s="51">
        <f t="shared" si="455"/>
        <v>61</v>
      </c>
      <c r="R481" s="51">
        <f t="shared" si="455"/>
        <v>50</v>
      </c>
      <c r="S481" s="51">
        <f t="shared" si="455"/>
        <v>56</v>
      </c>
      <c r="T481" s="51">
        <f t="shared" si="455"/>
        <v>37</v>
      </c>
      <c r="U481" s="51">
        <f t="shared" si="455"/>
        <v>41</v>
      </c>
      <c r="V481" s="51">
        <f t="shared" si="455"/>
        <v>47</v>
      </c>
      <c r="W481" s="51">
        <f t="shared" si="455"/>
        <v>37</v>
      </c>
      <c r="X481" s="51">
        <f t="shared" si="455"/>
        <v>56</v>
      </c>
      <c r="Y481" s="51">
        <f t="shared" si="455"/>
        <v>41</v>
      </c>
      <c r="Z481" s="51">
        <f t="shared" si="455"/>
        <v>46</v>
      </c>
      <c r="AA481" s="51">
        <f t="shared" si="455"/>
        <v>51</v>
      </c>
      <c r="AB481" s="51">
        <f t="shared" si="455"/>
        <v>48</v>
      </c>
      <c r="AC481" s="51">
        <f t="shared" si="455"/>
        <v>43</v>
      </c>
      <c r="AD481" s="51">
        <f t="shared" si="455"/>
        <v>283</v>
      </c>
      <c r="AE481" s="51">
        <f t="shared" si="455"/>
        <v>234</v>
      </c>
      <c r="AF481" s="51">
        <f t="shared" si="455"/>
        <v>166</v>
      </c>
      <c r="AG481" s="51">
        <f t="shared" si="455"/>
        <v>151</v>
      </c>
      <c r="AH481" s="51">
        <f t="shared" si="455"/>
        <v>129</v>
      </c>
      <c r="AI481" s="51">
        <f t="shared" si="455"/>
        <v>119</v>
      </c>
      <c r="AJ481" s="51">
        <f t="shared" si="455"/>
        <v>84</v>
      </c>
      <c r="AK481" s="51">
        <f t="shared" si="455"/>
        <v>60</v>
      </c>
      <c r="AL481" s="51">
        <f t="shared" si="455"/>
        <v>45</v>
      </c>
      <c r="AM481" s="51">
        <f t="shared" si="455"/>
        <v>25</v>
      </c>
      <c r="AN481" s="51">
        <f t="shared" si="455"/>
        <v>26</v>
      </c>
      <c r="AO481" s="51">
        <f t="shared" si="455"/>
        <v>18</v>
      </c>
      <c r="AP481" s="51">
        <f t="shared" si="455"/>
        <v>17</v>
      </c>
      <c r="AQ481" s="51">
        <f t="shared" si="455"/>
        <v>107</v>
      </c>
      <c r="AR481" s="51">
        <f t="shared" si="455"/>
        <v>110</v>
      </c>
      <c r="AS481" s="51">
        <f t="shared" si="455"/>
        <v>530</v>
      </c>
      <c r="AT481" s="51">
        <f t="shared" si="455"/>
        <v>59</v>
      </c>
      <c r="AU481" s="58">
        <v>4799</v>
      </c>
      <c r="AV481" s="109"/>
      <c r="AW481" s="109"/>
    </row>
    <row r="482" spans="1:49" s="33" customFormat="1" ht="12">
      <c r="A482" s="6">
        <v>478</v>
      </c>
      <c r="B482" s="58">
        <v>4800</v>
      </c>
      <c r="C482" s="41" t="s">
        <v>996</v>
      </c>
      <c r="D482" s="41" t="s">
        <v>782</v>
      </c>
      <c r="E482" s="45" t="s">
        <v>788</v>
      </c>
      <c r="F482" s="44" t="s">
        <v>790</v>
      </c>
      <c r="G482" s="39" t="s">
        <v>667</v>
      </c>
      <c r="H482" s="58">
        <v>4800</v>
      </c>
      <c r="I482" s="51">
        <f t="shared" si="434"/>
        <v>2499</v>
      </c>
      <c r="J482" s="51">
        <f>J1467</f>
        <v>31</v>
      </c>
      <c r="K482" s="51">
        <f t="shared" si="455"/>
        <v>28</v>
      </c>
      <c r="L482" s="51">
        <f t="shared" si="455"/>
        <v>37</v>
      </c>
      <c r="M482" s="51">
        <f t="shared" si="455"/>
        <v>36</v>
      </c>
      <c r="N482" s="51">
        <f t="shared" si="455"/>
        <v>39</v>
      </c>
      <c r="O482" s="51">
        <f t="shared" si="455"/>
        <v>40</v>
      </c>
      <c r="P482" s="51">
        <f t="shared" si="455"/>
        <v>41</v>
      </c>
      <c r="Q482" s="51">
        <f t="shared" si="455"/>
        <v>46</v>
      </c>
      <c r="R482" s="51">
        <f t="shared" si="455"/>
        <v>36</v>
      </c>
      <c r="S482" s="51">
        <f t="shared" si="455"/>
        <v>30</v>
      </c>
      <c r="T482" s="51">
        <f t="shared" si="455"/>
        <v>24</v>
      </c>
      <c r="U482" s="51">
        <f t="shared" si="455"/>
        <v>44</v>
      </c>
      <c r="V482" s="51">
        <f t="shared" si="455"/>
        <v>44</v>
      </c>
      <c r="W482" s="51">
        <f t="shared" si="455"/>
        <v>36</v>
      </c>
      <c r="X482" s="51">
        <f t="shared" si="455"/>
        <v>28</v>
      </c>
      <c r="Y482" s="51">
        <f t="shared" si="455"/>
        <v>43</v>
      </c>
      <c r="Z482" s="51">
        <f t="shared" si="455"/>
        <v>56</v>
      </c>
      <c r="AA482" s="51">
        <f t="shared" si="455"/>
        <v>64</v>
      </c>
      <c r="AB482" s="51">
        <f t="shared" si="455"/>
        <v>63</v>
      </c>
      <c r="AC482" s="51">
        <f t="shared" si="455"/>
        <v>60</v>
      </c>
      <c r="AD482" s="51">
        <f t="shared" si="455"/>
        <v>233</v>
      </c>
      <c r="AE482" s="51">
        <f t="shared" si="455"/>
        <v>231</v>
      </c>
      <c r="AF482" s="51">
        <f t="shared" si="455"/>
        <v>214</v>
      </c>
      <c r="AG482" s="51">
        <f t="shared" si="455"/>
        <v>212</v>
      </c>
      <c r="AH482" s="51">
        <f t="shared" si="455"/>
        <v>156</v>
      </c>
      <c r="AI482" s="51">
        <f t="shared" si="455"/>
        <v>148</v>
      </c>
      <c r="AJ482" s="51">
        <f t="shared" si="455"/>
        <v>100</v>
      </c>
      <c r="AK482" s="51">
        <f t="shared" si="455"/>
        <v>90</v>
      </c>
      <c r="AL482" s="51">
        <f t="shared" si="455"/>
        <v>108</v>
      </c>
      <c r="AM482" s="51">
        <f t="shared" si="455"/>
        <v>53</v>
      </c>
      <c r="AN482" s="51">
        <f t="shared" si="455"/>
        <v>47</v>
      </c>
      <c r="AO482" s="51">
        <f t="shared" si="455"/>
        <v>33</v>
      </c>
      <c r="AP482" s="51">
        <f t="shared" si="455"/>
        <v>48</v>
      </c>
      <c r="AQ482" s="51">
        <f t="shared" si="455"/>
        <v>86</v>
      </c>
      <c r="AR482" s="51">
        <f t="shared" si="455"/>
        <v>137</v>
      </c>
      <c r="AS482" s="51">
        <f t="shared" si="455"/>
        <v>585</v>
      </c>
      <c r="AT482" s="51">
        <f t="shared" si="455"/>
        <v>43</v>
      </c>
      <c r="AU482" s="58">
        <v>4800</v>
      </c>
      <c r="AV482" s="109"/>
      <c r="AW482" s="109"/>
    </row>
    <row r="483" spans="1:49" s="33" customFormat="1" ht="12">
      <c r="A483" s="21">
        <v>479</v>
      </c>
      <c r="B483" s="58">
        <v>11562</v>
      </c>
      <c r="C483" s="41" t="s">
        <v>996</v>
      </c>
      <c r="D483" s="41" t="s">
        <v>782</v>
      </c>
      <c r="E483" s="45" t="s">
        <v>788</v>
      </c>
      <c r="F483" s="44" t="s">
        <v>435</v>
      </c>
      <c r="G483" s="39" t="s">
        <v>662</v>
      </c>
      <c r="H483" s="58">
        <v>11562</v>
      </c>
      <c r="I483" s="51">
        <f t="shared" si="434"/>
        <v>1586</v>
      </c>
      <c r="J483" s="51">
        <f>J1482</f>
        <v>20</v>
      </c>
      <c r="K483" s="51">
        <f t="shared" ref="K483:AT483" si="456">K1482</f>
        <v>27</v>
      </c>
      <c r="L483" s="51">
        <f t="shared" si="456"/>
        <v>30</v>
      </c>
      <c r="M483" s="51">
        <f t="shared" si="456"/>
        <v>23</v>
      </c>
      <c r="N483" s="51">
        <f t="shared" si="456"/>
        <v>13</v>
      </c>
      <c r="O483" s="51">
        <f t="shared" si="456"/>
        <v>13</v>
      </c>
      <c r="P483" s="51">
        <f t="shared" si="456"/>
        <v>28</v>
      </c>
      <c r="Q483" s="51">
        <f t="shared" si="456"/>
        <v>31</v>
      </c>
      <c r="R483" s="51">
        <f t="shared" si="456"/>
        <v>26</v>
      </c>
      <c r="S483" s="51">
        <f t="shared" si="456"/>
        <v>21</v>
      </c>
      <c r="T483" s="51">
        <f t="shared" si="456"/>
        <v>24</v>
      </c>
      <c r="U483" s="51">
        <f t="shared" si="456"/>
        <v>31</v>
      </c>
      <c r="V483" s="51">
        <f t="shared" si="456"/>
        <v>28</v>
      </c>
      <c r="W483" s="51">
        <f t="shared" si="456"/>
        <v>21</v>
      </c>
      <c r="X483" s="51">
        <f t="shared" si="456"/>
        <v>24</v>
      </c>
      <c r="Y483" s="51">
        <f t="shared" si="456"/>
        <v>23</v>
      </c>
      <c r="Z483" s="51">
        <f t="shared" si="456"/>
        <v>37</v>
      </c>
      <c r="AA483" s="51">
        <f t="shared" si="456"/>
        <v>28</v>
      </c>
      <c r="AB483" s="51">
        <f t="shared" si="456"/>
        <v>32</v>
      </c>
      <c r="AC483" s="51">
        <f t="shared" si="456"/>
        <v>37</v>
      </c>
      <c r="AD483" s="51">
        <f t="shared" si="456"/>
        <v>125</v>
      </c>
      <c r="AE483" s="51">
        <f t="shared" si="456"/>
        <v>117</v>
      </c>
      <c r="AF483" s="51">
        <f t="shared" si="456"/>
        <v>149</v>
      </c>
      <c r="AG483" s="51">
        <f t="shared" si="456"/>
        <v>108</v>
      </c>
      <c r="AH483" s="51">
        <f t="shared" si="456"/>
        <v>96</v>
      </c>
      <c r="AI483" s="51">
        <f t="shared" si="456"/>
        <v>96</v>
      </c>
      <c r="AJ483" s="51">
        <f t="shared" si="456"/>
        <v>83</v>
      </c>
      <c r="AK483" s="51">
        <f t="shared" si="456"/>
        <v>63</v>
      </c>
      <c r="AL483" s="51">
        <f t="shared" si="456"/>
        <v>58</v>
      </c>
      <c r="AM483" s="51">
        <f t="shared" si="456"/>
        <v>45</v>
      </c>
      <c r="AN483" s="51">
        <f t="shared" si="456"/>
        <v>52</v>
      </c>
      <c r="AO483" s="51">
        <f t="shared" si="456"/>
        <v>29</v>
      </c>
      <c r="AP483" s="51">
        <f t="shared" si="456"/>
        <v>48</v>
      </c>
      <c r="AQ483" s="51">
        <f t="shared" si="456"/>
        <v>63</v>
      </c>
      <c r="AR483" s="51">
        <f t="shared" si="456"/>
        <v>75</v>
      </c>
      <c r="AS483" s="51">
        <f t="shared" si="456"/>
        <v>339</v>
      </c>
      <c r="AT483" s="51">
        <f t="shared" si="456"/>
        <v>28</v>
      </c>
      <c r="AU483" s="58">
        <v>11562</v>
      </c>
      <c r="AV483" s="109"/>
      <c r="AW483" s="109"/>
    </row>
    <row r="484" spans="1:49" s="33" customFormat="1" ht="12">
      <c r="A484" s="21">
        <v>480</v>
      </c>
      <c r="B484" s="34"/>
      <c r="C484" s="35" t="s">
        <v>996</v>
      </c>
      <c r="D484" s="35" t="s">
        <v>782</v>
      </c>
      <c r="E484" s="36" t="s">
        <v>791</v>
      </c>
      <c r="F484" s="36" t="s">
        <v>791</v>
      </c>
      <c r="G484" s="37"/>
      <c r="H484" s="34"/>
      <c r="I484" s="99">
        <f t="shared" si="434"/>
        <v>8877</v>
      </c>
      <c r="J484" s="38">
        <f>SUM(J485:J490)</f>
        <v>123</v>
      </c>
      <c r="K484" s="38">
        <f t="shared" ref="K484:AT484" si="457">SUM(K485:K490)</f>
        <v>147</v>
      </c>
      <c r="L484" s="38">
        <f t="shared" si="457"/>
        <v>142</v>
      </c>
      <c r="M484" s="38">
        <f t="shared" si="457"/>
        <v>156</v>
      </c>
      <c r="N484" s="38">
        <f t="shared" si="457"/>
        <v>136</v>
      </c>
      <c r="O484" s="38">
        <f t="shared" si="457"/>
        <v>145</v>
      </c>
      <c r="P484" s="38">
        <f t="shared" si="457"/>
        <v>149</v>
      </c>
      <c r="Q484" s="38">
        <f t="shared" si="457"/>
        <v>176</v>
      </c>
      <c r="R484" s="38">
        <f t="shared" si="457"/>
        <v>138</v>
      </c>
      <c r="S484" s="38">
        <f t="shared" si="457"/>
        <v>152</v>
      </c>
      <c r="T484" s="38">
        <f t="shared" si="457"/>
        <v>176</v>
      </c>
      <c r="U484" s="38">
        <f t="shared" si="457"/>
        <v>156</v>
      </c>
      <c r="V484" s="38">
        <f t="shared" si="457"/>
        <v>155</v>
      </c>
      <c r="W484" s="38">
        <f t="shared" si="457"/>
        <v>137</v>
      </c>
      <c r="X484" s="38">
        <f t="shared" si="457"/>
        <v>140</v>
      </c>
      <c r="Y484" s="38">
        <f t="shared" si="457"/>
        <v>134</v>
      </c>
      <c r="Z484" s="38">
        <f t="shared" si="457"/>
        <v>185</v>
      </c>
      <c r="AA484" s="38">
        <f t="shared" si="457"/>
        <v>182</v>
      </c>
      <c r="AB484" s="38">
        <f t="shared" si="457"/>
        <v>185</v>
      </c>
      <c r="AC484" s="38">
        <f t="shared" si="457"/>
        <v>183</v>
      </c>
      <c r="AD484" s="38">
        <f t="shared" si="457"/>
        <v>865</v>
      </c>
      <c r="AE484" s="38">
        <f t="shared" si="457"/>
        <v>684</v>
      </c>
      <c r="AF484" s="38">
        <f t="shared" si="457"/>
        <v>731</v>
      </c>
      <c r="AG484" s="38">
        <f t="shared" si="457"/>
        <v>610</v>
      </c>
      <c r="AH484" s="38">
        <f t="shared" si="457"/>
        <v>509</v>
      </c>
      <c r="AI484" s="38">
        <f t="shared" si="457"/>
        <v>493</v>
      </c>
      <c r="AJ484" s="38">
        <f t="shared" si="457"/>
        <v>421</v>
      </c>
      <c r="AK484" s="38">
        <f t="shared" si="457"/>
        <v>339</v>
      </c>
      <c r="AL484" s="38">
        <f t="shared" si="457"/>
        <v>258</v>
      </c>
      <c r="AM484" s="38">
        <f t="shared" si="457"/>
        <v>250</v>
      </c>
      <c r="AN484" s="38">
        <f t="shared" si="457"/>
        <v>237</v>
      </c>
      <c r="AO484" s="38">
        <f t="shared" si="457"/>
        <v>171</v>
      </c>
      <c r="AP484" s="38">
        <f t="shared" si="457"/>
        <v>212</v>
      </c>
      <c r="AQ484" s="38">
        <f t="shared" si="457"/>
        <v>374</v>
      </c>
      <c r="AR484" s="38">
        <f t="shared" si="457"/>
        <v>417</v>
      </c>
      <c r="AS484" s="38">
        <f t="shared" si="457"/>
        <v>1907</v>
      </c>
      <c r="AT484" s="38">
        <f t="shared" si="457"/>
        <v>172</v>
      </c>
      <c r="AU484" s="34"/>
      <c r="AV484" s="109"/>
      <c r="AW484" s="109"/>
    </row>
    <row r="485" spans="1:49" s="33" customFormat="1" ht="12">
      <c r="A485" s="6">
        <v>481</v>
      </c>
      <c r="B485" s="58">
        <v>4791</v>
      </c>
      <c r="C485" s="41" t="s">
        <v>996</v>
      </c>
      <c r="D485" s="41" t="s">
        <v>782</v>
      </c>
      <c r="E485" s="45" t="s">
        <v>791</v>
      </c>
      <c r="F485" s="44" t="s">
        <v>411</v>
      </c>
      <c r="G485" s="39" t="s">
        <v>680</v>
      </c>
      <c r="H485" s="58">
        <v>4791</v>
      </c>
      <c r="I485" s="51">
        <f t="shared" si="434"/>
        <v>3084</v>
      </c>
      <c r="J485" s="51">
        <f>J1456</f>
        <v>40</v>
      </c>
      <c r="K485" s="51">
        <f t="shared" ref="K485:AT485" si="458">K1456</f>
        <v>51</v>
      </c>
      <c r="L485" s="51">
        <f t="shared" si="458"/>
        <v>47</v>
      </c>
      <c r="M485" s="51">
        <f t="shared" si="458"/>
        <v>47</v>
      </c>
      <c r="N485" s="51">
        <f t="shared" si="458"/>
        <v>51</v>
      </c>
      <c r="O485" s="51">
        <f t="shared" si="458"/>
        <v>52</v>
      </c>
      <c r="P485" s="51">
        <f t="shared" si="458"/>
        <v>52</v>
      </c>
      <c r="Q485" s="51">
        <f t="shared" si="458"/>
        <v>65</v>
      </c>
      <c r="R485" s="51">
        <f t="shared" si="458"/>
        <v>41</v>
      </c>
      <c r="S485" s="51">
        <f t="shared" si="458"/>
        <v>53</v>
      </c>
      <c r="T485" s="51">
        <f t="shared" si="458"/>
        <v>71</v>
      </c>
      <c r="U485" s="51">
        <f t="shared" si="458"/>
        <v>57</v>
      </c>
      <c r="V485" s="51">
        <f t="shared" si="458"/>
        <v>49</v>
      </c>
      <c r="W485" s="51">
        <f t="shared" si="458"/>
        <v>47</v>
      </c>
      <c r="X485" s="51">
        <f t="shared" si="458"/>
        <v>43</v>
      </c>
      <c r="Y485" s="51">
        <f t="shared" si="458"/>
        <v>38</v>
      </c>
      <c r="Z485" s="51">
        <f t="shared" si="458"/>
        <v>57</v>
      </c>
      <c r="AA485" s="51">
        <f t="shared" si="458"/>
        <v>71</v>
      </c>
      <c r="AB485" s="51">
        <f t="shared" si="458"/>
        <v>56</v>
      </c>
      <c r="AC485" s="51">
        <f t="shared" si="458"/>
        <v>73</v>
      </c>
      <c r="AD485" s="51">
        <f t="shared" si="458"/>
        <v>312</v>
      </c>
      <c r="AE485" s="51">
        <f t="shared" si="458"/>
        <v>208</v>
      </c>
      <c r="AF485" s="51">
        <f t="shared" si="458"/>
        <v>233</v>
      </c>
      <c r="AG485" s="51">
        <f t="shared" si="458"/>
        <v>202</v>
      </c>
      <c r="AH485" s="51">
        <f t="shared" si="458"/>
        <v>193</v>
      </c>
      <c r="AI485" s="51">
        <f t="shared" si="458"/>
        <v>181</v>
      </c>
      <c r="AJ485" s="51">
        <f t="shared" si="458"/>
        <v>145</v>
      </c>
      <c r="AK485" s="51">
        <f t="shared" si="458"/>
        <v>128</v>
      </c>
      <c r="AL485" s="51">
        <f t="shared" si="458"/>
        <v>97</v>
      </c>
      <c r="AM485" s="51">
        <f t="shared" si="458"/>
        <v>79</v>
      </c>
      <c r="AN485" s="51">
        <f t="shared" si="458"/>
        <v>87</v>
      </c>
      <c r="AO485" s="51">
        <f t="shared" si="458"/>
        <v>72</v>
      </c>
      <c r="AP485" s="51">
        <f t="shared" si="458"/>
        <v>86</v>
      </c>
      <c r="AQ485" s="51">
        <f t="shared" si="458"/>
        <v>131</v>
      </c>
      <c r="AR485" s="51">
        <f t="shared" si="458"/>
        <v>142</v>
      </c>
      <c r="AS485" s="51">
        <f t="shared" si="458"/>
        <v>651</v>
      </c>
      <c r="AT485" s="51">
        <f t="shared" si="458"/>
        <v>56</v>
      </c>
      <c r="AU485" s="58">
        <v>4791</v>
      </c>
      <c r="AV485" s="109"/>
      <c r="AW485" s="109"/>
    </row>
    <row r="486" spans="1:49" s="33" customFormat="1" ht="12">
      <c r="A486" s="21">
        <v>482</v>
      </c>
      <c r="B486" s="58">
        <v>4789</v>
      </c>
      <c r="C486" s="41" t="s">
        <v>996</v>
      </c>
      <c r="D486" s="41" t="s">
        <v>782</v>
      </c>
      <c r="E486" s="45" t="s">
        <v>791</v>
      </c>
      <c r="F486" s="44" t="s">
        <v>409</v>
      </c>
      <c r="G486" s="39" t="s">
        <v>667</v>
      </c>
      <c r="H486" s="58">
        <v>4789</v>
      </c>
      <c r="I486" s="51">
        <f t="shared" si="434"/>
        <v>1416</v>
      </c>
      <c r="J486" s="51">
        <f>J1454</f>
        <v>18</v>
      </c>
      <c r="K486" s="51">
        <f t="shared" ref="K486:AT486" si="459">K1454</f>
        <v>24</v>
      </c>
      <c r="L486" s="51">
        <f t="shared" si="459"/>
        <v>17</v>
      </c>
      <c r="M486" s="51">
        <f t="shared" si="459"/>
        <v>27</v>
      </c>
      <c r="N486" s="51">
        <f t="shared" si="459"/>
        <v>17</v>
      </c>
      <c r="O486" s="51">
        <f t="shared" si="459"/>
        <v>12</v>
      </c>
      <c r="P486" s="51">
        <f t="shared" si="459"/>
        <v>27</v>
      </c>
      <c r="Q486" s="51">
        <f t="shared" si="459"/>
        <v>38</v>
      </c>
      <c r="R486" s="51">
        <f t="shared" si="459"/>
        <v>31</v>
      </c>
      <c r="S486" s="51">
        <f t="shared" si="459"/>
        <v>29</v>
      </c>
      <c r="T486" s="51">
        <f t="shared" si="459"/>
        <v>21</v>
      </c>
      <c r="U486" s="51">
        <f t="shared" si="459"/>
        <v>21</v>
      </c>
      <c r="V486" s="51">
        <f t="shared" si="459"/>
        <v>27</v>
      </c>
      <c r="W486" s="51">
        <f t="shared" si="459"/>
        <v>22</v>
      </c>
      <c r="X486" s="51">
        <f t="shared" si="459"/>
        <v>26</v>
      </c>
      <c r="Y486" s="51">
        <f t="shared" si="459"/>
        <v>17</v>
      </c>
      <c r="Z486" s="51">
        <f t="shared" si="459"/>
        <v>34</v>
      </c>
      <c r="AA486" s="51">
        <f t="shared" si="459"/>
        <v>28</v>
      </c>
      <c r="AB486" s="51">
        <f t="shared" si="459"/>
        <v>33</v>
      </c>
      <c r="AC486" s="51">
        <f t="shared" si="459"/>
        <v>28</v>
      </c>
      <c r="AD486" s="51">
        <f t="shared" si="459"/>
        <v>118</v>
      </c>
      <c r="AE486" s="51">
        <f t="shared" si="459"/>
        <v>113</v>
      </c>
      <c r="AF486" s="51">
        <f t="shared" si="459"/>
        <v>149</v>
      </c>
      <c r="AG486" s="51">
        <f t="shared" si="459"/>
        <v>109</v>
      </c>
      <c r="AH486" s="51">
        <f t="shared" si="459"/>
        <v>69</v>
      </c>
      <c r="AI486" s="51">
        <f t="shared" si="459"/>
        <v>75</v>
      </c>
      <c r="AJ486" s="51">
        <f t="shared" si="459"/>
        <v>74</v>
      </c>
      <c r="AK486" s="51">
        <f t="shared" si="459"/>
        <v>58</v>
      </c>
      <c r="AL486" s="51">
        <f t="shared" si="459"/>
        <v>36</v>
      </c>
      <c r="AM486" s="51">
        <f t="shared" si="459"/>
        <v>41</v>
      </c>
      <c r="AN486" s="51">
        <f t="shared" si="459"/>
        <v>33</v>
      </c>
      <c r="AO486" s="51">
        <f t="shared" si="459"/>
        <v>20</v>
      </c>
      <c r="AP486" s="51">
        <f t="shared" si="459"/>
        <v>24</v>
      </c>
      <c r="AQ486" s="51">
        <f t="shared" si="459"/>
        <v>57</v>
      </c>
      <c r="AR486" s="51">
        <f t="shared" si="459"/>
        <v>67</v>
      </c>
      <c r="AS486" s="51">
        <f t="shared" si="459"/>
        <v>310</v>
      </c>
      <c r="AT486" s="51">
        <f t="shared" si="459"/>
        <v>25</v>
      </c>
      <c r="AU486" s="58">
        <v>4789</v>
      </c>
      <c r="AV486" s="109"/>
      <c r="AW486" s="109"/>
    </row>
    <row r="487" spans="1:49" s="33" customFormat="1" ht="12">
      <c r="A487" s="21">
        <v>483</v>
      </c>
      <c r="B487" s="58">
        <v>4798</v>
      </c>
      <c r="C487" s="54" t="s">
        <v>996</v>
      </c>
      <c r="D487" s="54" t="s">
        <v>782</v>
      </c>
      <c r="E487" s="45" t="s">
        <v>791</v>
      </c>
      <c r="F487" s="44" t="s">
        <v>419</v>
      </c>
      <c r="G487" s="39" t="s">
        <v>662</v>
      </c>
      <c r="H487" s="58">
        <v>4798</v>
      </c>
      <c r="I487" s="51">
        <f t="shared" si="434"/>
        <v>1298</v>
      </c>
      <c r="J487" s="51">
        <f>J1465</f>
        <v>15</v>
      </c>
      <c r="K487" s="51">
        <f t="shared" ref="K487:AT487" si="460">K1465</f>
        <v>14</v>
      </c>
      <c r="L487" s="51">
        <f t="shared" si="460"/>
        <v>22</v>
      </c>
      <c r="M487" s="51">
        <f t="shared" si="460"/>
        <v>12</v>
      </c>
      <c r="N487" s="51">
        <f t="shared" si="460"/>
        <v>16</v>
      </c>
      <c r="O487" s="51">
        <f t="shared" si="460"/>
        <v>26</v>
      </c>
      <c r="P487" s="51">
        <f t="shared" si="460"/>
        <v>19</v>
      </c>
      <c r="Q487" s="51">
        <f t="shared" si="460"/>
        <v>26</v>
      </c>
      <c r="R487" s="51">
        <f t="shared" si="460"/>
        <v>19</v>
      </c>
      <c r="S487" s="51">
        <f t="shared" si="460"/>
        <v>22</v>
      </c>
      <c r="T487" s="51">
        <f t="shared" si="460"/>
        <v>19</v>
      </c>
      <c r="U487" s="51">
        <f t="shared" si="460"/>
        <v>27</v>
      </c>
      <c r="V487" s="51">
        <f t="shared" si="460"/>
        <v>24</v>
      </c>
      <c r="W487" s="51">
        <f t="shared" si="460"/>
        <v>21</v>
      </c>
      <c r="X487" s="51">
        <f t="shared" si="460"/>
        <v>14</v>
      </c>
      <c r="Y487" s="51">
        <f t="shared" si="460"/>
        <v>16</v>
      </c>
      <c r="Z487" s="51">
        <f t="shared" si="460"/>
        <v>31</v>
      </c>
      <c r="AA487" s="51">
        <f t="shared" si="460"/>
        <v>32</v>
      </c>
      <c r="AB487" s="51">
        <f t="shared" si="460"/>
        <v>18</v>
      </c>
      <c r="AC487" s="51">
        <f t="shared" si="460"/>
        <v>24</v>
      </c>
      <c r="AD487" s="51">
        <f t="shared" si="460"/>
        <v>122</v>
      </c>
      <c r="AE487" s="51">
        <f t="shared" si="460"/>
        <v>120</v>
      </c>
      <c r="AF487" s="51">
        <f t="shared" si="460"/>
        <v>109</v>
      </c>
      <c r="AG487" s="51">
        <f t="shared" si="460"/>
        <v>80</v>
      </c>
      <c r="AH487" s="51">
        <f t="shared" si="460"/>
        <v>65</v>
      </c>
      <c r="AI487" s="51">
        <f t="shared" si="460"/>
        <v>75</v>
      </c>
      <c r="AJ487" s="51">
        <f t="shared" si="460"/>
        <v>71</v>
      </c>
      <c r="AK487" s="51">
        <f t="shared" si="460"/>
        <v>51</v>
      </c>
      <c r="AL487" s="51">
        <f t="shared" si="460"/>
        <v>44</v>
      </c>
      <c r="AM487" s="51">
        <f t="shared" si="460"/>
        <v>53</v>
      </c>
      <c r="AN487" s="51">
        <f t="shared" si="460"/>
        <v>29</v>
      </c>
      <c r="AO487" s="51">
        <f t="shared" si="460"/>
        <v>21</v>
      </c>
      <c r="AP487" s="51">
        <f t="shared" si="460"/>
        <v>41</v>
      </c>
      <c r="AQ487" s="51">
        <f t="shared" si="460"/>
        <v>51</v>
      </c>
      <c r="AR487" s="51">
        <f t="shared" si="460"/>
        <v>58</v>
      </c>
      <c r="AS487" s="51">
        <f t="shared" si="460"/>
        <v>280</v>
      </c>
      <c r="AT487" s="51">
        <f t="shared" si="460"/>
        <v>21</v>
      </c>
      <c r="AU487" s="58">
        <v>4798</v>
      </c>
      <c r="AV487" s="109"/>
      <c r="AW487" s="109"/>
    </row>
    <row r="488" spans="1:49" s="33" customFormat="1" ht="12">
      <c r="A488" s="6">
        <v>484</v>
      </c>
      <c r="B488" s="90">
        <v>4790</v>
      </c>
      <c r="C488" s="41" t="s">
        <v>996</v>
      </c>
      <c r="D488" s="41" t="s">
        <v>782</v>
      </c>
      <c r="E488" s="45" t="s">
        <v>791</v>
      </c>
      <c r="F488" s="42" t="s">
        <v>410</v>
      </c>
      <c r="G488" s="39" t="s">
        <v>662</v>
      </c>
      <c r="H488" s="90">
        <v>4790</v>
      </c>
      <c r="I488" s="51">
        <f t="shared" si="434"/>
        <v>1365</v>
      </c>
      <c r="J488" s="51">
        <f>J1455</f>
        <v>22</v>
      </c>
      <c r="K488" s="51">
        <f t="shared" ref="K488:AT488" si="461">K1455</f>
        <v>24</v>
      </c>
      <c r="L488" s="51">
        <f t="shared" si="461"/>
        <v>25</v>
      </c>
      <c r="M488" s="51">
        <f t="shared" si="461"/>
        <v>27</v>
      </c>
      <c r="N488" s="51">
        <f t="shared" si="461"/>
        <v>23</v>
      </c>
      <c r="O488" s="51">
        <f t="shared" si="461"/>
        <v>26</v>
      </c>
      <c r="P488" s="51">
        <f t="shared" si="461"/>
        <v>20</v>
      </c>
      <c r="Q488" s="51">
        <f t="shared" si="461"/>
        <v>19</v>
      </c>
      <c r="R488" s="51">
        <f t="shared" si="461"/>
        <v>23</v>
      </c>
      <c r="S488" s="51">
        <f t="shared" si="461"/>
        <v>20</v>
      </c>
      <c r="T488" s="51">
        <f t="shared" si="461"/>
        <v>22</v>
      </c>
      <c r="U488" s="51">
        <f t="shared" si="461"/>
        <v>21</v>
      </c>
      <c r="V488" s="51">
        <f t="shared" si="461"/>
        <v>18</v>
      </c>
      <c r="W488" s="51">
        <f t="shared" si="461"/>
        <v>17</v>
      </c>
      <c r="X488" s="51">
        <f t="shared" si="461"/>
        <v>26</v>
      </c>
      <c r="Y488" s="51">
        <f t="shared" si="461"/>
        <v>27</v>
      </c>
      <c r="Z488" s="51">
        <f t="shared" si="461"/>
        <v>27</v>
      </c>
      <c r="AA488" s="51">
        <f t="shared" si="461"/>
        <v>23</v>
      </c>
      <c r="AB488" s="51">
        <f t="shared" si="461"/>
        <v>35</v>
      </c>
      <c r="AC488" s="51">
        <f t="shared" si="461"/>
        <v>24</v>
      </c>
      <c r="AD488" s="51">
        <f t="shared" si="461"/>
        <v>138</v>
      </c>
      <c r="AE488" s="51">
        <f t="shared" si="461"/>
        <v>99</v>
      </c>
      <c r="AF488" s="51">
        <f t="shared" si="461"/>
        <v>81</v>
      </c>
      <c r="AG488" s="51">
        <f t="shared" si="461"/>
        <v>90</v>
      </c>
      <c r="AH488" s="51">
        <f t="shared" si="461"/>
        <v>76</v>
      </c>
      <c r="AI488" s="51">
        <f t="shared" si="461"/>
        <v>75</v>
      </c>
      <c r="AJ488" s="51">
        <f t="shared" si="461"/>
        <v>70</v>
      </c>
      <c r="AK488" s="51">
        <f t="shared" si="461"/>
        <v>46</v>
      </c>
      <c r="AL488" s="51">
        <f t="shared" si="461"/>
        <v>45</v>
      </c>
      <c r="AM488" s="51">
        <f t="shared" si="461"/>
        <v>43</v>
      </c>
      <c r="AN488" s="51">
        <f t="shared" si="461"/>
        <v>55</v>
      </c>
      <c r="AO488" s="51">
        <f t="shared" si="461"/>
        <v>34</v>
      </c>
      <c r="AP488" s="51">
        <f t="shared" si="461"/>
        <v>44</v>
      </c>
      <c r="AQ488" s="51">
        <f t="shared" si="461"/>
        <v>51</v>
      </c>
      <c r="AR488" s="51">
        <f t="shared" si="461"/>
        <v>65</v>
      </c>
      <c r="AS488" s="51">
        <f t="shared" si="461"/>
        <v>274</v>
      </c>
      <c r="AT488" s="51">
        <f t="shared" si="461"/>
        <v>31</v>
      </c>
      <c r="AU488" s="90">
        <v>4790</v>
      </c>
      <c r="AV488" s="109"/>
      <c r="AW488" s="109"/>
    </row>
    <row r="489" spans="1:49" s="33" customFormat="1" ht="12">
      <c r="A489" s="21">
        <v>485</v>
      </c>
      <c r="B489" s="58">
        <v>10626</v>
      </c>
      <c r="C489" s="41" t="s">
        <v>996</v>
      </c>
      <c r="D489" s="41" t="s">
        <v>782</v>
      </c>
      <c r="E489" s="45" t="s">
        <v>791</v>
      </c>
      <c r="F489" s="44" t="s">
        <v>432</v>
      </c>
      <c r="G489" s="39" t="s">
        <v>662</v>
      </c>
      <c r="H489" s="58">
        <v>10626</v>
      </c>
      <c r="I489" s="51">
        <f t="shared" si="434"/>
        <v>783</v>
      </c>
      <c r="J489" s="51">
        <f>J1479</f>
        <v>17</v>
      </c>
      <c r="K489" s="51">
        <f t="shared" ref="K489:AT489" si="462">K1479</f>
        <v>20</v>
      </c>
      <c r="L489" s="51">
        <f t="shared" si="462"/>
        <v>11</v>
      </c>
      <c r="M489" s="51">
        <f t="shared" si="462"/>
        <v>16</v>
      </c>
      <c r="N489" s="51">
        <f t="shared" si="462"/>
        <v>14</v>
      </c>
      <c r="O489" s="51">
        <f t="shared" si="462"/>
        <v>11</v>
      </c>
      <c r="P489" s="51">
        <f t="shared" si="462"/>
        <v>14</v>
      </c>
      <c r="Q489" s="51">
        <f t="shared" si="462"/>
        <v>11</v>
      </c>
      <c r="R489" s="51">
        <f t="shared" si="462"/>
        <v>10</v>
      </c>
      <c r="S489" s="51">
        <f t="shared" si="462"/>
        <v>14</v>
      </c>
      <c r="T489" s="51">
        <f t="shared" si="462"/>
        <v>20</v>
      </c>
      <c r="U489" s="51">
        <f t="shared" si="462"/>
        <v>11</v>
      </c>
      <c r="V489" s="51">
        <f t="shared" si="462"/>
        <v>13</v>
      </c>
      <c r="W489" s="51">
        <f t="shared" si="462"/>
        <v>12</v>
      </c>
      <c r="X489" s="51">
        <f t="shared" si="462"/>
        <v>16</v>
      </c>
      <c r="Y489" s="51">
        <f t="shared" si="462"/>
        <v>20</v>
      </c>
      <c r="Z489" s="51">
        <f t="shared" si="462"/>
        <v>22</v>
      </c>
      <c r="AA489" s="51">
        <f t="shared" si="462"/>
        <v>10</v>
      </c>
      <c r="AB489" s="51">
        <f t="shared" si="462"/>
        <v>21</v>
      </c>
      <c r="AC489" s="51">
        <f t="shared" si="462"/>
        <v>21</v>
      </c>
      <c r="AD489" s="51">
        <f t="shared" si="462"/>
        <v>78</v>
      </c>
      <c r="AE489" s="51">
        <f t="shared" si="462"/>
        <v>62</v>
      </c>
      <c r="AF489" s="51">
        <f t="shared" si="462"/>
        <v>77</v>
      </c>
      <c r="AG489" s="51">
        <f t="shared" si="462"/>
        <v>60</v>
      </c>
      <c r="AH489" s="51">
        <f t="shared" si="462"/>
        <v>51</v>
      </c>
      <c r="AI489" s="51">
        <f t="shared" si="462"/>
        <v>39</v>
      </c>
      <c r="AJ489" s="51">
        <f t="shared" si="462"/>
        <v>26</v>
      </c>
      <c r="AK489" s="51">
        <f t="shared" si="462"/>
        <v>27</v>
      </c>
      <c r="AL489" s="51">
        <f t="shared" si="462"/>
        <v>13</v>
      </c>
      <c r="AM489" s="51">
        <f t="shared" si="462"/>
        <v>9</v>
      </c>
      <c r="AN489" s="51">
        <f t="shared" si="462"/>
        <v>12</v>
      </c>
      <c r="AO489" s="51">
        <f t="shared" si="462"/>
        <v>14</v>
      </c>
      <c r="AP489" s="51">
        <f t="shared" si="462"/>
        <v>11</v>
      </c>
      <c r="AQ489" s="51">
        <f t="shared" si="462"/>
        <v>35</v>
      </c>
      <c r="AR489" s="51">
        <f t="shared" si="462"/>
        <v>45</v>
      </c>
      <c r="AS489" s="51">
        <f t="shared" si="462"/>
        <v>180</v>
      </c>
      <c r="AT489" s="51">
        <f t="shared" si="462"/>
        <v>24</v>
      </c>
      <c r="AU489" s="58">
        <v>10626</v>
      </c>
      <c r="AV489" s="109"/>
      <c r="AW489" s="109"/>
    </row>
    <row r="490" spans="1:49" s="33" customFormat="1" ht="12">
      <c r="A490" s="21">
        <v>486</v>
      </c>
      <c r="B490" s="58">
        <v>11326</v>
      </c>
      <c r="C490" s="41" t="s">
        <v>996</v>
      </c>
      <c r="D490" s="41" t="s">
        <v>782</v>
      </c>
      <c r="E490" s="45" t="s">
        <v>791</v>
      </c>
      <c r="F490" s="44" t="s">
        <v>431</v>
      </c>
      <c r="G490" s="39" t="s">
        <v>662</v>
      </c>
      <c r="H490" s="58">
        <v>11326</v>
      </c>
      <c r="I490" s="51">
        <f t="shared" si="434"/>
        <v>931</v>
      </c>
      <c r="J490" s="51">
        <f>J1478</f>
        <v>11</v>
      </c>
      <c r="K490" s="51">
        <f t="shared" ref="K490:AT490" si="463">K1478</f>
        <v>14</v>
      </c>
      <c r="L490" s="51">
        <f t="shared" si="463"/>
        <v>20</v>
      </c>
      <c r="M490" s="51">
        <f t="shared" si="463"/>
        <v>27</v>
      </c>
      <c r="N490" s="51">
        <f t="shared" si="463"/>
        <v>15</v>
      </c>
      <c r="O490" s="51">
        <f t="shared" si="463"/>
        <v>18</v>
      </c>
      <c r="P490" s="51">
        <f t="shared" si="463"/>
        <v>17</v>
      </c>
      <c r="Q490" s="51">
        <f t="shared" si="463"/>
        <v>17</v>
      </c>
      <c r="R490" s="51">
        <f t="shared" si="463"/>
        <v>14</v>
      </c>
      <c r="S490" s="51">
        <f t="shared" si="463"/>
        <v>14</v>
      </c>
      <c r="T490" s="51">
        <f t="shared" si="463"/>
        <v>23</v>
      </c>
      <c r="U490" s="51">
        <f t="shared" si="463"/>
        <v>19</v>
      </c>
      <c r="V490" s="51">
        <f t="shared" si="463"/>
        <v>24</v>
      </c>
      <c r="W490" s="51">
        <f t="shared" si="463"/>
        <v>18</v>
      </c>
      <c r="X490" s="51">
        <f t="shared" si="463"/>
        <v>15</v>
      </c>
      <c r="Y490" s="51">
        <f t="shared" si="463"/>
        <v>16</v>
      </c>
      <c r="Z490" s="51">
        <f t="shared" si="463"/>
        <v>14</v>
      </c>
      <c r="AA490" s="51">
        <f t="shared" si="463"/>
        <v>18</v>
      </c>
      <c r="AB490" s="51">
        <f t="shared" si="463"/>
        <v>22</v>
      </c>
      <c r="AC490" s="51">
        <f t="shared" si="463"/>
        <v>13</v>
      </c>
      <c r="AD490" s="51">
        <f t="shared" si="463"/>
        <v>97</v>
      </c>
      <c r="AE490" s="51">
        <f t="shared" si="463"/>
        <v>82</v>
      </c>
      <c r="AF490" s="51">
        <f t="shared" si="463"/>
        <v>82</v>
      </c>
      <c r="AG490" s="51">
        <f t="shared" si="463"/>
        <v>69</v>
      </c>
      <c r="AH490" s="51">
        <f t="shared" si="463"/>
        <v>55</v>
      </c>
      <c r="AI490" s="51">
        <f t="shared" si="463"/>
        <v>48</v>
      </c>
      <c r="AJ490" s="51">
        <f t="shared" si="463"/>
        <v>35</v>
      </c>
      <c r="AK490" s="51">
        <f t="shared" si="463"/>
        <v>29</v>
      </c>
      <c r="AL490" s="51">
        <f t="shared" si="463"/>
        <v>23</v>
      </c>
      <c r="AM490" s="51">
        <f t="shared" si="463"/>
        <v>25</v>
      </c>
      <c r="AN490" s="51">
        <f t="shared" si="463"/>
        <v>21</v>
      </c>
      <c r="AO490" s="51">
        <f t="shared" si="463"/>
        <v>10</v>
      </c>
      <c r="AP490" s="51">
        <f t="shared" si="463"/>
        <v>6</v>
      </c>
      <c r="AQ490" s="51">
        <f t="shared" si="463"/>
        <v>49</v>
      </c>
      <c r="AR490" s="51">
        <f t="shared" si="463"/>
        <v>40</v>
      </c>
      <c r="AS490" s="51">
        <f t="shared" si="463"/>
        <v>212</v>
      </c>
      <c r="AT490" s="51">
        <f t="shared" si="463"/>
        <v>15</v>
      </c>
      <c r="AU490" s="58">
        <v>11326</v>
      </c>
      <c r="AV490" s="109"/>
      <c r="AW490" s="109"/>
    </row>
    <row r="491" spans="1:49" s="33" customFormat="1" ht="12">
      <c r="A491" s="6">
        <v>487</v>
      </c>
      <c r="B491" s="34"/>
      <c r="C491" s="35" t="s">
        <v>996</v>
      </c>
      <c r="D491" s="35" t="s">
        <v>782</v>
      </c>
      <c r="E491" s="36" t="s">
        <v>792</v>
      </c>
      <c r="F491" s="36" t="s">
        <v>792</v>
      </c>
      <c r="G491" s="37"/>
      <c r="H491" s="34"/>
      <c r="I491" s="99">
        <f t="shared" si="434"/>
        <v>35999</v>
      </c>
      <c r="J491" s="38">
        <f>SUM(J492:J505)</f>
        <v>540</v>
      </c>
      <c r="K491" s="38">
        <f t="shared" ref="K491:AT491" si="464">SUM(K492:K505)</f>
        <v>580</v>
      </c>
      <c r="L491" s="38">
        <f t="shared" si="464"/>
        <v>593</v>
      </c>
      <c r="M491" s="38">
        <f t="shared" si="464"/>
        <v>585</v>
      </c>
      <c r="N491" s="38">
        <f t="shared" si="464"/>
        <v>580</v>
      </c>
      <c r="O491" s="38">
        <f t="shared" si="464"/>
        <v>576</v>
      </c>
      <c r="P491" s="38">
        <f t="shared" si="464"/>
        <v>689</v>
      </c>
      <c r="Q491" s="38">
        <f t="shared" si="464"/>
        <v>681</v>
      </c>
      <c r="R491" s="38">
        <f t="shared" si="464"/>
        <v>668</v>
      </c>
      <c r="S491" s="38">
        <f t="shared" si="464"/>
        <v>637</v>
      </c>
      <c r="T491" s="38">
        <f t="shared" si="464"/>
        <v>649</v>
      </c>
      <c r="U491" s="38">
        <f t="shared" si="464"/>
        <v>693</v>
      </c>
      <c r="V491" s="38">
        <f t="shared" si="464"/>
        <v>656</v>
      </c>
      <c r="W491" s="38">
        <f t="shared" si="464"/>
        <v>636</v>
      </c>
      <c r="X491" s="38">
        <f t="shared" si="464"/>
        <v>666</v>
      </c>
      <c r="Y491" s="38">
        <f t="shared" si="464"/>
        <v>629</v>
      </c>
      <c r="Z491" s="38">
        <f t="shared" si="464"/>
        <v>707</v>
      </c>
      <c r="AA491" s="38">
        <f t="shared" si="464"/>
        <v>592</v>
      </c>
      <c r="AB491" s="38">
        <f t="shared" si="464"/>
        <v>613</v>
      </c>
      <c r="AC491" s="38">
        <f t="shared" si="464"/>
        <v>692</v>
      </c>
      <c r="AD491" s="38">
        <f t="shared" si="464"/>
        <v>3616</v>
      </c>
      <c r="AE491" s="38">
        <f t="shared" si="464"/>
        <v>3044</v>
      </c>
      <c r="AF491" s="38">
        <f t="shared" si="464"/>
        <v>2877</v>
      </c>
      <c r="AG491" s="38">
        <f t="shared" si="464"/>
        <v>2469</v>
      </c>
      <c r="AH491" s="38">
        <f t="shared" si="464"/>
        <v>2121</v>
      </c>
      <c r="AI491" s="38">
        <f t="shared" si="464"/>
        <v>1876</v>
      </c>
      <c r="AJ491" s="38">
        <f t="shared" si="464"/>
        <v>1627</v>
      </c>
      <c r="AK491" s="38">
        <f t="shared" si="464"/>
        <v>1349</v>
      </c>
      <c r="AL491" s="38">
        <f t="shared" si="464"/>
        <v>1112</v>
      </c>
      <c r="AM491" s="38">
        <f t="shared" si="464"/>
        <v>932</v>
      </c>
      <c r="AN491" s="38">
        <f t="shared" si="464"/>
        <v>707</v>
      </c>
      <c r="AO491" s="38">
        <f t="shared" si="464"/>
        <v>685</v>
      </c>
      <c r="AP491" s="38">
        <f t="shared" si="464"/>
        <v>922</v>
      </c>
      <c r="AQ491" s="38">
        <f t="shared" si="464"/>
        <v>1617</v>
      </c>
      <c r="AR491" s="38">
        <f t="shared" si="464"/>
        <v>1552</v>
      </c>
      <c r="AS491" s="38">
        <f t="shared" si="464"/>
        <v>7841</v>
      </c>
      <c r="AT491" s="38">
        <f t="shared" si="464"/>
        <v>681</v>
      </c>
      <c r="AU491" s="34"/>
      <c r="AV491" s="109"/>
      <c r="AW491" s="109"/>
    </row>
    <row r="492" spans="1:49" s="33" customFormat="1" ht="24">
      <c r="A492" s="21">
        <v>488</v>
      </c>
      <c r="B492" s="58">
        <v>6815</v>
      </c>
      <c r="C492" s="41" t="s">
        <v>996</v>
      </c>
      <c r="D492" s="41" t="s">
        <v>782</v>
      </c>
      <c r="E492" s="41" t="s">
        <v>792</v>
      </c>
      <c r="F492" s="42" t="s">
        <v>404</v>
      </c>
      <c r="G492" s="39" t="s">
        <v>680</v>
      </c>
      <c r="H492" s="58">
        <v>6815</v>
      </c>
      <c r="I492" s="51">
        <f t="shared" si="434"/>
        <v>6559</v>
      </c>
      <c r="J492" s="51">
        <f>J1449</f>
        <v>85</v>
      </c>
      <c r="K492" s="51">
        <f t="shared" ref="K492:AT492" si="465">K1449</f>
        <v>90</v>
      </c>
      <c r="L492" s="51">
        <f t="shared" si="465"/>
        <v>110</v>
      </c>
      <c r="M492" s="51">
        <f t="shared" si="465"/>
        <v>139</v>
      </c>
      <c r="N492" s="51">
        <f t="shared" si="465"/>
        <v>138</v>
      </c>
      <c r="O492" s="51">
        <f t="shared" si="465"/>
        <v>152</v>
      </c>
      <c r="P492" s="51">
        <f t="shared" si="465"/>
        <v>170</v>
      </c>
      <c r="Q492" s="51">
        <f t="shared" si="465"/>
        <v>178</v>
      </c>
      <c r="R492" s="51">
        <f t="shared" si="465"/>
        <v>156</v>
      </c>
      <c r="S492" s="51">
        <f t="shared" si="465"/>
        <v>123</v>
      </c>
      <c r="T492" s="51">
        <f t="shared" si="465"/>
        <v>136</v>
      </c>
      <c r="U492" s="51">
        <f t="shared" si="465"/>
        <v>139</v>
      </c>
      <c r="V492" s="51">
        <f t="shared" si="465"/>
        <v>127</v>
      </c>
      <c r="W492" s="51">
        <f t="shared" si="465"/>
        <v>103</v>
      </c>
      <c r="X492" s="51">
        <f t="shared" si="465"/>
        <v>117</v>
      </c>
      <c r="Y492" s="51">
        <f t="shared" si="465"/>
        <v>110</v>
      </c>
      <c r="Z492" s="51">
        <f t="shared" si="465"/>
        <v>126</v>
      </c>
      <c r="AA492" s="51">
        <f t="shared" si="465"/>
        <v>121</v>
      </c>
      <c r="AB492" s="51">
        <f t="shared" si="465"/>
        <v>106</v>
      </c>
      <c r="AC492" s="51">
        <f t="shared" si="465"/>
        <v>132</v>
      </c>
      <c r="AD492" s="51">
        <f t="shared" si="465"/>
        <v>560</v>
      </c>
      <c r="AE492" s="51">
        <f t="shared" si="465"/>
        <v>496</v>
      </c>
      <c r="AF492" s="51">
        <f t="shared" si="465"/>
        <v>504</v>
      </c>
      <c r="AG492" s="51">
        <f t="shared" si="465"/>
        <v>468</v>
      </c>
      <c r="AH492" s="51">
        <f t="shared" si="465"/>
        <v>393</v>
      </c>
      <c r="AI492" s="51">
        <f t="shared" si="465"/>
        <v>297</v>
      </c>
      <c r="AJ492" s="51">
        <f t="shared" si="465"/>
        <v>276</v>
      </c>
      <c r="AK492" s="51">
        <f t="shared" si="465"/>
        <v>193</v>
      </c>
      <c r="AL492" s="51">
        <f t="shared" si="465"/>
        <v>165</v>
      </c>
      <c r="AM492" s="51">
        <f t="shared" si="465"/>
        <v>176</v>
      </c>
      <c r="AN492" s="51">
        <f t="shared" si="465"/>
        <v>155</v>
      </c>
      <c r="AO492" s="51">
        <f t="shared" si="465"/>
        <v>135</v>
      </c>
      <c r="AP492" s="51">
        <f t="shared" si="465"/>
        <v>183</v>
      </c>
      <c r="AQ492" s="51">
        <f t="shared" si="465"/>
        <v>305</v>
      </c>
      <c r="AR492" s="51">
        <f t="shared" si="465"/>
        <v>286</v>
      </c>
      <c r="AS492" s="51">
        <f t="shared" si="465"/>
        <v>1332</v>
      </c>
      <c r="AT492" s="51">
        <f t="shared" si="465"/>
        <v>120</v>
      </c>
      <c r="AU492" s="58">
        <v>6815</v>
      </c>
      <c r="AV492" s="109"/>
      <c r="AW492" s="109"/>
    </row>
    <row r="493" spans="1:49" s="33" customFormat="1" ht="12">
      <c r="A493" s="21">
        <v>489</v>
      </c>
      <c r="B493" s="58">
        <v>4782</v>
      </c>
      <c r="C493" s="41" t="s">
        <v>996</v>
      </c>
      <c r="D493" s="41" t="s">
        <v>782</v>
      </c>
      <c r="E493" s="41" t="s">
        <v>792</v>
      </c>
      <c r="F493" s="44" t="s">
        <v>403</v>
      </c>
      <c r="G493" s="39" t="s">
        <v>707</v>
      </c>
      <c r="H493" s="58">
        <v>4782</v>
      </c>
      <c r="I493" s="51">
        <f t="shared" si="434"/>
        <v>14045</v>
      </c>
      <c r="J493" s="51">
        <f>J1448</f>
        <v>281</v>
      </c>
      <c r="K493" s="51">
        <f t="shared" ref="K493:AT493" si="466">K1448</f>
        <v>285</v>
      </c>
      <c r="L493" s="51">
        <f t="shared" si="466"/>
        <v>268</v>
      </c>
      <c r="M493" s="51">
        <f t="shared" si="466"/>
        <v>242</v>
      </c>
      <c r="N493" s="51">
        <f t="shared" si="466"/>
        <v>215</v>
      </c>
      <c r="O493" s="51">
        <f t="shared" si="466"/>
        <v>207</v>
      </c>
      <c r="P493" s="51">
        <f t="shared" si="466"/>
        <v>248</v>
      </c>
      <c r="Q493" s="51">
        <f t="shared" si="466"/>
        <v>267</v>
      </c>
      <c r="R493" s="51">
        <f t="shared" si="466"/>
        <v>257</v>
      </c>
      <c r="S493" s="51">
        <f t="shared" si="466"/>
        <v>265</v>
      </c>
      <c r="T493" s="51">
        <f t="shared" si="466"/>
        <v>270</v>
      </c>
      <c r="U493" s="51">
        <f t="shared" si="466"/>
        <v>298</v>
      </c>
      <c r="V493" s="51">
        <f t="shared" si="466"/>
        <v>285</v>
      </c>
      <c r="W493" s="51">
        <f t="shared" si="466"/>
        <v>303</v>
      </c>
      <c r="X493" s="51">
        <f t="shared" si="466"/>
        <v>275</v>
      </c>
      <c r="Y493" s="51">
        <f t="shared" si="466"/>
        <v>245</v>
      </c>
      <c r="Z493" s="51">
        <f t="shared" si="466"/>
        <v>280</v>
      </c>
      <c r="AA493" s="51">
        <f t="shared" si="466"/>
        <v>199</v>
      </c>
      <c r="AB493" s="51">
        <f t="shared" si="466"/>
        <v>231</v>
      </c>
      <c r="AC493" s="51">
        <f t="shared" si="466"/>
        <v>249</v>
      </c>
      <c r="AD493" s="51">
        <f t="shared" si="466"/>
        <v>1367</v>
      </c>
      <c r="AE493" s="51">
        <f t="shared" si="466"/>
        <v>1276</v>
      </c>
      <c r="AF493" s="51">
        <f t="shared" si="466"/>
        <v>1143</v>
      </c>
      <c r="AG493" s="51">
        <f t="shared" si="466"/>
        <v>946</v>
      </c>
      <c r="AH493" s="51">
        <f t="shared" si="466"/>
        <v>754</v>
      </c>
      <c r="AI493" s="51">
        <f t="shared" si="466"/>
        <v>647</v>
      </c>
      <c r="AJ493" s="51">
        <f t="shared" si="466"/>
        <v>532</v>
      </c>
      <c r="AK493" s="51">
        <f t="shared" si="466"/>
        <v>503</v>
      </c>
      <c r="AL493" s="51">
        <f t="shared" si="466"/>
        <v>419</v>
      </c>
      <c r="AM493" s="51">
        <f t="shared" si="466"/>
        <v>333</v>
      </c>
      <c r="AN493" s="51">
        <f t="shared" si="466"/>
        <v>260</v>
      </c>
      <c r="AO493" s="51">
        <f t="shared" si="466"/>
        <v>291</v>
      </c>
      <c r="AP493" s="51">
        <f t="shared" si="466"/>
        <v>404</v>
      </c>
      <c r="AQ493" s="51">
        <f t="shared" si="466"/>
        <v>701</v>
      </c>
      <c r="AR493" s="51">
        <f t="shared" si="466"/>
        <v>578</v>
      </c>
      <c r="AS493" s="51">
        <f t="shared" si="466"/>
        <v>3005</v>
      </c>
      <c r="AT493" s="51">
        <f t="shared" si="466"/>
        <v>310</v>
      </c>
      <c r="AU493" s="58">
        <v>4782</v>
      </c>
      <c r="AV493" s="109"/>
      <c r="AW493" s="109"/>
    </row>
    <row r="494" spans="1:49" s="33" customFormat="1" ht="12">
      <c r="A494" s="6">
        <v>490</v>
      </c>
      <c r="B494" s="58">
        <v>4785</v>
      </c>
      <c r="C494" s="41" t="s">
        <v>996</v>
      </c>
      <c r="D494" s="41" t="s">
        <v>782</v>
      </c>
      <c r="E494" s="41" t="s">
        <v>792</v>
      </c>
      <c r="F494" s="44" t="s">
        <v>405</v>
      </c>
      <c r="G494" s="39" t="s">
        <v>667</v>
      </c>
      <c r="H494" s="58">
        <v>4785</v>
      </c>
      <c r="I494" s="51">
        <f t="shared" si="434"/>
        <v>1833</v>
      </c>
      <c r="J494" s="51">
        <f>J1450</f>
        <v>25</v>
      </c>
      <c r="K494" s="51">
        <f t="shared" ref="K494:AT494" si="467">K1450</f>
        <v>29</v>
      </c>
      <c r="L494" s="51">
        <f t="shared" si="467"/>
        <v>46</v>
      </c>
      <c r="M494" s="51">
        <f t="shared" si="467"/>
        <v>30</v>
      </c>
      <c r="N494" s="51">
        <f t="shared" si="467"/>
        <v>35</v>
      </c>
      <c r="O494" s="51">
        <f t="shared" si="467"/>
        <v>21</v>
      </c>
      <c r="P494" s="51">
        <f t="shared" si="467"/>
        <v>35</v>
      </c>
      <c r="Q494" s="51">
        <f t="shared" si="467"/>
        <v>32</v>
      </c>
      <c r="R494" s="51">
        <f t="shared" si="467"/>
        <v>41</v>
      </c>
      <c r="S494" s="51">
        <f t="shared" si="467"/>
        <v>37</v>
      </c>
      <c r="T494" s="51">
        <f t="shared" si="467"/>
        <v>34</v>
      </c>
      <c r="U494" s="51">
        <f t="shared" si="467"/>
        <v>37</v>
      </c>
      <c r="V494" s="51">
        <f t="shared" si="467"/>
        <v>20</v>
      </c>
      <c r="W494" s="51">
        <f t="shared" si="467"/>
        <v>23</v>
      </c>
      <c r="X494" s="51">
        <f t="shared" si="467"/>
        <v>31</v>
      </c>
      <c r="Y494" s="51">
        <f t="shared" si="467"/>
        <v>28</v>
      </c>
      <c r="Z494" s="51">
        <f t="shared" si="467"/>
        <v>36</v>
      </c>
      <c r="AA494" s="51">
        <f t="shared" si="467"/>
        <v>37</v>
      </c>
      <c r="AB494" s="51">
        <f t="shared" si="467"/>
        <v>44</v>
      </c>
      <c r="AC494" s="51">
        <f t="shared" si="467"/>
        <v>39</v>
      </c>
      <c r="AD494" s="51">
        <f t="shared" si="467"/>
        <v>196</v>
      </c>
      <c r="AE494" s="51">
        <f t="shared" si="467"/>
        <v>148</v>
      </c>
      <c r="AF494" s="51">
        <f t="shared" si="467"/>
        <v>142</v>
      </c>
      <c r="AG494" s="51">
        <f t="shared" si="467"/>
        <v>104</v>
      </c>
      <c r="AH494" s="51">
        <f t="shared" si="467"/>
        <v>101</v>
      </c>
      <c r="AI494" s="51">
        <f t="shared" si="467"/>
        <v>115</v>
      </c>
      <c r="AJ494" s="51">
        <f t="shared" si="467"/>
        <v>100</v>
      </c>
      <c r="AK494" s="51">
        <f t="shared" si="467"/>
        <v>67</v>
      </c>
      <c r="AL494" s="51">
        <f t="shared" si="467"/>
        <v>51</v>
      </c>
      <c r="AM494" s="51">
        <f t="shared" si="467"/>
        <v>43</v>
      </c>
      <c r="AN494" s="51">
        <f t="shared" si="467"/>
        <v>29</v>
      </c>
      <c r="AO494" s="51">
        <f t="shared" si="467"/>
        <v>29</v>
      </c>
      <c r="AP494" s="51">
        <f t="shared" si="467"/>
        <v>48</v>
      </c>
      <c r="AQ494" s="51">
        <f t="shared" si="467"/>
        <v>71</v>
      </c>
      <c r="AR494" s="51">
        <f t="shared" si="467"/>
        <v>88</v>
      </c>
      <c r="AS494" s="51">
        <f t="shared" si="467"/>
        <v>395</v>
      </c>
      <c r="AT494" s="51">
        <f t="shared" si="467"/>
        <v>35</v>
      </c>
      <c r="AU494" s="58">
        <v>4785</v>
      </c>
      <c r="AV494" s="109"/>
      <c r="AW494" s="109"/>
    </row>
    <row r="495" spans="1:49" s="33" customFormat="1" ht="12">
      <c r="A495" s="21">
        <v>491</v>
      </c>
      <c r="B495" s="58">
        <v>4793</v>
      </c>
      <c r="C495" s="41" t="s">
        <v>996</v>
      </c>
      <c r="D495" s="41" t="s">
        <v>782</v>
      </c>
      <c r="E495" s="41" t="s">
        <v>792</v>
      </c>
      <c r="F495" s="44" t="s">
        <v>413</v>
      </c>
      <c r="G495" s="39" t="s">
        <v>662</v>
      </c>
      <c r="H495" s="58">
        <v>4793</v>
      </c>
      <c r="I495" s="51">
        <f t="shared" si="434"/>
        <v>860</v>
      </c>
      <c r="J495" s="51">
        <f>J1458</f>
        <v>7</v>
      </c>
      <c r="K495" s="51">
        <f t="shared" ref="K495:AT495" si="468">K1458</f>
        <v>16</v>
      </c>
      <c r="L495" s="51">
        <f t="shared" si="468"/>
        <v>13</v>
      </c>
      <c r="M495" s="51">
        <f t="shared" si="468"/>
        <v>11</v>
      </c>
      <c r="N495" s="51">
        <f t="shared" si="468"/>
        <v>14</v>
      </c>
      <c r="O495" s="51">
        <f t="shared" si="468"/>
        <v>16</v>
      </c>
      <c r="P495" s="51">
        <f t="shared" si="468"/>
        <v>13</v>
      </c>
      <c r="Q495" s="51">
        <f t="shared" si="468"/>
        <v>12</v>
      </c>
      <c r="R495" s="51">
        <f t="shared" si="468"/>
        <v>10</v>
      </c>
      <c r="S495" s="51">
        <f t="shared" si="468"/>
        <v>18</v>
      </c>
      <c r="T495" s="51">
        <f t="shared" si="468"/>
        <v>17</v>
      </c>
      <c r="U495" s="51">
        <f t="shared" si="468"/>
        <v>14</v>
      </c>
      <c r="V495" s="51">
        <f t="shared" si="468"/>
        <v>19</v>
      </c>
      <c r="W495" s="51">
        <f t="shared" si="468"/>
        <v>14</v>
      </c>
      <c r="X495" s="51">
        <f t="shared" si="468"/>
        <v>20</v>
      </c>
      <c r="Y495" s="51">
        <f t="shared" si="468"/>
        <v>19</v>
      </c>
      <c r="Z495" s="51">
        <f t="shared" si="468"/>
        <v>20</v>
      </c>
      <c r="AA495" s="51">
        <f t="shared" si="468"/>
        <v>12</v>
      </c>
      <c r="AB495" s="51">
        <f t="shared" si="468"/>
        <v>10</v>
      </c>
      <c r="AC495" s="51">
        <f t="shared" si="468"/>
        <v>17</v>
      </c>
      <c r="AD495" s="51">
        <f t="shared" si="468"/>
        <v>78</v>
      </c>
      <c r="AE495" s="51">
        <f t="shared" si="468"/>
        <v>51</v>
      </c>
      <c r="AF495" s="51">
        <f t="shared" si="468"/>
        <v>67</v>
      </c>
      <c r="AG495" s="51">
        <f t="shared" si="468"/>
        <v>56</v>
      </c>
      <c r="AH495" s="51">
        <f t="shared" si="468"/>
        <v>53</v>
      </c>
      <c r="AI495" s="51">
        <f t="shared" si="468"/>
        <v>44</v>
      </c>
      <c r="AJ495" s="51">
        <f t="shared" si="468"/>
        <v>44</v>
      </c>
      <c r="AK495" s="51">
        <f t="shared" si="468"/>
        <v>28</v>
      </c>
      <c r="AL495" s="51">
        <f t="shared" si="468"/>
        <v>36</v>
      </c>
      <c r="AM495" s="51">
        <f t="shared" si="468"/>
        <v>32</v>
      </c>
      <c r="AN495" s="51">
        <f t="shared" si="468"/>
        <v>19</v>
      </c>
      <c r="AO495" s="51">
        <f t="shared" si="468"/>
        <v>24</v>
      </c>
      <c r="AP495" s="51">
        <f t="shared" si="468"/>
        <v>36</v>
      </c>
      <c r="AQ495" s="51">
        <f t="shared" si="468"/>
        <v>41</v>
      </c>
      <c r="AR495" s="51">
        <f t="shared" si="468"/>
        <v>37</v>
      </c>
      <c r="AS495" s="51">
        <f t="shared" si="468"/>
        <v>171</v>
      </c>
      <c r="AT495" s="51">
        <f t="shared" si="468"/>
        <v>14</v>
      </c>
      <c r="AU495" s="58">
        <v>4793</v>
      </c>
      <c r="AV495" s="109"/>
      <c r="AW495" s="109"/>
    </row>
    <row r="496" spans="1:49" s="33" customFormat="1" ht="12">
      <c r="A496" s="21">
        <v>492</v>
      </c>
      <c r="B496" s="58">
        <v>4786</v>
      </c>
      <c r="C496" s="41" t="s">
        <v>996</v>
      </c>
      <c r="D496" s="41" t="s">
        <v>782</v>
      </c>
      <c r="E496" s="41" t="s">
        <v>792</v>
      </c>
      <c r="F496" s="44" t="s">
        <v>406</v>
      </c>
      <c r="G496" s="39" t="s">
        <v>662</v>
      </c>
      <c r="H496" s="58">
        <v>4786</v>
      </c>
      <c r="I496" s="51">
        <f t="shared" si="434"/>
        <v>695</v>
      </c>
      <c r="J496" s="51">
        <f>J1451</f>
        <v>9</v>
      </c>
      <c r="K496" s="51">
        <f t="shared" ref="K496:AT498" si="469">K1451</f>
        <v>10</v>
      </c>
      <c r="L496" s="51">
        <f t="shared" si="469"/>
        <v>9</v>
      </c>
      <c r="M496" s="51">
        <f t="shared" si="469"/>
        <v>8</v>
      </c>
      <c r="N496" s="51">
        <f t="shared" si="469"/>
        <v>4</v>
      </c>
      <c r="O496" s="51">
        <f t="shared" si="469"/>
        <v>12</v>
      </c>
      <c r="P496" s="51">
        <f t="shared" si="469"/>
        <v>7</v>
      </c>
      <c r="Q496" s="51">
        <f t="shared" si="469"/>
        <v>5</v>
      </c>
      <c r="R496" s="51">
        <f t="shared" si="469"/>
        <v>12</v>
      </c>
      <c r="S496" s="51">
        <f t="shared" si="469"/>
        <v>11</v>
      </c>
      <c r="T496" s="51">
        <f t="shared" si="469"/>
        <v>9</v>
      </c>
      <c r="U496" s="51">
        <f t="shared" si="469"/>
        <v>10</v>
      </c>
      <c r="V496" s="51">
        <f t="shared" si="469"/>
        <v>10</v>
      </c>
      <c r="W496" s="51">
        <f t="shared" si="469"/>
        <v>14</v>
      </c>
      <c r="X496" s="51">
        <f t="shared" si="469"/>
        <v>15</v>
      </c>
      <c r="Y496" s="51">
        <f t="shared" si="469"/>
        <v>15</v>
      </c>
      <c r="Z496" s="51">
        <f t="shared" si="469"/>
        <v>16</v>
      </c>
      <c r="AA496" s="51">
        <f t="shared" si="469"/>
        <v>9</v>
      </c>
      <c r="AB496" s="51">
        <f t="shared" si="469"/>
        <v>14</v>
      </c>
      <c r="AC496" s="51">
        <f t="shared" si="469"/>
        <v>16</v>
      </c>
      <c r="AD496" s="51">
        <f t="shared" si="469"/>
        <v>63</v>
      </c>
      <c r="AE496" s="51">
        <f t="shared" si="469"/>
        <v>38</v>
      </c>
      <c r="AF496" s="51">
        <f t="shared" si="469"/>
        <v>47</v>
      </c>
      <c r="AG496" s="51">
        <f t="shared" si="469"/>
        <v>63</v>
      </c>
      <c r="AH496" s="51">
        <f t="shared" si="469"/>
        <v>53</v>
      </c>
      <c r="AI496" s="51">
        <f t="shared" si="469"/>
        <v>48</v>
      </c>
      <c r="AJ496" s="51">
        <f t="shared" si="469"/>
        <v>29</v>
      </c>
      <c r="AK496" s="51">
        <f t="shared" si="469"/>
        <v>22</v>
      </c>
      <c r="AL496" s="51">
        <f t="shared" si="469"/>
        <v>33</v>
      </c>
      <c r="AM496" s="51">
        <f t="shared" si="469"/>
        <v>29</v>
      </c>
      <c r="AN496" s="51">
        <f t="shared" si="469"/>
        <v>19</v>
      </c>
      <c r="AO496" s="51">
        <f t="shared" si="469"/>
        <v>18</v>
      </c>
      <c r="AP496" s="51">
        <f t="shared" si="469"/>
        <v>18</v>
      </c>
      <c r="AQ496" s="51">
        <f t="shared" si="469"/>
        <v>28</v>
      </c>
      <c r="AR496" s="51">
        <f t="shared" si="469"/>
        <v>34</v>
      </c>
      <c r="AS496" s="51">
        <f t="shared" si="469"/>
        <v>153</v>
      </c>
      <c r="AT496" s="51">
        <f t="shared" si="469"/>
        <v>14</v>
      </c>
      <c r="AU496" s="58">
        <v>4786</v>
      </c>
      <c r="AV496" s="109"/>
      <c r="AW496" s="109"/>
    </row>
    <row r="497" spans="1:49" s="33" customFormat="1" ht="12">
      <c r="A497" s="6">
        <v>493</v>
      </c>
      <c r="B497" s="58">
        <v>4787</v>
      </c>
      <c r="C497" s="41" t="s">
        <v>996</v>
      </c>
      <c r="D497" s="41" t="s">
        <v>782</v>
      </c>
      <c r="E497" s="41" t="s">
        <v>792</v>
      </c>
      <c r="F497" s="44" t="s">
        <v>407</v>
      </c>
      <c r="G497" s="39" t="s">
        <v>662</v>
      </c>
      <c r="H497" s="58">
        <v>4787</v>
      </c>
      <c r="I497" s="51">
        <f t="shared" si="434"/>
        <v>839</v>
      </c>
      <c r="J497" s="51">
        <f>J1452</f>
        <v>11</v>
      </c>
      <c r="K497" s="51">
        <f t="shared" si="469"/>
        <v>14</v>
      </c>
      <c r="L497" s="51">
        <f t="shared" si="469"/>
        <v>8</v>
      </c>
      <c r="M497" s="51">
        <f t="shared" si="469"/>
        <v>17</v>
      </c>
      <c r="N497" s="51">
        <f t="shared" si="469"/>
        <v>15</v>
      </c>
      <c r="O497" s="51">
        <f t="shared" si="469"/>
        <v>16</v>
      </c>
      <c r="P497" s="51">
        <f t="shared" si="469"/>
        <v>24</v>
      </c>
      <c r="Q497" s="51">
        <f t="shared" si="469"/>
        <v>18</v>
      </c>
      <c r="R497" s="51">
        <f t="shared" si="469"/>
        <v>17</v>
      </c>
      <c r="S497" s="51">
        <f t="shared" si="469"/>
        <v>13</v>
      </c>
      <c r="T497" s="51">
        <f t="shared" si="469"/>
        <v>23</v>
      </c>
      <c r="U497" s="51">
        <f t="shared" si="469"/>
        <v>20</v>
      </c>
      <c r="V497" s="51">
        <f t="shared" si="469"/>
        <v>19</v>
      </c>
      <c r="W497" s="51">
        <f t="shared" si="469"/>
        <v>20</v>
      </c>
      <c r="X497" s="51">
        <f t="shared" si="469"/>
        <v>15</v>
      </c>
      <c r="Y497" s="51">
        <f t="shared" si="469"/>
        <v>21</v>
      </c>
      <c r="Z497" s="51">
        <f t="shared" si="469"/>
        <v>20</v>
      </c>
      <c r="AA497" s="51">
        <f t="shared" si="469"/>
        <v>17</v>
      </c>
      <c r="AB497" s="51">
        <f t="shared" si="469"/>
        <v>23</v>
      </c>
      <c r="AC497" s="51">
        <f t="shared" si="469"/>
        <v>27</v>
      </c>
      <c r="AD497" s="51">
        <f t="shared" si="469"/>
        <v>96</v>
      </c>
      <c r="AE497" s="51">
        <f t="shared" si="469"/>
        <v>54</v>
      </c>
      <c r="AF497" s="51">
        <f t="shared" si="469"/>
        <v>44</v>
      </c>
      <c r="AG497" s="51">
        <f t="shared" si="469"/>
        <v>41</v>
      </c>
      <c r="AH497" s="51">
        <f t="shared" si="469"/>
        <v>51</v>
      </c>
      <c r="AI497" s="51">
        <f t="shared" si="469"/>
        <v>48</v>
      </c>
      <c r="AJ497" s="51">
        <f t="shared" si="469"/>
        <v>30</v>
      </c>
      <c r="AK497" s="51">
        <f t="shared" si="469"/>
        <v>29</v>
      </c>
      <c r="AL497" s="51">
        <f t="shared" si="469"/>
        <v>24</v>
      </c>
      <c r="AM497" s="51">
        <f t="shared" si="469"/>
        <v>26</v>
      </c>
      <c r="AN497" s="51">
        <f t="shared" si="469"/>
        <v>13</v>
      </c>
      <c r="AO497" s="51">
        <f t="shared" si="469"/>
        <v>17</v>
      </c>
      <c r="AP497" s="51">
        <f t="shared" si="469"/>
        <v>8</v>
      </c>
      <c r="AQ497" s="51">
        <f t="shared" si="469"/>
        <v>48</v>
      </c>
      <c r="AR497" s="51">
        <f t="shared" si="469"/>
        <v>52</v>
      </c>
      <c r="AS497" s="51">
        <f t="shared" si="469"/>
        <v>164</v>
      </c>
      <c r="AT497" s="51">
        <f t="shared" si="469"/>
        <v>15</v>
      </c>
      <c r="AU497" s="58">
        <v>4787</v>
      </c>
      <c r="AV497" s="109"/>
      <c r="AW497" s="109"/>
    </row>
    <row r="498" spans="1:49" s="33" customFormat="1" ht="12">
      <c r="A498" s="21">
        <v>494</v>
      </c>
      <c r="B498" s="58">
        <v>4788</v>
      </c>
      <c r="C498" s="41" t="s">
        <v>996</v>
      </c>
      <c r="D498" s="41" t="s">
        <v>782</v>
      </c>
      <c r="E498" s="41" t="s">
        <v>792</v>
      </c>
      <c r="F498" s="44" t="s">
        <v>408</v>
      </c>
      <c r="G498" s="39" t="s">
        <v>667</v>
      </c>
      <c r="H498" s="58">
        <v>4788</v>
      </c>
      <c r="I498" s="51">
        <f t="shared" si="434"/>
        <v>2028</v>
      </c>
      <c r="J498" s="51">
        <f>J1453</f>
        <v>24</v>
      </c>
      <c r="K498" s="51">
        <f t="shared" si="469"/>
        <v>27</v>
      </c>
      <c r="L498" s="51">
        <f t="shared" si="469"/>
        <v>25</v>
      </c>
      <c r="M498" s="51">
        <f t="shared" si="469"/>
        <v>26</v>
      </c>
      <c r="N498" s="51">
        <f t="shared" si="469"/>
        <v>40</v>
      </c>
      <c r="O498" s="51">
        <f t="shared" si="469"/>
        <v>35</v>
      </c>
      <c r="P498" s="51">
        <f t="shared" si="469"/>
        <v>41</v>
      </c>
      <c r="Q498" s="51">
        <f t="shared" si="469"/>
        <v>37</v>
      </c>
      <c r="R498" s="51">
        <f t="shared" si="469"/>
        <v>37</v>
      </c>
      <c r="S498" s="51">
        <f t="shared" si="469"/>
        <v>38</v>
      </c>
      <c r="T498" s="51">
        <f t="shared" si="469"/>
        <v>34</v>
      </c>
      <c r="U498" s="51">
        <f t="shared" si="469"/>
        <v>34</v>
      </c>
      <c r="V498" s="51">
        <f t="shared" si="469"/>
        <v>41</v>
      </c>
      <c r="W498" s="51">
        <f t="shared" si="469"/>
        <v>34</v>
      </c>
      <c r="X498" s="51">
        <f t="shared" si="469"/>
        <v>37</v>
      </c>
      <c r="Y498" s="51">
        <f t="shared" si="469"/>
        <v>48</v>
      </c>
      <c r="Z498" s="51">
        <f t="shared" si="469"/>
        <v>39</v>
      </c>
      <c r="AA498" s="51">
        <f t="shared" si="469"/>
        <v>32</v>
      </c>
      <c r="AB498" s="51">
        <f t="shared" si="469"/>
        <v>35</v>
      </c>
      <c r="AC498" s="51">
        <f t="shared" si="469"/>
        <v>31</v>
      </c>
      <c r="AD498" s="51">
        <f t="shared" si="469"/>
        <v>192</v>
      </c>
      <c r="AE498" s="51">
        <f t="shared" si="469"/>
        <v>145</v>
      </c>
      <c r="AF498" s="51">
        <f t="shared" si="469"/>
        <v>190</v>
      </c>
      <c r="AG498" s="51">
        <f t="shared" si="469"/>
        <v>129</v>
      </c>
      <c r="AH498" s="51">
        <f t="shared" si="469"/>
        <v>148</v>
      </c>
      <c r="AI498" s="51">
        <f t="shared" si="469"/>
        <v>101</v>
      </c>
      <c r="AJ498" s="51">
        <f t="shared" si="469"/>
        <v>96</v>
      </c>
      <c r="AK498" s="51">
        <f t="shared" si="469"/>
        <v>87</v>
      </c>
      <c r="AL498" s="51">
        <f t="shared" si="469"/>
        <v>63</v>
      </c>
      <c r="AM498" s="51">
        <f t="shared" si="469"/>
        <v>56</v>
      </c>
      <c r="AN498" s="51">
        <f t="shared" si="469"/>
        <v>31</v>
      </c>
      <c r="AO498" s="51">
        <f t="shared" si="469"/>
        <v>39</v>
      </c>
      <c r="AP498" s="51">
        <f t="shared" si="469"/>
        <v>56</v>
      </c>
      <c r="AQ498" s="51">
        <f t="shared" si="469"/>
        <v>88</v>
      </c>
      <c r="AR498" s="51">
        <f t="shared" si="469"/>
        <v>89</v>
      </c>
      <c r="AS498" s="51">
        <f t="shared" si="469"/>
        <v>443</v>
      </c>
      <c r="AT498" s="51">
        <f t="shared" si="469"/>
        <v>34</v>
      </c>
      <c r="AU498" s="58">
        <v>4788</v>
      </c>
      <c r="AV498" s="109"/>
      <c r="AW498" s="109"/>
    </row>
    <row r="499" spans="1:49" s="33" customFormat="1" ht="12">
      <c r="A499" s="21">
        <v>495</v>
      </c>
      <c r="B499" s="58">
        <v>6814</v>
      </c>
      <c r="C499" s="41" t="s">
        <v>996</v>
      </c>
      <c r="D499" s="41" t="s">
        <v>782</v>
      </c>
      <c r="E499" s="41" t="s">
        <v>792</v>
      </c>
      <c r="F499" s="44" t="s">
        <v>425</v>
      </c>
      <c r="G499" s="39" t="s">
        <v>662</v>
      </c>
      <c r="H499" s="58">
        <v>6814</v>
      </c>
      <c r="I499" s="51">
        <f t="shared" si="434"/>
        <v>1422</v>
      </c>
      <c r="J499" s="51">
        <f>J1472</f>
        <v>21</v>
      </c>
      <c r="K499" s="51">
        <f t="shared" ref="K499:AT499" si="470">K1472</f>
        <v>21</v>
      </c>
      <c r="L499" s="51">
        <f t="shared" si="470"/>
        <v>22</v>
      </c>
      <c r="M499" s="51">
        <f t="shared" si="470"/>
        <v>30</v>
      </c>
      <c r="N499" s="51">
        <f t="shared" si="470"/>
        <v>37</v>
      </c>
      <c r="O499" s="51">
        <f t="shared" si="470"/>
        <v>27</v>
      </c>
      <c r="P499" s="51">
        <f t="shared" si="470"/>
        <v>29</v>
      </c>
      <c r="Q499" s="51">
        <f t="shared" si="470"/>
        <v>31</v>
      </c>
      <c r="R499" s="51">
        <f t="shared" si="470"/>
        <v>24</v>
      </c>
      <c r="S499" s="51">
        <f t="shared" si="470"/>
        <v>28</v>
      </c>
      <c r="T499" s="51">
        <f t="shared" si="470"/>
        <v>31</v>
      </c>
      <c r="U499" s="51">
        <f t="shared" si="470"/>
        <v>36</v>
      </c>
      <c r="V499" s="51">
        <f t="shared" si="470"/>
        <v>26</v>
      </c>
      <c r="W499" s="51">
        <f t="shared" si="470"/>
        <v>26</v>
      </c>
      <c r="X499" s="51">
        <f t="shared" si="470"/>
        <v>37</v>
      </c>
      <c r="Y499" s="51">
        <f t="shared" si="470"/>
        <v>31</v>
      </c>
      <c r="Z499" s="51">
        <f t="shared" si="470"/>
        <v>37</v>
      </c>
      <c r="AA499" s="51">
        <f t="shared" si="470"/>
        <v>24</v>
      </c>
      <c r="AB499" s="51">
        <f t="shared" si="470"/>
        <v>25</v>
      </c>
      <c r="AC499" s="51">
        <f t="shared" si="470"/>
        <v>23</v>
      </c>
      <c r="AD499" s="51">
        <f t="shared" si="470"/>
        <v>118</v>
      </c>
      <c r="AE499" s="51">
        <f t="shared" si="470"/>
        <v>118</v>
      </c>
      <c r="AF499" s="51">
        <f t="shared" si="470"/>
        <v>142</v>
      </c>
      <c r="AG499" s="51">
        <f t="shared" si="470"/>
        <v>95</v>
      </c>
      <c r="AH499" s="51">
        <f t="shared" si="470"/>
        <v>71</v>
      </c>
      <c r="AI499" s="51">
        <f t="shared" si="470"/>
        <v>67</v>
      </c>
      <c r="AJ499" s="51">
        <f t="shared" si="470"/>
        <v>43</v>
      </c>
      <c r="AK499" s="51">
        <f t="shared" si="470"/>
        <v>48</v>
      </c>
      <c r="AL499" s="51">
        <f t="shared" si="470"/>
        <v>44</v>
      </c>
      <c r="AM499" s="51">
        <f t="shared" si="470"/>
        <v>35</v>
      </c>
      <c r="AN499" s="51">
        <f t="shared" si="470"/>
        <v>29</v>
      </c>
      <c r="AO499" s="51">
        <f t="shared" si="470"/>
        <v>23</v>
      </c>
      <c r="AP499" s="51">
        <f t="shared" si="470"/>
        <v>23</v>
      </c>
      <c r="AQ499" s="51">
        <f t="shared" si="470"/>
        <v>76</v>
      </c>
      <c r="AR499" s="51">
        <f t="shared" si="470"/>
        <v>67</v>
      </c>
      <c r="AS499" s="51">
        <f t="shared" si="470"/>
        <v>299</v>
      </c>
      <c r="AT499" s="51">
        <f t="shared" si="470"/>
        <v>30</v>
      </c>
      <c r="AU499" s="58">
        <v>6814</v>
      </c>
      <c r="AV499" s="109"/>
      <c r="AW499" s="109"/>
    </row>
    <row r="500" spans="1:49" s="33" customFormat="1" ht="12">
      <c r="A500" s="6">
        <v>496</v>
      </c>
      <c r="B500" s="58">
        <v>6816</v>
      </c>
      <c r="C500" s="41" t="s">
        <v>996</v>
      </c>
      <c r="D500" s="41" t="s">
        <v>782</v>
      </c>
      <c r="E500" s="41" t="s">
        <v>792</v>
      </c>
      <c r="F500" s="44" t="s">
        <v>424</v>
      </c>
      <c r="G500" s="39" t="s">
        <v>662</v>
      </c>
      <c r="H500" s="58">
        <v>6816</v>
      </c>
      <c r="I500" s="51">
        <f t="shared" si="434"/>
        <v>783</v>
      </c>
      <c r="J500" s="51">
        <f>J1471</f>
        <v>11</v>
      </c>
      <c r="K500" s="51">
        <f t="shared" ref="K500:AT500" si="471">K1471</f>
        <v>14</v>
      </c>
      <c r="L500" s="51">
        <f t="shared" si="471"/>
        <v>11</v>
      </c>
      <c r="M500" s="51">
        <f t="shared" si="471"/>
        <v>15</v>
      </c>
      <c r="N500" s="51">
        <f t="shared" si="471"/>
        <v>11</v>
      </c>
      <c r="O500" s="51">
        <f t="shared" si="471"/>
        <v>13</v>
      </c>
      <c r="P500" s="51">
        <f t="shared" si="471"/>
        <v>14</v>
      </c>
      <c r="Q500" s="51">
        <f t="shared" si="471"/>
        <v>12</v>
      </c>
      <c r="R500" s="51">
        <f t="shared" si="471"/>
        <v>15</v>
      </c>
      <c r="S500" s="51">
        <f t="shared" si="471"/>
        <v>20</v>
      </c>
      <c r="T500" s="51">
        <f t="shared" si="471"/>
        <v>11</v>
      </c>
      <c r="U500" s="51">
        <f t="shared" si="471"/>
        <v>12</v>
      </c>
      <c r="V500" s="51">
        <f t="shared" si="471"/>
        <v>12</v>
      </c>
      <c r="W500" s="51">
        <f t="shared" si="471"/>
        <v>17</v>
      </c>
      <c r="X500" s="51">
        <f t="shared" si="471"/>
        <v>20</v>
      </c>
      <c r="Y500" s="51">
        <f t="shared" si="471"/>
        <v>21</v>
      </c>
      <c r="Z500" s="51">
        <f t="shared" si="471"/>
        <v>19</v>
      </c>
      <c r="AA500" s="51">
        <f t="shared" si="471"/>
        <v>19</v>
      </c>
      <c r="AB500" s="51">
        <f t="shared" si="471"/>
        <v>14</v>
      </c>
      <c r="AC500" s="51">
        <f t="shared" si="471"/>
        <v>17</v>
      </c>
      <c r="AD500" s="51">
        <f t="shared" si="471"/>
        <v>91</v>
      </c>
      <c r="AE500" s="51">
        <f t="shared" si="471"/>
        <v>69</v>
      </c>
      <c r="AF500" s="51">
        <f t="shared" si="471"/>
        <v>68</v>
      </c>
      <c r="AG500" s="51">
        <f t="shared" si="471"/>
        <v>50</v>
      </c>
      <c r="AH500" s="51">
        <f t="shared" si="471"/>
        <v>54</v>
      </c>
      <c r="AI500" s="51">
        <f t="shared" si="471"/>
        <v>45</v>
      </c>
      <c r="AJ500" s="51">
        <f t="shared" si="471"/>
        <v>27</v>
      </c>
      <c r="AK500" s="51">
        <f t="shared" si="471"/>
        <v>20</v>
      </c>
      <c r="AL500" s="51">
        <f t="shared" si="471"/>
        <v>12</v>
      </c>
      <c r="AM500" s="51">
        <f t="shared" si="471"/>
        <v>18</v>
      </c>
      <c r="AN500" s="51">
        <f t="shared" si="471"/>
        <v>12</v>
      </c>
      <c r="AO500" s="51">
        <f t="shared" si="471"/>
        <v>3</v>
      </c>
      <c r="AP500" s="51">
        <f t="shared" si="471"/>
        <v>16</v>
      </c>
      <c r="AQ500" s="51">
        <f t="shared" si="471"/>
        <v>35</v>
      </c>
      <c r="AR500" s="51">
        <f t="shared" si="471"/>
        <v>43</v>
      </c>
      <c r="AS500" s="51">
        <f t="shared" si="471"/>
        <v>185</v>
      </c>
      <c r="AT500" s="51">
        <f t="shared" si="471"/>
        <v>15</v>
      </c>
      <c r="AU500" s="58">
        <v>6816</v>
      </c>
      <c r="AV500" s="109"/>
      <c r="AW500" s="109"/>
    </row>
    <row r="501" spans="1:49" s="33" customFormat="1" ht="12">
      <c r="A501" s="21">
        <v>497</v>
      </c>
      <c r="B501" s="58">
        <v>6844</v>
      </c>
      <c r="C501" s="41" t="s">
        <v>996</v>
      </c>
      <c r="D501" s="41" t="s">
        <v>782</v>
      </c>
      <c r="E501" s="41" t="s">
        <v>792</v>
      </c>
      <c r="F501" s="44" t="s">
        <v>423</v>
      </c>
      <c r="G501" s="39" t="s">
        <v>662</v>
      </c>
      <c r="H501" s="58">
        <v>6844</v>
      </c>
      <c r="I501" s="51">
        <f t="shared" si="434"/>
        <v>671</v>
      </c>
      <c r="J501" s="51">
        <f>J1470</f>
        <v>6</v>
      </c>
      <c r="K501" s="51">
        <f t="shared" ref="K501:AT501" si="472">K1470</f>
        <v>12</v>
      </c>
      <c r="L501" s="51">
        <f t="shared" si="472"/>
        <v>12</v>
      </c>
      <c r="M501" s="51">
        <f t="shared" si="472"/>
        <v>13</v>
      </c>
      <c r="N501" s="51">
        <f t="shared" si="472"/>
        <v>13</v>
      </c>
      <c r="O501" s="51">
        <f t="shared" si="472"/>
        <v>11</v>
      </c>
      <c r="P501" s="51">
        <f t="shared" si="472"/>
        <v>16</v>
      </c>
      <c r="Q501" s="51">
        <f t="shared" si="472"/>
        <v>4</v>
      </c>
      <c r="R501" s="51">
        <f t="shared" si="472"/>
        <v>11</v>
      </c>
      <c r="S501" s="51">
        <f t="shared" si="472"/>
        <v>10</v>
      </c>
      <c r="T501" s="51">
        <f t="shared" si="472"/>
        <v>10</v>
      </c>
      <c r="U501" s="51">
        <f t="shared" si="472"/>
        <v>14</v>
      </c>
      <c r="V501" s="51">
        <f t="shared" si="472"/>
        <v>10</v>
      </c>
      <c r="W501" s="51">
        <f t="shared" si="472"/>
        <v>14</v>
      </c>
      <c r="X501" s="51">
        <f t="shared" si="472"/>
        <v>14</v>
      </c>
      <c r="Y501" s="51">
        <f t="shared" si="472"/>
        <v>4</v>
      </c>
      <c r="Z501" s="51">
        <f t="shared" si="472"/>
        <v>14</v>
      </c>
      <c r="AA501" s="51">
        <f t="shared" si="472"/>
        <v>10</v>
      </c>
      <c r="AB501" s="51">
        <f t="shared" si="472"/>
        <v>15</v>
      </c>
      <c r="AC501" s="51">
        <f t="shared" si="472"/>
        <v>13</v>
      </c>
      <c r="AD501" s="51">
        <f t="shared" si="472"/>
        <v>84</v>
      </c>
      <c r="AE501" s="51">
        <f t="shared" si="472"/>
        <v>68</v>
      </c>
      <c r="AF501" s="51">
        <f t="shared" si="472"/>
        <v>51</v>
      </c>
      <c r="AG501" s="51">
        <f t="shared" si="472"/>
        <v>44</v>
      </c>
      <c r="AH501" s="51">
        <f t="shared" si="472"/>
        <v>47</v>
      </c>
      <c r="AI501" s="51">
        <f t="shared" si="472"/>
        <v>28</v>
      </c>
      <c r="AJ501" s="51">
        <f t="shared" si="472"/>
        <v>47</v>
      </c>
      <c r="AK501" s="51">
        <f t="shared" si="472"/>
        <v>27</v>
      </c>
      <c r="AL501" s="51">
        <f t="shared" si="472"/>
        <v>17</v>
      </c>
      <c r="AM501" s="51">
        <f t="shared" si="472"/>
        <v>9</v>
      </c>
      <c r="AN501" s="51">
        <f t="shared" si="472"/>
        <v>8</v>
      </c>
      <c r="AO501" s="51">
        <f t="shared" si="472"/>
        <v>9</v>
      </c>
      <c r="AP501" s="51">
        <f t="shared" si="472"/>
        <v>6</v>
      </c>
      <c r="AQ501" s="51">
        <f t="shared" si="472"/>
        <v>30</v>
      </c>
      <c r="AR501" s="51">
        <f t="shared" si="472"/>
        <v>27</v>
      </c>
      <c r="AS501" s="51">
        <f t="shared" si="472"/>
        <v>158</v>
      </c>
      <c r="AT501" s="51">
        <f t="shared" si="472"/>
        <v>9</v>
      </c>
      <c r="AU501" s="58">
        <v>6844</v>
      </c>
      <c r="AV501" s="109"/>
      <c r="AW501" s="109"/>
    </row>
    <row r="502" spans="1:49" s="33" customFormat="1" ht="12">
      <c r="A502" s="21">
        <v>498</v>
      </c>
      <c r="B502" s="58">
        <v>4792</v>
      </c>
      <c r="C502" s="14" t="s">
        <v>996</v>
      </c>
      <c r="D502" s="14" t="s">
        <v>782</v>
      </c>
      <c r="E502" s="14" t="s">
        <v>792</v>
      </c>
      <c r="F502" s="44" t="s">
        <v>412</v>
      </c>
      <c r="G502" s="39" t="s">
        <v>662</v>
      </c>
      <c r="H502" s="58">
        <v>4792</v>
      </c>
      <c r="I502" s="51">
        <f t="shared" si="434"/>
        <v>1758</v>
      </c>
      <c r="J502" s="51">
        <f>J1457</f>
        <v>33</v>
      </c>
      <c r="K502" s="51">
        <f t="shared" ref="K502:AT502" si="473">K1457</f>
        <v>34</v>
      </c>
      <c r="L502" s="51">
        <f t="shared" si="473"/>
        <v>38</v>
      </c>
      <c r="M502" s="51">
        <f t="shared" si="473"/>
        <v>27</v>
      </c>
      <c r="N502" s="51">
        <f t="shared" si="473"/>
        <v>29</v>
      </c>
      <c r="O502" s="51">
        <f t="shared" si="473"/>
        <v>29</v>
      </c>
      <c r="P502" s="51">
        <f t="shared" si="473"/>
        <v>40</v>
      </c>
      <c r="Q502" s="51">
        <f t="shared" si="473"/>
        <v>38</v>
      </c>
      <c r="R502" s="51">
        <f t="shared" si="473"/>
        <v>40</v>
      </c>
      <c r="S502" s="51">
        <f t="shared" si="473"/>
        <v>39</v>
      </c>
      <c r="T502" s="51">
        <f t="shared" si="473"/>
        <v>42</v>
      </c>
      <c r="U502" s="51">
        <f t="shared" si="473"/>
        <v>33</v>
      </c>
      <c r="V502" s="51">
        <f t="shared" si="473"/>
        <v>37</v>
      </c>
      <c r="W502" s="51">
        <f t="shared" si="473"/>
        <v>30</v>
      </c>
      <c r="X502" s="51">
        <f t="shared" si="473"/>
        <v>43</v>
      </c>
      <c r="Y502" s="51">
        <f t="shared" si="473"/>
        <v>35</v>
      </c>
      <c r="Z502" s="51">
        <f t="shared" si="473"/>
        <v>37</v>
      </c>
      <c r="AA502" s="51">
        <f t="shared" si="473"/>
        <v>36</v>
      </c>
      <c r="AB502" s="51">
        <f t="shared" si="473"/>
        <v>31</v>
      </c>
      <c r="AC502" s="51">
        <f t="shared" si="473"/>
        <v>34</v>
      </c>
      <c r="AD502" s="51">
        <f t="shared" si="473"/>
        <v>176</v>
      </c>
      <c r="AE502" s="51">
        <f t="shared" si="473"/>
        <v>158</v>
      </c>
      <c r="AF502" s="51">
        <f t="shared" si="473"/>
        <v>126</v>
      </c>
      <c r="AG502" s="51">
        <f t="shared" si="473"/>
        <v>117</v>
      </c>
      <c r="AH502" s="51">
        <f t="shared" si="473"/>
        <v>91</v>
      </c>
      <c r="AI502" s="51">
        <f t="shared" si="473"/>
        <v>83</v>
      </c>
      <c r="AJ502" s="51">
        <f t="shared" si="473"/>
        <v>78</v>
      </c>
      <c r="AK502" s="51">
        <f t="shared" si="473"/>
        <v>53</v>
      </c>
      <c r="AL502" s="51">
        <f t="shared" si="473"/>
        <v>46</v>
      </c>
      <c r="AM502" s="51">
        <f t="shared" si="473"/>
        <v>32</v>
      </c>
      <c r="AN502" s="51">
        <f t="shared" si="473"/>
        <v>30</v>
      </c>
      <c r="AO502" s="51">
        <f t="shared" si="473"/>
        <v>31</v>
      </c>
      <c r="AP502" s="51">
        <f t="shared" si="473"/>
        <v>32</v>
      </c>
      <c r="AQ502" s="51">
        <f t="shared" si="473"/>
        <v>91</v>
      </c>
      <c r="AR502" s="51">
        <f t="shared" si="473"/>
        <v>83</v>
      </c>
      <c r="AS502" s="51">
        <f t="shared" si="473"/>
        <v>368</v>
      </c>
      <c r="AT502" s="51">
        <f t="shared" si="473"/>
        <v>47</v>
      </c>
      <c r="AU502" s="58">
        <v>4792</v>
      </c>
      <c r="AV502" s="109"/>
      <c r="AW502" s="109"/>
    </row>
    <row r="503" spans="1:49" s="33" customFormat="1" ht="12">
      <c r="A503" s="6">
        <v>499</v>
      </c>
      <c r="B503" s="58">
        <v>4797</v>
      </c>
      <c r="C503" s="14" t="s">
        <v>996</v>
      </c>
      <c r="D503" s="14" t="s">
        <v>782</v>
      </c>
      <c r="E503" s="14" t="s">
        <v>792</v>
      </c>
      <c r="F503" s="44" t="s">
        <v>418</v>
      </c>
      <c r="G503" s="39" t="s">
        <v>662</v>
      </c>
      <c r="H503" s="58">
        <v>4797</v>
      </c>
      <c r="I503" s="51">
        <f t="shared" si="434"/>
        <v>850</v>
      </c>
      <c r="J503" s="51">
        <f>J1464</f>
        <v>12</v>
      </c>
      <c r="K503" s="51">
        <f t="shared" ref="K503:AT503" si="474">K1464</f>
        <v>10</v>
      </c>
      <c r="L503" s="51">
        <f t="shared" si="474"/>
        <v>16</v>
      </c>
      <c r="M503" s="51">
        <f t="shared" si="474"/>
        <v>11</v>
      </c>
      <c r="N503" s="51">
        <f t="shared" si="474"/>
        <v>11</v>
      </c>
      <c r="O503" s="51">
        <f t="shared" si="474"/>
        <v>13</v>
      </c>
      <c r="P503" s="51">
        <f t="shared" si="474"/>
        <v>21</v>
      </c>
      <c r="Q503" s="51">
        <f t="shared" si="474"/>
        <v>13</v>
      </c>
      <c r="R503" s="51">
        <f t="shared" si="474"/>
        <v>20</v>
      </c>
      <c r="S503" s="51">
        <f t="shared" si="474"/>
        <v>9</v>
      </c>
      <c r="T503" s="51">
        <f t="shared" si="474"/>
        <v>12</v>
      </c>
      <c r="U503" s="51">
        <f t="shared" si="474"/>
        <v>14</v>
      </c>
      <c r="V503" s="51">
        <f t="shared" si="474"/>
        <v>19</v>
      </c>
      <c r="W503" s="51">
        <f t="shared" si="474"/>
        <v>14</v>
      </c>
      <c r="X503" s="51">
        <f t="shared" si="474"/>
        <v>14</v>
      </c>
      <c r="Y503" s="51">
        <f t="shared" si="474"/>
        <v>13</v>
      </c>
      <c r="Z503" s="51">
        <f t="shared" si="474"/>
        <v>19</v>
      </c>
      <c r="AA503" s="51">
        <f t="shared" si="474"/>
        <v>23</v>
      </c>
      <c r="AB503" s="51">
        <f t="shared" si="474"/>
        <v>17</v>
      </c>
      <c r="AC503" s="51">
        <f t="shared" si="474"/>
        <v>13</v>
      </c>
      <c r="AD503" s="51">
        <f t="shared" si="474"/>
        <v>81</v>
      </c>
      <c r="AE503" s="51">
        <f t="shared" si="474"/>
        <v>57</v>
      </c>
      <c r="AF503" s="51">
        <f t="shared" si="474"/>
        <v>68</v>
      </c>
      <c r="AG503" s="51">
        <f t="shared" si="474"/>
        <v>83</v>
      </c>
      <c r="AH503" s="51">
        <f t="shared" si="474"/>
        <v>62</v>
      </c>
      <c r="AI503" s="51">
        <f t="shared" si="474"/>
        <v>50</v>
      </c>
      <c r="AJ503" s="51">
        <f t="shared" si="474"/>
        <v>49</v>
      </c>
      <c r="AK503" s="51">
        <f t="shared" si="474"/>
        <v>23</v>
      </c>
      <c r="AL503" s="51">
        <f t="shared" si="474"/>
        <v>19</v>
      </c>
      <c r="AM503" s="51">
        <f t="shared" si="474"/>
        <v>17</v>
      </c>
      <c r="AN503" s="51">
        <f t="shared" si="474"/>
        <v>16</v>
      </c>
      <c r="AO503" s="51">
        <f t="shared" si="474"/>
        <v>17</v>
      </c>
      <c r="AP503" s="51">
        <f t="shared" si="474"/>
        <v>14</v>
      </c>
      <c r="AQ503" s="51">
        <f t="shared" si="474"/>
        <v>36</v>
      </c>
      <c r="AR503" s="51">
        <f t="shared" si="474"/>
        <v>41</v>
      </c>
      <c r="AS503" s="51">
        <f t="shared" si="474"/>
        <v>196</v>
      </c>
      <c r="AT503" s="51">
        <f t="shared" si="474"/>
        <v>17</v>
      </c>
      <c r="AU503" s="58">
        <v>4797</v>
      </c>
      <c r="AV503" s="109"/>
      <c r="AW503" s="109"/>
    </row>
    <row r="504" spans="1:49" s="33" customFormat="1" ht="12">
      <c r="A504" s="21">
        <v>500</v>
      </c>
      <c r="B504" s="58">
        <v>9863</v>
      </c>
      <c r="C504" s="14" t="s">
        <v>996</v>
      </c>
      <c r="D504" s="14" t="s">
        <v>782</v>
      </c>
      <c r="E504" s="14" t="s">
        <v>792</v>
      </c>
      <c r="F504" s="44" t="s">
        <v>428</v>
      </c>
      <c r="G504" s="39" t="s">
        <v>662</v>
      </c>
      <c r="H504" s="58">
        <v>9863</v>
      </c>
      <c r="I504" s="51">
        <f t="shared" si="434"/>
        <v>1147</v>
      </c>
      <c r="J504" s="51">
        <f>J1475</f>
        <v>13</v>
      </c>
      <c r="K504" s="51">
        <f t="shared" ref="K504:AT504" si="475">K1475</f>
        <v>15</v>
      </c>
      <c r="L504" s="51">
        <f t="shared" si="475"/>
        <v>13</v>
      </c>
      <c r="M504" s="51">
        <f t="shared" si="475"/>
        <v>13</v>
      </c>
      <c r="N504" s="51">
        <f t="shared" si="475"/>
        <v>9</v>
      </c>
      <c r="O504" s="51">
        <f t="shared" si="475"/>
        <v>12</v>
      </c>
      <c r="P504" s="51">
        <f t="shared" si="475"/>
        <v>22</v>
      </c>
      <c r="Q504" s="51">
        <f t="shared" si="475"/>
        <v>16</v>
      </c>
      <c r="R504" s="51">
        <f t="shared" si="475"/>
        <v>23</v>
      </c>
      <c r="S504" s="51">
        <f t="shared" si="475"/>
        <v>20</v>
      </c>
      <c r="T504" s="51">
        <f t="shared" si="475"/>
        <v>11</v>
      </c>
      <c r="U504" s="51">
        <f t="shared" si="475"/>
        <v>24</v>
      </c>
      <c r="V504" s="51">
        <f t="shared" si="475"/>
        <v>20</v>
      </c>
      <c r="W504" s="51">
        <f t="shared" si="475"/>
        <v>18</v>
      </c>
      <c r="X504" s="51">
        <f t="shared" si="475"/>
        <v>24</v>
      </c>
      <c r="Y504" s="51">
        <f t="shared" si="475"/>
        <v>27</v>
      </c>
      <c r="Z504" s="51">
        <f t="shared" si="475"/>
        <v>26</v>
      </c>
      <c r="AA504" s="51">
        <f t="shared" si="475"/>
        <v>29</v>
      </c>
      <c r="AB504" s="51">
        <f t="shared" si="475"/>
        <v>23</v>
      </c>
      <c r="AC504" s="51">
        <f t="shared" si="475"/>
        <v>28</v>
      </c>
      <c r="AD504" s="51">
        <f t="shared" si="475"/>
        <v>119</v>
      </c>
      <c r="AE504" s="51">
        <f t="shared" si="475"/>
        <v>92</v>
      </c>
      <c r="AF504" s="51">
        <f t="shared" si="475"/>
        <v>83</v>
      </c>
      <c r="AG504" s="51">
        <f t="shared" si="475"/>
        <v>65</v>
      </c>
      <c r="AH504" s="51">
        <f t="shared" si="475"/>
        <v>75</v>
      </c>
      <c r="AI504" s="51">
        <f t="shared" si="475"/>
        <v>60</v>
      </c>
      <c r="AJ504" s="51">
        <f t="shared" si="475"/>
        <v>62</v>
      </c>
      <c r="AK504" s="51">
        <f t="shared" si="475"/>
        <v>51</v>
      </c>
      <c r="AL504" s="51">
        <f t="shared" si="475"/>
        <v>38</v>
      </c>
      <c r="AM504" s="51">
        <f t="shared" si="475"/>
        <v>24</v>
      </c>
      <c r="AN504" s="51">
        <f t="shared" si="475"/>
        <v>25</v>
      </c>
      <c r="AO504" s="51">
        <f t="shared" si="475"/>
        <v>27</v>
      </c>
      <c r="AP504" s="51">
        <f t="shared" si="475"/>
        <v>40</v>
      </c>
      <c r="AQ504" s="51">
        <f t="shared" si="475"/>
        <v>48</v>
      </c>
      <c r="AR504" s="51">
        <f t="shared" si="475"/>
        <v>64</v>
      </c>
      <c r="AS504" s="51">
        <f t="shared" si="475"/>
        <v>242</v>
      </c>
      <c r="AT504" s="51">
        <f t="shared" si="475"/>
        <v>18</v>
      </c>
      <c r="AU504" s="58">
        <v>9863</v>
      </c>
      <c r="AV504" s="109"/>
      <c r="AW504" s="109"/>
    </row>
    <row r="505" spans="1:49" s="33" customFormat="1" ht="12">
      <c r="A505" s="21">
        <v>501</v>
      </c>
      <c r="B505" s="58">
        <v>9870</v>
      </c>
      <c r="C505" s="14" t="s">
        <v>996</v>
      </c>
      <c r="D505" s="14" t="s">
        <v>782</v>
      </c>
      <c r="E505" s="14" t="s">
        <v>792</v>
      </c>
      <c r="F505" s="44" t="s">
        <v>430</v>
      </c>
      <c r="G505" s="39" t="s">
        <v>662</v>
      </c>
      <c r="H505" s="58">
        <v>9870</v>
      </c>
      <c r="I505" s="51">
        <f t="shared" si="434"/>
        <v>2509</v>
      </c>
      <c r="J505" s="51">
        <f>J1477</f>
        <v>2</v>
      </c>
      <c r="K505" s="51">
        <f t="shared" ref="K505:AT505" si="476">K1477</f>
        <v>3</v>
      </c>
      <c r="L505" s="51">
        <f t="shared" si="476"/>
        <v>2</v>
      </c>
      <c r="M505" s="51">
        <f t="shared" si="476"/>
        <v>3</v>
      </c>
      <c r="N505" s="51">
        <f t="shared" si="476"/>
        <v>9</v>
      </c>
      <c r="O505" s="51">
        <f t="shared" si="476"/>
        <v>12</v>
      </c>
      <c r="P505" s="51">
        <f t="shared" si="476"/>
        <v>9</v>
      </c>
      <c r="Q505" s="51">
        <f t="shared" si="476"/>
        <v>18</v>
      </c>
      <c r="R505" s="51">
        <f t="shared" si="476"/>
        <v>5</v>
      </c>
      <c r="S505" s="51">
        <f t="shared" si="476"/>
        <v>6</v>
      </c>
      <c r="T505" s="51">
        <f t="shared" si="476"/>
        <v>9</v>
      </c>
      <c r="U505" s="51">
        <f t="shared" si="476"/>
        <v>8</v>
      </c>
      <c r="V505" s="51">
        <f t="shared" si="476"/>
        <v>11</v>
      </c>
      <c r="W505" s="51">
        <f t="shared" si="476"/>
        <v>6</v>
      </c>
      <c r="X505" s="51">
        <f t="shared" si="476"/>
        <v>4</v>
      </c>
      <c r="Y505" s="51">
        <f t="shared" si="476"/>
        <v>12</v>
      </c>
      <c r="Z505" s="51">
        <f t="shared" si="476"/>
        <v>18</v>
      </c>
      <c r="AA505" s="51">
        <f t="shared" si="476"/>
        <v>24</v>
      </c>
      <c r="AB505" s="51">
        <f t="shared" si="476"/>
        <v>25</v>
      </c>
      <c r="AC505" s="51">
        <f t="shared" si="476"/>
        <v>53</v>
      </c>
      <c r="AD505" s="51">
        <f t="shared" si="476"/>
        <v>395</v>
      </c>
      <c r="AE505" s="51">
        <f t="shared" si="476"/>
        <v>274</v>
      </c>
      <c r="AF505" s="51">
        <f t="shared" si="476"/>
        <v>202</v>
      </c>
      <c r="AG505" s="51">
        <f t="shared" si="476"/>
        <v>208</v>
      </c>
      <c r="AH505" s="51">
        <f t="shared" si="476"/>
        <v>168</v>
      </c>
      <c r="AI505" s="51">
        <f t="shared" si="476"/>
        <v>243</v>
      </c>
      <c r="AJ505" s="51">
        <f t="shared" si="476"/>
        <v>214</v>
      </c>
      <c r="AK505" s="51">
        <f t="shared" si="476"/>
        <v>198</v>
      </c>
      <c r="AL505" s="51">
        <f t="shared" si="476"/>
        <v>145</v>
      </c>
      <c r="AM505" s="51">
        <f t="shared" si="476"/>
        <v>102</v>
      </c>
      <c r="AN505" s="51">
        <f t="shared" si="476"/>
        <v>61</v>
      </c>
      <c r="AO505" s="51">
        <f t="shared" si="476"/>
        <v>22</v>
      </c>
      <c r="AP505" s="51">
        <f t="shared" si="476"/>
        <v>38</v>
      </c>
      <c r="AQ505" s="51">
        <f t="shared" si="476"/>
        <v>19</v>
      </c>
      <c r="AR505" s="51">
        <f t="shared" si="476"/>
        <v>63</v>
      </c>
      <c r="AS505" s="51">
        <f t="shared" si="476"/>
        <v>730</v>
      </c>
      <c r="AT505" s="51">
        <f t="shared" si="476"/>
        <v>3</v>
      </c>
      <c r="AU505" s="58">
        <v>9870</v>
      </c>
      <c r="AV505" s="109"/>
      <c r="AW505" s="109"/>
    </row>
    <row r="506" spans="1:49" s="33" customFormat="1" ht="12">
      <c r="A506" s="6">
        <v>502</v>
      </c>
      <c r="B506" s="39"/>
      <c r="C506" s="14" t="s">
        <v>996</v>
      </c>
      <c r="D506" s="14" t="s">
        <v>782</v>
      </c>
      <c r="E506" s="14" t="s">
        <v>792</v>
      </c>
      <c r="F506" s="14" t="s">
        <v>1015</v>
      </c>
      <c r="G506" s="39"/>
      <c r="H506" s="39"/>
      <c r="I506" s="51">
        <f t="shared" si="434"/>
        <v>6419</v>
      </c>
      <c r="J506" s="51">
        <f>J1483</f>
        <v>56</v>
      </c>
      <c r="K506" s="51">
        <f t="shared" ref="K506:AT506" si="477">K1483</f>
        <v>60</v>
      </c>
      <c r="L506" s="51">
        <f t="shared" si="477"/>
        <v>99</v>
      </c>
      <c r="M506" s="51">
        <f t="shared" si="477"/>
        <v>99</v>
      </c>
      <c r="N506" s="51">
        <f t="shared" si="477"/>
        <v>98</v>
      </c>
      <c r="O506" s="51">
        <f t="shared" si="477"/>
        <v>98</v>
      </c>
      <c r="P506" s="51">
        <f t="shared" si="477"/>
        <v>100</v>
      </c>
      <c r="Q506" s="51">
        <f t="shared" si="477"/>
        <v>112</v>
      </c>
      <c r="R506" s="51">
        <f t="shared" si="477"/>
        <v>110</v>
      </c>
      <c r="S506" s="51">
        <f t="shared" si="477"/>
        <v>114</v>
      </c>
      <c r="T506" s="51">
        <f t="shared" si="477"/>
        <v>124</v>
      </c>
      <c r="U506" s="51">
        <f t="shared" si="477"/>
        <v>125</v>
      </c>
      <c r="V506" s="51">
        <f t="shared" si="477"/>
        <v>129</v>
      </c>
      <c r="W506" s="51">
        <f t="shared" si="477"/>
        <v>125</v>
      </c>
      <c r="X506" s="51">
        <f t="shared" si="477"/>
        <v>124</v>
      </c>
      <c r="Y506" s="51">
        <f t="shared" si="477"/>
        <v>122</v>
      </c>
      <c r="Z506" s="51">
        <f t="shared" si="477"/>
        <v>121</v>
      </c>
      <c r="AA506" s="51">
        <f t="shared" si="477"/>
        <v>111</v>
      </c>
      <c r="AB506" s="51">
        <f t="shared" si="477"/>
        <v>108</v>
      </c>
      <c r="AC506" s="51">
        <f t="shared" si="477"/>
        <v>107</v>
      </c>
      <c r="AD506" s="51">
        <f t="shared" si="477"/>
        <v>605</v>
      </c>
      <c r="AE506" s="51">
        <f t="shared" si="477"/>
        <v>629</v>
      </c>
      <c r="AF506" s="51">
        <f t="shared" si="477"/>
        <v>560</v>
      </c>
      <c r="AG506" s="51">
        <f t="shared" si="477"/>
        <v>500</v>
      </c>
      <c r="AH506" s="51">
        <f t="shared" si="477"/>
        <v>444</v>
      </c>
      <c r="AI506" s="51">
        <f t="shared" si="477"/>
        <v>381</v>
      </c>
      <c r="AJ506" s="51">
        <f t="shared" si="477"/>
        <v>311</v>
      </c>
      <c r="AK506" s="51">
        <f t="shared" si="477"/>
        <v>251</v>
      </c>
      <c r="AL506" s="51">
        <f t="shared" si="477"/>
        <v>201</v>
      </c>
      <c r="AM506" s="51">
        <f t="shared" si="477"/>
        <v>150</v>
      </c>
      <c r="AN506" s="51">
        <f t="shared" si="477"/>
        <v>112</v>
      </c>
      <c r="AO506" s="51">
        <f t="shared" si="477"/>
        <v>73</v>
      </c>
      <c r="AP506" s="51">
        <f t="shared" si="477"/>
        <v>60</v>
      </c>
      <c r="AQ506" s="51">
        <f t="shared" si="477"/>
        <v>307</v>
      </c>
      <c r="AR506" s="51">
        <f t="shared" si="477"/>
        <v>273</v>
      </c>
      <c r="AS506" s="51">
        <f t="shared" si="477"/>
        <v>1528</v>
      </c>
      <c r="AT506" s="51">
        <f t="shared" si="477"/>
        <v>97</v>
      </c>
      <c r="AU506" s="39"/>
      <c r="AV506" s="109"/>
      <c r="AW506" s="109"/>
    </row>
    <row r="507" spans="1:49" s="33" customFormat="1" ht="12">
      <c r="A507" s="21">
        <v>503</v>
      </c>
      <c r="B507" s="34"/>
      <c r="C507" s="35" t="s">
        <v>996</v>
      </c>
      <c r="D507" s="35" t="s">
        <v>782</v>
      </c>
      <c r="E507" s="36" t="s">
        <v>793</v>
      </c>
      <c r="F507" s="36" t="s">
        <v>793</v>
      </c>
      <c r="G507" s="37"/>
      <c r="H507" s="34"/>
      <c r="I507" s="99">
        <f t="shared" si="434"/>
        <v>17105</v>
      </c>
      <c r="J507" s="38">
        <f>SUM(J508:J519)</f>
        <v>213</v>
      </c>
      <c r="K507" s="38">
        <f t="shared" ref="K507:AT507" si="478">SUM(K508:K519)</f>
        <v>210</v>
      </c>
      <c r="L507" s="38">
        <f t="shared" si="478"/>
        <v>262</v>
      </c>
      <c r="M507" s="38">
        <f t="shared" si="478"/>
        <v>231</v>
      </c>
      <c r="N507" s="38">
        <f t="shared" si="478"/>
        <v>246</v>
      </c>
      <c r="O507" s="38">
        <f t="shared" si="478"/>
        <v>216</v>
      </c>
      <c r="P507" s="38">
        <f t="shared" si="478"/>
        <v>296</v>
      </c>
      <c r="Q507" s="38">
        <f t="shared" si="478"/>
        <v>296</v>
      </c>
      <c r="R507" s="38">
        <f t="shared" si="478"/>
        <v>337</v>
      </c>
      <c r="S507" s="38">
        <f t="shared" si="478"/>
        <v>346</v>
      </c>
      <c r="T507" s="38">
        <f t="shared" si="478"/>
        <v>333</v>
      </c>
      <c r="U507" s="38">
        <f t="shared" si="478"/>
        <v>361</v>
      </c>
      <c r="V507" s="38">
        <f t="shared" si="478"/>
        <v>328</v>
      </c>
      <c r="W507" s="38">
        <f t="shared" si="478"/>
        <v>313</v>
      </c>
      <c r="X507" s="38">
        <f t="shared" si="478"/>
        <v>302</v>
      </c>
      <c r="Y507" s="38">
        <f t="shared" si="478"/>
        <v>286</v>
      </c>
      <c r="Z507" s="38">
        <f t="shared" si="478"/>
        <v>323</v>
      </c>
      <c r="AA507" s="38">
        <f t="shared" si="478"/>
        <v>326</v>
      </c>
      <c r="AB507" s="38">
        <f t="shared" si="478"/>
        <v>338</v>
      </c>
      <c r="AC507" s="38">
        <f t="shared" si="478"/>
        <v>349</v>
      </c>
      <c r="AD507" s="38">
        <f t="shared" si="478"/>
        <v>1656</v>
      </c>
      <c r="AE507" s="38">
        <f t="shared" si="478"/>
        <v>1585</v>
      </c>
      <c r="AF507" s="38">
        <f t="shared" si="478"/>
        <v>1419</v>
      </c>
      <c r="AG507" s="38">
        <f t="shared" si="478"/>
        <v>1247</v>
      </c>
      <c r="AH507" s="38">
        <f t="shared" si="478"/>
        <v>1089</v>
      </c>
      <c r="AI507" s="38">
        <f t="shared" si="478"/>
        <v>908</v>
      </c>
      <c r="AJ507" s="38">
        <f t="shared" si="478"/>
        <v>778</v>
      </c>
      <c r="AK507" s="38">
        <f t="shared" si="478"/>
        <v>653</v>
      </c>
      <c r="AL507" s="38">
        <f t="shared" si="478"/>
        <v>513</v>
      </c>
      <c r="AM507" s="38">
        <f t="shared" si="478"/>
        <v>429</v>
      </c>
      <c r="AN507" s="38">
        <f t="shared" si="478"/>
        <v>316</v>
      </c>
      <c r="AO507" s="38">
        <f t="shared" si="478"/>
        <v>267</v>
      </c>
      <c r="AP507" s="38">
        <f t="shared" si="478"/>
        <v>333</v>
      </c>
      <c r="AQ507" s="38">
        <f t="shared" si="478"/>
        <v>801</v>
      </c>
      <c r="AR507" s="38">
        <f t="shared" si="478"/>
        <v>779</v>
      </c>
      <c r="AS507" s="38">
        <f t="shared" si="478"/>
        <v>3874</v>
      </c>
      <c r="AT507" s="38">
        <f t="shared" si="478"/>
        <v>305</v>
      </c>
      <c r="AU507" s="34"/>
      <c r="AV507" s="109"/>
      <c r="AW507" s="109"/>
    </row>
    <row r="508" spans="1:49" s="33" customFormat="1" ht="12">
      <c r="A508" s="21">
        <v>504</v>
      </c>
      <c r="B508" s="58">
        <v>4805</v>
      </c>
      <c r="C508" s="45" t="s">
        <v>996</v>
      </c>
      <c r="D508" s="14" t="s">
        <v>782</v>
      </c>
      <c r="E508" s="45" t="s">
        <v>793</v>
      </c>
      <c r="F508" s="44" t="s">
        <v>436</v>
      </c>
      <c r="G508" s="39" t="s">
        <v>680</v>
      </c>
      <c r="H508" s="58">
        <v>4805</v>
      </c>
      <c r="I508" s="51">
        <f t="shared" si="434"/>
        <v>3622</v>
      </c>
      <c r="J508" s="51">
        <f>J1485</f>
        <v>47</v>
      </c>
      <c r="K508" s="51">
        <f t="shared" ref="K508:AT508" si="479">K1485</f>
        <v>43</v>
      </c>
      <c r="L508" s="51">
        <f t="shared" si="479"/>
        <v>57</v>
      </c>
      <c r="M508" s="51">
        <f t="shared" si="479"/>
        <v>56</v>
      </c>
      <c r="N508" s="51">
        <f t="shared" si="479"/>
        <v>72</v>
      </c>
      <c r="O508" s="51">
        <f t="shared" si="479"/>
        <v>59</v>
      </c>
      <c r="P508" s="51">
        <f t="shared" si="479"/>
        <v>90</v>
      </c>
      <c r="Q508" s="51">
        <f t="shared" si="479"/>
        <v>74</v>
      </c>
      <c r="R508" s="51">
        <f t="shared" si="479"/>
        <v>100</v>
      </c>
      <c r="S508" s="51">
        <f t="shared" si="479"/>
        <v>91</v>
      </c>
      <c r="T508" s="51">
        <f t="shared" si="479"/>
        <v>106</v>
      </c>
      <c r="U508" s="51">
        <f t="shared" si="479"/>
        <v>88</v>
      </c>
      <c r="V508" s="51">
        <f t="shared" si="479"/>
        <v>92</v>
      </c>
      <c r="W508" s="51">
        <f t="shared" si="479"/>
        <v>89</v>
      </c>
      <c r="X508" s="51">
        <f t="shared" si="479"/>
        <v>79</v>
      </c>
      <c r="Y508" s="51">
        <f t="shared" si="479"/>
        <v>71</v>
      </c>
      <c r="Z508" s="51">
        <f t="shared" si="479"/>
        <v>73</v>
      </c>
      <c r="AA508" s="51">
        <f t="shared" si="479"/>
        <v>72</v>
      </c>
      <c r="AB508" s="51">
        <f t="shared" si="479"/>
        <v>65</v>
      </c>
      <c r="AC508" s="51">
        <f t="shared" si="479"/>
        <v>67</v>
      </c>
      <c r="AD508" s="51">
        <f t="shared" si="479"/>
        <v>322</v>
      </c>
      <c r="AE508" s="51">
        <f t="shared" si="479"/>
        <v>316</v>
      </c>
      <c r="AF508" s="51">
        <f t="shared" si="479"/>
        <v>279</v>
      </c>
      <c r="AG508" s="51">
        <f t="shared" si="479"/>
        <v>220</v>
      </c>
      <c r="AH508" s="51">
        <f t="shared" si="479"/>
        <v>206</v>
      </c>
      <c r="AI508" s="51">
        <f t="shared" si="479"/>
        <v>187</v>
      </c>
      <c r="AJ508" s="51">
        <f t="shared" si="479"/>
        <v>123</v>
      </c>
      <c r="AK508" s="51">
        <f t="shared" si="479"/>
        <v>139</v>
      </c>
      <c r="AL508" s="51">
        <f t="shared" si="479"/>
        <v>90</v>
      </c>
      <c r="AM508" s="51">
        <f t="shared" si="479"/>
        <v>87</v>
      </c>
      <c r="AN508" s="51">
        <f t="shared" si="479"/>
        <v>54</v>
      </c>
      <c r="AO508" s="51">
        <f t="shared" si="479"/>
        <v>59</v>
      </c>
      <c r="AP508" s="51">
        <f t="shared" si="479"/>
        <v>49</v>
      </c>
      <c r="AQ508" s="51">
        <f t="shared" si="479"/>
        <v>222</v>
      </c>
      <c r="AR508" s="51">
        <f t="shared" si="479"/>
        <v>167</v>
      </c>
      <c r="AS508" s="51">
        <f t="shared" si="479"/>
        <v>750</v>
      </c>
      <c r="AT508" s="51">
        <f t="shared" si="479"/>
        <v>67</v>
      </c>
      <c r="AU508" s="58">
        <v>4805</v>
      </c>
      <c r="AV508" s="109"/>
      <c r="AW508" s="109"/>
    </row>
    <row r="509" spans="1:49" s="33" customFormat="1" ht="12">
      <c r="A509" s="6">
        <v>505</v>
      </c>
      <c r="B509" s="58">
        <v>4807</v>
      </c>
      <c r="C509" s="45" t="s">
        <v>996</v>
      </c>
      <c r="D509" s="14" t="s">
        <v>782</v>
      </c>
      <c r="E509" s="45" t="s">
        <v>793</v>
      </c>
      <c r="F509" s="44" t="s">
        <v>438</v>
      </c>
      <c r="G509" s="39" t="s">
        <v>662</v>
      </c>
      <c r="H509" s="58">
        <v>4807</v>
      </c>
      <c r="I509" s="51">
        <f t="shared" si="434"/>
        <v>514</v>
      </c>
      <c r="J509" s="51">
        <f>J1487</f>
        <v>14</v>
      </c>
      <c r="K509" s="51">
        <f t="shared" ref="K509:AT509" si="480">K1487</f>
        <v>14</v>
      </c>
      <c r="L509" s="51">
        <f t="shared" si="480"/>
        <v>15</v>
      </c>
      <c r="M509" s="51">
        <f t="shared" si="480"/>
        <v>12</v>
      </c>
      <c r="N509" s="51">
        <f t="shared" si="480"/>
        <v>2</v>
      </c>
      <c r="O509" s="51">
        <f t="shared" si="480"/>
        <v>8</v>
      </c>
      <c r="P509" s="51">
        <f t="shared" si="480"/>
        <v>4</v>
      </c>
      <c r="Q509" s="51">
        <f t="shared" si="480"/>
        <v>7</v>
      </c>
      <c r="R509" s="51">
        <f t="shared" si="480"/>
        <v>12</v>
      </c>
      <c r="S509" s="51">
        <f t="shared" si="480"/>
        <v>12</v>
      </c>
      <c r="T509" s="51">
        <f t="shared" si="480"/>
        <v>15</v>
      </c>
      <c r="U509" s="51">
        <f t="shared" si="480"/>
        <v>12</v>
      </c>
      <c r="V509" s="51">
        <f t="shared" si="480"/>
        <v>10</v>
      </c>
      <c r="W509" s="51">
        <f t="shared" si="480"/>
        <v>10</v>
      </c>
      <c r="X509" s="51">
        <f t="shared" si="480"/>
        <v>6</v>
      </c>
      <c r="Y509" s="51">
        <f t="shared" si="480"/>
        <v>11</v>
      </c>
      <c r="Z509" s="51">
        <f t="shared" si="480"/>
        <v>7</v>
      </c>
      <c r="AA509" s="51">
        <f t="shared" si="480"/>
        <v>7</v>
      </c>
      <c r="AB509" s="51">
        <f t="shared" si="480"/>
        <v>16</v>
      </c>
      <c r="AC509" s="51">
        <f t="shared" si="480"/>
        <v>10</v>
      </c>
      <c r="AD509" s="51">
        <f t="shared" si="480"/>
        <v>68</v>
      </c>
      <c r="AE509" s="51">
        <f t="shared" si="480"/>
        <v>40</v>
      </c>
      <c r="AF509" s="51">
        <f t="shared" si="480"/>
        <v>33</v>
      </c>
      <c r="AG509" s="51">
        <f t="shared" si="480"/>
        <v>38</v>
      </c>
      <c r="AH509" s="51">
        <f t="shared" si="480"/>
        <v>20</v>
      </c>
      <c r="AI509" s="51">
        <f t="shared" si="480"/>
        <v>26</v>
      </c>
      <c r="AJ509" s="51">
        <f t="shared" si="480"/>
        <v>29</v>
      </c>
      <c r="AK509" s="51">
        <f t="shared" si="480"/>
        <v>16</v>
      </c>
      <c r="AL509" s="51">
        <f t="shared" si="480"/>
        <v>13</v>
      </c>
      <c r="AM509" s="51">
        <f t="shared" si="480"/>
        <v>7</v>
      </c>
      <c r="AN509" s="51">
        <f t="shared" si="480"/>
        <v>1</v>
      </c>
      <c r="AO509" s="51">
        <f t="shared" si="480"/>
        <v>6</v>
      </c>
      <c r="AP509" s="51">
        <f t="shared" si="480"/>
        <v>13</v>
      </c>
      <c r="AQ509" s="51">
        <f t="shared" si="480"/>
        <v>26</v>
      </c>
      <c r="AR509" s="51">
        <f t="shared" si="480"/>
        <v>24</v>
      </c>
      <c r="AS509" s="51">
        <f t="shared" si="480"/>
        <v>110</v>
      </c>
      <c r="AT509" s="51">
        <f t="shared" si="480"/>
        <v>20</v>
      </c>
      <c r="AU509" s="58">
        <v>4807</v>
      </c>
      <c r="AV509" s="109"/>
      <c r="AW509" s="109"/>
    </row>
    <row r="510" spans="1:49" s="33" customFormat="1" ht="12">
      <c r="A510" s="21">
        <v>506</v>
      </c>
      <c r="B510" s="58">
        <v>4812</v>
      </c>
      <c r="C510" s="45" t="s">
        <v>996</v>
      </c>
      <c r="D510" s="14" t="s">
        <v>782</v>
      </c>
      <c r="E510" s="45" t="s">
        <v>793</v>
      </c>
      <c r="F510" s="44" t="s">
        <v>442</v>
      </c>
      <c r="G510" s="39" t="s">
        <v>662</v>
      </c>
      <c r="H510" s="58">
        <v>4812</v>
      </c>
      <c r="I510" s="51">
        <f t="shared" si="434"/>
        <v>950</v>
      </c>
      <c r="J510" s="51">
        <f>J1492</f>
        <v>3</v>
      </c>
      <c r="K510" s="51">
        <f t="shared" ref="K510:AT510" si="481">K1492</f>
        <v>6</v>
      </c>
      <c r="L510" s="51">
        <f t="shared" si="481"/>
        <v>15</v>
      </c>
      <c r="M510" s="51">
        <f t="shared" si="481"/>
        <v>9</v>
      </c>
      <c r="N510" s="51">
        <f t="shared" si="481"/>
        <v>7</v>
      </c>
      <c r="O510" s="51">
        <f t="shared" si="481"/>
        <v>18</v>
      </c>
      <c r="P510" s="51">
        <f t="shared" si="481"/>
        <v>13</v>
      </c>
      <c r="Q510" s="51">
        <f t="shared" si="481"/>
        <v>19</v>
      </c>
      <c r="R510" s="51">
        <f t="shared" si="481"/>
        <v>21</v>
      </c>
      <c r="S510" s="51">
        <f t="shared" si="481"/>
        <v>16</v>
      </c>
      <c r="T510" s="51">
        <f t="shared" si="481"/>
        <v>15</v>
      </c>
      <c r="U510" s="51">
        <f t="shared" si="481"/>
        <v>27</v>
      </c>
      <c r="V510" s="51">
        <f t="shared" si="481"/>
        <v>20</v>
      </c>
      <c r="W510" s="51">
        <f t="shared" si="481"/>
        <v>18</v>
      </c>
      <c r="X510" s="51">
        <f t="shared" si="481"/>
        <v>16</v>
      </c>
      <c r="Y510" s="51">
        <f t="shared" si="481"/>
        <v>12</v>
      </c>
      <c r="Z510" s="51">
        <f t="shared" si="481"/>
        <v>21</v>
      </c>
      <c r="AA510" s="51">
        <f t="shared" si="481"/>
        <v>16</v>
      </c>
      <c r="AB510" s="51">
        <f t="shared" si="481"/>
        <v>17</v>
      </c>
      <c r="AC510" s="51">
        <f t="shared" si="481"/>
        <v>14</v>
      </c>
      <c r="AD510" s="51">
        <f t="shared" si="481"/>
        <v>97</v>
      </c>
      <c r="AE510" s="51">
        <f t="shared" si="481"/>
        <v>60</v>
      </c>
      <c r="AF510" s="51">
        <f t="shared" si="481"/>
        <v>72</v>
      </c>
      <c r="AG510" s="51">
        <f t="shared" si="481"/>
        <v>72</v>
      </c>
      <c r="AH510" s="51">
        <f t="shared" si="481"/>
        <v>58</v>
      </c>
      <c r="AI510" s="51">
        <f t="shared" si="481"/>
        <v>61</v>
      </c>
      <c r="AJ510" s="51">
        <f t="shared" si="481"/>
        <v>77</v>
      </c>
      <c r="AK510" s="51">
        <f t="shared" si="481"/>
        <v>37</v>
      </c>
      <c r="AL510" s="51">
        <f t="shared" si="481"/>
        <v>30</v>
      </c>
      <c r="AM510" s="51">
        <f t="shared" si="481"/>
        <v>20</v>
      </c>
      <c r="AN510" s="51">
        <f t="shared" si="481"/>
        <v>26</v>
      </c>
      <c r="AO510" s="51">
        <f t="shared" si="481"/>
        <v>16</v>
      </c>
      <c r="AP510" s="51">
        <f t="shared" si="481"/>
        <v>21</v>
      </c>
      <c r="AQ510" s="51">
        <f t="shared" si="481"/>
        <v>47</v>
      </c>
      <c r="AR510" s="51">
        <f t="shared" si="481"/>
        <v>38</v>
      </c>
      <c r="AS510" s="51">
        <f t="shared" si="481"/>
        <v>206</v>
      </c>
      <c r="AT510" s="51">
        <f t="shared" si="481"/>
        <v>4</v>
      </c>
      <c r="AU510" s="58">
        <v>4812</v>
      </c>
      <c r="AV510" s="109"/>
      <c r="AW510" s="109"/>
    </row>
    <row r="511" spans="1:49" s="33" customFormat="1" ht="12">
      <c r="A511" s="21">
        <v>507</v>
      </c>
      <c r="B511" s="58">
        <v>4810</v>
      </c>
      <c r="C511" s="45" t="s">
        <v>996</v>
      </c>
      <c r="D511" s="14" t="s">
        <v>782</v>
      </c>
      <c r="E511" s="45" t="s">
        <v>793</v>
      </c>
      <c r="F511" s="42" t="s">
        <v>440</v>
      </c>
      <c r="G511" s="39" t="s">
        <v>662</v>
      </c>
      <c r="H511" s="58">
        <v>4810</v>
      </c>
      <c r="I511" s="51">
        <f t="shared" si="434"/>
        <v>898</v>
      </c>
      <c r="J511" s="51">
        <f>J1490</f>
        <v>8</v>
      </c>
      <c r="K511" s="51">
        <f t="shared" ref="K511:AT511" si="482">K1490</f>
        <v>5</v>
      </c>
      <c r="L511" s="51">
        <f t="shared" si="482"/>
        <v>8</v>
      </c>
      <c r="M511" s="51">
        <f t="shared" si="482"/>
        <v>6</v>
      </c>
      <c r="N511" s="51">
        <f t="shared" si="482"/>
        <v>15</v>
      </c>
      <c r="O511" s="51">
        <f t="shared" si="482"/>
        <v>7</v>
      </c>
      <c r="P511" s="51">
        <f t="shared" si="482"/>
        <v>15</v>
      </c>
      <c r="Q511" s="51">
        <f t="shared" si="482"/>
        <v>13</v>
      </c>
      <c r="R511" s="51">
        <f t="shared" si="482"/>
        <v>13</v>
      </c>
      <c r="S511" s="51">
        <f t="shared" si="482"/>
        <v>17</v>
      </c>
      <c r="T511" s="51">
        <f t="shared" si="482"/>
        <v>16</v>
      </c>
      <c r="U511" s="51">
        <f t="shared" si="482"/>
        <v>19</v>
      </c>
      <c r="V511" s="51">
        <f t="shared" si="482"/>
        <v>24</v>
      </c>
      <c r="W511" s="51">
        <f t="shared" si="482"/>
        <v>23</v>
      </c>
      <c r="X511" s="51">
        <f t="shared" si="482"/>
        <v>19</v>
      </c>
      <c r="Y511" s="51">
        <f t="shared" si="482"/>
        <v>17</v>
      </c>
      <c r="Z511" s="51">
        <f t="shared" si="482"/>
        <v>16</v>
      </c>
      <c r="AA511" s="51">
        <f t="shared" si="482"/>
        <v>18</v>
      </c>
      <c r="AB511" s="51">
        <f t="shared" si="482"/>
        <v>26</v>
      </c>
      <c r="AC511" s="51">
        <f t="shared" si="482"/>
        <v>18</v>
      </c>
      <c r="AD511" s="51">
        <f t="shared" si="482"/>
        <v>62</v>
      </c>
      <c r="AE511" s="51">
        <f t="shared" si="482"/>
        <v>84</v>
      </c>
      <c r="AF511" s="51">
        <f t="shared" si="482"/>
        <v>93</v>
      </c>
      <c r="AG511" s="51">
        <f t="shared" si="482"/>
        <v>82</v>
      </c>
      <c r="AH511" s="51">
        <f t="shared" si="482"/>
        <v>60</v>
      </c>
      <c r="AI511" s="51">
        <f t="shared" si="482"/>
        <v>46</v>
      </c>
      <c r="AJ511" s="51">
        <f t="shared" si="482"/>
        <v>38</v>
      </c>
      <c r="AK511" s="51">
        <f t="shared" si="482"/>
        <v>37</v>
      </c>
      <c r="AL511" s="51">
        <f t="shared" si="482"/>
        <v>26</v>
      </c>
      <c r="AM511" s="51">
        <f t="shared" si="482"/>
        <v>27</v>
      </c>
      <c r="AN511" s="51">
        <f t="shared" si="482"/>
        <v>20</v>
      </c>
      <c r="AO511" s="51">
        <f t="shared" si="482"/>
        <v>5</v>
      </c>
      <c r="AP511" s="51">
        <f t="shared" si="482"/>
        <v>15</v>
      </c>
      <c r="AQ511" s="51">
        <f t="shared" si="482"/>
        <v>49</v>
      </c>
      <c r="AR511" s="51">
        <f t="shared" si="482"/>
        <v>46</v>
      </c>
      <c r="AS511" s="51">
        <f t="shared" si="482"/>
        <v>209</v>
      </c>
      <c r="AT511" s="51">
        <f t="shared" si="482"/>
        <v>13</v>
      </c>
      <c r="AU511" s="58">
        <v>4810</v>
      </c>
      <c r="AV511" s="109"/>
      <c r="AW511" s="109"/>
    </row>
    <row r="512" spans="1:49" s="33" customFormat="1" ht="12">
      <c r="A512" s="6">
        <v>508</v>
      </c>
      <c r="B512" s="58">
        <v>6817</v>
      </c>
      <c r="C512" s="45" t="s">
        <v>996</v>
      </c>
      <c r="D512" s="14" t="s">
        <v>782</v>
      </c>
      <c r="E512" s="45" t="s">
        <v>793</v>
      </c>
      <c r="F512" s="44" t="s">
        <v>443</v>
      </c>
      <c r="G512" s="39" t="s">
        <v>662</v>
      </c>
      <c r="H512" s="58">
        <v>6817</v>
      </c>
      <c r="I512" s="51">
        <f t="shared" si="434"/>
        <v>1367</v>
      </c>
      <c r="J512" s="51">
        <f>J1493</f>
        <v>14</v>
      </c>
      <c r="K512" s="51">
        <f t="shared" ref="K512:AT512" si="483">K1493</f>
        <v>19</v>
      </c>
      <c r="L512" s="51">
        <f t="shared" si="483"/>
        <v>22</v>
      </c>
      <c r="M512" s="51">
        <f t="shared" si="483"/>
        <v>15</v>
      </c>
      <c r="N512" s="51">
        <f t="shared" si="483"/>
        <v>21</v>
      </c>
      <c r="O512" s="51">
        <f t="shared" si="483"/>
        <v>17</v>
      </c>
      <c r="P512" s="51">
        <f t="shared" si="483"/>
        <v>22</v>
      </c>
      <c r="Q512" s="51">
        <f t="shared" si="483"/>
        <v>29</v>
      </c>
      <c r="R512" s="51">
        <f t="shared" si="483"/>
        <v>34</v>
      </c>
      <c r="S512" s="51">
        <f t="shared" si="483"/>
        <v>37</v>
      </c>
      <c r="T512" s="51">
        <f t="shared" si="483"/>
        <v>28</v>
      </c>
      <c r="U512" s="51">
        <f t="shared" si="483"/>
        <v>20</v>
      </c>
      <c r="V512" s="51">
        <f t="shared" si="483"/>
        <v>29</v>
      </c>
      <c r="W512" s="51">
        <f t="shared" si="483"/>
        <v>16</v>
      </c>
      <c r="X512" s="51">
        <f t="shared" si="483"/>
        <v>29</v>
      </c>
      <c r="Y512" s="51">
        <f t="shared" si="483"/>
        <v>17</v>
      </c>
      <c r="Z512" s="51">
        <f t="shared" si="483"/>
        <v>30</v>
      </c>
      <c r="AA512" s="51">
        <f t="shared" si="483"/>
        <v>33</v>
      </c>
      <c r="AB512" s="51">
        <f t="shared" si="483"/>
        <v>26</v>
      </c>
      <c r="AC512" s="51">
        <f t="shared" si="483"/>
        <v>30</v>
      </c>
      <c r="AD512" s="51">
        <f t="shared" si="483"/>
        <v>128</v>
      </c>
      <c r="AE512" s="51">
        <f t="shared" si="483"/>
        <v>92</v>
      </c>
      <c r="AF512" s="51">
        <f t="shared" si="483"/>
        <v>90</v>
      </c>
      <c r="AG512" s="51">
        <f t="shared" si="483"/>
        <v>92</v>
      </c>
      <c r="AH512" s="51">
        <f t="shared" si="483"/>
        <v>112</v>
      </c>
      <c r="AI512" s="51">
        <f t="shared" si="483"/>
        <v>75</v>
      </c>
      <c r="AJ512" s="51">
        <f t="shared" si="483"/>
        <v>77</v>
      </c>
      <c r="AK512" s="51">
        <f t="shared" si="483"/>
        <v>53</v>
      </c>
      <c r="AL512" s="51">
        <f t="shared" si="483"/>
        <v>48</v>
      </c>
      <c r="AM512" s="51">
        <f t="shared" si="483"/>
        <v>41</v>
      </c>
      <c r="AN512" s="51">
        <f t="shared" si="483"/>
        <v>26</v>
      </c>
      <c r="AO512" s="51">
        <f t="shared" si="483"/>
        <v>17</v>
      </c>
      <c r="AP512" s="51">
        <f t="shared" si="483"/>
        <v>28</v>
      </c>
      <c r="AQ512" s="51">
        <f t="shared" si="483"/>
        <v>60</v>
      </c>
      <c r="AR512" s="51">
        <f t="shared" si="483"/>
        <v>65</v>
      </c>
      <c r="AS512" s="51">
        <f t="shared" si="483"/>
        <v>289</v>
      </c>
      <c r="AT512" s="51">
        <f t="shared" si="483"/>
        <v>20</v>
      </c>
      <c r="AU512" s="58">
        <v>6817</v>
      </c>
      <c r="AV512" s="109"/>
      <c r="AW512" s="109"/>
    </row>
    <row r="513" spans="1:49" s="33" customFormat="1" ht="12">
      <c r="A513" s="21">
        <v>509</v>
      </c>
      <c r="B513" s="58">
        <v>4808</v>
      </c>
      <c r="C513" s="52" t="s">
        <v>996</v>
      </c>
      <c r="D513" s="14" t="s">
        <v>782</v>
      </c>
      <c r="E513" s="45" t="s">
        <v>793</v>
      </c>
      <c r="F513" s="42" t="s">
        <v>794</v>
      </c>
      <c r="G513" s="39" t="s">
        <v>680</v>
      </c>
      <c r="H513" s="58">
        <v>4808</v>
      </c>
      <c r="I513" s="51">
        <f t="shared" si="434"/>
        <v>2739</v>
      </c>
      <c r="J513" s="51">
        <f>J1488</f>
        <v>34</v>
      </c>
      <c r="K513" s="51">
        <f t="shared" ref="K513:AT513" si="484">K1488</f>
        <v>31</v>
      </c>
      <c r="L513" s="51">
        <f t="shared" si="484"/>
        <v>43</v>
      </c>
      <c r="M513" s="51">
        <f t="shared" si="484"/>
        <v>36</v>
      </c>
      <c r="N513" s="51">
        <f t="shared" si="484"/>
        <v>32</v>
      </c>
      <c r="O513" s="51">
        <f t="shared" si="484"/>
        <v>36</v>
      </c>
      <c r="P513" s="51">
        <f t="shared" si="484"/>
        <v>40</v>
      </c>
      <c r="Q513" s="51">
        <f t="shared" si="484"/>
        <v>46</v>
      </c>
      <c r="R513" s="51">
        <f t="shared" si="484"/>
        <v>50</v>
      </c>
      <c r="S513" s="51">
        <f t="shared" si="484"/>
        <v>52</v>
      </c>
      <c r="T513" s="51">
        <f t="shared" si="484"/>
        <v>50</v>
      </c>
      <c r="U513" s="51">
        <f t="shared" si="484"/>
        <v>46</v>
      </c>
      <c r="V513" s="51">
        <f t="shared" si="484"/>
        <v>56</v>
      </c>
      <c r="W513" s="51">
        <f t="shared" si="484"/>
        <v>35</v>
      </c>
      <c r="X513" s="51">
        <f t="shared" si="484"/>
        <v>40</v>
      </c>
      <c r="Y513" s="51">
        <f t="shared" si="484"/>
        <v>41</v>
      </c>
      <c r="Z513" s="51">
        <f t="shared" si="484"/>
        <v>51</v>
      </c>
      <c r="AA513" s="51">
        <f t="shared" si="484"/>
        <v>48</v>
      </c>
      <c r="AB513" s="51">
        <f t="shared" si="484"/>
        <v>57</v>
      </c>
      <c r="AC513" s="51">
        <f t="shared" si="484"/>
        <v>59</v>
      </c>
      <c r="AD513" s="51">
        <f t="shared" si="484"/>
        <v>220</v>
      </c>
      <c r="AE513" s="51">
        <f t="shared" si="484"/>
        <v>303</v>
      </c>
      <c r="AF513" s="51">
        <f t="shared" si="484"/>
        <v>247</v>
      </c>
      <c r="AG513" s="51">
        <f t="shared" si="484"/>
        <v>194</v>
      </c>
      <c r="AH513" s="51">
        <f t="shared" si="484"/>
        <v>186</v>
      </c>
      <c r="AI513" s="51">
        <f t="shared" si="484"/>
        <v>170</v>
      </c>
      <c r="AJ513" s="51">
        <f t="shared" si="484"/>
        <v>114</v>
      </c>
      <c r="AK513" s="51">
        <f t="shared" si="484"/>
        <v>101</v>
      </c>
      <c r="AL513" s="51">
        <f t="shared" si="484"/>
        <v>72</v>
      </c>
      <c r="AM513" s="51">
        <f t="shared" si="484"/>
        <v>82</v>
      </c>
      <c r="AN513" s="51">
        <f t="shared" si="484"/>
        <v>69</v>
      </c>
      <c r="AO513" s="51">
        <f t="shared" si="484"/>
        <v>46</v>
      </c>
      <c r="AP513" s="51">
        <f t="shared" si="484"/>
        <v>52</v>
      </c>
      <c r="AQ513" s="51">
        <f t="shared" si="484"/>
        <v>111</v>
      </c>
      <c r="AR513" s="51">
        <f t="shared" si="484"/>
        <v>123</v>
      </c>
      <c r="AS513" s="51">
        <f t="shared" si="484"/>
        <v>647</v>
      </c>
      <c r="AT513" s="51">
        <f t="shared" si="484"/>
        <v>48</v>
      </c>
      <c r="AU513" s="58">
        <v>4808</v>
      </c>
      <c r="AV513" s="109"/>
      <c r="AW513" s="109"/>
    </row>
    <row r="514" spans="1:49" s="33" customFormat="1" ht="12">
      <c r="A514" s="21">
        <v>510</v>
      </c>
      <c r="B514" s="58">
        <v>4806</v>
      </c>
      <c r="C514" s="45" t="s">
        <v>996</v>
      </c>
      <c r="D514" s="14" t="s">
        <v>782</v>
      </c>
      <c r="E514" s="45" t="s">
        <v>793</v>
      </c>
      <c r="F514" s="44" t="s">
        <v>437</v>
      </c>
      <c r="G514" s="39" t="s">
        <v>667</v>
      </c>
      <c r="H514" s="58">
        <v>4806</v>
      </c>
      <c r="I514" s="51">
        <f t="shared" si="434"/>
        <v>1683</v>
      </c>
      <c r="J514" s="51">
        <f>J1486</f>
        <v>34</v>
      </c>
      <c r="K514" s="51">
        <f t="shared" ref="K514:AT514" si="485">K1486</f>
        <v>27</v>
      </c>
      <c r="L514" s="51">
        <f t="shared" si="485"/>
        <v>28</v>
      </c>
      <c r="M514" s="51">
        <f t="shared" si="485"/>
        <v>31</v>
      </c>
      <c r="N514" s="51">
        <f t="shared" si="485"/>
        <v>30</v>
      </c>
      <c r="O514" s="51">
        <f t="shared" si="485"/>
        <v>21</v>
      </c>
      <c r="P514" s="51">
        <f t="shared" si="485"/>
        <v>35</v>
      </c>
      <c r="Q514" s="51">
        <f t="shared" si="485"/>
        <v>29</v>
      </c>
      <c r="R514" s="51">
        <f t="shared" si="485"/>
        <v>21</v>
      </c>
      <c r="S514" s="51">
        <f t="shared" si="485"/>
        <v>21</v>
      </c>
      <c r="T514" s="51">
        <f t="shared" si="485"/>
        <v>19</v>
      </c>
      <c r="U514" s="51">
        <f t="shared" si="485"/>
        <v>44</v>
      </c>
      <c r="V514" s="51">
        <f t="shared" si="485"/>
        <v>21</v>
      </c>
      <c r="W514" s="51">
        <f t="shared" si="485"/>
        <v>24</v>
      </c>
      <c r="X514" s="51">
        <f t="shared" si="485"/>
        <v>27</v>
      </c>
      <c r="Y514" s="51">
        <f t="shared" si="485"/>
        <v>19</v>
      </c>
      <c r="Z514" s="51">
        <f t="shared" si="485"/>
        <v>24</v>
      </c>
      <c r="AA514" s="51">
        <f t="shared" si="485"/>
        <v>39</v>
      </c>
      <c r="AB514" s="51">
        <f t="shared" si="485"/>
        <v>35</v>
      </c>
      <c r="AC514" s="51">
        <f t="shared" si="485"/>
        <v>29</v>
      </c>
      <c r="AD514" s="51">
        <f t="shared" si="485"/>
        <v>206</v>
      </c>
      <c r="AE514" s="51">
        <f t="shared" si="485"/>
        <v>162</v>
      </c>
      <c r="AF514" s="51">
        <f t="shared" si="485"/>
        <v>125</v>
      </c>
      <c r="AG514" s="51">
        <f t="shared" si="485"/>
        <v>130</v>
      </c>
      <c r="AH514" s="51">
        <f t="shared" si="485"/>
        <v>92</v>
      </c>
      <c r="AI514" s="51">
        <f t="shared" si="485"/>
        <v>101</v>
      </c>
      <c r="AJ514" s="51">
        <f t="shared" si="485"/>
        <v>83</v>
      </c>
      <c r="AK514" s="51">
        <f t="shared" si="485"/>
        <v>52</v>
      </c>
      <c r="AL514" s="51">
        <f t="shared" si="485"/>
        <v>41</v>
      </c>
      <c r="AM514" s="51">
        <f t="shared" si="485"/>
        <v>26</v>
      </c>
      <c r="AN514" s="51">
        <f t="shared" si="485"/>
        <v>29</v>
      </c>
      <c r="AO514" s="51">
        <f t="shared" si="485"/>
        <v>34</v>
      </c>
      <c r="AP514" s="51">
        <f t="shared" si="485"/>
        <v>44</v>
      </c>
      <c r="AQ514" s="51">
        <f t="shared" si="485"/>
        <v>66</v>
      </c>
      <c r="AR514" s="51">
        <f t="shared" si="485"/>
        <v>70</v>
      </c>
      <c r="AS514" s="51">
        <f t="shared" si="485"/>
        <v>400</v>
      </c>
      <c r="AT514" s="51">
        <f t="shared" si="485"/>
        <v>48</v>
      </c>
      <c r="AU514" s="58">
        <v>4806</v>
      </c>
      <c r="AV514" s="109"/>
      <c r="AW514" s="109"/>
    </row>
    <row r="515" spans="1:49" s="33" customFormat="1" ht="12">
      <c r="A515" s="6">
        <v>511</v>
      </c>
      <c r="B515" s="58">
        <v>4811</v>
      </c>
      <c r="C515" s="45" t="s">
        <v>996</v>
      </c>
      <c r="D515" s="14" t="s">
        <v>782</v>
      </c>
      <c r="E515" s="45" t="s">
        <v>793</v>
      </c>
      <c r="F515" s="44" t="s">
        <v>441</v>
      </c>
      <c r="G515" s="39" t="s">
        <v>662</v>
      </c>
      <c r="H515" s="58">
        <v>4811</v>
      </c>
      <c r="I515" s="51">
        <f t="shared" si="434"/>
        <v>980</v>
      </c>
      <c r="J515" s="51">
        <f>J1491</f>
        <v>9</v>
      </c>
      <c r="K515" s="51">
        <f t="shared" ref="K515:AT515" si="486">K1491</f>
        <v>11</v>
      </c>
      <c r="L515" s="51">
        <f t="shared" si="486"/>
        <v>16</v>
      </c>
      <c r="M515" s="51">
        <f t="shared" si="486"/>
        <v>10</v>
      </c>
      <c r="N515" s="51">
        <f t="shared" si="486"/>
        <v>8</v>
      </c>
      <c r="O515" s="51">
        <f t="shared" si="486"/>
        <v>8</v>
      </c>
      <c r="P515" s="51">
        <f t="shared" si="486"/>
        <v>14</v>
      </c>
      <c r="Q515" s="51">
        <f t="shared" si="486"/>
        <v>10</v>
      </c>
      <c r="R515" s="51">
        <f t="shared" si="486"/>
        <v>20</v>
      </c>
      <c r="S515" s="51">
        <f t="shared" si="486"/>
        <v>23</v>
      </c>
      <c r="T515" s="51">
        <f t="shared" si="486"/>
        <v>15</v>
      </c>
      <c r="U515" s="51">
        <f t="shared" si="486"/>
        <v>11</v>
      </c>
      <c r="V515" s="51">
        <f t="shared" si="486"/>
        <v>13</v>
      </c>
      <c r="W515" s="51">
        <f t="shared" si="486"/>
        <v>26</v>
      </c>
      <c r="X515" s="51">
        <f t="shared" si="486"/>
        <v>15</v>
      </c>
      <c r="Y515" s="51">
        <f t="shared" si="486"/>
        <v>16</v>
      </c>
      <c r="Z515" s="51">
        <f t="shared" si="486"/>
        <v>20</v>
      </c>
      <c r="AA515" s="51">
        <f t="shared" si="486"/>
        <v>27</v>
      </c>
      <c r="AB515" s="51">
        <f t="shared" si="486"/>
        <v>17</v>
      </c>
      <c r="AC515" s="51">
        <f t="shared" si="486"/>
        <v>17</v>
      </c>
      <c r="AD515" s="51">
        <f t="shared" si="486"/>
        <v>90</v>
      </c>
      <c r="AE515" s="51">
        <f t="shared" si="486"/>
        <v>90</v>
      </c>
      <c r="AF515" s="51">
        <f t="shared" si="486"/>
        <v>58</v>
      </c>
      <c r="AG515" s="51">
        <f t="shared" si="486"/>
        <v>61</v>
      </c>
      <c r="AH515" s="51">
        <f t="shared" si="486"/>
        <v>63</v>
      </c>
      <c r="AI515" s="51">
        <f t="shared" si="486"/>
        <v>61</v>
      </c>
      <c r="AJ515" s="51">
        <f t="shared" si="486"/>
        <v>56</v>
      </c>
      <c r="AK515" s="51">
        <f t="shared" si="486"/>
        <v>37</v>
      </c>
      <c r="AL515" s="51">
        <f t="shared" si="486"/>
        <v>30</v>
      </c>
      <c r="AM515" s="51">
        <f t="shared" si="486"/>
        <v>34</v>
      </c>
      <c r="AN515" s="51">
        <f t="shared" si="486"/>
        <v>24</v>
      </c>
      <c r="AO515" s="51">
        <f t="shared" si="486"/>
        <v>32</v>
      </c>
      <c r="AP515" s="51">
        <f t="shared" si="486"/>
        <v>38</v>
      </c>
      <c r="AQ515" s="51">
        <f t="shared" si="486"/>
        <v>39</v>
      </c>
      <c r="AR515" s="51">
        <f t="shared" si="486"/>
        <v>47</v>
      </c>
      <c r="AS515" s="51">
        <f t="shared" si="486"/>
        <v>207</v>
      </c>
      <c r="AT515" s="51">
        <f t="shared" si="486"/>
        <v>14</v>
      </c>
      <c r="AU515" s="58">
        <v>4811</v>
      </c>
      <c r="AV515" s="109"/>
      <c r="AW515" s="109"/>
    </row>
    <row r="516" spans="1:49" s="33" customFormat="1" ht="12">
      <c r="A516" s="21">
        <v>512</v>
      </c>
      <c r="B516" s="58">
        <v>4809</v>
      </c>
      <c r="C516" s="45" t="s">
        <v>996</v>
      </c>
      <c r="D516" s="14" t="s">
        <v>782</v>
      </c>
      <c r="E516" s="45" t="s">
        <v>793</v>
      </c>
      <c r="F516" s="44" t="s">
        <v>439</v>
      </c>
      <c r="G516" s="39" t="s">
        <v>662</v>
      </c>
      <c r="H516" s="58">
        <v>4809</v>
      </c>
      <c r="I516" s="51">
        <f t="shared" si="434"/>
        <v>1418</v>
      </c>
      <c r="J516" s="51">
        <f>J1489</f>
        <v>16</v>
      </c>
      <c r="K516" s="51">
        <f t="shared" ref="K516:AT516" si="487">K1489</f>
        <v>14</v>
      </c>
      <c r="L516" s="51">
        <f t="shared" si="487"/>
        <v>21</v>
      </c>
      <c r="M516" s="51">
        <f t="shared" si="487"/>
        <v>22</v>
      </c>
      <c r="N516" s="51">
        <f t="shared" si="487"/>
        <v>14</v>
      </c>
      <c r="O516" s="51">
        <f t="shared" si="487"/>
        <v>16</v>
      </c>
      <c r="P516" s="51">
        <f t="shared" si="487"/>
        <v>18</v>
      </c>
      <c r="Q516" s="51">
        <f t="shared" si="487"/>
        <v>21</v>
      </c>
      <c r="R516" s="51">
        <f t="shared" si="487"/>
        <v>18</v>
      </c>
      <c r="S516" s="51">
        <f t="shared" si="487"/>
        <v>24</v>
      </c>
      <c r="T516" s="51">
        <f t="shared" si="487"/>
        <v>20</v>
      </c>
      <c r="U516" s="51">
        <f t="shared" si="487"/>
        <v>39</v>
      </c>
      <c r="V516" s="51">
        <f t="shared" si="487"/>
        <v>27</v>
      </c>
      <c r="W516" s="51">
        <f t="shared" si="487"/>
        <v>31</v>
      </c>
      <c r="X516" s="51">
        <f t="shared" si="487"/>
        <v>25</v>
      </c>
      <c r="Y516" s="51">
        <f t="shared" si="487"/>
        <v>45</v>
      </c>
      <c r="Z516" s="51">
        <f t="shared" si="487"/>
        <v>28</v>
      </c>
      <c r="AA516" s="51">
        <f t="shared" si="487"/>
        <v>28</v>
      </c>
      <c r="AB516" s="51">
        <f t="shared" si="487"/>
        <v>23</v>
      </c>
      <c r="AC516" s="51">
        <f t="shared" si="487"/>
        <v>34</v>
      </c>
      <c r="AD516" s="51">
        <f t="shared" si="487"/>
        <v>107</v>
      </c>
      <c r="AE516" s="51">
        <f t="shared" si="487"/>
        <v>112</v>
      </c>
      <c r="AF516" s="51">
        <f t="shared" si="487"/>
        <v>142</v>
      </c>
      <c r="AG516" s="51">
        <f t="shared" si="487"/>
        <v>176</v>
      </c>
      <c r="AH516" s="51">
        <f t="shared" si="487"/>
        <v>117</v>
      </c>
      <c r="AI516" s="51">
        <f t="shared" si="487"/>
        <v>58</v>
      </c>
      <c r="AJ516" s="51">
        <f t="shared" si="487"/>
        <v>41</v>
      </c>
      <c r="AK516" s="51">
        <f t="shared" si="487"/>
        <v>40</v>
      </c>
      <c r="AL516" s="51">
        <f t="shared" si="487"/>
        <v>38</v>
      </c>
      <c r="AM516" s="51">
        <f t="shared" si="487"/>
        <v>39</v>
      </c>
      <c r="AN516" s="51">
        <f t="shared" si="487"/>
        <v>20</v>
      </c>
      <c r="AO516" s="51">
        <f t="shared" si="487"/>
        <v>21</v>
      </c>
      <c r="AP516" s="51">
        <f t="shared" si="487"/>
        <v>23</v>
      </c>
      <c r="AQ516" s="51">
        <f t="shared" si="487"/>
        <v>70</v>
      </c>
      <c r="AR516" s="51">
        <f t="shared" si="487"/>
        <v>76</v>
      </c>
      <c r="AS516" s="51">
        <f t="shared" si="487"/>
        <v>349</v>
      </c>
      <c r="AT516" s="51">
        <f t="shared" si="487"/>
        <v>23</v>
      </c>
      <c r="AU516" s="58">
        <v>4809</v>
      </c>
      <c r="AV516" s="109"/>
      <c r="AW516" s="109"/>
    </row>
    <row r="517" spans="1:49" s="33" customFormat="1" ht="12">
      <c r="A517" s="21">
        <v>513</v>
      </c>
      <c r="B517" s="58">
        <v>10111</v>
      </c>
      <c r="C517" s="45" t="s">
        <v>996</v>
      </c>
      <c r="D517" s="14" t="s">
        <v>782</v>
      </c>
      <c r="E517" s="45" t="s">
        <v>793</v>
      </c>
      <c r="F517" s="44" t="s">
        <v>444</v>
      </c>
      <c r="G517" s="39" t="s">
        <v>662</v>
      </c>
      <c r="H517" s="58">
        <v>10111</v>
      </c>
      <c r="I517" s="51">
        <f t="shared" si="434"/>
        <v>982</v>
      </c>
      <c r="J517" s="51">
        <f>J1494</f>
        <v>10</v>
      </c>
      <c r="K517" s="51">
        <f t="shared" ref="K517:AT519" si="488">K1494</f>
        <v>14</v>
      </c>
      <c r="L517" s="51">
        <f t="shared" si="488"/>
        <v>8</v>
      </c>
      <c r="M517" s="51">
        <f t="shared" si="488"/>
        <v>3</v>
      </c>
      <c r="N517" s="51">
        <f t="shared" si="488"/>
        <v>8</v>
      </c>
      <c r="O517" s="51">
        <f t="shared" si="488"/>
        <v>6</v>
      </c>
      <c r="P517" s="51">
        <f t="shared" si="488"/>
        <v>2</v>
      </c>
      <c r="Q517" s="51">
        <f t="shared" si="488"/>
        <v>3</v>
      </c>
      <c r="R517" s="51">
        <f t="shared" si="488"/>
        <v>4</v>
      </c>
      <c r="S517" s="51">
        <f t="shared" si="488"/>
        <v>6</v>
      </c>
      <c r="T517" s="51">
        <f t="shared" si="488"/>
        <v>4</v>
      </c>
      <c r="U517" s="51">
        <f t="shared" si="488"/>
        <v>5</v>
      </c>
      <c r="V517" s="51">
        <f t="shared" si="488"/>
        <v>3</v>
      </c>
      <c r="W517" s="51">
        <f t="shared" si="488"/>
        <v>7</v>
      </c>
      <c r="X517" s="51">
        <f t="shared" si="488"/>
        <v>4</v>
      </c>
      <c r="Y517" s="51">
        <f t="shared" si="488"/>
        <v>6</v>
      </c>
      <c r="Z517" s="51">
        <f t="shared" si="488"/>
        <v>9</v>
      </c>
      <c r="AA517" s="51">
        <f t="shared" si="488"/>
        <v>7</v>
      </c>
      <c r="AB517" s="51">
        <f t="shared" si="488"/>
        <v>17</v>
      </c>
      <c r="AC517" s="51">
        <f t="shared" si="488"/>
        <v>21</v>
      </c>
      <c r="AD517" s="51">
        <f t="shared" si="488"/>
        <v>181</v>
      </c>
      <c r="AE517" s="51">
        <f t="shared" si="488"/>
        <v>130</v>
      </c>
      <c r="AF517" s="51">
        <f t="shared" si="488"/>
        <v>97</v>
      </c>
      <c r="AG517" s="51">
        <f t="shared" si="488"/>
        <v>61</v>
      </c>
      <c r="AH517" s="51">
        <f t="shared" si="488"/>
        <v>53</v>
      </c>
      <c r="AI517" s="51">
        <f t="shared" si="488"/>
        <v>47</v>
      </c>
      <c r="AJ517" s="51">
        <f t="shared" si="488"/>
        <v>54</v>
      </c>
      <c r="AK517" s="51">
        <f t="shared" si="488"/>
        <v>73</v>
      </c>
      <c r="AL517" s="51">
        <f t="shared" si="488"/>
        <v>72</v>
      </c>
      <c r="AM517" s="51">
        <f t="shared" si="488"/>
        <v>33</v>
      </c>
      <c r="AN517" s="51">
        <f t="shared" si="488"/>
        <v>13</v>
      </c>
      <c r="AO517" s="51">
        <f t="shared" si="488"/>
        <v>8</v>
      </c>
      <c r="AP517" s="51">
        <f t="shared" si="488"/>
        <v>13</v>
      </c>
      <c r="AQ517" s="51">
        <f t="shared" si="488"/>
        <v>11</v>
      </c>
      <c r="AR517" s="51">
        <f t="shared" si="488"/>
        <v>29</v>
      </c>
      <c r="AS517" s="51">
        <f t="shared" si="488"/>
        <v>279</v>
      </c>
      <c r="AT517" s="51">
        <f t="shared" si="488"/>
        <v>14</v>
      </c>
      <c r="AU517" s="58">
        <v>10111</v>
      </c>
      <c r="AV517" s="109"/>
      <c r="AW517" s="109"/>
    </row>
    <row r="518" spans="1:49" s="33" customFormat="1" ht="12">
      <c r="A518" s="6">
        <v>514</v>
      </c>
      <c r="B518" s="58">
        <v>11560</v>
      </c>
      <c r="C518" s="45" t="s">
        <v>996</v>
      </c>
      <c r="D518" s="14" t="s">
        <v>782</v>
      </c>
      <c r="E518" s="45" t="s">
        <v>793</v>
      </c>
      <c r="F518" s="44" t="s">
        <v>445</v>
      </c>
      <c r="G518" s="39" t="s">
        <v>662</v>
      </c>
      <c r="H518" s="58">
        <v>11560</v>
      </c>
      <c r="I518" s="51">
        <f t="shared" si="434"/>
        <v>1380</v>
      </c>
      <c r="J518" s="51">
        <f>J1495</f>
        <v>21</v>
      </c>
      <c r="K518" s="51">
        <f t="shared" si="488"/>
        <v>21</v>
      </c>
      <c r="L518" s="51">
        <f t="shared" si="488"/>
        <v>23</v>
      </c>
      <c r="M518" s="51">
        <f t="shared" si="488"/>
        <v>26</v>
      </c>
      <c r="N518" s="51">
        <f t="shared" si="488"/>
        <v>30</v>
      </c>
      <c r="O518" s="51">
        <f t="shared" si="488"/>
        <v>16</v>
      </c>
      <c r="P518" s="51">
        <f t="shared" si="488"/>
        <v>34</v>
      </c>
      <c r="Q518" s="51">
        <f t="shared" si="488"/>
        <v>32</v>
      </c>
      <c r="R518" s="51">
        <f t="shared" si="488"/>
        <v>30</v>
      </c>
      <c r="S518" s="51">
        <f t="shared" si="488"/>
        <v>35</v>
      </c>
      <c r="T518" s="51">
        <f t="shared" si="488"/>
        <v>34</v>
      </c>
      <c r="U518" s="51">
        <f t="shared" si="488"/>
        <v>32</v>
      </c>
      <c r="V518" s="51">
        <f t="shared" si="488"/>
        <v>19</v>
      </c>
      <c r="W518" s="51">
        <f t="shared" si="488"/>
        <v>21</v>
      </c>
      <c r="X518" s="51">
        <f t="shared" si="488"/>
        <v>30</v>
      </c>
      <c r="Y518" s="51">
        <f t="shared" si="488"/>
        <v>19</v>
      </c>
      <c r="Z518" s="51">
        <f t="shared" si="488"/>
        <v>32</v>
      </c>
      <c r="AA518" s="51">
        <f t="shared" si="488"/>
        <v>21</v>
      </c>
      <c r="AB518" s="51">
        <f t="shared" si="488"/>
        <v>23</v>
      </c>
      <c r="AC518" s="51">
        <f t="shared" si="488"/>
        <v>38</v>
      </c>
      <c r="AD518" s="51">
        <f t="shared" si="488"/>
        <v>127</v>
      </c>
      <c r="AE518" s="51">
        <f t="shared" si="488"/>
        <v>164</v>
      </c>
      <c r="AF518" s="51">
        <f t="shared" si="488"/>
        <v>140</v>
      </c>
      <c r="AG518" s="51">
        <f t="shared" si="488"/>
        <v>77</v>
      </c>
      <c r="AH518" s="51">
        <f t="shared" si="488"/>
        <v>75</v>
      </c>
      <c r="AI518" s="51">
        <f t="shared" si="488"/>
        <v>52</v>
      </c>
      <c r="AJ518" s="51">
        <f t="shared" si="488"/>
        <v>57</v>
      </c>
      <c r="AK518" s="51">
        <f t="shared" si="488"/>
        <v>46</v>
      </c>
      <c r="AL518" s="51">
        <f t="shared" si="488"/>
        <v>37</v>
      </c>
      <c r="AM518" s="51">
        <f t="shared" si="488"/>
        <v>23</v>
      </c>
      <c r="AN518" s="51">
        <f t="shared" si="488"/>
        <v>16</v>
      </c>
      <c r="AO518" s="51">
        <f t="shared" si="488"/>
        <v>10</v>
      </c>
      <c r="AP518" s="51">
        <f t="shared" si="488"/>
        <v>19</v>
      </c>
      <c r="AQ518" s="51">
        <f t="shared" si="488"/>
        <v>67</v>
      </c>
      <c r="AR518" s="51">
        <f t="shared" si="488"/>
        <v>64</v>
      </c>
      <c r="AS518" s="51">
        <f t="shared" si="488"/>
        <v>311</v>
      </c>
      <c r="AT518" s="51">
        <f t="shared" si="488"/>
        <v>30</v>
      </c>
      <c r="AU518" s="58">
        <v>11560</v>
      </c>
      <c r="AV518" s="109"/>
      <c r="AW518" s="109"/>
    </row>
    <row r="519" spans="1:49" s="33" customFormat="1" ht="12">
      <c r="A519" s="21">
        <v>515</v>
      </c>
      <c r="B519" s="58">
        <v>12165</v>
      </c>
      <c r="C519" s="45" t="s">
        <v>996</v>
      </c>
      <c r="D519" s="14" t="s">
        <v>782</v>
      </c>
      <c r="E519" s="45" t="s">
        <v>793</v>
      </c>
      <c r="F519" s="44" t="s">
        <v>446</v>
      </c>
      <c r="G519" s="39" t="s">
        <v>662</v>
      </c>
      <c r="H519" s="58">
        <v>12165</v>
      </c>
      <c r="I519" s="51">
        <f t="shared" si="434"/>
        <v>572</v>
      </c>
      <c r="J519" s="51">
        <f>J1496</f>
        <v>3</v>
      </c>
      <c r="K519" s="51">
        <f t="shared" si="488"/>
        <v>5</v>
      </c>
      <c r="L519" s="51">
        <f t="shared" si="488"/>
        <v>6</v>
      </c>
      <c r="M519" s="51">
        <f t="shared" si="488"/>
        <v>5</v>
      </c>
      <c r="N519" s="51">
        <f t="shared" si="488"/>
        <v>7</v>
      </c>
      <c r="O519" s="51">
        <f t="shared" si="488"/>
        <v>4</v>
      </c>
      <c r="P519" s="51">
        <f t="shared" si="488"/>
        <v>9</v>
      </c>
      <c r="Q519" s="51">
        <f t="shared" si="488"/>
        <v>13</v>
      </c>
      <c r="R519" s="51">
        <f t="shared" si="488"/>
        <v>14</v>
      </c>
      <c r="S519" s="51">
        <f t="shared" si="488"/>
        <v>12</v>
      </c>
      <c r="T519" s="51">
        <f t="shared" si="488"/>
        <v>11</v>
      </c>
      <c r="U519" s="51">
        <f t="shared" si="488"/>
        <v>18</v>
      </c>
      <c r="V519" s="51">
        <f t="shared" si="488"/>
        <v>14</v>
      </c>
      <c r="W519" s="51">
        <f t="shared" si="488"/>
        <v>13</v>
      </c>
      <c r="X519" s="51">
        <f t="shared" si="488"/>
        <v>12</v>
      </c>
      <c r="Y519" s="51">
        <f t="shared" si="488"/>
        <v>12</v>
      </c>
      <c r="Z519" s="51">
        <f t="shared" si="488"/>
        <v>12</v>
      </c>
      <c r="AA519" s="51">
        <f t="shared" si="488"/>
        <v>10</v>
      </c>
      <c r="AB519" s="51">
        <f t="shared" si="488"/>
        <v>16</v>
      </c>
      <c r="AC519" s="51">
        <f t="shared" si="488"/>
        <v>12</v>
      </c>
      <c r="AD519" s="51">
        <f t="shared" si="488"/>
        <v>48</v>
      </c>
      <c r="AE519" s="51">
        <f t="shared" si="488"/>
        <v>32</v>
      </c>
      <c r="AF519" s="51">
        <f t="shared" si="488"/>
        <v>43</v>
      </c>
      <c r="AG519" s="51">
        <f t="shared" si="488"/>
        <v>44</v>
      </c>
      <c r="AH519" s="51">
        <f t="shared" si="488"/>
        <v>47</v>
      </c>
      <c r="AI519" s="51">
        <f t="shared" si="488"/>
        <v>24</v>
      </c>
      <c r="AJ519" s="51">
        <f t="shared" si="488"/>
        <v>29</v>
      </c>
      <c r="AK519" s="51">
        <f t="shared" si="488"/>
        <v>22</v>
      </c>
      <c r="AL519" s="51">
        <f t="shared" si="488"/>
        <v>16</v>
      </c>
      <c r="AM519" s="51">
        <f t="shared" si="488"/>
        <v>10</v>
      </c>
      <c r="AN519" s="51">
        <f t="shared" si="488"/>
        <v>18</v>
      </c>
      <c r="AO519" s="51">
        <f t="shared" si="488"/>
        <v>13</v>
      </c>
      <c r="AP519" s="51">
        <f t="shared" si="488"/>
        <v>18</v>
      </c>
      <c r="AQ519" s="51">
        <f t="shared" si="488"/>
        <v>33</v>
      </c>
      <c r="AR519" s="51">
        <f t="shared" si="488"/>
        <v>30</v>
      </c>
      <c r="AS519" s="51">
        <f t="shared" si="488"/>
        <v>117</v>
      </c>
      <c r="AT519" s="51">
        <f t="shared" si="488"/>
        <v>4</v>
      </c>
      <c r="AU519" s="58">
        <v>12165</v>
      </c>
      <c r="AV519" s="109"/>
      <c r="AW519" s="109"/>
    </row>
    <row r="520" spans="1:49" s="33" customFormat="1" ht="12">
      <c r="A520" s="21">
        <v>516</v>
      </c>
      <c r="B520" s="34"/>
      <c r="C520" s="35" t="s">
        <v>996</v>
      </c>
      <c r="D520" s="35" t="s">
        <v>782</v>
      </c>
      <c r="E520" s="36" t="s">
        <v>795</v>
      </c>
      <c r="F520" s="36" t="s">
        <v>796</v>
      </c>
      <c r="G520" s="37"/>
      <c r="H520" s="34"/>
      <c r="I520" s="99">
        <f>SUM(J520:AP520)</f>
        <v>3611</v>
      </c>
      <c r="J520" s="38">
        <f>SUM(J521:J523)</f>
        <v>43</v>
      </c>
      <c r="K520" s="38">
        <f t="shared" ref="K520:AT520" si="489">SUM(K521:K523)</f>
        <v>43</v>
      </c>
      <c r="L520" s="38">
        <f t="shared" si="489"/>
        <v>53</v>
      </c>
      <c r="M520" s="38">
        <f t="shared" si="489"/>
        <v>56</v>
      </c>
      <c r="N520" s="38">
        <f t="shared" si="489"/>
        <v>49</v>
      </c>
      <c r="O520" s="38">
        <f t="shared" si="489"/>
        <v>47</v>
      </c>
      <c r="P520" s="38">
        <f t="shared" si="489"/>
        <v>46</v>
      </c>
      <c r="Q520" s="38">
        <f t="shared" si="489"/>
        <v>51</v>
      </c>
      <c r="R520" s="38">
        <f t="shared" si="489"/>
        <v>71</v>
      </c>
      <c r="S520" s="38">
        <f t="shared" si="489"/>
        <v>63</v>
      </c>
      <c r="T520" s="38">
        <f t="shared" si="489"/>
        <v>54</v>
      </c>
      <c r="U520" s="38">
        <f t="shared" si="489"/>
        <v>66</v>
      </c>
      <c r="V520" s="38">
        <f t="shared" si="489"/>
        <v>61</v>
      </c>
      <c r="W520" s="38">
        <f t="shared" si="489"/>
        <v>62</v>
      </c>
      <c r="X520" s="38">
        <f t="shared" si="489"/>
        <v>60</v>
      </c>
      <c r="Y520" s="38">
        <f t="shared" si="489"/>
        <v>49</v>
      </c>
      <c r="Z520" s="38">
        <f t="shared" si="489"/>
        <v>73</v>
      </c>
      <c r="AA520" s="38">
        <f t="shared" si="489"/>
        <v>67</v>
      </c>
      <c r="AB520" s="38">
        <f t="shared" si="489"/>
        <v>58</v>
      </c>
      <c r="AC520" s="38">
        <f t="shared" si="489"/>
        <v>58</v>
      </c>
      <c r="AD520" s="38">
        <f t="shared" si="489"/>
        <v>329</v>
      </c>
      <c r="AE520" s="38">
        <f t="shared" si="489"/>
        <v>267</v>
      </c>
      <c r="AF520" s="38">
        <f t="shared" si="489"/>
        <v>258</v>
      </c>
      <c r="AG520" s="38">
        <f t="shared" si="489"/>
        <v>235</v>
      </c>
      <c r="AH520" s="38">
        <f t="shared" si="489"/>
        <v>261</v>
      </c>
      <c r="AI520" s="38">
        <f t="shared" si="489"/>
        <v>230</v>
      </c>
      <c r="AJ520" s="38">
        <f t="shared" si="489"/>
        <v>219</v>
      </c>
      <c r="AK520" s="38">
        <f t="shared" si="489"/>
        <v>143</v>
      </c>
      <c r="AL520" s="38">
        <f t="shared" si="489"/>
        <v>124</v>
      </c>
      <c r="AM520" s="38">
        <f t="shared" si="489"/>
        <v>93</v>
      </c>
      <c r="AN520" s="38">
        <f t="shared" si="489"/>
        <v>119</v>
      </c>
      <c r="AO520" s="38">
        <f t="shared" si="489"/>
        <v>87</v>
      </c>
      <c r="AP520" s="38">
        <f t="shared" si="489"/>
        <v>116</v>
      </c>
      <c r="AQ520" s="38">
        <f t="shared" si="489"/>
        <v>148</v>
      </c>
      <c r="AR520" s="38">
        <f t="shared" si="489"/>
        <v>146</v>
      </c>
      <c r="AS520" s="38">
        <f t="shared" si="489"/>
        <v>775</v>
      </c>
      <c r="AT520" s="38">
        <f t="shared" si="489"/>
        <v>63</v>
      </c>
      <c r="AU520" s="34"/>
      <c r="AV520" s="109"/>
      <c r="AW520" s="109"/>
    </row>
    <row r="521" spans="1:49" s="33" customFormat="1" ht="12">
      <c r="A521" s="6">
        <v>517</v>
      </c>
      <c r="B521" s="58">
        <v>4802</v>
      </c>
      <c r="C521" s="45" t="s">
        <v>996</v>
      </c>
      <c r="D521" s="14" t="s">
        <v>782</v>
      </c>
      <c r="E521" s="41" t="s">
        <v>797</v>
      </c>
      <c r="F521" s="44" t="s">
        <v>447</v>
      </c>
      <c r="G521" s="39" t="s">
        <v>680</v>
      </c>
      <c r="H521" s="58">
        <v>4802</v>
      </c>
      <c r="I521" s="51">
        <f t="shared" ref="I521:I568" si="490">SUM(J521:AP521)</f>
        <v>1662</v>
      </c>
      <c r="J521" s="51">
        <f>J1498</f>
        <v>29</v>
      </c>
      <c r="K521" s="51">
        <f t="shared" ref="K521:AT521" si="491">K1498</f>
        <v>22</v>
      </c>
      <c r="L521" s="51">
        <f t="shared" si="491"/>
        <v>22</v>
      </c>
      <c r="M521" s="51">
        <f t="shared" si="491"/>
        <v>27</v>
      </c>
      <c r="N521" s="51">
        <f t="shared" si="491"/>
        <v>30</v>
      </c>
      <c r="O521" s="51">
        <f t="shared" si="491"/>
        <v>28</v>
      </c>
      <c r="P521" s="51">
        <f t="shared" si="491"/>
        <v>24</v>
      </c>
      <c r="Q521" s="51">
        <f t="shared" si="491"/>
        <v>27</v>
      </c>
      <c r="R521" s="51">
        <f t="shared" si="491"/>
        <v>43</v>
      </c>
      <c r="S521" s="51">
        <f t="shared" si="491"/>
        <v>33</v>
      </c>
      <c r="T521" s="51">
        <f t="shared" si="491"/>
        <v>26</v>
      </c>
      <c r="U521" s="51">
        <f t="shared" si="491"/>
        <v>40</v>
      </c>
      <c r="V521" s="51">
        <f t="shared" si="491"/>
        <v>36</v>
      </c>
      <c r="W521" s="51">
        <f t="shared" si="491"/>
        <v>38</v>
      </c>
      <c r="X521" s="51">
        <f t="shared" si="491"/>
        <v>28</v>
      </c>
      <c r="Y521" s="51">
        <f t="shared" si="491"/>
        <v>27</v>
      </c>
      <c r="Z521" s="51">
        <f t="shared" si="491"/>
        <v>35</v>
      </c>
      <c r="AA521" s="51">
        <f t="shared" si="491"/>
        <v>23</v>
      </c>
      <c r="AB521" s="51">
        <f t="shared" si="491"/>
        <v>18</v>
      </c>
      <c r="AC521" s="51">
        <f t="shared" si="491"/>
        <v>27</v>
      </c>
      <c r="AD521" s="51">
        <f t="shared" si="491"/>
        <v>139</v>
      </c>
      <c r="AE521" s="51">
        <f t="shared" si="491"/>
        <v>123</v>
      </c>
      <c r="AF521" s="51">
        <f t="shared" si="491"/>
        <v>100</v>
      </c>
      <c r="AG521" s="51">
        <f t="shared" si="491"/>
        <v>123</v>
      </c>
      <c r="AH521" s="51">
        <f t="shared" si="491"/>
        <v>89</v>
      </c>
      <c r="AI521" s="51">
        <f t="shared" si="491"/>
        <v>103</v>
      </c>
      <c r="AJ521" s="51">
        <f t="shared" si="491"/>
        <v>97</v>
      </c>
      <c r="AK521" s="51">
        <f t="shared" si="491"/>
        <v>48</v>
      </c>
      <c r="AL521" s="51">
        <f t="shared" si="491"/>
        <v>56</v>
      </c>
      <c r="AM521" s="51">
        <f t="shared" si="491"/>
        <v>37</v>
      </c>
      <c r="AN521" s="51">
        <f t="shared" si="491"/>
        <v>63</v>
      </c>
      <c r="AO521" s="51">
        <f t="shared" si="491"/>
        <v>36</v>
      </c>
      <c r="AP521" s="51">
        <f t="shared" si="491"/>
        <v>65</v>
      </c>
      <c r="AQ521" s="51">
        <f t="shared" si="491"/>
        <v>82</v>
      </c>
      <c r="AR521" s="51">
        <f t="shared" si="491"/>
        <v>62</v>
      </c>
      <c r="AS521" s="51">
        <f t="shared" si="491"/>
        <v>332</v>
      </c>
      <c r="AT521" s="51">
        <f t="shared" si="491"/>
        <v>41</v>
      </c>
      <c r="AU521" s="58">
        <v>4802</v>
      </c>
      <c r="AV521" s="109"/>
      <c r="AW521" s="109"/>
    </row>
    <row r="522" spans="1:49" s="33" customFormat="1" ht="12">
      <c r="A522" s="21">
        <v>518</v>
      </c>
      <c r="B522" s="90">
        <v>4804</v>
      </c>
      <c r="C522" s="45" t="s">
        <v>996</v>
      </c>
      <c r="D522" s="14" t="s">
        <v>782</v>
      </c>
      <c r="E522" s="41" t="s">
        <v>797</v>
      </c>
      <c r="F522" s="42" t="s">
        <v>449</v>
      </c>
      <c r="G522" s="39" t="s">
        <v>662</v>
      </c>
      <c r="H522" s="90">
        <v>4804</v>
      </c>
      <c r="I522" s="51">
        <f t="shared" si="490"/>
        <v>937</v>
      </c>
      <c r="J522" s="51">
        <f>J1500</f>
        <v>6</v>
      </c>
      <c r="K522" s="51">
        <f t="shared" ref="K522:AT522" si="492">K1500</f>
        <v>12</v>
      </c>
      <c r="L522" s="51">
        <f t="shared" si="492"/>
        <v>15</v>
      </c>
      <c r="M522" s="51">
        <f t="shared" si="492"/>
        <v>20</v>
      </c>
      <c r="N522" s="51">
        <f t="shared" si="492"/>
        <v>11</v>
      </c>
      <c r="O522" s="51">
        <f t="shared" si="492"/>
        <v>10</v>
      </c>
      <c r="P522" s="51">
        <f t="shared" si="492"/>
        <v>16</v>
      </c>
      <c r="Q522" s="51">
        <f t="shared" si="492"/>
        <v>14</v>
      </c>
      <c r="R522" s="51">
        <f t="shared" si="492"/>
        <v>18</v>
      </c>
      <c r="S522" s="51">
        <f t="shared" si="492"/>
        <v>15</v>
      </c>
      <c r="T522" s="51">
        <f t="shared" si="492"/>
        <v>14</v>
      </c>
      <c r="U522" s="51">
        <f t="shared" si="492"/>
        <v>18</v>
      </c>
      <c r="V522" s="51">
        <f t="shared" si="492"/>
        <v>14</v>
      </c>
      <c r="W522" s="51">
        <f t="shared" si="492"/>
        <v>9</v>
      </c>
      <c r="X522" s="51">
        <f t="shared" si="492"/>
        <v>16</v>
      </c>
      <c r="Y522" s="51">
        <f t="shared" si="492"/>
        <v>9</v>
      </c>
      <c r="Z522" s="51">
        <f t="shared" si="492"/>
        <v>18</v>
      </c>
      <c r="AA522" s="51">
        <f t="shared" si="492"/>
        <v>16</v>
      </c>
      <c r="AB522" s="51">
        <f t="shared" si="492"/>
        <v>20</v>
      </c>
      <c r="AC522" s="51">
        <f t="shared" si="492"/>
        <v>14</v>
      </c>
      <c r="AD522" s="51">
        <f t="shared" si="492"/>
        <v>73</v>
      </c>
      <c r="AE522" s="51">
        <f t="shared" si="492"/>
        <v>86</v>
      </c>
      <c r="AF522" s="51">
        <f t="shared" si="492"/>
        <v>85</v>
      </c>
      <c r="AG522" s="51">
        <f t="shared" si="492"/>
        <v>61</v>
      </c>
      <c r="AH522" s="51">
        <f t="shared" si="492"/>
        <v>88</v>
      </c>
      <c r="AI522" s="51">
        <f t="shared" si="492"/>
        <v>51</v>
      </c>
      <c r="AJ522" s="51">
        <f t="shared" si="492"/>
        <v>45</v>
      </c>
      <c r="AK522" s="51">
        <f t="shared" si="492"/>
        <v>53</v>
      </c>
      <c r="AL522" s="51">
        <f t="shared" si="492"/>
        <v>26</v>
      </c>
      <c r="AM522" s="51">
        <f t="shared" si="492"/>
        <v>30</v>
      </c>
      <c r="AN522" s="51">
        <f t="shared" si="492"/>
        <v>18</v>
      </c>
      <c r="AO522" s="51">
        <f t="shared" si="492"/>
        <v>17</v>
      </c>
      <c r="AP522" s="51">
        <f t="shared" si="492"/>
        <v>19</v>
      </c>
      <c r="AQ522" s="51">
        <f t="shared" si="492"/>
        <v>35</v>
      </c>
      <c r="AR522" s="51">
        <f t="shared" si="492"/>
        <v>37</v>
      </c>
      <c r="AS522" s="51">
        <f t="shared" si="492"/>
        <v>218</v>
      </c>
      <c r="AT522" s="51">
        <f t="shared" si="492"/>
        <v>9</v>
      </c>
      <c r="AU522" s="90">
        <v>4804</v>
      </c>
      <c r="AV522" s="109"/>
      <c r="AW522" s="109"/>
    </row>
    <row r="523" spans="1:49" s="33" customFormat="1" ht="12">
      <c r="A523" s="21">
        <v>519</v>
      </c>
      <c r="B523" s="58">
        <v>4803</v>
      </c>
      <c r="C523" s="45" t="s">
        <v>996</v>
      </c>
      <c r="D523" s="14" t="s">
        <v>782</v>
      </c>
      <c r="E523" s="41" t="s">
        <v>797</v>
      </c>
      <c r="F523" s="44" t="s">
        <v>448</v>
      </c>
      <c r="G523" s="39" t="s">
        <v>662</v>
      </c>
      <c r="H523" s="58">
        <v>4803</v>
      </c>
      <c r="I523" s="51">
        <f t="shared" si="490"/>
        <v>1012</v>
      </c>
      <c r="J523" s="51">
        <f>J1499</f>
        <v>8</v>
      </c>
      <c r="K523" s="51">
        <f t="shared" ref="K523:AT523" si="493">K1499</f>
        <v>9</v>
      </c>
      <c r="L523" s="51">
        <f t="shared" si="493"/>
        <v>16</v>
      </c>
      <c r="M523" s="51">
        <f t="shared" si="493"/>
        <v>9</v>
      </c>
      <c r="N523" s="51">
        <f t="shared" si="493"/>
        <v>8</v>
      </c>
      <c r="O523" s="51">
        <f t="shared" si="493"/>
        <v>9</v>
      </c>
      <c r="P523" s="51">
        <f t="shared" si="493"/>
        <v>6</v>
      </c>
      <c r="Q523" s="51">
        <f t="shared" si="493"/>
        <v>10</v>
      </c>
      <c r="R523" s="51">
        <f t="shared" si="493"/>
        <v>10</v>
      </c>
      <c r="S523" s="51">
        <f t="shared" si="493"/>
        <v>15</v>
      </c>
      <c r="T523" s="51">
        <f t="shared" si="493"/>
        <v>14</v>
      </c>
      <c r="U523" s="51">
        <f t="shared" si="493"/>
        <v>8</v>
      </c>
      <c r="V523" s="51">
        <f t="shared" si="493"/>
        <v>11</v>
      </c>
      <c r="W523" s="51">
        <f t="shared" si="493"/>
        <v>15</v>
      </c>
      <c r="X523" s="51">
        <f t="shared" si="493"/>
        <v>16</v>
      </c>
      <c r="Y523" s="51">
        <f t="shared" si="493"/>
        <v>13</v>
      </c>
      <c r="Z523" s="51">
        <f t="shared" si="493"/>
        <v>20</v>
      </c>
      <c r="AA523" s="51">
        <f t="shared" si="493"/>
        <v>28</v>
      </c>
      <c r="AB523" s="51">
        <f t="shared" si="493"/>
        <v>20</v>
      </c>
      <c r="AC523" s="51">
        <f t="shared" si="493"/>
        <v>17</v>
      </c>
      <c r="AD523" s="51">
        <f t="shared" si="493"/>
        <v>117</v>
      </c>
      <c r="AE523" s="51">
        <f t="shared" si="493"/>
        <v>58</v>
      </c>
      <c r="AF523" s="51">
        <f t="shared" si="493"/>
        <v>73</v>
      </c>
      <c r="AG523" s="51">
        <f t="shared" si="493"/>
        <v>51</v>
      </c>
      <c r="AH523" s="51">
        <f t="shared" si="493"/>
        <v>84</v>
      </c>
      <c r="AI523" s="51">
        <f t="shared" si="493"/>
        <v>76</v>
      </c>
      <c r="AJ523" s="51">
        <f t="shared" si="493"/>
        <v>77</v>
      </c>
      <c r="AK523" s="51">
        <f t="shared" si="493"/>
        <v>42</v>
      </c>
      <c r="AL523" s="51">
        <f t="shared" si="493"/>
        <v>42</v>
      </c>
      <c r="AM523" s="51">
        <f t="shared" si="493"/>
        <v>26</v>
      </c>
      <c r="AN523" s="51">
        <f t="shared" si="493"/>
        <v>38</v>
      </c>
      <c r="AO523" s="51">
        <f t="shared" si="493"/>
        <v>34</v>
      </c>
      <c r="AP523" s="51">
        <f t="shared" si="493"/>
        <v>32</v>
      </c>
      <c r="AQ523" s="51">
        <f t="shared" si="493"/>
        <v>31</v>
      </c>
      <c r="AR523" s="51">
        <f t="shared" si="493"/>
        <v>47</v>
      </c>
      <c r="AS523" s="51">
        <f t="shared" si="493"/>
        <v>225</v>
      </c>
      <c r="AT523" s="51">
        <f t="shared" si="493"/>
        <v>13</v>
      </c>
      <c r="AU523" s="58">
        <v>4803</v>
      </c>
      <c r="AV523" s="109"/>
      <c r="AW523" s="109"/>
    </row>
    <row r="524" spans="1:49" s="33" customFormat="1" ht="12">
      <c r="A524" s="6">
        <v>520</v>
      </c>
      <c r="B524" s="28"/>
      <c r="C524" s="29" t="s">
        <v>996</v>
      </c>
      <c r="D524" s="30" t="s">
        <v>798</v>
      </c>
      <c r="E524" s="30" t="s">
        <v>798</v>
      </c>
      <c r="F524" s="30" t="s">
        <v>798</v>
      </c>
      <c r="G524" s="31"/>
      <c r="H524" s="28"/>
      <c r="I524" s="98">
        <f t="shared" si="490"/>
        <v>43942</v>
      </c>
      <c r="J524" s="32">
        <f>J525+J538+J539+J552+J561</f>
        <v>550</v>
      </c>
      <c r="K524" s="32">
        <f t="shared" ref="K524:AT524" si="494">K525+K538+K539+K552+K561</f>
        <v>580</v>
      </c>
      <c r="L524" s="32">
        <f t="shared" si="494"/>
        <v>632</v>
      </c>
      <c r="M524" s="32">
        <f t="shared" si="494"/>
        <v>649</v>
      </c>
      <c r="N524" s="32">
        <f t="shared" si="494"/>
        <v>624</v>
      </c>
      <c r="O524" s="32">
        <f t="shared" si="494"/>
        <v>713</v>
      </c>
      <c r="P524" s="32">
        <f t="shared" si="494"/>
        <v>825</v>
      </c>
      <c r="Q524" s="32">
        <f t="shared" si="494"/>
        <v>863</v>
      </c>
      <c r="R524" s="32">
        <f t="shared" si="494"/>
        <v>900</v>
      </c>
      <c r="S524" s="32">
        <f t="shared" si="494"/>
        <v>908</v>
      </c>
      <c r="T524" s="32">
        <f t="shared" si="494"/>
        <v>943</v>
      </c>
      <c r="U524" s="32">
        <f t="shared" si="494"/>
        <v>1014</v>
      </c>
      <c r="V524" s="32">
        <f t="shared" si="494"/>
        <v>1012</v>
      </c>
      <c r="W524" s="32">
        <f t="shared" si="494"/>
        <v>967</v>
      </c>
      <c r="X524" s="32">
        <f t="shared" si="494"/>
        <v>923</v>
      </c>
      <c r="Y524" s="32">
        <f t="shared" si="494"/>
        <v>881</v>
      </c>
      <c r="Z524" s="32">
        <f t="shared" si="494"/>
        <v>800</v>
      </c>
      <c r="AA524" s="32">
        <f t="shared" si="494"/>
        <v>782</v>
      </c>
      <c r="AB524" s="32">
        <f t="shared" si="494"/>
        <v>707</v>
      </c>
      <c r="AC524" s="32">
        <f t="shared" si="494"/>
        <v>674</v>
      </c>
      <c r="AD524" s="32">
        <f t="shared" si="494"/>
        <v>2971</v>
      </c>
      <c r="AE524" s="32">
        <f t="shared" si="494"/>
        <v>3012</v>
      </c>
      <c r="AF524" s="32">
        <f t="shared" si="494"/>
        <v>3206</v>
      </c>
      <c r="AG524" s="32">
        <f t="shared" si="494"/>
        <v>3276</v>
      </c>
      <c r="AH524" s="32">
        <f t="shared" si="494"/>
        <v>3068</v>
      </c>
      <c r="AI524" s="32">
        <f t="shared" si="494"/>
        <v>2645</v>
      </c>
      <c r="AJ524" s="32">
        <f t="shared" si="494"/>
        <v>2309</v>
      </c>
      <c r="AK524" s="32">
        <f t="shared" si="494"/>
        <v>1852</v>
      </c>
      <c r="AL524" s="32">
        <f t="shared" si="494"/>
        <v>1627</v>
      </c>
      <c r="AM524" s="32">
        <f t="shared" si="494"/>
        <v>1352</v>
      </c>
      <c r="AN524" s="32">
        <f t="shared" si="494"/>
        <v>1092</v>
      </c>
      <c r="AO524" s="32">
        <f t="shared" si="494"/>
        <v>792</v>
      </c>
      <c r="AP524" s="32">
        <f t="shared" si="494"/>
        <v>793</v>
      </c>
      <c r="AQ524" s="32">
        <f t="shared" si="494"/>
        <v>2382.8599999999997</v>
      </c>
      <c r="AR524" s="32">
        <f t="shared" si="494"/>
        <v>1844.6</v>
      </c>
      <c r="AS524" s="32">
        <f t="shared" si="494"/>
        <v>8907.23</v>
      </c>
      <c r="AT524" s="32">
        <f t="shared" si="494"/>
        <v>789</v>
      </c>
      <c r="AU524" s="28"/>
      <c r="AV524" s="109"/>
      <c r="AW524" s="109"/>
    </row>
    <row r="525" spans="1:49" s="33" customFormat="1" ht="12">
      <c r="A525" s="21">
        <v>521</v>
      </c>
      <c r="B525" s="34"/>
      <c r="C525" s="35" t="s">
        <v>996</v>
      </c>
      <c r="D525" s="35" t="s">
        <v>798</v>
      </c>
      <c r="E525" s="36" t="s">
        <v>799</v>
      </c>
      <c r="F525" s="36" t="s">
        <v>799</v>
      </c>
      <c r="G525" s="37"/>
      <c r="H525" s="34"/>
      <c r="I525" s="99">
        <f>SUM(J525:AP525)</f>
        <v>17099</v>
      </c>
      <c r="J525" s="38">
        <f>SUM(J526:J537)</f>
        <v>178</v>
      </c>
      <c r="K525" s="38">
        <f t="shared" ref="K525:AT525" si="495">SUM(K526:K537)</f>
        <v>196</v>
      </c>
      <c r="L525" s="38">
        <f t="shared" si="495"/>
        <v>221</v>
      </c>
      <c r="M525" s="38">
        <f t="shared" si="495"/>
        <v>241</v>
      </c>
      <c r="N525" s="38">
        <f t="shared" si="495"/>
        <v>229</v>
      </c>
      <c r="O525" s="38">
        <f t="shared" si="495"/>
        <v>294</v>
      </c>
      <c r="P525" s="38">
        <f t="shared" si="495"/>
        <v>316</v>
      </c>
      <c r="Q525" s="38">
        <f t="shared" si="495"/>
        <v>327</v>
      </c>
      <c r="R525" s="38">
        <f t="shared" si="495"/>
        <v>342</v>
      </c>
      <c r="S525" s="38">
        <f t="shared" si="495"/>
        <v>356</v>
      </c>
      <c r="T525" s="38">
        <f t="shared" si="495"/>
        <v>369</v>
      </c>
      <c r="U525" s="38">
        <f t="shared" si="495"/>
        <v>385</v>
      </c>
      <c r="V525" s="38">
        <f t="shared" si="495"/>
        <v>397</v>
      </c>
      <c r="W525" s="38">
        <f t="shared" si="495"/>
        <v>382</v>
      </c>
      <c r="X525" s="38">
        <f t="shared" si="495"/>
        <v>356</v>
      </c>
      <c r="Y525" s="38">
        <f t="shared" si="495"/>
        <v>335</v>
      </c>
      <c r="Z525" s="38">
        <f t="shared" si="495"/>
        <v>311</v>
      </c>
      <c r="AA525" s="38">
        <f t="shared" si="495"/>
        <v>289</v>
      </c>
      <c r="AB525" s="38">
        <f t="shared" si="495"/>
        <v>272</v>
      </c>
      <c r="AC525" s="38">
        <f t="shared" si="495"/>
        <v>263</v>
      </c>
      <c r="AD525" s="38">
        <f t="shared" si="495"/>
        <v>1164</v>
      </c>
      <c r="AE525" s="38">
        <f t="shared" si="495"/>
        <v>1202</v>
      </c>
      <c r="AF525" s="38">
        <f t="shared" si="495"/>
        <v>1240</v>
      </c>
      <c r="AG525" s="38">
        <f t="shared" si="495"/>
        <v>1325</v>
      </c>
      <c r="AH525" s="38">
        <f t="shared" si="495"/>
        <v>1214</v>
      </c>
      <c r="AI525" s="38">
        <f t="shared" si="495"/>
        <v>1041</v>
      </c>
      <c r="AJ525" s="38">
        <f t="shared" si="495"/>
        <v>897</v>
      </c>
      <c r="AK525" s="38">
        <f t="shared" si="495"/>
        <v>727</v>
      </c>
      <c r="AL525" s="38">
        <f t="shared" si="495"/>
        <v>642</v>
      </c>
      <c r="AM525" s="38">
        <f t="shared" si="495"/>
        <v>547</v>
      </c>
      <c r="AN525" s="38">
        <f t="shared" si="495"/>
        <v>426</v>
      </c>
      <c r="AO525" s="38">
        <f t="shared" si="495"/>
        <v>310</v>
      </c>
      <c r="AP525" s="38">
        <f t="shared" si="495"/>
        <v>305</v>
      </c>
      <c r="AQ525" s="38">
        <f t="shared" si="495"/>
        <v>926</v>
      </c>
      <c r="AR525" s="38">
        <f t="shared" si="495"/>
        <v>706</v>
      </c>
      <c r="AS525" s="38">
        <f t="shared" si="495"/>
        <v>3521</v>
      </c>
      <c r="AT525" s="38">
        <f t="shared" si="495"/>
        <v>249</v>
      </c>
      <c r="AU525" s="34"/>
      <c r="AV525" s="109"/>
      <c r="AW525" s="109"/>
    </row>
    <row r="526" spans="1:49" s="33" customFormat="1" ht="12">
      <c r="A526" s="21">
        <v>522</v>
      </c>
      <c r="B526" s="58">
        <v>4813</v>
      </c>
      <c r="C526" s="45" t="s">
        <v>996</v>
      </c>
      <c r="D526" s="45" t="s">
        <v>798</v>
      </c>
      <c r="E526" s="41" t="s">
        <v>799</v>
      </c>
      <c r="F526" s="44" t="s">
        <v>451</v>
      </c>
      <c r="G526" s="39" t="s">
        <v>661</v>
      </c>
      <c r="H526" s="58">
        <v>4813</v>
      </c>
      <c r="I526" s="51">
        <f t="shared" si="490"/>
        <v>6703</v>
      </c>
      <c r="J526" s="51">
        <f>J1503</f>
        <v>85</v>
      </c>
      <c r="K526" s="51">
        <f t="shared" ref="K526:AT527" si="496">K1503</f>
        <v>88</v>
      </c>
      <c r="L526" s="51">
        <f t="shared" si="496"/>
        <v>93</v>
      </c>
      <c r="M526" s="51">
        <f t="shared" si="496"/>
        <v>95</v>
      </c>
      <c r="N526" s="51">
        <f t="shared" si="496"/>
        <v>93</v>
      </c>
      <c r="O526" s="51">
        <f t="shared" si="496"/>
        <v>122</v>
      </c>
      <c r="P526" s="51">
        <f t="shared" si="496"/>
        <v>127</v>
      </c>
      <c r="Q526" s="51">
        <f t="shared" si="496"/>
        <v>122</v>
      </c>
      <c r="R526" s="51">
        <f t="shared" si="496"/>
        <v>136</v>
      </c>
      <c r="S526" s="51">
        <f t="shared" si="496"/>
        <v>133</v>
      </c>
      <c r="T526" s="51">
        <f t="shared" si="496"/>
        <v>139</v>
      </c>
      <c r="U526" s="51">
        <f t="shared" si="496"/>
        <v>162</v>
      </c>
      <c r="V526" s="51">
        <f t="shared" si="496"/>
        <v>167</v>
      </c>
      <c r="W526" s="51">
        <f t="shared" si="496"/>
        <v>151</v>
      </c>
      <c r="X526" s="51">
        <f t="shared" si="496"/>
        <v>126</v>
      </c>
      <c r="Y526" s="51">
        <f t="shared" si="496"/>
        <v>135</v>
      </c>
      <c r="Z526" s="51">
        <f t="shared" si="496"/>
        <v>111</v>
      </c>
      <c r="AA526" s="51">
        <f t="shared" si="496"/>
        <v>104</v>
      </c>
      <c r="AB526" s="51">
        <f t="shared" si="496"/>
        <v>103</v>
      </c>
      <c r="AC526" s="51">
        <f t="shared" si="496"/>
        <v>110</v>
      </c>
      <c r="AD526" s="51">
        <f t="shared" si="496"/>
        <v>505</v>
      </c>
      <c r="AE526" s="51">
        <f t="shared" si="496"/>
        <v>498</v>
      </c>
      <c r="AF526" s="51">
        <f t="shared" si="496"/>
        <v>498</v>
      </c>
      <c r="AG526" s="51">
        <f t="shared" si="496"/>
        <v>523</v>
      </c>
      <c r="AH526" s="51">
        <f t="shared" si="496"/>
        <v>456</v>
      </c>
      <c r="AI526" s="51">
        <f t="shared" si="496"/>
        <v>428</v>
      </c>
      <c r="AJ526" s="51">
        <f t="shared" si="496"/>
        <v>321</v>
      </c>
      <c r="AK526" s="51">
        <f t="shared" si="496"/>
        <v>240</v>
      </c>
      <c r="AL526" s="51">
        <f t="shared" si="496"/>
        <v>239</v>
      </c>
      <c r="AM526" s="51">
        <f t="shared" si="496"/>
        <v>198</v>
      </c>
      <c r="AN526" s="51">
        <f t="shared" si="496"/>
        <v>144</v>
      </c>
      <c r="AO526" s="51">
        <f t="shared" si="496"/>
        <v>111</v>
      </c>
      <c r="AP526" s="51">
        <f t="shared" si="496"/>
        <v>140</v>
      </c>
      <c r="AQ526" s="51">
        <f t="shared" si="496"/>
        <v>365</v>
      </c>
      <c r="AR526" s="51">
        <f t="shared" si="496"/>
        <v>270</v>
      </c>
      <c r="AS526" s="51">
        <f t="shared" si="496"/>
        <v>1425</v>
      </c>
      <c r="AT526" s="51">
        <f t="shared" si="496"/>
        <v>122</v>
      </c>
      <c r="AU526" s="58">
        <v>4813</v>
      </c>
      <c r="AV526" s="109"/>
      <c r="AW526" s="109"/>
    </row>
    <row r="527" spans="1:49" s="33" customFormat="1" ht="12">
      <c r="A527" s="6">
        <v>523</v>
      </c>
      <c r="B527" s="58">
        <v>4814</v>
      </c>
      <c r="C527" s="45" t="s">
        <v>996</v>
      </c>
      <c r="D527" s="45" t="s">
        <v>798</v>
      </c>
      <c r="E527" s="41" t="s">
        <v>799</v>
      </c>
      <c r="F527" s="42" t="s">
        <v>452</v>
      </c>
      <c r="G527" s="39" t="s">
        <v>662</v>
      </c>
      <c r="H527" s="58">
        <v>4814</v>
      </c>
      <c r="I527" s="51">
        <f t="shared" si="490"/>
        <v>694</v>
      </c>
      <c r="J527" s="51">
        <f>J1504</f>
        <v>3</v>
      </c>
      <c r="K527" s="51">
        <f t="shared" si="496"/>
        <v>5</v>
      </c>
      <c r="L527" s="51">
        <f t="shared" si="496"/>
        <v>4</v>
      </c>
      <c r="M527" s="51">
        <f t="shared" si="496"/>
        <v>11</v>
      </c>
      <c r="N527" s="51">
        <f t="shared" si="496"/>
        <v>4</v>
      </c>
      <c r="O527" s="51">
        <f t="shared" si="496"/>
        <v>15</v>
      </c>
      <c r="P527" s="51">
        <f t="shared" si="496"/>
        <v>16</v>
      </c>
      <c r="Q527" s="51">
        <f t="shared" si="496"/>
        <v>13</v>
      </c>
      <c r="R527" s="51">
        <f t="shared" si="496"/>
        <v>19</v>
      </c>
      <c r="S527" s="51">
        <f t="shared" si="496"/>
        <v>17</v>
      </c>
      <c r="T527" s="51">
        <f t="shared" si="496"/>
        <v>10</v>
      </c>
      <c r="U527" s="51">
        <f t="shared" si="496"/>
        <v>16</v>
      </c>
      <c r="V527" s="51">
        <f t="shared" si="496"/>
        <v>11</v>
      </c>
      <c r="W527" s="51">
        <f t="shared" si="496"/>
        <v>26</v>
      </c>
      <c r="X527" s="51">
        <f t="shared" si="496"/>
        <v>15</v>
      </c>
      <c r="Y527" s="51">
        <f t="shared" si="496"/>
        <v>10</v>
      </c>
      <c r="Z527" s="51">
        <f t="shared" si="496"/>
        <v>18</v>
      </c>
      <c r="AA527" s="51">
        <f t="shared" si="496"/>
        <v>10</v>
      </c>
      <c r="AB527" s="51">
        <f t="shared" si="496"/>
        <v>17</v>
      </c>
      <c r="AC527" s="51">
        <f t="shared" si="496"/>
        <v>8</v>
      </c>
      <c r="AD527" s="51">
        <f t="shared" si="496"/>
        <v>40</v>
      </c>
      <c r="AE527" s="51">
        <f t="shared" si="496"/>
        <v>53</v>
      </c>
      <c r="AF527" s="51">
        <f t="shared" si="496"/>
        <v>55</v>
      </c>
      <c r="AG527" s="51">
        <f t="shared" si="496"/>
        <v>57</v>
      </c>
      <c r="AH527" s="51">
        <f t="shared" si="496"/>
        <v>43</v>
      </c>
      <c r="AI527" s="51">
        <f t="shared" si="496"/>
        <v>42</v>
      </c>
      <c r="AJ527" s="51">
        <f t="shared" si="496"/>
        <v>39</v>
      </c>
      <c r="AK527" s="51">
        <f t="shared" si="496"/>
        <v>32</v>
      </c>
      <c r="AL527" s="51">
        <f t="shared" si="496"/>
        <v>20</v>
      </c>
      <c r="AM527" s="51">
        <f t="shared" si="496"/>
        <v>20</v>
      </c>
      <c r="AN527" s="51">
        <f t="shared" si="496"/>
        <v>20</v>
      </c>
      <c r="AO527" s="51">
        <f t="shared" si="496"/>
        <v>14</v>
      </c>
      <c r="AP527" s="51">
        <f t="shared" si="496"/>
        <v>11</v>
      </c>
      <c r="AQ527" s="51">
        <f t="shared" si="496"/>
        <v>38</v>
      </c>
      <c r="AR527" s="51">
        <f t="shared" si="496"/>
        <v>30</v>
      </c>
      <c r="AS527" s="51">
        <f t="shared" si="496"/>
        <v>142</v>
      </c>
      <c r="AT527" s="51">
        <f t="shared" si="496"/>
        <v>4</v>
      </c>
      <c r="AU527" s="58">
        <v>4814</v>
      </c>
      <c r="AV527" s="109"/>
      <c r="AW527" s="109"/>
    </row>
    <row r="528" spans="1:49" s="33" customFormat="1" ht="12">
      <c r="A528" s="21">
        <v>524</v>
      </c>
      <c r="B528" s="58">
        <v>4816</v>
      </c>
      <c r="C528" s="45" t="s">
        <v>996</v>
      </c>
      <c r="D528" s="45" t="s">
        <v>798</v>
      </c>
      <c r="E528" s="41" t="s">
        <v>799</v>
      </c>
      <c r="F528" s="44" t="s">
        <v>454</v>
      </c>
      <c r="G528" s="39" t="s">
        <v>662</v>
      </c>
      <c r="H528" s="58">
        <v>4816</v>
      </c>
      <c r="I528" s="51">
        <f t="shared" si="490"/>
        <v>1646</v>
      </c>
      <c r="J528" s="51">
        <f>J1506</f>
        <v>11</v>
      </c>
      <c r="K528" s="51">
        <f t="shared" ref="K528:AT528" si="497">K1506</f>
        <v>19</v>
      </c>
      <c r="L528" s="51">
        <f t="shared" si="497"/>
        <v>12</v>
      </c>
      <c r="M528" s="51">
        <f t="shared" si="497"/>
        <v>20</v>
      </c>
      <c r="N528" s="51">
        <f t="shared" si="497"/>
        <v>16</v>
      </c>
      <c r="O528" s="51">
        <f t="shared" si="497"/>
        <v>25</v>
      </c>
      <c r="P528" s="51">
        <f t="shared" si="497"/>
        <v>28</v>
      </c>
      <c r="Q528" s="51">
        <f t="shared" si="497"/>
        <v>31</v>
      </c>
      <c r="R528" s="51">
        <f t="shared" si="497"/>
        <v>25</v>
      </c>
      <c r="S528" s="51">
        <f t="shared" si="497"/>
        <v>36</v>
      </c>
      <c r="T528" s="51">
        <f t="shared" si="497"/>
        <v>39</v>
      </c>
      <c r="U528" s="51">
        <f t="shared" si="497"/>
        <v>34</v>
      </c>
      <c r="V528" s="51">
        <f t="shared" si="497"/>
        <v>43</v>
      </c>
      <c r="W528" s="51">
        <f t="shared" si="497"/>
        <v>33</v>
      </c>
      <c r="X528" s="51">
        <f t="shared" si="497"/>
        <v>43</v>
      </c>
      <c r="Y528" s="51">
        <f t="shared" si="497"/>
        <v>33</v>
      </c>
      <c r="Z528" s="51">
        <f t="shared" si="497"/>
        <v>36</v>
      </c>
      <c r="AA528" s="51">
        <f t="shared" si="497"/>
        <v>35</v>
      </c>
      <c r="AB528" s="51">
        <f t="shared" si="497"/>
        <v>23</v>
      </c>
      <c r="AC528" s="51">
        <f t="shared" si="497"/>
        <v>31</v>
      </c>
      <c r="AD528" s="51">
        <f t="shared" si="497"/>
        <v>103</v>
      </c>
      <c r="AE528" s="51">
        <f t="shared" si="497"/>
        <v>94</v>
      </c>
      <c r="AF528" s="51">
        <f t="shared" si="497"/>
        <v>108</v>
      </c>
      <c r="AG528" s="51">
        <f t="shared" si="497"/>
        <v>140</v>
      </c>
      <c r="AH528" s="51">
        <f t="shared" si="497"/>
        <v>142</v>
      </c>
      <c r="AI528" s="51">
        <f t="shared" si="497"/>
        <v>111</v>
      </c>
      <c r="AJ528" s="51">
        <f t="shared" si="497"/>
        <v>89</v>
      </c>
      <c r="AK528" s="51">
        <f t="shared" si="497"/>
        <v>74</v>
      </c>
      <c r="AL528" s="51">
        <f t="shared" si="497"/>
        <v>53</v>
      </c>
      <c r="AM528" s="51">
        <f t="shared" si="497"/>
        <v>56</v>
      </c>
      <c r="AN528" s="51">
        <f t="shared" si="497"/>
        <v>37</v>
      </c>
      <c r="AO528" s="51">
        <f t="shared" si="497"/>
        <v>36</v>
      </c>
      <c r="AP528" s="51">
        <f t="shared" si="497"/>
        <v>30</v>
      </c>
      <c r="AQ528" s="51">
        <f t="shared" si="497"/>
        <v>94</v>
      </c>
      <c r="AR528" s="51">
        <f t="shared" si="497"/>
        <v>76</v>
      </c>
      <c r="AS528" s="51">
        <f t="shared" si="497"/>
        <v>342</v>
      </c>
      <c r="AT528" s="51">
        <f t="shared" si="497"/>
        <v>15</v>
      </c>
      <c r="AU528" s="58">
        <v>4816</v>
      </c>
      <c r="AV528" s="109"/>
      <c r="AW528" s="109"/>
    </row>
    <row r="529" spans="1:49" s="33" customFormat="1" ht="12">
      <c r="A529" s="21">
        <v>525</v>
      </c>
      <c r="B529" s="58">
        <v>4815</v>
      </c>
      <c r="C529" s="45" t="s">
        <v>996</v>
      </c>
      <c r="D529" s="45" t="s">
        <v>798</v>
      </c>
      <c r="E529" s="41" t="s">
        <v>799</v>
      </c>
      <c r="F529" s="44" t="s">
        <v>453</v>
      </c>
      <c r="G529" s="39" t="s">
        <v>662</v>
      </c>
      <c r="H529" s="58">
        <v>4815</v>
      </c>
      <c r="I529" s="51">
        <f t="shared" si="490"/>
        <v>777</v>
      </c>
      <c r="J529" s="51">
        <f>J1505</f>
        <v>5</v>
      </c>
      <c r="K529" s="51">
        <f t="shared" ref="K529:AT529" si="498">K1505</f>
        <v>6</v>
      </c>
      <c r="L529" s="51">
        <f t="shared" si="498"/>
        <v>5</v>
      </c>
      <c r="M529" s="51">
        <f t="shared" si="498"/>
        <v>5</v>
      </c>
      <c r="N529" s="51">
        <f t="shared" si="498"/>
        <v>4</v>
      </c>
      <c r="O529" s="51">
        <f t="shared" si="498"/>
        <v>2</v>
      </c>
      <c r="P529" s="51">
        <f t="shared" si="498"/>
        <v>3</v>
      </c>
      <c r="Q529" s="51">
        <f t="shared" si="498"/>
        <v>13</v>
      </c>
      <c r="R529" s="51">
        <f t="shared" si="498"/>
        <v>6</v>
      </c>
      <c r="S529" s="51">
        <f t="shared" si="498"/>
        <v>5</v>
      </c>
      <c r="T529" s="51">
        <f t="shared" si="498"/>
        <v>10</v>
      </c>
      <c r="U529" s="51">
        <f t="shared" si="498"/>
        <v>9</v>
      </c>
      <c r="V529" s="51">
        <f t="shared" si="498"/>
        <v>6</v>
      </c>
      <c r="W529" s="51">
        <f t="shared" si="498"/>
        <v>3</v>
      </c>
      <c r="X529" s="51">
        <f t="shared" si="498"/>
        <v>13</v>
      </c>
      <c r="Y529" s="51">
        <f t="shared" si="498"/>
        <v>14</v>
      </c>
      <c r="Z529" s="51">
        <f t="shared" si="498"/>
        <v>11</v>
      </c>
      <c r="AA529" s="51">
        <f t="shared" si="498"/>
        <v>15</v>
      </c>
      <c r="AB529" s="51">
        <f t="shared" si="498"/>
        <v>11</v>
      </c>
      <c r="AC529" s="51">
        <f t="shared" si="498"/>
        <v>7</v>
      </c>
      <c r="AD529" s="51">
        <f t="shared" si="498"/>
        <v>88</v>
      </c>
      <c r="AE529" s="51">
        <f t="shared" si="498"/>
        <v>70</v>
      </c>
      <c r="AF529" s="51">
        <f t="shared" si="498"/>
        <v>55</v>
      </c>
      <c r="AG529" s="51">
        <f t="shared" si="498"/>
        <v>75</v>
      </c>
      <c r="AH529" s="51">
        <f t="shared" si="498"/>
        <v>62</v>
      </c>
      <c r="AI529" s="51">
        <f t="shared" si="498"/>
        <v>54</v>
      </c>
      <c r="AJ529" s="51">
        <f t="shared" si="498"/>
        <v>63</v>
      </c>
      <c r="AK529" s="51">
        <f t="shared" si="498"/>
        <v>49</v>
      </c>
      <c r="AL529" s="51">
        <f t="shared" si="498"/>
        <v>38</v>
      </c>
      <c r="AM529" s="51">
        <f t="shared" si="498"/>
        <v>24</v>
      </c>
      <c r="AN529" s="51">
        <f t="shared" si="498"/>
        <v>19</v>
      </c>
      <c r="AO529" s="51">
        <f t="shared" si="498"/>
        <v>13</v>
      </c>
      <c r="AP529" s="51">
        <f t="shared" si="498"/>
        <v>14</v>
      </c>
      <c r="AQ529" s="51">
        <f t="shared" si="498"/>
        <v>20</v>
      </c>
      <c r="AR529" s="51">
        <f t="shared" si="498"/>
        <v>28</v>
      </c>
      <c r="AS529" s="51">
        <f t="shared" si="498"/>
        <v>198</v>
      </c>
      <c r="AT529" s="51">
        <f t="shared" si="498"/>
        <v>7</v>
      </c>
      <c r="AU529" s="58">
        <v>4815</v>
      </c>
      <c r="AV529" s="109"/>
      <c r="AW529" s="109"/>
    </row>
    <row r="530" spans="1:49" s="33" customFormat="1" ht="12">
      <c r="A530" s="6">
        <v>526</v>
      </c>
      <c r="B530" s="58">
        <v>4817</v>
      </c>
      <c r="C530" s="45" t="s">
        <v>996</v>
      </c>
      <c r="D530" s="45" t="s">
        <v>798</v>
      </c>
      <c r="E530" s="41" t="s">
        <v>799</v>
      </c>
      <c r="F530" s="44" t="s">
        <v>455</v>
      </c>
      <c r="G530" s="39" t="s">
        <v>662</v>
      </c>
      <c r="H530" s="58">
        <v>4817</v>
      </c>
      <c r="I530" s="51">
        <f t="shared" si="490"/>
        <v>485</v>
      </c>
      <c r="J530" s="51">
        <f>J1507</f>
        <v>2</v>
      </c>
      <c r="K530" s="51">
        <f t="shared" ref="K530:AT530" si="499">K1507</f>
        <v>4</v>
      </c>
      <c r="L530" s="51">
        <f t="shared" si="499"/>
        <v>6</v>
      </c>
      <c r="M530" s="51">
        <f t="shared" si="499"/>
        <v>4</v>
      </c>
      <c r="N530" s="51">
        <f t="shared" si="499"/>
        <v>4</v>
      </c>
      <c r="O530" s="51">
        <f t="shared" si="499"/>
        <v>9</v>
      </c>
      <c r="P530" s="51">
        <f t="shared" si="499"/>
        <v>7</v>
      </c>
      <c r="Q530" s="51">
        <f t="shared" si="499"/>
        <v>9</v>
      </c>
      <c r="R530" s="51">
        <f t="shared" si="499"/>
        <v>12</v>
      </c>
      <c r="S530" s="51">
        <f t="shared" si="499"/>
        <v>16</v>
      </c>
      <c r="T530" s="51">
        <f t="shared" si="499"/>
        <v>18</v>
      </c>
      <c r="U530" s="51">
        <f t="shared" si="499"/>
        <v>7</v>
      </c>
      <c r="V530" s="51">
        <f t="shared" si="499"/>
        <v>12</v>
      </c>
      <c r="W530" s="51">
        <f t="shared" si="499"/>
        <v>16</v>
      </c>
      <c r="X530" s="51">
        <f t="shared" si="499"/>
        <v>16</v>
      </c>
      <c r="Y530" s="51">
        <f t="shared" si="499"/>
        <v>8</v>
      </c>
      <c r="Z530" s="51">
        <f t="shared" si="499"/>
        <v>9</v>
      </c>
      <c r="AA530" s="51">
        <f t="shared" si="499"/>
        <v>7</v>
      </c>
      <c r="AB530" s="51">
        <f t="shared" si="499"/>
        <v>10</v>
      </c>
      <c r="AC530" s="51">
        <f t="shared" si="499"/>
        <v>7</v>
      </c>
      <c r="AD530" s="51">
        <f t="shared" si="499"/>
        <v>19</v>
      </c>
      <c r="AE530" s="51">
        <f t="shared" si="499"/>
        <v>28</v>
      </c>
      <c r="AF530" s="51">
        <f t="shared" si="499"/>
        <v>37</v>
      </c>
      <c r="AG530" s="51">
        <f t="shared" si="499"/>
        <v>50</v>
      </c>
      <c r="AH530" s="51">
        <f t="shared" si="499"/>
        <v>26</v>
      </c>
      <c r="AI530" s="51">
        <f t="shared" si="499"/>
        <v>26</v>
      </c>
      <c r="AJ530" s="51">
        <f t="shared" si="499"/>
        <v>26</v>
      </c>
      <c r="AK530" s="51">
        <f t="shared" si="499"/>
        <v>28</v>
      </c>
      <c r="AL530" s="51">
        <f t="shared" si="499"/>
        <v>20</v>
      </c>
      <c r="AM530" s="51">
        <f t="shared" si="499"/>
        <v>13</v>
      </c>
      <c r="AN530" s="51">
        <f t="shared" si="499"/>
        <v>10</v>
      </c>
      <c r="AO530" s="51">
        <f t="shared" si="499"/>
        <v>7</v>
      </c>
      <c r="AP530" s="51">
        <f t="shared" si="499"/>
        <v>12</v>
      </c>
      <c r="AQ530" s="51">
        <f t="shared" si="499"/>
        <v>34</v>
      </c>
      <c r="AR530" s="51">
        <f t="shared" si="499"/>
        <v>20</v>
      </c>
      <c r="AS530" s="51">
        <f t="shared" si="499"/>
        <v>91</v>
      </c>
      <c r="AT530" s="51">
        <f t="shared" si="499"/>
        <v>3</v>
      </c>
      <c r="AU530" s="58">
        <v>4817</v>
      </c>
      <c r="AV530" s="109"/>
      <c r="AW530" s="109"/>
    </row>
    <row r="531" spans="1:49" s="33" customFormat="1" ht="12">
      <c r="A531" s="21">
        <v>527</v>
      </c>
      <c r="B531" s="58">
        <v>4833</v>
      </c>
      <c r="C531" s="45" t="s">
        <v>996</v>
      </c>
      <c r="D531" s="45" t="s">
        <v>798</v>
      </c>
      <c r="E531" s="41" t="s">
        <v>799</v>
      </c>
      <c r="F531" s="44" t="s">
        <v>474</v>
      </c>
      <c r="G531" s="39" t="s">
        <v>667</v>
      </c>
      <c r="H531" s="58">
        <v>4833</v>
      </c>
      <c r="I531" s="51">
        <f t="shared" si="490"/>
        <v>1070</v>
      </c>
      <c r="J531" s="51">
        <f>J1540</f>
        <v>12</v>
      </c>
      <c r="K531" s="51">
        <f t="shared" ref="K531:AT532" si="500">K1540</f>
        <v>12</v>
      </c>
      <c r="L531" s="51">
        <f t="shared" si="500"/>
        <v>9</v>
      </c>
      <c r="M531" s="51">
        <f t="shared" si="500"/>
        <v>10</v>
      </c>
      <c r="N531" s="51">
        <f t="shared" si="500"/>
        <v>15</v>
      </c>
      <c r="O531" s="51">
        <f t="shared" si="500"/>
        <v>21</v>
      </c>
      <c r="P531" s="51">
        <f t="shared" si="500"/>
        <v>20</v>
      </c>
      <c r="Q531" s="51">
        <f t="shared" si="500"/>
        <v>29</v>
      </c>
      <c r="R531" s="51">
        <f t="shared" si="500"/>
        <v>25</v>
      </c>
      <c r="S531" s="51">
        <f t="shared" si="500"/>
        <v>29</v>
      </c>
      <c r="T531" s="51">
        <f t="shared" si="500"/>
        <v>28</v>
      </c>
      <c r="U531" s="51">
        <f t="shared" si="500"/>
        <v>27</v>
      </c>
      <c r="V531" s="51">
        <f t="shared" si="500"/>
        <v>31</v>
      </c>
      <c r="W531" s="51">
        <f t="shared" si="500"/>
        <v>30</v>
      </c>
      <c r="X531" s="51">
        <f t="shared" si="500"/>
        <v>22</v>
      </c>
      <c r="Y531" s="51">
        <f t="shared" si="500"/>
        <v>19</v>
      </c>
      <c r="Z531" s="51">
        <f t="shared" si="500"/>
        <v>21</v>
      </c>
      <c r="AA531" s="51">
        <f t="shared" si="500"/>
        <v>16</v>
      </c>
      <c r="AB531" s="51">
        <f t="shared" si="500"/>
        <v>16</v>
      </c>
      <c r="AC531" s="51">
        <f t="shared" si="500"/>
        <v>15</v>
      </c>
      <c r="AD531" s="51">
        <f t="shared" si="500"/>
        <v>74</v>
      </c>
      <c r="AE531" s="51">
        <f t="shared" si="500"/>
        <v>81</v>
      </c>
      <c r="AF531" s="51">
        <f t="shared" si="500"/>
        <v>73</v>
      </c>
      <c r="AG531" s="51">
        <f t="shared" si="500"/>
        <v>64</v>
      </c>
      <c r="AH531" s="51">
        <f t="shared" si="500"/>
        <v>68</v>
      </c>
      <c r="AI531" s="51">
        <f t="shared" si="500"/>
        <v>51</v>
      </c>
      <c r="AJ531" s="51">
        <f t="shared" si="500"/>
        <v>51</v>
      </c>
      <c r="AK531" s="51">
        <f t="shared" si="500"/>
        <v>53</v>
      </c>
      <c r="AL531" s="51">
        <f t="shared" si="500"/>
        <v>43</v>
      </c>
      <c r="AM531" s="51">
        <f t="shared" si="500"/>
        <v>35</v>
      </c>
      <c r="AN531" s="51">
        <f t="shared" si="500"/>
        <v>33</v>
      </c>
      <c r="AO531" s="51">
        <f t="shared" si="500"/>
        <v>18</v>
      </c>
      <c r="AP531" s="51">
        <f t="shared" si="500"/>
        <v>19</v>
      </c>
      <c r="AQ531" s="51">
        <f t="shared" si="500"/>
        <v>68</v>
      </c>
      <c r="AR531" s="51">
        <f t="shared" si="500"/>
        <v>42</v>
      </c>
      <c r="AS531" s="51">
        <f t="shared" si="500"/>
        <v>201</v>
      </c>
      <c r="AT531" s="51">
        <f t="shared" si="500"/>
        <v>17</v>
      </c>
      <c r="AU531" s="58">
        <v>4833</v>
      </c>
      <c r="AV531" s="109"/>
      <c r="AW531" s="109"/>
    </row>
    <row r="532" spans="1:49" s="33" customFormat="1" ht="12">
      <c r="A532" s="21">
        <v>528</v>
      </c>
      <c r="B532" s="58">
        <v>6795</v>
      </c>
      <c r="C532" s="45" t="s">
        <v>996</v>
      </c>
      <c r="D532" s="45" t="s">
        <v>798</v>
      </c>
      <c r="E532" s="41" t="s">
        <v>799</v>
      </c>
      <c r="F532" s="44" t="s">
        <v>475</v>
      </c>
      <c r="G532" s="39" t="s">
        <v>662</v>
      </c>
      <c r="H532" s="58">
        <v>6795</v>
      </c>
      <c r="I532" s="51">
        <f t="shared" si="490"/>
        <v>728</v>
      </c>
      <c r="J532" s="51">
        <f>J1541</f>
        <v>5</v>
      </c>
      <c r="K532" s="51">
        <f t="shared" si="500"/>
        <v>4</v>
      </c>
      <c r="L532" s="51">
        <f t="shared" si="500"/>
        <v>5</v>
      </c>
      <c r="M532" s="51">
        <f t="shared" si="500"/>
        <v>16</v>
      </c>
      <c r="N532" s="51">
        <f t="shared" si="500"/>
        <v>5</v>
      </c>
      <c r="O532" s="51">
        <f t="shared" si="500"/>
        <v>10</v>
      </c>
      <c r="P532" s="51">
        <f t="shared" si="500"/>
        <v>20</v>
      </c>
      <c r="Q532" s="51">
        <f t="shared" si="500"/>
        <v>12</v>
      </c>
      <c r="R532" s="51">
        <f t="shared" si="500"/>
        <v>18</v>
      </c>
      <c r="S532" s="51">
        <f t="shared" si="500"/>
        <v>15</v>
      </c>
      <c r="T532" s="51">
        <f t="shared" si="500"/>
        <v>17</v>
      </c>
      <c r="U532" s="51">
        <f t="shared" si="500"/>
        <v>19</v>
      </c>
      <c r="V532" s="51">
        <f t="shared" si="500"/>
        <v>15</v>
      </c>
      <c r="W532" s="51">
        <f t="shared" si="500"/>
        <v>14</v>
      </c>
      <c r="X532" s="51">
        <f t="shared" si="500"/>
        <v>19</v>
      </c>
      <c r="Y532" s="51">
        <f t="shared" si="500"/>
        <v>19</v>
      </c>
      <c r="Z532" s="51">
        <f t="shared" si="500"/>
        <v>13</v>
      </c>
      <c r="AA532" s="51">
        <f t="shared" si="500"/>
        <v>16</v>
      </c>
      <c r="AB532" s="51">
        <f t="shared" si="500"/>
        <v>13</v>
      </c>
      <c r="AC532" s="51">
        <f t="shared" si="500"/>
        <v>13</v>
      </c>
      <c r="AD532" s="51">
        <f t="shared" si="500"/>
        <v>45</v>
      </c>
      <c r="AE532" s="51">
        <f t="shared" si="500"/>
        <v>39</v>
      </c>
      <c r="AF532" s="51">
        <f t="shared" si="500"/>
        <v>64</v>
      </c>
      <c r="AG532" s="51">
        <f t="shared" si="500"/>
        <v>76</v>
      </c>
      <c r="AH532" s="51">
        <f t="shared" si="500"/>
        <v>52</v>
      </c>
      <c r="AI532" s="51">
        <f t="shared" si="500"/>
        <v>32</v>
      </c>
      <c r="AJ532" s="51">
        <f t="shared" si="500"/>
        <v>26</v>
      </c>
      <c r="AK532" s="51">
        <f t="shared" si="500"/>
        <v>38</v>
      </c>
      <c r="AL532" s="51">
        <f t="shared" si="500"/>
        <v>18</v>
      </c>
      <c r="AM532" s="51">
        <f t="shared" si="500"/>
        <v>32</v>
      </c>
      <c r="AN532" s="51">
        <f t="shared" si="500"/>
        <v>16</v>
      </c>
      <c r="AO532" s="51">
        <f t="shared" si="500"/>
        <v>13</v>
      </c>
      <c r="AP532" s="51">
        <f t="shared" si="500"/>
        <v>9</v>
      </c>
      <c r="AQ532" s="51">
        <f t="shared" si="500"/>
        <v>41</v>
      </c>
      <c r="AR532" s="51">
        <f t="shared" si="500"/>
        <v>36</v>
      </c>
      <c r="AS532" s="51">
        <f t="shared" si="500"/>
        <v>151</v>
      </c>
      <c r="AT532" s="51">
        <f t="shared" si="500"/>
        <v>10</v>
      </c>
      <c r="AU532" s="58">
        <v>6795</v>
      </c>
      <c r="AV532" s="109"/>
      <c r="AW532" s="109"/>
    </row>
    <row r="533" spans="1:49" s="33" customFormat="1" ht="12">
      <c r="A533" s="6">
        <v>529</v>
      </c>
      <c r="B533" s="58">
        <v>4830</v>
      </c>
      <c r="C533" s="45" t="s">
        <v>996</v>
      </c>
      <c r="D533" s="45" t="s">
        <v>798</v>
      </c>
      <c r="E533" s="41" t="s">
        <v>799</v>
      </c>
      <c r="F533" s="44" t="s">
        <v>470</v>
      </c>
      <c r="G533" s="39" t="s">
        <v>680</v>
      </c>
      <c r="H533" s="58">
        <v>4830</v>
      </c>
      <c r="I533" s="51">
        <f t="shared" si="490"/>
        <v>2408</v>
      </c>
      <c r="J533" s="51">
        <f>J1535</f>
        <v>26</v>
      </c>
      <c r="K533" s="51">
        <f t="shared" ref="K533:AT536" si="501">K1535</f>
        <v>26</v>
      </c>
      <c r="L533" s="51">
        <f t="shared" si="501"/>
        <v>43</v>
      </c>
      <c r="M533" s="51">
        <f t="shared" si="501"/>
        <v>39</v>
      </c>
      <c r="N533" s="51">
        <f t="shared" si="501"/>
        <v>43</v>
      </c>
      <c r="O533" s="51">
        <f t="shared" si="501"/>
        <v>39</v>
      </c>
      <c r="P533" s="51">
        <f t="shared" si="501"/>
        <v>47</v>
      </c>
      <c r="Q533" s="51">
        <f t="shared" si="501"/>
        <v>44</v>
      </c>
      <c r="R533" s="51">
        <f t="shared" si="501"/>
        <v>53</v>
      </c>
      <c r="S533" s="51">
        <f t="shared" si="501"/>
        <v>53</v>
      </c>
      <c r="T533" s="51">
        <f t="shared" si="501"/>
        <v>58</v>
      </c>
      <c r="U533" s="51">
        <f t="shared" si="501"/>
        <v>54</v>
      </c>
      <c r="V533" s="51">
        <f t="shared" si="501"/>
        <v>65</v>
      </c>
      <c r="W533" s="51">
        <f t="shared" si="501"/>
        <v>50</v>
      </c>
      <c r="X533" s="51">
        <f t="shared" si="501"/>
        <v>57</v>
      </c>
      <c r="Y533" s="51">
        <f t="shared" si="501"/>
        <v>52</v>
      </c>
      <c r="Z533" s="51">
        <f t="shared" si="501"/>
        <v>42</v>
      </c>
      <c r="AA533" s="51">
        <f t="shared" si="501"/>
        <v>49</v>
      </c>
      <c r="AB533" s="51">
        <f t="shared" si="501"/>
        <v>37</v>
      </c>
      <c r="AC533" s="51">
        <f t="shared" si="501"/>
        <v>28</v>
      </c>
      <c r="AD533" s="51">
        <f t="shared" si="501"/>
        <v>128</v>
      </c>
      <c r="AE533" s="51">
        <f t="shared" si="501"/>
        <v>135</v>
      </c>
      <c r="AF533" s="51">
        <f t="shared" si="501"/>
        <v>143</v>
      </c>
      <c r="AG533" s="51">
        <f t="shared" si="501"/>
        <v>152</v>
      </c>
      <c r="AH533" s="51">
        <f t="shared" si="501"/>
        <v>190</v>
      </c>
      <c r="AI533" s="51">
        <f t="shared" si="501"/>
        <v>158</v>
      </c>
      <c r="AJ533" s="51">
        <f t="shared" si="501"/>
        <v>130</v>
      </c>
      <c r="AK533" s="51">
        <f t="shared" si="501"/>
        <v>98</v>
      </c>
      <c r="AL533" s="51">
        <f t="shared" si="501"/>
        <v>103</v>
      </c>
      <c r="AM533" s="51">
        <f t="shared" si="501"/>
        <v>88</v>
      </c>
      <c r="AN533" s="51">
        <f t="shared" si="501"/>
        <v>92</v>
      </c>
      <c r="AO533" s="51">
        <f t="shared" si="501"/>
        <v>51</v>
      </c>
      <c r="AP533" s="51">
        <f t="shared" si="501"/>
        <v>35</v>
      </c>
      <c r="AQ533" s="51">
        <f t="shared" si="501"/>
        <v>139</v>
      </c>
      <c r="AR533" s="51">
        <f t="shared" si="501"/>
        <v>100</v>
      </c>
      <c r="AS533" s="51">
        <f t="shared" si="501"/>
        <v>444</v>
      </c>
      <c r="AT533" s="51">
        <f t="shared" si="501"/>
        <v>33</v>
      </c>
      <c r="AU533" s="58">
        <v>4830</v>
      </c>
      <c r="AV533" s="109"/>
      <c r="AW533" s="109"/>
    </row>
    <row r="534" spans="1:49" s="33" customFormat="1" ht="12">
      <c r="A534" s="21">
        <v>530</v>
      </c>
      <c r="B534" s="58">
        <v>4831</v>
      </c>
      <c r="C534" s="45" t="s">
        <v>996</v>
      </c>
      <c r="D534" s="45" t="s">
        <v>798</v>
      </c>
      <c r="E534" s="41" t="s">
        <v>799</v>
      </c>
      <c r="F534" s="44" t="s">
        <v>471</v>
      </c>
      <c r="G534" s="39" t="s">
        <v>662</v>
      </c>
      <c r="H534" s="58">
        <v>4831</v>
      </c>
      <c r="I534" s="51">
        <f t="shared" si="490"/>
        <v>521</v>
      </c>
      <c r="J534" s="51">
        <f>J1536</f>
        <v>4</v>
      </c>
      <c r="K534" s="51">
        <f t="shared" si="501"/>
        <v>2</v>
      </c>
      <c r="L534" s="51">
        <f t="shared" si="501"/>
        <v>10</v>
      </c>
      <c r="M534" s="51">
        <f t="shared" si="501"/>
        <v>9</v>
      </c>
      <c r="N534" s="51">
        <f t="shared" si="501"/>
        <v>11</v>
      </c>
      <c r="O534" s="51">
        <f t="shared" si="501"/>
        <v>9</v>
      </c>
      <c r="P534" s="51">
        <f t="shared" si="501"/>
        <v>12</v>
      </c>
      <c r="Q534" s="51">
        <f t="shared" si="501"/>
        <v>11</v>
      </c>
      <c r="R534" s="51">
        <f t="shared" si="501"/>
        <v>8</v>
      </c>
      <c r="S534" s="51">
        <f t="shared" si="501"/>
        <v>8</v>
      </c>
      <c r="T534" s="51">
        <f t="shared" si="501"/>
        <v>9</v>
      </c>
      <c r="U534" s="51">
        <f t="shared" si="501"/>
        <v>11</v>
      </c>
      <c r="V534" s="51">
        <f t="shared" si="501"/>
        <v>10</v>
      </c>
      <c r="W534" s="51">
        <f t="shared" si="501"/>
        <v>20</v>
      </c>
      <c r="X534" s="51">
        <f t="shared" si="501"/>
        <v>7</v>
      </c>
      <c r="Y534" s="51">
        <f t="shared" si="501"/>
        <v>15</v>
      </c>
      <c r="Z534" s="51">
        <f t="shared" si="501"/>
        <v>10</v>
      </c>
      <c r="AA534" s="51">
        <f t="shared" si="501"/>
        <v>6</v>
      </c>
      <c r="AB534" s="51">
        <f t="shared" si="501"/>
        <v>11</v>
      </c>
      <c r="AC534" s="51">
        <f t="shared" si="501"/>
        <v>13</v>
      </c>
      <c r="AD534" s="51">
        <f t="shared" si="501"/>
        <v>24</v>
      </c>
      <c r="AE534" s="51">
        <f t="shared" si="501"/>
        <v>25</v>
      </c>
      <c r="AF534" s="51">
        <f t="shared" si="501"/>
        <v>31</v>
      </c>
      <c r="AG534" s="51">
        <f t="shared" si="501"/>
        <v>41</v>
      </c>
      <c r="AH534" s="51">
        <f t="shared" si="501"/>
        <v>47</v>
      </c>
      <c r="AI534" s="51">
        <f t="shared" si="501"/>
        <v>34</v>
      </c>
      <c r="AJ534" s="51">
        <f t="shared" si="501"/>
        <v>26</v>
      </c>
      <c r="AK534" s="51">
        <f t="shared" si="501"/>
        <v>26</v>
      </c>
      <c r="AL534" s="51">
        <f t="shared" si="501"/>
        <v>14</v>
      </c>
      <c r="AM534" s="51">
        <f t="shared" si="501"/>
        <v>21</v>
      </c>
      <c r="AN534" s="51">
        <f t="shared" si="501"/>
        <v>13</v>
      </c>
      <c r="AO534" s="51">
        <f t="shared" si="501"/>
        <v>13</v>
      </c>
      <c r="AP534" s="51">
        <f t="shared" si="501"/>
        <v>10</v>
      </c>
      <c r="AQ534" s="51">
        <f t="shared" si="501"/>
        <v>28</v>
      </c>
      <c r="AR534" s="51">
        <f t="shared" si="501"/>
        <v>26</v>
      </c>
      <c r="AS534" s="51">
        <f t="shared" si="501"/>
        <v>99</v>
      </c>
      <c r="AT534" s="51">
        <f t="shared" si="501"/>
        <v>5</v>
      </c>
      <c r="AU534" s="58">
        <v>4831</v>
      </c>
      <c r="AV534" s="109"/>
      <c r="AW534" s="109"/>
    </row>
    <row r="535" spans="1:49" s="33" customFormat="1" ht="12">
      <c r="A535" s="21">
        <v>531</v>
      </c>
      <c r="B535" s="58">
        <v>4832</v>
      </c>
      <c r="C535" s="45" t="s">
        <v>996</v>
      </c>
      <c r="D535" s="45" t="s">
        <v>798</v>
      </c>
      <c r="E535" s="41" t="s">
        <v>799</v>
      </c>
      <c r="F535" s="44" t="s">
        <v>472</v>
      </c>
      <c r="G535" s="39" t="s">
        <v>662</v>
      </c>
      <c r="H535" s="58">
        <v>4832</v>
      </c>
      <c r="I535" s="51">
        <f t="shared" si="490"/>
        <v>980</v>
      </c>
      <c r="J535" s="51">
        <f>J1537</f>
        <v>20</v>
      </c>
      <c r="K535" s="51">
        <f t="shared" si="501"/>
        <v>25</v>
      </c>
      <c r="L535" s="51">
        <f t="shared" si="501"/>
        <v>19</v>
      </c>
      <c r="M535" s="51">
        <f t="shared" si="501"/>
        <v>21</v>
      </c>
      <c r="N535" s="51">
        <f t="shared" si="501"/>
        <v>22</v>
      </c>
      <c r="O535" s="51">
        <f t="shared" si="501"/>
        <v>26</v>
      </c>
      <c r="P535" s="51">
        <f t="shared" si="501"/>
        <v>18</v>
      </c>
      <c r="Q535" s="51">
        <f t="shared" si="501"/>
        <v>23</v>
      </c>
      <c r="R535" s="51">
        <f t="shared" si="501"/>
        <v>23</v>
      </c>
      <c r="S535" s="51">
        <f t="shared" si="501"/>
        <v>21</v>
      </c>
      <c r="T535" s="51">
        <f t="shared" si="501"/>
        <v>21</v>
      </c>
      <c r="U535" s="51">
        <f t="shared" si="501"/>
        <v>27</v>
      </c>
      <c r="V535" s="51">
        <f t="shared" si="501"/>
        <v>20</v>
      </c>
      <c r="W535" s="51">
        <f t="shared" si="501"/>
        <v>24</v>
      </c>
      <c r="X535" s="51">
        <f t="shared" si="501"/>
        <v>23</v>
      </c>
      <c r="Y535" s="51">
        <f t="shared" si="501"/>
        <v>14</v>
      </c>
      <c r="Z535" s="51">
        <f t="shared" si="501"/>
        <v>21</v>
      </c>
      <c r="AA535" s="51">
        <f t="shared" si="501"/>
        <v>19</v>
      </c>
      <c r="AB535" s="51">
        <f t="shared" si="501"/>
        <v>15</v>
      </c>
      <c r="AC535" s="51">
        <f t="shared" si="501"/>
        <v>15</v>
      </c>
      <c r="AD535" s="51">
        <f t="shared" si="501"/>
        <v>58</v>
      </c>
      <c r="AE535" s="51">
        <f t="shared" si="501"/>
        <v>71</v>
      </c>
      <c r="AF535" s="51">
        <f t="shared" si="501"/>
        <v>72</v>
      </c>
      <c r="AG535" s="51">
        <f t="shared" si="501"/>
        <v>70</v>
      </c>
      <c r="AH535" s="51">
        <f t="shared" si="501"/>
        <v>58</v>
      </c>
      <c r="AI535" s="51">
        <f t="shared" si="501"/>
        <v>38</v>
      </c>
      <c r="AJ535" s="51">
        <f t="shared" si="501"/>
        <v>53</v>
      </c>
      <c r="AK535" s="51">
        <f t="shared" si="501"/>
        <v>38</v>
      </c>
      <c r="AL535" s="51">
        <f t="shared" si="501"/>
        <v>39</v>
      </c>
      <c r="AM535" s="51">
        <f t="shared" si="501"/>
        <v>21</v>
      </c>
      <c r="AN535" s="51">
        <f t="shared" si="501"/>
        <v>16</v>
      </c>
      <c r="AO535" s="51">
        <f t="shared" si="501"/>
        <v>18</v>
      </c>
      <c r="AP535" s="51">
        <f t="shared" si="501"/>
        <v>11</v>
      </c>
      <c r="AQ535" s="51">
        <f t="shared" si="501"/>
        <v>56</v>
      </c>
      <c r="AR535" s="51">
        <f t="shared" si="501"/>
        <v>40</v>
      </c>
      <c r="AS535" s="51">
        <f t="shared" si="501"/>
        <v>180</v>
      </c>
      <c r="AT535" s="51">
        <f t="shared" si="501"/>
        <v>26</v>
      </c>
      <c r="AU535" s="58">
        <v>4832</v>
      </c>
      <c r="AV535" s="109"/>
      <c r="AW535" s="109"/>
    </row>
    <row r="536" spans="1:49" s="33" customFormat="1" ht="12">
      <c r="A536" s="6">
        <v>532</v>
      </c>
      <c r="B536" s="58">
        <v>11557</v>
      </c>
      <c r="C536" s="45" t="s">
        <v>996</v>
      </c>
      <c r="D536" s="45" t="s">
        <v>798</v>
      </c>
      <c r="E536" s="41" t="s">
        <v>799</v>
      </c>
      <c r="F536" s="44" t="s">
        <v>473</v>
      </c>
      <c r="G536" s="39" t="s">
        <v>662</v>
      </c>
      <c r="H536" s="58">
        <v>11557</v>
      </c>
      <c r="I536" s="51">
        <f t="shared" si="490"/>
        <v>542</v>
      </c>
      <c r="J536" s="51">
        <f>J1538</f>
        <v>2</v>
      </c>
      <c r="K536" s="51">
        <f t="shared" si="501"/>
        <v>2</v>
      </c>
      <c r="L536" s="51">
        <f t="shared" si="501"/>
        <v>9</v>
      </c>
      <c r="M536" s="51">
        <f t="shared" si="501"/>
        <v>9</v>
      </c>
      <c r="N536" s="51">
        <f t="shared" si="501"/>
        <v>8</v>
      </c>
      <c r="O536" s="51">
        <f t="shared" si="501"/>
        <v>9</v>
      </c>
      <c r="P536" s="51">
        <f t="shared" si="501"/>
        <v>8</v>
      </c>
      <c r="Q536" s="51">
        <f t="shared" si="501"/>
        <v>10</v>
      </c>
      <c r="R536" s="51">
        <f t="shared" si="501"/>
        <v>7</v>
      </c>
      <c r="S536" s="51">
        <f t="shared" si="501"/>
        <v>13</v>
      </c>
      <c r="T536" s="51">
        <f t="shared" si="501"/>
        <v>10</v>
      </c>
      <c r="U536" s="51">
        <f t="shared" si="501"/>
        <v>9</v>
      </c>
      <c r="V536" s="51">
        <f t="shared" si="501"/>
        <v>7</v>
      </c>
      <c r="W536" s="51">
        <f t="shared" si="501"/>
        <v>6</v>
      </c>
      <c r="X536" s="51">
        <f t="shared" si="501"/>
        <v>8</v>
      </c>
      <c r="Y536" s="51">
        <f t="shared" si="501"/>
        <v>9</v>
      </c>
      <c r="Z536" s="51">
        <f t="shared" si="501"/>
        <v>13</v>
      </c>
      <c r="AA536" s="51">
        <f t="shared" si="501"/>
        <v>6</v>
      </c>
      <c r="AB536" s="51">
        <f t="shared" si="501"/>
        <v>10</v>
      </c>
      <c r="AC536" s="51">
        <f t="shared" si="501"/>
        <v>9</v>
      </c>
      <c r="AD536" s="51">
        <f t="shared" si="501"/>
        <v>37</v>
      </c>
      <c r="AE536" s="51">
        <f t="shared" si="501"/>
        <v>52</v>
      </c>
      <c r="AF536" s="51">
        <f t="shared" si="501"/>
        <v>48</v>
      </c>
      <c r="AG536" s="51">
        <f t="shared" si="501"/>
        <v>44</v>
      </c>
      <c r="AH536" s="51">
        <f t="shared" si="501"/>
        <v>30</v>
      </c>
      <c r="AI536" s="51">
        <f t="shared" si="501"/>
        <v>33</v>
      </c>
      <c r="AJ536" s="51">
        <f t="shared" si="501"/>
        <v>32</v>
      </c>
      <c r="AK536" s="51">
        <f t="shared" si="501"/>
        <v>32</v>
      </c>
      <c r="AL536" s="51">
        <f t="shared" si="501"/>
        <v>33</v>
      </c>
      <c r="AM536" s="51">
        <f t="shared" si="501"/>
        <v>18</v>
      </c>
      <c r="AN536" s="51">
        <f t="shared" si="501"/>
        <v>7</v>
      </c>
      <c r="AO536" s="51">
        <f t="shared" si="501"/>
        <v>6</v>
      </c>
      <c r="AP536" s="51">
        <f t="shared" si="501"/>
        <v>6</v>
      </c>
      <c r="AQ536" s="51">
        <f t="shared" si="501"/>
        <v>20</v>
      </c>
      <c r="AR536" s="51">
        <f t="shared" si="501"/>
        <v>23</v>
      </c>
      <c r="AS536" s="51">
        <f t="shared" si="501"/>
        <v>120</v>
      </c>
      <c r="AT536" s="51">
        <f t="shared" si="501"/>
        <v>3</v>
      </c>
      <c r="AU536" s="58">
        <v>11557</v>
      </c>
      <c r="AV536" s="109"/>
      <c r="AW536" s="109"/>
    </row>
    <row r="537" spans="1:49" s="33" customFormat="1" ht="12">
      <c r="A537" s="21">
        <v>533</v>
      </c>
      <c r="B537" s="58">
        <v>4710</v>
      </c>
      <c r="C537" s="45" t="s">
        <v>996</v>
      </c>
      <c r="D537" s="45" t="s">
        <v>798</v>
      </c>
      <c r="E537" s="41" t="s">
        <v>799</v>
      </c>
      <c r="F537" s="44" t="s">
        <v>476</v>
      </c>
      <c r="G537" s="39" t="s">
        <v>662</v>
      </c>
      <c r="H537" s="58">
        <v>4710</v>
      </c>
      <c r="I537" s="51">
        <f t="shared" si="490"/>
        <v>545</v>
      </c>
      <c r="J537" s="55">
        <f>J1543</f>
        <v>3</v>
      </c>
      <c r="K537" s="55">
        <f t="shared" ref="K537:AT537" si="502">K1543</f>
        <v>3</v>
      </c>
      <c r="L537" s="55">
        <f t="shared" si="502"/>
        <v>6</v>
      </c>
      <c r="M537" s="55">
        <f t="shared" si="502"/>
        <v>2</v>
      </c>
      <c r="N537" s="55">
        <f t="shared" si="502"/>
        <v>4</v>
      </c>
      <c r="O537" s="55">
        <f t="shared" si="502"/>
        <v>7</v>
      </c>
      <c r="P537" s="55">
        <f t="shared" si="502"/>
        <v>10</v>
      </c>
      <c r="Q537" s="55">
        <f t="shared" si="502"/>
        <v>10</v>
      </c>
      <c r="R537" s="55">
        <f t="shared" si="502"/>
        <v>10</v>
      </c>
      <c r="S537" s="55">
        <f t="shared" si="502"/>
        <v>10</v>
      </c>
      <c r="T537" s="55">
        <f t="shared" si="502"/>
        <v>10</v>
      </c>
      <c r="U537" s="55">
        <f t="shared" si="502"/>
        <v>10</v>
      </c>
      <c r="V537" s="55">
        <f t="shared" si="502"/>
        <v>10</v>
      </c>
      <c r="W537" s="55">
        <f t="shared" si="502"/>
        <v>9</v>
      </c>
      <c r="X537" s="55">
        <f t="shared" si="502"/>
        <v>7</v>
      </c>
      <c r="Y537" s="55">
        <f t="shared" si="502"/>
        <v>7</v>
      </c>
      <c r="Z537" s="55">
        <f t="shared" si="502"/>
        <v>6</v>
      </c>
      <c r="AA537" s="55">
        <f t="shared" si="502"/>
        <v>6</v>
      </c>
      <c r="AB537" s="55">
        <f t="shared" si="502"/>
        <v>6</v>
      </c>
      <c r="AC537" s="55">
        <f t="shared" si="502"/>
        <v>7</v>
      </c>
      <c r="AD537" s="55">
        <f t="shared" si="502"/>
        <v>43</v>
      </c>
      <c r="AE537" s="55">
        <f t="shared" si="502"/>
        <v>56</v>
      </c>
      <c r="AF537" s="55">
        <f t="shared" si="502"/>
        <v>56</v>
      </c>
      <c r="AG537" s="55">
        <f t="shared" si="502"/>
        <v>33</v>
      </c>
      <c r="AH537" s="55">
        <f t="shared" si="502"/>
        <v>40</v>
      </c>
      <c r="AI537" s="55">
        <f t="shared" si="502"/>
        <v>34</v>
      </c>
      <c r="AJ537" s="55">
        <f t="shared" si="502"/>
        <v>41</v>
      </c>
      <c r="AK537" s="55">
        <f t="shared" si="502"/>
        <v>19</v>
      </c>
      <c r="AL537" s="55">
        <f t="shared" si="502"/>
        <v>22</v>
      </c>
      <c r="AM537" s="55">
        <f t="shared" si="502"/>
        <v>21</v>
      </c>
      <c r="AN537" s="55">
        <f t="shared" si="502"/>
        <v>19</v>
      </c>
      <c r="AO537" s="55">
        <f t="shared" si="502"/>
        <v>10</v>
      </c>
      <c r="AP537" s="55">
        <f t="shared" si="502"/>
        <v>8</v>
      </c>
      <c r="AQ537" s="55">
        <f t="shared" si="502"/>
        <v>23</v>
      </c>
      <c r="AR537" s="55">
        <f t="shared" si="502"/>
        <v>15</v>
      </c>
      <c r="AS537" s="55">
        <f t="shared" si="502"/>
        <v>128</v>
      </c>
      <c r="AT537" s="55">
        <f t="shared" si="502"/>
        <v>4</v>
      </c>
      <c r="AU537" s="58">
        <v>4710</v>
      </c>
      <c r="AV537" s="109"/>
      <c r="AW537" s="109"/>
    </row>
    <row r="538" spans="1:49" s="33" customFormat="1" ht="12">
      <c r="A538" s="21">
        <v>534</v>
      </c>
      <c r="B538" s="39"/>
      <c r="C538" s="45" t="s">
        <v>996</v>
      </c>
      <c r="D538" s="45" t="s">
        <v>798</v>
      </c>
      <c r="E538" s="41" t="s">
        <v>799</v>
      </c>
      <c r="F538" s="10" t="s">
        <v>1016</v>
      </c>
      <c r="G538" s="39"/>
      <c r="H538" s="39"/>
      <c r="I538" s="51">
        <f t="shared" si="490"/>
        <v>1706</v>
      </c>
      <c r="J538" s="51">
        <f>J1508</f>
        <v>13</v>
      </c>
      <c r="K538" s="51">
        <f t="shared" ref="K538:AT538" si="503">K1508</f>
        <v>13</v>
      </c>
      <c r="L538" s="51">
        <f t="shared" si="503"/>
        <v>19</v>
      </c>
      <c r="M538" s="51">
        <f t="shared" si="503"/>
        <v>19</v>
      </c>
      <c r="N538" s="51">
        <f t="shared" si="503"/>
        <v>18</v>
      </c>
      <c r="O538" s="51">
        <f t="shared" si="503"/>
        <v>21</v>
      </c>
      <c r="P538" s="51">
        <f t="shared" si="503"/>
        <v>26</v>
      </c>
      <c r="Q538" s="51">
        <f t="shared" si="503"/>
        <v>31</v>
      </c>
      <c r="R538" s="51">
        <f t="shared" si="503"/>
        <v>34</v>
      </c>
      <c r="S538" s="51">
        <f t="shared" si="503"/>
        <v>38</v>
      </c>
      <c r="T538" s="51">
        <f t="shared" si="503"/>
        <v>43</v>
      </c>
      <c r="U538" s="51">
        <f t="shared" si="503"/>
        <v>48</v>
      </c>
      <c r="V538" s="51">
        <f t="shared" si="503"/>
        <v>43</v>
      </c>
      <c r="W538" s="51">
        <f t="shared" si="503"/>
        <v>42</v>
      </c>
      <c r="X538" s="51">
        <f t="shared" si="503"/>
        <v>38</v>
      </c>
      <c r="Y538" s="51">
        <f t="shared" si="503"/>
        <v>31</v>
      </c>
      <c r="Z538" s="51">
        <f t="shared" si="503"/>
        <v>26</v>
      </c>
      <c r="AA538" s="51">
        <f t="shared" si="503"/>
        <v>23</v>
      </c>
      <c r="AB538" s="51">
        <f t="shared" si="503"/>
        <v>21</v>
      </c>
      <c r="AC538" s="51">
        <f t="shared" si="503"/>
        <v>19</v>
      </c>
      <c r="AD538" s="51">
        <f t="shared" si="503"/>
        <v>93</v>
      </c>
      <c r="AE538" s="51">
        <f t="shared" si="503"/>
        <v>142</v>
      </c>
      <c r="AF538" s="51">
        <f t="shared" si="503"/>
        <v>128</v>
      </c>
      <c r="AG538" s="51">
        <f t="shared" si="503"/>
        <v>191</v>
      </c>
      <c r="AH538" s="51">
        <f t="shared" si="503"/>
        <v>151</v>
      </c>
      <c r="AI538" s="51">
        <f t="shared" si="503"/>
        <v>122</v>
      </c>
      <c r="AJ538" s="51">
        <f t="shared" si="503"/>
        <v>93</v>
      </c>
      <c r="AK538" s="51">
        <f t="shared" si="503"/>
        <v>58</v>
      </c>
      <c r="AL538" s="51">
        <f t="shared" si="503"/>
        <v>56</v>
      </c>
      <c r="AM538" s="51">
        <f t="shared" si="503"/>
        <v>47</v>
      </c>
      <c r="AN538" s="51">
        <f t="shared" si="503"/>
        <v>28</v>
      </c>
      <c r="AO538" s="51">
        <f t="shared" si="503"/>
        <v>16</v>
      </c>
      <c r="AP538" s="51">
        <f t="shared" si="503"/>
        <v>15</v>
      </c>
      <c r="AQ538" s="51">
        <f t="shared" si="503"/>
        <v>104.86</v>
      </c>
      <c r="AR538" s="51">
        <f t="shared" si="503"/>
        <v>57.6</v>
      </c>
      <c r="AS538" s="51">
        <f t="shared" si="503"/>
        <v>405.23</v>
      </c>
      <c r="AT538" s="51">
        <f t="shared" si="503"/>
        <v>30</v>
      </c>
      <c r="AU538" s="39"/>
      <c r="AV538" s="109"/>
      <c r="AW538" s="109"/>
    </row>
    <row r="539" spans="1:49" s="33" customFormat="1" ht="12">
      <c r="A539" s="6">
        <v>535</v>
      </c>
      <c r="B539" s="34"/>
      <c r="C539" s="35" t="s">
        <v>996</v>
      </c>
      <c r="D539" s="35" t="s">
        <v>798</v>
      </c>
      <c r="E539" s="36" t="s">
        <v>797</v>
      </c>
      <c r="F539" s="36" t="s">
        <v>797</v>
      </c>
      <c r="G539" s="37"/>
      <c r="H539" s="34"/>
      <c r="I539" s="99">
        <f t="shared" si="490"/>
        <v>7917</v>
      </c>
      <c r="J539" s="38">
        <f>SUM(J540:J551)</f>
        <v>115</v>
      </c>
      <c r="K539" s="38">
        <f t="shared" ref="K539:AT539" si="504">SUM(K540:K551)</f>
        <v>115</v>
      </c>
      <c r="L539" s="38">
        <f t="shared" si="504"/>
        <v>120</v>
      </c>
      <c r="M539" s="38">
        <f t="shared" si="504"/>
        <v>124</v>
      </c>
      <c r="N539" s="38">
        <f t="shared" si="504"/>
        <v>120</v>
      </c>
      <c r="O539" s="38">
        <f t="shared" si="504"/>
        <v>98</v>
      </c>
      <c r="P539" s="38">
        <f t="shared" si="504"/>
        <v>148</v>
      </c>
      <c r="Q539" s="38">
        <f t="shared" si="504"/>
        <v>159</v>
      </c>
      <c r="R539" s="38">
        <f t="shared" si="504"/>
        <v>155</v>
      </c>
      <c r="S539" s="38">
        <f t="shared" si="504"/>
        <v>166</v>
      </c>
      <c r="T539" s="38">
        <f t="shared" si="504"/>
        <v>172</v>
      </c>
      <c r="U539" s="38">
        <f t="shared" si="504"/>
        <v>178</v>
      </c>
      <c r="V539" s="38">
        <f t="shared" si="504"/>
        <v>179</v>
      </c>
      <c r="W539" s="38">
        <f t="shared" si="504"/>
        <v>166</v>
      </c>
      <c r="X539" s="38">
        <f t="shared" si="504"/>
        <v>163</v>
      </c>
      <c r="Y539" s="38">
        <f t="shared" si="504"/>
        <v>163</v>
      </c>
      <c r="Z539" s="38">
        <f t="shared" si="504"/>
        <v>136</v>
      </c>
      <c r="AA539" s="38">
        <f t="shared" si="504"/>
        <v>132</v>
      </c>
      <c r="AB539" s="38">
        <f t="shared" si="504"/>
        <v>123</v>
      </c>
      <c r="AC539" s="38">
        <f t="shared" si="504"/>
        <v>109</v>
      </c>
      <c r="AD539" s="38">
        <f t="shared" si="504"/>
        <v>459</v>
      </c>
      <c r="AE539" s="38">
        <f t="shared" si="504"/>
        <v>534</v>
      </c>
      <c r="AF539" s="38">
        <f t="shared" si="504"/>
        <v>606</v>
      </c>
      <c r="AG539" s="38">
        <f t="shared" si="504"/>
        <v>558</v>
      </c>
      <c r="AH539" s="38">
        <f t="shared" si="504"/>
        <v>529</v>
      </c>
      <c r="AI539" s="38">
        <f t="shared" si="504"/>
        <v>475</v>
      </c>
      <c r="AJ539" s="38">
        <f t="shared" si="504"/>
        <v>417</v>
      </c>
      <c r="AK539" s="38">
        <f t="shared" si="504"/>
        <v>359</v>
      </c>
      <c r="AL539" s="38">
        <f t="shared" si="504"/>
        <v>343</v>
      </c>
      <c r="AM539" s="38">
        <f t="shared" si="504"/>
        <v>255</v>
      </c>
      <c r="AN539" s="38">
        <f t="shared" si="504"/>
        <v>224</v>
      </c>
      <c r="AO539" s="38">
        <f t="shared" si="504"/>
        <v>151</v>
      </c>
      <c r="AP539" s="38">
        <f t="shared" si="504"/>
        <v>166</v>
      </c>
      <c r="AQ539" s="38">
        <f t="shared" si="504"/>
        <v>421</v>
      </c>
      <c r="AR539" s="38">
        <f t="shared" si="504"/>
        <v>317</v>
      </c>
      <c r="AS539" s="38">
        <f t="shared" si="504"/>
        <v>1549</v>
      </c>
      <c r="AT539" s="38">
        <f t="shared" si="504"/>
        <v>159</v>
      </c>
      <c r="AU539" s="34"/>
      <c r="AV539" s="109"/>
      <c r="AW539" s="109"/>
    </row>
    <row r="540" spans="1:49" s="33" customFormat="1" ht="12">
      <c r="A540" s="21">
        <v>536</v>
      </c>
      <c r="B540" s="58">
        <v>4823</v>
      </c>
      <c r="C540" s="45" t="s">
        <v>996</v>
      </c>
      <c r="D540" s="45" t="s">
        <v>798</v>
      </c>
      <c r="E540" s="45" t="s">
        <v>797</v>
      </c>
      <c r="F540" s="42" t="s">
        <v>800</v>
      </c>
      <c r="G540" s="39" t="s">
        <v>680</v>
      </c>
      <c r="H540" s="58">
        <v>4823</v>
      </c>
      <c r="I540" s="51">
        <f t="shared" si="490"/>
        <v>1379</v>
      </c>
      <c r="J540" s="51">
        <f>J1520</f>
        <v>28</v>
      </c>
      <c r="K540" s="51">
        <f t="shared" ref="K540:AT544" si="505">K1520</f>
        <v>22</v>
      </c>
      <c r="L540" s="51">
        <f t="shared" si="505"/>
        <v>30</v>
      </c>
      <c r="M540" s="51">
        <f t="shared" si="505"/>
        <v>21</v>
      </c>
      <c r="N540" s="51">
        <f t="shared" si="505"/>
        <v>24</v>
      </c>
      <c r="O540" s="51">
        <f t="shared" si="505"/>
        <v>14</v>
      </c>
      <c r="P540" s="51">
        <f t="shared" si="505"/>
        <v>28</v>
      </c>
      <c r="Q540" s="51">
        <f t="shared" si="505"/>
        <v>30</v>
      </c>
      <c r="R540" s="51">
        <f t="shared" si="505"/>
        <v>28</v>
      </c>
      <c r="S540" s="51">
        <f t="shared" si="505"/>
        <v>33</v>
      </c>
      <c r="T540" s="51">
        <f t="shared" si="505"/>
        <v>35</v>
      </c>
      <c r="U540" s="51">
        <f t="shared" si="505"/>
        <v>27</v>
      </c>
      <c r="V540" s="51">
        <f t="shared" si="505"/>
        <v>35</v>
      </c>
      <c r="W540" s="51">
        <f t="shared" si="505"/>
        <v>23</v>
      </c>
      <c r="X540" s="51">
        <f t="shared" si="505"/>
        <v>25</v>
      </c>
      <c r="Y540" s="51">
        <f t="shared" si="505"/>
        <v>34</v>
      </c>
      <c r="Z540" s="51">
        <f t="shared" si="505"/>
        <v>26</v>
      </c>
      <c r="AA540" s="51">
        <f t="shared" si="505"/>
        <v>18</v>
      </c>
      <c r="AB540" s="51">
        <f t="shared" si="505"/>
        <v>23</v>
      </c>
      <c r="AC540" s="51">
        <f t="shared" si="505"/>
        <v>16</v>
      </c>
      <c r="AD540" s="51">
        <f t="shared" si="505"/>
        <v>76</v>
      </c>
      <c r="AE540" s="51">
        <f t="shared" si="505"/>
        <v>92</v>
      </c>
      <c r="AF540" s="51">
        <f t="shared" si="505"/>
        <v>132</v>
      </c>
      <c r="AG540" s="51">
        <f t="shared" si="505"/>
        <v>99</v>
      </c>
      <c r="AH540" s="51">
        <f t="shared" si="505"/>
        <v>86</v>
      </c>
      <c r="AI540" s="51">
        <f t="shared" si="505"/>
        <v>75</v>
      </c>
      <c r="AJ540" s="51">
        <f t="shared" si="505"/>
        <v>76</v>
      </c>
      <c r="AK540" s="51">
        <f t="shared" si="505"/>
        <v>65</v>
      </c>
      <c r="AL540" s="51">
        <f t="shared" si="505"/>
        <v>51</v>
      </c>
      <c r="AM540" s="51">
        <f t="shared" si="505"/>
        <v>33</v>
      </c>
      <c r="AN540" s="51">
        <f t="shared" si="505"/>
        <v>29</v>
      </c>
      <c r="AO540" s="51">
        <f t="shared" si="505"/>
        <v>21</v>
      </c>
      <c r="AP540" s="51">
        <f t="shared" si="505"/>
        <v>24</v>
      </c>
      <c r="AQ540" s="51">
        <f t="shared" si="505"/>
        <v>71</v>
      </c>
      <c r="AR540" s="51">
        <f t="shared" si="505"/>
        <v>56</v>
      </c>
      <c r="AS540" s="51">
        <f t="shared" si="505"/>
        <v>274</v>
      </c>
      <c r="AT540" s="51">
        <f t="shared" si="505"/>
        <v>36</v>
      </c>
      <c r="AU540" s="58">
        <v>4823</v>
      </c>
      <c r="AV540" s="109"/>
      <c r="AW540" s="109"/>
    </row>
    <row r="541" spans="1:49" s="33" customFormat="1" ht="12">
      <c r="A541" s="21">
        <v>537</v>
      </c>
      <c r="B541" s="58">
        <v>4824</v>
      </c>
      <c r="C541" s="45" t="s">
        <v>996</v>
      </c>
      <c r="D541" s="45" t="s">
        <v>798</v>
      </c>
      <c r="E541" s="45" t="s">
        <v>797</v>
      </c>
      <c r="F541" s="42" t="s">
        <v>801</v>
      </c>
      <c r="G541" s="39" t="s">
        <v>662</v>
      </c>
      <c r="H541" s="58">
        <v>4824</v>
      </c>
      <c r="I541" s="51">
        <f t="shared" si="490"/>
        <v>653</v>
      </c>
      <c r="J541" s="51">
        <f>J1521</f>
        <v>5</v>
      </c>
      <c r="K541" s="51">
        <f t="shared" si="505"/>
        <v>10</v>
      </c>
      <c r="L541" s="51">
        <f t="shared" si="505"/>
        <v>8</v>
      </c>
      <c r="M541" s="51">
        <f t="shared" si="505"/>
        <v>11</v>
      </c>
      <c r="N541" s="51">
        <f t="shared" si="505"/>
        <v>8</v>
      </c>
      <c r="O541" s="51">
        <f t="shared" si="505"/>
        <v>5</v>
      </c>
      <c r="P541" s="51">
        <f t="shared" si="505"/>
        <v>10</v>
      </c>
      <c r="Q541" s="51">
        <f t="shared" si="505"/>
        <v>16</v>
      </c>
      <c r="R541" s="51">
        <f t="shared" si="505"/>
        <v>18</v>
      </c>
      <c r="S541" s="51">
        <f t="shared" si="505"/>
        <v>14</v>
      </c>
      <c r="T541" s="51">
        <f t="shared" si="505"/>
        <v>14</v>
      </c>
      <c r="U541" s="51">
        <f t="shared" si="505"/>
        <v>22</v>
      </c>
      <c r="V541" s="51">
        <f t="shared" si="505"/>
        <v>19</v>
      </c>
      <c r="W541" s="51">
        <f t="shared" si="505"/>
        <v>18</v>
      </c>
      <c r="X541" s="51">
        <f t="shared" si="505"/>
        <v>14</v>
      </c>
      <c r="Y541" s="51">
        <f t="shared" si="505"/>
        <v>10</v>
      </c>
      <c r="Z541" s="51">
        <f t="shared" si="505"/>
        <v>11</v>
      </c>
      <c r="AA541" s="51">
        <f t="shared" si="505"/>
        <v>18</v>
      </c>
      <c r="AB541" s="51">
        <f t="shared" si="505"/>
        <v>11</v>
      </c>
      <c r="AC541" s="51">
        <f t="shared" si="505"/>
        <v>13</v>
      </c>
      <c r="AD541" s="51">
        <f t="shared" si="505"/>
        <v>47</v>
      </c>
      <c r="AE541" s="51">
        <f t="shared" si="505"/>
        <v>36</v>
      </c>
      <c r="AF541" s="51">
        <f t="shared" si="505"/>
        <v>50</v>
      </c>
      <c r="AG541" s="51">
        <f t="shared" si="505"/>
        <v>46</v>
      </c>
      <c r="AH541" s="51">
        <f t="shared" si="505"/>
        <v>47</v>
      </c>
      <c r="AI541" s="51">
        <f t="shared" si="505"/>
        <v>41</v>
      </c>
      <c r="AJ541" s="51">
        <f t="shared" si="505"/>
        <v>30</v>
      </c>
      <c r="AK541" s="51">
        <f t="shared" si="505"/>
        <v>26</v>
      </c>
      <c r="AL541" s="51">
        <f t="shared" si="505"/>
        <v>27</v>
      </c>
      <c r="AM541" s="51">
        <f t="shared" si="505"/>
        <v>24</v>
      </c>
      <c r="AN541" s="51">
        <f t="shared" si="505"/>
        <v>10</v>
      </c>
      <c r="AO541" s="51">
        <f t="shared" si="505"/>
        <v>8</v>
      </c>
      <c r="AP541" s="51">
        <f t="shared" si="505"/>
        <v>6</v>
      </c>
      <c r="AQ541" s="51">
        <f t="shared" si="505"/>
        <v>43</v>
      </c>
      <c r="AR541" s="51">
        <f t="shared" si="505"/>
        <v>30</v>
      </c>
      <c r="AS541" s="51">
        <f t="shared" si="505"/>
        <v>131</v>
      </c>
      <c r="AT541" s="51">
        <f t="shared" si="505"/>
        <v>6</v>
      </c>
      <c r="AU541" s="58">
        <v>4824</v>
      </c>
      <c r="AV541" s="109"/>
      <c r="AW541" s="109"/>
    </row>
    <row r="542" spans="1:49" s="33" customFormat="1" ht="12">
      <c r="A542" s="6">
        <v>538</v>
      </c>
      <c r="B542" s="58">
        <v>4825</v>
      </c>
      <c r="C542" s="45" t="s">
        <v>996</v>
      </c>
      <c r="D542" s="45" t="s">
        <v>798</v>
      </c>
      <c r="E542" s="45" t="s">
        <v>797</v>
      </c>
      <c r="F542" s="42" t="s">
        <v>210</v>
      </c>
      <c r="G542" s="39" t="s">
        <v>662</v>
      </c>
      <c r="H542" s="58">
        <v>4825</v>
      </c>
      <c r="I542" s="51">
        <f t="shared" si="490"/>
        <v>674</v>
      </c>
      <c r="J542" s="51">
        <f>J1522</f>
        <v>10</v>
      </c>
      <c r="K542" s="51">
        <f t="shared" si="505"/>
        <v>12</v>
      </c>
      <c r="L542" s="51">
        <f t="shared" si="505"/>
        <v>14</v>
      </c>
      <c r="M542" s="51">
        <f t="shared" si="505"/>
        <v>13</v>
      </c>
      <c r="N542" s="51">
        <f t="shared" si="505"/>
        <v>7</v>
      </c>
      <c r="O542" s="51">
        <f t="shared" si="505"/>
        <v>8</v>
      </c>
      <c r="P542" s="51">
        <f t="shared" si="505"/>
        <v>20</v>
      </c>
      <c r="Q542" s="51">
        <f t="shared" si="505"/>
        <v>10</v>
      </c>
      <c r="R542" s="51">
        <f t="shared" si="505"/>
        <v>10</v>
      </c>
      <c r="S542" s="51">
        <f t="shared" si="505"/>
        <v>15</v>
      </c>
      <c r="T542" s="51">
        <f t="shared" si="505"/>
        <v>10</v>
      </c>
      <c r="U542" s="51">
        <f t="shared" si="505"/>
        <v>18</v>
      </c>
      <c r="V542" s="51">
        <f t="shared" si="505"/>
        <v>13</v>
      </c>
      <c r="W542" s="51">
        <f t="shared" si="505"/>
        <v>21</v>
      </c>
      <c r="X542" s="51">
        <f t="shared" si="505"/>
        <v>16</v>
      </c>
      <c r="Y542" s="51">
        <f t="shared" si="505"/>
        <v>14</v>
      </c>
      <c r="Z542" s="51">
        <f t="shared" si="505"/>
        <v>12</v>
      </c>
      <c r="AA542" s="51">
        <f t="shared" si="505"/>
        <v>14</v>
      </c>
      <c r="AB542" s="51">
        <f t="shared" si="505"/>
        <v>12</v>
      </c>
      <c r="AC542" s="51">
        <f t="shared" si="505"/>
        <v>10</v>
      </c>
      <c r="AD542" s="51">
        <f t="shared" si="505"/>
        <v>48</v>
      </c>
      <c r="AE542" s="51">
        <f t="shared" si="505"/>
        <v>42</v>
      </c>
      <c r="AF542" s="51">
        <f t="shared" si="505"/>
        <v>62</v>
      </c>
      <c r="AG542" s="51">
        <f t="shared" si="505"/>
        <v>40</v>
      </c>
      <c r="AH542" s="51">
        <f t="shared" si="505"/>
        <v>46</v>
      </c>
      <c r="AI542" s="51">
        <f t="shared" si="505"/>
        <v>32</v>
      </c>
      <c r="AJ542" s="51">
        <f t="shared" si="505"/>
        <v>26</v>
      </c>
      <c r="AK542" s="51">
        <f t="shared" si="505"/>
        <v>29</v>
      </c>
      <c r="AL542" s="51">
        <f t="shared" si="505"/>
        <v>36</v>
      </c>
      <c r="AM542" s="51">
        <f t="shared" si="505"/>
        <v>17</v>
      </c>
      <c r="AN542" s="51">
        <f t="shared" si="505"/>
        <v>15</v>
      </c>
      <c r="AO542" s="51">
        <f t="shared" si="505"/>
        <v>12</v>
      </c>
      <c r="AP542" s="51">
        <f t="shared" si="505"/>
        <v>10</v>
      </c>
      <c r="AQ542" s="51">
        <f t="shared" si="505"/>
        <v>38</v>
      </c>
      <c r="AR542" s="51">
        <f t="shared" si="505"/>
        <v>30</v>
      </c>
      <c r="AS542" s="51">
        <f t="shared" si="505"/>
        <v>132</v>
      </c>
      <c r="AT542" s="51">
        <f t="shared" si="505"/>
        <v>13</v>
      </c>
      <c r="AU542" s="58">
        <v>4825</v>
      </c>
      <c r="AV542" s="109"/>
      <c r="AW542" s="109"/>
    </row>
    <row r="543" spans="1:49" s="33" customFormat="1" ht="24">
      <c r="A543" s="21">
        <v>539</v>
      </c>
      <c r="B543" s="90">
        <v>6929</v>
      </c>
      <c r="C543" s="45" t="s">
        <v>996</v>
      </c>
      <c r="D543" s="45" t="s">
        <v>798</v>
      </c>
      <c r="E543" s="45" t="s">
        <v>797</v>
      </c>
      <c r="F543" s="42" t="s">
        <v>802</v>
      </c>
      <c r="G543" s="39" t="s">
        <v>662</v>
      </c>
      <c r="H543" s="90">
        <v>6929</v>
      </c>
      <c r="I543" s="51">
        <f t="shared" si="490"/>
        <v>354</v>
      </c>
      <c r="J543" s="51">
        <f>J1523</f>
        <v>12</v>
      </c>
      <c r="K543" s="51">
        <f t="shared" si="505"/>
        <v>7</v>
      </c>
      <c r="L543" s="51">
        <f t="shared" si="505"/>
        <v>3</v>
      </c>
      <c r="M543" s="51">
        <f t="shared" si="505"/>
        <v>4</v>
      </c>
      <c r="N543" s="51">
        <f t="shared" si="505"/>
        <v>5</v>
      </c>
      <c r="O543" s="51">
        <f t="shared" si="505"/>
        <v>3</v>
      </c>
      <c r="P543" s="51">
        <f t="shared" si="505"/>
        <v>8</v>
      </c>
      <c r="Q543" s="51">
        <f t="shared" si="505"/>
        <v>7</v>
      </c>
      <c r="R543" s="51">
        <f t="shared" si="505"/>
        <v>6</v>
      </c>
      <c r="S543" s="51">
        <f t="shared" si="505"/>
        <v>8</v>
      </c>
      <c r="T543" s="51">
        <f t="shared" si="505"/>
        <v>3</v>
      </c>
      <c r="U543" s="51">
        <f t="shared" si="505"/>
        <v>6</v>
      </c>
      <c r="V543" s="51">
        <f t="shared" si="505"/>
        <v>5</v>
      </c>
      <c r="W543" s="51">
        <f t="shared" si="505"/>
        <v>8</v>
      </c>
      <c r="X543" s="51">
        <f t="shared" si="505"/>
        <v>6</v>
      </c>
      <c r="Y543" s="51">
        <f t="shared" si="505"/>
        <v>5</v>
      </c>
      <c r="Z543" s="51">
        <f t="shared" si="505"/>
        <v>8</v>
      </c>
      <c r="AA543" s="51">
        <f t="shared" si="505"/>
        <v>4</v>
      </c>
      <c r="AB543" s="51">
        <f t="shared" si="505"/>
        <v>6</v>
      </c>
      <c r="AC543" s="51">
        <f t="shared" si="505"/>
        <v>4</v>
      </c>
      <c r="AD543" s="51">
        <f t="shared" si="505"/>
        <v>25</v>
      </c>
      <c r="AE543" s="51">
        <f t="shared" si="505"/>
        <v>39</v>
      </c>
      <c r="AF543" s="51">
        <f t="shared" si="505"/>
        <v>23</v>
      </c>
      <c r="AG543" s="51">
        <f t="shared" si="505"/>
        <v>22</v>
      </c>
      <c r="AH543" s="51">
        <f t="shared" si="505"/>
        <v>23</v>
      </c>
      <c r="AI543" s="51">
        <f t="shared" si="505"/>
        <v>28</v>
      </c>
      <c r="AJ543" s="51">
        <f t="shared" si="505"/>
        <v>22</v>
      </c>
      <c r="AK543" s="51">
        <f t="shared" si="505"/>
        <v>16</v>
      </c>
      <c r="AL543" s="51">
        <f t="shared" si="505"/>
        <v>12</v>
      </c>
      <c r="AM543" s="51">
        <f t="shared" si="505"/>
        <v>12</v>
      </c>
      <c r="AN543" s="51">
        <f t="shared" si="505"/>
        <v>5</v>
      </c>
      <c r="AO543" s="51">
        <f t="shared" si="505"/>
        <v>7</v>
      </c>
      <c r="AP543" s="51">
        <f t="shared" si="505"/>
        <v>2</v>
      </c>
      <c r="AQ543" s="51">
        <f t="shared" si="505"/>
        <v>14</v>
      </c>
      <c r="AR543" s="51">
        <f t="shared" si="505"/>
        <v>13</v>
      </c>
      <c r="AS543" s="51">
        <f t="shared" si="505"/>
        <v>78</v>
      </c>
      <c r="AT543" s="51">
        <f t="shared" si="505"/>
        <v>16</v>
      </c>
      <c r="AU543" s="90">
        <v>6929</v>
      </c>
      <c r="AV543" s="109"/>
      <c r="AW543" s="109"/>
    </row>
    <row r="544" spans="1:49" s="33" customFormat="1" ht="12">
      <c r="A544" s="21">
        <v>540</v>
      </c>
      <c r="B544" s="58">
        <v>6927</v>
      </c>
      <c r="C544" s="45" t="s">
        <v>996</v>
      </c>
      <c r="D544" s="45" t="s">
        <v>798</v>
      </c>
      <c r="E544" s="45" t="s">
        <v>797</v>
      </c>
      <c r="F544" s="44" t="s">
        <v>464</v>
      </c>
      <c r="G544" s="39" t="s">
        <v>662</v>
      </c>
      <c r="H544" s="58">
        <v>6927</v>
      </c>
      <c r="I544" s="51">
        <f t="shared" si="490"/>
        <v>337</v>
      </c>
      <c r="J544" s="51">
        <f>J1524</f>
        <v>6</v>
      </c>
      <c r="K544" s="51">
        <f t="shared" si="505"/>
        <v>4</v>
      </c>
      <c r="L544" s="51">
        <f t="shared" si="505"/>
        <v>3</v>
      </c>
      <c r="M544" s="51">
        <f t="shared" si="505"/>
        <v>6</v>
      </c>
      <c r="N544" s="51">
        <f t="shared" si="505"/>
        <v>6</v>
      </c>
      <c r="O544" s="51">
        <f t="shared" si="505"/>
        <v>2</v>
      </c>
      <c r="P544" s="51">
        <f t="shared" si="505"/>
        <v>6</v>
      </c>
      <c r="Q544" s="51">
        <f t="shared" si="505"/>
        <v>8</v>
      </c>
      <c r="R544" s="51">
        <f t="shared" si="505"/>
        <v>10</v>
      </c>
      <c r="S544" s="51">
        <f t="shared" si="505"/>
        <v>9</v>
      </c>
      <c r="T544" s="51">
        <f t="shared" si="505"/>
        <v>9</v>
      </c>
      <c r="U544" s="51">
        <f t="shared" si="505"/>
        <v>10</v>
      </c>
      <c r="V544" s="51">
        <f t="shared" si="505"/>
        <v>8</v>
      </c>
      <c r="W544" s="51">
        <f t="shared" si="505"/>
        <v>9</v>
      </c>
      <c r="X544" s="51">
        <f t="shared" si="505"/>
        <v>12</v>
      </c>
      <c r="Y544" s="51">
        <f t="shared" si="505"/>
        <v>5</v>
      </c>
      <c r="Z544" s="51">
        <f t="shared" si="505"/>
        <v>6</v>
      </c>
      <c r="AA544" s="51">
        <f t="shared" si="505"/>
        <v>8</v>
      </c>
      <c r="AB544" s="51">
        <f t="shared" si="505"/>
        <v>6</v>
      </c>
      <c r="AC544" s="51">
        <f t="shared" si="505"/>
        <v>5</v>
      </c>
      <c r="AD544" s="51">
        <f t="shared" si="505"/>
        <v>16</v>
      </c>
      <c r="AE544" s="51">
        <f t="shared" si="505"/>
        <v>29</v>
      </c>
      <c r="AF544" s="51">
        <f t="shared" si="505"/>
        <v>37</v>
      </c>
      <c r="AG544" s="51">
        <f t="shared" si="505"/>
        <v>29</v>
      </c>
      <c r="AH544" s="51">
        <f t="shared" si="505"/>
        <v>22</v>
      </c>
      <c r="AI544" s="51">
        <f t="shared" si="505"/>
        <v>13</v>
      </c>
      <c r="AJ544" s="51">
        <f t="shared" si="505"/>
        <v>14</v>
      </c>
      <c r="AK544" s="51">
        <f t="shared" si="505"/>
        <v>12</v>
      </c>
      <c r="AL544" s="51">
        <f t="shared" si="505"/>
        <v>10</v>
      </c>
      <c r="AM544" s="51">
        <f t="shared" si="505"/>
        <v>6</v>
      </c>
      <c r="AN544" s="51">
        <f t="shared" si="505"/>
        <v>3</v>
      </c>
      <c r="AO544" s="51">
        <f t="shared" si="505"/>
        <v>3</v>
      </c>
      <c r="AP544" s="51">
        <f t="shared" si="505"/>
        <v>5</v>
      </c>
      <c r="AQ544" s="51">
        <f t="shared" si="505"/>
        <v>24</v>
      </c>
      <c r="AR544" s="51">
        <f t="shared" si="505"/>
        <v>14</v>
      </c>
      <c r="AS544" s="51">
        <f t="shared" si="505"/>
        <v>72</v>
      </c>
      <c r="AT544" s="51">
        <f t="shared" si="505"/>
        <v>8</v>
      </c>
      <c r="AU544" s="58">
        <v>6927</v>
      </c>
      <c r="AV544" s="109"/>
      <c r="AW544" s="109"/>
    </row>
    <row r="545" spans="1:49" s="33" customFormat="1" ht="12">
      <c r="A545" s="6">
        <v>541</v>
      </c>
      <c r="B545" s="58">
        <v>4826</v>
      </c>
      <c r="C545" s="45" t="s">
        <v>996</v>
      </c>
      <c r="D545" s="45" t="s">
        <v>798</v>
      </c>
      <c r="E545" s="45" t="s">
        <v>797</v>
      </c>
      <c r="F545" s="44" t="s">
        <v>466</v>
      </c>
      <c r="G545" s="39" t="s">
        <v>662</v>
      </c>
      <c r="H545" s="58">
        <v>4826</v>
      </c>
      <c r="I545" s="51">
        <f t="shared" si="490"/>
        <v>700</v>
      </c>
      <c r="J545" s="51">
        <f>J1527</f>
        <v>10</v>
      </c>
      <c r="K545" s="51">
        <f t="shared" ref="K545:AT545" si="506">K1527</f>
        <v>12</v>
      </c>
      <c r="L545" s="51">
        <f t="shared" si="506"/>
        <v>5</v>
      </c>
      <c r="M545" s="51">
        <f t="shared" si="506"/>
        <v>9</v>
      </c>
      <c r="N545" s="51">
        <f t="shared" si="506"/>
        <v>7</v>
      </c>
      <c r="O545" s="51">
        <f t="shared" si="506"/>
        <v>7</v>
      </c>
      <c r="P545" s="51">
        <f t="shared" si="506"/>
        <v>9</v>
      </c>
      <c r="Q545" s="51">
        <f t="shared" si="506"/>
        <v>10</v>
      </c>
      <c r="R545" s="51">
        <f t="shared" si="506"/>
        <v>10</v>
      </c>
      <c r="S545" s="51">
        <f t="shared" si="506"/>
        <v>14</v>
      </c>
      <c r="T545" s="51">
        <f t="shared" si="506"/>
        <v>16</v>
      </c>
      <c r="U545" s="51">
        <f t="shared" si="506"/>
        <v>18</v>
      </c>
      <c r="V545" s="51">
        <f t="shared" si="506"/>
        <v>20</v>
      </c>
      <c r="W545" s="51">
        <f t="shared" si="506"/>
        <v>14</v>
      </c>
      <c r="X545" s="51">
        <f t="shared" si="506"/>
        <v>9</v>
      </c>
      <c r="Y545" s="51">
        <f t="shared" si="506"/>
        <v>14</v>
      </c>
      <c r="Z545" s="51">
        <f t="shared" si="506"/>
        <v>12</v>
      </c>
      <c r="AA545" s="51">
        <f t="shared" si="506"/>
        <v>12</v>
      </c>
      <c r="AB545" s="51">
        <f t="shared" si="506"/>
        <v>10</v>
      </c>
      <c r="AC545" s="51">
        <f t="shared" si="506"/>
        <v>12</v>
      </c>
      <c r="AD545" s="51">
        <f t="shared" si="506"/>
        <v>41</v>
      </c>
      <c r="AE545" s="51">
        <f t="shared" si="506"/>
        <v>36</v>
      </c>
      <c r="AF545" s="51">
        <f t="shared" si="506"/>
        <v>49</v>
      </c>
      <c r="AG545" s="51">
        <f t="shared" si="506"/>
        <v>48</v>
      </c>
      <c r="AH545" s="51">
        <f t="shared" si="506"/>
        <v>63</v>
      </c>
      <c r="AI545" s="51">
        <f t="shared" si="506"/>
        <v>51</v>
      </c>
      <c r="AJ545" s="51">
        <f t="shared" si="506"/>
        <v>34</v>
      </c>
      <c r="AK545" s="51">
        <f t="shared" si="506"/>
        <v>31</v>
      </c>
      <c r="AL545" s="51">
        <f t="shared" si="506"/>
        <v>27</v>
      </c>
      <c r="AM545" s="51">
        <f t="shared" si="506"/>
        <v>23</v>
      </c>
      <c r="AN545" s="51">
        <f t="shared" si="506"/>
        <v>31</v>
      </c>
      <c r="AO545" s="51">
        <f t="shared" si="506"/>
        <v>19</v>
      </c>
      <c r="AP545" s="51">
        <f t="shared" si="506"/>
        <v>17</v>
      </c>
      <c r="AQ545" s="51">
        <f t="shared" si="506"/>
        <v>38</v>
      </c>
      <c r="AR545" s="51">
        <f t="shared" si="506"/>
        <v>29</v>
      </c>
      <c r="AS545" s="51">
        <f t="shared" si="506"/>
        <v>141</v>
      </c>
      <c r="AT545" s="51">
        <f t="shared" si="506"/>
        <v>14</v>
      </c>
      <c r="AU545" s="58">
        <v>4826</v>
      </c>
      <c r="AV545" s="109"/>
      <c r="AW545" s="109"/>
    </row>
    <row r="546" spans="1:49" s="33" customFormat="1" ht="12">
      <c r="A546" s="21">
        <v>542</v>
      </c>
      <c r="B546" s="58">
        <v>4834</v>
      </c>
      <c r="C546" s="45" t="s">
        <v>996</v>
      </c>
      <c r="D546" s="45" t="s">
        <v>798</v>
      </c>
      <c r="E546" s="45" t="s">
        <v>797</v>
      </c>
      <c r="F546" s="44" t="s">
        <v>477</v>
      </c>
      <c r="G546" s="39" t="s">
        <v>667</v>
      </c>
      <c r="H546" s="58">
        <v>4834</v>
      </c>
      <c r="I546" s="51">
        <f t="shared" si="490"/>
        <v>613</v>
      </c>
      <c r="J546" s="51">
        <f>J1545</f>
        <v>13</v>
      </c>
      <c r="K546" s="51">
        <f t="shared" ref="K546:AT546" si="507">K1545</f>
        <v>13</v>
      </c>
      <c r="L546" s="51">
        <f t="shared" si="507"/>
        <v>9</v>
      </c>
      <c r="M546" s="51">
        <f t="shared" si="507"/>
        <v>16</v>
      </c>
      <c r="N546" s="51">
        <f t="shared" si="507"/>
        <v>5</v>
      </c>
      <c r="O546" s="51">
        <f t="shared" si="507"/>
        <v>13</v>
      </c>
      <c r="P546" s="51">
        <f t="shared" si="507"/>
        <v>14</v>
      </c>
      <c r="Q546" s="51">
        <f t="shared" si="507"/>
        <v>13</v>
      </c>
      <c r="R546" s="51">
        <f t="shared" si="507"/>
        <v>13</v>
      </c>
      <c r="S546" s="51">
        <f t="shared" si="507"/>
        <v>14</v>
      </c>
      <c r="T546" s="51">
        <f t="shared" si="507"/>
        <v>14</v>
      </c>
      <c r="U546" s="51">
        <f t="shared" si="507"/>
        <v>13</v>
      </c>
      <c r="V546" s="51">
        <f t="shared" si="507"/>
        <v>11</v>
      </c>
      <c r="W546" s="51">
        <f t="shared" si="507"/>
        <v>8</v>
      </c>
      <c r="X546" s="51">
        <f t="shared" si="507"/>
        <v>14</v>
      </c>
      <c r="Y546" s="51">
        <f t="shared" si="507"/>
        <v>13</v>
      </c>
      <c r="Z546" s="51">
        <f t="shared" si="507"/>
        <v>4</v>
      </c>
      <c r="AA546" s="51">
        <f t="shared" si="507"/>
        <v>10</v>
      </c>
      <c r="AB546" s="51">
        <f t="shared" si="507"/>
        <v>10</v>
      </c>
      <c r="AC546" s="51">
        <f t="shared" si="507"/>
        <v>8</v>
      </c>
      <c r="AD546" s="51">
        <f t="shared" si="507"/>
        <v>34</v>
      </c>
      <c r="AE546" s="51">
        <f t="shared" si="507"/>
        <v>25</v>
      </c>
      <c r="AF546" s="51">
        <f t="shared" si="507"/>
        <v>29</v>
      </c>
      <c r="AG546" s="51">
        <f t="shared" si="507"/>
        <v>44</v>
      </c>
      <c r="AH546" s="51">
        <f t="shared" si="507"/>
        <v>39</v>
      </c>
      <c r="AI546" s="51">
        <f t="shared" si="507"/>
        <v>37</v>
      </c>
      <c r="AJ546" s="51">
        <f t="shared" si="507"/>
        <v>33</v>
      </c>
      <c r="AK546" s="51">
        <f t="shared" si="507"/>
        <v>26</v>
      </c>
      <c r="AL546" s="51">
        <f t="shared" si="507"/>
        <v>20</v>
      </c>
      <c r="AM546" s="51">
        <f t="shared" si="507"/>
        <v>26</v>
      </c>
      <c r="AN546" s="51">
        <f t="shared" si="507"/>
        <v>21</v>
      </c>
      <c r="AO546" s="51">
        <f t="shared" si="507"/>
        <v>21</v>
      </c>
      <c r="AP546" s="51">
        <f t="shared" si="507"/>
        <v>30</v>
      </c>
      <c r="AQ546" s="51">
        <f t="shared" si="507"/>
        <v>29</v>
      </c>
      <c r="AR546" s="51">
        <f t="shared" si="507"/>
        <v>22</v>
      </c>
      <c r="AS546" s="51">
        <f t="shared" si="507"/>
        <v>102</v>
      </c>
      <c r="AT546" s="51">
        <f t="shared" si="507"/>
        <v>18</v>
      </c>
      <c r="AU546" s="58">
        <v>4834</v>
      </c>
      <c r="AV546" s="109"/>
      <c r="AW546" s="109"/>
    </row>
    <row r="547" spans="1:49" s="33" customFormat="1" ht="12">
      <c r="A547" s="21">
        <v>543</v>
      </c>
      <c r="B547" s="58">
        <v>4828</v>
      </c>
      <c r="C547" s="45" t="s">
        <v>996</v>
      </c>
      <c r="D547" s="45" t="s">
        <v>798</v>
      </c>
      <c r="E547" s="45" t="s">
        <v>797</v>
      </c>
      <c r="F547" s="44" t="s">
        <v>467</v>
      </c>
      <c r="G547" s="39" t="s">
        <v>662</v>
      </c>
      <c r="H547" s="58">
        <v>4828</v>
      </c>
      <c r="I547" s="51">
        <f t="shared" si="490"/>
        <v>1124</v>
      </c>
      <c r="J547" s="51">
        <f>J1529</f>
        <v>9</v>
      </c>
      <c r="K547" s="51">
        <f t="shared" ref="K547:AT547" si="508">K1529</f>
        <v>10</v>
      </c>
      <c r="L547" s="51">
        <f t="shared" si="508"/>
        <v>10</v>
      </c>
      <c r="M547" s="51">
        <f t="shared" si="508"/>
        <v>14</v>
      </c>
      <c r="N547" s="51">
        <f t="shared" si="508"/>
        <v>18</v>
      </c>
      <c r="O547" s="51">
        <f t="shared" si="508"/>
        <v>12</v>
      </c>
      <c r="P547" s="51">
        <f t="shared" si="508"/>
        <v>16</v>
      </c>
      <c r="Q547" s="51">
        <f t="shared" si="508"/>
        <v>18</v>
      </c>
      <c r="R547" s="51">
        <f t="shared" si="508"/>
        <v>19</v>
      </c>
      <c r="S547" s="51">
        <f t="shared" si="508"/>
        <v>19</v>
      </c>
      <c r="T547" s="51">
        <f t="shared" si="508"/>
        <v>24</v>
      </c>
      <c r="U547" s="51">
        <f t="shared" si="508"/>
        <v>25</v>
      </c>
      <c r="V547" s="51">
        <f t="shared" si="508"/>
        <v>26</v>
      </c>
      <c r="W547" s="51">
        <f t="shared" si="508"/>
        <v>27</v>
      </c>
      <c r="X547" s="51">
        <f t="shared" si="508"/>
        <v>31</v>
      </c>
      <c r="Y547" s="51">
        <f t="shared" si="508"/>
        <v>23</v>
      </c>
      <c r="Z547" s="51">
        <f t="shared" si="508"/>
        <v>16</v>
      </c>
      <c r="AA547" s="51">
        <f t="shared" si="508"/>
        <v>18</v>
      </c>
      <c r="AB547" s="51">
        <f t="shared" si="508"/>
        <v>17</v>
      </c>
      <c r="AC547" s="51">
        <f t="shared" si="508"/>
        <v>12</v>
      </c>
      <c r="AD547" s="51">
        <f t="shared" si="508"/>
        <v>58</v>
      </c>
      <c r="AE547" s="51">
        <f t="shared" si="508"/>
        <v>76</v>
      </c>
      <c r="AF547" s="51">
        <f t="shared" si="508"/>
        <v>87</v>
      </c>
      <c r="AG547" s="51">
        <f t="shared" si="508"/>
        <v>85</v>
      </c>
      <c r="AH547" s="51">
        <f t="shared" si="508"/>
        <v>80</v>
      </c>
      <c r="AI547" s="51">
        <f t="shared" si="508"/>
        <v>67</v>
      </c>
      <c r="AJ547" s="51">
        <f t="shared" si="508"/>
        <v>72</v>
      </c>
      <c r="AK547" s="51">
        <f t="shared" si="508"/>
        <v>47</v>
      </c>
      <c r="AL547" s="51">
        <f t="shared" si="508"/>
        <v>62</v>
      </c>
      <c r="AM547" s="51">
        <f t="shared" si="508"/>
        <v>35</v>
      </c>
      <c r="AN547" s="51">
        <f t="shared" si="508"/>
        <v>43</v>
      </c>
      <c r="AO547" s="51">
        <f t="shared" si="508"/>
        <v>24</v>
      </c>
      <c r="AP547" s="51">
        <f t="shared" si="508"/>
        <v>24</v>
      </c>
      <c r="AQ547" s="51">
        <f t="shared" si="508"/>
        <v>65</v>
      </c>
      <c r="AR547" s="51">
        <f t="shared" si="508"/>
        <v>41</v>
      </c>
      <c r="AS547" s="51">
        <f t="shared" si="508"/>
        <v>222</v>
      </c>
      <c r="AT547" s="51">
        <f t="shared" si="508"/>
        <v>14</v>
      </c>
      <c r="AU547" s="58">
        <v>4828</v>
      </c>
      <c r="AV547" s="109"/>
      <c r="AW547" s="109"/>
    </row>
    <row r="548" spans="1:49" s="33" customFormat="1" ht="12">
      <c r="A548" s="6">
        <v>544</v>
      </c>
      <c r="B548" s="90">
        <v>4827</v>
      </c>
      <c r="C548" s="45" t="s">
        <v>996</v>
      </c>
      <c r="D548" s="45" t="s">
        <v>798</v>
      </c>
      <c r="E548" s="45" t="s">
        <v>797</v>
      </c>
      <c r="F548" s="42" t="s">
        <v>421</v>
      </c>
      <c r="G548" s="39" t="s">
        <v>662</v>
      </c>
      <c r="H548" s="90">
        <v>4827</v>
      </c>
      <c r="I548" s="51">
        <f t="shared" si="490"/>
        <v>765</v>
      </c>
      <c r="J548" s="51">
        <f>J1528</f>
        <v>7</v>
      </c>
      <c r="K548" s="51">
        <f t="shared" ref="K548:AT548" si="509">K1528</f>
        <v>13</v>
      </c>
      <c r="L548" s="51">
        <f t="shared" si="509"/>
        <v>20</v>
      </c>
      <c r="M548" s="51">
        <f t="shared" si="509"/>
        <v>13</v>
      </c>
      <c r="N548" s="51">
        <f t="shared" si="509"/>
        <v>13</v>
      </c>
      <c r="O548" s="51">
        <f t="shared" si="509"/>
        <v>13</v>
      </c>
      <c r="P548" s="51">
        <f t="shared" si="509"/>
        <v>16</v>
      </c>
      <c r="Q548" s="51">
        <f t="shared" si="509"/>
        <v>16</v>
      </c>
      <c r="R548" s="51">
        <f t="shared" si="509"/>
        <v>18</v>
      </c>
      <c r="S548" s="51">
        <f t="shared" si="509"/>
        <v>18</v>
      </c>
      <c r="T548" s="51">
        <f t="shared" si="509"/>
        <v>15</v>
      </c>
      <c r="U548" s="51">
        <f t="shared" si="509"/>
        <v>16</v>
      </c>
      <c r="V548" s="51">
        <f t="shared" si="509"/>
        <v>14</v>
      </c>
      <c r="W548" s="51">
        <f t="shared" si="509"/>
        <v>17</v>
      </c>
      <c r="X548" s="51">
        <f t="shared" si="509"/>
        <v>14</v>
      </c>
      <c r="Y548" s="51">
        <f t="shared" si="509"/>
        <v>13</v>
      </c>
      <c r="Z548" s="51">
        <f t="shared" si="509"/>
        <v>18</v>
      </c>
      <c r="AA548" s="51">
        <f t="shared" si="509"/>
        <v>11</v>
      </c>
      <c r="AB548" s="51">
        <f t="shared" si="509"/>
        <v>11</v>
      </c>
      <c r="AC548" s="51">
        <f t="shared" si="509"/>
        <v>10</v>
      </c>
      <c r="AD548" s="51">
        <f t="shared" si="509"/>
        <v>36</v>
      </c>
      <c r="AE548" s="51">
        <f t="shared" si="509"/>
        <v>46</v>
      </c>
      <c r="AF548" s="51">
        <f t="shared" si="509"/>
        <v>54</v>
      </c>
      <c r="AG548" s="51">
        <f t="shared" si="509"/>
        <v>54</v>
      </c>
      <c r="AH548" s="51">
        <f t="shared" si="509"/>
        <v>50</v>
      </c>
      <c r="AI548" s="51">
        <f t="shared" si="509"/>
        <v>45</v>
      </c>
      <c r="AJ548" s="51">
        <f t="shared" si="509"/>
        <v>35</v>
      </c>
      <c r="AK548" s="51">
        <f t="shared" si="509"/>
        <v>46</v>
      </c>
      <c r="AL548" s="51">
        <f t="shared" si="509"/>
        <v>35</v>
      </c>
      <c r="AM548" s="51">
        <f t="shared" si="509"/>
        <v>31</v>
      </c>
      <c r="AN548" s="51">
        <f t="shared" si="509"/>
        <v>22</v>
      </c>
      <c r="AO548" s="51">
        <f t="shared" si="509"/>
        <v>13</v>
      </c>
      <c r="AP548" s="51">
        <f t="shared" si="509"/>
        <v>12</v>
      </c>
      <c r="AQ548" s="51">
        <f t="shared" si="509"/>
        <v>37</v>
      </c>
      <c r="AR548" s="51">
        <f t="shared" si="509"/>
        <v>30</v>
      </c>
      <c r="AS548" s="51">
        <f t="shared" si="509"/>
        <v>140</v>
      </c>
      <c r="AT548" s="51">
        <f t="shared" si="509"/>
        <v>11</v>
      </c>
      <c r="AU548" s="90">
        <v>4827</v>
      </c>
      <c r="AV548" s="109"/>
      <c r="AW548" s="109"/>
    </row>
    <row r="549" spans="1:49" s="33" customFormat="1" ht="12">
      <c r="A549" s="21">
        <v>545</v>
      </c>
      <c r="B549" s="58">
        <v>7030</v>
      </c>
      <c r="C549" s="45" t="s">
        <v>996</v>
      </c>
      <c r="D549" s="45" t="s">
        <v>798</v>
      </c>
      <c r="E549" s="45" t="s">
        <v>797</v>
      </c>
      <c r="F549" s="44" t="s">
        <v>478</v>
      </c>
      <c r="G549" s="39" t="s">
        <v>662</v>
      </c>
      <c r="H549" s="58">
        <v>7030</v>
      </c>
      <c r="I549" s="51">
        <f t="shared" si="490"/>
        <v>483</v>
      </c>
      <c r="J549" s="51">
        <f>J1547</f>
        <v>2</v>
      </c>
      <c r="K549" s="51">
        <f t="shared" ref="K549:AT549" si="510">K1547</f>
        <v>2</v>
      </c>
      <c r="L549" s="51">
        <f t="shared" si="510"/>
        <v>5</v>
      </c>
      <c r="M549" s="51">
        <f t="shared" si="510"/>
        <v>6</v>
      </c>
      <c r="N549" s="51">
        <f t="shared" si="510"/>
        <v>8</v>
      </c>
      <c r="O549" s="51">
        <f t="shared" si="510"/>
        <v>6</v>
      </c>
      <c r="P549" s="51">
        <f t="shared" si="510"/>
        <v>8</v>
      </c>
      <c r="Q549" s="51">
        <f t="shared" si="510"/>
        <v>9</v>
      </c>
      <c r="R549" s="51">
        <f t="shared" si="510"/>
        <v>6</v>
      </c>
      <c r="S549" s="51">
        <f t="shared" si="510"/>
        <v>6</v>
      </c>
      <c r="T549" s="51">
        <f t="shared" si="510"/>
        <v>5</v>
      </c>
      <c r="U549" s="51">
        <f t="shared" si="510"/>
        <v>9</v>
      </c>
      <c r="V549" s="51">
        <f t="shared" si="510"/>
        <v>7</v>
      </c>
      <c r="W549" s="51">
        <f t="shared" si="510"/>
        <v>5</v>
      </c>
      <c r="X549" s="51">
        <f t="shared" si="510"/>
        <v>4</v>
      </c>
      <c r="Y549" s="51">
        <f t="shared" si="510"/>
        <v>7</v>
      </c>
      <c r="Z549" s="51">
        <f t="shared" si="510"/>
        <v>6</v>
      </c>
      <c r="AA549" s="51">
        <f t="shared" si="510"/>
        <v>4</v>
      </c>
      <c r="AB549" s="51">
        <f t="shared" si="510"/>
        <v>5</v>
      </c>
      <c r="AC549" s="51">
        <f t="shared" si="510"/>
        <v>6</v>
      </c>
      <c r="AD549" s="51">
        <f t="shared" si="510"/>
        <v>40</v>
      </c>
      <c r="AE549" s="51">
        <f t="shared" si="510"/>
        <v>40</v>
      </c>
      <c r="AF549" s="51">
        <f t="shared" si="510"/>
        <v>38</v>
      </c>
      <c r="AG549" s="51">
        <f t="shared" si="510"/>
        <v>41</v>
      </c>
      <c r="AH549" s="51">
        <f t="shared" si="510"/>
        <v>26</v>
      </c>
      <c r="AI549" s="51">
        <f t="shared" si="510"/>
        <v>29</v>
      </c>
      <c r="AJ549" s="51">
        <f t="shared" si="510"/>
        <v>33</v>
      </c>
      <c r="AK549" s="51">
        <f t="shared" si="510"/>
        <v>25</v>
      </c>
      <c r="AL549" s="51">
        <f t="shared" si="510"/>
        <v>35</v>
      </c>
      <c r="AM549" s="51">
        <f t="shared" si="510"/>
        <v>17</v>
      </c>
      <c r="AN549" s="51">
        <f t="shared" si="510"/>
        <v>18</v>
      </c>
      <c r="AO549" s="51">
        <f t="shared" si="510"/>
        <v>9</v>
      </c>
      <c r="AP549" s="51">
        <f t="shared" si="510"/>
        <v>16</v>
      </c>
      <c r="AQ549" s="51">
        <f t="shared" si="510"/>
        <v>15</v>
      </c>
      <c r="AR549" s="51">
        <f t="shared" si="510"/>
        <v>13</v>
      </c>
      <c r="AS549" s="51">
        <f t="shared" si="510"/>
        <v>105</v>
      </c>
      <c r="AT549" s="51">
        <f t="shared" si="510"/>
        <v>3</v>
      </c>
      <c r="AU549" s="58">
        <v>7030</v>
      </c>
      <c r="AV549" s="109"/>
      <c r="AW549" s="109"/>
    </row>
    <row r="550" spans="1:49" s="33" customFormat="1" ht="24">
      <c r="A550" s="21">
        <v>546</v>
      </c>
      <c r="B550" s="90">
        <v>7029</v>
      </c>
      <c r="C550" s="45" t="s">
        <v>996</v>
      </c>
      <c r="D550" s="45" t="s">
        <v>798</v>
      </c>
      <c r="E550" s="45" t="s">
        <v>797</v>
      </c>
      <c r="F550" s="42" t="s">
        <v>803</v>
      </c>
      <c r="G550" s="39" t="s">
        <v>662</v>
      </c>
      <c r="H550" s="90">
        <v>7029</v>
      </c>
      <c r="I550" s="51">
        <f t="shared" si="490"/>
        <v>398</v>
      </c>
      <c r="J550" s="51">
        <f>J1546</f>
        <v>4</v>
      </c>
      <c r="K550" s="51">
        <f t="shared" ref="K550:AT550" si="511">K1546</f>
        <v>2</v>
      </c>
      <c r="L550" s="51">
        <f t="shared" si="511"/>
        <v>7</v>
      </c>
      <c r="M550" s="51">
        <f t="shared" si="511"/>
        <v>5</v>
      </c>
      <c r="N550" s="51">
        <f t="shared" si="511"/>
        <v>8</v>
      </c>
      <c r="O550" s="51">
        <f t="shared" si="511"/>
        <v>6</v>
      </c>
      <c r="P550" s="51">
        <f t="shared" si="511"/>
        <v>4</v>
      </c>
      <c r="Q550" s="51">
        <f t="shared" si="511"/>
        <v>10</v>
      </c>
      <c r="R550" s="51">
        <f t="shared" si="511"/>
        <v>4</v>
      </c>
      <c r="S550" s="51">
        <f t="shared" si="511"/>
        <v>8</v>
      </c>
      <c r="T550" s="51">
        <f t="shared" si="511"/>
        <v>9</v>
      </c>
      <c r="U550" s="51">
        <f t="shared" si="511"/>
        <v>6</v>
      </c>
      <c r="V550" s="51">
        <f t="shared" si="511"/>
        <v>10</v>
      </c>
      <c r="W550" s="51">
        <f t="shared" si="511"/>
        <v>6</v>
      </c>
      <c r="X550" s="51">
        <f t="shared" si="511"/>
        <v>7</v>
      </c>
      <c r="Y550" s="51">
        <f t="shared" si="511"/>
        <v>13</v>
      </c>
      <c r="Z550" s="51">
        <f t="shared" si="511"/>
        <v>4</v>
      </c>
      <c r="AA550" s="51">
        <f t="shared" si="511"/>
        <v>6</v>
      </c>
      <c r="AB550" s="51">
        <f t="shared" si="511"/>
        <v>5</v>
      </c>
      <c r="AC550" s="51">
        <f t="shared" si="511"/>
        <v>4</v>
      </c>
      <c r="AD550" s="51">
        <f t="shared" si="511"/>
        <v>20</v>
      </c>
      <c r="AE550" s="51">
        <f t="shared" si="511"/>
        <v>22</v>
      </c>
      <c r="AF550" s="51">
        <f t="shared" si="511"/>
        <v>27</v>
      </c>
      <c r="AG550" s="51">
        <f t="shared" si="511"/>
        <v>24</v>
      </c>
      <c r="AH550" s="51">
        <f t="shared" si="511"/>
        <v>26</v>
      </c>
      <c r="AI550" s="51">
        <f t="shared" si="511"/>
        <v>31</v>
      </c>
      <c r="AJ550" s="51">
        <f t="shared" si="511"/>
        <v>18</v>
      </c>
      <c r="AK550" s="51">
        <f t="shared" si="511"/>
        <v>23</v>
      </c>
      <c r="AL550" s="51">
        <f t="shared" si="511"/>
        <v>14</v>
      </c>
      <c r="AM550" s="51">
        <f t="shared" si="511"/>
        <v>19</v>
      </c>
      <c r="AN550" s="51">
        <f t="shared" si="511"/>
        <v>19</v>
      </c>
      <c r="AO550" s="51">
        <f t="shared" si="511"/>
        <v>11</v>
      </c>
      <c r="AP550" s="51">
        <f t="shared" si="511"/>
        <v>16</v>
      </c>
      <c r="AQ550" s="51">
        <f t="shared" si="511"/>
        <v>19</v>
      </c>
      <c r="AR550" s="51">
        <f t="shared" si="511"/>
        <v>15</v>
      </c>
      <c r="AS550" s="51">
        <f t="shared" si="511"/>
        <v>74</v>
      </c>
      <c r="AT550" s="51">
        <f t="shared" si="511"/>
        <v>6</v>
      </c>
      <c r="AU550" s="90">
        <v>7029</v>
      </c>
      <c r="AV550" s="109"/>
      <c r="AW550" s="109"/>
    </row>
    <row r="551" spans="1:49" s="33" customFormat="1" ht="12">
      <c r="A551" s="6">
        <v>547</v>
      </c>
      <c r="B551" s="58">
        <v>11559</v>
      </c>
      <c r="C551" s="45" t="s">
        <v>996</v>
      </c>
      <c r="D551" s="45" t="s">
        <v>798</v>
      </c>
      <c r="E551" s="45" t="s">
        <v>797</v>
      </c>
      <c r="F551" s="44" t="s">
        <v>465</v>
      </c>
      <c r="G551" s="39" t="s">
        <v>662</v>
      </c>
      <c r="H551" s="58">
        <v>11559</v>
      </c>
      <c r="I551" s="51">
        <f t="shared" si="490"/>
        <v>437</v>
      </c>
      <c r="J551" s="51">
        <f>J1525</f>
        <v>9</v>
      </c>
      <c r="K551" s="51">
        <f t="shared" ref="K551:AT551" si="512">K1525</f>
        <v>8</v>
      </c>
      <c r="L551" s="51">
        <f t="shared" si="512"/>
        <v>6</v>
      </c>
      <c r="M551" s="51">
        <f t="shared" si="512"/>
        <v>6</v>
      </c>
      <c r="N551" s="51">
        <f t="shared" si="512"/>
        <v>11</v>
      </c>
      <c r="O551" s="51">
        <f t="shared" si="512"/>
        <v>9</v>
      </c>
      <c r="P551" s="51">
        <f t="shared" si="512"/>
        <v>9</v>
      </c>
      <c r="Q551" s="51">
        <f t="shared" si="512"/>
        <v>12</v>
      </c>
      <c r="R551" s="51">
        <f t="shared" si="512"/>
        <v>13</v>
      </c>
      <c r="S551" s="51">
        <f t="shared" si="512"/>
        <v>8</v>
      </c>
      <c r="T551" s="51">
        <f t="shared" si="512"/>
        <v>18</v>
      </c>
      <c r="U551" s="51">
        <f t="shared" si="512"/>
        <v>8</v>
      </c>
      <c r="V551" s="51">
        <f t="shared" si="512"/>
        <v>11</v>
      </c>
      <c r="W551" s="51">
        <f t="shared" si="512"/>
        <v>10</v>
      </c>
      <c r="X551" s="51">
        <f t="shared" si="512"/>
        <v>11</v>
      </c>
      <c r="Y551" s="51">
        <f t="shared" si="512"/>
        <v>12</v>
      </c>
      <c r="Z551" s="51">
        <f t="shared" si="512"/>
        <v>13</v>
      </c>
      <c r="AA551" s="51">
        <f t="shared" si="512"/>
        <v>9</v>
      </c>
      <c r="AB551" s="51">
        <f t="shared" si="512"/>
        <v>7</v>
      </c>
      <c r="AC551" s="51">
        <f t="shared" si="512"/>
        <v>9</v>
      </c>
      <c r="AD551" s="51">
        <f t="shared" si="512"/>
        <v>18</v>
      </c>
      <c r="AE551" s="51">
        <f t="shared" si="512"/>
        <v>51</v>
      </c>
      <c r="AF551" s="51">
        <f t="shared" si="512"/>
        <v>18</v>
      </c>
      <c r="AG551" s="51">
        <f t="shared" si="512"/>
        <v>26</v>
      </c>
      <c r="AH551" s="51">
        <f t="shared" si="512"/>
        <v>21</v>
      </c>
      <c r="AI551" s="51">
        <f t="shared" si="512"/>
        <v>26</v>
      </c>
      <c r="AJ551" s="51">
        <f t="shared" si="512"/>
        <v>24</v>
      </c>
      <c r="AK551" s="51">
        <f t="shared" si="512"/>
        <v>13</v>
      </c>
      <c r="AL551" s="51">
        <f t="shared" si="512"/>
        <v>14</v>
      </c>
      <c r="AM551" s="51">
        <f t="shared" si="512"/>
        <v>12</v>
      </c>
      <c r="AN551" s="51">
        <f t="shared" si="512"/>
        <v>8</v>
      </c>
      <c r="AO551" s="51">
        <f t="shared" si="512"/>
        <v>3</v>
      </c>
      <c r="AP551" s="51">
        <f t="shared" si="512"/>
        <v>4</v>
      </c>
      <c r="AQ551" s="51">
        <f t="shared" si="512"/>
        <v>28</v>
      </c>
      <c r="AR551" s="51">
        <f t="shared" si="512"/>
        <v>24</v>
      </c>
      <c r="AS551" s="51">
        <f t="shared" si="512"/>
        <v>78</v>
      </c>
      <c r="AT551" s="51">
        <f t="shared" si="512"/>
        <v>14</v>
      </c>
      <c r="AU551" s="58">
        <v>11559</v>
      </c>
      <c r="AV551" s="109"/>
      <c r="AW551" s="109"/>
    </row>
    <row r="552" spans="1:49" s="33" customFormat="1" ht="12">
      <c r="A552" s="21">
        <v>548</v>
      </c>
      <c r="B552" s="34"/>
      <c r="C552" s="35" t="s">
        <v>996</v>
      </c>
      <c r="D552" s="35" t="s">
        <v>798</v>
      </c>
      <c r="E552" s="36" t="s">
        <v>804</v>
      </c>
      <c r="F552" s="36" t="s">
        <v>804</v>
      </c>
      <c r="G552" s="37"/>
      <c r="H552" s="34"/>
      <c r="I552" s="99">
        <f t="shared" si="490"/>
        <v>7694</v>
      </c>
      <c r="J552" s="38">
        <f>SUM(J553:J560)</f>
        <v>85</v>
      </c>
      <c r="K552" s="38">
        <f t="shared" ref="K552:AT552" si="513">SUM(K553:K560)</f>
        <v>86</v>
      </c>
      <c r="L552" s="38">
        <f t="shared" si="513"/>
        <v>98</v>
      </c>
      <c r="M552" s="38">
        <f t="shared" si="513"/>
        <v>92</v>
      </c>
      <c r="N552" s="38">
        <f t="shared" si="513"/>
        <v>85</v>
      </c>
      <c r="O552" s="38">
        <f t="shared" si="513"/>
        <v>112</v>
      </c>
      <c r="P552" s="38">
        <f t="shared" si="513"/>
        <v>165</v>
      </c>
      <c r="Q552" s="38">
        <f t="shared" si="513"/>
        <v>174</v>
      </c>
      <c r="R552" s="38">
        <f t="shared" si="513"/>
        <v>183</v>
      </c>
      <c r="S552" s="38">
        <f t="shared" si="513"/>
        <v>190</v>
      </c>
      <c r="T552" s="38">
        <f t="shared" si="513"/>
        <v>198</v>
      </c>
      <c r="U552" s="38">
        <f t="shared" si="513"/>
        <v>205</v>
      </c>
      <c r="V552" s="38">
        <f t="shared" si="513"/>
        <v>206</v>
      </c>
      <c r="W552" s="38">
        <f t="shared" si="513"/>
        <v>197</v>
      </c>
      <c r="X552" s="38">
        <f t="shared" si="513"/>
        <v>182</v>
      </c>
      <c r="Y552" s="38">
        <f t="shared" si="513"/>
        <v>168</v>
      </c>
      <c r="Z552" s="38">
        <f t="shared" si="513"/>
        <v>152</v>
      </c>
      <c r="AA552" s="38">
        <f t="shared" si="513"/>
        <v>138</v>
      </c>
      <c r="AB552" s="38">
        <f t="shared" si="513"/>
        <v>127</v>
      </c>
      <c r="AC552" s="38">
        <f t="shared" si="513"/>
        <v>117</v>
      </c>
      <c r="AD552" s="38">
        <f t="shared" si="513"/>
        <v>472</v>
      </c>
      <c r="AE552" s="38">
        <f t="shared" si="513"/>
        <v>460</v>
      </c>
      <c r="AF552" s="38">
        <f t="shared" si="513"/>
        <v>542</v>
      </c>
      <c r="AG552" s="38">
        <f t="shared" si="513"/>
        <v>550</v>
      </c>
      <c r="AH552" s="38">
        <f t="shared" si="513"/>
        <v>543</v>
      </c>
      <c r="AI552" s="38">
        <f t="shared" si="513"/>
        <v>428</v>
      </c>
      <c r="AJ552" s="38">
        <f t="shared" si="513"/>
        <v>389</v>
      </c>
      <c r="AK552" s="38">
        <f t="shared" si="513"/>
        <v>317</v>
      </c>
      <c r="AL552" s="38">
        <f t="shared" si="513"/>
        <v>276</v>
      </c>
      <c r="AM552" s="38">
        <f t="shared" si="513"/>
        <v>270</v>
      </c>
      <c r="AN552" s="38">
        <f t="shared" si="513"/>
        <v>213</v>
      </c>
      <c r="AO552" s="38">
        <f t="shared" si="513"/>
        <v>140</v>
      </c>
      <c r="AP552" s="38">
        <f t="shared" si="513"/>
        <v>134</v>
      </c>
      <c r="AQ552" s="38">
        <f t="shared" si="513"/>
        <v>485</v>
      </c>
      <c r="AR552" s="38">
        <f t="shared" si="513"/>
        <v>337</v>
      </c>
      <c r="AS552" s="38">
        <f t="shared" si="513"/>
        <v>1468</v>
      </c>
      <c r="AT552" s="38">
        <f t="shared" si="513"/>
        <v>124</v>
      </c>
      <c r="AU552" s="34"/>
      <c r="AV552" s="109"/>
      <c r="AW552" s="109"/>
    </row>
    <row r="553" spans="1:49" s="33" customFormat="1" ht="12">
      <c r="A553" s="21">
        <v>549</v>
      </c>
      <c r="B553" s="58">
        <v>4835</v>
      </c>
      <c r="C553" s="45" t="s">
        <v>996</v>
      </c>
      <c r="D553" s="45" t="s">
        <v>798</v>
      </c>
      <c r="E553" s="45" t="s">
        <v>804</v>
      </c>
      <c r="F553" s="44" t="s">
        <v>479</v>
      </c>
      <c r="G553" s="39" t="s">
        <v>680</v>
      </c>
      <c r="H553" s="58">
        <v>4835</v>
      </c>
      <c r="I553" s="51">
        <f t="shared" si="490"/>
        <v>1717</v>
      </c>
      <c r="J553" s="51">
        <f>J1549</f>
        <v>21</v>
      </c>
      <c r="K553" s="51">
        <f t="shared" ref="K553:AT555" si="514">K1549</f>
        <v>23</v>
      </c>
      <c r="L553" s="51">
        <f t="shared" si="514"/>
        <v>31</v>
      </c>
      <c r="M553" s="51">
        <f t="shared" si="514"/>
        <v>25</v>
      </c>
      <c r="N553" s="51">
        <f t="shared" si="514"/>
        <v>22</v>
      </c>
      <c r="O553" s="51">
        <f t="shared" si="514"/>
        <v>21</v>
      </c>
      <c r="P553" s="51">
        <f t="shared" si="514"/>
        <v>36</v>
      </c>
      <c r="Q553" s="51">
        <f t="shared" si="514"/>
        <v>40</v>
      </c>
      <c r="R553" s="51">
        <f t="shared" si="514"/>
        <v>57</v>
      </c>
      <c r="S553" s="51">
        <f t="shared" si="514"/>
        <v>43</v>
      </c>
      <c r="T553" s="51">
        <f t="shared" si="514"/>
        <v>54</v>
      </c>
      <c r="U553" s="51">
        <f t="shared" si="514"/>
        <v>54</v>
      </c>
      <c r="V553" s="51">
        <f t="shared" si="514"/>
        <v>58</v>
      </c>
      <c r="W553" s="51">
        <f t="shared" si="514"/>
        <v>43</v>
      </c>
      <c r="X553" s="51">
        <f t="shared" si="514"/>
        <v>54</v>
      </c>
      <c r="Y553" s="51">
        <f t="shared" si="514"/>
        <v>43</v>
      </c>
      <c r="Z553" s="51">
        <f t="shared" si="514"/>
        <v>36</v>
      </c>
      <c r="AA553" s="51">
        <f t="shared" si="514"/>
        <v>34</v>
      </c>
      <c r="AB553" s="51">
        <f t="shared" si="514"/>
        <v>25</v>
      </c>
      <c r="AC553" s="51">
        <f t="shared" si="514"/>
        <v>25</v>
      </c>
      <c r="AD553" s="51">
        <f t="shared" si="514"/>
        <v>92</v>
      </c>
      <c r="AE553" s="51">
        <f t="shared" si="514"/>
        <v>104</v>
      </c>
      <c r="AF553" s="51">
        <f t="shared" si="514"/>
        <v>121</v>
      </c>
      <c r="AG553" s="51">
        <f t="shared" si="514"/>
        <v>114</v>
      </c>
      <c r="AH553" s="51">
        <f t="shared" si="514"/>
        <v>126</v>
      </c>
      <c r="AI553" s="51">
        <f t="shared" si="514"/>
        <v>94</v>
      </c>
      <c r="AJ553" s="51">
        <f t="shared" si="514"/>
        <v>77</v>
      </c>
      <c r="AK553" s="51">
        <f t="shared" si="514"/>
        <v>61</v>
      </c>
      <c r="AL553" s="51">
        <f t="shared" si="514"/>
        <v>41</v>
      </c>
      <c r="AM553" s="51">
        <f t="shared" si="514"/>
        <v>51</v>
      </c>
      <c r="AN553" s="51">
        <f t="shared" si="514"/>
        <v>40</v>
      </c>
      <c r="AO553" s="51">
        <f t="shared" si="514"/>
        <v>28</v>
      </c>
      <c r="AP553" s="51">
        <f t="shared" si="514"/>
        <v>23</v>
      </c>
      <c r="AQ553" s="51">
        <f t="shared" si="514"/>
        <v>129</v>
      </c>
      <c r="AR553" s="51">
        <f t="shared" si="514"/>
        <v>78</v>
      </c>
      <c r="AS553" s="51">
        <f t="shared" si="514"/>
        <v>319</v>
      </c>
      <c r="AT553" s="51">
        <f t="shared" si="514"/>
        <v>30</v>
      </c>
      <c r="AU553" s="58">
        <v>4835</v>
      </c>
      <c r="AV553" s="109"/>
      <c r="AW553" s="109"/>
    </row>
    <row r="554" spans="1:49" s="33" customFormat="1" ht="12">
      <c r="A554" s="6">
        <v>550</v>
      </c>
      <c r="B554" s="58">
        <v>4836</v>
      </c>
      <c r="C554" s="45" t="s">
        <v>996</v>
      </c>
      <c r="D554" s="45" t="s">
        <v>798</v>
      </c>
      <c r="E554" s="45" t="s">
        <v>804</v>
      </c>
      <c r="F554" s="44" t="s">
        <v>480</v>
      </c>
      <c r="G554" s="39" t="s">
        <v>662</v>
      </c>
      <c r="H554" s="58">
        <v>4836</v>
      </c>
      <c r="I554" s="51">
        <f t="shared" si="490"/>
        <v>850</v>
      </c>
      <c r="J554" s="51">
        <f>J1550</f>
        <v>8</v>
      </c>
      <c r="K554" s="51">
        <f t="shared" si="514"/>
        <v>8</v>
      </c>
      <c r="L554" s="51">
        <f t="shared" si="514"/>
        <v>11</v>
      </c>
      <c r="M554" s="51">
        <f t="shared" si="514"/>
        <v>8</v>
      </c>
      <c r="N554" s="51">
        <f t="shared" si="514"/>
        <v>7</v>
      </c>
      <c r="O554" s="51">
        <f t="shared" si="514"/>
        <v>7</v>
      </c>
      <c r="P554" s="51">
        <f t="shared" si="514"/>
        <v>24</v>
      </c>
      <c r="Q554" s="51">
        <f t="shared" si="514"/>
        <v>19</v>
      </c>
      <c r="R554" s="51">
        <f t="shared" si="514"/>
        <v>24</v>
      </c>
      <c r="S554" s="51">
        <f t="shared" si="514"/>
        <v>21</v>
      </c>
      <c r="T554" s="51">
        <f t="shared" si="514"/>
        <v>27</v>
      </c>
      <c r="U554" s="51">
        <f t="shared" si="514"/>
        <v>27</v>
      </c>
      <c r="V554" s="51">
        <f t="shared" si="514"/>
        <v>24</v>
      </c>
      <c r="W554" s="51">
        <f t="shared" si="514"/>
        <v>22</v>
      </c>
      <c r="X554" s="51">
        <f t="shared" si="514"/>
        <v>12</v>
      </c>
      <c r="Y554" s="51">
        <f t="shared" si="514"/>
        <v>22</v>
      </c>
      <c r="Z554" s="51">
        <f t="shared" si="514"/>
        <v>18</v>
      </c>
      <c r="AA554" s="51">
        <f t="shared" si="514"/>
        <v>19</v>
      </c>
      <c r="AB554" s="51">
        <f t="shared" si="514"/>
        <v>13</v>
      </c>
      <c r="AC554" s="51">
        <f t="shared" si="514"/>
        <v>12</v>
      </c>
      <c r="AD554" s="51">
        <f t="shared" si="514"/>
        <v>54</v>
      </c>
      <c r="AE554" s="51">
        <f t="shared" si="514"/>
        <v>38</v>
      </c>
      <c r="AF554" s="51">
        <f t="shared" si="514"/>
        <v>62</v>
      </c>
      <c r="AG554" s="51">
        <f t="shared" si="514"/>
        <v>69</v>
      </c>
      <c r="AH554" s="51">
        <f t="shared" si="514"/>
        <v>60</v>
      </c>
      <c r="AI554" s="51">
        <f t="shared" si="514"/>
        <v>53</v>
      </c>
      <c r="AJ554" s="51">
        <f t="shared" si="514"/>
        <v>37</v>
      </c>
      <c r="AK554" s="51">
        <f t="shared" si="514"/>
        <v>38</v>
      </c>
      <c r="AL554" s="51">
        <f t="shared" si="514"/>
        <v>30</v>
      </c>
      <c r="AM554" s="51">
        <f t="shared" si="514"/>
        <v>28</v>
      </c>
      <c r="AN554" s="51">
        <f t="shared" si="514"/>
        <v>28</v>
      </c>
      <c r="AO554" s="51">
        <f t="shared" si="514"/>
        <v>13</v>
      </c>
      <c r="AP554" s="51">
        <f t="shared" si="514"/>
        <v>7</v>
      </c>
      <c r="AQ554" s="51">
        <f t="shared" si="514"/>
        <v>55</v>
      </c>
      <c r="AR554" s="51">
        <f t="shared" si="514"/>
        <v>40</v>
      </c>
      <c r="AS554" s="51">
        <f t="shared" si="514"/>
        <v>165</v>
      </c>
      <c r="AT554" s="51">
        <f t="shared" si="514"/>
        <v>13</v>
      </c>
      <c r="AU554" s="58">
        <v>4836</v>
      </c>
      <c r="AV554" s="109"/>
      <c r="AW554" s="109"/>
    </row>
    <row r="555" spans="1:49" s="33" customFormat="1" ht="12">
      <c r="A555" s="21">
        <v>551</v>
      </c>
      <c r="B555" s="58">
        <v>4837</v>
      </c>
      <c r="C555" s="45" t="s">
        <v>996</v>
      </c>
      <c r="D555" s="45" t="s">
        <v>798</v>
      </c>
      <c r="E555" s="45" t="s">
        <v>804</v>
      </c>
      <c r="F555" s="44" t="s">
        <v>481</v>
      </c>
      <c r="G555" s="39" t="s">
        <v>662</v>
      </c>
      <c r="H555" s="58">
        <v>4837</v>
      </c>
      <c r="I555" s="51">
        <f t="shared" si="490"/>
        <v>570</v>
      </c>
      <c r="J555" s="51">
        <f>J1551</f>
        <v>6</v>
      </c>
      <c r="K555" s="51">
        <f t="shared" si="514"/>
        <v>9</v>
      </c>
      <c r="L555" s="51">
        <f t="shared" si="514"/>
        <v>3</v>
      </c>
      <c r="M555" s="51">
        <f t="shared" si="514"/>
        <v>8</v>
      </c>
      <c r="N555" s="51">
        <f t="shared" si="514"/>
        <v>7</v>
      </c>
      <c r="O555" s="51">
        <f t="shared" si="514"/>
        <v>7</v>
      </c>
      <c r="P555" s="51">
        <f t="shared" si="514"/>
        <v>14</v>
      </c>
      <c r="Q555" s="51">
        <f t="shared" si="514"/>
        <v>18</v>
      </c>
      <c r="R555" s="51">
        <f t="shared" si="514"/>
        <v>8</v>
      </c>
      <c r="S555" s="51">
        <f t="shared" si="514"/>
        <v>19</v>
      </c>
      <c r="T555" s="51">
        <f t="shared" si="514"/>
        <v>14</v>
      </c>
      <c r="U555" s="51">
        <f t="shared" si="514"/>
        <v>18</v>
      </c>
      <c r="V555" s="51">
        <f t="shared" si="514"/>
        <v>14</v>
      </c>
      <c r="W555" s="51">
        <f t="shared" si="514"/>
        <v>22</v>
      </c>
      <c r="X555" s="51">
        <f t="shared" si="514"/>
        <v>17</v>
      </c>
      <c r="Y555" s="51">
        <f t="shared" si="514"/>
        <v>11</v>
      </c>
      <c r="Z555" s="51">
        <f t="shared" si="514"/>
        <v>12</v>
      </c>
      <c r="AA555" s="51">
        <f t="shared" si="514"/>
        <v>5</v>
      </c>
      <c r="AB555" s="51">
        <f t="shared" si="514"/>
        <v>15</v>
      </c>
      <c r="AC555" s="51">
        <f t="shared" si="514"/>
        <v>11</v>
      </c>
      <c r="AD555" s="51">
        <f t="shared" si="514"/>
        <v>31</v>
      </c>
      <c r="AE555" s="51">
        <f t="shared" si="514"/>
        <v>25</v>
      </c>
      <c r="AF555" s="51">
        <f t="shared" si="514"/>
        <v>56</v>
      </c>
      <c r="AG555" s="51">
        <f t="shared" si="514"/>
        <v>47</v>
      </c>
      <c r="AH555" s="51">
        <f t="shared" si="514"/>
        <v>36</v>
      </c>
      <c r="AI555" s="51">
        <f t="shared" si="514"/>
        <v>33</v>
      </c>
      <c r="AJ555" s="51">
        <f t="shared" si="514"/>
        <v>31</v>
      </c>
      <c r="AK555" s="51">
        <f t="shared" si="514"/>
        <v>22</v>
      </c>
      <c r="AL555" s="51">
        <f t="shared" si="514"/>
        <v>11</v>
      </c>
      <c r="AM555" s="51">
        <f t="shared" si="514"/>
        <v>11</v>
      </c>
      <c r="AN555" s="51">
        <f t="shared" si="514"/>
        <v>14</v>
      </c>
      <c r="AO555" s="51">
        <f t="shared" si="514"/>
        <v>11</v>
      </c>
      <c r="AP555" s="51">
        <f t="shared" si="514"/>
        <v>4</v>
      </c>
      <c r="AQ555" s="51">
        <f t="shared" si="514"/>
        <v>42</v>
      </c>
      <c r="AR555" s="51">
        <f t="shared" si="514"/>
        <v>26</v>
      </c>
      <c r="AS555" s="51">
        <f t="shared" si="514"/>
        <v>112</v>
      </c>
      <c r="AT555" s="51">
        <f t="shared" si="514"/>
        <v>10</v>
      </c>
      <c r="AU555" s="58">
        <v>4837</v>
      </c>
      <c r="AV555" s="109"/>
      <c r="AW555" s="109"/>
    </row>
    <row r="556" spans="1:49" s="33" customFormat="1" ht="12">
      <c r="A556" s="21">
        <v>552</v>
      </c>
      <c r="B556" s="58">
        <v>4818</v>
      </c>
      <c r="C556" s="45" t="s">
        <v>996</v>
      </c>
      <c r="D556" s="45" t="s">
        <v>798</v>
      </c>
      <c r="E556" s="45" t="s">
        <v>804</v>
      </c>
      <c r="F556" s="44" t="s">
        <v>456</v>
      </c>
      <c r="G556" s="39" t="s">
        <v>667</v>
      </c>
      <c r="H556" s="58">
        <v>4818</v>
      </c>
      <c r="I556" s="51">
        <f t="shared" si="490"/>
        <v>1530</v>
      </c>
      <c r="J556" s="55">
        <f>J1510</f>
        <v>17</v>
      </c>
      <c r="K556" s="55">
        <f t="shared" ref="K556:AT556" si="515">K1510</f>
        <v>21</v>
      </c>
      <c r="L556" s="55">
        <f t="shared" si="515"/>
        <v>17</v>
      </c>
      <c r="M556" s="55">
        <f t="shared" si="515"/>
        <v>20</v>
      </c>
      <c r="N556" s="55">
        <f t="shared" si="515"/>
        <v>24</v>
      </c>
      <c r="O556" s="55">
        <f t="shared" si="515"/>
        <v>34</v>
      </c>
      <c r="P556" s="55">
        <f t="shared" si="515"/>
        <v>27</v>
      </c>
      <c r="Q556" s="55">
        <f t="shared" si="515"/>
        <v>29</v>
      </c>
      <c r="R556" s="55">
        <f t="shared" si="515"/>
        <v>31</v>
      </c>
      <c r="S556" s="55">
        <f t="shared" si="515"/>
        <v>33</v>
      </c>
      <c r="T556" s="55">
        <f t="shared" si="515"/>
        <v>34</v>
      </c>
      <c r="U556" s="55">
        <f t="shared" si="515"/>
        <v>36</v>
      </c>
      <c r="V556" s="55">
        <f t="shared" si="515"/>
        <v>37</v>
      </c>
      <c r="W556" s="55">
        <f t="shared" si="515"/>
        <v>35</v>
      </c>
      <c r="X556" s="55">
        <f t="shared" si="515"/>
        <v>33</v>
      </c>
      <c r="Y556" s="55">
        <f t="shared" si="515"/>
        <v>30</v>
      </c>
      <c r="Z556" s="55">
        <f t="shared" si="515"/>
        <v>28</v>
      </c>
      <c r="AA556" s="55">
        <f t="shared" si="515"/>
        <v>25</v>
      </c>
      <c r="AB556" s="55">
        <f t="shared" si="515"/>
        <v>24</v>
      </c>
      <c r="AC556" s="55">
        <f t="shared" si="515"/>
        <v>22</v>
      </c>
      <c r="AD556" s="55">
        <f t="shared" si="515"/>
        <v>96</v>
      </c>
      <c r="AE556" s="55">
        <f t="shared" si="515"/>
        <v>97</v>
      </c>
      <c r="AF556" s="55">
        <f t="shared" si="515"/>
        <v>96</v>
      </c>
      <c r="AG556" s="55">
        <f t="shared" si="515"/>
        <v>110</v>
      </c>
      <c r="AH556" s="55">
        <f t="shared" si="515"/>
        <v>95</v>
      </c>
      <c r="AI556" s="55">
        <f t="shared" si="515"/>
        <v>84</v>
      </c>
      <c r="AJ556" s="55">
        <f t="shared" si="515"/>
        <v>69</v>
      </c>
      <c r="AK556" s="55">
        <f t="shared" si="515"/>
        <v>79</v>
      </c>
      <c r="AL556" s="55">
        <f t="shared" si="515"/>
        <v>69</v>
      </c>
      <c r="AM556" s="55">
        <f t="shared" si="515"/>
        <v>60</v>
      </c>
      <c r="AN556" s="55">
        <f t="shared" si="515"/>
        <v>46</v>
      </c>
      <c r="AO556" s="55">
        <f t="shared" si="515"/>
        <v>36</v>
      </c>
      <c r="AP556" s="55">
        <f t="shared" si="515"/>
        <v>36</v>
      </c>
      <c r="AQ556" s="55">
        <f t="shared" si="515"/>
        <v>86</v>
      </c>
      <c r="AR556" s="55">
        <f t="shared" si="515"/>
        <v>62</v>
      </c>
      <c r="AS556" s="55">
        <f t="shared" si="515"/>
        <v>283</v>
      </c>
      <c r="AT556" s="55">
        <f t="shared" si="515"/>
        <v>24</v>
      </c>
      <c r="AU556" s="58">
        <v>4818</v>
      </c>
      <c r="AV556" s="109"/>
      <c r="AW556" s="109"/>
    </row>
    <row r="557" spans="1:49" s="33" customFormat="1" ht="12">
      <c r="A557" s="6">
        <v>553</v>
      </c>
      <c r="B557" s="58">
        <v>6841</v>
      </c>
      <c r="C557" s="45" t="s">
        <v>996</v>
      </c>
      <c r="D557" s="45" t="s">
        <v>798</v>
      </c>
      <c r="E557" s="45" t="s">
        <v>804</v>
      </c>
      <c r="F557" s="44" t="s">
        <v>468</v>
      </c>
      <c r="G557" s="39" t="s">
        <v>662</v>
      </c>
      <c r="H557" s="58">
        <v>6841</v>
      </c>
      <c r="I557" s="51">
        <f t="shared" si="490"/>
        <v>1294</v>
      </c>
      <c r="J557" s="51">
        <f>J1532</f>
        <v>18</v>
      </c>
      <c r="K557" s="51">
        <f t="shared" ref="K557:AT557" si="516">K1532</f>
        <v>7</v>
      </c>
      <c r="L557" s="51">
        <f t="shared" si="516"/>
        <v>14</v>
      </c>
      <c r="M557" s="51">
        <f t="shared" si="516"/>
        <v>15</v>
      </c>
      <c r="N557" s="51">
        <f t="shared" si="516"/>
        <v>13</v>
      </c>
      <c r="O557" s="51">
        <f t="shared" si="516"/>
        <v>23</v>
      </c>
      <c r="P557" s="51">
        <f t="shared" si="516"/>
        <v>27</v>
      </c>
      <c r="Q557" s="51">
        <f t="shared" si="516"/>
        <v>34</v>
      </c>
      <c r="R557" s="51">
        <f t="shared" si="516"/>
        <v>31</v>
      </c>
      <c r="S557" s="51">
        <f t="shared" si="516"/>
        <v>38</v>
      </c>
      <c r="T557" s="51">
        <f t="shared" si="516"/>
        <v>34</v>
      </c>
      <c r="U557" s="51">
        <f t="shared" si="516"/>
        <v>37</v>
      </c>
      <c r="V557" s="51">
        <f t="shared" si="516"/>
        <v>31</v>
      </c>
      <c r="W557" s="51">
        <f t="shared" si="516"/>
        <v>35</v>
      </c>
      <c r="X557" s="51">
        <f t="shared" si="516"/>
        <v>31</v>
      </c>
      <c r="Y557" s="51">
        <f t="shared" si="516"/>
        <v>35</v>
      </c>
      <c r="Z557" s="51">
        <f t="shared" si="516"/>
        <v>31</v>
      </c>
      <c r="AA557" s="51">
        <f t="shared" si="516"/>
        <v>26</v>
      </c>
      <c r="AB557" s="51">
        <f t="shared" si="516"/>
        <v>20</v>
      </c>
      <c r="AC557" s="51">
        <f t="shared" si="516"/>
        <v>29</v>
      </c>
      <c r="AD557" s="51">
        <f t="shared" si="516"/>
        <v>65</v>
      </c>
      <c r="AE557" s="51">
        <f t="shared" si="516"/>
        <v>82</v>
      </c>
      <c r="AF557" s="51">
        <f t="shared" si="516"/>
        <v>76</v>
      </c>
      <c r="AG557" s="51">
        <f t="shared" si="516"/>
        <v>99</v>
      </c>
      <c r="AH557" s="51">
        <f t="shared" si="516"/>
        <v>93</v>
      </c>
      <c r="AI557" s="51">
        <f t="shared" si="516"/>
        <v>71</v>
      </c>
      <c r="AJ557" s="51">
        <f t="shared" si="516"/>
        <v>62</v>
      </c>
      <c r="AK557" s="51">
        <f t="shared" si="516"/>
        <v>49</v>
      </c>
      <c r="AL557" s="51">
        <f t="shared" si="516"/>
        <v>45</v>
      </c>
      <c r="AM557" s="51">
        <f t="shared" si="516"/>
        <v>38</v>
      </c>
      <c r="AN557" s="51">
        <f t="shared" si="516"/>
        <v>35</v>
      </c>
      <c r="AO557" s="51">
        <f t="shared" si="516"/>
        <v>21</v>
      </c>
      <c r="AP557" s="51">
        <f t="shared" si="516"/>
        <v>29</v>
      </c>
      <c r="AQ557" s="51">
        <f t="shared" si="516"/>
        <v>82</v>
      </c>
      <c r="AR557" s="51">
        <f t="shared" si="516"/>
        <v>68</v>
      </c>
      <c r="AS557" s="51">
        <f t="shared" si="516"/>
        <v>238</v>
      </c>
      <c r="AT557" s="51">
        <f t="shared" si="516"/>
        <v>24</v>
      </c>
      <c r="AU557" s="58">
        <v>6841</v>
      </c>
      <c r="AV557" s="109"/>
      <c r="AW557" s="109"/>
    </row>
    <row r="558" spans="1:49" s="33" customFormat="1" ht="12">
      <c r="A558" s="21">
        <v>554</v>
      </c>
      <c r="B558" s="90">
        <v>4829</v>
      </c>
      <c r="C558" s="45" t="s">
        <v>996</v>
      </c>
      <c r="D558" s="45" t="s">
        <v>798</v>
      </c>
      <c r="E558" s="45" t="s">
        <v>804</v>
      </c>
      <c r="F558" s="42" t="s">
        <v>805</v>
      </c>
      <c r="G558" s="39" t="s">
        <v>680</v>
      </c>
      <c r="H558" s="90">
        <v>4829</v>
      </c>
      <c r="I558" s="51">
        <f t="shared" si="490"/>
        <v>931</v>
      </c>
      <c r="J558" s="51">
        <f>J1531</f>
        <v>7</v>
      </c>
      <c r="K558" s="51">
        <f t="shared" ref="K558:AT558" si="517">K1531</f>
        <v>11</v>
      </c>
      <c r="L558" s="51">
        <f t="shared" si="517"/>
        <v>11</v>
      </c>
      <c r="M558" s="51">
        <f t="shared" si="517"/>
        <v>10</v>
      </c>
      <c r="N558" s="51">
        <f t="shared" si="517"/>
        <v>7</v>
      </c>
      <c r="O558" s="51">
        <f t="shared" si="517"/>
        <v>10</v>
      </c>
      <c r="P558" s="51">
        <f t="shared" si="517"/>
        <v>18</v>
      </c>
      <c r="Q558" s="51">
        <f t="shared" si="517"/>
        <v>16</v>
      </c>
      <c r="R558" s="51">
        <f t="shared" si="517"/>
        <v>20</v>
      </c>
      <c r="S558" s="51">
        <f t="shared" si="517"/>
        <v>17</v>
      </c>
      <c r="T558" s="51">
        <f t="shared" si="517"/>
        <v>23</v>
      </c>
      <c r="U558" s="51">
        <f t="shared" si="517"/>
        <v>19</v>
      </c>
      <c r="V558" s="51">
        <f t="shared" si="517"/>
        <v>26</v>
      </c>
      <c r="W558" s="51">
        <f t="shared" si="517"/>
        <v>15</v>
      </c>
      <c r="X558" s="51">
        <f t="shared" si="517"/>
        <v>24</v>
      </c>
      <c r="Y558" s="51">
        <f t="shared" si="517"/>
        <v>17</v>
      </c>
      <c r="Z558" s="51">
        <f t="shared" si="517"/>
        <v>15</v>
      </c>
      <c r="AA558" s="51">
        <f t="shared" si="517"/>
        <v>17</v>
      </c>
      <c r="AB558" s="51">
        <f t="shared" si="517"/>
        <v>13</v>
      </c>
      <c r="AC558" s="51">
        <f t="shared" si="517"/>
        <v>10</v>
      </c>
      <c r="AD558" s="51">
        <f t="shared" si="517"/>
        <v>59</v>
      </c>
      <c r="AE558" s="51">
        <f t="shared" si="517"/>
        <v>49</v>
      </c>
      <c r="AF558" s="51">
        <f t="shared" si="517"/>
        <v>75</v>
      </c>
      <c r="AG558" s="51">
        <f t="shared" si="517"/>
        <v>60</v>
      </c>
      <c r="AH558" s="51">
        <f t="shared" si="517"/>
        <v>78</v>
      </c>
      <c r="AI558" s="51">
        <f t="shared" si="517"/>
        <v>46</v>
      </c>
      <c r="AJ558" s="51">
        <f t="shared" si="517"/>
        <v>52</v>
      </c>
      <c r="AK558" s="51">
        <f t="shared" si="517"/>
        <v>34</v>
      </c>
      <c r="AL558" s="51">
        <f t="shared" si="517"/>
        <v>42</v>
      </c>
      <c r="AM558" s="51">
        <f t="shared" si="517"/>
        <v>53</v>
      </c>
      <c r="AN558" s="51">
        <f t="shared" si="517"/>
        <v>33</v>
      </c>
      <c r="AO558" s="51">
        <f t="shared" si="517"/>
        <v>22</v>
      </c>
      <c r="AP558" s="51">
        <f t="shared" si="517"/>
        <v>22</v>
      </c>
      <c r="AQ558" s="51">
        <f t="shared" si="517"/>
        <v>52</v>
      </c>
      <c r="AR558" s="51">
        <f t="shared" si="517"/>
        <v>35</v>
      </c>
      <c r="AS558" s="51">
        <f t="shared" si="517"/>
        <v>180</v>
      </c>
      <c r="AT558" s="51">
        <f t="shared" si="517"/>
        <v>10</v>
      </c>
      <c r="AU558" s="90">
        <v>4829</v>
      </c>
      <c r="AV558" s="109"/>
      <c r="AW558" s="109"/>
    </row>
    <row r="559" spans="1:49" s="33" customFormat="1" ht="12">
      <c r="A559" s="21">
        <v>555</v>
      </c>
      <c r="B559" s="90">
        <v>11561</v>
      </c>
      <c r="C559" s="45" t="s">
        <v>996</v>
      </c>
      <c r="D559" s="45" t="s">
        <v>798</v>
      </c>
      <c r="E559" s="45" t="s">
        <v>804</v>
      </c>
      <c r="F559" s="42" t="s">
        <v>482</v>
      </c>
      <c r="G559" s="39" t="s">
        <v>662</v>
      </c>
      <c r="H559" s="90">
        <v>11561</v>
      </c>
      <c r="I559" s="51">
        <f t="shared" si="490"/>
        <v>337</v>
      </c>
      <c r="J559" s="51">
        <f>J1552</f>
        <v>7</v>
      </c>
      <c r="K559" s="51">
        <f t="shared" ref="K559:AT559" si="518">K1552</f>
        <v>5</v>
      </c>
      <c r="L559" s="51">
        <f t="shared" si="518"/>
        <v>3</v>
      </c>
      <c r="M559" s="51">
        <f t="shared" si="518"/>
        <v>1</v>
      </c>
      <c r="N559" s="51">
        <f t="shared" si="518"/>
        <v>2</v>
      </c>
      <c r="O559" s="51">
        <f t="shared" si="518"/>
        <v>3</v>
      </c>
      <c r="P559" s="51">
        <f t="shared" si="518"/>
        <v>8</v>
      </c>
      <c r="Q559" s="51">
        <f t="shared" si="518"/>
        <v>10</v>
      </c>
      <c r="R559" s="51">
        <f t="shared" si="518"/>
        <v>3</v>
      </c>
      <c r="S559" s="51">
        <f t="shared" si="518"/>
        <v>12</v>
      </c>
      <c r="T559" s="51">
        <f t="shared" si="518"/>
        <v>5</v>
      </c>
      <c r="U559" s="51">
        <f t="shared" si="518"/>
        <v>5</v>
      </c>
      <c r="V559" s="51">
        <f t="shared" si="518"/>
        <v>8</v>
      </c>
      <c r="W559" s="51">
        <f t="shared" si="518"/>
        <v>12</v>
      </c>
      <c r="X559" s="51">
        <f t="shared" si="518"/>
        <v>6</v>
      </c>
      <c r="Y559" s="51">
        <f t="shared" si="518"/>
        <v>5</v>
      </c>
      <c r="Z559" s="51">
        <f t="shared" si="518"/>
        <v>5</v>
      </c>
      <c r="AA559" s="51">
        <f t="shared" si="518"/>
        <v>5</v>
      </c>
      <c r="AB559" s="51">
        <f t="shared" si="518"/>
        <v>4</v>
      </c>
      <c r="AC559" s="51">
        <f t="shared" si="518"/>
        <v>4</v>
      </c>
      <c r="AD559" s="51">
        <f t="shared" si="518"/>
        <v>24</v>
      </c>
      <c r="AE559" s="51">
        <f t="shared" si="518"/>
        <v>39</v>
      </c>
      <c r="AF559" s="51">
        <f t="shared" si="518"/>
        <v>27</v>
      </c>
      <c r="AG559" s="51">
        <f t="shared" si="518"/>
        <v>20</v>
      </c>
      <c r="AH559" s="51">
        <f t="shared" si="518"/>
        <v>26</v>
      </c>
      <c r="AI559" s="51">
        <f t="shared" si="518"/>
        <v>16</v>
      </c>
      <c r="AJ559" s="51">
        <f t="shared" si="518"/>
        <v>29</v>
      </c>
      <c r="AK559" s="51">
        <f t="shared" si="518"/>
        <v>15</v>
      </c>
      <c r="AL559" s="51">
        <f t="shared" si="518"/>
        <v>17</v>
      </c>
      <c r="AM559" s="51">
        <f t="shared" si="518"/>
        <v>5</v>
      </c>
      <c r="AN559" s="51">
        <f t="shared" si="518"/>
        <v>3</v>
      </c>
      <c r="AO559" s="51">
        <f t="shared" si="518"/>
        <v>1</v>
      </c>
      <c r="AP559" s="51">
        <f t="shared" si="518"/>
        <v>2</v>
      </c>
      <c r="AQ559" s="51">
        <f t="shared" si="518"/>
        <v>18</v>
      </c>
      <c r="AR559" s="51">
        <f t="shared" si="518"/>
        <v>11</v>
      </c>
      <c r="AS559" s="51">
        <f t="shared" si="518"/>
        <v>74</v>
      </c>
      <c r="AT559" s="51">
        <f t="shared" si="518"/>
        <v>11</v>
      </c>
      <c r="AU559" s="90">
        <v>11561</v>
      </c>
      <c r="AV559" s="109"/>
      <c r="AW559" s="109"/>
    </row>
    <row r="560" spans="1:49" s="33" customFormat="1" ht="12">
      <c r="A560" s="6">
        <v>556</v>
      </c>
      <c r="B560" s="58">
        <v>12164</v>
      </c>
      <c r="C560" s="45" t="s">
        <v>996</v>
      </c>
      <c r="D560" s="45" t="s">
        <v>798</v>
      </c>
      <c r="E560" s="45" t="s">
        <v>804</v>
      </c>
      <c r="F560" s="44" t="s">
        <v>469</v>
      </c>
      <c r="G560" s="39" t="s">
        <v>662</v>
      </c>
      <c r="H560" s="58">
        <v>12164</v>
      </c>
      <c r="I560" s="51">
        <f t="shared" si="490"/>
        <v>465</v>
      </c>
      <c r="J560" s="51">
        <f>J1533</f>
        <v>1</v>
      </c>
      <c r="K560" s="51">
        <f t="shared" ref="K560:AT560" si="519">K1533</f>
        <v>2</v>
      </c>
      <c r="L560" s="51">
        <f t="shared" si="519"/>
        <v>8</v>
      </c>
      <c r="M560" s="51">
        <f t="shared" si="519"/>
        <v>5</v>
      </c>
      <c r="N560" s="51">
        <f t="shared" si="519"/>
        <v>3</v>
      </c>
      <c r="O560" s="51">
        <f t="shared" si="519"/>
        <v>7</v>
      </c>
      <c r="P560" s="51">
        <f t="shared" si="519"/>
        <v>11</v>
      </c>
      <c r="Q560" s="51">
        <f t="shared" si="519"/>
        <v>8</v>
      </c>
      <c r="R560" s="51">
        <f t="shared" si="519"/>
        <v>9</v>
      </c>
      <c r="S560" s="51">
        <f t="shared" si="519"/>
        <v>7</v>
      </c>
      <c r="T560" s="51">
        <f t="shared" si="519"/>
        <v>7</v>
      </c>
      <c r="U560" s="51">
        <f t="shared" si="519"/>
        <v>9</v>
      </c>
      <c r="V560" s="51">
        <f t="shared" si="519"/>
        <v>8</v>
      </c>
      <c r="W560" s="51">
        <f t="shared" si="519"/>
        <v>13</v>
      </c>
      <c r="X560" s="51">
        <f t="shared" si="519"/>
        <v>5</v>
      </c>
      <c r="Y560" s="51">
        <f t="shared" si="519"/>
        <v>5</v>
      </c>
      <c r="Z560" s="51">
        <f t="shared" si="519"/>
        <v>7</v>
      </c>
      <c r="AA560" s="51">
        <f t="shared" si="519"/>
        <v>7</v>
      </c>
      <c r="AB560" s="51">
        <f t="shared" si="519"/>
        <v>13</v>
      </c>
      <c r="AC560" s="51">
        <f t="shared" si="519"/>
        <v>4</v>
      </c>
      <c r="AD560" s="51">
        <f t="shared" si="519"/>
        <v>51</v>
      </c>
      <c r="AE560" s="51">
        <f t="shared" si="519"/>
        <v>26</v>
      </c>
      <c r="AF560" s="51">
        <f t="shared" si="519"/>
        <v>29</v>
      </c>
      <c r="AG560" s="51">
        <f t="shared" si="519"/>
        <v>31</v>
      </c>
      <c r="AH560" s="51">
        <f t="shared" si="519"/>
        <v>29</v>
      </c>
      <c r="AI560" s="51">
        <f t="shared" si="519"/>
        <v>31</v>
      </c>
      <c r="AJ560" s="51">
        <f t="shared" si="519"/>
        <v>32</v>
      </c>
      <c r="AK560" s="51">
        <f t="shared" si="519"/>
        <v>19</v>
      </c>
      <c r="AL560" s="51">
        <f t="shared" si="519"/>
        <v>21</v>
      </c>
      <c r="AM560" s="51">
        <f t="shared" si="519"/>
        <v>24</v>
      </c>
      <c r="AN560" s="51">
        <f t="shared" si="519"/>
        <v>14</v>
      </c>
      <c r="AO560" s="51">
        <f t="shared" si="519"/>
        <v>8</v>
      </c>
      <c r="AP560" s="51">
        <f t="shared" si="519"/>
        <v>11</v>
      </c>
      <c r="AQ560" s="51">
        <f t="shared" si="519"/>
        <v>21</v>
      </c>
      <c r="AR560" s="51">
        <f t="shared" si="519"/>
        <v>17</v>
      </c>
      <c r="AS560" s="51">
        <f t="shared" si="519"/>
        <v>97</v>
      </c>
      <c r="AT560" s="51">
        <f t="shared" si="519"/>
        <v>2</v>
      </c>
      <c r="AU560" s="58">
        <v>12164</v>
      </c>
      <c r="AV560" s="109"/>
      <c r="AW560" s="109"/>
    </row>
    <row r="561" spans="1:49" s="33" customFormat="1" ht="12">
      <c r="A561" s="21">
        <v>557</v>
      </c>
      <c r="B561" s="34"/>
      <c r="C561" s="35" t="s">
        <v>996</v>
      </c>
      <c r="D561" s="35" t="s">
        <v>798</v>
      </c>
      <c r="E561" s="36" t="s">
        <v>795</v>
      </c>
      <c r="F561" s="36" t="s">
        <v>795</v>
      </c>
      <c r="G561" s="37"/>
      <c r="H561" s="34"/>
      <c r="I561" s="99">
        <f t="shared" si="490"/>
        <v>9526</v>
      </c>
      <c r="J561" s="38">
        <f>SUM(J562:J568)</f>
        <v>159</v>
      </c>
      <c r="K561" s="38">
        <f t="shared" ref="K561:AT561" si="520">SUM(K562:K568)</f>
        <v>170</v>
      </c>
      <c r="L561" s="38">
        <f t="shared" si="520"/>
        <v>174</v>
      </c>
      <c r="M561" s="38">
        <f t="shared" si="520"/>
        <v>173</v>
      </c>
      <c r="N561" s="38">
        <f t="shared" si="520"/>
        <v>172</v>
      </c>
      <c r="O561" s="38">
        <f t="shared" si="520"/>
        <v>188</v>
      </c>
      <c r="P561" s="38">
        <f t="shared" si="520"/>
        <v>170</v>
      </c>
      <c r="Q561" s="38">
        <f t="shared" si="520"/>
        <v>172</v>
      </c>
      <c r="R561" s="38">
        <f t="shared" si="520"/>
        <v>186</v>
      </c>
      <c r="S561" s="38">
        <f t="shared" si="520"/>
        <v>158</v>
      </c>
      <c r="T561" s="38">
        <f t="shared" si="520"/>
        <v>161</v>
      </c>
      <c r="U561" s="38">
        <f t="shared" si="520"/>
        <v>198</v>
      </c>
      <c r="V561" s="38">
        <f t="shared" si="520"/>
        <v>187</v>
      </c>
      <c r="W561" s="38">
        <f t="shared" si="520"/>
        <v>180</v>
      </c>
      <c r="X561" s="38">
        <f t="shared" si="520"/>
        <v>184</v>
      </c>
      <c r="Y561" s="38">
        <f t="shared" si="520"/>
        <v>184</v>
      </c>
      <c r="Z561" s="38">
        <f t="shared" si="520"/>
        <v>175</v>
      </c>
      <c r="AA561" s="38">
        <f t="shared" si="520"/>
        <v>200</v>
      </c>
      <c r="AB561" s="38">
        <f t="shared" si="520"/>
        <v>164</v>
      </c>
      <c r="AC561" s="38">
        <f t="shared" si="520"/>
        <v>166</v>
      </c>
      <c r="AD561" s="38">
        <f t="shared" si="520"/>
        <v>783</v>
      </c>
      <c r="AE561" s="38">
        <f t="shared" si="520"/>
        <v>674</v>
      </c>
      <c r="AF561" s="38">
        <f t="shared" si="520"/>
        <v>690</v>
      </c>
      <c r="AG561" s="38">
        <f t="shared" si="520"/>
        <v>652</v>
      </c>
      <c r="AH561" s="38">
        <f t="shared" si="520"/>
        <v>631</v>
      </c>
      <c r="AI561" s="38">
        <f t="shared" si="520"/>
        <v>579</v>
      </c>
      <c r="AJ561" s="38">
        <f t="shared" si="520"/>
        <v>513</v>
      </c>
      <c r="AK561" s="38">
        <f t="shared" si="520"/>
        <v>391</v>
      </c>
      <c r="AL561" s="38">
        <f t="shared" si="520"/>
        <v>310</v>
      </c>
      <c r="AM561" s="38">
        <f t="shared" si="520"/>
        <v>233</v>
      </c>
      <c r="AN561" s="38">
        <f t="shared" si="520"/>
        <v>201</v>
      </c>
      <c r="AO561" s="38">
        <f t="shared" si="520"/>
        <v>175</v>
      </c>
      <c r="AP561" s="38">
        <f t="shared" si="520"/>
        <v>173</v>
      </c>
      <c r="AQ561" s="38">
        <f t="shared" si="520"/>
        <v>446</v>
      </c>
      <c r="AR561" s="38">
        <f t="shared" si="520"/>
        <v>427</v>
      </c>
      <c r="AS561" s="38">
        <f t="shared" si="520"/>
        <v>1964</v>
      </c>
      <c r="AT561" s="38">
        <f t="shared" si="520"/>
        <v>227</v>
      </c>
      <c r="AU561" s="34"/>
      <c r="AV561" s="109"/>
      <c r="AW561" s="109"/>
    </row>
    <row r="562" spans="1:49" s="33" customFormat="1" ht="12">
      <c r="A562" s="21">
        <v>558</v>
      </c>
      <c r="B562" s="58">
        <v>4819</v>
      </c>
      <c r="C562" s="45" t="s">
        <v>996</v>
      </c>
      <c r="D562" s="45" t="s">
        <v>798</v>
      </c>
      <c r="E562" s="45" t="s">
        <v>795</v>
      </c>
      <c r="F562" s="44" t="s">
        <v>457</v>
      </c>
      <c r="G562" s="39" t="s">
        <v>680</v>
      </c>
      <c r="H562" s="58">
        <v>4819</v>
      </c>
      <c r="I562" s="51">
        <f t="shared" si="490"/>
        <v>1875</v>
      </c>
      <c r="J562" s="51">
        <f>J1512</f>
        <v>33</v>
      </c>
      <c r="K562" s="51">
        <f t="shared" ref="K562:AT563" si="521">K1512</f>
        <v>25</v>
      </c>
      <c r="L562" s="51">
        <f t="shared" si="521"/>
        <v>35</v>
      </c>
      <c r="M562" s="51">
        <f t="shared" si="521"/>
        <v>33</v>
      </c>
      <c r="N562" s="51">
        <f t="shared" si="521"/>
        <v>27</v>
      </c>
      <c r="O562" s="51">
        <f t="shared" si="521"/>
        <v>31</v>
      </c>
      <c r="P562" s="51">
        <f t="shared" si="521"/>
        <v>22</v>
      </c>
      <c r="Q562" s="51">
        <f t="shared" si="521"/>
        <v>22</v>
      </c>
      <c r="R562" s="51">
        <f t="shared" si="521"/>
        <v>30</v>
      </c>
      <c r="S562" s="51">
        <f t="shared" si="521"/>
        <v>20</v>
      </c>
      <c r="T562" s="51">
        <f t="shared" si="521"/>
        <v>23</v>
      </c>
      <c r="U562" s="51">
        <f t="shared" si="521"/>
        <v>39</v>
      </c>
      <c r="V562" s="51">
        <f t="shared" si="521"/>
        <v>31</v>
      </c>
      <c r="W562" s="51">
        <f t="shared" si="521"/>
        <v>31</v>
      </c>
      <c r="X562" s="51">
        <f t="shared" si="521"/>
        <v>30</v>
      </c>
      <c r="Y562" s="51">
        <f t="shared" si="521"/>
        <v>29</v>
      </c>
      <c r="Z562" s="51">
        <f t="shared" si="521"/>
        <v>25</v>
      </c>
      <c r="AA562" s="51">
        <f t="shared" si="521"/>
        <v>34</v>
      </c>
      <c r="AB562" s="51">
        <f t="shared" si="521"/>
        <v>36</v>
      </c>
      <c r="AC562" s="51">
        <f t="shared" si="521"/>
        <v>37</v>
      </c>
      <c r="AD562" s="51">
        <f t="shared" si="521"/>
        <v>141</v>
      </c>
      <c r="AE562" s="51">
        <f t="shared" si="521"/>
        <v>134</v>
      </c>
      <c r="AF562" s="51">
        <f t="shared" si="521"/>
        <v>124</v>
      </c>
      <c r="AG562" s="51">
        <f t="shared" si="521"/>
        <v>119</v>
      </c>
      <c r="AH562" s="51">
        <f t="shared" si="521"/>
        <v>117</v>
      </c>
      <c r="AI562" s="51">
        <f t="shared" si="521"/>
        <v>125</v>
      </c>
      <c r="AJ562" s="51">
        <f t="shared" si="521"/>
        <v>115</v>
      </c>
      <c r="AK562" s="51">
        <f t="shared" si="521"/>
        <v>83</v>
      </c>
      <c r="AL562" s="51">
        <f t="shared" si="521"/>
        <v>70</v>
      </c>
      <c r="AM562" s="51">
        <f t="shared" si="521"/>
        <v>57</v>
      </c>
      <c r="AN562" s="51">
        <f t="shared" si="521"/>
        <v>63</v>
      </c>
      <c r="AO562" s="51">
        <f t="shared" si="521"/>
        <v>62</v>
      </c>
      <c r="AP562" s="51">
        <f t="shared" si="521"/>
        <v>72</v>
      </c>
      <c r="AQ562" s="51">
        <f t="shared" si="521"/>
        <v>75</v>
      </c>
      <c r="AR562" s="51">
        <f t="shared" si="521"/>
        <v>77</v>
      </c>
      <c r="AS562" s="51">
        <f t="shared" si="521"/>
        <v>372</v>
      </c>
      <c r="AT562" s="51">
        <f t="shared" si="521"/>
        <v>46</v>
      </c>
      <c r="AU562" s="58">
        <v>4819</v>
      </c>
      <c r="AV562" s="109"/>
      <c r="AW562" s="109"/>
    </row>
    <row r="563" spans="1:49" s="33" customFormat="1" ht="12">
      <c r="A563" s="6">
        <v>559</v>
      </c>
      <c r="B563" s="58">
        <v>4820</v>
      </c>
      <c r="C563" s="45" t="s">
        <v>996</v>
      </c>
      <c r="D563" s="45" t="s">
        <v>798</v>
      </c>
      <c r="E563" s="45" t="s">
        <v>795</v>
      </c>
      <c r="F563" s="44" t="s">
        <v>458</v>
      </c>
      <c r="G563" s="39" t="s">
        <v>662</v>
      </c>
      <c r="H563" s="58">
        <v>4820</v>
      </c>
      <c r="I563" s="51">
        <f t="shared" si="490"/>
        <v>730</v>
      </c>
      <c r="J563" s="51">
        <f>J1513</f>
        <v>12</v>
      </c>
      <c r="K563" s="51">
        <f t="shared" si="521"/>
        <v>17</v>
      </c>
      <c r="L563" s="51">
        <f t="shared" si="521"/>
        <v>22</v>
      </c>
      <c r="M563" s="51">
        <f t="shared" si="521"/>
        <v>7</v>
      </c>
      <c r="N563" s="51">
        <f t="shared" si="521"/>
        <v>15</v>
      </c>
      <c r="O563" s="51">
        <f t="shared" si="521"/>
        <v>17</v>
      </c>
      <c r="P563" s="51">
        <f t="shared" si="521"/>
        <v>10</v>
      </c>
      <c r="Q563" s="51">
        <f t="shared" si="521"/>
        <v>14</v>
      </c>
      <c r="R563" s="51">
        <f t="shared" si="521"/>
        <v>15</v>
      </c>
      <c r="S563" s="51">
        <f t="shared" si="521"/>
        <v>11</v>
      </c>
      <c r="T563" s="51">
        <f t="shared" si="521"/>
        <v>10</v>
      </c>
      <c r="U563" s="51">
        <f t="shared" si="521"/>
        <v>17</v>
      </c>
      <c r="V563" s="51">
        <f t="shared" si="521"/>
        <v>9</v>
      </c>
      <c r="W563" s="51">
        <f t="shared" si="521"/>
        <v>14</v>
      </c>
      <c r="X563" s="51">
        <f t="shared" si="521"/>
        <v>15</v>
      </c>
      <c r="Y563" s="51">
        <f t="shared" si="521"/>
        <v>13</v>
      </c>
      <c r="Z563" s="51">
        <f t="shared" si="521"/>
        <v>15</v>
      </c>
      <c r="AA563" s="51">
        <f t="shared" si="521"/>
        <v>10</v>
      </c>
      <c r="AB563" s="51">
        <f t="shared" si="521"/>
        <v>12</v>
      </c>
      <c r="AC563" s="51">
        <f t="shared" si="521"/>
        <v>9</v>
      </c>
      <c r="AD563" s="51">
        <f t="shared" si="521"/>
        <v>48</v>
      </c>
      <c r="AE563" s="51">
        <f t="shared" si="521"/>
        <v>55</v>
      </c>
      <c r="AF563" s="51">
        <f t="shared" si="521"/>
        <v>60</v>
      </c>
      <c r="AG563" s="51">
        <f t="shared" si="521"/>
        <v>66</v>
      </c>
      <c r="AH563" s="51">
        <f t="shared" si="521"/>
        <v>57</v>
      </c>
      <c r="AI563" s="51">
        <f t="shared" si="521"/>
        <v>47</v>
      </c>
      <c r="AJ563" s="51">
        <f t="shared" si="521"/>
        <v>30</v>
      </c>
      <c r="AK563" s="51">
        <f t="shared" si="521"/>
        <v>32</v>
      </c>
      <c r="AL563" s="51">
        <f t="shared" si="521"/>
        <v>22</v>
      </c>
      <c r="AM563" s="51">
        <f t="shared" si="521"/>
        <v>13</v>
      </c>
      <c r="AN563" s="51">
        <f t="shared" si="521"/>
        <v>14</v>
      </c>
      <c r="AO563" s="51">
        <f t="shared" si="521"/>
        <v>11</v>
      </c>
      <c r="AP563" s="51">
        <f t="shared" si="521"/>
        <v>11</v>
      </c>
      <c r="AQ563" s="51">
        <f t="shared" si="521"/>
        <v>32</v>
      </c>
      <c r="AR563" s="51">
        <f t="shared" si="521"/>
        <v>28</v>
      </c>
      <c r="AS563" s="51">
        <f t="shared" si="521"/>
        <v>163</v>
      </c>
      <c r="AT563" s="51">
        <f t="shared" si="521"/>
        <v>17</v>
      </c>
      <c r="AU563" s="58">
        <v>4820</v>
      </c>
      <c r="AV563" s="109"/>
      <c r="AW563" s="109"/>
    </row>
    <row r="564" spans="1:49" s="33" customFormat="1" ht="12">
      <c r="A564" s="21">
        <v>560</v>
      </c>
      <c r="B564" s="90">
        <v>4822</v>
      </c>
      <c r="C564" s="45" t="s">
        <v>996</v>
      </c>
      <c r="D564" s="45" t="s">
        <v>798</v>
      </c>
      <c r="E564" s="45" t="s">
        <v>795</v>
      </c>
      <c r="F564" s="42" t="s">
        <v>460</v>
      </c>
      <c r="G564" s="39" t="s">
        <v>662</v>
      </c>
      <c r="H564" s="90">
        <v>4822</v>
      </c>
      <c r="I564" s="51">
        <f t="shared" si="490"/>
        <v>574</v>
      </c>
      <c r="J564" s="51">
        <f>J1515</f>
        <v>9</v>
      </c>
      <c r="K564" s="51">
        <f t="shared" ref="K564:AT564" si="522">K1515</f>
        <v>7</v>
      </c>
      <c r="L564" s="51">
        <f t="shared" si="522"/>
        <v>11</v>
      </c>
      <c r="M564" s="51">
        <f t="shared" si="522"/>
        <v>11</v>
      </c>
      <c r="N564" s="51">
        <f t="shared" si="522"/>
        <v>9</v>
      </c>
      <c r="O564" s="51">
        <f t="shared" si="522"/>
        <v>12</v>
      </c>
      <c r="P564" s="51">
        <f t="shared" si="522"/>
        <v>13</v>
      </c>
      <c r="Q564" s="51">
        <f t="shared" si="522"/>
        <v>10</v>
      </c>
      <c r="R564" s="51">
        <f t="shared" si="522"/>
        <v>13</v>
      </c>
      <c r="S564" s="51">
        <f t="shared" si="522"/>
        <v>8</v>
      </c>
      <c r="T564" s="51">
        <f t="shared" si="522"/>
        <v>10</v>
      </c>
      <c r="U564" s="51">
        <f t="shared" si="522"/>
        <v>6</v>
      </c>
      <c r="V564" s="51">
        <f t="shared" si="522"/>
        <v>11</v>
      </c>
      <c r="W564" s="51">
        <f t="shared" si="522"/>
        <v>6</v>
      </c>
      <c r="X564" s="51">
        <f t="shared" si="522"/>
        <v>11</v>
      </c>
      <c r="Y564" s="51">
        <f t="shared" si="522"/>
        <v>8</v>
      </c>
      <c r="Z564" s="51">
        <f t="shared" si="522"/>
        <v>7</v>
      </c>
      <c r="AA564" s="51">
        <f t="shared" si="522"/>
        <v>11</v>
      </c>
      <c r="AB564" s="51">
        <f t="shared" si="522"/>
        <v>10</v>
      </c>
      <c r="AC564" s="51">
        <f t="shared" si="522"/>
        <v>11</v>
      </c>
      <c r="AD564" s="51">
        <f t="shared" si="522"/>
        <v>42</v>
      </c>
      <c r="AE564" s="51">
        <f t="shared" si="522"/>
        <v>43</v>
      </c>
      <c r="AF564" s="51">
        <f t="shared" si="522"/>
        <v>42</v>
      </c>
      <c r="AG564" s="51">
        <f t="shared" si="522"/>
        <v>52</v>
      </c>
      <c r="AH564" s="51">
        <f t="shared" si="522"/>
        <v>35</v>
      </c>
      <c r="AI564" s="51">
        <f t="shared" si="522"/>
        <v>43</v>
      </c>
      <c r="AJ564" s="51">
        <f t="shared" si="522"/>
        <v>25</v>
      </c>
      <c r="AK564" s="51">
        <f t="shared" si="522"/>
        <v>20</v>
      </c>
      <c r="AL564" s="51">
        <f t="shared" si="522"/>
        <v>16</v>
      </c>
      <c r="AM564" s="51">
        <f t="shared" si="522"/>
        <v>25</v>
      </c>
      <c r="AN564" s="51">
        <f t="shared" si="522"/>
        <v>13</v>
      </c>
      <c r="AO564" s="51">
        <f t="shared" si="522"/>
        <v>14</v>
      </c>
      <c r="AP564" s="51">
        <f t="shared" si="522"/>
        <v>10</v>
      </c>
      <c r="AQ564" s="51">
        <f t="shared" si="522"/>
        <v>22</v>
      </c>
      <c r="AR564" s="51">
        <f t="shared" si="522"/>
        <v>23</v>
      </c>
      <c r="AS564" s="51">
        <f t="shared" si="522"/>
        <v>126</v>
      </c>
      <c r="AT564" s="51">
        <f t="shared" si="522"/>
        <v>14</v>
      </c>
      <c r="AU564" s="90">
        <v>4822</v>
      </c>
      <c r="AV564" s="109"/>
      <c r="AW564" s="109"/>
    </row>
    <row r="565" spans="1:49" s="33" customFormat="1" ht="12">
      <c r="A565" s="21">
        <v>561</v>
      </c>
      <c r="B565" s="58">
        <v>4821</v>
      </c>
      <c r="C565" s="45" t="s">
        <v>996</v>
      </c>
      <c r="D565" s="45" t="s">
        <v>798</v>
      </c>
      <c r="E565" s="45" t="s">
        <v>795</v>
      </c>
      <c r="F565" s="44" t="s">
        <v>459</v>
      </c>
      <c r="G565" s="39" t="s">
        <v>662</v>
      </c>
      <c r="H565" s="58">
        <v>4821</v>
      </c>
      <c r="I565" s="51">
        <f t="shared" si="490"/>
        <v>821</v>
      </c>
      <c r="J565" s="51">
        <f>J1514</f>
        <v>21</v>
      </c>
      <c r="K565" s="51">
        <f t="shared" ref="K565:AT565" si="523">K1514</f>
        <v>21</v>
      </c>
      <c r="L565" s="51">
        <f t="shared" si="523"/>
        <v>16</v>
      </c>
      <c r="M565" s="51">
        <f t="shared" si="523"/>
        <v>24</v>
      </c>
      <c r="N565" s="51">
        <f t="shared" si="523"/>
        <v>22</v>
      </c>
      <c r="O565" s="51">
        <f t="shared" si="523"/>
        <v>18</v>
      </c>
      <c r="P565" s="51">
        <f t="shared" si="523"/>
        <v>17</v>
      </c>
      <c r="Q565" s="51">
        <f t="shared" si="523"/>
        <v>21</v>
      </c>
      <c r="R565" s="51">
        <f t="shared" si="523"/>
        <v>22</v>
      </c>
      <c r="S565" s="51">
        <f t="shared" si="523"/>
        <v>14</v>
      </c>
      <c r="T565" s="51">
        <f t="shared" si="523"/>
        <v>13</v>
      </c>
      <c r="U565" s="51">
        <f t="shared" si="523"/>
        <v>21</v>
      </c>
      <c r="V565" s="51">
        <f t="shared" si="523"/>
        <v>13</v>
      </c>
      <c r="W565" s="51">
        <f t="shared" si="523"/>
        <v>11</v>
      </c>
      <c r="X565" s="51">
        <f t="shared" si="523"/>
        <v>14</v>
      </c>
      <c r="Y565" s="51">
        <f t="shared" si="523"/>
        <v>14</v>
      </c>
      <c r="Z565" s="51">
        <f t="shared" si="523"/>
        <v>15</v>
      </c>
      <c r="AA565" s="51">
        <f t="shared" si="523"/>
        <v>19</v>
      </c>
      <c r="AB565" s="51">
        <f t="shared" si="523"/>
        <v>12</v>
      </c>
      <c r="AC565" s="51">
        <f t="shared" si="523"/>
        <v>14</v>
      </c>
      <c r="AD565" s="51">
        <f t="shared" si="523"/>
        <v>68</v>
      </c>
      <c r="AE565" s="51">
        <f t="shared" si="523"/>
        <v>72</v>
      </c>
      <c r="AF565" s="51">
        <f t="shared" si="523"/>
        <v>66</v>
      </c>
      <c r="AG565" s="51">
        <f t="shared" si="523"/>
        <v>59</v>
      </c>
      <c r="AH565" s="51">
        <f t="shared" si="523"/>
        <v>51</v>
      </c>
      <c r="AI565" s="51">
        <f t="shared" si="523"/>
        <v>39</v>
      </c>
      <c r="AJ565" s="51">
        <f t="shared" si="523"/>
        <v>30</v>
      </c>
      <c r="AK565" s="51">
        <f t="shared" si="523"/>
        <v>19</v>
      </c>
      <c r="AL565" s="51">
        <f t="shared" si="523"/>
        <v>30</v>
      </c>
      <c r="AM565" s="51">
        <f t="shared" si="523"/>
        <v>10</v>
      </c>
      <c r="AN565" s="51">
        <f t="shared" si="523"/>
        <v>14</v>
      </c>
      <c r="AO565" s="51">
        <f t="shared" si="523"/>
        <v>12</v>
      </c>
      <c r="AP565" s="51">
        <f t="shared" si="523"/>
        <v>9</v>
      </c>
      <c r="AQ565" s="51">
        <f t="shared" si="523"/>
        <v>35</v>
      </c>
      <c r="AR565" s="51">
        <f t="shared" si="523"/>
        <v>36</v>
      </c>
      <c r="AS565" s="51">
        <f t="shared" si="523"/>
        <v>174</v>
      </c>
      <c r="AT565" s="51">
        <f t="shared" si="523"/>
        <v>30</v>
      </c>
      <c r="AU565" s="58">
        <v>4821</v>
      </c>
      <c r="AV565" s="109"/>
      <c r="AW565" s="109"/>
    </row>
    <row r="566" spans="1:49" s="33" customFormat="1" ht="12">
      <c r="A566" s="6">
        <v>562</v>
      </c>
      <c r="B566" s="58">
        <v>4779</v>
      </c>
      <c r="C566" s="45" t="s">
        <v>996</v>
      </c>
      <c r="D566" s="45" t="s">
        <v>798</v>
      </c>
      <c r="E566" s="45" t="s">
        <v>795</v>
      </c>
      <c r="F566" s="42" t="s">
        <v>806</v>
      </c>
      <c r="G566" s="39" t="s">
        <v>680</v>
      </c>
      <c r="H566" s="58">
        <v>4779</v>
      </c>
      <c r="I566" s="51">
        <f t="shared" si="490"/>
        <v>3647</v>
      </c>
      <c r="J566" s="51">
        <f>J1518</f>
        <v>57</v>
      </c>
      <c r="K566" s="51">
        <f t="shared" ref="K566:AT566" si="524">K1518</f>
        <v>67</v>
      </c>
      <c r="L566" s="51">
        <f t="shared" si="524"/>
        <v>55</v>
      </c>
      <c r="M566" s="51">
        <f t="shared" si="524"/>
        <v>64</v>
      </c>
      <c r="N566" s="51">
        <f t="shared" si="524"/>
        <v>69</v>
      </c>
      <c r="O566" s="51">
        <f t="shared" si="524"/>
        <v>73</v>
      </c>
      <c r="P566" s="51">
        <f t="shared" si="524"/>
        <v>78</v>
      </c>
      <c r="Q566" s="51">
        <f t="shared" si="524"/>
        <v>77</v>
      </c>
      <c r="R566" s="51">
        <f t="shared" si="524"/>
        <v>72</v>
      </c>
      <c r="S566" s="51">
        <f t="shared" si="524"/>
        <v>82</v>
      </c>
      <c r="T566" s="51">
        <f t="shared" si="524"/>
        <v>82</v>
      </c>
      <c r="U566" s="51">
        <f t="shared" si="524"/>
        <v>89</v>
      </c>
      <c r="V566" s="51">
        <f t="shared" si="524"/>
        <v>99</v>
      </c>
      <c r="W566" s="51">
        <f t="shared" si="524"/>
        <v>86</v>
      </c>
      <c r="X566" s="51">
        <f t="shared" si="524"/>
        <v>90</v>
      </c>
      <c r="Y566" s="51">
        <f t="shared" si="524"/>
        <v>96</v>
      </c>
      <c r="Z566" s="51">
        <f t="shared" si="524"/>
        <v>85</v>
      </c>
      <c r="AA566" s="51">
        <f t="shared" si="524"/>
        <v>95</v>
      </c>
      <c r="AB566" s="51">
        <f t="shared" si="524"/>
        <v>66</v>
      </c>
      <c r="AC566" s="51">
        <f t="shared" si="524"/>
        <v>67</v>
      </c>
      <c r="AD566" s="51">
        <f t="shared" si="524"/>
        <v>317</v>
      </c>
      <c r="AE566" s="51">
        <f t="shared" si="524"/>
        <v>217</v>
      </c>
      <c r="AF566" s="51">
        <f t="shared" si="524"/>
        <v>264</v>
      </c>
      <c r="AG566" s="51">
        <f t="shared" si="524"/>
        <v>215</v>
      </c>
      <c r="AH566" s="51">
        <f t="shared" si="524"/>
        <v>238</v>
      </c>
      <c r="AI566" s="51">
        <f t="shared" si="524"/>
        <v>183</v>
      </c>
      <c r="AJ566" s="51">
        <f t="shared" si="524"/>
        <v>182</v>
      </c>
      <c r="AK566" s="51">
        <f t="shared" si="524"/>
        <v>130</v>
      </c>
      <c r="AL566" s="51">
        <f t="shared" si="524"/>
        <v>114</v>
      </c>
      <c r="AM566" s="51">
        <f t="shared" si="524"/>
        <v>96</v>
      </c>
      <c r="AN566" s="51">
        <f t="shared" si="524"/>
        <v>74</v>
      </c>
      <c r="AO566" s="51">
        <f t="shared" si="524"/>
        <v>37</v>
      </c>
      <c r="AP566" s="51">
        <f t="shared" si="524"/>
        <v>31</v>
      </c>
      <c r="AQ566" s="51">
        <f t="shared" si="524"/>
        <v>219</v>
      </c>
      <c r="AR566" s="51">
        <f t="shared" si="524"/>
        <v>196</v>
      </c>
      <c r="AS566" s="51">
        <f t="shared" si="524"/>
        <v>703</v>
      </c>
      <c r="AT566" s="51">
        <f t="shared" si="524"/>
        <v>82</v>
      </c>
      <c r="AU566" s="58">
        <v>4779</v>
      </c>
      <c r="AV566" s="109"/>
      <c r="AW566" s="109"/>
    </row>
    <row r="567" spans="1:49" s="33" customFormat="1" ht="12">
      <c r="A567" s="21">
        <v>563</v>
      </c>
      <c r="B567" s="58">
        <v>4776</v>
      </c>
      <c r="C567" s="45" t="s">
        <v>996</v>
      </c>
      <c r="D567" s="45" t="s">
        <v>798</v>
      </c>
      <c r="E567" s="45" t="s">
        <v>795</v>
      </c>
      <c r="F567" s="42" t="s">
        <v>462</v>
      </c>
      <c r="G567" s="39" t="s">
        <v>662</v>
      </c>
      <c r="H567" s="58">
        <v>4776</v>
      </c>
      <c r="I567" s="51">
        <f t="shared" si="490"/>
        <v>883</v>
      </c>
      <c r="J567" s="51">
        <f>J1517</f>
        <v>15</v>
      </c>
      <c r="K567" s="51">
        <f t="shared" ref="K567:AT567" si="525">K1517</f>
        <v>16</v>
      </c>
      <c r="L567" s="51">
        <f t="shared" si="525"/>
        <v>22</v>
      </c>
      <c r="M567" s="51">
        <f t="shared" si="525"/>
        <v>24</v>
      </c>
      <c r="N567" s="51">
        <f t="shared" si="525"/>
        <v>12</v>
      </c>
      <c r="O567" s="51">
        <f t="shared" si="525"/>
        <v>23</v>
      </c>
      <c r="P567" s="51">
        <f t="shared" si="525"/>
        <v>24</v>
      </c>
      <c r="Q567" s="51">
        <f t="shared" si="525"/>
        <v>20</v>
      </c>
      <c r="R567" s="51">
        <f t="shared" si="525"/>
        <v>18</v>
      </c>
      <c r="S567" s="51">
        <f t="shared" si="525"/>
        <v>14</v>
      </c>
      <c r="T567" s="51">
        <f t="shared" si="525"/>
        <v>13</v>
      </c>
      <c r="U567" s="51">
        <f t="shared" si="525"/>
        <v>18</v>
      </c>
      <c r="V567" s="51">
        <f t="shared" si="525"/>
        <v>15</v>
      </c>
      <c r="W567" s="51">
        <f t="shared" si="525"/>
        <v>14</v>
      </c>
      <c r="X567" s="51">
        <f t="shared" si="525"/>
        <v>15</v>
      </c>
      <c r="Y567" s="51">
        <f t="shared" si="525"/>
        <v>11</v>
      </c>
      <c r="Z567" s="51">
        <f t="shared" si="525"/>
        <v>18</v>
      </c>
      <c r="AA567" s="51">
        <f t="shared" si="525"/>
        <v>14</v>
      </c>
      <c r="AB567" s="51">
        <f t="shared" si="525"/>
        <v>14</v>
      </c>
      <c r="AC567" s="51">
        <f t="shared" si="525"/>
        <v>14</v>
      </c>
      <c r="AD567" s="51">
        <f t="shared" si="525"/>
        <v>79</v>
      </c>
      <c r="AE567" s="51">
        <f t="shared" si="525"/>
        <v>78</v>
      </c>
      <c r="AF567" s="51">
        <f t="shared" si="525"/>
        <v>68</v>
      </c>
      <c r="AG567" s="51">
        <f t="shared" si="525"/>
        <v>55</v>
      </c>
      <c r="AH567" s="51">
        <f t="shared" si="525"/>
        <v>61</v>
      </c>
      <c r="AI567" s="51">
        <f t="shared" si="525"/>
        <v>55</v>
      </c>
      <c r="AJ567" s="51">
        <f t="shared" si="525"/>
        <v>50</v>
      </c>
      <c r="AK567" s="51">
        <f t="shared" si="525"/>
        <v>41</v>
      </c>
      <c r="AL567" s="51">
        <f t="shared" si="525"/>
        <v>29</v>
      </c>
      <c r="AM567" s="51">
        <f t="shared" si="525"/>
        <v>12</v>
      </c>
      <c r="AN567" s="51">
        <f t="shared" si="525"/>
        <v>8</v>
      </c>
      <c r="AO567" s="51">
        <f t="shared" si="525"/>
        <v>7</v>
      </c>
      <c r="AP567" s="51">
        <f t="shared" si="525"/>
        <v>6</v>
      </c>
      <c r="AQ567" s="51">
        <f t="shared" si="525"/>
        <v>37</v>
      </c>
      <c r="AR567" s="51">
        <f t="shared" si="525"/>
        <v>34</v>
      </c>
      <c r="AS567" s="51">
        <f t="shared" si="525"/>
        <v>194</v>
      </c>
      <c r="AT567" s="51">
        <f t="shared" si="525"/>
        <v>21</v>
      </c>
      <c r="AU567" s="58">
        <v>4776</v>
      </c>
      <c r="AV567" s="109"/>
      <c r="AW567" s="109"/>
    </row>
    <row r="568" spans="1:49" s="33" customFormat="1" ht="12">
      <c r="A568" s="21">
        <v>564</v>
      </c>
      <c r="B568" s="58">
        <v>4777</v>
      </c>
      <c r="C568" s="45" t="s">
        <v>996</v>
      </c>
      <c r="D568" s="45" t="s">
        <v>798</v>
      </c>
      <c r="E568" s="45" t="s">
        <v>795</v>
      </c>
      <c r="F568" s="44" t="s">
        <v>461</v>
      </c>
      <c r="G568" s="39" t="s">
        <v>667</v>
      </c>
      <c r="H568" s="58">
        <v>4777</v>
      </c>
      <c r="I568" s="51">
        <f t="shared" si="490"/>
        <v>996</v>
      </c>
      <c r="J568" s="51">
        <f>J1516</f>
        <v>12</v>
      </c>
      <c r="K568" s="51">
        <f t="shared" ref="K568:AT568" si="526">K1516</f>
        <v>17</v>
      </c>
      <c r="L568" s="51">
        <f t="shared" si="526"/>
        <v>13</v>
      </c>
      <c r="M568" s="51">
        <f t="shared" si="526"/>
        <v>10</v>
      </c>
      <c r="N568" s="51">
        <f t="shared" si="526"/>
        <v>18</v>
      </c>
      <c r="O568" s="51">
        <f t="shared" si="526"/>
        <v>14</v>
      </c>
      <c r="P568" s="51">
        <f t="shared" si="526"/>
        <v>6</v>
      </c>
      <c r="Q568" s="51">
        <f t="shared" si="526"/>
        <v>8</v>
      </c>
      <c r="R568" s="51">
        <f t="shared" si="526"/>
        <v>16</v>
      </c>
      <c r="S568" s="51">
        <f t="shared" si="526"/>
        <v>9</v>
      </c>
      <c r="T568" s="51">
        <f t="shared" si="526"/>
        <v>10</v>
      </c>
      <c r="U568" s="51">
        <f t="shared" si="526"/>
        <v>8</v>
      </c>
      <c r="V568" s="51">
        <f t="shared" si="526"/>
        <v>9</v>
      </c>
      <c r="W568" s="51">
        <f t="shared" si="526"/>
        <v>18</v>
      </c>
      <c r="X568" s="51">
        <f t="shared" si="526"/>
        <v>9</v>
      </c>
      <c r="Y568" s="51">
        <f t="shared" si="526"/>
        <v>13</v>
      </c>
      <c r="Z568" s="51">
        <f t="shared" si="526"/>
        <v>10</v>
      </c>
      <c r="AA568" s="51">
        <f t="shared" si="526"/>
        <v>17</v>
      </c>
      <c r="AB568" s="51">
        <f t="shared" si="526"/>
        <v>14</v>
      </c>
      <c r="AC568" s="51">
        <f t="shared" si="526"/>
        <v>14</v>
      </c>
      <c r="AD568" s="51">
        <f t="shared" si="526"/>
        <v>88</v>
      </c>
      <c r="AE568" s="51">
        <f t="shared" si="526"/>
        <v>75</v>
      </c>
      <c r="AF568" s="51">
        <f t="shared" si="526"/>
        <v>66</v>
      </c>
      <c r="AG568" s="51">
        <f t="shared" si="526"/>
        <v>86</v>
      </c>
      <c r="AH568" s="51">
        <f t="shared" si="526"/>
        <v>72</v>
      </c>
      <c r="AI568" s="51">
        <f t="shared" si="526"/>
        <v>87</v>
      </c>
      <c r="AJ568" s="51">
        <f t="shared" si="526"/>
        <v>81</v>
      </c>
      <c r="AK568" s="51">
        <f t="shared" si="526"/>
        <v>66</v>
      </c>
      <c r="AL568" s="51">
        <f t="shared" si="526"/>
        <v>29</v>
      </c>
      <c r="AM568" s="51">
        <f t="shared" si="526"/>
        <v>20</v>
      </c>
      <c r="AN568" s="51">
        <f t="shared" si="526"/>
        <v>15</v>
      </c>
      <c r="AO568" s="51">
        <f t="shared" si="526"/>
        <v>32</v>
      </c>
      <c r="AP568" s="51">
        <f t="shared" si="526"/>
        <v>34</v>
      </c>
      <c r="AQ568" s="51">
        <f t="shared" si="526"/>
        <v>26</v>
      </c>
      <c r="AR568" s="51">
        <f t="shared" si="526"/>
        <v>33</v>
      </c>
      <c r="AS568" s="51">
        <f t="shared" si="526"/>
        <v>232</v>
      </c>
      <c r="AT568" s="51">
        <f t="shared" si="526"/>
        <v>17</v>
      </c>
      <c r="AU568" s="58">
        <v>4777</v>
      </c>
      <c r="AV568" s="109"/>
      <c r="AW568" s="109"/>
    </row>
    <row r="569" spans="1:49" s="33" customFormat="1" ht="12">
      <c r="A569" s="6">
        <v>565</v>
      </c>
      <c r="B569" s="22"/>
      <c r="C569" s="23" t="s">
        <v>997</v>
      </c>
      <c r="D569" s="23" t="s">
        <v>997</v>
      </c>
      <c r="E569" s="23" t="s">
        <v>997</v>
      </c>
      <c r="F569" s="24" t="s">
        <v>997</v>
      </c>
      <c r="G569" s="25"/>
      <c r="H569" s="22"/>
      <c r="I569" s="97">
        <f t="shared" ref="I569:I582" si="527">SUM(J569:AP569)</f>
        <v>130408</v>
      </c>
      <c r="J569" s="26">
        <f>J570+J694</f>
        <v>1929</v>
      </c>
      <c r="K569" s="26">
        <f t="shared" ref="K569:R569" si="528">K570+K694</f>
        <v>2021</v>
      </c>
      <c r="L569" s="26">
        <f t="shared" si="528"/>
        <v>2235</v>
      </c>
      <c r="M569" s="26">
        <f t="shared" si="528"/>
        <v>2347</v>
      </c>
      <c r="N569" s="26">
        <f t="shared" si="528"/>
        <v>2399</v>
      </c>
      <c r="O569" s="26">
        <f t="shared" si="528"/>
        <v>2623</v>
      </c>
      <c r="P569" s="26">
        <f t="shared" si="528"/>
        <v>2614</v>
      </c>
      <c r="Q569" s="26">
        <f t="shared" si="528"/>
        <v>2655</v>
      </c>
      <c r="R569" s="26">
        <f t="shared" si="528"/>
        <v>2797</v>
      </c>
      <c r="S569" s="26">
        <f t="shared" ref="S569:AT569" si="529">S570+S694</f>
        <v>2677</v>
      </c>
      <c r="T569" s="26">
        <f t="shared" si="529"/>
        <v>3084</v>
      </c>
      <c r="U569" s="26">
        <f t="shared" si="529"/>
        <v>3184</v>
      </c>
      <c r="V569" s="26">
        <f t="shared" si="529"/>
        <v>3019</v>
      </c>
      <c r="W569" s="26">
        <f t="shared" si="529"/>
        <v>2993</v>
      </c>
      <c r="X569" s="26">
        <f t="shared" si="529"/>
        <v>2903</v>
      </c>
      <c r="Y569" s="26">
        <f t="shared" si="529"/>
        <v>2880</v>
      </c>
      <c r="Z569" s="26">
        <f t="shared" si="529"/>
        <v>2773</v>
      </c>
      <c r="AA569" s="26">
        <f t="shared" si="529"/>
        <v>2628</v>
      </c>
      <c r="AB569" s="26">
        <f t="shared" si="529"/>
        <v>2443</v>
      </c>
      <c r="AC569" s="26">
        <f t="shared" si="529"/>
        <v>2358</v>
      </c>
      <c r="AD569" s="26">
        <f t="shared" si="529"/>
        <v>10365</v>
      </c>
      <c r="AE569" s="26">
        <f t="shared" si="529"/>
        <v>9991</v>
      </c>
      <c r="AF569" s="26">
        <f t="shared" si="529"/>
        <v>9751</v>
      </c>
      <c r="AG569" s="26">
        <f t="shared" si="529"/>
        <v>9173</v>
      </c>
      <c r="AH569" s="26">
        <f t="shared" si="529"/>
        <v>8401</v>
      </c>
      <c r="AI569" s="26">
        <f t="shared" si="529"/>
        <v>7227</v>
      </c>
      <c r="AJ569" s="26">
        <f t="shared" si="529"/>
        <v>6009</v>
      </c>
      <c r="AK569" s="26">
        <f t="shared" si="529"/>
        <v>4879</v>
      </c>
      <c r="AL569" s="26">
        <f t="shared" si="529"/>
        <v>3946</v>
      </c>
      <c r="AM569" s="26">
        <f t="shared" si="529"/>
        <v>3088</v>
      </c>
      <c r="AN569" s="26">
        <f t="shared" si="529"/>
        <v>2262</v>
      </c>
      <c r="AO569" s="26">
        <f t="shared" si="529"/>
        <v>1480</v>
      </c>
      <c r="AP569" s="26">
        <f t="shared" si="529"/>
        <v>1274</v>
      </c>
      <c r="AQ569" s="26">
        <f t="shared" si="529"/>
        <v>7455</v>
      </c>
      <c r="AR569" s="26">
        <f t="shared" si="529"/>
        <v>6210</v>
      </c>
      <c r="AS569" s="26">
        <f t="shared" si="529"/>
        <v>27091</v>
      </c>
      <c r="AT569" s="26">
        <f t="shared" si="529"/>
        <v>3651</v>
      </c>
      <c r="AU569" s="22"/>
      <c r="AV569" s="109"/>
      <c r="AW569" s="109"/>
    </row>
    <row r="570" spans="1:49" s="33" customFormat="1" ht="12">
      <c r="A570" s="21">
        <v>566</v>
      </c>
      <c r="B570" s="28"/>
      <c r="C570" s="29" t="s">
        <v>997</v>
      </c>
      <c r="D570" s="30" t="s">
        <v>807</v>
      </c>
      <c r="E570" s="30" t="s">
        <v>807</v>
      </c>
      <c r="F570" s="30" t="s">
        <v>807</v>
      </c>
      <c r="G570" s="31"/>
      <c r="H570" s="28"/>
      <c r="I570" s="98">
        <f t="shared" si="527"/>
        <v>87588</v>
      </c>
      <c r="J570" s="32">
        <f>J571+J601+J648+J649+J662+J679</f>
        <v>1391</v>
      </c>
      <c r="K570" s="32">
        <f t="shared" ref="K570:R570" si="530">K571+K601+K648+K649+K662+K679</f>
        <v>1445</v>
      </c>
      <c r="L570" s="32">
        <f t="shared" si="530"/>
        <v>1555</v>
      </c>
      <c r="M570" s="32">
        <f t="shared" si="530"/>
        <v>1657</v>
      </c>
      <c r="N570" s="32">
        <f t="shared" si="530"/>
        <v>1668</v>
      </c>
      <c r="O570" s="32">
        <f t="shared" si="530"/>
        <v>1761</v>
      </c>
      <c r="P570" s="32">
        <f t="shared" si="530"/>
        <v>1760</v>
      </c>
      <c r="Q570" s="32">
        <f t="shared" si="530"/>
        <v>1740</v>
      </c>
      <c r="R570" s="32">
        <f t="shared" si="530"/>
        <v>1850</v>
      </c>
      <c r="S570" s="32">
        <f t="shared" ref="S570:AT570" si="531">S571+S601+S648+S649+S662+S679</f>
        <v>1781</v>
      </c>
      <c r="T570" s="32">
        <f t="shared" si="531"/>
        <v>2065</v>
      </c>
      <c r="U570" s="32">
        <f t="shared" si="531"/>
        <v>2103</v>
      </c>
      <c r="V570" s="32">
        <f t="shared" si="531"/>
        <v>2002</v>
      </c>
      <c r="W570" s="32">
        <f t="shared" si="531"/>
        <v>1957</v>
      </c>
      <c r="X570" s="32">
        <f t="shared" si="531"/>
        <v>1919</v>
      </c>
      <c r="Y570" s="32">
        <f t="shared" si="531"/>
        <v>1916</v>
      </c>
      <c r="Z570" s="32">
        <f t="shared" si="531"/>
        <v>1850</v>
      </c>
      <c r="AA570" s="32">
        <f t="shared" si="531"/>
        <v>1763</v>
      </c>
      <c r="AB570" s="32">
        <f t="shared" si="531"/>
        <v>1655</v>
      </c>
      <c r="AC570" s="32">
        <f t="shared" si="531"/>
        <v>1611</v>
      </c>
      <c r="AD570" s="32">
        <f t="shared" si="531"/>
        <v>7247</v>
      </c>
      <c r="AE570" s="32">
        <f t="shared" si="531"/>
        <v>6764</v>
      </c>
      <c r="AF570" s="32">
        <f t="shared" si="531"/>
        <v>6566</v>
      </c>
      <c r="AG570" s="32">
        <f t="shared" si="531"/>
        <v>6078</v>
      </c>
      <c r="AH570" s="32">
        <f t="shared" si="531"/>
        <v>5525</v>
      </c>
      <c r="AI570" s="32">
        <f t="shared" si="531"/>
        <v>4738</v>
      </c>
      <c r="AJ570" s="32">
        <f t="shared" si="531"/>
        <v>3978</v>
      </c>
      <c r="AK570" s="32">
        <f t="shared" si="531"/>
        <v>3238</v>
      </c>
      <c r="AL570" s="32">
        <f t="shared" si="531"/>
        <v>2663</v>
      </c>
      <c r="AM570" s="32">
        <f t="shared" si="531"/>
        <v>2020</v>
      </c>
      <c r="AN570" s="32">
        <f t="shared" si="531"/>
        <v>1524</v>
      </c>
      <c r="AO570" s="32">
        <f t="shared" si="531"/>
        <v>955</v>
      </c>
      <c r="AP570" s="32">
        <f t="shared" si="531"/>
        <v>843</v>
      </c>
      <c r="AQ570" s="32">
        <f t="shared" si="531"/>
        <v>4951</v>
      </c>
      <c r="AR570" s="32">
        <f t="shared" si="531"/>
        <v>4252</v>
      </c>
      <c r="AS570" s="32">
        <f t="shared" si="531"/>
        <v>18418</v>
      </c>
      <c r="AT570" s="32">
        <f t="shared" si="531"/>
        <v>2371</v>
      </c>
      <c r="AU570" s="28"/>
      <c r="AV570" s="109"/>
      <c r="AW570" s="109"/>
    </row>
    <row r="571" spans="1:49" s="33" customFormat="1" ht="12">
      <c r="A571" s="21">
        <v>567</v>
      </c>
      <c r="B571" s="34"/>
      <c r="C571" s="35" t="s">
        <v>997</v>
      </c>
      <c r="D571" s="35" t="s">
        <v>807</v>
      </c>
      <c r="E571" s="36" t="s">
        <v>808</v>
      </c>
      <c r="F571" s="36" t="s">
        <v>808</v>
      </c>
      <c r="G571" s="37"/>
      <c r="H571" s="34"/>
      <c r="I571" s="99">
        <f t="shared" si="527"/>
        <v>14095</v>
      </c>
      <c r="J571" s="38">
        <f>SUM(J572:J600)</f>
        <v>208</v>
      </c>
      <c r="K571" s="38">
        <f t="shared" ref="K571:R571" si="532">SUM(K572:K600)</f>
        <v>256</v>
      </c>
      <c r="L571" s="38">
        <f t="shared" si="532"/>
        <v>287</v>
      </c>
      <c r="M571" s="38">
        <f t="shared" si="532"/>
        <v>299</v>
      </c>
      <c r="N571" s="38">
        <f t="shared" si="532"/>
        <v>267</v>
      </c>
      <c r="O571" s="38">
        <f t="shared" si="532"/>
        <v>322</v>
      </c>
      <c r="P571" s="38">
        <f t="shared" si="532"/>
        <v>304</v>
      </c>
      <c r="Q571" s="38">
        <f t="shared" si="532"/>
        <v>282</v>
      </c>
      <c r="R571" s="38">
        <f t="shared" si="532"/>
        <v>339</v>
      </c>
      <c r="S571" s="38">
        <f t="shared" ref="S571:AT571" si="533">SUM(S572:S600)</f>
        <v>303</v>
      </c>
      <c r="T571" s="38">
        <f t="shared" si="533"/>
        <v>344</v>
      </c>
      <c r="U571" s="38">
        <f t="shared" si="533"/>
        <v>367</v>
      </c>
      <c r="V571" s="38">
        <f t="shared" si="533"/>
        <v>363</v>
      </c>
      <c r="W571" s="38">
        <f t="shared" si="533"/>
        <v>344</v>
      </c>
      <c r="X571" s="38">
        <f t="shared" si="533"/>
        <v>332</v>
      </c>
      <c r="Y571" s="38">
        <f t="shared" si="533"/>
        <v>315</v>
      </c>
      <c r="Z571" s="38">
        <f t="shared" si="533"/>
        <v>293</v>
      </c>
      <c r="AA571" s="38">
        <f t="shared" si="533"/>
        <v>274</v>
      </c>
      <c r="AB571" s="38">
        <f t="shared" si="533"/>
        <v>259</v>
      </c>
      <c r="AC571" s="38">
        <f t="shared" si="533"/>
        <v>246</v>
      </c>
      <c r="AD571" s="38">
        <f t="shared" si="533"/>
        <v>1058</v>
      </c>
      <c r="AE571" s="38">
        <f t="shared" si="533"/>
        <v>1122</v>
      </c>
      <c r="AF571" s="38">
        <f t="shared" si="533"/>
        <v>1010</v>
      </c>
      <c r="AG571" s="38">
        <f t="shared" si="533"/>
        <v>967</v>
      </c>
      <c r="AH571" s="38">
        <f t="shared" si="533"/>
        <v>870</v>
      </c>
      <c r="AI571" s="38">
        <f t="shared" si="533"/>
        <v>731</v>
      </c>
      <c r="AJ571" s="38">
        <f t="shared" si="533"/>
        <v>618</v>
      </c>
      <c r="AK571" s="38">
        <f t="shared" si="533"/>
        <v>478</v>
      </c>
      <c r="AL571" s="38">
        <f t="shared" si="533"/>
        <v>403</v>
      </c>
      <c r="AM571" s="38">
        <f t="shared" si="533"/>
        <v>307</v>
      </c>
      <c r="AN571" s="38">
        <f t="shared" si="533"/>
        <v>252</v>
      </c>
      <c r="AO571" s="38">
        <f t="shared" si="533"/>
        <v>149</v>
      </c>
      <c r="AP571" s="38">
        <f t="shared" si="533"/>
        <v>126</v>
      </c>
      <c r="AQ571" s="38">
        <f t="shared" si="533"/>
        <v>863</v>
      </c>
      <c r="AR571" s="38">
        <f t="shared" si="533"/>
        <v>597</v>
      </c>
      <c r="AS571" s="38">
        <f t="shared" si="533"/>
        <v>2715</v>
      </c>
      <c r="AT571" s="38">
        <f t="shared" si="533"/>
        <v>453</v>
      </c>
      <c r="AU571" s="34"/>
      <c r="AV571" s="109"/>
      <c r="AW571" s="109"/>
    </row>
    <row r="572" spans="1:49" s="33" customFormat="1" ht="12">
      <c r="A572" s="6">
        <v>568</v>
      </c>
      <c r="B572" s="58">
        <v>4959</v>
      </c>
      <c r="C572" s="45" t="s">
        <v>997</v>
      </c>
      <c r="D572" s="45" t="s">
        <v>807</v>
      </c>
      <c r="E572" s="41" t="s">
        <v>808</v>
      </c>
      <c r="F572" s="44" t="s">
        <v>536</v>
      </c>
      <c r="G572" s="39" t="s">
        <v>680</v>
      </c>
      <c r="H572" s="58">
        <v>4959</v>
      </c>
      <c r="I572" s="51">
        <f t="shared" si="527"/>
        <v>1533</v>
      </c>
      <c r="J572" s="51">
        <f>J1638</f>
        <v>36</v>
      </c>
      <c r="K572" s="51">
        <f t="shared" ref="K572:AT572" si="534">K1638</f>
        <v>41</v>
      </c>
      <c r="L572" s="51">
        <f t="shared" si="534"/>
        <v>50</v>
      </c>
      <c r="M572" s="51">
        <f t="shared" si="534"/>
        <v>45</v>
      </c>
      <c r="N572" s="51">
        <f t="shared" si="534"/>
        <v>38</v>
      </c>
      <c r="O572" s="51">
        <f t="shared" si="534"/>
        <v>36</v>
      </c>
      <c r="P572" s="51">
        <f t="shared" si="534"/>
        <v>33</v>
      </c>
      <c r="Q572" s="51">
        <f t="shared" si="534"/>
        <v>30</v>
      </c>
      <c r="R572" s="51">
        <f t="shared" si="534"/>
        <v>37</v>
      </c>
      <c r="S572" s="51">
        <f t="shared" si="534"/>
        <v>31</v>
      </c>
      <c r="T572" s="51">
        <f t="shared" si="534"/>
        <v>37</v>
      </c>
      <c r="U572" s="51">
        <f t="shared" si="534"/>
        <v>41</v>
      </c>
      <c r="V572" s="51">
        <f t="shared" si="534"/>
        <v>41</v>
      </c>
      <c r="W572" s="51">
        <f t="shared" si="534"/>
        <v>39</v>
      </c>
      <c r="X572" s="51">
        <f t="shared" si="534"/>
        <v>38</v>
      </c>
      <c r="Y572" s="51">
        <f t="shared" si="534"/>
        <v>34</v>
      </c>
      <c r="Z572" s="51">
        <f t="shared" si="534"/>
        <v>33</v>
      </c>
      <c r="AA572" s="51">
        <f t="shared" si="534"/>
        <v>31</v>
      </c>
      <c r="AB572" s="51">
        <f t="shared" si="534"/>
        <v>29</v>
      </c>
      <c r="AC572" s="51">
        <f t="shared" si="534"/>
        <v>26</v>
      </c>
      <c r="AD572" s="51">
        <f t="shared" si="534"/>
        <v>116</v>
      </c>
      <c r="AE572" s="51">
        <f t="shared" si="534"/>
        <v>119</v>
      </c>
      <c r="AF572" s="51">
        <f t="shared" si="534"/>
        <v>100</v>
      </c>
      <c r="AG572" s="51">
        <f t="shared" si="534"/>
        <v>95</v>
      </c>
      <c r="AH572" s="51">
        <f t="shared" si="534"/>
        <v>77</v>
      </c>
      <c r="AI572" s="51">
        <f t="shared" si="534"/>
        <v>70</v>
      </c>
      <c r="AJ572" s="51">
        <f t="shared" si="534"/>
        <v>66</v>
      </c>
      <c r="AK572" s="51">
        <f t="shared" si="534"/>
        <v>45</v>
      </c>
      <c r="AL572" s="51">
        <f t="shared" si="534"/>
        <v>41</v>
      </c>
      <c r="AM572" s="51">
        <f t="shared" si="534"/>
        <v>29</v>
      </c>
      <c r="AN572" s="51">
        <f t="shared" si="534"/>
        <v>24</v>
      </c>
      <c r="AO572" s="51">
        <f t="shared" si="534"/>
        <v>13</v>
      </c>
      <c r="AP572" s="51">
        <f t="shared" si="534"/>
        <v>12</v>
      </c>
      <c r="AQ572" s="51">
        <f t="shared" si="534"/>
        <v>98</v>
      </c>
      <c r="AR572" s="51">
        <f t="shared" si="534"/>
        <v>63</v>
      </c>
      <c r="AS572" s="51">
        <f t="shared" si="534"/>
        <v>275</v>
      </c>
      <c r="AT572" s="51">
        <f t="shared" si="534"/>
        <v>47</v>
      </c>
      <c r="AU572" s="58">
        <v>4959</v>
      </c>
      <c r="AV572" s="109"/>
      <c r="AW572" s="109"/>
    </row>
    <row r="573" spans="1:49" s="33" customFormat="1" ht="12">
      <c r="A573" s="21">
        <v>569</v>
      </c>
      <c r="B573" s="58">
        <v>4964</v>
      </c>
      <c r="C573" s="45" t="s">
        <v>997</v>
      </c>
      <c r="D573" s="45" t="s">
        <v>807</v>
      </c>
      <c r="E573" s="41" t="s">
        <v>808</v>
      </c>
      <c r="F573" s="44" t="s">
        <v>535</v>
      </c>
      <c r="G573" s="39" t="s">
        <v>680</v>
      </c>
      <c r="H573" s="58">
        <v>4964</v>
      </c>
      <c r="I573" s="51">
        <f t="shared" si="527"/>
        <v>1114</v>
      </c>
      <c r="J573" s="51">
        <f>J1637</f>
        <v>17</v>
      </c>
      <c r="K573" s="51">
        <f t="shared" ref="K573:AT573" si="535">K1637</f>
        <v>31</v>
      </c>
      <c r="L573" s="51">
        <f t="shared" si="535"/>
        <v>26</v>
      </c>
      <c r="M573" s="51">
        <f t="shared" si="535"/>
        <v>34</v>
      </c>
      <c r="N573" s="51">
        <f t="shared" si="535"/>
        <v>25</v>
      </c>
      <c r="O573" s="51">
        <f t="shared" si="535"/>
        <v>25</v>
      </c>
      <c r="P573" s="51">
        <f t="shared" si="535"/>
        <v>21</v>
      </c>
      <c r="Q573" s="51">
        <f t="shared" si="535"/>
        <v>18</v>
      </c>
      <c r="R573" s="51">
        <f t="shared" si="535"/>
        <v>24</v>
      </c>
      <c r="S573" s="51">
        <f t="shared" si="535"/>
        <v>20</v>
      </c>
      <c r="T573" s="51">
        <f t="shared" si="535"/>
        <v>25</v>
      </c>
      <c r="U573" s="51">
        <f t="shared" si="535"/>
        <v>28</v>
      </c>
      <c r="V573" s="51">
        <f t="shared" si="535"/>
        <v>26</v>
      </c>
      <c r="W573" s="51">
        <f t="shared" si="535"/>
        <v>23</v>
      </c>
      <c r="X573" s="51">
        <f t="shared" si="535"/>
        <v>23</v>
      </c>
      <c r="Y573" s="51">
        <f t="shared" si="535"/>
        <v>23</v>
      </c>
      <c r="Z573" s="51">
        <f t="shared" si="535"/>
        <v>23</v>
      </c>
      <c r="AA573" s="51">
        <f t="shared" si="535"/>
        <v>22</v>
      </c>
      <c r="AB573" s="51">
        <f t="shared" si="535"/>
        <v>21</v>
      </c>
      <c r="AC573" s="51">
        <f t="shared" si="535"/>
        <v>20</v>
      </c>
      <c r="AD573" s="51">
        <f t="shared" si="535"/>
        <v>90</v>
      </c>
      <c r="AE573" s="51">
        <f t="shared" si="535"/>
        <v>92</v>
      </c>
      <c r="AF573" s="51">
        <f t="shared" si="535"/>
        <v>78</v>
      </c>
      <c r="AG573" s="51">
        <f t="shared" si="535"/>
        <v>74</v>
      </c>
      <c r="AH573" s="51">
        <f t="shared" si="535"/>
        <v>68</v>
      </c>
      <c r="AI573" s="51">
        <f t="shared" si="535"/>
        <v>55</v>
      </c>
      <c r="AJ573" s="51">
        <f t="shared" si="535"/>
        <v>51</v>
      </c>
      <c r="AK573" s="51">
        <f t="shared" si="535"/>
        <v>35</v>
      </c>
      <c r="AL573" s="51">
        <f t="shared" si="535"/>
        <v>32</v>
      </c>
      <c r="AM573" s="51">
        <f t="shared" si="535"/>
        <v>24</v>
      </c>
      <c r="AN573" s="51">
        <f t="shared" si="535"/>
        <v>19</v>
      </c>
      <c r="AO573" s="51">
        <f t="shared" si="535"/>
        <v>11</v>
      </c>
      <c r="AP573" s="51">
        <f t="shared" si="535"/>
        <v>10</v>
      </c>
      <c r="AQ573" s="51">
        <f t="shared" si="535"/>
        <v>63</v>
      </c>
      <c r="AR573" s="51">
        <f t="shared" si="535"/>
        <v>45</v>
      </c>
      <c r="AS573" s="51">
        <f t="shared" si="535"/>
        <v>218</v>
      </c>
      <c r="AT573" s="51">
        <f t="shared" si="535"/>
        <v>36</v>
      </c>
      <c r="AU573" s="58">
        <v>4964</v>
      </c>
      <c r="AV573" s="109"/>
      <c r="AW573" s="109"/>
    </row>
    <row r="574" spans="1:49" s="33" customFormat="1" ht="12">
      <c r="A574" s="21">
        <v>570</v>
      </c>
      <c r="B574" s="58">
        <v>4977</v>
      </c>
      <c r="C574" s="45" t="s">
        <v>997</v>
      </c>
      <c r="D574" s="45" t="s">
        <v>807</v>
      </c>
      <c r="E574" s="41" t="s">
        <v>808</v>
      </c>
      <c r="F574" s="44" t="s">
        <v>553</v>
      </c>
      <c r="G574" s="39" t="s">
        <v>680</v>
      </c>
      <c r="H574" s="58">
        <v>4977</v>
      </c>
      <c r="I574" s="51">
        <f t="shared" si="527"/>
        <v>711</v>
      </c>
      <c r="J574" s="51">
        <f>J1670</f>
        <v>11</v>
      </c>
      <c r="K574" s="51">
        <f t="shared" ref="K574:AT574" si="536">K1670</f>
        <v>19</v>
      </c>
      <c r="L574" s="51">
        <f t="shared" si="536"/>
        <v>20</v>
      </c>
      <c r="M574" s="51">
        <f t="shared" si="536"/>
        <v>11</v>
      </c>
      <c r="N574" s="51">
        <f t="shared" si="536"/>
        <v>14</v>
      </c>
      <c r="O574" s="51">
        <f t="shared" si="536"/>
        <v>16</v>
      </c>
      <c r="P574" s="51">
        <f t="shared" si="536"/>
        <v>16</v>
      </c>
      <c r="Q574" s="51">
        <f t="shared" si="536"/>
        <v>15</v>
      </c>
      <c r="R574" s="51">
        <f t="shared" si="536"/>
        <v>18</v>
      </c>
      <c r="S574" s="51">
        <f t="shared" si="536"/>
        <v>18</v>
      </c>
      <c r="T574" s="51">
        <f t="shared" si="536"/>
        <v>19</v>
      </c>
      <c r="U574" s="51">
        <f t="shared" si="536"/>
        <v>19</v>
      </c>
      <c r="V574" s="51">
        <f t="shared" si="536"/>
        <v>19</v>
      </c>
      <c r="W574" s="51">
        <f t="shared" si="536"/>
        <v>18</v>
      </c>
      <c r="X574" s="51">
        <f t="shared" si="536"/>
        <v>17</v>
      </c>
      <c r="Y574" s="51">
        <f t="shared" si="536"/>
        <v>16</v>
      </c>
      <c r="Z574" s="51">
        <f t="shared" si="536"/>
        <v>14</v>
      </c>
      <c r="AA574" s="51">
        <f t="shared" si="536"/>
        <v>12</v>
      </c>
      <c r="AB574" s="51">
        <f t="shared" si="536"/>
        <v>10</v>
      </c>
      <c r="AC574" s="51">
        <f t="shared" si="536"/>
        <v>9</v>
      </c>
      <c r="AD574" s="51">
        <f t="shared" si="536"/>
        <v>46</v>
      </c>
      <c r="AE574" s="51">
        <f t="shared" si="536"/>
        <v>60</v>
      </c>
      <c r="AF574" s="51">
        <f t="shared" si="536"/>
        <v>56</v>
      </c>
      <c r="AG574" s="51">
        <f t="shared" si="536"/>
        <v>49</v>
      </c>
      <c r="AH574" s="51">
        <f t="shared" si="536"/>
        <v>43</v>
      </c>
      <c r="AI574" s="51">
        <f t="shared" si="536"/>
        <v>37</v>
      </c>
      <c r="AJ574" s="51">
        <f t="shared" si="536"/>
        <v>26</v>
      </c>
      <c r="AK574" s="51">
        <f t="shared" si="536"/>
        <v>25</v>
      </c>
      <c r="AL574" s="51">
        <f t="shared" si="536"/>
        <v>17</v>
      </c>
      <c r="AM574" s="51">
        <f t="shared" si="536"/>
        <v>14</v>
      </c>
      <c r="AN574" s="51">
        <f t="shared" si="536"/>
        <v>12</v>
      </c>
      <c r="AO574" s="51">
        <f t="shared" si="536"/>
        <v>9</v>
      </c>
      <c r="AP574" s="51">
        <f t="shared" si="536"/>
        <v>6</v>
      </c>
      <c r="AQ574" s="51">
        <f t="shared" si="536"/>
        <v>44</v>
      </c>
      <c r="AR574" s="51">
        <f t="shared" si="536"/>
        <v>27</v>
      </c>
      <c r="AS574" s="51">
        <f t="shared" si="536"/>
        <v>133</v>
      </c>
      <c r="AT574" s="51">
        <f t="shared" si="536"/>
        <v>24</v>
      </c>
      <c r="AU574" s="58">
        <v>4977</v>
      </c>
      <c r="AV574" s="109"/>
      <c r="AW574" s="109"/>
    </row>
    <row r="575" spans="1:49" s="33" customFormat="1" ht="12">
      <c r="A575" s="6">
        <v>571</v>
      </c>
      <c r="B575" s="58">
        <v>7050</v>
      </c>
      <c r="C575" s="45" t="s">
        <v>997</v>
      </c>
      <c r="D575" s="45" t="s">
        <v>807</v>
      </c>
      <c r="E575" s="41" t="s">
        <v>808</v>
      </c>
      <c r="F575" s="44" t="s">
        <v>557</v>
      </c>
      <c r="G575" s="39" t="s">
        <v>662</v>
      </c>
      <c r="H575" s="58">
        <v>7050</v>
      </c>
      <c r="I575" s="51">
        <f t="shared" si="527"/>
        <v>541</v>
      </c>
      <c r="J575" s="51">
        <f>J1674</f>
        <v>2</v>
      </c>
      <c r="K575" s="51">
        <f t="shared" ref="K575:AT575" si="537">K1674</f>
        <v>1</v>
      </c>
      <c r="L575" s="51">
        <f t="shared" si="537"/>
        <v>5</v>
      </c>
      <c r="M575" s="51">
        <f t="shared" si="537"/>
        <v>5</v>
      </c>
      <c r="N575" s="51">
        <f t="shared" si="537"/>
        <v>3</v>
      </c>
      <c r="O575" s="51">
        <f t="shared" si="537"/>
        <v>15</v>
      </c>
      <c r="P575" s="51">
        <f t="shared" si="537"/>
        <v>15</v>
      </c>
      <c r="Q575" s="51">
        <f t="shared" si="537"/>
        <v>13</v>
      </c>
      <c r="R575" s="51">
        <f t="shared" si="537"/>
        <v>16</v>
      </c>
      <c r="S575" s="51">
        <f t="shared" si="537"/>
        <v>15</v>
      </c>
      <c r="T575" s="51">
        <f t="shared" si="537"/>
        <v>16</v>
      </c>
      <c r="U575" s="51">
        <f t="shared" si="537"/>
        <v>16</v>
      </c>
      <c r="V575" s="51">
        <f t="shared" si="537"/>
        <v>15</v>
      </c>
      <c r="W575" s="51">
        <f t="shared" si="537"/>
        <v>14</v>
      </c>
      <c r="X575" s="51">
        <f t="shared" si="537"/>
        <v>13</v>
      </c>
      <c r="Y575" s="51">
        <f t="shared" si="537"/>
        <v>11</v>
      </c>
      <c r="Z575" s="51">
        <f t="shared" si="537"/>
        <v>10</v>
      </c>
      <c r="AA575" s="51">
        <f t="shared" si="537"/>
        <v>10</v>
      </c>
      <c r="AB575" s="51">
        <f t="shared" si="537"/>
        <v>8</v>
      </c>
      <c r="AC575" s="51">
        <f t="shared" si="537"/>
        <v>7</v>
      </c>
      <c r="AD575" s="51">
        <f t="shared" si="537"/>
        <v>38</v>
      </c>
      <c r="AE575" s="51">
        <f t="shared" si="537"/>
        <v>50</v>
      </c>
      <c r="AF575" s="51">
        <f t="shared" si="537"/>
        <v>47</v>
      </c>
      <c r="AG575" s="51">
        <f t="shared" si="537"/>
        <v>41</v>
      </c>
      <c r="AH575" s="51">
        <f t="shared" si="537"/>
        <v>36</v>
      </c>
      <c r="AI575" s="51">
        <f t="shared" si="537"/>
        <v>30</v>
      </c>
      <c r="AJ575" s="51">
        <f t="shared" si="537"/>
        <v>22</v>
      </c>
      <c r="AK575" s="51">
        <f t="shared" si="537"/>
        <v>20</v>
      </c>
      <c r="AL575" s="51">
        <f t="shared" si="537"/>
        <v>14</v>
      </c>
      <c r="AM575" s="51">
        <f t="shared" si="537"/>
        <v>12</v>
      </c>
      <c r="AN575" s="51">
        <f t="shared" si="537"/>
        <v>10</v>
      </c>
      <c r="AO575" s="51">
        <f t="shared" si="537"/>
        <v>7</v>
      </c>
      <c r="AP575" s="51">
        <f t="shared" si="537"/>
        <v>4</v>
      </c>
      <c r="AQ575" s="51">
        <f t="shared" si="537"/>
        <v>35</v>
      </c>
      <c r="AR575" s="51">
        <f t="shared" si="537"/>
        <v>21</v>
      </c>
      <c r="AS575" s="51">
        <f t="shared" si="537"/>
        <v>111</v>
      </c>
      <c r="AT575" s="51">
        <f t="shared" si="537"/>
        <v>20</v>
      </c>
      <c r="AU575" s="58">
        <v>7050</v>
      </c>
      <c r="AV575" s="109"/>
      <c r="AW575" s="109"/>
    </row>
    <row r="576" spans="1:49" s="33" customFormat="1" ht="12">
      <c r="A576" s="21">
        <v>572</v>
      </c>
      <c r="B576" s="58">
        <v>4979</v>
      </c>
      <c r="C576" s="45" t="s">
        <v>997</v>
      </c>
      <c r="D576" s="45" t="s">
        <v>807</v>
      </c>
      <c r="E576" s="41" t="s">
        <v>808</v>
      </c>
      <c r="F576" s="44" t="s">
        <v>555</v>
      </c>
      <c r="G576" s="39" t="s">
        <v>662</v>
      </c>
      <c r="H576" s="58">
        <v>4979</v>
      </c>
      <c r="I576" s="51">
        <f t="shared" si="527"/>
        <v>371</v>
      </c>
      <c r="J576" s="51">
        <f>J1672</f>
        <v>11</v>
      </c>
      <c r="K576" s="51">
        <f t="shared" ref="K576:AT576" si="538">K1672</f>
        <v>13</v>
      </c>
      <c r="L576" s="51">
        <f t="shared" si="538"/>
        <v>7</v>
      </c>
      <c r="M576" s="51">
        <f t="shared" si="538"/>
        <v>9</v>
      </c>
      <c r="N576" s="51">
        <f t="shared" si="538"/>
        <v>6</v>
      </c>
      <c r="O576" s="51">
        <f t="shared" si="538"/>
        <v>10</v>
      </c>
      <c r="P576" s="51">
        <f t="shared" si="538"/>
        <v>10</v>
      </c>
      <c r="Q576" s="51">
        <f t="shared" si="538"/>
        <v>9</v>
      </c>
      <c r="R576" s="51">
        <f t="shared" si="538"/>
        <v>11</v>
      </c>
      <c r="S576" s="51">
        <f t="shared" si="538"/>
        <v>11</v>
      </c>
      <c r="T576" s="51">
        <f t="shared" si="538"/>
        <v>11</v>
      </c>
      <c r="U576" s="51">
        <f t="shared" si="538"/>
        <v>11</v>
      </c>
      <c r="V576" s="51">
        <f t="shared" si="538"/>
        <v>11</v>
      </c>
      <c r="W576" s="51">
        <f t="shared" si="538"/>
        <v>10</v>
      </c>
      <c r="X576" s="51">
        <f t="shared" si="538"/>
        <v>9</v>
      </c>
      <c r="Y576" s="51">
        <f t="shared" si="538"/>
        <v>8</v>
      </c>
      <c r="Z576" s="51">
        <f t="shared" si="538"/>
        <v>7</v>
      </c>
      <c r="AA576" s="51">
        <f t="shared" si="538"/>
        <v>6</v>
      </c>
      <c r="AB576" s="51">
        <f t="shared" si="538"/>
        <v>6</v>
      </c>
      <c r="AC576" s="51">
        <f t="shared" si="538"/>
        <v>6</v>
      </c>
      <c r="AD576" s="51">
        <f t="shared" si="538"/>
        <v>21</v>
      </c>
      <c r="AE576" s="51">
        <f t="shared" si="538"/>
        <v>29</v>
      </c>
      <c r="AF576" s="51">
        <f t="shared" si="538"/>
        <v>26</v>
      </c>
      <c r="AG576" s="51">
        <f t="shared" si="538"/>
        <v>23</v>
      </c>
      <c r="AH576" s="51">
        <f t="shared" si="538"/>
        <v>20</v>
      </c>
      <c r="AI576" s="51">
        <f t="shared" si="538"/>
        <v>17</v>
      </c>
      <c r="AJ576" s="51">
        <f t="shared" si="538"/>
        <v>12</v>
      </c>
      <c r="AK576" s="51">
        <f t="shared" si="538"/>
        <v>12</v>
      </c>
      <c r="AL576" s="51">
        <f t="shared" si="538"/>
        <v>8</v>
      </c>
      <c r="AM576" s="51">
        <f t="shared" si="538"/>
        <v>7</v>
      </c>
      <c r="AN576" s="51">
        <f t="shared" si="538"/>
        <v>6</v>
      </c>
      <c r="AO576" s="51">
        <f t="shared" si="538"/>
        <v>5</v>
      </c>
      <c r="AP576" s="51">
        <f t="shared" si="538"/>
        <v>3</v>
      </c>
      <c r="AQ576" s="51">
        <f t="shared" si="538"/>
        <v>25</v>
      </c>
      <c r="AR576" s="51">
        <f t="shared" si="538"/>
        <v>15</v>
      </c>
      <c r="AS576" s="51">
        <f t="shared" si="538"/>
        <v>62</v>
      </c>
      <c r="AT576" s="51">
        <f t="shared" si="538"/>
        <v>12</v>
      </c>
      <c r="AU576" s="58">
        <v>4979</v>
      </c>
      <c r="AV576" s="109"/>
      <c r="AW576" s="109"/>
    </row>
    <row r="577" spans="1:49" s="33" customFormat="1" ht="12">
      <c r="A577" s="21">
        <v>573</v>
      </c>
      <c r="B577" s="90">
        <v>5013</v>
      </c>
      <c r="C577" s="45" t="s">
        <v>997</v>
      </c>
      <c r="D577" s="45" t="s">
        <v>807</v>
      </c>
      <c r="E577" s="41" t="s">
        <v>808</v>
      </c>
      <c r="F577" s="42" t="s">
        <v>240</v>
      </c>
      <c r="G577" s="39" t="s">
        <v>667</v>
      </c>
      <c r="H577" s="90">
        <v>5013</v>
      </c>
      <c r="I577" s="51">
        <f t="shared" si="527"/>
        <v>939</v>
      </c>
      <c r="J577" s="51">
        <f>J1661</f>
        <v>14</v>
      </c>
      <c r="K577" s="51">
        <f t="shared" ref="K577:AT577" si="539">K1661</f>
        <v>17</v>
      </c>
      <c r="L577" s="51">
        <f t="shared" si="539"/>
        <v>16</v>
      </c>
      <c r="M577" s="51">
        <f t="shared" si="539"/>
        <v>24</v>
      </c>
      <c r="N577" s="51">
        <f t="shared" si="539"/>
        <v>25</v>
      </c>
      <c r="O577" s="51">
        <f t="shared" si="539"/>
        <v>23</v>
      </c>
      <c r="P577" s="51">
        <f t="shared" si="539"/>
        <v>19</v>
      </c>
      <c r="Q577" s="51">
        <f t="shared" si="539"/>
        <v>22</v>
      </c>
      <c r="R577" s="51">
        <f t="shared" si="539"/>
        <v>23</v>
      </c>
      <c r="S577" s="51">
        <f t="shared" si="539"/>
        <v>21</v>
      </c>
      <c r="T577" s="51">
        <f t="shared" si="539"/>
        <v>25</v>
      </c>
      <c r="U577" s="51">
        <f t="shared" si="539"/>
        <v>26</v>
      </c>
      <c r="V577" s="51">
        <f t="shared" si="539"/>
        <v>25</v>
      </c>
      <c r="W577" s="51">
        <f t="shared" si="539"/>
        <v>24</v>
      </c>
      <c r="X577" s="51">
        <f t="shared" si="539"/>
        <v>22</v>
      </c>
      <c r="Y577" s="51">
        <f t="shared" si="539"/>
        <v>20</v>
      </c>
      <c r="Z577" s="51">
        <f t="shared" si="539"/>
        <v>18</v>
      </c>
      <c r="AA577" s="51">
        <f t="shared" si="539"/>
        <v>16</v>
      </c>
      <c r="AB577" s="51">
        <f t="shared" si="539"/>
        <v>15</v>
      </c>
      <c r="AC577" s="51">
        <f t="shared" si="539"/>
        <v>14</v>
      </c>
      <c r="AD577" s="51">
        <f t="shared" si="539"/>
        <v>60</v>
      </c>
      <c r="AE577" s="51">
        <f t="shared" si="539"/>
        <v>65</v>
      </c>
      <c r="AF577" s="51">
        <f t="shared" si="539"/>
        <v>63</v>
      </c>
      <c r="AG577" s="51">
        <f t="shared" si="539"/>
        <v>65</v>
      </c>
      <c r="AH577" s="51">
        <f t="shared" si="539"/>
        <v>63</v>
      </c>
      <c r="AI577" s="51">
        <f t="shared" si="539"/>
        <v>51</v>
      </c>
      <c r="AJ577" s="51">
        <f t="shared" si="539"/>
        <v>42</v>
      </c>
      <c r="AK577" s="51">
        <f t="shared" si="539"/>
        <v>36</v>
      </c>
      <c r="AL577" s="51">
        <f t="shared" si="539"/>
        <v>28</v>
      </c>
      <c r="AM577" s="51">
        <f t="shared" si="539"/>
        <v>23</v>
      </c>
      <c r="AN577" s="51">
        <f t="shared" si="539"/>
        <v>16</v>
      </c>
      <c r="AO577" s="51">
        <f t="shared" si="539"/>
        <v>9</v>
      </c>
      <c r="AP577" s="51">
        <f t="shared" si="539"/>
        <v>9</v>
      </c>
      <c r="AQ577" s="51">
        <f t="shared" si="539"/>
        <v>56</v>
      </c>
      <c r="AR577" s="51">
        <f t="shared" si="539"/>
        <v>37</v>
      </c>
      <c r="AS577" s="51">
        <f t="shared" si="539"/>
        <v>166</v>
      </c>
      <c r="AT577" s="51">
        <f t="shared" si="539"/>
        <v>26</v>
      </c>
      <c r="AU577" s="90">
        <v>5013</v>
      </c>
      <c r="AV577" s="109"/>
      <c r="AW577" s="109"/>
    </row>
    <row r="578" spans="1:49" s="33" customFormat="1" ht="12">
      <c r="A578" s="6">
        <v>574</v>
      </c>
      <c r="B578" s="58">
        <v>4978</v>
      </c>
      <c r="C578" s="45" t="s">
        <v>997</v>
      </c>
      <c r="D578" s="45" t="s">
        <v>807</v>
      </c>
      <c r="E578" s="41" t="s">
        <v>808</v>
      </c>
      <c r="F578" s="44" t="s">
        <v>554</v>
      </c>
      <c r="G578" s="39" t="s">
        <v>662</v>
      </c>
      <c r="H578" s="58">
        <v>4978</v>
      </c>
      <c r="I578" s="51">
        <f t="shared" si="527"/>
        <v>289</v>
      </c>
      <c r="J578" s="51">
        <f>J1671</f>
        <v>4</v>
      </c>
      <c r="K578" s="51">
        <f t="shared" ref="K578:AT578" si="540">K1671</f>
        <v>1</v>
      </c>
      <c r="L578" s="51">
        <f t="shared" si="540"/>
        <v>2</v>
      </c>
      <c r="M578" s="51">
        <f t="shared" si="540"/>
        <v>2</v>
      </c>
      <c r="N578" s="51">
        <f t="shared" si="540"/>
        <v>3</v>
      </c>
      <c r="O578" s="51">
        <f t="shared" si="540"/>
        <v>5</v>
      </c>
      <c r="P578" s="51">
        <f t="shared" si="540"/>
        <v>5</v>
      </c>
      <c r="Q578" s="51">
        <f t="shared" si="540"/>
        <v>5</v>
      </c>
      <c r="R578" s="51">
        <f t="shared" si="540"/>
        <v>6</v>
      </c>
      <c r="S578" s="51">
        <f t="shared" si="540"/>
        <v>6</v>
      </c>
      <c r="T578" s="51">
        <f t="shared" si="540"/>
        <v>6</v>
      </c>
      <c r="U578" s="51">
        <f t="shared" si="540"/>
        <v>6</v>
      </c>
      <c r="V578" s="51">
        <f t="shared" si="540"/>
        <v>6</v>
      </c>
      <c r="W578" s="51">
        <f t="shared" si="540"/>
        <v>6</v>
      </c>
      <c r="X578" s="51">
        <f t="shared" si="540"/>
        <v>6</v>
      </c>
      <c r="Y578" s="51">
        <f t="shared" si="540"/>
        <v>6</v>
      </c>
      <c r="Z578" s="51">
        <f t="shared" si="540"/>
        <v>6</v>
      </c>
      <c r="AA578" s="51">
        <f t="shared" si="540"/>
        <v>6</v>
      </c>
      <c r="AB578" s="51">
        <f t="shared" si="540"/>
        <v>6</v>
      </c>
      <c r="AC578" s="51">
        <f t="shared" si="540"/>
        <v>6</v>
      </c>
      <c r="AD578" s="51">
        <f t="shared" si="540"/>
        <v>21</v>
      </c>
      <c r="AE578" s="51">
        <f t="shared" si="540"/>
        <v>29</v>
      </c>
      <c r="AF578" s="51">
        <f t="shared" si="540"/>
        <v>26</v>
      </c>
      <c r="AG578" s="51">
        <f t="shared" si="540"/>
        <v>23</v>
      </c>
      <c r="AH578" s="51">
        <f t="shared" si="540"/>
        <v>20</v>
      </c>
      <c r="AI578" s="51">
        <f t="shared" si="540"/>
        <v>17</v>
      </c>
      <c r="AJ578" s="51">
        <f t="shared" si="540"/>
        <v>12</v>
      </c>
      <c r="AK578" s="51">
        <f t="shared" si="540"/>
        <v>12</v>
      </c>
      <c r="AL578" s="51">
        <f t="shared" si="540"/>
        <v>9</v>
      </c>
      <c r="AM578" s="51">
        <f t="shared" si="540"/>
        <v>7</v>
      </c>
      <c r="AN578" s="51">
        <f t="shared" si="540"/>
        <v>6</v>
      </c>
      <c r="AO578" s="51">
        <f t="shared" si="540"/>
        <v>5</v>
      </c>
      <c r="AP578" s="51">
        <f t="shared" si="540"/>
        <v>3</v>
      </c>
      <c r="AQ578" s="51">
        <f t="shared" si="540"/>
        <v>14</v>
      </c>
      <c r="AR578" s="51">
        <f t="shared" si="540"/>
        <v>13</v>
      </c>
      <c r="AS578" s="51">
        <f t="shared" si="540"/>
        <v>62</v>
      </c>
      <c r="AT578" s="51">
        <f t="shared" si="540"/>
        <v>11</v>
      </c>
      <c r="AU578" s="58">
        <v>4978</v>
      </c>
      <c r="AV578" s="109"/>
      <c r="AW578" s="109"/>
    </row>
    <row r="579" spans="1:49" s="33" customFormat="1" ht="12">
      <c r="A579" s="21">
        <v>575</v>
      </c>
      <c r="B579" s="90">
        <v>7369</v>
      </c>
      <c r="C579" s="45" t="s">
        <v>997</v>
      </c>
      <c r="D579" s="45" t="s">
        <v>807</v>
      </c>
      <c r="E579" s="41" t="s">
        <v>808</v>
      </c>
      <c r="F579" s="42" t="s">
        <v>809</v>
      </c>
      <c r="G579" s="39" t="s">
        <v>662</v>
      </c>
      <c r="H579" s="90">
        <v>7369</v>
      </c>
      <c r="I579" s="51">
        <f t="shared" si="527"/>
        <v>368</v>
      </c>
      <c r="J579" s="51">
        <f>J1652</f>
        <v>7</v>
      </c>
      <c r="K579" s="51">
        <f t="shared" ref="K579:AT579" si="541">K1652</f>
        <v>8</v>
      </c>
      <c r="L579" s="51">
        <f t="shared" si="541"/>
        <v>5</v>
      </c>
      <c r="M579" s="51">
        <f t="shared" si="541"/>
        <v>8</v>
      </c>
      <c r="N579" s="51">
        <f t="shared" si="541"/>
        <v>3</v>
      </c>
      <c r="O579" s="51">
        <f t="shared" si="541"/>
        <v>9</v>
      </c>
      <c r="P579" s="51">
        <f t="shared" si="541"/>
        <v>8</v>
      </c>
      <c r="Q579" s="51">
        <f t="shared" si="541"/>
        <v>7</v>
      </c>
      <c r="R579" s="51">
        <f t="shared" si="541"/>
        <v>9</v>
      </c>
      <c r="S579" s="51">
        <f t="shared" si="541"/>
        <v>8</v>
      </c>
      <c r="T579" s="51">
        <f t="shared" si="541"/>
        <v>9</v>
      </c>
      <c r="U579" s="51">
        <f t="shared" si="541"/>
        <v>10</v>
      </c>
      <c r="V579" s="51">
        <f t="shared" si="541"/>
        <v>10</v>
      </c>
      <c r="W579" s="51">
        <f t="shared" si="541"/>
        <v>9</v>
      </c>
      <c r="X579" s="51">
        <f t="shared" si="541"/>
        <v>9</v>
      </c>
      <c r="Y579" s="51">
        <f t="shared" si="541"/>
        <v>8</v>
      </c>
      <c r="Z579" s="51">
        <f t="shared" si="541"/>
        <v>7</v>
      </c>
      <c r="AA579" s="51">
        <f t="shared" si="541"/>
        <v>6</v>
      </c>
      <c r="AB579" s="51">
        <f t="shared" si="541"/>
        <v>6</v>
      </c>
      <c r="AC579" s="51">
        <f t="shared" si="541"/>
        <v>7</v>
      </c>
      <c r="AD579" s="51">
        <f t="shared" si="541"/>
        <v>29</v>
      </c>
      <c r="AE579" s="51">
        <f t="shared" si="541"/>
        <v>30</v>
      </c>
      <c r="AF579" s="51">
        <f t="shared" si="541"/>
        <v>26</v>
      </c>
      <c r="AG579" s="51">
        <f t="shared" si="541"/>
        <v>27</v>
      </c>
      <c r="AH579" s="51">
        <f t="shared" si="541"/>
        <v>23</v>
      </c>
      <c r="AI579" s="51">
        <f t="shared" si="541"/>
        <v>20</v>
      </c>
      <c r="AJ579" s="51">
        <f t="shared" si="541"/>
        <v>17</v>
      </c>
      <c r="AK579" s="51">
        <f t="shared" si="541"/>
        <v>11</v>
      </c>
      <c r="AL579" s="51">
        <f t="shared" si="541"/>
        <v>11</v>
      </c>
      <c r="AM579" s="51">
        <f t="shared" si="541"/>
        <v>8</v>
      </c>
      <c r="AN579" s="51">
        <f t="shared" si="541"/>
        <v>7</v>
      </c>
      <c r="AO579" s="51">
        <f t="shared" si="541"/>
        <v>3</v>
      </c>
      <c r="AP579" s="51">
        <f t="shared" si="541"/>
        <v>3</v>
      </c>
      <c r="AQ579" s="51">
        <f t="shared" si="541"/>
        <v>24</v>
      </c>
      <c r="AR579" s="51">
        <f t="shared" si="541"/>
        <v>14</v>
      </c>
      <c r="AS579" s="51">
        <f t="shared" si="541"/>
        <v>74</v>
      </c>
      <c r="AT579" s="51">
        <f t="shared" si="541"/>
        <v>12</v>
      </c>
      <c r="AU579" s="90">
        <v>7369</v>
      </c>
      <c r="AV579" s="109"/>
      <c r="AW579" s="109"/>
    </row>
    <row r="580" spans="1:49" s="33" customFormat="1" ht="12">
      <c r="A580" s="21">
        <v>576</v>
      </c>
      <c r="B580" s="58">
        <v>6835</v>
      </c>
      <c r="C580" s="45" t="s">
        <v>997</v>
      </c>
      <c r="D580" s="45" t="s">
        <v>807</v>
      </c>
      <c r="E580" s="41" t="s">
        <v>808</v>
      </c>
      <c r="F580" s="44" t="s">
        <v>544</v>
      </c>
      <c r="G580" s="39" t="s">
        <v>662</v>
      </c>
      <c r="H580" s="58">
        <v>6835</v>
      </c>
      <c r="I580" s="51">
        <f t="shared" si="527"/>
        <v>371</v>
      </c>
      <c r="J580" s="51">
        <f>J1647</f>
        <v>5</v>
      </c>
      <c r="K580" s="51">
        <f t="shared" ref="K580:AT580" si="542">K1647</f>
        <v>6</v>
      </c>
      <c r="L580" s="51">
        <f t="shared" si="542"/>
        <v>6</v>
      </c>
      <c r="M580" s="51">
        <f t="shared" si="542"/>
        <v>5</v>
      </c>
      <c r="N580" s="51">
        <f t="shared" si="542"/>
        <v>8</v>
      </c>
      <c r="O580" s="51">
        <f t="shared" si="542"/>
        <v>9</v>
      </c>
      <c r="P580" s="51">
        <f t="shared" si="542"/>
        <v>8</v>
      </c>
      <c r="Q580" s="51">
        <f t="shared" si="542"/>
        <v>7</v>
      </c>
      <c r="R580" s="51">
        <f t="shared" si="542"/>
        <v>9</v>
      </c>
      <c r="S580" s="51">
        <f t="shared" si="542"/>
        <v>8</v>
      </c>
      <c r="T580" s="51">
        <f t="shared" si="542"/>
        <v>9</v>
      </c>
      <c r="U580" s="51">
        <f t="shared" si="542"/>
        <v>10</v>
      </c>
      <c r="V580" s="51">
        <f t="shared" si="542"/>
        <v>10</v>
      </c>
      <c r="W580" s="51">
        <f t="shared" si="542"/>
        <v>9</v>
      </c>
      <c r="X580" s="51">
        <f t="shared" si="542"/>
        <v>9</v>
      </c>
      <c r="Y580" s="51">
        <f t="shared" si="542"/>
        <v>9</v>
      </c>
      <c r="Z580" s="51">
        <f t="shared" si="542"/>
        <v>8</v>
      </c>
      <c r="AA580" s="51">
        <f t="shared" si="542"/>
        <v>7</v>
      </c>
      <c r="AB580" s="51">
        <f t="shared" si="542"/>
        <v>7</v>
      </c>
      <c r="AC580" s="51">
        <f t="shared" si="542"/>
        <v>7</v>
      </c>
      <c r="AD580" s="51">
        <f t="shared" si="542"/>
        <v>29</v>
      </c>
      <c r="AE580" s="51">
        <f t="shared" si="542"/>
        <v>30</v>
      </c>
      <c r="AF580" s="51">
        <f t="shared" si="542"/>
        <v>26</v>
      </c>
      <c r="AG580" s="51">
        <f t="shared" si="542"/>
        <v>27</v>
      </c>
      <c r="AH580" s="51">
        <f t="shared" si="542"/>
        <v>23</v>
      </c>
      <c r="AI580" s="51">
        <f t="shared" si="542"/>
        <v>20</v>
      </c>
      <c r="AJ580" s="51">
        <f t="shared" si="542"/>
        <v>17</v>
      </c>
      <c r="AK580" s="51">
        <f t="shared" si="542"/>
        <v>11</v>
      </c>
      <c r="AL580" s="51">
        <f t="shared" si="542"/>
        <v>11</v>
      </c>
      <c r="AM580" s="51">
        <f t="shared" si="542"/>
        <v>8</v>
      </c>
      <c r="AN580" s="51">
        <f t="shared" si="542"/>
        <v>7</v>
      </c>
      <c r="AO580" s="51">
        <f t="shared" si="542"/>
        <v>3</v>
      </c>
      <c r="AP580" s="51">
        <f t="shared" si="542"/>
        <v>3</v>
      </c>
      <c r="AQ580" s="51">
        <f t="shared" si="542"/>
        <v>24</v>
      </c>
      <c r="AR580" s="51">
        <f t="shared" si="542"/>
        <v>16</v>
      </c>
      <c r="AS580" s="51">
        <f t="shared" si="542"/>
        <v>74</v>
      </c>
      <c r="AT580" s="51">
        <f t="shared" si="542"/>
        <v>12</v>
      </c>
      <c r="AU580" s="58">
        <v>6835</v>
      </c>
      <c r="AV580" s="109"/>
      <c r="AW580" s="109"/>
    </row>
    <row r="581" spans="1:49" s="33" customFormat="1" ht="12">
      <c r="A581" s="6">
        <v>577</v>
      </c>
      <c r="B581" s="58">
        <v>7368</v>
      </c>
      <c r="C581" s="45" t="s">
        <v>997</v>
      </c>
      <c r="D581" s="45" t="s">
        <v>807</v>
      </c>
      <c r="E581" s="41" t="s">
        <v>808</v>
      </c>
      <c r="F581" s="44" t="s">
        <v>547</v>
      </c>
      <c r="G581" s="39" t="s">
        <v>662</v>
      </c>
      <c r="H581" s="58">
        <v>7368</v>
      </c>
      <c r="I581" s="51">
        <f t="shared" si="527"/>
        <v>199</v>
      </c>
      <c r="J581" s="51">
        <f>J1651</f>
        <v>2</v>
      </c>
      <c r="K581" s="51">
        <f t="shared" ref="K581:AT581" si="543">K1651</f>
        <v>2</v>
      </c>
      <c r="L581" s="51">
        <f t="shared" si="543"/>
        <v>3</v>
      </c>
      <c r="M581" s="51">
        <f t="shared" si="543"/>
        <v>7</v>
      </c>
      <c r="N581" s="51">
        <f t="shared" si="543"/>
        <v>0</v>
      </c>
      <c r="O581" s="51">
        <f t="shared" si="543"/>
        <v>4</v>
      </c>
      <c r="P581" s="51">
        <f t="shared" si="543"/>
        <v>4</v>
      </c>
      <c r="Q581" s="51">
        <f t="shared" si="543"/>
        <v>4</v>
      </c>
      <c r="R581" s="51">
        <f t="shared" si="543"/>
        <v>5</v>
      </c>
      <c r="S581" s="51">
        <f t="shared" si="543"/>
        <v>4</v>
      </c>
      <c r="T581" s="51">
        <f t="shared" si="543"/>
        <v>5</v>
      </c>
      <c r="U581" s="51">
        <f t="shared" si="543"/>
        <v>5</v>
      </c>
      <c r="V581" s="51">
        <f t="shared" si="543"/>
        <v>5</v>
      </c>
      <c r="W581" s="51">
        <f t="shared" si="543"/>
        <v>5</v>
      </c>
      <c r="X581" s="51">
        <f t="shared" si="543"/>
        <v>5</v>
      </c>
      <c r="Y581" s="51">
        <f t="shared" si="543"/>
        <v>5</v>
      </c>
      <c r="Z581" s="51">
        <f t="shared" si="543"/>
        <v>4</v>
      </c>
      <c r="AA581" s="51">
        <f t="shared" si="543"/>
        <v>4</v>
      </c>
      <c r="AB581" s="51">
        <f t="shared" si="543"/>
        <v>4</v>
      </c>
      <c r="AC581" s="51">
        <f t="shared" si="543"/>
        <v>4</v>
      </c>
      <c r="AD581" s="51">
        <f t="shared" si="543"/>
        <v>16</v>
      </c>
      <c r="AE581" s="51">
        <f t="shared" si="543"/>
        <v>17</v>
      </c>
      <c r="AF581" s="51">
        <f t="shared" si="543"/>
        <v>15</v>
      </c>
      <c r="AG581" s="51">
        <f t="shared" si="543"/>
        <v>15</v>
      </c>
      <c r="AH581" s="51">
        <f t="shared" si="543"/>
        <v>14</v>
      </c>
      <c r="AI581" s="51">
        <f t="shared" si="543"/>
        <v>11</v>
      </c>
      <c r="AJ581" s="51">
        <f t="shared" si="543"/>
        <v>8</v>
      </c>
      <c r="AK581" s="51">
        <f t="shared" si="543"/>
        <v>6</v>
      </c>
      <c r="AL581" s="51">
        <f t="shared" si="543"/>
        <v>5</v>
      </c>
      <c r="AM581" s="51">
        <f t="shared" si="543"/>
        <v>4</v>
      </c>
      <c r="AN581" s="51">
        <f t="shared" si="543"/>
        <v>3</v>
      </c>
      <c r="AO581" s="51">
        <f t="shared" si="543"/>
        <v>2</v>
      </c>
      <c r="AP581" s="51">
        <f t="shared" si="543"/>
        <v>2</v>
      </c>
      <c r="AQ581" s="51">
        <f t="shared" si="543"/>
        <v>13</v>
      </c>
      <c r="AR581" s="51">
        <f t="shared" si="543"/>
        <v>9</v>
      </c>
      <c r="AS581" s="51">
        <f t="shared" si="543"/>
        <v>42</v>
      </c>
      <c r="AT581" s="51">
        <f t="shared" si="543"/>
        <v>7</v>
      </c>
      <c r="AU581" s="58">
        <v>7368</v>
      </c>
      <c r="AV581" s="109"/>
      <c r="AW581" s="109"/>
    </row>
    <row r="582" spans="1:49" s="33" customFormat="1" ht="12">
      <c r="A582" s="21">
        <v>578</v>
      </c>
      <c r="B582" s="58">
        <v>4969</v>
      </c>
      <c r="C582" s="45" t="s">
        <v>997</v>
      </c>
      <c r="D582" s="45" t="s">
        <v>807</v>
      </c>
      <c r="E582" s="41" t="s">
        <v>808</v>
      </c>
      <c r="F582" s="44" t="s">
        <v>549</v>
      </c>
      <c r="G582" s="39" t="s">
        <v>662</v>
      </c>
      <c r="H582" s="58">
        <v>4969</v>
      </c>
      <c r="I582" s="51">
        <f t="shared" si="527"/>
        <v>594</v>
      </c>
      <c r="J582" s="51">
        <f>J1629</f>
        <v>13</v>
      </c>
      <c r="K582" s="51">
        <f t="shared" ref="K582:AT582" si="544">K1629</f>
        <v>8</v>
      </c>
      <c r="L582" s="51">
        <f t="shared" si="544"/>
        <v>14</v>
      </c>
      <c r="M582" s="51">
        <f t="shared" si="544"/>
        <v>16</v>
      </c>
      <c r="N582" s="51">
        <f t="shared" si="544"/>
        <v>12</v>
      </c>
      <c r="O582" s="51">
        <f t="shared" si="544"/>
        <v>13</v>
      </c>
      <c r="P582" s="51">
        <f t="shared" si="544"/>
        <v>14</v>
      </c>
      <c r="Q582" s="51">
        <f t="shared" si="544"/>
        <v>13</v>
      </c>
      <c r="R582" s="51">
        <f t="shared" si="544"/>
        <v>14</v>
      </c>
      <c r="S582" s="51">
        <f t="shared" si="544"/>
        <v>14</v>
      </c>
      <c r="T582" s="51">
        <f t="shared" si="544"/>
        <v>16</v>
      </c>
      <c r="U582" s="51">
        <f t="shared" si="544"/>
        <v>15</v>
      </c>
      <c r="V582" s="51">
        <f t="shared" si="544"/>
        <v>15</v>
      </c>
      <c r="W582" s="51">
        <f t="shared" si="544"/>
        <v>15</v>
      </c>
      <c r="X582" s="51">
        <f t="shared" si="544"/>
        <v>15</v>
      </c>
      <c r="Y582" s="51">
        <f t="shared" si="544"/>
        <v>14</v>
      </c>
      <c r="Z582" s="51">
        <f t="shared" si="544"/>
        <v>13</v>
      </c>
      <c r="AA582" s="51">
        <f t="shared" si="544"/>
        <v>12</v>
      </c>
      <c r="AB582" s="51">
        <f t="shared" si="544"/>
        <v>11</v>
      </c>
      <c r="AC582" s="51">
        <f t="shared" si="544"/>
        <v>10</v>
      </c>
      <c r="AD582" s="51">
        <f t="shared" si="544"/>
        <v>42</v>
      </c>
      <c r="AE582" s="51">
        <f t="shared" si="544"/>
        <v>35</v>
      </c>
      <c r="AF582" s="51">
        <f t="shared" si="544"/>
        <v>35</v>
      </c>
      <c r="AG582" s="51">
        <f t="shared" si="544"/>
        <v>36</v>
      </c>
      <c r="AH582" s="51">
        <f t="shared" si="544"/>
        <v>37</v>
      </c>
      <c r="AI582" s="51">
        <f t="shared" si="544"/>
        <v>31</v>
      </c>
      <c r="AJ582" s="51">
        <f t="shared" si="544"/>
        <v>28</v>
      </c>
      <c r="AK582" s="51">
        <f t="shared" si="544"/>
        <v>22</v>
      </c>
      <c r="AL582" s="51">
        <f t="shared" si="544"/>
        <v>19</v>
      </c>
      <c r="AM582" s="51">
        <f t="shared" si="544"/>
        <v>16</v>
      </c>
      <c r="AN582" s="51">
        <f t="shared" si="544"/>
        <v>13</v>
      </c>
      <c r="AO582" s="51">
        <f t="shared" si="544"/>
        <v>7</v>
      </c>
      <c r="AP582" s="51">
        <f t="shared" si="544"/>
        <v>6</v>
      </c>
      <c r="AQ582" s="51">
        <f t="shared" si="544"/>
        <v>37</v>
      </c>
      <c r="AR582" s="51">
        <f t="shared" si="544"/>
        <v>29</v>
      </c>
      <c r="AS582" s="51">
        <f t="shared" si="544"/>
        <v>105</v>
      </c>
      <c r="AT582" s="51">
        <f t="shared" si="544"/>
        <v>15</v>
      </c>
      <c r="AU582" s="58">
        <v>4969</v>
      </c>
      <c r="AV582" s="109"/>
      <c r="AW582" s="109"/>
    </row>
    <row r="583" spans="1:49" s="33" customFormat="1" ht="12">
      <c r="A583" s="21">
        <v>579</v>
      </c>
      <c r="B583" s="58">
        <v>4973</v>
      </c>
      <c r="C583" s="45" t="s">
        <v>997</v>
      </c>
      <c r="D583" s="45" t="s">
        <v>807</v>
      </c>
      <c r="E583" s="41" t="s">
        <v>808</v>
      </c>
      <c r="F583" s="44" t="s">
        <v>548</v>
      </c>
      <c r="G583" s="39" t="s">
        <v>662</v>
      </c>
      <c r="H583" s="58">
        <v>4973</v>
      </c>
      <c r="I583" s="51">
        <f t="shared" ref="I583:I646" si="545">SUM(J583:AP583)</f>
        <v>513</v>
      </c>
      <c r="J583" s="51">
        <f>J1656</f>
        <v>6</v>
      </c>
      <c r="K583" s="51">
        <f t="shared" ref="K583:AT583" si="546">K1656</f>
        <v>10</v>
      </c>
      <c r="L583" s="51">
        <f t="shared" si="546"/>
        <v>9</v>
      </c>
      <c r="M583" s="51">
        <f t="shared" si="546"/>
        <v>10</v>
      </c>
      <c r="N583" s="51">
        <f t="shared" si="546"/>
        <v>13</v>
      </c>
      <c r="O583" s="51">
        <f t="shared" si="546"/>
        <v>8</v>
      </c>
      <c r="P583" s="51">
        <f t="shared" si="546"/>
        <v>10</v>
      </c>
      <c r="Q583" s="51">
        <f t="shared" si="546"/>
        <v>11</v>
      </c>
      <c r="R583" s="51">
        <f t="shared" si="546"/>
        <v>12</v>
      </c>
      <c r="S583" s="51">
        <f t="shared" si="546"/>
        <v>10</v>
      </c>
      <c r="T583" s="51">
        <f t="shared" si="546"/>
        <v>10</v>
      </c>
      <c r="U583" s="51">
        <f t="shared" si="546"/>
        <v>13</v>
      </c>
      <c r="V583" s="51">
        <f t="shared" si="546"/>
        <v>13</v>
      </c>
      <c r="W583" s="51">
        <f t="shared" si="546"/>
        <v>11</v>
      </c>
      <c r="X583" s="51">
        <f t="shared" si="546"/>
        <v>10</v>
      </c>
      <c r="Y583" s="51">
        <f t="shared" si="546"/>
        <v>11</v>
      </c>
      <c r="Z583" s="51">
        <f t="shared" si="546"/>
        <v>10</v>
      </c>
      <c r="AA583" s="51">
        <f t="shared" si="546"/>
        <v>9</v>
      </c>
      <c r="AB583" s="51">
        <f t="shared" si="546"/>
        <v>8</v>
      </c>
      <c r="AC583" s="51">
        <f t="shared" si="546"/>
        <v>8</v>
      </c>
      <c r="AD583" s="51">
        <f t="shared" si="546"/>
        <v>36</v>
      </c>
      <c r="AE583" s="51">
        <f t="shared" si="546"/>
        <v>40</v>
      </c>
      <c r="AF583" s="51">
        <f t="shared" si="546"/>
        <v>41</v>
      </c>
      <c r="AG583" s="51">
        <f t="shared" si="546"/>
        <v>41</v>
      </c>
      <c r="AH583" s="51">
        <f t="shared" si="546"/>
        <v>34</v>
      </c>
      <c r="AI583" s="51">
        <f t="shared" si="546"/>
        <v>28</v>
      </c>
      <c r="AJ583" s="51">
        <f t="shared" si="546"/>
        <v>23</v>
      </c>
      <c r="AK583" s="51">
        <f t="shared" si="546"/>
        <v>20</v>
      </c>
      <c r="AL583" s="51">
        <f t="shared" si="546"/>
        <v>17</v>
      </c>
      <c r="AM583" s="51">
        <f t="shared" si="546"/>
        <v>13</v>
      </c>
      <c r="AN583" s="51">
        <f t="shared" si="546"/>
        <v>9</v>
      </c>
      <c r="AO583" s="51">
        <f t="shared" si="546"/>
        <v>4</v>
      </c>
      <c r="AP583" s="51">
        <f t="shared" si="546"/>
        <v>5</v>
      </c>
      <c r="AQ583" s="51">
        <f t="shared" si="546"/>
        <v>28</v>
      </c>
      <c r="AR583" s="51">
        <f t="shared" si="546"/>
        <v>20</v>
      </c>
      <c r="AS583" s="51">
        <f t="shared" si="546"/>
        <v>100</v>
      </c>
      <c r="AT583" s="51">
        <f t="shared" si="546"/>
        <v>13</v>
      </c>
      <c r="AU583" s="58">
        <v>4973</v>
      </c>
      <c r="AV583" s="109"/>
      <c r="AW583" s="109"/>
    </row>
    <row r="584" spans="1:49" s="33" customFormat="1" ht="12">
      <c r="A584" s="6">
        <v>580</v>
      </c>
      <c r="B584" s="58">
        <v>6830</v>
      </c>
      <c r="C584" s="45" t="s">
        <v>997</v>
      </c>
      <c r="D584" s="45" t="s">
        <v>807</v>
      </c>
      <c r="E584" s="41" t="s">
        <v>808</v>
      </c>
      <c r="F584" s="44" t="s">
        <v>543</v>
      </c>
      <c r="G584" s="39" t="s">
        <v>662</v>
      </c>
      <c r="H584" s="58">
        <v>6830</v>
      </c>
      <c r="I584" s="51">
        <f t="shared" si="545"/>
        <v>86</v>
      </c>
      <c r="J584" s="51">
        <f>J1646</f>
        <v>2</v>
      </c>
      <c r="K584" s="51">
        <f t="shared" ref="K584:AT584" si="547">K1646</f>
        <v>0</v>
      </c>
      <c r="L584" s="51">
        <f t="shared" si="547"/>
        <v>6</v>
      </c>
      <c r="M584" s="51">
        <f t="shared" si="547"/>
        <v>2</v>
      </c>
      <c r="N584" s="51">
        <f t="shared" si="547"/>
        <v>1</v>
      </c>
      <c r="O584" s="51">
        <f t="shared" si="547"/>
        <v>2</v>
      </c>
      <c r="P584" s="51">
        <f t="shared" si="547"/>
        <v>2</v>
      </c>
      <c r="Q584" s="51">
        <f t="shared" si="547"/>
        <v>2</v>
      </c>
      <c r="R584" s="51">
        <f t="shared" si="547"/>
        <v>2</v>
      </c>
      <c r="S584" s="51">
        <f t="shared" si="547"/>
        <v>2</v>
      </c>
      <c r="T584" s="51">
        <f t="shared" si="547"/>
        <v>2</v>
      </c>
      <c r="U584" s="51">
        <f t="shared" si="547"/>
        <v>2</v>
      </c>
      <c r="V584" s="51">
        <f t="shared" si="547"/>
        <v>2</v>
      </c>
      <c r="W584" s="51">
        <f t="shared" si="547"/>
        <v>2</v>
      </c>
      <c r="X584" s="51">
        <f t="shared" si="547"/>
        <v>2</v>
      </c>
      <c r="Y584" s="51">
        <f t="shared" si="547"/>
        <v>2</v>
      </c>
      <c r="Z584" s="51">
        <f t="shared" si="547"/>
        <v>2</v>
      </c>
      <c r="AA584" s="51">
        <f t="shared" si="547"/>
        <v>2</v>
      </c>
      <c r="AB584" s="51">
        <f t="shared" si="547"/>
        <v>2</v>
      </c>
      <c r="AC584" s="51">
        <f t="shared" si="547"/>
        <v>2</v>
      </c>
      <c r="AD584" s="51">
        <f t="shared" si="547"/>
        <v>4</v>
      </c>
      <c r="AE584" s="51">
        <f t="shared" si="547"/>
        <v>6</v>
      </c>
      <c r="AF584" s="51">
        <f t="shared" si="547"/>
        <v>5</v>
      </c>
      <c r="AG584" s="51">
        <f t="shared" si="547"/>
        <v>6</v>
      </c>
      <c r="AH584" s="51">
        <f t="shared" si="547"/>
        <v>6</v>
      </c>
      <c r="AI584" s="51">
        <f t="shared" si="547"/>
        <v>5</v>
      </c>
      <c r="AJ584" s="51">
        <f t="shared" si="547"/>
        <v>3</v>
      </c>
      <c r="AK584" s="51">
        <f t="shared" si="547"/>
        <v>3</v>
      </c>
      <c r="AL584" s="51">
        <f t="shared" si="547"/>
        <v>2</v>
      </c>
      <c r="AM584" s="51">
        <f t="shared" si="547"/>
        <v>2</v>
      </c>
      <c r="AN584" s="51">
        <f t="shared" si="547"/>
        <v>1</v>
      </c>
      <c r="AO584" s="51">
        <f t="shared" si="547"/>
        <v>1</v>
      </c>
      <c r="AP584" s="51">
        <f t="shared" si="547"/>
        <v>1</v>
      </c>
      <c r="AQ584" s="51">
        <f t="shared" si="547"/>
        <v>5</v>
      </c>
      <c r="AR584" s="51">
        <f t="shared" si="547"/>
        <v>4</v>
      </c>
      <c r="AS584" s="51">
        <f t="shared" si="547"/>
        <v>15</v>
      </c>
      <c r="AT584" s="51">
        <f t="shared" si="547"/>
        <v>3</v>
      </c>
      <c r="AU584" s="58">
        <v>6830</v>
      </c>
      <c r="AV584" s="109"/>
      <c r="AW584" s="109"/>
    </row>
    <row r="585" spans="1:49" s="33" customFormat="1" ht="12">
      <c r="A585" s="21">
        <v>581</v>
      </c>
      <c r="B585" s="58">
        <v>4962</v>
      </c>
      <c r="C585" s="45" t="s">
        <v>997</v>
      </c>
      <c r="D585" s="45" t="s">
        <v>807</v>
      </c>
      <c r="E585" s="41" t="s">
        <v>808</v>
      </c>
      <c r="F585" s="44" t="s">
        <v>539</v>
      </c>
      <c r="G585" s="39" t="s">
        <v>662</v>
      </c>
      <c r="H585" s="58">
        <v>4962</v>
      </c>
      <c r="I585" s="51">
        <f t="shared" si="545"/>
        <v>221</v>
      </c>
      <c r="J585" s="51">
        <f>J1642</f>
        <v>4</v>
      </c>
      <c r="K585" s="51">
        <f t="shared" ref="K585:AT585" si="548">K1642</f>
        <v>10</v>
      </c>
      <c r="L585" s="51">
        <f t="shared" si="548"/>
        <v>13</v>
      </c>
      <c r="M585" s="51">
        <f t="shared" si="548"/>
        <v>6</v>
      </c>
      <c r="N585" s="51">
        <f t="shared" si="548"/>
        <v>7</v>
      </c>
      <c r="O585" s="51">
        <f t="shared" si="548"/>
        <v>4</v>
      </c>
      <c r="P585" s="51">
        <f t="shared" si="548"/>
        <v>4</v>
      </c>
      <c r="Q585" s="51">
        <f t="shared" si="548"/>
        <v>4</v>
      </c>
      <c r="R585" s="51">
        <f t="shared" si="548"/>
        <v>5</v>
      </c>
      <c r="S585" s="51">
        <f t="shared" si="548"/>
        <v>4</v>
      </c>
      <c r="T585" s="51">
        <f t="shared" si="548"/>
        <v>5</v>
      </c>
      <c r="U585" s="51">
        <f t="shared" si="548"/>
        <v>5</v>
      </c>
      <c r="V585" s="51">
        <f t="shared" si="548"/>
        <v>5</v>
      </c>
      <c r="W585" s="51">
        <f t="shared" si="548"/>
        <v>5</v>
      </c>
      <c r="X585" s="51">
        <f t="shared" si="548"/>
        <v>5</v>
      </c>
      <c r="Y585" s="51">
        <f t="shared" si="548"/>
        <v>5</v>
      </c>
      <c r="Z585" s="51">
        <f t="shared" si="548"/>
        <v>4</v>
      </c>
      <c r="AA585" s="51">
        <f t="shared" si="548"/>
        <v>4</v>
      </c>
      <c r="AB585" s="51">
        <f t="shared" si="548"/>
        <v>4</v>
      </c>
      <c r="AC585" s="51">
        <f t="shared" si="548"/>
        <v>4</v>
      </c>
      <c r="AD585" s="51">
        <f t="shared" si="548"/>
        <v>16</v>
      </c>
      <c r="AE585" s="51">
        <f t="shared" si="548"/>
        <v>16</v>
      </c>
      <c r="AF585" s="51">
        <f t="shared" si="548"/>
        <v>13</v>
      </c>
      <c r="AG585" s="51">
        <f t="shared" si="548"/>
        <v>15</v>
      </c>
      <c r="AH585" s="51">
        <f t="shared" si="548"/>
        <v>13</v>
      </c>
      <c r="AI585" s="51">
        <f t="shared" si="548"/>
        <v>11</v>
      </c>
      <c r="AJ585" s="51">
        <f t="shared" si="548"/>
        <v>8</v>
      </c>
      <c r="AK585" s="51">
        <f t="shared" si="548"/>
        <v>6</v>
      </c>
      <c r="AL585" s="51">
        <f t="shared" si="548"/>
        <v>5</v>
      </c>
      <c r="AM585" s="51">
        <f t="shared" si="548"/>
        <v>4</v>
      </c>
      <c r="AN585" s="51">
        <f t="shared" si="548"/>
        <v>3</v>
      </c>
      <c r="AO585" s="51">
        <f t="shared" si="548"/>
        <v>2</v>
      </c>
      <c r="AP585" s="51">
        <f t="shared" si="548"/>
        <v>2</v>
      </c>
      <c r="AQ585" s="51">
        <f t="shared" si="548"/>
        <v>13</v>
      </c>
      <c r="AR585" s="51">
        <f t="shared" si="548"/>
        <v>9</v>
      </c>
      <c r="AS585" s="51">
        <f t="shared" si="548"/>
        <v>40</v>
      </c>
      <c r="AT585" s="51">
        <f t="shared" si="548"/>
        <v>7</v>
      </c>
      <c r="AU585" s="58">
        <v>4962</v>
      </c>
      <c r="AV585" s="109"/>
      <c r="AW585" s="109"/>
    </row>
    <row r="586" spans="1:49" s="33" customFormat="1" ht="24">
      <c r="A586" s="21">
        <v>582</v>
      </c>
      <c r="B586" s="90">
        <v>7367</v>
      </c>
      <c r="C586" s="45" t="s">
        <v>997</v>
      </c>
      <c r="D586" s="45" t="s">
        <v>807</v>
      </c>
      <c r="E586" s="41" t="s">
        <v>808</v>
      </c>
      <c r="F586" s="42" t="s">
        <v>810</v>
      </c>
      <c r="G586" s="39" t="s">
        <v>662</v>
      </c>
      <c r="H586" s="90">
        <v>7367</v>
      </c>
      <c r="I586" s="51">
        <f t="shared" si="545"/>
        <v>348</v>
      </c>
      <c r="J586" s="51">
        <f>J1650</f>
        <v>3</v>
      </c>
      <c r="K586" s="51">
        <f t="shared" ref="K586:AT586" si="549">K1650</f>
        <v>5</v>
      </c>
      <c r="L586" s="51">
        <f t="shared" si="549"/>
        <v>6</v>
      </c>
      <c r="M586" s="51">
        <f t="shared" si="549"/>
        <v>4</v>
      </c>
      <c r="N586" s="51">
        <f t="shared" si="549"/>
        <v>8</v>
      </c>
      <c r="O586" s="51">
        <f t="shared" si="549"/>
        <v>8</v>
      </c>
      <c r="P586" s="51">
        <f t="shared" si="549"/>
        <v>7</v>
      </c>
      <c r="Q586" s="51">
        <f t="shared" si="549"/>
        <v>6</v>
      </c>
      <c r="R586" s="51">
        <f t="shared" si="549"/>
        <v>7</v>
      </c>
      <c r="S586" s="51">
        <f t="shared" si="549"/>
        <v>6</v>
      </c>
      <c r="T586" s="51">
        <f t="shared" si="549"/>
        <v>7</v>
      </c>
      <c r="U586" s="51">
        <f t="shared" si="549"/>
        <v>8</v>
      </c>
      <c r="V586" s="51">
        <f t="shared" si="549"/>
        <v>8</v>
      </c>
      <c r="W586" s="51">
        <f t="shared" si="549"/>
        <v>8</v>
      </c>
      <c r="X586" s="51">
        <f t="shared" si="549"/>
        <v>8</v>
      </c>
      <c r="Y586" s="51">
        <f t="shared" si="549"/>
        <v>8</v>
      </c>
      <c r="Z586" s="51">
        <f t="shared" si="549"/>
        <v>7</v>
      </c>
      <c r="AA586" s="51">
        <f t="shared" si="549"/>
        <v>7</v>
      </c>
      <c r="AB586" s="51">
        <f t="shared" si="549"/>
        <v>7</v>
      </c>
      <c r="AC586" s="51">
        <f t="shared" si="549"/>
        <v>7</v>
      </c>
      <c r="AD586" s="51">
        <f t="shared" si="549"/>
        <v>29</v>
      </c>
      <c r="AE586" s="51">
        <f t="shared" si="549"/>
        <v>29</v>
      </c>
      <c r="AF586" s="51">
        <f t="shared" si="549"/>
        <v>25</v>
      </c>
      <c r="AG586" s="51">
        <f t="shared" si="549"/>
        <v>26</v>
      </c>
      <c r="AH586" s="51">
        <f t="shared" si="549"/>
        <v>23</v>
      </c>
      <c r="AI586" s="51">
        <f t="shared" si="549"/>
        <v>19</v>
      </c>
      <c r="AJ586" s="51">
        <f t="shared" si="549"/>
        <v>17</v>
      </c>
      <c r="AK586" s="51">
        <f t="shared" si="549"/>
        <v>13</v>
      </c>
      <c r="AL586" s="51">
        <f t="shared" si="549"/>
        <v>11</v>
      </c>
      <c r="AM586" s="51">
        <f t="shared" si="549"/>
        <v>8</v>
      </c>
      <c r="AN586" s="51">
        <f t="shared" si="549"/>
        <v>7</v>
      </c>
      <c r="AO586" s="51">
        <f t="shared" si="549"/>
        <v>3</v>
      </c>
      <c r="AP586" s="51">
        <f t="shared" si="549"/>
        <v>3</v>
      </c>
      <c r="AQ586" s="51">
        <f t="shared" si="549"/>
        <v>20</v>
      </c>
      <c r="AR586" s="51">
        <f t="shared" si="549"/>
        <v>15</v>
      </c>
      <c r="AS586" s="51">
        <f t="shared" si="549"/>
        <v>72</v>
      </c>
      <c r="AT586" s="51">
        <f t="shared" si="549"/>
        <v>12</v>
      </c>
      <c r="AU586" s="90">
        <v>7367</v>
      </c>
      <c r="AV586" s="109"/>
      <c r="AW586" s="109"/>
    </row>
    <row r="587" spans="1:49" s="33" customFormat="1" ht="12">
      <c r="A587" s="6">
        <v>583</v>
      </c>
      <c r="B587" s="58">
        <v>6859</v>
      </c>
      <c r="C587" s="45" t="s">
        <v>997</v>
      </c>
      <c r="D587" s="45" t="s">
        <v>807</v>
      </c>
      <c r="E587" s="41" t="s">
        <v>808</v>
      </c>
      <c r="F587" s="44" t="s">
        <v>551</v>
      </c>
      <c r="G587" s="39" t="s">
        <v>662</v>
      </c>
      <c r="H587" s="58">
        <v>6859</v>
      </c>
      <c r="I587" s="51">
        <f t="shared" si="545"/>
        <v>332</v>
      </c>
      <c r="J587" s="51">
        <f>J1631</f>
        <v>5</v>
      </c>
      <c r="K587" s="51">
        <f t="shared" ref="K587:AT587" si="550">K1631</f>
        <v>5</v>
      </c>
      <c r="L587" s="51">
        <f t="shared" si="550"/>
        <v>6</v>
      </c>
      <c r="M587" s="51">
        <f t="shared" si="550"/>
        <v>12</v>
      </c>
      <c r="N587" s="51">
        <f t="shared" si="550"/>
        <v>7</v>
      </c>
      <c r="O587" s="51">
        <f t="shared" si="550"/>
        <v>6</v>
      </c>
      <c r="P587" s="51">
        <f t="shared" si="550"/>
        <v>7</v>
      </c>
      <c r="Q587" s="51">
        <f t="shared" si="550"/>
        <v>6</v>
      </c>
      <c r="R587" s="51">
        <f t="shared" si="550"/>
        <v>7</v>
      </c>
      <c r="S587" s="51">
        <f t="shared" si="550"/>
        <v>7</v>
      </c>
      <c r="T587" s="51">
        <f t="shared" si="550"/>
        <v>8</v>
      </c>
      <c r="U587" s="51">
        <f t="shared" si="550"/>
        <v>8</v>
      </c>
      <c r="V587" s="51">
        <f t="shared" si="550"/>
        <v>8</v>
      </c>
      <c r="W587" s="51">
        <f t="shared" si="550"/>
        <v>8</v>
      </c>
      <c r="X587" s="51">
        <f t="shared" si="550"/>
        <v>8</v>
      </c>
      <c r="Y587" s="51">
        <f t="shared" si="550"/>
        <v>7</v>
      </c>
      <c r="Z587" s="51">
        <f t="shared" si="550"/>
        <v>6</v>
      </c>
      <c r="AA587" s="51">
        <f t="shared" si="550"/>
        <v>6</v>
      </c>
      <c r="AB587" s="51">
        <f t="shared" si="550"/>
        <v>6</v>
      </c>
      <c r="AC587" s="51">
        <f t="shared" si="550"/>
        <v>6</v>
      </c>
      <c r="AD587" s="51">
        <f t="shared" si="550"/>
        <v>25</v>
      </c>
      <c r="AE587" s="51">
        <f t="shared" si="550"/>
        <v>21</v>
      </c>
      <c r="AF587" s="51">
        <f t="shared" si="550"/>
        <v>21</v>
      </c>
      <c r="AG587" s="51">
        <f t="shared" si="550"/>
        <v>22</v>
      </c>
      <c r="AH587" s="51">
        <f t="shared" si="550"/>
        <v>22</v>
      </c>
      <c r="AI587" s="51">
        <f t="shared" si="550"/>
        <v>18</v>
      </c>
      <c r="AJ587" s="51">
        <f t="shared" si="550"/>
        <v>16</v>
      </c>
      <c r="AK587" s="51">
        <f t="shared" si="550"/>
        <v>13</v>
      </c>
      <c r="AL587" s="51">
        <f t="shared" si="550"/>
        <v>11</v>
      </c>
      <c r="AM587" s="51">
        <f t="shared" si="550"/>
        <v>9</v>
      </c>
      <c r="AN587" s="51">
        <f t="shared" si="550"/>
        <v>7</v>
      </c>
      <c r="AO587" s="51">
        <f t="shared" si="550"/>
        <v>4</v>
      </c>
      <c r="AP587" s="51">
        <f t="shared" si="550"/>
        <v>4</v>
      </c>
      <c r="AQ587" s="51">
        <f t="shared" si="550"/>
        <v>19</v>
      </c>
      <c r="AR587" s="51">
        <f t="shared" si="550"/>
        <v>15</v>
      </c>
      <c r="AS587" s="51">
        <f t="shared" si="550"/>
        <v>63</v>
      </c>
      <c r="AT587" s="51">
        <f t="shared" si="550"/>
        <v>9</v>
      </c>
      <c r="AU587" s="58">
        <v>6859</v>
      </c>
      <c r="AV587" s="109"/>
      <c r="AW587" s="109"/>
    </row>
    <row r="588" spans="1:49" s="33" customFormat="1" ht="12">
      <c r="A588" s="21">
        <v>584</v>
      </c>
      <c r="B588" s="58">
        <v>6829</v>
      </c>
      <c r="C588" s="45" t="s">
        <v>997</v>
      </c>
      <c r="D588" s="45" t="s">
        <v>807</v>
      </c>
      <c r="E588" s="41" t="s">
        <v>808</v>
      </c>
      <c r="F588" s="44" t="s">
        <v>542</v>
      </c>
      <c r="G588" s="39" t="s">
        <v>662</v>
      </c>
      <c r="H588" s="58">
        <v>6829</v>
      </c>
      <c r="I588" s="51">
        <f t="shared" si="545"/>
        <v>364</v>
      </c>
      <c r="J588" s="51">
        <f>J1645</f>
        <v>2</v>
      </c>
      <c r="K588" s="51">
        <f t="shared" ref="K588:AT588" si="551">K1645</f>
        <v>7</v>
      </c>
      <c r="L588" s="51">
        <f t="shared" si="551"/>
        <v>3</v>
      </c>
      <c r="M588" s="51">
        <f t="shared" si="551"/>
        <v>4</v>
      </c>
      <c r="N588" s="51">
        <f t="shared" si="551"/>
        <v>5</v>
      </c>
      <c r="O588" s="51">
        <f t="shared" si="551"/>
        <v>10</v>
      </c>
      <c r="P588" s="51">
        <f t="shared" si="551"/>
        <v>9</v>
      </c>
      <c r="Q588" s="51">
        <f t="shared" si="551"/>
        <v>8</v>
      </c>
      <c r="R588" s="51">
        <f t="shared" si="551"/>
        <v>10</v>
      </c>
      <c r="S588" s="51">
        <f t="shared" si="551"/>
        <v>8</v>
      </c>
      <c r="T588" s="51">
        <f t="shared" si="551"/>
        <v>9</v>
      </c>
      <c r="U588" s="51">
        <f t="shared" si="551"/>
        <v>10</v>
      </c>
      <c r="V588" s="51">
        <f t="shared" si="551"/>
        <v>10</v>
      </c>
      <c r="W588" s="51">
        <f t="shared" si="551"/>
        <v>9</v>
      </c>
      <c r="X588" s="51">
        <f t="shared" si="551"/>
        <v>9</v>
      </c>
      <c r="Y588" s="51">
        <f t="shared" si="551"/>
        <v>9</v>
      </c>
      <c r="Z588" s="51">
        <f t="shared" si="551"/>
        <v>8</v>
      </c>
      <c r="AA588" s="51">
        <f t="shared" si="551"/>
        <v>7</v>
      </c>
      <c r="AB588" s="51">
        <f t="shared" si="551"/>
        <v>7</v>
      </c>
      <c r="AC588" s="51">
        <f t="shared" si="551"/>
        <v>7</v>
      </c>
      <c r="AD588" s="51">
        <f t="shared" si="551"/>
        <v>29</v>
      </c>
      <c r="AE588" s="51">
        <f t="shared" si="551"/>
        <v>29</v>
      </c>
      <c r="AF588" s="51">
        <f t="shared" si="551"/>
        <v>25</v>
      </c>
      <c r="AG588" s="51">
        <f t="shared" si="551"/>
        <v>26</v>
      </c>
      <c r="AH588" s="51">
        <f t="shared" si="551"/>
        <v>23</v>
      </c>
      <c r="AI588" s="51">
        <f t="shared" si="551"/>
        <v>19</v>
      </c>
      <c r="AJ588" s="51">
        <f t="shared" si="551"/>
        <v>17</v>
      </c>
      <c r="AK588" s="51">
        <f t="shared" si="551"/>
        <v>13</v>
      </c>
      <c r="AL588" s="51">
        <f t="shared" si="551"/>
        <v>11</v>
      </c>
      <c r="AM588" s="51">
        <f t="shared" si="551"/>
        <v>8</v>
      </c>
      <c r="AN588" s="51">
        <f t="shared" si="551"/>
        <v>7</v>
      </c>
      <c r="AO588" s="51">
        <f t="shared" si="551"/>
        <v>3</v>
      </c>
      <c r="AP588" s="51">
        <f t="shared" si="551"/>
        <v>3</v>
      </c>
      <c r="AQ588" s="51">
        <f t="shared" si="551"/>
        <v>24</v>
      </c>
      <c r="AR588" s="51">
        <f t="shared" si="551"/>
        <v>16</v>
      </c>
      <c r="AS588" s="51">
        <f t="shared" si="551"/>
        <v>72</v>
      </c>
      <c r="AT588" s="51">
        <f t="shared" si="551"/>
        <v>12</v>
      </c>
      <c r="AU588" s="58">
        <v>6829</v>
      </c>
      <c r="AV588" s="109"/>
      <c r="AW588" s="109"/>
    </row>
    <row r="589" spans="1:49" s="33" customFormat="1" ht="12">
      <c r="A589" s="21">
        <v>585</v>
      </c>
      <c r="B589" s="58">
        <v>4965</v>
      </c>
      <c r="C589" s="45" t="s">
        <v>997</v>
      </c>
      <c r="D589" s="45" t="s">
        <v>807</v>
      </c>
      <c r="E589" s="41" t="s">
        <v>808</v>
      </c>
      <c r="F589" s="44" t="s">
        <v>537</v>
      </c>
      <c r="G589" s="39" t="s">
        <v>662</v>
      </c>
      <c r="H589" s="58">
        <v>4965</v>
      </c>
      <c r="I589" s="51">
        <f t="shared" si="545"/>
        <v>378</v>
      </c>
      <c r="J589" s="51">
        <f>J1639</f>
        <v>5</v>
      </c>
      <c r="K589" s="51">
        <f t="shared" ref="K589:AT589" si="552">K1639</f>
        <v>4</v>
      </c>
      <c r="L589" s="51">
        <f t="shared" si="552"/>
        <v>7</v>
      </c>
      <c r="M589" s="51">
        <f t="shared" si="552"/>
        <v>8</v>
      </c>
      <c r="N589" s="51">
        <f t="shared" si="552"/>
        <v>11</v>
      </c>
      <c r="O589" s="51">
        <f t="shared" si="552"/>
        <v>10</v>
      </c>
      <c r="P589" s="51">
        <f t="shared" si="552"/>
        <v>9</v>
      </c>
      <c r="Q589" s="51">
        <f t="shared" si="552"/>
        <v>8</v>
      </c>
      <c r="R589" s="51">
        <f t="shared" si="552"/>
        <v>10</v>
      </c>
      <c r="S589" s="51">
        <f t="shared" si="552"/>
        <v>8</v>
      </c>
      <c r="T589" s="51">
        <f t="shared" si="552"/>
        <v>9</v>
      </c>
      <c r="U589" s="51">
        <f t="shared" si="552"/>
        <v>10</v>
      </c>
      <c r="V589" s="51">
        <f t="shared" si="552"/>
        <v>10</v>
      </c>
      <c r="W589" s="51">
        <f t="shared" si="552"/>
        <v>9</v>
      </c>
      <c r="X589" s="51">
        <f t="shared" si="552"/>
        <v>9</v>
      </c>
      <c r="Y589" s="51">
        <f t="shared" si="552"/>
        <v>9</v>
      </c>
      <c r="Z589" s="51">
        <f t="shared" si="552"/>
        <v>8</v>
      </c>
      <c r="AA589" s="51">
        <f t="shared" si="552"/>
        <v>7</v>
      </c>
      <c r="AB589" s="51">
        <f t="shared" si="552"/>
        <v>7</v>
      </c>
      <c r="AC589" s="51">
        <f t="shared" si="552"/>
        <v>7</v>
      </c>
      <c r="AD589" s="51">
        <f t="shared" si="552"/>
        <v>29</v>
      </c>
      <c r="AE589" s="51">
        <f t="shared" si="552"/>
        <v>29</v>
      </c>
      <c r="AF589" s="51">
        <f t="shared" si="552"/>
        <v>25</v>
      </c>
      <c r="AG589" s="51">
        <f t="shared" si="552"/>
        <v>26</v>
      </c>
      <c r="AH589" s="51">
        <f t="shared" si="552"/>
        <v>23</v>
      </c>
      <c r="AI589" s="51">
        <f t="shared" si="552"/>
        <v>19</v>
      </c>
      <c r="AJ589" s="51">
        <f t="shared" si="552"/>
        <v>17</v>
      </c>
      <c r="AK589" s="51">
        <f t="shared" si="552"/>
        <v>13</v>
      </c>
      <c r="AL589" s="51">
        <f t="shared" si="552"/>
        <v>11</v>
      </c>
      <c r="AM589" s="51">
        <f t="shared" si="552"/>
        <v>8</v>
      </c>
      <c r="AN589" s="51">
        <f t="shared" si="552"/>
        <v>7</v>
      </c>
      <c r="AO589" s="51">
        <f t="shared" si="552"/>
        <v>3</v>
      </c>
      <c r="AP589" s="51">
        <f t="shared" si="552"/>
        <v>3</v>
      </c>
      <c r="AQ589" s="51">
        <f t="shared" si="552"/>
        <v>24</v>
      </c>
      <c r="AR589" s="51">
        <f t="shared" si="552"/>
        <v>16</v>
      </c>
      <c r="AS589" s="51">
        <f t="shared" si="552"/>
        <v>72</v>
      </c>
      <c r="AT589" s="51">
        <f t="shared" si="552"/>
        <v>12</v>
      </c>
      <c r="AU589" s="58">
        <v>4965</v>
      </c>
      <c r="AV589" s="109"/>
      <c r="AW589" s="109"/>
    </row>
    <row r="590" spans="1:49" s="33" customFormat="1" ht="12">
      <c r="A590" s="6">
        <v>586</v>
      </c>
      <c r="B590" s="58">
        <v>4961</v>
      </c>
      <c r="C590" s="45" t="s">
        <v>997</v>
      </c>
      <c r="D590" s="45" t="s">
        <v>807</v>
      </c>
      <c r="E590" s="41" t="s">
        <v>808</v>
      </c>
      <c r="F590" s="44" t="s">
        <v>538</v>
      </c>
      <c r="G590" s="39" t="s">
        <v>662</v>
      </c>
      <c r="H590" s="58">
        <v>4961</v>
      </c>
      <c r="I590" s="51">
        <f t="shared" si="545"/>
        <v>1026</v>
      </c>
      <c r="J590" s="51">
        <f>J1641</f>
        <v>8</v>
      </c>
      <c r="K590" s="51">
        <f t="shared" ref="K590:AT590" si="553">K1641</f>
        <v>13</v>
      </c>
      <c r="L590" s="51">
        <f t="shared" si="553"/>
        <v>24</v>
      </c>
      <c r="M590" s="51">
        <f t="shared" si="553"/>
        <v>17</v>
      </c>
      <c r="N590" s="51">
        <f t="shared" si="553"/>
        <v>15</v>
      </c>
      <c r="O590" s="51">
        <f t="shared" si="553"/>
        <v>24</v>
      </c>
      <c r="P590" s="51">
        <f t="shared" si="553"/>
        <v>22</v>
      </c>
      <c r="Q590" s="51">
        <f t="shared" si="553"/>
        <v>20</v>
      </c>
      <c r="R590" s="51">
        <f t="shared" si="553"/>
        <v>25</v>
      </c>
      <c r="S590" s="51">
        <f t="shared" si="553"/>
        <v>21</v>
      </c>
      <c r="T590" s="51">
        <f t="shared" si="553"/>
        <v>25</v>
      </c>
      <c r="U590" s="51">
        <f t="shared" si="553"/>
        <v>27</v>
      </c>
      <c r="V590" s="51">
        <f t="shared" si="553"/>
        <v>27</v>
      </c>
      <c r="W590" s="51">
        <f t="shared" si="553"/>
        <v>26</v>
      </c>
      <c r="X590" s="51">
        <f t="shared" si="553"/>
        <v>25</v>
      </c>
      <c r="Y590" s="51">
        <f t="shared" si="553"/>
        <v>23</v>
      </c>
      <c r="Z590" s="51">
        <f t="shared" si="553"/>
        <v>22</v>
      </c>
      <c r="AA590" s="51">
        <f t="shared" si="553"/>
        <v>22</v>
      </c>
      <c r="AB590" s="51">
        <f t="shared" si="553"/>
        <v>21</v>
      </c>
      <c r="AC590" s="51">
        <f t="shared" si="553"/>
        <v>19</v>
      </c>
      <c r="AD590" s="51">
        <f t="shared" si="553"/>
        <v>86</v>
      </c>
      <c r="AE590" s="51">
        <f t="shared" si="553"/>
        <v>87</v>
      </c>
      <c r="AF590" s="51">
        <f t="shared" si="553"/>
        <v>76</v>
      </c>
      <c r="AG590" s="51">
        <f t="shared" si="553"/>
        <v>70</v>
      </c>
      <c r="AH590" s="51">
        <f t="shared" si="553"/>
        <v>65</v>
      </c>
      <c r="AI590" s="51">
        <f t="shared" si="553"/>
        <v>52</v>
      </c>
      <c r="AJ590" s="51">
        <f t="shared" si="553"/>
        <v>48</v>
      </c>
      <c r="AK590" s="51">
        <f t="shared" si="553"/>
        <v>31</v>
      </c>
      <c r="AL590" s="51">
        <f t="shared" si="553"/>
        <v>29</v>
      </c>
      <c r="AM590" s="51">
        <f t="shared" si="553"/>
        <v>20</v>
      </c>
      <c r="AN590" s="51">
        <f t="shared" si="553"/>
        <v>17</v>
      </c>
      <c r="AO590" s="51">
        <f t="shared" si="553"/>
        <v>10</v>
      </c>
      <c r="AP590" s="51">
        <f t="shared" si="553"/>
        <v>9</v>
      </c>
      <c r="AQ590" s="51">
        <f t="shared" si="553"/>
        <v>65</v>
      </c>
      <c r="AR590" s="51">
        <f t="shared" si="553"/>
        <v>44</v>
      </c>
      <c r="AS590" s="51">
        <f t="shared" si="553"/>
        <v>208</v>
      </c>
      <c r="AT590" s="51">
        <f t="shared" si="553"/>
        <v>35</v>
      </c>
      <c r="AU590" s="58">
        <v>4961</v>
      </c>
      <c r="AV590" s="109"/>
      <c r="AW590" s="109"/>
    </row>
    <row r="591" spans="1:49" s="33" customFormat="1" ht="12">
      <c r="A591" s="21">
        <v>587</v>
      </c>
      <c r="B591" s="58">
        <v>4980</v>
      </c>
      <c r="C591" s="45" t="s">
        <v>997</v>
      </c>
      <c r="D591" s="45" t="s">
        <v>807</v>
      </c>
      <c r="E591" s="41" t="s">
        <v>808</v>
      </c>
      <c r="F591" s="44" t="s">
        <v>556</v>
      </c>
      <c r="G591" s="39" t="s">
        <v>662</v>
      </c>
      <c r="H591" s="58">
        <v>4980</v>
      </c>
      <c r="I591" s="51">
        <f t="shared" si="545"/>
        <v>232</v>
      </c>
      <c r="J591" s="51">
        <f>J1673</f>
        <v>2</v>
      </c>
      <c r="K591" s="51">
        <f t="shared" ref="K591:AT591" si="554">K1673</f>
        <v>2</v>
      </c>
      <c r="L591" s="51">
        <f t="shared" si="554"/>
        <v>6</v>
      </c>
      <c r="M591" s="51">
        <f t="shared" si="554"/>
        <v>2</v>
      </c>
      <c r="N591" s="51">
        <f t="shared" si="554"/>
        <v>4</v>
      </c>
      <c r="O591" s="51">
        <f t="shared" si="554"/>
        <v>4</v>
      </c>
      <c r="P591" s="51">
        <f t="shared" si="554"/>
        <v>4</v>
      </c>
      <c r="Q591" s="51">
        <f t="shared" si="554"/>
        <v>4</v>
      </c>
      <c r="R591" s="51">
        <f t="shared" si="554"/>
        <v>5</v>
      </c>
      <c r="S591" s="51">
        <f t="shared" si="554"/>
        <v>5</v>
      </c>
      <c r="T591" s="51">
        <f t="shared" si="554"/>
        <v>5</v>
      </c>
      <c r="U591" s="51">
        <f t="shared" si="554"/>
        <v>5</v>
      </c>
      <c r="V591" s="51">
        <f t="shared" si="554"/>
        <v>5</v>
      </c>
      <c r="W591" s="51">
        <f t="shared" si="554"/>
        <v>5</v>
      </c>
      <c r="X591" s="51">
        <f t="shared" si="554"/>
        <v>5</v>
      </c>
      <c r="Y591" s="51">
        <f t="shared" si="554"/>
        <v>5</v>
      </c>
      <c r="Z591" s="51">
        <f t="shared" si="554"/>
        <v>5</v>
      </c>
      <c r="AA591" s="51">
        <f t="shared" si="554"/>
        <v>5</v>
      </c>
      <c r="AB591" s="51">
        <f t="shared" si="554"/>
        <v>5</v>
      </c>
      <c r="AC591" s="51">
        <f t="shared" si="554"/>
        <v>5</v>
      </c>
      <c r="AD591" s="51">
        <f t="shared" si="554"/>
        <v>17</v>
      </c>
      <c r="AE591" s="51">
        <f t="shared" si="554"/>
        <v>21</v>
      </c>
      <c r="AF591" s="51">
        <f t="shared" si="554"/>
        <v>21</v>
      </c>
      <c r="AG591" s="51">
        <f t="shared" si="554"/>
        <v>17</v>
      </c>
      <c r="AH591" s="51">
        <f t="shared" si="554"/>
        <v>15</v>
      </c>
      <c r="AI591" s="51">
        <f t="shared" si="554"/>
        <v>13</v>
      </c>
      <c r="AJ591" s="51">
        <f t="shared" si="554"/>
        <v>9</v>
      </c>
      <c r="AK591" s="51">
        <f t="shared" si="554"/>
        <v>9</v>
      </c>
      <c r="AL591" s="51">
        <f t="shared" si="554"/>
        <v>7</v>
      </c>
      <c r="AM591" s="51">
        <f t="shared" si="554"/>
        <v>5</v>
      </c>
      <c r="AN591" s="51">
        <f t="shared" si="554"/>
        <v>4</v>
      </c>
      <c r="AO591" s="51">
        <f t="shared" si="554"/>
        <v>4</v>
      </c>
      <c r="AP591" s="51">
        <f t="shared" si="554"/>
        <v>2</v>
      </c>
      <c r="AQ591" s="51">
        <f t="shared" si="554"/>
        <v>12</v>
      </c>
      <c r="AR591" s="51">
        <f t="shared" si="554"/>
        <v>11</v>
      </c>
      <c r="AS591" s="51">
        <f t="shared" si="554"/>
        <v>48</v>
      </c>
      <c r="AT591" s="51">
        <f t="shared" si="554"/>
        <v>9</v>
      </c>
      <c r="AU591" s="58">
        <v>4980</v>
      </c>
      <c r="AV591" s="109"/>
      <c r="AW591" s="109"/>
    </row>
    <row r="592" spans="1:49" s="33" customFormat="1" ht="12">
      <c r="A592" s="21">
        <v>588</v>
      </c>
      <c r="B592" s="58">
        <v>6828</v>
      </c>
      <c r="C592" s="45" t="s">
        <v>997</v>
      </c>
      <c r="D592" s="45" t="s">
        <v>807</v>
      </c>
      <c r="E592" s="41" t="s">
        <v>808</v>
      </c>
      <c r="F592" s="44" t="s">
        <v>541</v>
      </c>
      <c r="G592" s="39" t="s">
        <v>662</v>
      </c>
      <c r="H592" s="58">
        <v>6828</v>
      </c>
      <c r="I592" s="51">
        <f t="shared" si="545"/>
        <v>312</v>
      </c>
      <c r="J592" s="51">
        <f>J1644</f>
        <v>9</v>
      </c>
      <c r="K592" s="51">
        <f t="shared" ref="K592:AT592" si="555">K1644</f>
        <v>5</v>
      </c>
      <c r="L592" s="51">
        <f t="shared" si="555"/>
        <v>6</v>
      </c>
      <c r="M592" s="51">
        <f t="shared" si="555"/>
        <v>8</v>
      </c>
      <c r="N592" s="51">
        <f t="shared" si="555"/>
        <v>3</v>
      </c>
      <c r="O592" s="51">
        <f t="shared" si="555"/>
        <v>6</v>
      </c>
      <c r="P592" s="51">
        <f t="shared" si="555"/>
        <v>5</v>
      </c>
      <c r="Q592" s="51">
        <f t="shared" si="555"/>
        <v>5</v>
      </c>
      <c r="R592" s="51">
        <f t="shared" si="555"/>
        <v>6</v>
      </c>
      <c r="S592" s="51">
        <f t="shared" si="555"/>
        <v>5</v>
      </c>
      <c r="T592" s="51">
        <f t="shared" si="555"/>
        <v>6</v>
      </c>
      <c r="U592" s="51">
        <f t="shared" si="555"/>
        <v>7</v>
      </c>
      <c r="V592" s="51">
        <f t="shared" si="555"/>
        <v>7</v>
      </c>
      <c r="W592" s="51">
        <f t="shared" si="555"/>
        <v>7</v>
      </c>
      <c r="X592" s="51">
        <f t="shared" si="555"/>
        <v>7</v>
      </c>
      <c r="Y592" s="51">
        <f t="shared" si="555"/>
        <v>7</v>
      </c>
      <c r="Z592" s="51">
        <f t="shared" si="555"/>
        <v>7</v>
      </c>
      <c r="AA592" s="51">
        <f t="shared" si="555"/>
        <v>7</v>
      </c>
      <c r="AB592" s="51">
        <f t="shared" si="555"/>
        <v>6</v>
      </c>
      <c r="AC592" s="51">
        <f t="shared" si="555"/>
        <v>6</v>
      </c>
      <c r="AD592" s="51">
        <f t="shared" si="555"/>
        <v>25</v>
      </c>
      <c r="AE592" s="51">
        <f t="shared" si="555"/>
        <v>25</v>
      </c>
      <c r="AF592" s="51">
        <f t="shared" si="555"/>
        <v>22</v>
      </c>
      <c r="AG592" s="51">
        <f t="shared" si="555"/>
        <v>23</v>
      </c>
      <c r="AH592" s="51">
        <f t="shared" si="555"/>
        <v>20</v>
      </c>
      <c r="AI592" s="51">
        <f t="shared" si="555"/>
        <v>17</v>
      </c>
      <c r="AJ592" s="51">
        <f t="shared" si="555"/>
        <v>14</v>
      </c>
      <c r="AK592" s="51">
        <f t="shared" si="555"/>
        <v>11</v>
      </c>
      <c r="AL592" s="51">
        <f t="shared" si="555"/>
        <v>10</v>
      </c>
      <c r="AM592" s="51">
        <f t="shared" si="555"/>
        <v>7</v>
      </c>
      <c r="AN592" s="51">
        <f t="shared" si="555"/>
        <v>6</v>
      </c>
      <c r="AO592" s="51">
        <f t="shared" si="555"/>
        <v>4</v>
      </c>
      <c r="AP592" s="51">
        <f t="shared" si="555"/>
        <v>3</v>
      </c>
      <c r="AQ592" s="51">
        <f t="shared" si="555"/>
        <v>17</v>
      </c>
      <c r="AR592" s="51">
        <f t="shared" si="555"/>
        <v>14</v>
      </c>
      <c r="AS592" s="51">
        <f t="shared" si="555"/>
        <v>63</v>
      </c>
      <c r="AT592" s="51">
        <f t="shared" si="555"/>
        <v>11</v>
      </c>
      <c r="AU592" s="58">
        <v>6828</v>
      </c>
      <c r="AV592" s="109"/>
      <c r="AW592" s="109"/>
    </row>
    <row r="593" spans="1:49" s="33" customFormat="1" ht="12">
      <c r="A593" s="6">
        <v>589</v>
      </c>
      <c r="B593" s="58">
        <v>4970</v>
      </c>
      <c r="C593" s="45" t="s">
        <v>997</v>
      </c>
      <c r="D593" s="45" t="s">
        <v>807</v>
      </c>
      <c r="E593" s="41" t="s">
        <v>808</v>
      </c>
      <c r="F593" s="44" t="s">
        <v>550</v>
      </c>
      <c r="G593" s="39" t="s">
        <v>662</v>
      </c>
      <c r="H593" s="58">
        <v>4970</v>
      </c>
      <c r="I593" s="51">
        <f t="shared" si="545"/>
        <v>346</v>
      </c>
      <c r="J593" s="51">
        <f>J1630</f>
        <v>6</v>
      </c>
      <c r="K593" s="51">
        <f t="shared" ref="K593:AT593" si="556">K1630</f>
        <v>10</v>
      </c>
      <c r="L593" s="51">
        <f t="shared" si="556"/>
        <v>3</v>
      </c>
      <c r="M593" s="51">
        <f t="shared" si="556"/>
        <v>8</v>
      </c>
      <c r="N593" s="51">
        <f t="shared" si="556"/>
        <v>10</v>
      </c>
      <c r="O593" s="51">
        <f t="shared" si="556"/>
        <v>7</v>
      </c>
      <c r="P593" s="51">
        <f t="shared" si="556"/>
        <v>8</v>
      </c>
      <c r="Q593" s="51">
        <f t="shared" si="556"/>
        <v>7</v>
      </c>
      <c r="R593" s="51">
        <f t="shared" si="556"/>
        <v>8</v>
      </c>
      <c r="S593" s="51">
        <f t="shared" si="556"/>
        <v>8</v>
      </c>
      <c r="T593" s="51">
        <f t="shared" si="556"/>
        <v>9</v>
      </c>
      <c r="U593" s="51">
        <f t="shared" si="556"/>
        <v>9</v>
      </c>
      <c r="V593" s="51">
        <f t="shared" si="556"/>
        <v>9</v>
      </c>
      <c r="W593" s="51">
        <f t="shared" si="556"/>
        <v>9</v>
      </c>
      <c r="X593" s="51">
        <f t="shared" si="556"/>
        <v>9</v>
      </c>
      <c r="Y593" s="51">
        <f t="shared" si="556"/>
        <v>8</v>
      </c>
      <c r="Z593" s="51">
        <f t="shared" si="556"/>
        <v>7</v>
      </c>
      <c r="AA593" s="51">
        <f t="shared" si="556"/>
        <v>6</v>
      </c>
      <c r="AB593" s="51">
        <f t="shared" si="556"/>
        <v>6</v>
      </c>
      <c r="AC593" s="51">
        <f t="shared" si="556"/>
        <v>6</v>
      </c>
      <c r="AD593" s="51">
        <f t="shared" si="556"/>
        <v>25</v>
      </c>
      <c r="AE593" s="51">
        <f t="shared" si="556"/>
        <v>21</v>
      </c>
      <c r="AF593" s="51">
        <f t="shared" si="556"/>
        <v>21</v>
      </c>
      <c r="AG593" s="51">
        <f t="shared" si="556"/>
        <v>22</v>
      </c>
      <c r="AH593" s="51">
        <f t="shared" si="556"/>
        <v>22</v>
      </c>
      <c r="AI593" s="51">
        <f t="shared" si="556"/>
        <v>18</v>
      </c>
      <c r="AJ593" s="51">
        <f t="shared" si="556"/>
        <v>16</v>
      </c>
      <c r="AK593" s="51">
        <f t="shared" si="556"/>
        <v>13</v>
      </c>
      <c r="AL593" s="51">
        <f t="shared" si="556"/>
        <v>11</v>
      </c>
      <c r="AM593" s="51">
        <f t="shared" si="556"/>
        <v>9</v>
      </c>
      <c r="AN593" s="51">
        <f t="shared" si="556"/>
        <v>7</v>
      </c>
      <c r="AO593" s="51">
        <f t="shared" si="556"/>
        <v>4</v>
      </c>
      <c r="AP593" s="51">
        <f t="shared" si="556"/>
        <v>4</v>
      </c>
      <c r="AQ593" s="51">
        <f t="shared" si="556"/>
        <v>22</v>
      </c>
      <c r="AR593" s="51">
        <f t="shared" si="556"/>
        <v>16</v>
      </c>
      <c r="AS593" s="51">
        <f t="shared" si="556"/>
        <v>63</v>
      </c>
      <c r="AT593" s="51">
        <f t="shared" si="556"/>
        <v>9</v>
      </c>
      <c r="AU593" s="58">
        <v>4970</v>
      </c>
      <c r="AV593" s="109"/>
      <c r="AW593" s="109"/>
    </row>
    <row r="594" spans="1:49" s="33" customFormat="1" ht="12">
      <c r="A594" s="21">
        <v>590</v>
      </c>
      <c r="B594" s="58">
        <v>4967</v>
      </c>
      <c r="C594" s="45" t="s">
        <v>997</v>
      </c>
      <c r="D594" s="45" t="s">
        <v>807</v>
      </c>
      <c r="E594" s="41" t="s">
        <v>808</v>
      </c>
      <c r="F594" s="44" t="s">
        <v>540</v>
      </c>
      <c r="G594" s="39" t="s">
        <v>667</v>
      </c>
      <c r="H594" s="58">
        <v>4967</v>
      </c>
      <c r="I594" s="51">
        <f t="shared" si="545"/>
        <v>771</v>
      </c>
      <c r="J594" s="51">
        <f>J1643</f>
        <v>4</v>
      </c>
      <c r="K594" s="51">
        <f t="shared" ref="K594:AT594" si="557">K1643</f>
        <v>7</v>
      </c>
      <c r="L594" s="51">
        <f t="shared" si="557"/>
        <v>13</v>
      </c>
      <c r="M594" s="51">
        <f t="shared" si="557"/>
        <v>15</v>
      </c>
      <c r="N594" s="51">
        <f t="shared" si="557"/>
        <v>10</v>
      </c>
      <c r="O594" s="51">
        <f t="shared" si="557"/>
        <v>20</v>
      </c>
      <c r="P594" s="51">
        <f t="shared" si="557"/>
        <v>18</v>
      </c>
      <c r="Q594" s="51">
        <f t="shared" si="557"/>
        <v>16</v>
      </c>
      <c r="R594" s="51">
        <f t="shared" si="557"/>
        <v>20</v>
      </c>
      <c r="S594" s="51">
        <f t="shared" si="557"/>
        <v>17</v>
      </c>
      <c r="T594" s="51">
        <f t="shared" si="557"/>
        <v>20</v>
      </c>
      <c r="U594" s="51">
        <f t="shared" si="557"/>
        <v>22</v>
      </c>
      <c r="V594" s="51">
        <f t="shared" si="557"/>
        <v>22</v>
      </c>
      <c r="W594" s="51">
        <f t="shared" si="557"/>
        <v>21</v>
      </c>
      <c r="X594" s="51">
        <f t="shared" si="557"/>
        <v>20</v>
      </c>
      <c r="Y594" s="51">
        <f t="shared" si="557"/>
        <v>19</v>
      </c>
      <c r="Z594" s="51">
        <f t="shared" si="557"/>
        <v>18</v>
      </c>
      <c r="AA594" s="51">
        <f t="shared" si="557"/>
        <v>17</v>
      </c>
      <c r="AB594" s="51">
        <f t="shared" si="557"/>
        <v>16</v>
      </c>
      <c r="AC594" s="51">
        <f t="shared" si="557"/>
        <v>14</v>
      </c>
      <c r="AD594" s="51">
        <f t="shared" si="557"/>
        <v>64</v>
      </c>
      <c r="AE594" s="51">
        <f t="shared" si="557"/>
        <v>65</v>
      </c>
      <c r="AF594" s="51">
        <f t="shared" si="557"/>
        <v>56</v>
      </c>
      <c r="AG594" s="51">
        <f t="shared" si="557"/>
        <v>51</v>
      </c>
      <c r="AH594" s="51">
        <f t="shared" si="557"/>
        <v>46</v>
      </c>
      <c r="AI594" s="51">
        <f t="shared" si="557"/>
        <v>39</v>
      </c>
      <c r="AJ594" s="51">
        <f t="shared" si="557"/>
        <v>36</v>
      </c>
      <c r="AK594" s="51">
        <f t="shared" si="557"/>
        <v>23</v>
      </c>
      <c r="AL594" s="51">
        <f t="shared" si="557"/>
        <v>21</v>
      </c>
      <c r="AM594" s="51">
        <f t="shared" si="557"/>
        <v>15</v>
      </c>
      <c r="AN594" s="51">
        <f t="shared" si="557"/>
        <v>13</v>
      </c>
      <c r="AO594" s="51">
        <f t="shared" si="557"/>
        <v>7</v>
      </c>
      <c r="AP594" s="51">
        <f t="shared" si="557"/>
        <v>6</v>
      </c>
      <c r="AQ594" s="51">
        <f t="shared" si="557"/>
        <v>53</v>
      </c>
      <c r="AR594" s="51">
        <f t="shared" si="557"/>
        <v>35</v>
      </c>
      <c r="AS594" s="51">
        <f t="shared" si="557"/>
        <v>153</v>
      </c>
      <c r="AT594" s="51">
        <f t="shared" si="557"/>
        <v>26</v>
      </c>
      <c r="AU594" s="58">
        <v>4967</v>
      </c>
      <c r="AV594" s="109"/>
      <c r="AW594" s="109"/>
    </row>
    <row r="595" spans="1:49" s="33" customFormat="1" ht="24">
      <c r="A595" s="21">
        <v>591</v>
      </c>
      <c r="B595" s="90">
        <v>4966</v>
      </c>
      <c r="C595" s="45" t="s">
        <v>997</v>
      </c>
      <c r="D595" s="45" t="s">
        <v>807</v>
      </c>
      <c r="E595" s="41" t="s">
        <v>808</v>
      </c>
      <c r="F595" s="42" t="s">
        <v>811</v>
      </c>
      <c r="G595" s="39" t="s">
        <v>667</v>
      </c>
      <c r="H595" s="90">
        <v>4966</v>
      </c>
      <c r="I595" s="51">
        <f t="shared" si="545"/>
        <v>782</v>
      </c>
      <c r="J595" s="51">
        <f>J1640</f>
        <v>7</v>
      </c>
      <c r="K595" s="51">
        <f t="shared" ref="K595:AT595" si="558">K1640</f>
        <v>11</v>
      </c>
      <c r="L595" s="51">
        <f t="shared" si="558"/>
        <v>13</v>
      </c>
      <c r="M595" s="51">
        <f t="shared" si="558"/>
        <v>14</v>
      </c>
      <c r="N595" s="51">
        <f t="shared" si="558"/>
        <v>14</v>
      </c>
      <c r="O595" s="51">
        <f t="shared" si="558"/>
        <v>20</v>
      </c>
      <c r="P595" s="51">
        <f t="shared" si="558"/>
        <v>18</v>
      </c>
      <c r="Q595" s="51">
        <f t="shared" si="558"/>
        <v>16</v>
      </c>
      <c r="R595" s="51">
        <f t="shared" si="558"/>
        <v>20</v>
      </c>
      <c r="S595" s="51">
        <f t="shared" si="558"/>
        <v>17</v>
      </c>
      <c r="T595" s="51">
        <f t="shared" si="558"/>
        <v>20</v>
      </c>
      <c r="U595" s="51">
        <f t="shared" si="558"/>
        <v>22</v>
      </c>
      <c r="V595" s="51">
        <f t="shared" si="558"/>
        <v>22</v>
      </c>
      <c r="W595" s="51">
        <f t="shared" si="558"/>
        <v>21</v>
      </c>
      <c r="X595" s="51">
        <f t="shared" si="558"/>
        <v>20</v>
      </c>
      <c r="Y595" s="51">
        <f t="shared" si="558"/>
        <v>19</v>
      </c>
      <c r="Z595" s="51">
        <f t="shared" si="558"/>
        <v>18</v>
      </c>
      <c r="AA595" s="51">
        <f t="shared" si="558"/>
        <v>17</v>
      </c>
      <c r="AB595" s="51">
        <f t="shared" si="558"/>
        <v>16</v>
      </c>
      <c r="AC595" s="51">
        <f t="shared" si="558"/>
        <v>14</v>
      </c>
      <c r="AD595" s="51">
        <f t="shared" si="558"/>
        <v>64</v>
      </c>
      <c r="AE595" s="51">
        <f t="shared" si="558"/>
        <v>65</v>
      </c>
      <c r="AF595" s="51">
        <f t="shared" si="558"/>
        <v>56</v>
      </c>
      <c r="AG595" s="51">
        <f t="shared" si="558"/>
        <v>51</v>
      </c>
      <c r="AH595" s="51">
        <f t="shared" si="558"/>
        <v>46</v>
      </c>
      <c r="AI595" s="51">
        <f t="shared" si="558"/>
        <v>39</v>
      </c>
      <c r="AJ595" s="51">
        <f t="shared" si="558"/>
        <v>36</v>
      </c>
      <c r="AK595" s="51">
        <f t="shared" si="558"/>
        <v>24</v>
      </c>
      <c r="AL595" s="51">
        <f t="shared" si="558"/>
        <v>21</v>
      </c>
      <c r="AM595" s="51">
        <f t="shared" si="558"/>
        <v>15</v>
      </c>
      <c r="AN595" s="51">
        <f t="shared" si="558"/>
        <v>13</v>
      </c>
      <c r="AO595" s="51">
        <f t="shared" si="558"/>
        <v>7</v>
      </c>
      <c r="AP595" s="51">
        <f t="shared" si="558"/>
        <v>6</v>
      </c>
      <c r="AQ595" s="51">
        <f t="shared" si="558"/>
        <v>53</v>
      </c>
      <c r="AR595" s="51">
        <f t="shared" si="558"/>
        <v>35</v>
      </c>
      <c r="AS595" s="51">
        <f t="shared" si="558"/>
        <v>153</v>
      </c>
      <c r="AT595" s="51">
        <f t="shared" si="558"/>
        <v>26</v>
      </c>
      <c r="AU595" s="90">
        <v>4966</v>
      </c>
      <c r="AV595" s="109"/>
      <c r="AW595" s="109"/>
    </row>
    <row r="596" spans="1:49" s="33" customFormat="1" ht="12">
      <c r="A596" s="6">
        <v>592</v>
      </c>
      <c r="B596" s="58">
        <v>6860</v>
      </c>
      <c r="C596" s="45" t="s">
        <v>997</v>
      </c>
      <c r="D596" s="45" t="s">
        <v>807</v>
      </c>
      <c r="E596" s="41" t="s">
        <v>808</v>
      </c>
      <c r="F596" s="44" t="s">
        <v>552</v>
      </c>
      <c r="G596" s="39" t="s">
        <v>662</v>
      </c>
      <c r="H596" s="58">
        <v>6860</v>
      </c>
      <c r="I596" s="51">
        <f t="shared" si="545"/>
        <v>305</v>
      </c>
      <c r="J596" s="51">
        <f>J1632</f>
        <v>6</v>
      </c>
      <c r="K596" s="51">
        <f t="shared" ref="K596:AT596" si="559">K1632</f>
        <v>7</v>
      </c>
      <c r="L596" s="51">
        <f t="shared" si="559"/>
        <v>6</v>
      </c>
      <c r="M596" s="51">
        <f t="shared" si="559"/>
        <v>4</v>
      </c>
      <c r="N596" s="51">
        <f t="shared" si="559"/>
        <v>4</v>
      </c>
      <c r="O596" s="51">
        <f t="shared" si="559"/>
        <v>5</v>
      </c>
      <c r="P596" s="51">
        <f t="shared" si="559"/>
        <v>5</v>
      </c>
      <c r="Q596" s="51">
        <f t="shared" si="559"/>
        <v>5</v>
      </c>
      <c r="R596" s="51">
        <f t="shared" si="559"/>
        <v>5</v>
      </c>
      <c r="S596" s="51">
        <f t="shared" si="559"/>
        <v>5</v>
      </c>
      <c r="T596" s="51">
        <f t="shared" si="559"/>
        <v>6</v>
      </c>
      <c r="U596" s="51">
        <f t="shared" si="559"/>
        <v>6</v>
      </c>
      <c r="V596" s="51">
        <f t="shared" si="559"/>
        <v>6</v>
      </c>
      <c r="W596" s="51">
        <f t="shared" si="559"/>
        <v>6</v>
      </c>
      <c r="X596" s="51">
        <f t="shared" si="559"/>
        <v>6</v>
      </c>
      <c r="Y596" s="51">
        <f t="shared" si="559"/>
        <v>6</v>
      </c>
      <c r="Z596" s="51">
        <f t="shared" si="559"/>
        <v>6</v>
      </c>
      <c r="AA596" s="51">
        <f t="shared" si="559"/>
        <v>6</v>
      </c>
      <c r="AB596" s="51">
        <f t="shared" si="559"/>
        <v>6</v>
      </c>
      <c r="AC596" s="51">
        <f t="shared" si="559"/>
        <v>6</v>
      </c>
      <c r="AD596" s="51">
        <f t="shared" si="559"/>
        <v>25</v>
      </c>
      <c r="AE596" s="51">
        <f t="shared" si="559"/>
        <v>21</v>
      </c>
      <c r="AF596" s="51">
        <f t="shared" si="559"/>
        <v>21</v>
      </c>
      <c r="AG596" s="51">
        <f t="shared" si="559"/>
        <v>22</v>
      </c>
      <c r="AH596" s="51">
        <f t="shared" si="559"/>
        <v>22</v>
      </c>
      <c r="AI596" s="51">
        <f t="shared" si="559"/>
        <v>18</v>
      </c>
      <c r="AJ596" s="51">
        <f t="shared" si="559"/>
        <v>16</v>
      </c>
      <c r="AK596" s="51">
        <f t="shared" si="559"/>
        <v>13</v>
      </c>
      <c r="AL596" s="51">
        <f t="shared" si="559"/>
        <v>11</v>
      </c>
      <c r="AM596" s="51">
        <f t="shared" si="559"/>
        <v>9</v>
      </c>
      <c r="AN596" s="51">
        <f t="shared" si="559"/>
        <v>7</v>
      </c>
      <c r="AO596" s="51">
        <f t="shared" si="559"/>
        <v>4</v>
      </c>
      <c r="AP596" s="51">
        <f t="shared" si="559"/>
        <v>4</v>
      </c>
      <c r="AQ596" s="51">
        <f t="shared" si="559"/>
        <v>15</v>
      </c>
      <c r="AR596" s="51">
        <f t="shared" si="559"/>
        <v>14</v>
      </c>
      <c r="AS596" s="51">
        <f t="shared" si="559"/>
        <v>63</v>
      </c>
      <c r="AT596" s="51">
        <f t="shared" si="559"/>
        <v>9</v>
      </c>
      <c r="AU596" s="58">
        <v>6860</v>
      </c>
      <c r="AV596" s="109"/>
      <c r="AW596" s="109"/>
    </row>
    <row r="597" spans="1:49" s="33" customFormat="1" ht="12">
      <c r="A597" s="21">
        <v>593</v>
      </c>
      <c r="B597" s="58">
        <v>6944</v>
      </c>
      <c r="C597" s="45" t="s">
        <v>997</v>
      </c>
      <c r="D597" s="45" t="s">
        <v>807</v>
      </c>
      <c r="E597" s="41" t="s">
        <v>808</v>
      </c>
      <c r="F597" s="44" t="s">
        <v>545</v>
      </c>
      <c r="G597" s="39" t="s">
        <v>662</v>
      </c>
      <c r="H597" s="58">
        <v>6944</v>
      </c>
      <c r="I597" s="51">
        <f t="shared" si="545"/>
        <v>94</v>
      </c>
      <c r="J597" s="51">
        <f>J1648</f>
        <v>7</v>
      </c>
      <c r="K597" s="51">
        <f t="shared" ref="K597:AT597" si="560">K1648</f>
        <v>0</v>
      </c>
      <c r="L597" s="51">
        <f t="shared" si="560"/>
        <v>2</v>
      </c>
      <c r="M597" s="51">
        <f t="shared" si="560"/>
        <v>4</v>
      </c>
      <c r="N597" s="51">
        <f t="shared" si="560"/>
        <v>3</v>
      </c>
      <c r="O597" s="51">
        <f t="shared" si="560"/>
        <v>2</v>
      </c>
      <c r="P597" s="51">
        <f t="shared" si="560"/>
        <v>2</v>
      </c>
      <c r="Q597" s="51">
        <f t="shared" si="560"/>
        <v>2</v>
      </c>
      <c r="R597" s="51">
        <f t="shared" si="560"/>
        <v>2</v>
      </c>
      <c r="S597" s="51">
        <f t="shared" si="560"/>
        <v>2</v>
      </c>
      <c r="T597" s="51">
        <f t="shared" si="560"/>
        <v>2</v>
      </c>
      <c r="U597" s="51">
        <f t="shared" si="560"/>
        <v>2</v>
      </c>
      <c r="V597" s="51">
        <f t="shared" si="560"/>
        <v>2</v>
      </c>
      <c r="W597" s="51">
        <f t="shared" si="560"/>
        <v>2</v>
      </c>
      <c r="X597" s="51">
        <f t="shared" si="560"/>
        <v>2</v>
      </c>
      <c r="Y597" s="51">
        <f t="shared" si="560"/>
        <v>2</v>
      </c>
      <c r="Z597" s="51">
        <f t="shared" si="560"/>
        <v>2</v>
      </c>
      <c r="AA597" s="51">
        <f t="shared" si="560"/>
        <v>2</v>
      </c>
      <c r="AB597" s="51">
        <f t="shared" si="560"/>
        <v>2</v>
      </c>
      <c r="AC597" s="51">
        <f t="shared" si="560"/>
        <v>2</v>
      </c>
      <c r="AD597" s="51">
        <f t="shared" si="560"/>
        <v>5</v>
      </c>
      <c r="AE597" s="51">
        <f t="shared" si="560"/>
        <v>7</v>
      </c>
      <c r="AF597" s="51">
        <f t="shared" si="560"/>
        <v>6</v>
      </c>
      <c r="AG597" s="51">
        <f t="shared" si="560"/>
        <v>6</v>
      </c>
      <c r="AH597" s="51">
        <f t="shared" si="560"/>
        <v>6</v>
      </c>
      <c r="AI597" s="51">
        <f t="shared" si="560"/>
        <v>5</v>
      </c>
      <c r="AJ597" s="51">
        <f t="shared" si="560"/>
        <v>3</v>
      </c>
      <c r="AK597" s="51">
        <f t="shared" si="560"/>
        <v>3</v>
      </c>
      <c r="AL597" s="51">
        <f t="shared" si="560"/>
        <v>2</v>
      </c>
      <c r="AM597" s="51">
        <f t="shared" si="560"/>
        <v>2</v>
      </c>
      <c r="AN597" s="51">
        <f t="shared" si="560"/>
        <v>1</v>
      </c>
      <c r="AO597" s="51">
        <f t="shared" si="560"/>
        <v>1</v>
      </c>
      <c r="AP597" s="51">
        <f t="shared" si="560"/>
        <v>1</v>
      </c>
      <c r="AQ597" s="51">
        <f t="shared" si="560"/>
        <v>5</v>
      </c>
      <c r="AR597" s="51">
        <f t="shared" si="560"/>
        <v>4</v>
      </c>
      <c r="AS597" s="51">
        <f t="shared" si="560"/>
        <v>17</v>
      </c>
      <c r="AT597" s="51">
        <f t="shared" si="560"/>
        <v>3</v>
      </c>
      <c r="AU597" s="58">
        <v>6944</v>
      </c>
      <c r="AV597" s="109"/>
      <c r="AW597" s="109"/>
    </row>
    <row r="598" spans="1:49" s="33" customFormat="1" ht="24">
      <c r="A598" s="21">
        <v>594</v>
      </c>
      <c r="B598" s="90">
        <v>7100</v>
      </c>
      <c r="C598" s="45" t="s">
        <v>997</v>
      </c>
      <c r="D598" s="45" t="s">
        <v>807</v>
      </c>
      <c r="E598" s="41" t="s">
        <v>808</v>
      </c>
      <c r="F598" s="42" t="s">
        <v>812</v>
      </c>
      <c r="G598" s="39" t="s">
        <v>662</v>
      </c>
      <c r="H598" s="90">
        <v>7100</v>
      </c>
      <c r="I598" s="51">
        <f t="shared" si="545"/>
        <v>303</v>
      </c>
      <c r="J598" s="51">
        <f>J1649</f>
        <v>2</v>
      </c>
      <c r="K598" s="51">
        <f t="shared" ref="K598:AT598" si="561">K1649</f>
        <v>4</v>
      </c>
      <c r="L598" s="51">
        <f t="shared" si="561"/>
        <v>3</v>
      </c>
      <c r="M598" s="51">
        <f t="shared" si="561"/>
        <v>4</v>
      </c>
      <c r="N598" s="51">
        <f t="shared" si="561"/>
        <v>7</v>
      </c>
      <c r="O598" s="51">
        <f t="shared" si="561"/>
        <v>5</v>
      </c>
      <c r="P598" s="51">
        <f t="shared" si="561"/>
        <v>5</v>
      </c>
      <c r="Q598" s="51">
        <f t="shared" si="561"/>
        <v>5</v>
      </c>
      <c r="R598" s="51">
        <f t="shared" si="561"/>
        <v>6</v>
      </c>
      <c r="S598" s="51">
        <f t="shared" si="561"/>
        <v>5</v>
      </c>
      <c r="T598" s="51">
        <f t="shared" si="561"/>
        <v>6</v>
      </c>
      <c r="U598" s="51">
        <f t="shared" si="561"/>
        <v>7</v>
      </c>
      <c r="V598" s="51">
        <f t="shared" si="561"/>
        <v>7</v>
      </c>
      <c r="W598" s="51">
        <f t="shared" si="561"/>
        <v>7</v>
      </c>
      <c r="X598" s="51">
        <f t="shared" si="561"/>
        <v>7</v>
      </c>
      <c r="Y598" s="51">
        <f t="shared" si="561"/>
        <v>7</v>
      </c>
      <c r="Z598" s="51">
        <f t="shared" si="561"/>
        <v>7</v>
      </c>
      <c r="AA598" s="51">
        <f t="shared" si="561"/>
        <v>6</v>
      </c>
      <c r="AB598" s="51">
        <f t="shared" si="561"/>
        <v>5</v>
      </c>
      <c r="AC598" s="51">
        <f t="shared" si="561"/>
        <v>6</v>
      </c>
      <c r="AD598" s="51">
        <f t="shared" si="561"/>
        <v>27</v>
      </c>
      <c r="AE598" s="51">
        <f t="shared" si="561"/>
        <v>26</v>
      </c>
      <c r="AF598" s="51">
        <f t="shared" si="561"/>
        <v>24</v>
      </c>
      <c r="AG598" s="51">
        <f t="shared" si="561"/>
        <v>22</v>
      </c>
      <c r="AH598" s="51">
        <f t="shared" si="561"/>
        <v>20</v>
      </c>
      <c r="AI598" s="51">
        <f t="shared" si="561"/>
        <v>18</v>
      </c>
      <c r="AJ598" s="51">
        <f t="shared" si="561"/>
        <v>14</v>
      </c>
      <c r="AK598" s="51">
        <f t="shared" si="561"/>
        <v>11</v>
      </c>
      <c r="AL598" s="51">
        <f t="shared" si="561"/>
        <v>10</v>
      </c>
      <c r="AM598" s="51">
        <f t="shared" si="561"/>
        <v>7</v>
      </c>
      <c r="AN598" s="51">
        <f t="shared" si="561"/>
        <v>6</v>
      </c>
      <c r="AO598" s="51">
        <f t="shared" si="561"/>
        <v>4</v>
      </c>
      <c r="AP598" s="51">
        <f t="shared" si="561"/>
        <v>3</v>
      </c>
      <c r="AQ598" s="51">
        <f t="shared" si="561"/>
        <v>17</v>
      </c>
      <c r="AR598" s="51">
        <f t="shared" si="561"/>
        <v>13</v>
      </c>
      <c r="AS598" s="51">
        <f t="shared" si="561"/>
        <v>65</v>
      </c>
      <c r="AT598" s="51">
        <f t="shared" si="561"/>
        <v>11</v>
      </c>
      <c r="AU598" s="90">
        <v>7100</v>
      </c>
      <c r="AV598" s="109"/>
      <c r="AW598" s="109"/>
    </row>
    <row r="599" spans="1:49" s="33" customFormat="1" ht="12">
      <c r="A599" s="6">
        <v>595</v>
      </c>
      <c r="B599" s="58">
        <v>11260</v>
      </c>
      <c r="C599" s="45" t="s">
        <v>997</v>
      </c>
      <c r="D599" s="45" t="s">
        <v>807</v>
      </c>
      <c r="E599" s="41" t="s">
        <v>808</v>
      </c>
      <c r="F599" s="44" t="s">
        <v>558</v>
      </c>
      <c r="G599" s="39" t="s">
        <v>662</v>
      </c>
      <c r="H599" s="58">
        <v>11260</v>
      </c>
      <c r="I599" s="51">
        <f t="shared" si="545"/>
        <v>337</v>
      </c>
      <c r="J599" s="51">
        <f>J1675</f>
        <v>2</v>
      </c>
      <c r="K599" s="51">
        <f t="shared" ref="K599:AT599" si="562">K1675</f>
        <v>3</v>
      </c>
      <c r="L599" s="51">
        <f t="shared" si="562"/>
        <v>4</v>
      </c>
      <c r="M599" s="51">
        <f t="shared" si="562"/>
        <v>4</v>
      </c>
      <c r="N599" s="51">
        <f t="shared" si="562"/>
        <v>6</v>
      </c>
      <c r="O599" s="51">
        <f t="shared" si="562"/>
        <v>9</v>
      </c>
      <c r="P599" s="51">
        <f t="shared" si="562"/>
        <v>9</v>
      </c>
      <c r="Q599" s="51">
        <f t="shared" si="562"/>
        <v>8</v>
      </c>
      <c r="R599" s="51">
        <f t="shared" si="562"/>
        <v>10</v>
      </c>
      <c r="S599" s="51">
        <f t="shared" si="562"/>
        <v>10</v>
      </c>
      <c r="T599" s="51">
        <f t="shared" si="562"/>
        <v>10</v>
      </c>
      <c r="U599" s="51">
        <f t="shared" si="562"/>
        <v>10</v>
      </c>
      <c r="V599" s="51">
        <f t="shared" si="562"/>
        <v>10</v>
      </c>
      <c r="W599" s="51">
        <f t="shared" si="562"/>
        <v>9</v>
      </c>
      <c r="X599" s="51">
        <f t="shared" si="562"/>
        <v>8</v>
      </c>
      <c r="Y599" s="51">
        <f t="shared" si="562"/>
        <v>8</v>
      </c>
      <c r="Z599" s="51">
        <f t="shared" si="562"/>
        <v>7</v>
      </c>
      <c r="AA599" s="51">
        <f t="shared" si="562"/>
        <v>6</v>
      </c>
      <c r="AB599" s="51">
        <f t="shared" si="562"/>
        <v>6</v>
      </c>
      <c r="AC599" s="51">
        <f t="shared" si="562"/>
        <v>5</v>
      </c>
      <c r="AD599" s="51">
        <f t="shared" si="562"/>
        <v>22</v>
      </c>
      <c r="AE599" s="51">
        <f t="shared" si="562"/>
        <v>29</v>
      </c>
      <c r="AF599" s="51">
        <f t="shared" si="562"/>
        <v>27</v>
      </c>
      <c r="AG599" s="51">
        <f t="shared" si="562"/>
        <v>23</v>
      </c>
      <c r="AH599" s="51">
        <f t="shared" si="562"/>
        <v>20</v>
      </c>
      <c r="AI599" s="51">
        <f t="shared" si="562"/>
        <v>17</v>
      </c>
      <c r="AJ599" s="51">
        <f t="shared" si="562"/>
        <v>12</v>
      </c>
      <c r="AK599" s="51">
        <f t="shared" si="562"/>
        <v>12</v>
      </c>
      <c r="AL599" s="51">
        <f t="shared" si="562"/>
        <v>9</v>
      </c>
      <c r="AM599" s="51">
        <f t="shared" si="562"/>
        <v>7</v>
      </c>
      <c r="AN599" s="51">
        <f t="shared" si="562"/>
        <v>7</v>
      </c>
      <c r="AO599" s="51">
        <f t="shared" si="562"/>
        <v>5</v>
      </c>
      <c r="AP599" s="51">
        <f t="shared" si="562"/>
        <v>3</v>
      </c>
      <c r="AQ599" s="51">
        <f t="shared" si="562"/>
        <v>22</v>
      </c>
      <c r="AR599" s="51">
        <f t="shared" si="562"/>
        <v>14</v>
      </c>
      <c r="AS599" s="51">
        <f t="shared" si="562"/>
        <v>63</v>
      </c>
      <c r="AT599" s="51">
        <f t="shared" si="562"/>
        <v>12</v>
      </c>
      <c r="AU599" s="58">
        <v>11260</v>
      </c>
      <c r="AV599" s="109"/>
      <c r="AW599" s="109"/>
    </row>
    <row r="600" spans="1:49" s="33" customFormat="1" ht="12">
      <c r="A600" s="21">
        <v>596</v>
      </c>
      <c r="B600" s="58">
        <v>11261</v>
      </c>
      <c r="C600" s="45" t="s">
        <v>997</v>
      </c>
      <c r="D600" s="45" t="s">
        <v>807</v>
      </c>
      <c r="E600" s="41" t="s">
        <v>808</v>
      </c>
      <c r="F600" s="44" t="s">
        <v>559</v>
      </c>
      <c r="G600" s="39" t="s">
        <v>662</v>
      </c>
      <c r="H600" s="58">
        <v>11261</v>
      </c>
      <c r="I600" s="51">
        <f t="shared" si="545"/>
        <v>315</v>
      </c>
      <c r="J600" s="51">
        <f>J1676</f>
        <v>6</v>
      </c>
      <c r="K600" s="51">
        <f t="shared" ref="K600:AT600" si="563">K1676</f>
        <v>6</v>
      </c>
      <c r="L600" s="51">
        <f t="shared" si="563"/>
        <v>3</v>
      </c>
      <c r="M600" s="51">
        <f t="shared" si="563"/>
        <v>7</v>
      </c>
      <c r="N600" s="51">
        <f t="shared" si="563"/>
        <v>2</v>
      </c>
      <c r="O600" s="51">
        <f t="shared" si="563"/>
        <v>7</v>
      </c>
      <c r="P600" s="51">
        <f t="shared" si="563"/>
        <v>7</v>
      </c>
      <c r="Q600" s="51">
        <f t="shared" si="563"/>
        <v>6</v>
      </c>
      <c r="R600" s="51">
        <f t="shared" si="563"/>
        <v>7</v>
      </c>
      <c r="S600" s="51">
        <f t="shared" si="563"/>
        <v>7</v>
      </c>
      <c r="T600" s="51">
        <f t="shared" si="563"/>
        <v>7</v>
      </c>
      <c r="U600" s="51">
        <f t="shared" si="563"/>
        <v>7</v>
      </c>
      <c r="V600" s="51">
        <f t="shared" si="563"/>
        <v>7</v>
      </c>
      <c r="W600" s="51">
        <f t="shared" si="563"/>
        <v>7</v>
      </c>
      <c r="X600" s="51">
        <f t="shared" si="563"/>
        <v>6</v>
      </c>
      <c r="Y600" s="51">
        <f t="shared" si="563"/>
        <v>6</v>
      </c>
      <c r="Z600" s="51">
        <f t="shared" si="563"/>
        <v>6</v>
      </c>
      <c r="AA600" s="51">
        <f t="shared" si="563"/>
        <v>6</v>
      </c>
      <c r="AB600" s="51">
        <f t="shared" si="563"/>
        <v>6</v>
      </c>
      <c r="AC600" s="51">
        <f t="shared" si="563"/>
        <v>6</v>
      </c>
      <c r="AD600" s="51">
        <f t="shared" si="563"/>
        <v>22</v>
      </c>
      <c r="AE600" s="51">
        <f t="shared" si="563"/>
        <v>29</v>
      </c>
      <c r="AF600" s="51">
        <f t="shared" si="563"/>
        <v>27</v>
      </c>
      <c r="AG600" s="51">
        <f t="shared" si="563"/>
        <v>23</v>
      </c>
      <c r="AH600" s="51">
        <f t="shared" si="563"/>
        <v>20</v>
      </c>
      <c r="AI600" s="51">
        <f t="shared" si="563"/>
        <v>17</v>
      </c>
      <c r="AJ600" s="51">
        <f t="shared" si="563"/>
        <v>12</v>
      </c>
      <c r="AK600" s="51">
        <f t="shared" si="563"/>
        <v>12</v>
      </c>
      <c r="AL600" s="51">
        <f t="shared" si="563"/>
        <v>9</v>
      </c>
      <c r="AM600" s="51">
        <f t="shared" si="563"/>
        <v>7</v>
      </c>
      <c r="AN600" s="51">
        <f t="shared" si="563"/>
        <v>7</v>
      </c>
      <c r="AO600" s="51">
        <f t="shared" si="563"/>
        <v>5</v>
      </c>
      <c r="AP600" s="51">
        <f t="shared" si="563"/>
        <v>3</v>
      </c>
      <c r="AQ600" s="51">
        <f t="shared" si="563"/>
        <v>16</v>
      </c>
      <c r="AR600" s="51">
        <f t="shared" si="563"/>
        <v>13</v>
      </c>
      <c r="AS600" s="51">
        <f t="shared" si="563"/>
        <v>63</v>
      </c>
      <c r="AT600" s="51">
        <f t="shared" si="563"/>
        <v>12</v>
      </c>
      <c r="AU600" s="58">
        <v>11261</v>
      </c>
      <c r="AV600" s="109"/>
      <c r="AW600" s="109"/>
    </row>
    <row r="601" spans="1:49" s="33" customFormat="1" ht="12">
      <c r="A601" s="21">
        <v>597</v>
      </c>
      <c r="B601" s="34"/>
      <c r="C601" s="35" t="s">
        <v>997</v>
      </c>
      <c r="D601" s="35" t="s">
        <v>807</v>
      </c>
      <c r="E601" s="36" t="s">
        <v>813</v>
      </c>
      <c r="F601" s="36" t="s">
        <v>813</v>
      </c>
      <c r="G601" s="37"/>
      <c r="H601" s="34"/>
      <c r="I601" s="99">
        <f t="shared" si="545"/>
        <v>40814</v>
      </c>
      <c r="J601" s="38">
        <f>SUM(J602:J647)</f>
        <v>765</v>
      </c>
      <c r="K601" s="38">
        <f t="shared" ref="K601:AT601" si="564">SUM(K602:K647)</f>
        <v>705</v>
      </c>
      <c r="L601" s="38">
        <f t="shared" si="564"/>
        <v>752</v>
      </c>
      <c r="M601" s="38">
        <f t="shared" si="564"/>
        <v>766</v>
      </c>
      <c r="N601" s="38">
        <f t="shared" si="564"/>
        <v>752</v>
      </c>
      <c r="O601" s="38">
        <f t="shared" si="564"/>
        <v>782</v>
      </c>
      <c r="P601" s="38">
        <f t="shared" si="564"/>
        <v>766</v>
      </c>
      <c r="Q601" s="38">
        <f t="shared" si="564"/>
        <v>795</v>
      </c>
      <c r="R601" s="38">
        <f t="shared" si="564"/>
        <v>784</v>
      </c>
      <c r="S601" s="38">
        <f t="shared" si="564"/>
        <v>783</v>
      </c>
      <c r="T601" s="38">
        <f t="shared" si="564"/>
        <v>900</v>
      </c>
      <c r="U601" s="38">
        <f t="shared" si="564"/>
        <v>922</v>
      </c>
      <c r="V601" s="38">
        <f t="shared" si="564"/>
        <v>853</v>
      </c>
      <c r="W601" s="38">
        <f t="shared" si="564"/>
        <v>831</v>
      </c>
      <c r="X601" s="38">
        <f t="shared" si="564"/>
        <v>826</v>
      </c>
      <c r="Y601" s="38">
        <f t="shared" si="564"/>
        <v>866</v>
      </c>
      <c r="Z601" s="38">
        <f t="shared" si="564"/>
        <v>857</v>
      </c>
      <c r="AA601" s="38">
        <f t="shared" si="564"/>
        <v>830</v>
      </c>
      <c r="AB601" s="38">
        <f t="shared" si="564"/>
        <v>782</v>
      </c>
      <c r="AC601" s="38">
        <f t="shared" si="564"/>
        <v>777</v>
      </c>
      <c r="AD601" s="38">
        <f t="shared" si="564"/>
        <v>3600</v>
      </c>
      <c r="AE601" s="38">
        <f t="shared" si="564"/>
        <v>3261</v>
      </c>
      <c r="AF601" s="38">
        <f t="shared" si="564"/>
        <v>3212</v>
      </c>
      <c r="AG601" s="38">
        <f t="shared" si="564"/>
        <v>2898</v>
      </c>
      <c r="AH601" s="38">
        <f t="shared" si="564"/>
        <v>2546</v>
      </c>
      <c r="AI601" s="38">
        <f t="shared" si="564"/>
        <v>2228</v>
      </c>
      <c r="AJ601" s="38">
        <f t="shared" si="564"/>
        <v>1813</v>
      </c>
      <c r="AK601" s="38">
        <f t="shared" si="564"/>
        <v>1517</v>
      </c>
      <c r="AL601" s="38">
        <f t="shared" si="564"/>
        <v>1221</v>
      </c>
      <c r="AM601" s="38">
        <f t="shared" si="564"/>
        <v>920</v>
      </c>
      <c r="AN601" s="38">
        <f t="shared" si="564"/>
        <v>662</v>
      </c>
      <c r="AO601" s="38">
        <f t="shared" si="564"/>
        <v>449</v>
      </c>
      <c r="AP601" s="38">
        <f t="shared" si="564"/>
        <v>393</v>
      </c>
      <c r="AQ601" s="38">
        <f t="shared" si="564"/>
        <v>2141</v>
      </c>
      <c r="AR601" s="38">
        <f t="shared" si="564"/>
        <v>2082</v>
      </c>
      <c r="AS601" s="38">
        <f t="shared" si="564"/>
        <v>9103</v>
      </c>
      <c r="AT601" s="38">
        <f t="shared" si="564"/>
        <v>995</v>
      </c>
      <c r="AU601" s="34"/>
      <c r="AV601" s="109"/>
      <c r="AW601" s="109"/>
    </row>
    <row r="602" spans="1:49" s="33" customFormat="1" ht="12">
      <c r="A602" s="6">
        <v>598</v>
      </c>
      <c r="B602" s="58">
        <v>4981</v>
      </c>
      <c r="C602" s="45" t="s">
        <v>997</v>
      </c>
      <c r="D602" s="45" t="s">
        <v>807</v>
      </c>
      <c r="E602" s="41" t="s">
        <v>813</v>
      </c>
      <c r="F602" s="44" t="s">
        <v>484</v>
      </c>
      <c r="G602" s="39" t="s">
        <v>707</v>
      </c>
      <c r="H602" s="58">
        <v>4981</v>
      </c>
      <c r="I602" s="51">
        <f t="shared" si="545"/>
        <v>17375</v>
      </c>
      <c r="J602" s="51">
        <f>J1557</f>
        <v>392</v>
      </c>
      <c r="K602" s="51">
        <f t="shared" ref="K602:AT602" si="565">K1557</f>
        <v>341</v>
      </c>
      <c r="L602" s="51">
        <f t="shared" si="565"/>
        <v>353</v>
      </c>
      <c r="M602" s="51">
        <f t="shared" si="565"/>
        <v>337</v>
      </c>
      <c r="N602" s="51">
        <f t="shared" si="565"/>
        <v>309</v>
      </c>
      <c r="O602" s="51">
        <f t="shared" si="565"/>
        <v>345</v>
      </c>
      <c r="P602" s="51">
        <f t="shared" si="565"/>
        <v>333</v>
      </c>
      <c r="Q602" s="51">
        <f t="shared" si="565"/>
        <v>353</v>
      </c>
      <c r="R602" s="51">
        <f t="shared" si="565"/>
        <v>342</v>
      </c>
      <c r="S602" s="51">
        <f t="shared" si="565"/>
        <v>341</v>
      </c>
      <c r="T602" s="51">
        <f t="shared" si="565"/>
        <v>392</v>
      </c>
      <c r="U602" s="51">
        <f t="shared" si="565"/>
        <v>409</v>
      </c>
      <c r="V602" s="51">
        <f t="shared" si="565"/>
        <v>381</v>
      </c>
      <c r="W602" s="51">
        <f t="shared" si="565"/>
        <v>364</v>
      </c>
      <c r="X602" s="51">
        <f t="shared" si="565"/>
        <v>359</v>
      </c>
      <c r="Y602" s="51">
        <f t="shared" si="565"/>
        <v>384</v>
      </c>
      <c r="Z602" s="51">
        <f t="shared" si="565"/>
        <v>375</v>
      </c>
      <c r="AA602" s="51">
        <f t="shared" si="565"/>
        <v>357</v>
      </c>
      <c r="AB602" s="51">
        <f t="shared" si="565"/>
        <v>330</v>
      </c>
      <c r="AC602" s="51">
        <f t="shared" si="565"/>
        <v>325</v>
      </c>
      <c r="AD602" s="51">
        <f t="shared" si="565"/>
        <v>1506</v>
      </c>
      <c r="AE602" s="51">
        <f t="shared" si="565"/>
        <v>1364</v>
      </c>
      <c r="AF602" s="51">
        <f t="shared" si="565"/>
        <v>1338</v>
      </c>
      <c r="AG602" s="51">
        <f t="shared" si="565"/>
        <v>1200</v>
      </c>
      <c r="AH602" s="51">
        <f t="shared" si="565"/>
        <v>1054</v>
      </c>
      <c r="AI602" s="51">
        <f t="shared" si="565"/>
        <v>928</v>
      </c>
      <c r="AJ602" s="51">
        <f t="shared" si="565"/>
        <v>758</v>
      </c>
      <c r="AK602" s="51">
        <f t="shared" si="565"/>
        <v>632</v>
      </c>
      <c r="AL602" s="51">
        <f t="shared" si="565"/>
        <v>503</v>
      </c>
      <c r="AM602" s="51">
        <f t="shared" si="565"/>
        <v>369</v>
      </c>
      <c r="AN602" s="51">
        <f t="shared" si="565"/>
        <v>264</v>
      </c>
      <c r="AO602" s="51">
        <f t="shared" si="565"/>
        <v>175</v>
      </c>
      <c r="AP602" s="51">
        <f t="shared" si="565"/>
        <v>162</v>
      </c>
      <c r="AQ602" s="51">
        <f t="shared" si="565"/>
        <v>942</v>
      </c>
      <c r="AR602" s="51">
        <f t="shared" si="565"/>
        <v>896</v>
      </c>
      <c r="AS602" s="51">
        <f t="shared" si="565"/>
        <v>3790</v>
      </c>
      <c r="AT602" s="51">
        <f t="shared" si="565"/>
        <v>392</v>
      </c>
      <c r="AU602" s="58">
        <v>4981</v>
      </c>
      <c r="AV602" s="109"/>
      <c r="AW602" s="109"/>
    </row>
    <row r="603" spans="1:49" s="33" customFormat="1" ht="12">
      <c r="A603" s="21">
        <v>599</v>
      </c>
      <c r="B603" s="58">
        <v>6865</v>
      </c>
      <c r="C603" s="45" t="s">
        <v>997</v>
      </c>
      <c r="D603" s="45" t="s">
        <v>807</v>
      </c>
      <c r="E603" s="41" t="s">
        <v>813</v>
      </c>
      <c r="F603" s="44" t="s">
        <v>511</v>
      </c>
      <c r="G603" s="39" t="s">
        <v>662</v>
      </c>
      <c r="H603" s="58">
        <v>6865</v>
      </c>
      <c r="I603" s="51">
        <f t="shared" si="545"/>
        <v>333</v>
      </c>
      <c r="J603" s="51">
        <f>J1592</f>
        <v>10</v>
      </c>
      <c r="K603" s="51">
        <f t="shared" ref="K603:AT603" si="566">K1592</f>
        <v>4</v>
      </c>
      <c r="L603" s="51">
        <f t="shared" si="566"/>
        <v>11</v>
      </c>
      <c r="M603" s="51">
        <f t="shared" si="566"/>
        <v>9</v>
      </c>
      <c r="N603" s="51">
        <f t="shared" si="566"/>
        <v>12</v>
      </c>
      <c r="O603" s="51">
        <f t="shared" si="566"/>
        <v>6</v>
      </c>
      <c r="P603" s="51">
        <f t="shared" si="566"/>
        <v>6</v>
      </c>
      <c r="Q603" s="51">
        <f t="shared" si="566"/>
        <v>6</v>
      </c>
      <c r="R603" s="51">
        <f t="shared" si="566"/>
        <v>6</v>
      </c>
      <c r="S603" s="51">
        <f t="shared" si="566"/>
        <v>6</v>
      </c>
      <c r="T603" s="51">
        <f t="shared" si="566"/>
        <v>7</v>
      </c>
      <c r="U603" s="51">
        <f t="shared" si="566"/>
        <v>7</v>
      </c>
      <c r="V603" s="51">
        <f t="shared" si="566"/>
        <v>6</v>
      </c>
      <c r="W603" s="51">
        <f t="shared" si="566"/>
        <v>6</v>
      </c>
      <c r="X603" s="51">
        <f t="shared" si="566"/>
        <v>6</v>
      </c>
      <c r="Y603" s="51">
        <f t="shared" si="566"/>
        <v>6</v>
      </c>
      <c r="Z603" s="51">
        <f t="shared" si="566"/>
        <v>6</v>
      </c>
      <c r="AA603" s="51">
        <f t="shared" si="566"/>
        <v>6</v>
      </c>
      <c r="AB603" s="51">
        <f t="shared" si="566"/>
        <v>6</v>
      </c>
      <c r="AC603" s="51">
        <f t="shared" si="566"/>
        <v>6</v>
      </c>
      <c r="AD603" s="51">
        <f t="shared" si="566"/>
        <v>28</v>
      </c>
      <c r="AE603" s="51">
        <f t="shared" si="566"/>
        <v>25</v>
      </c>
      <c r="AF603" s="51">
        <f t="shared" si="566"/>
        <v>25</v>
      </c>
      <c r="AG603" s="51">
        <f t="shared" si="566"/>
        <v>23</v>
      </c>
      <c r="AH603" s="51">
        <f t="shared" si="566"/>
        <v>20</v>
      </c>
      <c r="AI603" s="51">
        <f t="shared" si="566"/>
        <v>17</v>
      </c>
      <c r="AJ603" s="51">
        <f t="shared" si="566"/>
        <v>14</v>
      </c>
      <c r="AK603" s="51">
        <f t="shared" si="566"/>
        <v>12</v>
      </c>
      <c r="AL603" s="51">
        <f t="shared" si="566"/>
        <v>10</v>
      </c>
      <c r="AM603" s="51">
        <f t="shared" si="566"/>
        <v>8</v>
      </c>
      <c r="AN603" s="51">
        <f t="shared" si="566"/>
        <v>6</v>
      </c>
      <c r="AO603" s="51">
        <f t="shared" si="566"/>
        <v>4</v>
      </c>
      <c r="AP603" s="51">
        <f t="shared" si="566"/>
        <v>3</v>
      </c>
      <c r="AQ603" s="51">
        <f t="shared" si="566"/>
        <v>16</v>
      </c>
      <c r="AR603" s="51">
        <f t="shared" si="566"/>
        <v>15</v>
      </c>
      <c r="AS603" s="51">
        <f t="shared" si="566"/>
        <v>71</v>
      </c>
      <c r="AT603" s="51">
        <f t="shared" si="566"/>
        <v>8</v>
      </c>
      <c r="AU603" s="58">
        <v>6865</v>
      </c>
      <c r="AV603" s="109"/>
      <c r="AW603" s="109"/>
    </row>
    <row r="604" spans="1:49" s="33" customFormat="1" ht="12">
      <c r="A604" s="21">
        <v>600</v>
      </c>
      <c r="B604" s="58">
        <v>4989</v>
      </c>
      <c r="C604" s="45" t="s">
        <v>997</v>
      </c>
      <c r="D604" s="45" t="s">
        <v>807</v>
      </c>
      <c r="E604" s="41" t="s">
        <v>813</v>
      </c>
      <c r="F604" s="44" t="s">
        <v>494</v>
      </c>
      <c r="G604" s="39" t="s">
        <v>667</v>
      </c>
      <c r="H604" s="58">
        <v>4989</v>
      </c>
      <c r="I604" s="51">
        <f t="shared" si="545"/>
        <v>776</v>
      </c>
      <c r="J604" s="51">
        <f>J1571</f>
        <v>11</v>
      </c>
      <c r="K604" s="51">
        <f t="shared" ref="K604:AT604" si="567">K1571</f>
        <v>13</v>
      </c>
      <c r="L604" s="51">
        <f t="shared" si="567"/>
        <v>11</v>
      </c>
      <c r="M604" s="51">
        <f t="shared" si="567"/>
        <v>13</v>
      </c>
      <c r="N604" s="51">
        <f t="shared" si="567"/>
        <v>20</v>
      </c>
      <c r="O604" s="51">
        <f t="shared" si="567"/>
        <v>14</v>
      </c>
      <c r="P604" s="51">
        <f t="shared" si="567"/>
        <v>14</v>
      </c>
      <c r="Q604" s="51">
        <f t="shared" si="567"/>
        <v>15</v>
      </c>
      <c r="R604" s="51">
        <f t="shared" si="567"/>
        <v>15</v>
      </c>
      <c r="S604" s="51">
        <f t="shared" si="567"/>
        <v>15</v>
      </c>
      <c r="T604" s="51">
        <f t="shared" si="567"/>
        <v>17</v>
      </c>
      <c r="U604" s="51">
        <f t="shared" si="567"/>
        <v>17</v>
      </c>
      <c r="V604" s="51">
        <f t="shared" si="567"/>
        <v>16</v>
      </c>
      <c r="W604" s="51">
        <f t="shared" si="567"/>
        <v>16</v>
      </c>
      <c r="X604" s="51">
        <f t="shared" si="567"/>
        <v>16</v>
      </c>
      <c r="Y604" s="51">
        <f t="shared" si="567"/>
        <v>17</v>
      </c>
      <c r="Z604" s="51">
        <f t="shared" si="567"/>
        <v>17</v>
      </c>
      <c r="AA604" s="51">
        <f t="shared" si="567"/>
        <v>16</v>
      </c>
      <c r="AB604" s="51">
        <f t="shared" si="567"/>
        <v>15</v>
      </c>
      <c r="AC604" s="51">
        <f t="shared" si="567"/>
        <v>15</v>
      </c>
      <c r="AD604" s="51">
        <f t="shared" si="567"/>
        <v>69</v>
      </c>
      <c r="AE604" s="51">
        <f t="shared" si="567"/>
        <v>63</v>
      </c>
      <c r="AF604" s="51">
        <f t="shared" si="567"/>
        <v>62</v>
      </c>
      <c r="AG604" s="51">
        <f t="shared" si="567"/>
        <v>56</v>
      </c>
      <c r="AH604" s="51">
        <f t="shared" si="567"/>
        <v>49</v>
      </c>
      <c r="AI604" s="51">
        <f t="shared" si="567"/>
        <v>43</v>
      </c>
      <c r="AJ604" s="51">
        <f t="shared" si="567"/>
        <v>35</v>
      </c>
      <c r="AK604" s="51">
        <f t="shared" si="567"/>
        <v>29</v>
      </c>
      <c r="AL604" s="51">
        <f t="shared" si="567"/>
        <v>23</v>
      </c>
      <c r="AM604" s="51">
        <f t="shared" si="567"/>
        <v>17</v>
      </c>
      <c r="AN604" s="51">
        <f t="shared" si="567"/>
        <v>12</v>
      </c>
      <c r="AO604" s="51">
        <f t="shared" si="567"/>
        <v>8</v>
      </c>
      <c r="AP604" s="51">
        <f t="shared" si="567"/>
        <v>7</v>
      </c>
      <c r="AQ604" s="51">
        <f t="shared" si="567"/>
        <v>41</v>
      </c>
      <c r="AR604" s="51">
        <f t="shared" si="567"/>
        <v>40</v>
      </c>
      <c r="AS604" s="51">
        <f t="shared" si="567"/>
        <v>175</v>
      </c>
      <c r="AT604" s="51">
        <f t="shared" si="567"/>
        <v>20</v>
      </c>
      <c r="AU604" s="58">
        <v>4989</v>
      </c>
      <c r="AV604" s="109"/>
      <c r="AW604" s="109"/>
    </row>
    <row r="605" spans="1:49" s="33" customFormat="1" ht="12">
      <c r="A605" s="6">
        <v>601</v>
      </c>
      <c r="B605" s="90">
        <v>7097</v>
      </c>
      <c r="C605" s="45" t="s">
        <v>997</v>
      </c>
      <c r="D605" s="45" t="s">
        <v>807</v>
      </c>
      <c r="E605" s="41" t="s">
        <v>813</v>
      </c>
      <c r="F605" s="42" t="s">
        <v>514</v>
      </c>
      <c r="G605" s="39" t="s">
        <v>662</v>
      </c>
      <c r="H605" s="90">
        <v>7097</v>
      </c>
      <c r="I605" s="51">
        <f t="shared" si="545"/>
        <v>373</v>
      </c>
      <c r="J605" s="51">
        <f>J1595</f>
        <v>10</v>
      </c>
      <c r="K605" s="51">
        <f t="shared" ref="K605:AT605" si="568">K1595</f>
        <v>7</v>
      </c>
      <c r="L605" s="51">
        <f t="shared" si="568"/>
        <v>5</v>
      </c>
      <c r="M605" s="51">
        <f t="shared" si="568"/>
        <v>12</v>
      </c>
      <c r="N605" s="51">
        <f t="shared" si="568"/>
        <v>13</v>
      </c>
      <c r="O605" s="51">
        <f t="shared" si="568"/>
        <v>7</v>
      </c>
      <c r="P605" s="51">
        <f t="shared" si="568"/>
        <v>7</v>
      </c>
      <c r="Q605" s="51">
        <f t="shared" si="568"/>
        <v>7</v>
      </c>
      <c r="R605" s="51">
        <f t="shared" si="568"/>
        <v>7</v>
      </c>
      <c r="S605" s="51">
        <f t="shared" si="568"/>
        <v>7</v>
      </c>
      <c r="T605" s="51">
        <f t="shared" si="568"/>
        <v>8</v>
      </c>
      <c r="U605" s="51">
        <f t="shared" si="568"/>
        <v>8</v>
      </c>
      <c r="V605" s="51">
        <f t="shared" si="568"/>
        <v>7</v>
      </c>
      <c r="W605" s="51">
        <f t="shared" si="568"/>
        <v>7</v>
      </c>
      <c r="X605" s="51">
        <f t="shared" si="568"/>
        <v>7</v>
      </c>
      <c r="Y605" s="51">
        <f t="shared" si="568"/>
        <v>7</v>
      </c>
      <c r="Z605" s="51">
        <f t="shared" si="568"/>
        <v>7</v>
      </c>
      <c r="AA605" s="51">
        <f t="shared" si="568"/>
        <v>7</v>
      </c>
      <c r="AB605" s="51">
        <f t="shared" si="568"/>
        <v>7</v>
      </c>
      <c r="AC605" s="51">
        <f t="shared" si="568"/>
        <v>7</v>
      </c>
      <c r="AD605" s="51">
        <f t="shared" si="568"/>
        <v>32</v>
      </c>
      <c r="AE605" s="51">
        <f t="shared" si="568"/>
        <v>29</v>
      </c>
      <c r="AF605" s="51">
        <f t="shared" si="568"/>
        <v>29</v>
      </c>
      <c r="AG605" s="51">
        <f t="shared" si="568"/>
        <v>26</v>
      </c>
      <c r="AH605" s="51">
        <f t="shared" si="568"/>
        <v>23</v>
      </c>
      <c r="AI605" s="51">
        <f t="shared" si="568"/>
        <v>20</v>
      </c>
      <c r="AJ605" s="51">
        <f t="shared" si="568"/>
        <v>16</v>
      </c>
      <c r="AK605" s="51">
        <f t="shared" si="568"/>
        <v>13</v>
      </c>
      <c r="AL605" s="51">
        <f t="shared" si="568"/>
        <v>10</v>
      </c>
      <c r="AM605" s="51">
        <f t="shared" si="568"/>
        <v>8</v>
      </c>
      <c r="AN605" s="51">
        <f t="shared" si="568"/>
        <v>6</v>
      </c>
      <c r="AO605" s="51">
        <f t="shared" si="568"/>
        <v>4</v>
      </c>
      <c r="AP605" s="51">
        <f t="shared" si="568"/>
        <v>3</v>
      </c>
      <c r="AQ605" s="51">
        <f t="shared" si="568"/>
        <v>18</v>
      </c>
      <c r="AR605" s="51">
        <f t="shared" si="568"/>
        <v>18</v>
      </c>
      <c r="AS605" s="51">
        <f t="shared" si="568"/>
        <v>82</v>
      </c>
      <c r="AT605" s="51">
        <f t="shared" si="568"/>
        <v>9</v>
      </c>
      <c r="AU605" s="90">
        <v>7097</v>
      </c>
      <c r="AV605" s="109"/>
      <c r="AW605" s="109"/>
    </row>
    <row r="606" spans="1:49" s="33" customFormat="1" ht="12">
      <c r="A606" s="21">
        <v>602</v>
      </c>
      <c r="B606" s="58">
        <v>6855</v>
      </c>
      <c r="C606" s="45" t="s">
        <v>997</v>
      </c>
      <c r="D606" s="45" t="s">
        <v>807</v>
      </c>
      <c r="E606" s="41" t="s">
        <v>813</v>
      </c>
      <c r="F606" s="44" t="s">
        <v>508</v>
      </c>
      <c r="G606" s="39" t="s">
        <v>662</v>
      </c>
      <c r="H606" s="58">
        <v>6855</v>
      </c>
      <c r="I606" s="51">
        <f t="shared" si="545"/>
        <v>354</v>
      </c>
      <c r="J606" s="51">
        <f>J1588</f>
        <v>5</v>
      </c>
      <c r="K606" s="51">
        <f t="shared" ref="K606:AT606" si="569">K1588</f>
        <v>7</v>
      </c>
      <c r="L606" s="51">
        <f t="shared" si="569"/>
        <v>6</v>
      </c>
      <c r="M606" s="51">
        <f t="shared" si="569"/>
        <v>5</v>
      </c>
      <c r="N606" s="51">
        <f t="shared" si="569"/>
        <v>5</v>
      </c>
      <c r="O606" s="51">
        <f t="shared" si="569"/>
        <v>7</v>
      </c>
      <c r="P606" s="51">
        <f t="shared" si="569"/>
        <v>7</v>
      </c>
      <c r="Q606" s="51">
        <f t="shared" si="569"/>
        <v>7</v>
      </c>
      <c r="R606" s="51">
        <f t="shared" si="569"/>
        <v>7</v>
      </c>
      <c r="S606" s="51">
        <f t="shared" si="569"/>
        <v>7</v>
      </c>
      <c r="T606" s="51">
        <f t="shared" si="569"/>
        <v>8</v>
      </c>
      <c r="U606" s="51">
        <f t="shared" si="569"/>
        <v>8</v>
      </c>
      <c r="V606" s="51">
        <f t="shared" si="569"/>
        <v>7</v>
      </c>
      <c r="W606" s="51">
        <f t="shared" si="569"/>
        <v>7</v>
      </c>
      <c r="X606" s="51">
        <f t="shared" si="569"/>
        <v>7</v>
      </c>
      <c r="Y606" s="51">
        <f t="shared" si="569"/>
        <v>7</v>
      </c>
      <c r="Z606" s="51">
        <f t="shared" si="569"/>
        <v>7</v>
      </c>
      <c r="AA606" s="51">
        <f t="shared" si="569"/>
        <v>7</v>
      </c>
      <c r="AB606" s="51">
        <f t="shared" si="569"/>
        <v>7</v>
      </c>
      <c r="AC606" s="51">
        <f t="shared" si="569"/>
        <v>7</v>
      </c>
      <c r="AD606" s="51">
        <f t="shared" si="569"/>
        <v>32</v>
      </c>
      <c r="AE606" s="51">
        <f t="shared" si="569"/>
        <v>29</v>
      </c>
      <c r="AF606" s="51">
        <f t="shared" si="569"/>
        <v>29</v>
      </c>
      <c r="AG606" s="51">
        <f t="shared" si="569"/>
        <v>26</v>
      </c>
      <c r="AH606" s="51">
        <f t="shared" si="569"/>
        <v>23</v>
      </c>
      <c r="AI606" s="51">
        <f t="shared" si="569"/>
        <v>20</v>
      </c>
      <c r="AJ606" s="51">
        <f t="shared" si="569"/>
        <v>16</v>
      </c>
      <c r="AK606" s="51">
        <f t="shared" si="569"/>
        <v>13</v>
      </c>
      <c r="AL606" s="51">
        <f t="shared" si="569"/>
        <v>10</v>
      </c>
      <c r="AM606" s="51">
        <f t="shared" si="569"/>
        <v>8</v>
      </c>
      <c r="AN606" s="51">
        <f t="shared" si="569"/>
        <v>6</v>
      </c>
      <c r="AO606" s="51">
        <f t="shared" si="569"/>
        <v>4</v>
      </c>
      <c r="AP606" s="51">
        <f t="shared" si="569"/>
        <v>3</v>
      </c>
      <c r="AQ606" s="51">
        <f t="shared" si="569"/>
        <v>18</v>
      </c>
      <c r="AR606" s="51">
        <f t="shared" si="569"/>
        <v>18</v>
      </c>
      <c r="AS606" s="51">
        <f t="shared" si="569"/>
        <v>82</v>
      </c>
      <c r="AT606" s="51">
        <f t="shared" si="569"/>
        <v>9</v>
      </c>
      <c r="AU606" s="58">
        <v>6855</v>
      </c>
      <c r="AV606" s="109"/>
      <c r="AW606" s="109"/>
    </row>
    <row r="607" spans="1:49" s="33" customFormat="1" ht="12">
      <c r="A607" s="21">
        <v>603</v>
      </c>
      <c r="B607" s="58">
        <v>6938</v>
      </c>
      <c r="C607" s="45" t="s">
        <v>997</v>
      </c>
      <c r="D607" s="45" t="s">
        <v>807</v>
      </c>
      <c r="E607" s="41" t="s">
        <v>813</v>
      </c>
      <c r="F607" s="44" t="s">
        <v>513</v>
      </c>
      <c r="G607" s="39" t="s">
        <v>667</v>
      </c>
      <c r="H607" s="58">
        <v>6938</v>
      </c>
      <c r="I607" s="51">
        <f t="shared" si="545"/>
        <v>615</v>
      </c>
      <c r="J607" s="51">
        <f>J1594</f>
        <v>4</v>
      </c>
      <c r="K607" s="51">
        <f t="shared" ref="K607:AT607" si="570">K1594</f>
        <v>9</v>
      </c>
      <c r="L607" s="51">
        <f t="shared" si="570"/>
        <v>15</v>
      </c>
      <c r="M607" s="51">
        <f t="shared" si="570"/>
        <v>11</v>
      </c>
      <c r="N607" s="51">
        <f t="shared" si="570"/>
        <v>12</v>
      </c>
      <c r="O607" s="51">
        <f t="shared" si="570"/>
        <v>11</v>
      </c>
      <c r="P607" s="51">
        <f t="shared" si="570"/>
        <v>11</v>
      </c>
      <c r="Q607" s="51">
        <f t="shared" si="570"/>
        <v>11</v>
      </c>
      <c r="R607" s="51">
        <f t="shared" si="570"/>
        <v>11</v>
      </c>
      <c r="S607" s="51">
        <f t="shared" si="570"/>
        <v>11</v>
      </c>
      <c r="T607" s="51">
        <f t="shared" si="570"/>
        <v>13</v>
      </c>
      <c r="U607" s="51">
        <f t="shared" si="570"/>
        <v>13</v>
      </c>
      <c r="V607" s="51">
        <f t="shared" si="570"/>
        <v>12</v>
      </c>
      <c r="W607" s="51">
        <f t="shared" si="570"/>
        <v>12</v>
      </c>
      <c r="X607" s="51">
        <f t="shared" si="570"/>
        <v>12</v>
      </c>
      <c r="Y607" s="51">
        <f t="shared" si="570"/>
        <v>13</v>
      </c>
      <c r="Z607" s="51">
        <f t="shared" si="570"/>
        <v>13</v>
      </c>
      <c r="AA607" s="51">
        <f t="shared" si="570"/>
        <v>13</v>
      </c>
      <c r="AB607" s="51">
        <f t="shared" si="570"/>
        <v>12</v>
      </c>
      <c r="AC607" s="51">
        <f t="shared" si="570"/>
        <v>12</v>
      </c>
      <c r="AD607" s="51">
        <f t="shared" si="570"/>
        <v>56</v>
      </c>
      <c r="AE607" s="51">
        <f t="shared" si="570"/>
        <v>51</v>
      </c>
      <c r="AF607" s="51">
        <f t="shared" si="570"/>
        <v>50</v>
      </c>
      <c r="AG607" s="51">
        <f t="shared" si="570"/>
        <v>45</v>
      </c>
      <c r="AH607" s="51">
        <f t="shared" si="570"/>
        <v>40</v>
      </c>
      <c r="AI607" s="51">
        <f t="shared" si="570"/>
        <v>35</v>
      </c>
      <c r="AJ607" s="51">
        <f t="shared" si="570"/>
        <v>28</v>
      </c>
      <c r="AK607" s="51">
        <f t="shared" si="570"/>
        <v>23</v>
      </c>
      <c r="AL607" s="51">
        <f t="shared" si="570"/>
        <v>19</v>
      </c>
      <c r="AM607" s="51">
        <f t="shared" si="570"/>
        <v>14</v>
      </c>
      <c r="AN607" s="51">
        <f t="shared" si="570"/>
        <v>10</v>
      </c>
      <c r="AO607" s="51">
        <f t="shared" si="570"/>
        <v>7</v>
      </c>
      <c r="AP607" s="51">
        <f t="shared" si="570"/>
        <v>6</v>
      </c>
      <c r="AQ607" s="51">
        <f t="shared" si="570"/>
        <v>31</v>
      </c>
      <c r="AR607" s="51">
        <f t="shared" si="570"/>
        <v>32</v>
      </c>
      <c r="AS607" s="51">
        <f t="shared" si="570"/>
        <v>142</v>
      </c>
      <c r="AT607" s="51">
        <f t="shared" si="570"/>
        <v>16</v>
      </c>
      <c r="AU607" s="58">
        <v>6938</v>
      </c>
      <c r="AV607" s="109"/>
      <c r="AW607" s="109"/>
    </row>
    <row r="608" spans="1:49" s="33" customFormat="1" ht="12">
      <c r="A608" s="6">
        <v>604</v>
      </c>
      <c r="B608" s="58">
        <v>6854</v>
      </c>
      <c r="C608" s="45" t="s">
        <v>997</v>
      </c>
      <c r="D608" s="45" t="s">
        <v>807</v>
      </c>
      <c r="E608" s="41" t="s">
        <v>813</v>
      </c>
      <c r="F608" s="44" t="s">
        <v>507</v>
      </c>
      <c r="G608" s="39" t="s">
        <v>662</v>
      </c>
      <c r="H608" s="58">
        <v>6854</v>
      </c>
      <c r="I608" s="51">
        <f t="shared" si="545"/>
        <v>310</v>
      </c>
      <c r="J608" s="51">
        <f>J1587</f>
        <v>3</v>
      </c>
      <c r="K608" s="51">
        <f t="shared" ref="K608:AT608" si="571">K1587</f>
        <v>2</v>
      </c>
      <c r="L608" s="51">
        <f t="shared" si="571"/>
        <v>6</v>
      </c>
      <c r="M608" s="51">
        <f t="shared" si="571"/>
        <v>10</v>
      </c>
      <c r="N608" s="51">
        <f t="shared" si="571"/>
        <v>2</v>
      </c>
      <c r="O608" s="51">
        <f t="shared" si="571"/>
        <v>6</v>
      </c>
      <c r="P608" s="51">
        <f t="shared" si="571"/>
        <v>6</v>
      </c>
      <c r="Q608" s="51">
        <f t="shared" si="571"/>
        <v>6</v>
      </c>
      <c r="R608" s="51">
        <f t="shared" si="571"/>
        <v>6</v>
      </c>
      <c r="S608" s="51">
        <f t="shared" si="571"/>
        <v>6</v>
      </c>
      <c r="T608" s="51">
        <f t="shared" si="571"/>
        <v>7</v>
      </c>
      <c r="U608" s="51">
        <f t="shared" si="571"/>
        <v>7</v>
      </c>
      <c r="V608" s="51">
        <f t="shared" si="571"/>
        <v>6</v>
      </c>
      <c r="W608" s="51">
        <f t="shared" si="571"/>
        <v>6</v>
      </c>
      <c r="X608" s="51">
        <f t="shared" si="571"/>
        <v>6</v>
      </c>
      <c r="Y608" s="51">
        <f t="shared" si="571"/>
        <v>6</v>
      </c>
      <c r="Z608" s="51">
        <f t="shared" si="571"/>
        <v>6</v>
      </c>
      <c r="AA608" s="51">
        <f t="shared" si="571"/>
        <v>6</v>
      </c>
      <c r="AB608" s="51">
        <f t="shared" si="571"/>
        <v>6</v>
      </c>
      <c r="AC608" s="51">
        <f t="shared" si="571"/>
        <v>6</v>
      </c>
      <c r="AD608" s="51">
        <f t="shared" si="571"/>
        <v>28</v>
      </c>
      <c r="AE608" s="51">
        <f t="shared" si="571"/>
        <v>25</v>
      </c>
      <c r="AF608" s="51">
        <f t="shared" si="571"/>
        <v>25</v>
      </c>
      <c r="AG608" s="51">
        <f t="shared" si="571"/>
        <v>23</v>
      </c>
      <c r="AH608" s="51">
        <f t="shared" si="571"/>
        <v>20</v>
      </c>
      <c r="AI608" s="51">
        <f t="shared" si="571"/>
        <v>17</v>
      </c>
      <c r="AJ608" s="51">
        <f t="shared" si="571"/>
        <v>14</v>
      </c>
      <c r="AK608" s="51">
        <f t="shared" si="571"/>
        <v>12</v>
      </c>
      <c r="AL608" s="51">
        <f t="shared" si="571"/>
        <v>10</v>
      </c>
      <c r="AM608" s="51">
        <f t="shared" si="571"/>
        <v>8</v>
      </c>
      <c r="AN608" s="51">
        <f t="shared" si="571"/>
        <v>6</v>
      </c>
      <c r="AO608" s="51">
        <f t="shared" si="571"/>
        <v>4</v>
      </c>
      <c r="AP608" s="51">
        <f t="shared" si="571"/>
        <v>3</v>
      </c>
      <c r="AQ608" s="51">
        <f t="shared" si="571"/>
        <v>16</v>
      </c>
      <c r="AR608" s="51">
        <f t="shared" si="571"/>
        <v>15</v>
      </c>
      <c r="AS608" s="51">
        <f t="shared" si="571"/>
        <v>71</v>
      </c>
      <c r="AT608" s="51">
        <f t="shared" si="571"/>
        <v>8</v>
      </c>
      <c r="AU608" s="58">
        <v>6854</v>
      </c>
      <c r="AV608" s="109"/>
      <c r="AW608" s="109"/>
    </row>
    <row r="609" spans="1:49" s="33" customFormat="1" ht="12">
      <c r="A609" s="21">
        <v>605</v>
      </c>
      <c r="B609" s="58">
        <v>6856</v>
      </c>
      <c r="C609" s="45" t="s">
        <v>997</v>
      </c>
      <c r="D609" s="45" t="s">
        <v>807</v>
      </c>
      <c r="E609" s="41" t="s">
        <v>813</v>
      </c>
      <c r="F609" s="44" t="s">
        <v>509</v>
      </c>
      <c r="G609" s="39" t="s">
        <v>662</v>
      </c>
      <c r="H609" s="58">
        <v>6856</v>
      </c>
      <c r="I609" s="51">
        <f t="shared" si="545"/>
        <v>1144</v>
      </c>
      <c r="J609" s="51">
        <f>J1589</f>
        <v>14</v>
      </c>
      <c r="K609" s="51">
        <f t="shared" ref="K609:AT609" si="572">K1589</f>
        <v>17</v>
      </c>
      <c r="L609" s="51">
        <f t="shared" si="572"/>
        <v>24</v>
      </c>
      <c r="M609" s="51">
        <f t="shared" si="572"/>
        <v>20</v>
      </c>
      <c r="N609" s="51">
        <f t="shared" si="572"/>
        <v>25</v>
      </c>
      <c r="O609" s="51">
        <f t="shared" si="572"/>
        <v>21</v>
      </c>
      <c r="P609" s="51">
        <f t="shared" si="572"/>
        <v>21</v>
      </c>
      <c r="Q609" s="51">
        <f t="shared" si="572"/>
        <v>22</v>
      </c>
      <c r="R609" s="51">
        <f t="shared" si="572"/>
        <v>22</v>
      </c>
      <c r="S609" s="51">
        <f t="shared" si="572"/>
        <v>22</v>
      </c>
      <c r="T609" s="51">
        <f t="shared" si="572"/>
        <v>25</v>
      </c>
      <c r="U609" s="51">
        <f t="shared" si="572"/>
        <v>26</v>
      </c>
      <c r="V609" s="51">
        <f t="shared" si="572"/>
        <v>24</v>
      </c>
      <c r="W609" s="51">
        <f t="shared" si="572"/>
        <v>23</v>
      </c>
      <c r="X609" s="51">
        <f t="shared" si="572"/>
        <v>23</v>
      </c>
      <c r="Y609" s="51">
        <f t="shared" si="572"/>
        <v>24</v>
      </c>
      <c r="Z609" s="51">
        <f t="shared" si="572"/>
        <v>24</v>
      </c>
      <c r="AA609" s="51">
        <f t="shared" si="572"/>
        <v>23</v>
      </c>
      <c r="AB609" s="51">
        <f t="shared" si="572"/>
        <v>22</v>
      </c>
      <c r="AC609" s="51">
        <f t="shared" si="572"/>
        <v>22</v>
      </c>
      <c r="AD609" s="51">
        <f t="shared" si="572"/>
        <v>102</v>
      </c>
      <c r="AE609" s="51">
        <f t="shared" si="572"/>
        <v>92</v>
      </c>
      <c r="AF609" s="51">
        <f t="shared" si="572"/>
        <v>91</v>
      </c>
      <c r="AG609" s="51">
        <f t="shared" si="572"/>
        <v>82</v>
      </c>
      <c r="AH609" s="51">
        <f t="shared" si="572"/>
        <v>72</v>
      </c>
      <c r="AI609" s="51">
        <f t="shared" si="572"/>
        <v>63</v>
      </c>
      <c r="AJ609" s="51">
        <f t="shared" si="572"/>
        <v>51</v>
      </c>
      <c r="AK609" s="51">
        <f t="shared" si="572"/>
        <v>43</v>
      </c>
      <c r="AL609" s="51">
        <f t="shared" si="572"/>
        <v>35</v>
      </c>
      <c r="AM609" s="51">
        <f t="shared" si="572"/>
        <v>26</v>
      </c>
      <c r="AN609" s="51">
        <f t="shared" si="572"/>
        <v>19</v>
      </c>
      <c r="AO609" s="51">
        <f t="shared" si="572"/>
        <v>13</v>
      </c>
      <c r="AP609" s="51">
        <f t="shared" si="572"/>
        <v>11</v>
      </c>
      <c r="AQ609" s="51">
        <f t="shared" si="572"/>
        <v>60</v>
      </c>
      <c r="AR609" s="51">
        <f t="shared" si="572"/>
        <v>58</v>
      </c>
      <c r="AS609" s="51">
        <f t="shared" si="572"/>
        <v>257</v>
      </c>
      <c r="AT609" s="51">
        <f t="shared" si="572"/>
        <v>29</v>
      </c>
      <c r="AU609" s="58">
        <v>6856</v>
      </c>
      <c r="AV609" s="109"/>
      <c r="AW609" s="109"/>
    </row>
    <row r="610" spans="1:49" s="33" customFormat="1" ht="12">
      <c r="A610" s="21">
        <v>606</v>
      </c>
      <c r="B610" s="58">
        <v>7109</v>
      </c>
      <c r="C610" s="45" t="s">
        <v>997</v>
      </c>
      <c r="D610" s="45" t="s">
        <v>807</v>
      </c>
      <c r="E610" s="41" t="s">
        <v>813</v>
      </c>
      <c r="F610" s="44" t="s">
        <v>516</v>
      </c>
      <c r="G610" s="39" t="s">
        <v>662</v>
      </c>
      <c r="H610" s="58">
        <v>7109</v>
      </c>
      <c r="I610" s="51">
        <f t="shared" si="545"/>
        <v>425</v>
      </c>
      <c r="J610" s="51">
        <f>J1597</f>
        <v>5</v>
      </c>
      <c r="K610" s="51">
        <f t="shared" ref="K610:AT610" si="573">K1597</f>
        <v>6</v>
      </c>
      <c r="L610" s="51">
        <f t="shared" si="573"/>
        <v>4</v>
      </c>
      <c r="M610" s="51">
        <f t="shared" si="573"/>
        <v>6</v>
      </c>
      <c r="N610" s="51">
        <f t="shared" si="573"/>
        <v>12</v>
      </c>
      <c r="O610" s="51">
        <f t="shared" si="573"/>
        <v>9</v>
      </c>
      <c r="P610" s="51">
        <f t="shared" si="573"/>
        <v>9</v>
      </c>
      <c r="Q610" s="51">
        <f t="shared" si="573"/>
        <v>9</v>
      </c>
      <c r="R610" s="51">
        <f t="shared" si="573"/>
        <v>9</v>
      </c>
      <c r="S610" s="51">
        <f t="shared" si="573"/>
        <v>9</v>
      </c>
      <c r="T610" s="51">
        <f t="shared" si="573"/>
        <v>10</v>
      </c>
      <c r="U610" s="51">
        <f t="shared" si="573"/>
        <v>10</v>
      </c>
      <c r="V610" s="51">
        <f t="shared" si="573"/>
        <v>9</v>
      </c>
      <c r="W610" s="51">
        <f t="shared" si="573"/>
        <v>9</v>
      </c>
      <c r="X610" s="51">
        <f t="shared" si="573"/>
        <v>9</v>
      </c>
      <c r="Y610" s="51">
        <f t="shared" si="573"/>
        <v>9</v>
      </c>
      <c r="Z610" s="51">
        <f t="shared" si="573"/>
        <v>9</v>
      </c>
      <c r="AA610" s="51">
        <f t="shared" si="573"/>
        <v>9</v>
      </c>
      <c r="AB610" s="51">
        <f t="shared" si="573"/>
        <v>8</v>
      </c>
      <c r="AC610" s="51">
        <f t="shared" si="573"/>
        <v>8</v>
      </c>
      <c r="AD610" s="51">
        <f t="shared" si="573"/>
        <v>37</v>
      </c>
      <c r="AE610" s="51">
        <f t="shared" si="573"/>
        <v>34</v>
      </c>
      <c r="AF610" s="51">
        <f t="shared" si="573"/>
        <v>33</v>
      </c>
      <c r="AG610" s="51">
        <f t="shared" si="573"/>
        <v>30</v>
      </c>
      <c r="AH610" s="51">
        <f t="shared" si="573"/>
        <v>26</v>
      </c>
      <c r="AI610" s="51">
        <f t="shared" si="573"/>
        <v>23</v>
      </c>
      <c r="AJ610" s="51">
        <f t="shared" si="573"/>
        <v>19</v>
      </c>
      <c r="AK610" s="51">
        <f t="shared" si="573"/>
        <v>16</v>
      </c>
      <c r="AL610" s="51">
        <f t="shared" si="573"/>
        <v>13</v>
      </c>
      <c r="AM610" s="51">
        <f t="shared" si="573"/>
        <v>10</v>
      </c>
      <c r="AN610" s="51">
        <f t="shared" si="573"/>
        <v>7</v>
      </c>
      <c r="AO610" s="51">
        <f t="shared" si="573"/>
        <v>5</v>
      </c>
      <c r="AP610" s="51">
        <f t="shared" si="573"/>
        <v>4</v>
      </c>
      <c r="AQ610" s="51">
        <f t="shared" si="573"/>
        <v>23</v>
      </c>
      <c r="AR610" s="51">
        <f t="shared" si="573"/>
        <v>22</v>
      </c>
      <c r="AS610" s="51">
        <f t="shared" si="573"/>
        <v>94</v>
      </c>
      <c r="AT610" s="51">
        <f t="shared" si="573"/>
        <v>11</v>
      </c>
      <c r="AU610" s="58">
        <v>7109</v>
      </c>
      <c r="AV610" s="109"/>
      <c r="AW610" s="109"/>
    </row>
    <row r="611" spans="1:49" s="33" customFormat="1" ht="12">
      <c r="A611" s="6">
        <v>607</v>
      </c>
      <c r="B611" s="90">
        <v>7697</v>
      </c>
      <c r="C611" s="45" t="s">
        <v>997</v>
      </c>
      <c r="D611" s="45" t="s">
        <v>807</v>
      </c>
      <c r="E611" s="41" t="s">
        <v>813</v>
      </c>
      <c r="F611" s="42" t="s">
        <v>135</v>
      </c>
      <c r="G611" s="39" t="s">
        <v>662</v>
      </c>
      <c r="H611" s="90">
        <v>7697</v>
      </c>
      <c r="I611" s="51">
        <f t="shared" si="545"/>
        <v>805</v>
      </c>
      <c r="J611" s="51">
        <f>J1574</f>
        <v>8</v>
      </c>
      <c r="K611" s="51">
        <f t="shared" ref="K611:AT611" si="574">K1574</f>
        <v>5</v>
      </c>
      <c r="L611" s="51">
        <f t="shared" si="574"/>
        <v>9</v>
      </c>
      <c r="M611" s="51">
        <f t="shared" si="574"/>
        <v>14</v>
      </c>
      <c r="N611" s="51">
        <f t="shared" si="574"/>
        <v>8</v>
      </c>
      <c r="O611" s="51">
        <f t="shared" si="574"/>
        <v>15</v>
      </c>
      <c r="P611" s="51">
        <f t="shared" si="574"/>
        <v>15</v>
      </c>
      <c r="Q611" s="51">
        <f t="shared" si="574"/>
        <v>16</v>
      </c>
      <c r="R611" s="51">
        <f t="shared" si="574"/>
        <v>16</v>
      </c>
      <c r="S611" s="51">
        <f t="shared" si="574"/>
        <v>16</v>
      </c>
      <c r="T611" s="51">
        <f t="shared" si="574"/>
        <v>18</v>
      </c>
      <c r="U611" s="51">
        <f t="shared" si="574"/>
        <v>18</v>
      </c>
      <c r="V611" s="51">
        <f t="shared" si="574"/>
        <v>17</v>
      </c>
      <c r="W611" s="51">
        <f t="shared" si="574"/>
        <v>17</v>
      </c>
      <c r="X611" s="51">
        <f t="shared" si="574"/>
        <v>17</v>
      </c>
      <c r="Y611" s="51">
        <f t="shared" si="574"/>
        <v>18</v>
      </c>
      <c r="Z611" s="51">
        <f t="shared" si="574"/>
        <v>18</v>
      </c>
      <c r="AA611" s="51">
        <f t="shared" si="574"/>
        <v>17</v>
      </c>
      <c r="AB611" s="51">
        <f t="shared" si="574"/>
        <v>16</v>
      </c>
      <c r="AC611" s="51">
        <f t="shared" si="574"/>
        <v>16</v>
      </c>
      <c r="AD611" s="51">
        <f t="shared" si="574"/>
        <v>74</v>
      </c>
      <c r="AE611" s="51">
        <f t="shared" si="574"/>
        <v>67</v>
      </c>
      <c r="AF611" s="51">
        <f t="shared" si="574"/>
        <v>66</v>
      </c>
      <c r="AG611" s="51">
        <f t="shared" si="574"/>
        <v>60</v>
      </c>
      <c r="AH611" s="51">
        <f t="shared" si="574"/>
        <v>53</v>
      </c>
      <c r="AI611" s="51">
        <f t="shared" si="574"/>
        <v>46</v>
      </c>
      <c r="AJ611" s="51">
        <f t="shared" si="574"/>
        <v>37</v>
      </c>
      <c r="AK611" s="51">
        <f t="shared" si="574"/>
        <v>31</v>
      </c>
      <c r="AL611" s="51">
        <f t="shared" si="574"/>
        <v>25</v>
      </c>
      <c r="AM611" s="51">
        <f t="shared" si="574"/>
        <v>19</v>
      </c>
      <c r="AN611" s="51">
        <f t="shared" si="574"/>
        <v>14</v>
      </c>
      <c r="AO611" s="51">
        <f t="shared" si="574"/>
        <v>10</v>
      </c>
      <c r="AP611" s="51">
        <f t="shared" si="574"/>
        <v>9</v>
      </c>
      <c r="AQ611" s="51">
        <f t="shared" si="574"/>
        <v>43</v>
      </c>
      <c r="AR611" s="51">
        <f t="shared" si="574"/>
        <v>43</v>
      </c>
      <c r="AS611" s="51">
        <f t="shared" si="574"/>
        <v>188</v>
      </c>
      <c r="AT611" s="51">
        <f t="shared" si="574"/>
        <v>21</v>
      </c>
      <c r="AU611" s="90">
        <v>7697</v>
      </c>
      <c r="AV611" s="109"/>
      <c r="AW611" s="109"/>
    </row>
    <row r="612" spans="1:49" s="33" customFormat="1" ht="12">
      <c r="A612" s="21">
        <v>608</v>
      </c>
      <c r="B612" s="58">
        <v>6850</v>
      </c>
      <c r="C612" s="45" t="s">
        <v>997</v>
      </c>
      <c r="D612" s="45" t="s">
        <v>807</v>
      </c>
      <c r="E612" s="41" t="s">
        <v>813</v>
      </c>
      <c r="F612" s="44" t="s">
        <v>505</v>
      </c>
      <c r="G612" s="39" t="s">
        <v>662</v>
      </c>
      <c r="H612" s="58">
        <v>6850</v>
      </c>
      <c r="I612" s="51">
        <f t="shared" si="545"/>
        <v>424</v>
      </c>
      <c r="J612" s="51">
        <f>J1585</f>
        <v>11</v>
      </c>
      <c r="K612" s="51">
        <f t="shared" ref="K612:AT612" si="575">K1585</f>
        <v>9</v>
      </c>
      <c r="L612" s="51">
        <f t="shared" si="575"/>
        <v>6</v>
      </c>
      <c r="M612" s="51">
        <f t="shared" si="575"/>
        <v>9</v>
      </c>
      <c r="N612" s="51">
        <f t="shared" si="575"/>
        <v>10</v>
      </c>
      <c r="O612" s="51">
        <f t="shared" si="575"/>
        <v>8</v>
      </c>
      <c r="P612" s="51">
        <f t="shared" si="575"/>
        <v>8</v>
      </c>
      <c r="Q612" s="51">
        <f t="shared" si="575"/>
        <v>8</v>
      </c>
      <c r="R612" s="51">
        <f t="shared" si="575"/>
        <v>8</v>
      </c>
      <c r="S612" s="51">
        <f t="shared" si="575"/>
        <v>8</v>
      </c>
      <c r="T612" s="51">
        <f t="shared" si="575"/>
        <v>9</v>
      </c>
      <c r="U612" s="51">
        <f t="shared" si="575"/>
        <v>9</v>
      </c>
      <c r="V612" s="51">
        <f t="shared" si="575"/>
        <v>8</v>
      </c>
      <c r="W612" s="51">
        <f t="shared" si="575"/>
        <v>8</v>
      </c>
      <c r="X612" s="51">
        <f t="shared" si="575"/>
        <v>8</v>
      </c>
      <c r="Y612" s="51">
        <f t="shared" si="575"/>
        <v>8</v>
      </c>
      <c r="Z612" s="51">
        <f t="shared" si="575"/>
        <v>8</v>
      </c>
      <c r="AA612" s="51">
        <f t="shared" si="575"/>
        <v>8</v>
      </c>
      <c r="AB612" s="51">
        <f t="shared" si="575"/>
        <v>8</v>
      </c>
      <c r="AC612" s="51">
        <f t="shared" si="575"/>
        <v>8</v>
      </c>
      <c r="AD612" s="51">
        <f t="shared" si="575"/>
        <v>37</v>
      </c>
      <c r="AE612" s="51">
        <f t="shared" si="575"/>
        <v>34</v>
      </c>
      <c r="AF612" s="51">
        <f t="shared" si="575"/>
        <v>33</v>
      </c>
      <c r="AG612" s="51">
        <f t="shared" si="575"/>
        <v>30</v>
      </c>
      <c r="AH612" s="51">
        <f t="shared" si="575"/>
        <v>26</v>
      </c>
      <c r="AI612" s="51">
        <f t="shared" si="575"/>
        <v>23</v>
      </c>
      <c r="AJ612" s="51">
        <f t="shared" si="575"/>
        <v>19</v>
      </c>
      <c r="AK612" s="51">
        <f t="shared" si="575"/>
        <v>16</v>
      </c>
      <c r="AL612" s="51">
        <f t="shared" si="575"/>
        <v>13</v>
      </c>
      <c r="AM612" s="51">
        <f t="shared" si="575"/>
        <v>10</v>
      </c>
      <c r="AN612" s="51">
        <f t="shared" si="575"/>
        <v>7</v>
      </c>
      <c r="AO612" s="51">
        <f t="shared" si="575"/>
        <v>5</v>
      </c>
      <c r="AP612" s="51">
        <f t="shared" si="575"/>
        <v>4</v>
      </c>
      <c r="AQ612" s="51">
        <f t="shared" si="575"/>
        <v>21</v>
      </c>
      <c r="AR612" s="51">
        <f t="shared" si="575"/>
        <v>20</v>
      </c>
      <c r="AS612" s="51">
        <f t="shared" si="575"/>
        <v>94</v>
      </c>
      <c r="AT612" s="51">
        <f t="shared" si="575"/>
        <v>11</v>
      </c>
      <c r="AU612" s="58">
        <v>6850</v>
      </c>
      <c r="AV612" s="109"/>
      <c r="AW612" s="109"/>
    </row>
    <row r="613" spans="1:49" s="33" customFormat="1" ht="12">
      <c r="A613" s="21">
        <v>609</v>
      </c>
      <c r="B613" s="58">
        <v>7431</v>
      </c>
      <c r="C613" s="45" t="s">
        <v>997</v>
      </c>
      <c r="D613" s="45" t="s">
        <v>807</v>
      </c>
      <c r="E613" s="41" t="s">
        <v>813</v>
      </c>
      <c r="F613" s="44" t="s">
        <v>518</v>
      </c>
      <c r="G613" s="39" t="s">
        <v>662</v>
      </c>
      <c r="H613" s="58">
        <v>7431</v>
      </c>
      <c r="I613" s="51">
        <f t="shared" si="545"/>
        <v>360</v>
      </c>
      <c r="J613" s="51">
        <f>J1599</f>
        <v>6</v>
      </c>
      <c r="K613" s="51">
        <f t="shared" ref="K613:AT613" si="576">K1599</f>
        <v>9</v>
      </c>
      <c r="L613" s="51">
        <f t="shared" si="576"/>
        <v>4</v>
      </c>
      <c r="M613" s="51">
        <f t="shared" si="576"/>
        <v>7</v>
      </c>
      <c r="N613" s="51">
        <f t="shared" si="576"/>
        <v>8</v>
      </c>
      <c r="O613" s="51">
        <f t="shared" si="576"/>
        <v>7</v>
      </c>
      <c r="P613" s="51">
        <f t="shared" si="576"/>
        <v>7</v>
      </c>
      <c r="Q613" s="51">
        <f t="shared" si="576"/>
        <v>7</v>
      </c>
      <c r="R613" s="51">
        <f t="shared" si="576"/>
        <v>7</v>
      </c>
      <c r="S613" s="51">
        <f t="shared" si="576"/>
        <v>7</v>
      </c>
      <c r="T613" s="51">
        <f t="shared" si="576"/>
        <v>8</v>
      </c>
      <c r="U613" s="51">
        <f t="shared" si="576"/>
        <v>8</v>
      </c>
      <c r="V613" s="51">
        <f t="shared" si="576"/>
        <v>7</v>
      </c>
      <c r="W613" s="51">
        <f t="shared" si="576"/>
        <v>7</v>
      </c>
      <c r="X613" s="51">
        <f t="shared" si="576"/>
        <v>7</v>
      </c>
      <c r="Y613" s="51">
        <f t="shared" si="576"/>
        <v>7</v>
      </c>
      <c r="Z613" s="51">
        <f t="shared" si="576"/>
        <v>7</v>
      </c>
      <c r="AA613" s="51">
        <f t="shared" si="576"/>
        <v>7</v>
      </c>
      <c r="AB613" s="51">
        <f t="shared" si="576"/>
        <v>7</v>
      </c>
      <c r="AC613" s="51">
        <f t="shared" si="576"/>
        <v>7</v>
      </c>
      <c r="AD613" s="51">
        <f t="shared" si="576"/>
        <v>32</v>
      </c>
      <c r="AE613" s="51">
        <f t="shared" si="576"/>
        <v>29</v>
      </c>
      <c r="AF613" s="51">
        <f t="shared" si="576"/>
        <v>29</v>
      </c>
      <c r="AG613" s="51">
        <f t="shared" si="576"/>
        <v>26</v>
      </c>
      <c r="AH613" s="51">
        <f t="shared" si="576"/>
        <v>23</v>
      </c>
      <c r="AI613" s="51">
        <f t="shared" si="576"/>
        <v>20</v>
      </c>
      <c r="AJ613" s="51">
        <f t="shared" si="576"/>
        <v>16</v>
      </c>
      <c r="AK613" s="51">
        <f t="shared" si="576"/>
        <v>13</v>
      </c>
      <c r="AL613" s="51">
        <f t="shared" si="576"/>
        <v>10</v>
      </c>
      <c r="AM613" s="51">
        <f t="shared" si="576"/>
        <v>8</v>
      </c>
      <c r="AN613" s="51">
        <f t="shared" si="576"/>
        <v>6</v>
      </c>
      <c r="AO613" s="51">
        <f t="shared" si="576"/>
        <v>4</v>
      </c>
      <c r="AP613" s="51">
        <f t="shared" si="576"/>
        <v>3</v>
      </c>
      <c r="AQ613" s="51">
        <f t="shared" si="576"/>
        <v>18</v>
      </c>
      <c r="AR613" s="51">
        <f t="shared" si="576"/>
        <v>18</v>
      </c>
      <c r="AS613" s="51">
        <f t="shared" si="576"/>
        <v>82</v>
      </c>
      <c r="AT613" s="51">
        <f t="shared" si="576"/>
        <v>9</v>
      </c>
      <c r="AU613" s="58">
        <v>7431</v>
      </c>
      <c r="AV613" s="109"/>
      <c r="AW613" s="109"/>
    </row>
    <row r="614" spans="1:49" s="33" customFormat="1" ht="12">
      <c r="A614" s="6">
        <v>610</v>
      </c>
      <c r="B614" s="58">
        <v>6936</v>
      </c>
      <c r="C614" s="45" t="s">
        <v>997</v>
      </c>
      <c r="D614" s="45" t="s">
        <v>807</v>
      </c>
      <c r="E614" s="41" t="s">
        <v>813</v>
      </c>
      <c r="F614" s="44" t="s">
        <v>512</v>
      </c>
      <c r="G614" s="39" t="s">
        <v>662</v>
      </c>
      <c r="H614" s="58">
        <v>6936</v>
      </c>
      <c r="I614" s="51">
        <f t="shared" si="545"/>
        <v>311</v>
      </c>
      <c r="J614" s="51">
        <f>J1593</f>
        <v>6</v>
      </c>
      <c r="K614" s="51">
        <f t="shared" ref="K614:AT614" si="577">K1593</f>
        <v>4</v>
      </c>
      <c r="L614" s="51">
        <f t="shared" si="577"/>
        <v>4</v>
      </c>
      <c r="M614" s="51">
        <f t="shared" si="577"/>
        <v>4</v>
      </c>
      <c r="N614" s="51">
        <f t="shared" si="577"/>
        <v>6</v>
      </c>
      <c r="O614" s="51">
        <f t="shared" si="577"/>
        <v>6</v>
      </c>
      <c r="P614" s="51">
        <f t="shared" si="577"/>
        <v>6</v>
      </c>
      <c r="Q614" s="51">
        <f t="shared" si="577"/>
        <v>6</v>
      </c>
      <c r="R614" s="51">
        <f t="shared" si="577"/>
        <v>6</v>
      </c>
      <c r="S614" s="51">
        <f t="shared" si="577"/>
        <v>6</v>
      </c>
      <c r="T614" s="51">
        <f t="shared" si="577"/>
        <v>7</v>
      </c>
      <c r="U614" s="51">
        <f t="shared" si="577"/>
        <v>7</v>
      </c>
      <c r="V614" s="51">
        <f t="shared" si="577"/>
        <v>6</v>
      </c>
      <c r="W614" s="51">
        <f t="shared" si="577"/>
        <v>6</v>
      </c>
      <c r="X614" s="51">
        <f t="shared" si="577"/>
        <v>6</v>
      </c>
      <c r="Y614" s="51">
        <f t="shared" si="577"/>
        <v>6</v>
      </c>
      <c r="Z614" s="51">
        <f t="shared" si="577"/>
        <v>6</v>
      </c>
      <c r="AA614" s="51">
        <f t="shared" si="577"/>
        <v>6</v>
      </c>
      <c r="AB614" s="51">
        <f t="shared" si="577"/>
        <v>6</v>
      </c>
      <c r="AC614" s="51">
        <f t="shared" si="577"/>
        <v>6</v>
      </c>
      <c r="AD614" s="51">
        <f t="shared" si="577"/>
        <v>28</v>
      </c>
      <c r="AE614" s="51">
        <f t="shared" si="577"/>
        <v>25</v>
      </c>
      <c r="AF614" s="51">
        <f t="shared" si="577"/>
        <v>25</v>
      </c>
      <c r="AG614" s="51">
        <f t="shared" si="577"/>
        <v>23</v>
      </c>
      <c r="AH614" s="51">
        <f t="shared" si="577"/>
        <v>20</v>
      </c>
      <c r="AI614" s="51">
        <f t="shared" si="577"/>
        <v>17</v>
      </c>
      <c r="AJ614" s="51">
        <f t="shared" si="577"/>
        <v>14</v>
      </c>
      <c r="AK614" s="51">
        <f t="shared" si="577"/>
        <v>12</v>
      </c>
      <c r="AL614" s="51">
        <f t="shared" si="577"/>
        <v>10</v>
      </c>
      <c r="AM614" s="51">
        <f t="shared" si="577"/>
        <v>8</v>
      </c>
      <c r="AN614" s="51">
        <f t="shared" si="577"/>
        <v>6</v>
      </c>
      <c r="AO614" s="51">
        <f t="shared" si="577"/>
        <v>4</v>
      </c>
      <c r="AP614" s="51">
        <f t="shared" si="577"/>
        <v>3</v>
      </c>
      <c r="AQ614" s="51">
        <f t="shared" si="577"/>
        <v>16</v>
      </c>
      <c r="AR614" s="51">
        <f t="shared" si="577"/>
        <v>15</v>
      </c>
      <c r="AS614" s="51">
        <f t="shared" si="577"/>
        <v>71</v>
      </c>
      <c r="AT614" s="51">
        <f t="shared" si="577"/>
        <v>8</v>
      </c>
      <c r="AU614" s="58">
        <v>6936</v>
      </c>
      <c r="AV614" s="109"/>
      <c r="AW614" s="109"/>
    </row>
    <row r="615" spans="1:49" s="33" customFormat="1" ht="12">
      <c r="A615" s="21">
        <v>611</v>
      </c>
      <c r="B615" s="58">
        <v>4983</v>
      </c>
      <c r="C615" s="45" t="s">
        <v>997</v>
      </c>
      <c r="D615" s="45" t="s">
        <v>807</v>
      </c>
      <c r="E615" s="41" t="s">
        <v>813</v>
      </c>
      <c r="F615" s="44" t="s">
        <v>489</v>
      </c>
      <c r="G615" s="39" t="s">
        <v>667</v>
      </c>
      <c r="H615" s="58">
        <v>4983</v>
      </c>
      <c r="I615" s="51">
        <f t="shared" si="545"/>
        <v>657</v>
      </c>
      <c r="J615" s="51">
        <f>J1563</f>
        <v>12</v>
      </c>
      <c r="K615" s="51">
        <f t="shared" ref="K615:AT615" si="578">K1563</f>
        <v>6</v>
      </c>
      <c r="L615" s="51">
        <f t="shared" si="578"/>
        <v>16</v>
      </c>
      <c r="M615" s="51">
        <f t="shared" si="578"/>
        <v>9</v>
      </c>
      <c r="N615" s="51">
        <f t="shared" si="578"/>
        <v>11</v>
      </c>
      <c r="O615" s="51">
        <f t="shared" si="578"/>
        <v>12</v>
      </c>
      <c r="P615" s="51">
        <f t="shared" si="578"/>
        <v>12</v>
      </c>
      <c r="Q615" s="51">
        <f t="shared" si="578"/>
        <v>12</v>
      </c>
      <c r="R615" s="51">
        <f t="shared" si="578"/>
        <v>12</v>
      </c>
      <c r="S615" s="51">
        <f t="shared" si="578"/>
        <v>12</v>
      </c>
      <c r="T615" s="51">
        <f t="shared" si="578"/>
        <v>14</v>
      </c>
      <c r="U615" s="51">
        <f t="shared" si="578"/>
        <v>14</v>
      </c>
      <c r="V615" s="51">
        <f t="shared" si="578"/>
        <v>13</v>
      </c>
      <c r="W615" s="51">
        <f t="shared" si="578"/>
        <v>13</v>
      </c>
      <c r="X615" s="51">
        <f t="shared" si="578"/>
        <v>13</v>
      </c>
      <c r="Y615" s="51">
        <f t="shared" si="578"/>
        <v>14</v>
      </c>
      <c r="Z615" s="51">
        <f t="shared" si="578"/>
        <v>14</v>
      </c>
      <c r="AA615" s="51">
        <f t="shared" si="578"/>
        <v>14</v>
      </c>
      <c r="AB615" s="51">
        <f t="shared" si="578"/>
        <v>13</v>
      </c>
      <c r="AC615" s="51">
        <f t="shared" si="578"/>
        <v>13</v>
      </c>
      <c r="AD615" s="51">
        <f t="shared" si="578"/>
        <v>60</v>
      </c>
      <c r="AE615" s="51">
        <f t="shared" si="578"/>
        <v>54</v>
      </c>
      <c r="AF615" s="51">
        <f t="shared" si="578"/>
        <v>53</v>
      </c>
      <c r="AG615" s="51">
        <f t="shared" si="578"/>
        <v>48</v>
      </c>
      <c r="AH615" s="51">
        <f t="shared" si="578"/>
        <v>42</v>
      </c>
      <c r="AI615" s="51">
        <f t="shared" si="578"/>
        <v>37</v>
      </c>
      <c r="AJ615" s="51">
        <f t="shared" si="578"/>
        <v>30</v>
      </c>
      <c r="AK615" s="51">
        <f t="shared" si="578"/>
        <v>25</v>
      </c>
      <c r="AL615" s="51">
        <f t="shared" si="578"/>
        <v>20</v>
      </c>
      <c r="AM615" s="51">
        <f t="shared" si="578"/>
        <v>15</v>
      </c>
      <c r="AN615" s="51">
        <f t="shared" si="578"/>
        <v>11</v>
      </c>
      <c r="AO615" s="51">
        <f t="shared" si="578"/>
        <v>7</v>
      </c>
      <c r="AP615" s="51">
        <f t="shared" si="578"/>
        <v>6</v>
      </c>
      <c r="AQ615" s="51">
        <f t="shared" si="578"/>
        <v>33</v>
      </c>
      <c r="AR615" s="51">
        <f t="shared" si="578"/>
        <v>34</v>
      </c>
      <c r="AS615" s="51">
        <f t="shared" si="578"/>
        <v>151</v>
      </c>
      <c r="AT615" s="51">
        <f t="shared" si="578"/>
        <v>17</v>
      </c>
      <c r="AU615" s="58">
        <v>4983</v>
      </c>
      <c r="AV615" s="109"/>
      <c r="AW615" s="109"/>
    </row>
    <row r="616" spans="1:49" s="33" customFormat="1" ht="12">
      <c r="A616" s="21">
        <v>612</v>
      </c>
      <c r="B616" s="58">
        <v>7748</v>
      </c>
      <c r="C616" s="45" t="s">
        <v>997</v>
      </c>
      <c r="D616" s="45" t="s">
        <v>807</v>
      </c>
      <c r="E616" s="41" t="s">
        <v>813</v>
      </c>
      <c r="F616" s="44" t="s">
        <v>498</v>
      </c>
      <c r="G616" s="39" t="s">
        <v>662</v>
      </c>
      <c r="H616" s="58">
        <v>7748</v>
      </c>
      <c r="I616" s="51">
        <f t="shared" si="545"/>
        <v>910</v>
      </c>
      <c r="J616" s="51">
        <f>J1577</f>
        <v>11</v>
      </c>
      <c r="K616" s="51">
        <f t="shared" ref="K616:AT616" si="579">K1577</f>
        <v>11</v>
      </c>
      <c r="L616" s="51">
        <f t="shared" si="579"/>
        <v>18</v>
      </c>
      <c r="M616" s="51">
        <f t="shared" si="579"/>
        <v>10</v>
      </c>
      <c r="N616" s="51">
        <f t="shared" si="579"/>
        <v>15</v>
      </c>
      <c r="O616" s="51">
        <f t="shared" si="579"/>
        <v>16</v>
      </c>
      <c r="P616" s="51">
        <f t="shared" si="579"/>
        <v>16</v>
      </c>
      <c r="Q616" s="51">
        <f t="shared" si="579"/>
        <v>17</v>
      </c>
      <c r="R616" s="51">
        <f t="shared" si="579"/>
        <v>17</v>
      </c>
      <c r="S616" s="51">
        <f t="shared" si="579"/>
        <v>17</v>
      </c>
      <c r="T616" s="51">
        <f t="shared" si="579"/>
        <v>20</v>
      </c>
      <c r="U616" s="51">
        <f t="shared" si="579"/>
        <v>20</v>
      </c>
      <c r="V616" s="51">
        <f t="shared" si="579"/>
        <v>19</v>
      </c>
      <c r="W616" s="51">
        <f t="shared" si="579"/>
        <v>19</v>
      </c>
      <c r="X616" s="51">
        <f t="shared" si="579"/>
        <v>19</v>
      </c>
      <c r="Y616" s="51">
        <f t="shared" si="579"/>
        <v>20</v>
      </c>
      <c r="Z616" s="51">
        <f t="shared" si="579"/>
        <v>20</v>
      </c>
      <c r="AA616" s="51">
        <f t="shared" si="579"/>
        <v>19</v>
      </c>
      <c r="AB616" s="51">
        <f t="shared" si="579"/>
        <v>18</v>
      </c>
      <c r="AC616" s="51">
        <f t="shared" si="579"/>
        <v>18</v>
      </c>
      <c r="AD616" s="51">
        <f t="shared" si="579"/>
        <v>83</v>
      </c>
      <c r="AE616" s="51">
        <f t="shared" si="579"/>
        <v>75</v>
      </c>
      <c r="AF616" s="51">
        <f t="shared" si="579"/>
        <v>74</v>
      </c>
      <c r="AG616" s="51">
        <f t="shared" si="579"/>
        <v>67</v>
      </c>
      <c r="AH616" s="51">
        <f t="shared" si="579"/>
        <v>59</v>
      </c>
      <c r="AI616" s="51">
        <f t="shared" si="579"/>
        <v>52</v>
      </c>
      <c r="AJ616" s="51">
        <f t="shared" si="579"/>
        <v>42</v>
      </c>
      <c r="AK616" s="51">
        <f t="shared" si="579"/>
        <v>35</v>
      </c>
      <c r="AL616" s="51">
        <f t="shared" si="579"/>
        <v>28</v>
      </c>
      <c r="AM616" s="51">
        <f t="shared" si="579"/>
        <v>21</v>
      </c>
      <c r="AN616" s="51">
        <f t="shared" si="579"/>
        <v>15</v>
      </c>
      <c r="AO616" s="51">
        <f t="shared" si="579"/>
        <v>10</v>
      </c>
      <c r="AP616" s="51">
        <f t="shared" si="579"/>
        <v>9</v>
      </c>
      <c r="AQ616" s="51">
        <f t="shared" si="579"/>
        <v>48</v>
      </c>
      <c r="AR616" s="51">
        <f t="shared" si="579"/>
        <v>48</v>
      </c>
      <c r="AS616" s="51">
        <f t="shared" si="579"/>
        <v>210</v>
      </c>
      <c r="AT616" s="51">
        <f t="shared" si="579"/>
        <v>24</v>
      </c>
      <c r="AU616" s="58">
        <v>7748</v>
      </c>
      <c r="AV616" s="109"/>
      <c r="AW616" s="109"/>
    </row>
    <row r="617" spans="1:49" s="33" customFormat="1" ht="12">
      <c r="A617" s="6">
        <v>613</v>
      </c>
      <c r="B617" s="58">
        <v>4986</v>
      </c>
      <c r="C617" s="45" t="s">
        <v>997</v>
      </c>
      <c r="D617" s="45" t="s">
        <v>807</v>
      </c>
      <c r="E617" s="41" t="s">
        <v>813</v>
      </c>
      <c r="F617" s="44" t="s">
        <v>491</v>
      </c>
      <c r="G617" s="39" t="s">
        <v>662</v>
      </c>
      <c r="H617" s="58">
        <v>4986</v>
      </c>
      <c r="I617" s="51">
        <f t="shared" si="545"/>
        <v>171</v>
      </c>
      <c r="J617" s="51">
        <f>J1566</f>
        <v>6</v>
      </c>
      <c r="K617" s="51">
        <f t="shared" ref="K617:AT617" si="580">K1566</f>
        <v>5</v>
      </c>
      <c r="L617" s="51">
        <f t="shared" si="580"/>
        <v>1</v>
      </c>
      <c r="M617" s="51">
        <f t="shared" si="580"/>
        <v>2</v>
      </c>
      <c r="N617" s="51">
        <f t="shared" si="580"/>
        <v>3</v>
      </c>
      <c r="O617" s="51">
        <f t="shared" si="580"/>
        <v>3</v>
      </c>
      <c r="P617" s="51">
        <f t="shared" si="580"/>
        <v>3</v>
      </c>
      <c r="Q617" s="51">
        <f t="shared" si="580"/>
        <v>3</v>
      </c>
      <c r="R617" s="51">
        <f t="shared" si="580"/>
        <v>3</v>
      </c>
      <c r="S617" s="51">
        <f t="shared" si="580"/>
        <v>3</v>
      </c>
      <c r="T617" s="51">
        <f t="shared" si="580"/>
        <v>3</v>
      </c>
      <c r="U617" s="51">
        <f t="shared" si="580"/>
        <v>3</v>
      </c>
      <c r="V617" s="51">
        <f t="shared" si="580"/>
        <v>3</v>
      </c>
      <c r="W617" s="51">
        <f t="shared" si="580"/>
        <v>3</v>
      </c>
      <c r="X617" s="51">
        <f t="shared" si="580"/>
        <v>3</v>
      </c>
      <c r="Y617" s="51">
        <f t="shared" si="580"/>
        <v>3</v>
      </c>
      <c r="Z617" s="51">
        <f t="shared" si="580"/>
        <v>3</v>
      </c>
      <c r="AA617" s="51">
        <f t="shared" si="580"/>
        <v>3</v>
      </c>
      <c r="AB617" s="51">
        <f t="shared" si="580"/>
        <v>3</v>
      </c>
      <c r="AC617" s="51">
        <f t="shared" si="580"/>
        <v>3</v>
      </c>
      <c r="AD617" s="51">
        <f t="shared" si="580"/>
        <v>14</v>
      </c>
      <c r="AE617" s="51">
        <f t="shared" si="580"/>
        <v>13</v>
      </c>
      <c r="AF617" s="51">
        <f t="shared" si="580"/>
        <v>13</v>
      </c>
      <c r="AG617" s="51">
        <f t="shared" si="580"/>
        <v>12</v>
      </c>
      <c r="AH617" s="51">
        <f t="shared" si="580"/>
        <v>11</v>
      </c>
      <c r="AI617" s="51">
        <f t="shared" si="580"/>
        <v>10</v>
      </c>
      <c r="AJ617" s="51">
        <f t="shared" si="580"/>
        <v>8</v>
      </c>
      <c r="AK617" s="51">
        <f t="shared" si="580"/>
        <v>7</v>
      </c>
      <c r="AL617" s="51">
        <f t="shared" si="580"/>
        <v>6</v>
      </c>
      <c r="AM617" s="51">
        <f t="shared" si="580"/>
        <v>5</v>
      </c>
      <c r="AN617" s="51">
        <f t="shared" si="580"/>
        <v>4</v>
      </c>
      <c r="AO617" s="51">
        <f t="shared" si="580"/>
        <v>3</v>
      </c>
      <c r="AP617" s="51">
        <f t="shared" si="580"/>
        <v>3</v>
      </c>
      <c r="AQ617" s="51">
        <f t="shared" si="580"/>
        <v>7</v>
      </c>
      <c r="AR617" s="51">
        <f t="shared" si="580"/>
        <v>8</v>
      </c>
      <c r="AS617" s="51">
        <f t="shared" si="580"/>
        <v>37</v>
      </c>
      <c r="AT617" s="51">
        <f t="shared" si="580"/>
        <v>4</v>
      </c>
      <c r="AU617" s="58">
        <v>4986</v>
      </c>
      <c r="AV617" s="109"/>
      <c r="AW617" s="109"/>
    </row>
    <row r="618" spans="1:49" s="33" customFormat="1" ht="12">
      <c r="A618" s="21">
        <v>614</v>
      </c>
      <c r="B618" s="58">
        <v>4998</v>
      </c>
      <c r="C618" s="45" t="s">
        <v>997</v>
      </c>
      <c r="D618" s="45" t="s">
        <v>807</v>
      </c>
      <c r="E618" s="41" t="s">
        <v>813</v>
      </c>
      <c r="F618" s="44" t="s">
        <v>488</v>
      </c>
      <c r="G618" s="39" t="s">
        <v>662</v>
      </c>
      <c r="H618" s="58">
        <v>4998</v>
      </c>
      <c r="I618" s="51">
        <f t="shared" si="545"/>
        <v>593</v>
      </c>
      <c r="J618" s="51">
        <f>J1562</f>
        <v>5</v>
      </c>
      <c r="K618" s="51">
        <f t="shared" ref="K618:AT618" si="581">K1562</f>
        <v>6</v>
      </c>
      <c r="L618" s="51">
        <f t="shared" si="581"/>
        <v>8</v>
      </c>
      <c r="M618" s="51">
        <f t="shared" si="581"/>
        <v>7</v>
      </c>
      <c r="N618" s="51">
        <f t="shared" si="581"/>
        <v>3</v>
      </c>
      <c r="O618" s="51">
        <f t="shared" si="581"/>
        <v>11</v>
      </c>
      <c r="P618" s="51">
        <f t="shared" si="581"/>
        <v>11</v>
      </c>
      <c r="Q618" s="51">
        <f t="shared" si="581"/>
        <v>11</v>
      </c>
      <c r="R618" s="51">
        <f t="shared" si="581"/>
        <v>11</v>
      </c>
      <c r="S618" s="51">
        <f t="shared" si="581"/>
        <v>11</v>
      </c>
      <c r="T618" s="51">
        <f t="shared" si="581"/>
        <v>13</v>
      </c>
      <c r="U618" s="51">
        <f t="shared" si="581"/>
        <v>13</v>
      </c>
      <c r="V618" s="51">
        <f t="shared" si="581"/>
        <v>12</v>
      </c>
      <c r="W618" s="51">
        <f t="shared" si="581"/>
        <v>12</v>
      </c>
      <c r="X618" s="51">
        <f t="shared" si="581"/>
        <v>12</v>
      </c>
      <c r="Y618" s="51">
        <f t="shared" si="581"/>
        <v>13</v>
      </c>
      <c r="Z618" s="51">
        <f t="shared" si="581"/>
        <v>13</v>
      </c>
      <c r="AA618" s="51">
        <f t="shared" si="581"/>
        <v>13</v>
      </c>
      <c r="AB618" s="51">
        <f t="shared" si="581"/>
        <v>12</v>
      </c>
      <c r="AC618" s="51">
        <f t="shared" si="581"/>
        <v>12</v>
      </c>
      <c r="AD618" s="51">
        <f t="shared" si="581"/>
        <v>56</v>
      </c>
      <c r="AE618" s="51">
        <f t="shared" si="581"/>
        <v>51</v>
      </c>
      <c r="AF618" s="51">
        <f t="shared" si="581"/>
        <v>50</v>
      </c>
      <c r="AG618" s="51">
        <f t="shared" si="581"/>
        <v>45</v>
      </c>
      <c r="AH618" s="51">
        <f t="shared" si="581"/>
        <v>40</v>
      </c>
      <c r="AI618" s="51">
        <f t="shared" si="581"/>
        <v>35</v>
      </c>
      <c r="AJ618" s="51">
        <f t="shared" si="581"/>
        <v>28</v>
      </c>
      <c r="AK618" s="51">
        <f t="shared" si="581"/>
        <v>23</v>
      </c>
      <c r="AL618" s="51">
        <f t="shared" si="581"/>
        <v>19</v>
      </c>
      <c r="AM618" s="51">
        <f t="shared" si="581"/>
        <v>14</v>
      </c>
      <c r="AN618" s="51">
        <f t="shared" si="581"/>
        <v>10</v>
      </c>
      <c r="AO618" s="51">
        <f t="shared" si="581"/>
        <v>7</v>
      </c>
      <c r="AP618" s="51">
        <f t="shared" si="581"/>
        <v>6</v>
      </c>
      <c r="AQ618" s="51">
        <f t="shared" si="581"/>
        <v>31</v>
      </c>
      <c r="AR618" s="51">
        <f t="shared" si="581"/>
        <v>32</v>
      </c>
      <c r="AS618" s="51">
        <f t="shared" si="581"/>
        <v>142</v>
      </c>
      <c r="AT618" s="51">
        <f t="shared" si="581"/>
        <v>16</v>
      </c>
      <c r="AU618" s="58">
        <v>4998</v>
      </c>
      <c r="AV618" s="109"/>
      <c r="AW618" s="109"/>
    </row>
    <row r="619" spans="1:49" s="33" customFormat="1" ht="12">
      <c r="A619" s="21">
        <v>615</v>
      </c>
      <c r="B619" s="58">
        <v>4719</v>
      </c>
      <c r="C619" s="45" t="s">
        <v>997</v>
      </c>
      <c r="D619" s="45" t="s">
        <v>807</v>
      </c>
      <c r="E619" s="41" t="s">
        <v>813</v>
      </c>
      <c r="F619" s="44" t="s">
        <v>395</v>
      </c>
      <c r="G619" s="39" t="s">
        <v>667</v>
      </c>
      <c r="H619" s="58">
        <v>4719</v>
      </c>
      <c r="I619" s="51">
        <f t="shared" si="545"/>
        <v>332</v>
      </c>
      <c r="J619" s="51">
        <f>J1575</f>
        <v>6</v>
      </c>
      <c r="K619" s="51">
        <f t="shared" ref="K619:AT619" si="582">K1575</f>
        <v>14</v>
      </c>
      <c r="L619" s="51">
        <f t="shared" si="582"/>
        <v>6</v>
      </c>
      <c r="M619" s="51">
        <f t="shared" si="582"/>
        <v>10</v>
      </c>
      <c r="N619" s="51">
        <f t="shared" si="582"/>
        <v>9</v>
      </c>
      <c r="O619" s="51">
        <f t="shared" si="582"/>
        <v>6</v>
      </c>
      <c r="P619" s="51">
        <f t="shared" si="582"/>
        <v>6</v>
      </c>
      <c r="Q619" s="51">
        <f t="shared" si="582"/>
        <v>6</v>
      </c>
      <c r="R619" s="51">
        <f t="shared" si="582"/>
        <v>6</v>
      </c>
      <c r="S619" s="51">
        <f t="shared" si="582"/>
        <v>6</v>
      </c>
      <c r="T619" s="51">
        <f t="shared" si="582"/>
        <v>7</v>
      </c>
      <c r="U619" s="51">
        <f t="shared" si="582"/>
        <v>7</v>
      </c>
      <c r="V619" s="51">
        <f t="shared" si="582"/>
        <v>6</v>
      </c>
      <c r="W619" s="51">
        <f t="shared" si="582"/>
        <v>6</v>
      </c>
      <c r="X619" s="51">
        <f t="shared" si="582"/>
        <v>6</v>
      </c>
      <c r="Y619" s="51">
        <f t="shared" si="582"/>
        <v>6</v>
      </c>
      <c r="Z619" s="51">
        <f t="shared" si="582"/>
        <v>6</v>
      </c>
      <c r="AA619" s="51">
        <f t="shared" si="582"/>
        <v>6</v>
      </c>
      <c r="AB619" s="51">
        <f t="shared" si="582"/>
        <v>6</v>
      </c>
      <c r="AC619" s="51">
        <f t="shared" si="582"/>
        <v>6</v>
      </c>
      <c r="AD619" s="51">
        <f t="shared" si="582"/>
        <v>28</v>
      </c>
      <c r="AE619" s="51">
        <f t="shared" si="582"/>
        <v>25</v>
      </c>
      <c r="AF619" s="51">
        <f t="shared" si="582"/>
        <v>25</v>
      </c>
      <c r="AG619" s="51">
        <f t="shared" si="582"/>
        <v>23</v>
      </c>
      <c r="AH619" s="51">
        <f t="shared" si="582"/>
        <v>20</v>
      </c>
      <c r="AI619" s="51">
        <f t="shared" si="582"/>
        <v>17</v>
      </c>
      <c r="AJ619" s="51">
        <f t="shared" si="582"/>
        <v>14</v>
      </c>
      <c r="AK619" s="51">
        <f t="shared" si="582"/>
        <v>12</v>
      </c>
      <c r="AL619" s="51">
        <f t="shared" si="582"/>
        <v>10</v>
      </c>
      <c r="AM619" s="51">
        <f t="shared" si="582"/>
        <v>8</v>
      </c>
      <c r="AN619" s="51">
        <f t="shared" si="582"/>
        <v>6</v>
      </c>
      <c r="AO619" s="51">
        <f t="shared" si="582"/>
        <v>4</v>
      </c>
      <c r="AP619" s="51">
        <f t="shared" si="582"/>
        <v>3</v>
      </c>
      <c r="AQ619" s="51">
        <f t="shared" si="582"/>
        <v>16</v>
      </c>
      <c r="AR619" s="51">
        <f t="shared" si="582"/>
        <v>15</v>
      </c>
      <c r="AS619" s="51">
        <f t="shared" si="582"/>
        <v>71</v>
      </c>
      <c r="AT619" s="51">
        <f t="shared" si="582"/>
        <v>8</v>
      </c>
      <c r="AU619" s="58">
        <v>4719</v>
      </c>
      <c r="AV619" s="109"/>
      <c r="AW619" s="109"/>
    </row>
    <row r="620" spans="1:49" s="33" customFormat="1" ht="12">
      <c r="A620" s="6">
        <v>616</v>
      </c>
      <c r="B620" s="58">
        <v>4988</v>
      </c>
      <c r="C620" s="45" t="s">
        <v>997</v>
      </c>
      <c r="D620" s="45" t="s">
        <v>807</v>
      </c>
      <c r="E620" s="41" t="s">
        <v>813</v>
      </c>
      <c r="F620" s="44" t="s">
        <v>493</v>
      </c>
      <c r="G620" s="39" t="s">
        <v>662</v>
      </c>
      <c r="H620" s="58">
        <v>4988</v>
      </c>
      <c r="I620" s="51">
        <f t="shared" si="545"/>
        <v>446</v>
      </c>
      <c r="J620" s="51">
        <f>J1570</f>
        <v>6</v>
      </c>
      <c r="K620" s="51">
        <f t="shared" ref="K620:AT620" si="583">K1570</f>
        <v>17</v>
      </c>
      <c r="L620" s="51">
        <f t="shared" si="583"/>
        <v>6</v>
      </c>
      <c r="M620" s="51">
        <f t="shared" si="583"/>
        <v>9</v>
      </c>
      <c r="N620" s="51">
        <f t="shared" si="583"/>
        <v>16</v>
      </c>
      <c r="O620" s="51">
        <f t="shared" si="583"/>
        <v>9</v>
      </c>
      <c r="P620" s="51">
        <f t="shared" si="583"/>
        <v>9</v>
      </c>
      <c r="Q620" s="51">
        <f t="shared" si="583"/>
        <v>9</v>
      </c>
      <c r="R620" s="51">
        <f t="shared" si="583"/>
        <v>9</v>
      </c>
      <c r="S620" s="51">
        <f t="shared" si="583"/>
        <v>9</v>
      </c>
      <c r="T620" s="51">
        <f t="shared" si="583"/>
        <v>10</v>
      </c>
      <c r="U620" s="51">
        <f t="shared" si="583"/>
        <v>10</v>
      </c>
      <c r="V620" s="51">
        <f t="shared" si="583"/>
        <v>9</v>
      </c>
      <c r="W620" s="51">
        <f t="shared" si="583"/>
        <v>9</v>
      </c>
      <c r="X620" s="51">
        <f t="shared" si="583"/>
        <v>9</v>
      </c>
      <c r="Y620" s="51">
        <f t="shared" si="583"/>
        <v>9</v>
      </c>
      <c r="Z620" s="51">
        <f t="shared" si="583"/>
        <v>9</v>
      </c>
      <c r="AA620" s="51">
        <f t="shared" si="583"/>
        <v>9</v>
      </c>
      <c r="AB620" s="51">
        <f t="shared" si="583"/>
        <v>8</v>
      </c>
      <c r="AC620" s="51">
        <f t="shared" si="583"/>
        <v>8</v>
      </c>
      <c r="AD620" s="51">
        <f t="shared" si="583"/>
        <v>37</v>
      </c>
      <c r="AE620" s="51">
        <f t="shared" si="583"/>
        <v>34</v>
      </c>
      <c r="AF620" s="51">
        <f t="shared" si="583"/>
        <v>33</v>
      </c>
      <c r="AG620" s="51">
        <f t="shared" si="583"/>
        <v>30</v>
      </c>
      <c r="AH620" s="51">
        <f t="shared" si="583"/>
        <v>26</v>
      </c>
      <c r="AI620" s="51">
        <f t="shared" si="583"/>
        <v>23</v>
      </c>
      <c r="AJ620" s="51">
        <f t="shared" si="583"/>
        <v>19</v>
      </c>
      <c r="AK620" s="51">
        <f t="shared" si="583"/>
        <v>16</v>
      </c>
      <c r="AL620" s="51">
        <f t="shared" si="583"/>
        <v>13</v>
      </c>
      <c r="AM620" s="51">
        <f t="shared" si="583"/>
        <v>10</v>
      </c>
      <c r="AN620" s="51">
        <f t="shared" si="583"/>
        <v>7</v>
      </c>
      <c r="AO620" s="51">
        <f t="shared" si="583"/>
        <v>5</v>
      </c>
      <c r="AP620" s="51">
        <f t="shared" si="583"/>
        <v>4</v>
      </c>
      <c r="AQ620" s="51">
        <f t="shared" si="583"/>
        <v>23</v>
      </c>
      <c r="AR620" s="51">
        <f t="shared" si="583"/>
        <v>22</v>
      </c>
      <c r="AS620" s="51">
        <f t="shared" si="583"/>
        <v>94</v>
      </c>
      <c r="AT620" s="51">
        <f t="shared" si="583"/>
        <v>11</v>
      </c>
      <c r="AU620" s="58">
        <v>4988</v>
      </c>
      <c r="AV620" s="109"/>
      <c r="AW620" s="109"/>
    </row>
    <row r="621" spans="1:49" s="33" customFormat="1" ht="12">
      <c r="A621" s="21">
        <v>617</v>
      </c>
      <c r="B621" s="90">
        <v>6832</v>
      </c>
      <c r="C621" s="45" t="s">
        <v>997</v>
      </c>
      <c r="D621" s="45" t="s">
        <v>807</v>
      </c>
      <c r="E621" s="41" t="s">
        <v>813</v>
      </c>
      <c r="F621" s="42" t="s">
        <v>460</v>
      </c>
      <c r="G621" s="39" t="s">
        <v>662</v>
      </c>
      <c r="H621" s="90">
        <v>6832</v>
      </c>
      <c r="I621" s="51">
        <f t="shared" si="545"/>
        <v>310</v>
      </c>
      <c r="J621" s="51">
        <f>J1581</f>
        <v>6</v>
      </c>
      <c r="K621" s="51">
        <f t="shared" ref="K621:AT621" si="584">K1581</f>
        <v>2</v>
      </c>
      <c r="L621" s="51">
        <f t="shared" si="584"/>
        <v>7</v>
      </c>
      <c r="M621" s="51">
        <f t="shared" si="584"/>
        <v>3</v>
      </c>
      <c r="N621" s="51">
        <f t="shared" si="584"/>
        <v>5</v>
      </c>
      <c r="O621" s="51">
        <f t="shared" si="584"/>
        <v>6</v>
      </c>
      <c r="P621" s="51">
        <f t="shared" si="584"/>
        <v>6</v>
      </c>
      <c r="Q621" s="51">
        <f t="shared" si="584"/>
        <v>6</v>
      </c>
      <c r="R621" s="51">
        <f t="shared" si="584"/>
        <v>6</v>
      </c>
      <c r="S621" s="51">
        <f t="shared" si="584"/>
        <v>6</v>
      </c>
      <c r="T621" s="51">
        <f t="shared" si="584"/>
        <v>7</v>
      </c>
      <c r="U621" s="51">
        <f t="shared" si="584"/>
        <v>7</v>
      </c>
      <c r="V621" s="51">
        <f t="shared" si="584"/>
        <v>6</v>
      </c>
      <c r="W621" s="51">
        <f t="shared" si="584"/>
        <v>6</v>
      </c>
      <c r="X621" s="51">
        <f t="shared" si="584"/>
        <v>6</v>
      </c>
      <c r="Y621" s="51">
        <f t="shared" si="584"/>
        <v>6</v>
      </c>
      <c r="Z621" s="51">
        <f t="shared" si="584"/>
        <v>6</v>
      </c>
      <c r="AA621" s="51">
        <f t="shared" si="584"/>
        <v>6</v>
      </c>
      <c r="AB621" s="51">
        <f t="shared" si="584"/>
        <v>6</v>
      </c>
      <c r="AC621" s="51">
        <f t="shared" si="584"/>
        <v>6</v>
      </c>
      <c r="AD621" s="51">
        <f t="shared" si="584"/>
        <v>28</v>
      </c>
      <c r="AE621" s="51">
        <f t="shared" si="584"/>
        <v>25</v>
      </c>
      <c r="AF621" s="51">
        <f t="shared" si="584"/>
        <v>25</v>
      </c>
      <c r="AG621" s="51">
        <f t="shared" si="584"/>
        <v>23</v>
      </c>
      <c r="AH621" s="51">
        <f t="shared" si="584"/>
        <v>20</v>
      </c>
      <c r="AI621" s="51">
        <f t="shared" si="584"/>
        <v>17</v>
      </c>
      <c r="AJ621" s="51">
        <f t="shared" si="584"/>
        <v>14</v>
      </c>
      <c r="AK621" s="51">
        <f t="shared" si="584"/>
        <v>12</v>
      </c>
      <c r="AL621" s="51">
        <f t="shared" si="584"/>
        <v>10</v>
      </c>
      <c r="AM621" s="51">
        <f t="shared" si="584"/>
        <v>8</v>
      </c>
      <c r="AN621" s="51">
        <f t="shared" si="584"/>
        <v>6</v>
      </c>
      <c r="AO621" s="51">
        <f t="shared" si="584"/>
        <v>4</v>
      </c>
      <c r="AP621" s="51">
        <f t="shared" si="584"/>
        <v>3</v>
      </c>
      <c r="AQ621" s="51">
        <f t="shared" si="584"/>
        <v>16</v>
      </c>
      <c r="AR621" s="51">
        <f t="shared" si="584"/>
        <v>15</v>
      </c>
      <c r="AS621" s="51">
        <f t="shared" si="584"/>
        <v>71</v>
      </c>
      <c r="AT621" s="51">
        <f t="shared" si="584"/>
        <v>8</v>
      </c>
      <c r="AU621" s="90">
        <v>6832</v>
      </c>
      <c r="AV621" s="109"/>
      <c r="AW621" s="109"/>
    </row>
    <row r="622" spans="1:49" s="33" customFormat="1" ht="12">
      <c r="A622" s="21">
        <v>618</v>
      </c>
      <c r="B622" s="58">
        <v>6833</v>
      </c>
      <c r="C622" s="45" t="s">
        <v>997</v>
      </c>
      <c r="D622" s="45" t="s">
        <v>807</v>
      </c>
      <c r="E622" s="41" t="s">
        <v>813</v>
      </c>
      <c r="F622" s="44" t="s">
        <v>502</v>
      </c>
      <c r="G622" s="39" t="s">
        <v>662</v>
      </c>
      <c r="H622" s="58">
        <v>6833</v>
      </c>
      <c r="I622" s="51">
        <f t="shared" si="545"/>
        <v>247</v>
      </c>
      <c r="J622" s="51">
        <f>J1582</f>
        <v>2</v>
      </c>
      <c r="K622" s="51">
        <f t="shared" ref="K622:AT622" si="585">K1582</f>
        <v>2</v>
      </c>
      <c r="L622" s="51">
        <f t="shared" si="585"/>
        <v>2</v>
      </c>
      <c r="M622" s="51">
        <f t="shared" si="585"/>
        <v>4</v>
      </c>
      <c r="N622" s="51">
        <f t="shared" si="585"/>
        <v>5</v>
      </c>
      <c r="O622" s="51">
        <f t="shared" si="585"/>
        <v>4</v>
      </c>
      <c r="P622" s="51">
        <f t="shared" si="585"/>
        <v>4</v>
      </c>
      <c r="Q622" s="51">
        <f t="shared" si="585"/>
        <v>4</v>
      </c>
      <c r="R622" s="51">
        <f t="shared" si="585"/>
        <v>4</v>
      </c>
      <c r="S622" s="51">
        <f t="shared" si="585"/>
        <v>4</v>
      </c>
      <c r="T622" s="51">
        <f t="shared" si="585"/>
        <v>5</v>
      </c>
      <c r="U622" s="51">
        <f t="shared" si="585"/>
        <v>5</v>
      </c>
      <c r="V622" s="51">
        <f t="shared" si="585"/>
        <v>5</v>
      </c>
      <c r="W622" s="51">
        <f t="shared" si="585"/>
        <v>5</v>
      </c>
      <c r="X622" s="51">
        <f t="shared" si="585"/>
        <v>5</v>
      </c>
      <c r="Y622" s="51">
        <f t="shared" si="585"/>
        <v>5</v>
      </c>
      <c r="Z622" s="51">
        <f t="shared" si="585"/>
        <v>5</v>
      </c>
      <c r="AA622" s="51">
        <f t="shared" si="585"/>
        <v>5</v>
      </c>
      <c r="AB622" s="51">
        <f t="shared" si="585"/>
        <v>5</v>
      </c>
      <c r="AC622" s="51">
        <f t="shared" si="585"/>
        <v>5</v>
      </c>
      <c r="AD622" s="51">
        <f t="shared" si="585"/>
        <v>23</v>
      </c>
      <c r="AE622" s="51">
        <f t="shared" si="585"/>
        <v>21</v>
      </c>
      <c r="AF622" s="51">
        <f t="shared" si="585"/>
        <v>21</v>
      </c>
      <c r="AG622" s="51">
        <f t="shared" si="585"/>
        <v>19</v>
      </c>
      <c r="AH622" s="51">
        <f t="shared" si="585"/>
        <v>17</v>
      </c>
      <c r="AI622" s="51">
        <f t="shared" si="585"/>
        <v>15</v>
      </c>
      <c r="AJ622" s="51">
        <f t="shared" si="585"/>
        <v>12</v>
      </c>
      <c r="AK622" s="51">
        <f t="shared" si="585"/>
        <v>10</v>
      </c>
      <c r="AL622" s="51">
        <f t="shared" si="585"/>
        <v>8</v>
      </c>
      <c r="AM622" s="51">
        <f t="shared" si="585"/>
        <v>6</v>
      </c>
      <c r="AN622" s="51">
        <f t="shared" si="585"/>
        <v>4</v>
      </c>
      <c r="AO622" s="51">
        <f t="shared" si="585"/>
        <v>3</v>
      </c>
      <c r="AP622" s="51">
        <f t="shared" si="585"/>
        <v>3</v>
      </c>
      <c r="AQ622" s="51">
        <f t="shared" si="585"/>
        <v>12</v>
      </c>
      <c r="AR622" s="51">
        <f t="shared" si="585"/>
        <v>13</v>
      </c>
      <c r="AS622" s="51">
        <f t="shared" si="585"/>
        <v>59</v>
      </c>
      <c r="AT622" s="51">
        <f t="shared" si="585"/>
        <v>7</v>
      </c>
      <c r="AU622" s="58">
        <v>6833</v>
      </c>
      <c r="AV622" s="109"/>
      <c r="AW622" s="109"/>
    </row>
    <row r="623" spans="1:49" s="33" customFormat="1" ht="12">
      <c r="A623" s="6">
        <v>619</v>
      </c>
      <c r="B623" s="58">
        <v>6831</v>
      </c>
      <c r="C623" s="45" t="s">
        <v>997</v>
      </c>
      <c r="D623" s="45" t="s">
        <v>807</v>
      </c>
      <c r="E623" s="41" t="s">
        <v>813</v>
      </c>
      <c r="F623" s="44" t="s">
        <v>501</v>
      </c>
      <c r="G623" s="39" t="s">
        <v>662</v>
      </c>
      <c r="H623" s="58">
        <v>6831</v>
      </c>
      <c r="I623" s="51">
        <f t="shared" si="545"/>
        <v>179</v>
      </c>
      <c r="J623" s="51">
        <f>J1580</f>
        <v>2</v>
      </c>
      <c r="K623" s="51">
        <f t="shared" ref="K623:AT623" si="586">K1580</f>
        <v>5</v>
      </c>
      <c r="L623" s="51">
        <f t="shared" si="586"/>
        <v>7</v>
      </c>
      <c r="M623" s="51">
        <f t="shared" si="586"/>
        <v>7</v>
      </c>
      <c r="N623" s="51">
        <f t="shared" si="586"/>
        <v>4</v>
      </c>
      <c r="O623" s="51">
        <f t="shared" si="586"/>
        <v>3</v>
      </c>
      <c r="P623" s="51">
        <f t="shared" si="586"/>
        <v>3</v>
      </c>
      <c r="Q623" s="51">
        <f t="shared" si="586"/>
        <v>3</v>
      </c>
      <c r="R623" s="51">
        <f t="shared" si="586"/>
        <v>3</v>
      </c>
      <c r="S623" s="51">
        <f t="shared" si="586"/>
        <v>3</v>
      </c>
      <c r="T623" s="51">
        <f t="shared" si="586"/>
        <v>3</v>
      </c>
      <c r="U623" s="51">
        <f t="shared" si="586"/>
        <v>3</v>
      </c>
      <c r="V623" s="51">
        <f t="shared" si="586"/>
        <v>3</v>
      </c>
      <c r="W623" s="51">
        <f t="shared" si="586"/>
        <v>3</v>
      </c>
      <c r="X623" s="51">
        <f t="shared" si="586"/>
        <v>3</v>
      </c>
      <c r="Y623" s="51">
        <f t="shared" si="586"/>
        <v>3</v>
      </c>
      <c r="Z623" s="51">
        <f t="shared" si="586"/>
        <v>3</v>
      </c>
      <c r="AA623" s="51">
        <f t="shared" si="586"/>
        <v>3</v>
      </c>
      <c r="AB623" s="51">
        <f t="shared" si="586"/>
        <v>3</v>
      </c>
      <c r="AC623" s="51">
        <f t="shared" si="586"/>
        <v>3</v>
      </c>
      <c r="AD623" s="51">
        <f t="shared" si="586"/>
        <v>14</v>
      </c>
      <c r="AE623" s="51">
        <f t="shared" si="586"/>
        <v>13</v>
      </c>
      <c r="AF623" s="51">
        <f t="shared" si="586"/>
        <v>13</v>
      </c>
      <c r="AG623" s="51">
        <f t="shared" si="586"/>
        <v>12</v>
      </c>
      <c r="AH623" s="51">
        <f t="shared" si="586"/>
        <v>11</v>
      </c>
      <c r="AI623" s="51">
        <f t="shared" si="586"/>
        <v>10</v>
      </c>
      <c r="AJ623" s="51">
        <f t="shared" si="586"/>
        <v>8</v>
      </c>
      <c r="AK623" s="51">
        <f t="shared" si="586"/>
        <v>7</v>
      </c>
      <c r="AL623" s="51">
        <f t="shared" si="586"/>
        <v>6</v>
      </c>
      <c r="AM623" s="51">
        <f t="shared" si="586"/>
        <v>5</v>
      </c>
      <c r="AN623" s="51">
        <f t="shared" si="586"/>
        <v>4</v>
      </c>
      <c r="AO623" s="51">
        <f t="shared" si="586"/>
        <v>3</v>
      </c>
      <c r="AP623" s="51">
        <f t="shared" si="586"/>
        <v>3</v>
      </c>
      <c r="AQ623" s="51">
        <f t="shared" si="586"/>
        <v>7</v>
      </c>
      <c r="AR623" s="51">
        <f t="shared" si="586"/>
        <v>8</v>
      </c>
      <c r="AS623" s="51">
        <f t="shared" si="586"/>
        <v>37</v>
      </c>
      <c r="AT623" s="51">
        <f t="shared" si="586"/>
        <v>4</v>
      </c>
      <c r="AU623" s="58">
        <v>6831</v>
      </c>
      <c r="AV623" s="109"/>
      <c r="AW623" s="109"/>
    </row>
    <row r="624" spans="1:49" s="33" customFormat="1" ht="12">
      <c r="A624" s="21">
        <v>620</v>
      </c>
      <c r="B624" s="58">
        <v>4991</v>
      </c>
      <c r="C624" s="45" t="s">
        <v>997</v>
      </c>
      <c r="D624" s="45" t="s">
        <v>807</v>
      </c>
      <c r="E624" s="41" t="s">
        <v>813</v>
      </c>
      <c r="F624" s="44" t="s">
        <v>496</v>
      </c>
      <c r="G624" s="39" t="s">
        <v>667</v>
      </c>
      <c r="H624" s="58">
        <v>4991</v>
      </c>
      <c r="I624" s="51">
        <f t="shared" si="545"/>
        <v>628</v>
      </c>
      <c r="J624" s="51">
        <f>J1573</f>
        <v>16</v>
      </c>
      <c r="K624" s="51">
        <f t="shared" ref="K624:AT624" si="587">K1573</f>
        <v>10</v>
      </c>
      <c r="L624" s="51">
        <f t="shared" si="587"/>
        <v>13</v>
      </c>
      <c r="M624" s="51">
        <f t="shared" si="587"/>
        <v>14</v>
      </c>
      <c r="N624" s="51">
        <f t="shared" si="587"/>
        <v>11</v>
      </c>
      <c r="O624" s="51">
        <f t="shared" si="587"/>
        <v>11</v>
      </c>
      <c r="P624" s="51">
        <f t="shared" si="587"/>
        <v>11</v>
      </c>
      <c r="Q624" s="51">
        <f t="shared" si="587"/>
        <v>11</v>
      </c>
      <c r="R624" s="51">
        <f t="shared" si="587"/>
        <v>11</v>
      </c>
      <c r="S624" s="51">
        <f t="shared" si="587"/>
        <v>11</v>
      </c>
      <c r="T624" s="51">
        <f t="shared" si="587"/>
        <v>13</v>
      </c>
      <c r="U624" s="51">
        <f t="shared" si="587"/>
        <v>13</v>
      </c>
      <c r="V624" s="51">
        <f t="shared" si="587"/>
        <v>12</v>
      </c>
      <c r="W624" s="51">
        <f t="shared" si="587"/>
        <v>12</v>
      </c>
      <c r="X624" s="51">
        <f t="shared" si="587"/>
        <v>12</v>
      </c>
      <c r="Y624" s="51">
        <f t="shared" si="587"/>
        <v>13</v>
      </c>
      <c r="Z624" s="51">
        <f t="shared" si="587"/>
        <v>13</v>
      </c>
      <c r="AA624" s="51">
        <f t="shared" si="587"/>
        <v>13</v>
      </c>
      <c r="AB624" s="51">
        <f t="shared" si="587"/>
        <v>12</v>
      </c>
      <c r="AC624" s="51">
        <f t="shared" si="587"/>
        <v>12</v>
      </c>
      <c r="AD624" s="51">
        <f t="shared" si="587"/>
        <v>56</v>
      </c>
      <c r="AE624" s="51">
        <f t="shared" si="587"/>
        <v>51</v>
      </c>
      <c r="AF624" s="51">
        <f t="shared" si="587"/>
        <v>50</v>
      </c>
      <c r="AG624" s="51">
        <f t="shared" si="587"/>
        <v>45</v>
      </c>
      <c r="AH624" s="51">
        <f t="shared" si="587"/>
        <v>40</v>
      </c>
      <c r="AI624" s="51">
        <f t="shared" si="587"/>
        <v>35</v>
      </c>
      <c r="AJ624" s="51">
        <f t="shared" si="587"/>
        <v>28</v>
      </c>
      <c r="AK624" s="51">
        <f t="shared" si="587"/>
        <v>23</v>
      </c>
      <c r="AL624" s="51">
        <f t="shared" si="587"/>
        <v>19</v>
      </c>
      <c r="AM624" s="51">
        <f t="shared" si="587"/>
        <v>14</v>
      </c>
      <c r="AN624" s="51">
        <f t="shared" si="587"/>
        <v>10</v>
      </c>
      <c r="AO624" s="51">
        <f t="shared" si="587"/>
        <v>7</v>
      </c>
      <c r="AP624" s="51">
        <f t="shared" si="587"/>
        <v>6</v>
      </c>
      <c r="AQ624" s="51">
        <f t="shared" si="587"/>
        <v>31</v>
      </c>
      <c r="AR624" s="51">
        <f t="shared" si="587"/>
        <v>32</v>
      </c>
      <c r="AS624" s="51">
        <f t="shared" si="587"/>
        <v>142</v>
      </c>
      <c r="AT624" s="51">
        <f t="shared" si="587"/>
        <v>16</v>
      </c>
      <c r="AU624" s="58">
        <v>4991</v>
      </c>
      <c r="AV624" s="109"/>
      <c r="AW624" s="109"/>
    </row>
    <row r="625" spans="1:49" s="33" customFormat="1" ht="24">
      <c r="A625" s="21">
        <v>621</v>
      </c>
      <c r="B625" s="90">
        <v>4999</v>
      </c>
      <c r="C625" s="45" t="s">
        <v>997</v>
      </c>
      <c r="D625" s="45" t="s">
        <v>807</v>
      </c>
      <c r="E625" s="41" t="s">
        <v>813</v>
      </c>
      <c r="F625" s="42" t="s">
        <v>814</v>
      </c>
      <c r="G625" s="39" t="s">
        <v>662</v>
      </c>
      <c r="H625" s="90">
        <v>4999</v>
      </c>
      <c r="I625" s="51">
        <f t="shared" si="545"/>
        <v>247</v>
      </c>
      <c r="J625" s="51">
        <f>J1567</f>
        <v>3</v>
      </c>
      <c r="K625" s="51">
        <f t="shared" ref="K625:AT625" si="588">K1567</f>
        <v>4</v>
      </c>
      <c r="L625" s="51">
        <f t="shared" si="588"/>
        <v>3</v>
      </c>
      <c r="M625" s="51">
        <f t="shared" si="588"/>
        <v>2</v>
      </c>
      <c r="N625" s="51">
        <f t="shared" si="588"/>
        <v>3</v>
      </c>
      <c r="O625" s="51">
        <f t="shared" si="588"/>
        <v>4</v>
      </c>
      <c r="P625" s="51">
        <f t="shared" si="588"/>
        <v>4</v>
      </c>
      <c r="Q625" s="51">
        <f t="shared" si="588"/>
        <v>4</v>
      </c>
      <c r="R625" s="51">
        <f t="shared" si="588"/>
        <v>4</v>
      </c>
      <c r="S625" s="51">
        <f t="shared" si="588"/>
        <v>4</v>
      </c>
      <c r="T625" s="51">
        <f t="shared" si="588"/>
        <v>5</v>
      </c>
      <c r="U625" s="51">
        <f t="shared" si="588"/>
        <v>5</v>
      </c>
      <c r="V625" s="51">
        <f t="shared" si="588"/>
        <v>5</v>
      </c>
      <c r="W625" s="51">
        <f t="shared" si="588"/>
        <v>5</v>
      </c>
      <c r="X625" s="51">
        <f t="shared" si="588"/>
        <v>5</v>
      </c>
      <c r="Y625" s="51">
        <f t="shared" si="588"/>
        <v>5</v>
      </c>
      <c r="Z625" s="51">
        <f t="shared" si="588"/>
        <v>5</v>
      </c>
      <c r="AA625" s="51">
        <f t="shared" si="588"/>
        <v>5</v>
      </c>
      <c r="AB625" s="51">
        <f t="shared" si="588"/>
        <v>5</v>
      </c>
      <c r="AC625" s="51">
        <f t="shared" si="588"/>
        <v>5</v>
      </c>
      <c r="AD625" s="51">
        <f t="shared" si="588"/>
        <v>23</v>
      </c>
      <c r="AE625" s="51">
        <f t="shared" si="588"/>
        <v>21</v>
      </c>
      <c r="AF625" s="51">
        <f t="shared" si="588"/>
        <v>21</v>
      </c>
      <c r="AG625" s="51">
        <f t="shared" si="588"/>
        <v>19</v>
      </c>
      <c r="AH625" s="51">
        <f t="shared" si="588"/>
        <v>17</v>
      </c>
      <c r="AI625" s="51">
        <f t="shared" si="588"/>
        <v>15</v>
      </c>
      <c r="AJ625" s="51">
        <f t="shared" si="588"/>
        <v>12</v>
      </c>
      <c r="AK625" s="51">
        <f t="shared" si="588"/>
        <v>10</v>
      </c>
      <c r="AL625" s="51">
        <f t="shared" si="588"/>
        <v>8</v>
      </c>
      <c r="AM625" s="51">
        <f t="shared" si="588"/>
        <v>6</v>
      </c>
      <c r="AN625" s="51">
        <f t="shared" si="588"/>
        <v>4</v>
      </c>
      <c r="AO625" s="51">
        <f t="shared" si="588"/>
        <v>3</v>
      </c>
      <c r="AP625" s="51">
        <f t="shared" si="588"/>
        <v>3</v>
      </c>
      <c r="AQ625" s="51">
        <f t="shared" si="588"/>
        <v>12</v>
      </c>
      <c r="AR625" s="51">
        <f t="shared" si="588"/>
        <v>13</v>
      </c>
      <c r="AS625" s="51">
        <f t="shared" si="588"/>
        <v>59</v>
      </c>
      <c r="AT625" s="51">
        <f t="shared" si="588"/>
        <v>7</v>
      </c>
      <c r="AU625" s="90">
        <v>4999</v>
      </c>
      <c r="AV625" s="109"/>
      <c r="AW625" s="109"/>
    </row>
    <row r="626" spans="1:49" s="33" customFormat="1" ht="12">
      <c r="A626" s="6">
        <v>622</v>
      </c>
      <c r="B626" s="58">
        <v>6852</v>
      </c>
      <c r="C626" s="45" t="s">
        <v>997</v>
      </c>
      <c r="D626" s="45" t="s">
        <v>807</v>
      </c>
      <c r="E626" s="41" t="s">
        <v>813</v>
      </c>
      <c r="F626" s="44" t="s">
        <v>506</v>
      </c>
      <c r="G626" s="39" t="s">
        <v>662</v>
      </c>
      <c r="H626" s="58">
        <v>6852</v>
      </c>
      <c r="I626" s="51">
        <f t="shared" si="545"/>
        <v>295</v>
      </c>
      <c r="J626" s="51">
        <f>J1586</f>
        <v>5</v>
      </c>
      <c r="K626" s="51">
        <f t="shared" ref="K626:AT626" si="589">K1586</f>
        <v>2</v>
      </c>
      <c r="L626" s="51">
        <f t="shared" si="589"/>
        <v>2</v>
      </c>
      <c r="M626" s="51">
        <f t="shared" si="589"/>
        <v>2</v>
      </c>
      <c r="N626" s="51">
        <f t="shared" si="589"/>
        <v>4</v>
      </c>
      <c r="O626" s="51">
        <f t="shared" si="589"/>
        <v>5</v>
      </c>
      <c r="P626" s="51">
        <f t="shared" si="589"/>
        <v>5</v>
      </c>
      <c r="Q626" s="51">
        <f t="shared" si="589"/>
        <v>5</v>
      </c>
      <c r="R626" s="51">
        <f t="shared" si="589"/>
        <v>5</v>
      </c>
      <c r="S626" s="51">
        <f t="shared" si="589"/>
        <v>5</v>
      </c>
      <c r="T626" s="51">
        <f t="shared" si="589"/>
        <v>6</v>
      </c>
      <c r="U626" s="51">
        <f t="shared" si="589"/>
        <v>6</v>
      </c>
      <c r="V626" s="51">
        <f t="shared" si="589"/>
        <v>6</v>
      </c>
      <c r="W626" s="51">
        <f t="shared" si="589"/>
        <v>6</v>
      </c>
      <c r="X626" s="51">
        <f t="shared" si="589"/>
        <v>6</v>
      </c>
      <c r="Y626" s="51">
        <f t="shared" si="589"/>
        <v>6</v>
      </c>
      <c r="Z626" s="51">
        <f t="shared" si="589"/>
        <v>6</v>
      </c>
      <c r="AA626" s="51">
        <f t="shared" si="589"/>
        <v>6</v>
      </c>
      <c r="AB626" s="51">
        <f t="shared" si="589"/>
        <v>6</v>
      </c>
      <c r="AC626" s="51">
        <f t="shared" si="589"/>
        <v>6</v>
      </c>
      <c r="AD626" s="51">
        <f t="shared" si="589"/>
        <v>28</v>
      </c>
      <c r="AE626" s="51">
        <f t="shared" si="589"/>
        <v>25</v>
      </c>
      <c r="AF626" s="51">
        <f t="shared" si="589"/>
        <v>25</v>
      </c>
      <c r="AG626" s="51">
        <f t="shared" si="589"/>
        <v>23</v>
      </c>
      <c r="AH626" s="51">
        <f t="shared" si="589"/>
        <v>20</v>
      </c>
      <c r="AI626" s="51">
        <f t="shared" si="589"/>
        <v>17</v>
      </c>
      <c r="AJ626" s="51">
        <f t="shared" si="589"/>
        <v>14</v>
      </c>
      <c r="AK626" s="51">
        <f t="shared" si="589"/>
        <v>12</v>
      </c>
      <c r="AL626" s="51">
        <f t="shared" si="589"/>
        <v>10</v>
      </c>
      <c r="AM626" s="51">
        <f t="shared" si="589"/>
        <v>8</v>
      </c>
      <c r="AN626" s="51">
        <f t="shared" si="589"/>
        <v>6</v>
      </c>
      <c r="AO626" s="51">
        <f t="shared" si="589"/>
        <v>4</v>
      </c>
      <c r="AP626" s="51">
        <f t="shared" si="589"/>
        <v>3</v>
      </c>
      <c r="AQ626" s="51">
        <f t="shared" si="589"/>
        <v>15</v>
      </c>
      <c r="AR626" s="51">
        <f t="shared" si="589"/>
        <v>15</v>
      </c>
      <c r="AS626" s="51">
        <f t="shared" si="589"/>
        <v>71</v>
      </c>
      <c r="AT626" s="51">
        <f t="shared" si="589"/>
        <v>8</v>
      </c>
      <c r="AU626" s="58">
        <v>6852</v>
      </c>
      <c r="AV626" s="109"/>
      <c r="AW626" s="109"/>
    </row>
    <row r="627" spans="1:49" s="33" customFormat="1" ht="12">
      <c r="A627" s="21">
        <v>623</v>
      </c>
      <c r="B627" s="58">
        <v>6834</v>
      </c>
      <c r="C627" s="45" t="s">
        <v>997</v>
      </c>
      <c r="D627" s="45" t="s">
        <v>807</v>
      </c>
      <c r="E627" s="41" t="s">
        <v>813</v>
      </c>
      <c r="F627" s="44" t="s">
        <v>503</v>
      </c>
      <c r="G627" s="39" t="s">
        <v>662</v>
      </c>
      <c r="H627" s="58">
        <v>6834</v>
      </c>
      <c r="I627" s="51">
        <f t="shared" si="545"/>
        <v>365</v>
      </c>
      <c r="J627" s="51">
        <f>J1583</f>
        <v>6</v>
      </c>
      <c r="K627" s="51">
        <f t="shared" ref="K627:AT627" si="590">K1583</f>
        <v>6</v>
      </c>
      <c r="L627" s="51">
        <f t="shared" si="590"/>
        <v>7</v>
      </c>
      <c r="M627" s="51">
        <f t="shared" si="590"/>
        <v>10</v>
      </c>
      <c r="N627" s="51">
        <f t="shared" si="590"/>
        <v>10</v>
      </c>
      <c r="O627" s="51">
        <f t="shared" si="590"/>
        <v>7</v>
      </c>
      <c r="P627" s="51">
        <f t="shared" si="590"/>
        <v>7</v>
      </c>
      <c r="Q627" s="51">
        <f t="shared" si="590"/>
        <v>7</v>
      </c>
      <c r="R627" s="51">
        <f t="shared" si="590"/>
        <v>7</v>
      </c>
      <c r="S627" s="51">
        <f t="shared" si="590"/>
        <v>7</v>
      </c>
      <c r="T627" s="51">
        <f t="shared" si="590"/>
        <v>8</v>
      </c>
      <c r="U627" s="51">
        <f t="shared" si="590"/>
        <v>8</v>
      </c>
      <c r="V627" s="51">
        <f t="shared" si="590"/>
        <v>7</v>
      </c>
      <c r="W627" s="51">
        <f t="shared" si="590"/>
        <v>7</v>
      </c>
      <c r="X627" s="51">
        <f t="shared" si="590"/>
        <v>7</v>
      </c>
      <c r="Y627" s="51">
        <f t="shared" si="590"/>
        <v>7</v>
      </c>
      <c r="Z627" s="51">
        <f t="shared" si="590"/>
        <v>7</v>
      </c>
      <c r="AA627" s="51">
        <f t="shared" si="590"/>
        <v>7</v>
      </c>
      <c r="AB627" s="51">
        <f t="shared" si="590"/>
        <v>7</v>
      </c>
      <c r="AC627" s="51">
        <f t="shared" si="590"/>
        <v>7</v>
      </c>
      <c r="AD627" s="51">
        <f t="shared" si="590"/>
        <v>32</v>
      </c>
      <c r="AE627" s="51">
        <f t="shared" si="590"/>
        <v>29</v>
      </c>
      <c r="AF627" s="51">
        <f t="shared" si="590"/>
        <v>29</v>
      </c>
      <c r="AG627" s="51">
        <f t="shared" si="590"/>
        <v>26</v>
      </c>
      <c r="AH627" s="51">
        <f t="shared" si="590"/>
        <v>23</v>
      </c>
      <c r="AI627" s="51">
        <f t="shared" si="590"/>
        <v>20</v>
      </c>
      <c r="AJ627" s="51">
        <f t="shared" si="590"/>
        <v>16</v>
      </c>
      <c r="AK627" s="51">
        <f t="shared" si="590"/>
        <v>13</v>
      </c>
      <c r="AL627" s="51">
        <f t="shared" si="590"/>
        <v>10</v>
      </c>
      <c r="AM627" s="51">
        <f t="shared" si="590"/>
        <v>8</v>
      </c>
      <c r="AN627" s="51">
        <f t="shared" si="590"/>
        <v>6</v>
      </c>
      <c r="AO627" s="51">
        <f t="shared" si="590"/>
        <v>4</v>
      </c>
      <c r="AP627" s="51">
        <f t="shared" si="590"/>
        <v>3</v>
      </c>
      <c r="AQ627" s="51">
        <f t="shared" si="590"/>
        <v>18</v>
      </c>
      <c r="AR627" s="51">
        <f t="shared" si="590"/>
        <v>18</v>
      </c>
      <c r="AS627" s="51">
        <f t="shared" si="590"/>
        <v>82</v>
      </c>
      <c r="AT627" s="51">
        <f t="shared" si="590"/>
        <v>9</v>
      </c>
      <c r="AU627" s="58">
        <v>6834</v>
      </c>
      <c r="AV627" s="109"/>
      <c r="AW627" s="109"/>
    </row>
    <row r="628" spans="1:49" s="33" customFormat="1" ht="12">
      <c r="A628" s="21">
        <v>624</v>
      </c>
      <c r="B628" s="90">
        <v>5000</v>
      </c>
      <c r="C628" s="45" t="s">
        <v>997</v>
      </c>
      <c r="D628" s="45" t="s">
        <v>807</v>
      </c>
      <c r="E628" s="41" t="s">
        <v>813</v>
      </c>
      <c r="F628" s="42" t="s">
        <v>815</v>
      </c>
      <c r="G628" s="39" t="s">
        <v>662</v>
      </c>
      <c r="H628" s="90">
        <v>5000</v>
      </c>
      <c r="I628" s="51">
        <f t="shared" si="545"/>
        <v>296</v>
      </c>
      <c r="J628" s="51">
        <f>J1568</f>
        <v>3</v>
      </c>
      <c r="K628" s="51">
        <f t="shared" ref="K628:AT628" si="591">K1568</f>
        <v>1</v>
      </c>
      <c r="L628" s="51">
        <f t="shared" si="591"/>
        <v>1</v>
      </c>
      <c r="M628" s="51">
        <f t="shared" si="591"/>
        <v>4</v>
      </c>
      <c r="N628" s="51">
        <f t="shared" si="591"/>
        <v>7</v>
      </c>
      <c r="O628" s="51">
        <f t="shared" si="591"/>
        <v>5</v>
      </c>
      <c r="P628" s="51">
        <f t="shared" si="591"/>
        <v>5</v>
      </c>
      <c r="Q628" s="51">
        <f t="shared" si="591"/>
        <v>5</v>
      </c>
      <c r="R628" s="51">
        <f t="shared" si="591"/>
        <v>5</v>
      </c>
      <c r="S628" s="51">
        <f t="shared" si="591"/>
        <v>5</v>
      </c>
      <c r="T628" s="51">
        <f t="shared" si="591"/>
        <v>6</v>
      </c>
      <c r="U628" s="51">
        <f t="shared" si="591"/>
        <v>6</v>
      </c>
      <c r="V628" s="51">
        <f t="shared" si="591"/>
        <v>6</v>
      </c>
      <c r="W628" s="51">
        <f t="shared" si="591"/>
        <v>6</v>
      </c>
      <c r="X628" s="51">
        <f t="shared" si="591"/>
        <v>6</v>
      </c>
      <c r="Y628" s="51">
        <f t="shared" si="591"/>
        <v>6</v>
      </c>
      <c r="Z628" s="51">
        <f t="shared" si="591"/>
        <v>6</v>
      </c>
      <c r="AA628" s="51">
        <f t="shared" si="591"/>
        <v>6</v>
      </c>
      <c r="AB628" s="51">
        <f t="shared" si="591"/>
        <v>6</v>
      </c>
      <c r="AC628" s="51">
        <f t="shared" si="591"/>
        <v>6</v>
      </c>
      <c r="AD628" s="51">
        <f t="shared" si="591"/>
        <v>28</v>
      </c>
      <c r="AE628" s="51">
        <f t="shared" si="591"/>
        <v>25</v>
      </c>
      <c r="AF628" s="51">
        <f t="shared" si="591"/>
        <v>25</v>
      </c>
      <c r="AG628" s="51">
        <f t="shared" si="591"/>
        <v>23</v>
      </c>
      <c r="AH628" s="51">
        <f t="shared" si="591"/>
        <v>20</v>
      </c>
      <c r="AI628" s="51">
        <f t="shared" si="591"/>
        <v>17</v>
      </c>
      <c r="AJ628" s="51">
        <f t="shared" si="591"/>
        <v>14</v>
      </c>
      <c r="AK628" s="51">
        <f t="shared" si="591"/>
        <v>12</v>
      </c>
      <c r="AL628" s="51">
        <f t="shared" si="591"/>
        <v>10</v>
      </c>
      <c r="AM628" s="51">
        <f t="shared" si="591"/>
        <v>8</v>
      </c>
      <c r="AN628" s="51">
        <f t="shared" si="591"/>
        <v>6</v>
      </c>
      <c r="AO628" s="51">
        <f t="shared" si="591"/>
        <v>4</v>
      </c>
      <c r="AP628" s="51">
        <f t="shared" si="591"/>
        <v>3</v>
      </c>
      <c r="AQ628" s="51">
        <f t="shared" si="591"/>
        <v>15</v>
      </c>
      <c r="AR628" s="51">
        <f t="shared" si="591"/>
        <v>15</v>
      </c>
      <c r="AS628" s="51">
        <f t="shared" si="591"/>
        <v>71</v>
      </c>
      <c r="AT628" s="51">
        <f t="shared" si="591"/>
        <v>8</v>
      </c>
      <c r="AU628" s="90">
        <v>5000</v>
      </c>
      <c r="AV628" s="109"/>
      <c r="AW628" s="109"/>
    </row>
    <row r="629" spans="1:49" s="33" customFormat="1" ht="12">
      <c r="A629" s="6">
        <v>625</v>
      </c>
      <c r="B629" s="58">
        <v>6857</v>
      </c>
      <c r="C629" s="45" t="s">
        <v>997</v>
      </c>
      <c r="D629" s="45" t="s">
        <v>807</v>
      </c>
      <c r="E629" s="41" t="s">
        <v>813</v>
      </c>
      <c r="F629" s="44" t="s">
        <v>816</v>
      </c>
      <c r="G629" s="39" t="s">
        <v>680</v>
      </c>
      <c r="H629" s="58">
        <v>6857</v>
      </c>
      <c r="I629" s="51">
        <f t="shared" si="545"/>
        <v>1932</v>
      </c>
      <c r="J629" s="51">
        <f>J1590</f>
        <v>36</v>
      </c>
      <c r="K629" s="51">
        <f t="shared" ref="K629:AT629" si="592">K1590</f>
        <v>40</v>
      </c>
      <c r="L629" s="51">
        <f t="shared" si="592"/>
        <v>35</v>
      </c>
      <c r="M629" s="51">
        <f t="shared" si="592"/>
        <v>37</v>
      </c>
      <c r="N629" s="51">
        <f t="shared" si="592"/>
        <v>37</v>
      </c>
      <c r="O629" s="51">
        <f t="shared" si="592"/>
        <v>36</v>
      </c>
      <c r="P629" s="51">
        <f t="shared" si="592"/>
        <v>35</v>
      </c>
      <c r="Q629" s="51">
        <f t="shared" si="592"/>
        <v>36</v>
      </c>
      <c r="R629" s="51">
        <f t="shared" si="592"/>
        <v>36</v>
      </c>
      <c r="S629" s="51">
        <f t="shared" si="592"/>
        <v>36</v>
      </c>
      <c r="T629" s="51">
        <f t="shared" si="592"/>
        <v>41</v>
      </c>
      <c r="U629" s="51">
        <f t="shared" si="592"/>
        <v>42</v>
      </c>
      <c r="V629" s="51">
        <f t="shared" si="592"/>
        <v>39</v>
      </c>
      <c r="W629" s="51">
        <f t="shared" si="592"/>
        <v>38</v>
      </c>
      <c r="X629" s="51">
        <f t="shared" si="592"/>
        <v>38</v>
      </c>
      <c r="Y629" s="51">
        <f t="shared" si="592"/>
        <v>40</v>
      </c>
      <c r="Z629" s="51">
        <f t="shared" si="592"/>
        <v>40</v>
      </c>
      <c r="AA629" s="51">
        <f t="shared" si="592"/>
        <v>39</v>
      </c>
      <c r="AB629" s="51">
        <f t="shared" si="592"/>
        <v>37</v>
      </c>
      <c r="AC629" s="51">
        <f t="shared" si="592"/>
        <v>37</v>
      </c>
      <c r="AD629" s="51">
        <f t="shared" si="592"/>
        <v>171</v>
      </c>
      <c r="AE629" s="51">
        <f t="shared" si="592"/>
        <v>155</v>
      </c>
      <c r="AF629" s="51">
        <f t="shared" si="592"/>
        <v>153</v>
      </c>
      <c r="AG629" s="51">
        <f t="shared" si="592"/>
        <v>138</v>
      </c>
      <c r="AH629" s="51">
        <f t="shared" si="592"/>
        <v>121</v>
      </c>
      <c r="AI629" s="51">
        <f t="shared" si="592"/>
        <v>106</v>
      </c>
      <c r="AJ629" s="51">
        <f t="shared" si="592"/>
        <v>86</v>
      </c>
      <c r="AK629" s="51">
        <f t="shared" si="592"/>
        <v>72</v>
      </c>
      <c r="AL629" s="51">
        <f t="shared" si="592"/>
        <v>58</v>
      </c>
      <c r="AM629" s="51">
        <f t="shared" si="592"/>
        <v>44</v>
      </c>
      <c r="AN629" s="51">
        <f t="shared" si="592"/>
        <v>32</v>
      </c>
      <c r="AO629" s="51">
        <f t="shared" si="592"/>
        <v>22</v>
      </c>
      <c r="AP629" s="51">
        <f t="shared" si="592"/>
        <v>19</v>
      </c>
      <c r="AQ629" s="51">
        <f t="shared" si="592"/>
        <v>98</v>
      </c>
      <c r="AR629" s="51">
        <f t="shared" si="592"/>
        <v>98</v>
      </c>
      <c r="AS629" s="51">
        <f t="shared" si="592"/>
        <v>433</v>
      </c>
      <c r="AT629" s="51">
        <f t="shared" si="592"/>
        <v>49</v>
      </c>
      <c r="AU629" s="58">
        <v>6857</v>
      </c>
      <c r="AV629" s="109"/>
      <c r="AW629" s="109"/>
    </row>
    <row r="630" spans="1:49" s="33" customFormat="1" ht="12">
      <c r="A630" s="21">
        <v>626</v>
      </c>
      <c r="B630" s="58">
        <v>5001</v>
      </c>
      <c r="C630" s="45" t="s">
        <v>997</v>
      </c>
      <c r="D630" s="45" t="s">
        <v>807</v>
      </c>
      <c r="E630" s="41" t="s">
        <v>813</v>
      </c>
      <c r="F630" s="44" t="s">
        <v>492</v>
      </c>
      <c r="G630" s="39" t="s">
        <v>662</v>
      </c>
      <c r="H630" s="58">
        <v>5001</v>
      </c>
      <c r="I630" s="51">
        <f t="shared" si="545"/>
        <v>354</v>
      </c>
      <c r="J630" s="51">
        <f>J1569</f>
        <v>5</v>
      </c>
      <c r="K630" s="51">
        <f t="shared" ref="K630:AT630" si="593">K1569</f>
        <v>4</v>
      </c>
      <c r="L630" s="51">
        <f t="shared" si="593"/>
        <v>6</v>
      </c>
      <c r="M630" s="51">
        <f t="shared" si="593"/>
        <v>5</v>
      </c>
      <c r="N630" s="51">
        <f t="shared" si="593"/>
        <v>8</v>
      </c>
      <c r="O630" s="51">
        <f t="shared" si="593"/>
        <v>7</v>
      </c>
      <c r="P630" s="51">
        <f t="shared" si="593"/>
        <v>7</v>
      </c>
      <c r="Q630" s="51">
        <f t="shared" si="593"/>
        <v>7</v>
      </c>
      <c r="R630" s="51">
        <f t="shared" si="593"/>
        <v>7</v>
      </c>
      <c r="S630" s="51">
        <f t="shared" si="593"/>
        <v>7</v>
      </c>
      <c r="T630" s="51">
        <f t="shared" si="593"/>
        <v>8</v>
      </c>
      <c r="U630" s="51">
        <f t="shared" si="593"/>
        <v>8</v>
      </c>
      <c r="V630" s="51">
        <f t="shared" si="593"/>
        <v>7</v>
      </c>
      <c r="W630" s="51">
        <f t="shared" si="593"/>
        <v>7</v>
      </c>
      <c r="X630" s="51">
        <f t="shared" si="593"/>
        <v>7</v>
      </c>
      <c r="Y630" s="51">
        <f t="shared" si="593"/>
        <v>7</v>
      </c>
      <c r="Z630" s="51">
        <f t="shared" si="593"/>
        <v>7</v>
      </c>
      <c r="AA630" s="51">
        <f t="shared" si="593"/>
        <v>7</v>
      </c>
      <c r="AB630" s="51">
        <f t="shared" si="593"/>
        <v>7</v>
      </c>
      <c r="AC630" s="51">
        <f t="shared" si="593"/>
        <v>7</v>
      </c>
      <c r="AD630" s="51">
        <f t="shared" si="593"/>
        <v>32</v>
      </c>
      <c r="AE630" s="51">
        <f t="shared" si="593"/>
        <v>29</v>
      </c>
      <c r="AF630" s="51">
        <f t="shared" si="593"/>
        <v>29</v>
      </c>
      <c r="AG630" s="51">
        <f t="shared" si="593"/>
        <v>26</v>
      </c>
      <c r="AH630" s="51">
        <f t="shared" si="593"/>
        <v>23</v>
      </c>
      <c r="AI630" s="51">
        <f t="shared" si="593"/>
        <v>20</v>
      </c>
      <c r="AJ630" s="51">
        <f t="shared" si="593"/>
        <v>16</v>
      </c>
      <c r="AK630" s="51">
        <f t="shared" si="593"/>
        <v>13</v>
      </c>
      <c r="AL630" s="51">
        <f t="shared" si="593"/>
        <v>10</v>
      </c>
      <c r="AM630" s="51">
        <f t="shared" si="593"/>
        <v>8</v>
      </c>
      <c r="AN630" s="51">
        <f t="shared" si="593"/>
        <v>6</v>
      </c>
      <c r="AO630" s="51">
        <f t="shared" si="593"/>
        <v>4</v>
      </c>
      <c r="AP630" s="51">
        <f t="shared" si="593"/>
        <v>3</v>
      </c>
      <c r="AQ630" s="51">
        <f t="shared" si="593"/>
        <v>18</v>
      </c>
      <c r="AR630" s="51">
        <f t="shared" si="593"/>
        <v>18</v>
      </c>
      <c r="AS630" s="51">
        <f t="shared" si="593"/>
        <v>82</v>
      </c>
      <c r="AT630" s="51">
        <f t="shared" si="593"/>
        <v>9</v>
      </c>
      <c r="AU630" s="58">
        <v>5001</v>
      </c>
      <c r="AV630" s="109"/>
      <c r="AW630" s="109"/>
    </row>
    <row r="631" spans="1:49" s="33" customFormat="1" ht="12">
      <c r="A631" s="21">
        <v>627</v>
      </c>
      <c r="B631" s="90">
        <v>4996</v>
      </c>
      <c r="C631" s="45" t="s">
        <v>997</v>
      </c>
      <c r="D631" s="45" t="s">
        <v>807</v>
      </c>
      <c r="E631" s="41" t="s">
        <v>813</v>
      </c>
      <c r="F631" s="42" t="s">
        <v>125</v>
      </c>
      <c r="G631" s="39" t="s">
        <v>662</v>
      </c>
      <c r="H631" s="90">
        <v>4996</v>
      </c>
      <c r="I631" s="51">
        <f t="shared" si="545"/>
        <v>79</v>
      </c>
      <c r="J631" s="51">
        <f>J1559</f>
        <v>8</v>
      </c>
      <c r="K631" s="51">
        <f t="shared" ref="K631:AT631" si="594">K1559</f>
        <v>4</v>
      </c>
      <c r="L631" s="51">
        <f t="shared" si="594"/>
        <v>6</v>
      </c>
      <c r="M631" s="51">
        <f t="shared" si="594"/>
        <v>6</v>
      </c>
      <c r="N631" s="51">
        <f t="shared" si="594"/>
        <v>2</v>
      </c>
      <c r="O631" s="51">
        <f t="shared" si="594"/>
        <v>1</v>
      </c>
      <c r="P631" s="51">
        <f t="shared" si="594"/>
        <v>1</v>
      </c>
      <c r="Q631" s="51">
        <f t="shared" si="594"/>
        <v>1</v>
      </c>
      <c r="R631" s="51">
        <f t="shared" si="594"/>
        <v>1</v>
      </c>
      <c r="S631" s="51">
        <f t="shared" si="594"/>
        <v>1</v>
      </c>
      <c r="T631" s="51">
        <f t="shared" si="594"/>
        <v>1</v>
      </c>
      <c r="U631" s="51">
        <f t="shared" si="594"/>
        <v>1</v>
      </c>
      <c r="V631" s="51">
        <f t="shared" si="594"/>
        <v>1</v>
      </c>
      <c r="W631" s="51">
        <f t="shared" si="594"/>
        <v>1</v>
      </c>
      <c r="X631" s="51">
        <f t="shared" si="594"/>
        <v>1</v>
      </c>
      <c r="Y631" s="51">
        <f t="shared" si="594"/>
        <v>1</v>
      </c>
      <c r="Z631" s="51">
        <f t="shared" si="594"/>
        <v>1</v>
      </c>
      <c r="AA631" s="51">
        <f t="shared" si="594"/>
        <v>1</v>
      </c>
      <c r="AB631" s="51">
        <f t="shared" si="594"/>
        <v>1</v>
      </c>
      <c r="AC631" s="51">
        <f t="shared" si="594"/>
        <v>1</v>
      </c>
      <c r="AD631" s="51">
        <f t="shared" si="594"/>
        <v>5</v>
      </c>
      <c r="AE631" s="51">
        <f t="shared" si="594"/>
        <v>5</v>
      </c>
      <c r="AF631" s="51">
        <f t="shared" si="594"/>
        <v>5</v>
      </c>
      <c r="AG631" s="51">
        <f t="shared" si="594"/>
        <v>5</v>
      </c>
      <c r="AH631" s="51">
        <f t="shared" si="594"/>
        <v>4</v>
      </c>
      <c r="AI631" s="51">
        <f t="shared" si="594"/>
        <v>3</v>
      </c>
      <c r="AJ631" s="51">
        <f t="shared" si="594"/>
        <v>2</v>
      </c>
      <c r="AK631" s="51">
        <f t="shared" si="594"/>
        <v>2</v>
      </c>
      <c r="AL631" s="51">
        <f t="shared" si="594"/>
        <v>2</v>
      </c>
      <c r="AM631" s="51">
        <f t="shared" si="594"/>
        <v>2</v>
      </c>
      <c r="AN631" s="51">
        <f t="shared" si="594"/>
        <v>1</v>
      </c>
      <c r="AO631" s="51">
        <f t="shared" si="594"/>
        <v>1</v>
      </c>
      <c r="AP631" s="51">
        <f t="shared" si="594"/>
        <v>1</v>
      </c>
      <c r="AQ631" s="51">
        <f t="shared" si="594"/>
        <v>2</v>
      </c>
      <c r="AR631" s="51">
        <f t="shared" si="594"/>
        <v>3</v>
      </c>
      <c r="AS631" s="51">
        <f t="shared" si="594"/>
        <v>14</v>
      </c>
      <c r="AT631" s="51">
        <f t="shared" si="594"/>
        <v>2</v>
      </c>
      <c r="AU631" s="90">
        <v>4996</v>
      </c>
      <c r="AV631" s="109"/>
      <c r="AW631" s="109"/>
    </row>
    <row r="632" spans="1:49" s="33" customFormat="1" ht="12">
      <c r="A632" s="6">
        <v>628</v>
      </c>
      <c r="B632" s="58">
        <v>7178</v>
      </c>
      <c r="C632" s="45" t="s">
        <v>997</v>
      </c>
      <c r="D632" s="45" t="s">
        <v>807</v>
      </c>
      <c r="E632" s="41" t="s">
        <v>813</v>
      </c>
      <c r="F632" s="44" t="s">
        <v>517</v>
      </c>
      <c r="G632" s="39" t="s">
        <v>662</v>
      </c>
      <c r="H632" s="58">
        <v>7178</v>
      </c>
      <c r="I632" s="51">
        <f t="shared" si="545"/>
        <v>328</v>
      </c>
      <c r="J632" s="51">
        <f>J1598</f>
        <v>5</v>
      </c>
      <c r="K632" s="51">
        <f t="shared" ref="K632:AT632" si="595">K1598</f>
        <v>7</v>
      </c>
      <c r="L632" s="51">
        <f t="shared" si="595"/>
        <v>6</v>
      </c>
      <c r="M632" s="51">
        <f t="shared" si="595"/>
        <v>16</v>
      </c>
      <c r="N632" s="51">
        <f t="shared" si="595"/>
        <v>7</v>
      </c>
      <c r="O632" s="51">
        <f t="shared" si="595"/>
        <v>6</v>
      </c>
      <c r="P632" s="51">
        <f t="shared" si="595"/>
        <v>6</v>
      </c>
      <c r="Q632" s="51">
        <f t="shared" si="595"/>
        <v>6</v>
      </c>
      <c r="R632" s="51">
        <f t="shared" si="595"/>
        <v>6</v>
      </c>
      <c r="S632" s="51">
        <f t="shared" si="595"/>
        <v>6</v>
      </c>
      <c r="T632" s="51">
        <f t="shared" si="595"/>
        <v>7</v>
      </c>
      <c r="U632" s="51">
        <f t="shared" si="595"/>
        <v>7</v>
      </c>
      <c r="V632" s="51">
        <f t="shared" si="595"/>
        <v>6</v>
      </c>
      <c r="W632" s="51">
        <f t="shared" si="595"/>
        <v>6</v>
      </c>
      <c r="X632" s="51">
        <f t="shared" si="595"/>
        <v>6</v>
      </c>
      <c r="Y632" s="51">
        <f t="shared" si="595"/>
        <v>6</v>
      </c>
      <c r="Z632" s="51">
        <f t="shared" si="595"/>
        <v>6</v>
      </c>
      <c r="AA632" s="51">
        <f t="shared" si="595"/>
        <v>6</v>
      </c>
      <c r="AB632" s="51">
        <f t="shared" si="595"/>
        <v>6</v>
      </c>
      <c r="AC632" s="51">
        <f t="shared" si="595"/>
        <v>6</v>
      </c>
      <c r="AD632" s="51">
        <f t="shared" si="595"/>
        <v>28</v>
      </c>
      <c r="AE632" s="51">
        <f t="shared" si="595"/>
        <v>25</v>
      </c>
      <c r="AF632" s="51">
        <f t="shared" si="595"/>
        <v>25</v>
      </c>
      <c r="AG632" s="51">
        <f t="shared" si="595"/>
        <v>23</v>
      </c>
      <c r="AH632" s="51">
        <f t="shared" si="595"/>
        <v>20</v>
      </c>
      <c r="AI632" s="51">
        <f t="shared" si="595"/>
        <v>17</v>
      </c>
      <c r="AJ632" s="51">
        <f t="shared" si="595"/>
        <v>14</v>
      </c>
      <c r="AK632" s="51">
        <f t="shared" si="595"/>
        <v>12</v>
      </c>
      <c r="AL632" s="51">
        <f t="shared" si="595"/>
        <v>10</v>
      </c>
      <c r="AM632" s="51">
        <f t="shared" si="595"/>
        <v>8</v>
      </c>
      <c r="AN632" s="51">
        <f t="shared" si="595"/>
        <v>6</v>
      </c>
      <c r="AO632" s="51">
        <f t="shared" si="595"/>
        <v>4</v>
      </c>
      <c r="AP632" s="51">
        <f t="shared" si="595"/>
        <v>3</v>
      </c>
      <c r="AQ632" s="51">
        <f t="shared" si="595"/>
        <v>16</v>
      </c>
      <c r="AR632" s="51">
        <f t="shared" si="595"/>
        <v>15</v>
      </c>
      <c r="AS632" s="51">
        <f t="shared" si="595"/>
        <v>71</v>
      </c>
      <c r="AT632" s="51">
        <f t="shared" si="595"/>
        <v>8</v>
      </c>
      <c r="AU632" s="58">
        <v>7178</v>
      </c>
      <c r="AV632" s="109"/>
      <c r="AW632" s="109"/>
    </row>
    <row r="633" spans="1:49" s="33" customFormat="1" ht="12">
      <c r="A633" s="21">
        <v>629</v>
      </c>
      <c r="B633" s="90">
        <v>4985</v>
      </c>
      <c r="C633" s="45" t="s">
        <v>997</v>
      </c>
      <c r="D633" s="45" t="s">
        <v>807</v>
      </c>
      <c r="E633" s="41" t="s">
        <v>813</v>
      </c>
      <c r="F633" s="42" t="s">
        <v>152</v>
      </c>
      <c r="G633" s="39" t="s">
        <v>662</v>
      </c>
      <c r="H633" s="90">
        <v>4985</v>
      </c>
      <c r="I633" s="51">
        <f t="shared" si="545"/>
        <v>321</v>
      </c>
      <c r="J633" s="51">
        <f>J1565</f>
        <v>7</v>
      </c>
      <c r="K633" s="51">
        <f t="shared" ref="K633:AT633" si="596">K1565</f>
        <v>6</v>
      </c>
      <c r="L633" s="51">
        <f t="shared" si="596"/>
        <v>8</v>
      </c>
      <c r="M633" s="51">
        <f t="shared" si="596"/>
        <v>7</v>
      </c>
      <c r="N633" s="51">
        <f t="shared" si="596"/>
        <v>6</v>
      </c>
      <c r="O633" s="51">
        <f t="shared" si="596"/>
        <v>6</v>
      </c>
      <c r="P633" s="51">
        <f t="shared" si="596"/>
        <v>6</v>
      </c>
      <c r="Q633" s="51">
        <f t="shared" si="596"/>
        <v>6</v>
      </c>
      <c r="R633" s="51">
        <f t="shared" si="596"/>
        <v>6</v>
      </c>
      <c r="S633" s="51">
        <f t="shared" si="596"/>
        <v>6</v>
      </c>
      <c r="T633" s="51">
        <f t="shared" si="596"/>
        <v>7</v>
      </c>
      <c r="U633" s="51">
        <f t="shared" si="596"/>
        <v>7</v>
      </c>
      <c r="V633" s="51">
        <f t="shared" si="596"/>
        <v>6</v>
      </c>
      <c r="W633" s="51">
        <f t="shared" si="596"/>
        <v>6</v>
      </c>
      <c r="X633" s="51">
        <f t="shared" si="596"/>
        <v>6</v>
      </c>
      <c r="Y633" s="51">
        <f t="shared" si="596"/>
        <v>6</v>
      </c>
      <c r="Z633" s="51">
        <f t="shared" si="596"/>
        <v>6</v>
      </c>
      <c r="AA633" s="51">
        <f t="shared" si="596"/>
        <v>6</v>
      </c>
      <c r="AB633" s="51">
        <f t="shared" si="596"/>
        <v>6</v>
      </c>
      <c r="AC633" s="51">
        <f t="shared" si="596"/>
        <v>6</v>
      </c>
      <c r="AD633" s="51">
        <f t="shared" si="596"/>
        <v>28</v>
      </c>
      <c r="AE633" s="51">
        <f t="shared" si="596"/>
        <v>25</v>
      </c>
      <c r="AF633" s="51">
        <f t="shared" si="596"/>
        <v>25</v>
      </c>
      <c r="AG633" s="51">
        <f t="shared" si="596"/>
        <v>23</v>
      </c>
      <c r="AH633" s="51">
        <f t="shared" si="596"/>
        <v>20</v>
      </c>
      <c r="AI633" s="51">
        <f t="shared" si="596"/>
        <v>17</v>
      </c>
      <c r="AJ633" s="51">
        <f t="shared" si="596"/>
        <v>14</v>
      </c>
      <c r="AK633" s="51">
        <f t="shared" si="596"/>
        <v>12</v>
      </c>
      <c r="AL633" s="51">
        <f t="shared" si="596"/>
        <v>10</v>
      </c>
      <c r="AM633" s="51">
        <f t="shared" si="596"/>
        <v>8</v>
      </c>
      <c r="AN633" s="51">
        <f t="shared" si="596"/>
        <v>6</v>
      </c>
      <c r="AO633" s="51">
        <f t="shared" si="596"/>
        <v>4</v>
      </c>
      <c r="AP633" s="51">
        <f t="shared" si="596"/>
        <v>3</v>
      </c>
      <c r="AQ633" s="51">
        <f t="shared" si="596"/>
        <v>16</v>
      </c>
      <c r="AR633" s="51">
        <f t="shared" si="596"/>
        <v>15</v>
      </c>
      <c r="AS633" s="51">
        <f t="shared" si="596"/>
        <v>71</v>
      </c>
      <c r="AT633" s="51">
        <f t="shared" si="596"/>
        <v>8</v>
      </c>
      <c r="AU633" s="90">
        <v>4985</v>
      </c>
      <c r="AV633" s="109"/>
      <c r="AW633" s="109"/>
    </row>
    <row r="634" spans="1:49" s="33" customFormat="1" ht="12">
      <c r="A634" s="21">
        <v>630</v>
      </c>
      <c r="B634" s="58">
        <v>4982</v>
      </c>
      <c r="C634" s="45" t="s">
        <v>997</v>
      </c>
      <c r="D634" s="45" t="s">
        <v>807</v>
      </c>
      <c r="E634" s="41" t="s">
        <v>813</v>
      </c>
      <c r="F634" s="44" t="s">
        <v>487</v>
      </c>
      <c r="G634" s="39" t="s">
        <v>667</v>
      </c>
      <c r="H634" s="58">
        <v>4982</v>
      </c>
      <c r="I634" s="51">
        <f t="shared" si="545"/>
        <v>468</v>
      </c>
      <c r="J634" s="51">
        <f>J1561</f>
        <v>16</v>
      </c>
      <c r="K634" s="51">
        <f t="shared" ref="K634:AT634" si="597">K1561</f>
        <v>11</v>
      </c>
      <c r="L634" s="51">
        <f t="shared" si="597"/>
        <v>18</v>
      </c>
      <c r="M634" s="51">
        <f t="shared" si="597"/>
        <v>15</v>
      </c>
      <c r="N634" s="51">
        <f t="shared" si="597"/>
        <v>16</v>
      </c>
      <c r="O634" s="51">
        <f t="shared" si="597"/>
        <v>9</v>
      </c>
      <c r="P634" s="51">
        <f t="shared" si="597"/>
        <v>9</v>
      </c>
      <c r="Q634" s="51">
        <f t="shared" si="597"/>
        <v>9</v>
      </c>
      <c r="R634" s="51">
        <f t="shared" si="597"/>
        <v>9</v>
      </c>
      <c r="S634" s="51">
        <f t="shared" si="597"/>
        <v>9</v>
      </c>
      <c r="T634" s="51">
        <f t="shared" si="597"/>
        <v>10</v>
      </c>
      <c r="U634" s="51">
        <f t="shared" si="597"/>
        <v>10</v>
      </c>
      <c r="V634" s="51">
        <f t="shared" si="597"/>
        <v>9</v>
      </c>
      <c r="W634" s="51">
        <f t="shared" si="597"/>
        <v>9</v>
      </c>
      <c r="X634" s="51">
        <f t="shared" si="597"/>
        <v>9</v>
      </c>
      <c r="Y634" s="51">
        <f t="shared" si="597"/>
        <v>9</v>
      </c>
      <c r="Z634" s="51">
        <f t="shared" si="597"/>
        <v>9</v>
      </c>
      <c r="AA634" s="51">
        <f t="shared" si="597"/>
        <v>9</v>
      </c>
      <c r="AB634" s="51">
        <f t="shared" si="597"/>
        <v>8</v>
      </c>
      <c r="AC634" s="51">
        <f t="shared" si="597"/>
        <v>8</v>
      </c>
      <c r="AD634" s="51">
        <f t="shared" si="597"/>
        <v>37</v>
      </c>
      <c r="AE634" s="51">
        <f t="shared" si="597"/>
        <v>34</v>
      </c>
      <c r="AF634" s="51">
        <f t="shared" si="597"/>
        <v>33</v>
      </c>
      <c r="AG634" s="51">
        <f t="shared" si="597"/>
        <v>30</v>
      </c>
      <c r="AH634" s="51">
        <f t="shared" si="597"/>
        <v>26</v>
      </c>
      <c r="AI634" s="51">
        <f t="shared" si="597"/>
        <v>23</v>
      </c>
      <c r="AJ634" s="51">
        <f t="shared" si="597"/>
        <v>19</v>
      </c>
      <c r="AK634" s="51">
        <f t="shared" si="597"/>
        <v>16</v>
      </c>
      <c r="AL634" s="51">
        <f t="shared" si="597"/>
        <v>13</v>
      </c>
      <c r="AM634" s="51">
        <f t="shared" si="597"/>
        <v>10</v>
      </c>
      <c r="AN634" s="51">
        <f t="shared" si="597"/>
        <v>7</v>
      </c>
      <c r="AO634" s="51">
        <f t="shared" si="597"/>
        <v>5</v>
      </c>
      <c r="AP634" s="51">
        <f t="shared" si="597"/>
        <v>4</v>
      </c>
      <c r="AQ634" s="51">
        <f t="shared" si="597"/>
        <v>23</v>
      </c>
      <c r="AR634" s="51">
        <f t="shared" si="597"/>
        <v>22</v>
      </c>
      <c r="AS634" s="51">
        <f t="shared" si="597"/>
        <v>94</v>
      </c>
      <c r="AT634" s="51">
        <f t="shared" si="597"/>
        <v>11</v>
      </c>
      <c r="AU634" s="58">
        <v>4982</v>
      </c>
      <c r="AV634" s="109"/>
      <c r="AW634" s="109"/>
    </row>
    <row r="635" spans="1:49" s="33" customFormat="1" ht="12">
      <c r="A635" s="6">
        <v>631</v>
      </c>
      <c r="B635" s="58">
        <v>6858</v>
      </c>
      <c r="C635" s="45" t="s">
        <v>997</v>
      </c>
      <c r="D635" s="45" t="s">
        <v>807</v>
      </c>
      <c r="E635" s="41" t="s">
        <v>813</v>
      </c>
      <c r="F635" s="44" t="s">
        <v>510</v>
      </c>
      <c r="G635" s="39" t="s">
        <v>667</v>
      </c>
      <c r="H635" s="58">
        <v>6858</v>
      </c>
      <c r="I635" s="51">
        <f t="shared" si="545"/>
        <v>1475</v>
      </c>
      <c r="J635" s="51">
        <f>J1591</f>
        <v>35</v>
      </c>
      <c r="K635" s="51">
        <f t="shared" ref="K635:AT635" si="598">K1591</f>
        <v>30</v>
      </c>
      <c r="L635" s="51">
        <f t="shared" si="598"/>
        <v>35</v>
      </c>
      <c r="M635" s="51">
        <f t="shared" si="598"/>
        <v>49</v>
      </c>
      <c r="N635" s="51">
        <f t="shared" si="598"/>
        <v>40</v>
      </c>
      <c r="O635" s="51">
        <f t="shared" si="598"/>
        <v>27</v>
      </c>
      <c r="P635" s="51">
        <f t="shared" si="598"/>
        <v>26</v>
      </c>
      <c r="Q635" s="51">
        <f t="shared" si="598"/>
        <v>27</v>
      </c>
      <c r="R635" s="51">
        <f t="shared" si="598"/>
        <v>27</v>
      </c>
      <c r="S635" s="51">
        <f t="shared" si="598"/>
        <v>27</v>
      </c>
      <c r="T635" s="51">
        <f t="shared" si="598"/>
        <v>31</v>
      </c>
      <c r="U635" s="51">
        <f t="shared" si="598"/>
        <v>32</v>
      </c>
      <c r="V635" s="51">
        <f t="shared" si="598"/>
        <v>30</v>
      </c>
      <c r="W635" s="51">
        <f t="shared" si="598"/>
        <v>29</v>
      </c>
      <c r="X635" s="51">
        <f t="shared" si="598"/>
        <v>29</v>
      </c>
      <c r="Y635" s="51">
        <f t="shared" si="598"/>
        <v>30</v>
      </c>
      <c r="Z635" s="51">
        <f t="shared" si="598"/>
        <v>30</v>
      </c>
      <c r="AA635" s="51">
        <f t="shared" si="598"/>
        <v>29</v>
      </c>
      <c r="AB635" s="51">
        <f t="shared" si="598"/>
        <v>27</v>
      </c>
      <c r="AC635" s="51">
        <f t="shared" si="598"/>
        <v>27</v>
      </c>
      <c r="AD635" s="51">
        <f t="shared" si="598"/>
        <v>125</v>
      </c>
      <c r="AE635" s="51">
        <f t="shared" si="598"/>
        <v>113</v>
      </c>
      <c r="AF635" s="51">
        <f t="shared" si="598"/>
        <v>111</v>
      </c>
      <c r="AG635" s="51">
        <f t="shared" si="598"/>
        <v>100</v>
      </c>
      <c r="AH635" s="51">
        <f t="shared" si="598"/>
        <v>88</v>
      </c>
      <c r="AI635" s="51">
        <f t="shared" si="598"/>
        <v>77</v>
      </c>
      <c r="AJ635" s="51">
        <f t="shared" si="598"/>
        <v>63</v>
      </c>
      <c r="AK635" s="51">
        <f t="shared" si="598"/>
        <v>53</v>
      </c>
      <c r="AL635" s="51">
        <f t="shared" si="598"/>
        <v>43</v>
      </c>
      <c r="AM635" s="51">
        <f t="shared" si="598"/>
        <v>32</v>
      </c>
      <c r="AN635" s="51">
        <f t="shared" si="598"/>
        <v>23</v>
      </c>
      <c r="AO635" s="51">
        <f t="shared" si="598"/>
        <v>16</v>
      </c>
      <c r="AP635" s="51">
        <f t="shared" si="598"/>
        <v>14</v>
      </c>
      <c r="AQ635" s="51">
        <f t="shared" si="598"/>
        <v>75</v>
      </c>
      <c r="AR635" s="51">
        <f t="shared" si="598"/>
        <v>72</v>
      </c>
      <c r="AS635" s="51">
        <f t="shared" si="598"/>
        <v>315</v>
      </c>
      <c r="AT635" s="51">
        <f t="shared" si="598"/>
        <v>36</v>
      </c>
      <c r="AU635" s="58">
        <v>6858</v>
      </c>
      <c r="AV635" s="109"/>
      <c r="AW635" s="109"/>
    </row>
    <row r="636" spans="1:49" s="33" customFormat="1" ht="12">
      <c r="A636" s="21">
        <v>632</v>
      </c>
      <c r="B636" s="58">
        <v>6837</v>
      </c>
      <c r="C636" s="45" t="s">
        <v>997</v>
      </c>
      <c r="D636" s="45" t="s">
        <v>807</v>
      </c>
      <c r="E636" s="41" t="s">
        <v>813</v>
      </c>
      <c r="F636" s="44" t="s">
        <v>504</v>
      </c>
      <c r="G636" s="39" t="s">
        <v>662</v>
      </c>
      <c r="H636" s="58">
        <v>6837</v>
      </c>
      <c r="I636" s="51">
        <f t="shared" si="545"/>
        <v>456</v>
      </c>
      <c r="J636" s="51">
        <f>J1584</f>
        <v>3</v>
      </c>
      <c r="K636" s="51">
        <f t="shared" ref="K636:AT636" si="599">K1584</f>
        <v>4</v>
      </c>
      <c r="L636" s="51">
        <f t="shared" si="599"/>
        <v>5</v>
      </c>
      <c r="M636" s="51">
        <f t="shared" si="599"/>
        <v>3</v>
      </c>
      <c r="N636" s="51">
        <f t="shared" si="599"/>
        <v>8</v>
      </c>
      <c r="O636" s="51">
        <f t="shared" si="599"/>
        <v>10</v>
      </c>
      <c r="P636" s="51">
        <f t="shared" si="599"/>
        <v>10</v>
      </c>
      <c r="Q636" s="51">
        <f t="shared" si="599"/>
        <v>10</v>
      </c>
      <c r="R636" s="51">
        <f t="shared" si="599"/>
        <v>10</v>
      </c>
      <c r="S636" s="51">
        <f t="shared" si="599"/>
        <v>10</v>
      </c>
      <c r="T636" s="51">
        <f t="shared" si="599"/>
        <v>11</v>
      </c>
      <c r="U636" s="51">
        <f t="shared" si="599"/>
        <v>11</v>
      </c>
      <c r="V636" s="51">
        <f t="shared" si="599"/>
        <v>10</v>
      </c>
      <c r="W636" s="51">
        <f t="shared" si="599"/>
        <v>10</v>
      </c>
      <c r="X636" s="51">
        <f t="shared" si="599"/>
        <v>10</v>
      </c>
      <c r="Y636" s="51">
        <f t="shared" si="599"/>
        <v>10</v>
      </c>
      <c r="Z636" s="51">
        <f t="shared" si="599"/>
        <v>10</v>
      </c>
      <c r="AA636" s="51">
        <f t="shared" si="599"/>
        <v>10</v>
      </c>
      <c r="AB636" s="51">
        <f t="shared" si="599"/>
        <v>9</v>
      </c>
      <c r="AC636" s="51">
        <f t="shared" si="599"/>
        <v>9</v>
      </c>
      <c r="AD636" s="51">
        <f t="shared" si="599"/>
        <v>42</v>
      </c>
      <c r="AE636" s="51">
        <f t="shared" si="599"/>
        <v>38</v>
      </c>
      <c r="AF636" s="51">
        <f t="shared" si="599"/>
        <v>37</v>
      </c>
      <c r="AG636" s="51">
        <f t="shared" si="599"/>
        <v>33</v>
      </c>
      <c r="AH636" s="51">
        <f t="shared" si="599"/>
        <v>29</v>
      </c>
      <c r="AI636" s="51">
        <f t="shared" si="599"/>
        <v>25</v>
      </c>
      <c r="AJ636" s="51">
        <f t="shared" si="599"/>
        <v>20</v>
      </c>
      <c r="AK636" s="51">
        <f t="shared" si="599"/>
        <v>17</v>
      </c>
      <c r="AL636" s="51">
        <f t="shared" si="599"/>
        <v>14</v>
      </c>
      <c r="AM636" s="51">
        <f t="shared" si="599"/>
        <v>11</v>
      </c>
      <c r="AN636" s="51">
        <f t="shared" si="599"/>
        <v>8</v>
      </c>
      <c r="AO636" s="51">
        <f t="shared" si="599"/>
        <v>5</v>
      </c>
      <c r="AP636" s="51">
        <f t="shared" si="599"/>
        <v>4</v>
      </c>
      <c r="AQ636" s="51">
        <f t="shared" si="599"/>
        <v>26</v>
      </c>
      <c r="AR636" s="51">
        <f t="shared" si="599"/>
        <v>24</v>
      </c>
      <c r="AS636" s="51">
        <f t="shared" si="599"/>
        <v>105</v>
      </c>
      <c r="AT636" s="51">
        <f t="shared" si="599"/>
        <v>12</v>
      </c>
      <c r="AU636" s="58">
        <v>6837</v>
      </c>
      <c r="AV636" s="109"/>
      <c r="AW636" s="109"/>
    </row>
    <row r="637" spans="1:49" s="33" customFormat="1" ht="12">
      <c r="A637" s="21">
        <v>633</v>
      </c>
      <c r="B637" s="58">
        <v>6787</v>
      </c>
      <c r="C637" s="45" t="s">
        <v>997</v>
      </c>
      <c r="D637" s="45" t="s">
        <v>807</v>
      </c>
      <c r="E637" s="41" t="s">
        <v>813</v>
      </c>
      <c r="F637" s="44" t="s">
        <v>499</v>
      </c>
      <c r="G637" s="39" t="s">
        <v>662</v>
      </c>
      <c r="H637" s="58">
        <v>6787</v>
      </c>
      <c r="I637" s="51">
        <f t="shared" si="545"/>
        <v>69</v>
      </c>
      <c r="J637" s="51">
        <f>J1578</f>
        <v>4</v>
      </c>
      <c r="K637" s="51">
        <f t="shared" ref="K637:AT637" si="600">K1578</f>
        <v>3</v>
      </c>
      <c r="L637" s="51">
        <f t="shared" si="600"/>
        <v>3</v>
      </c>
      <c r="M637" s="51">
        <f t="shared" si="600"/>
        <v>5</v>
      </c>
      <c r="N637" s="51">
        <f t="shared" si="600"/>
        <v>1</v>
      </c>
      <c r="O637" s="51">
        <f t="shared" si="600"/>
        <v>1</v>
      </c>
      <c r="P637" s="51">
        <f t="shared" si="600"/>
        <v>1</v>
      </c>
      <c r="Q637" s="51">
        <f t="shared" si="600"/>
        <v>1</v>
      </c>
      <c r="R637" s="51">
        <f t="shared" si="600"/>
        <v>1</v>
      </c>
      <c r="S637" s="51">
        <f t="shared" si="600"/>
        <v>1</v>
      </c>
      <c r="T637" s="51">
        <f t="shared" si="600"/>
        <v>1</v>
      </c>
      <c r="U637" s="51">
        <f t="shared" si="600"/>
        <v>1</v>
      </c>
      <c r="V637" s="51">
        <f t="shared" si="600"/>
        <v>1</v>
      </c>
      <c r="W637" s="51">
        <f t="shared" si="600"/>
        <v>1</v>
      </c>
      <c r="X637" s="51">
        <f t="shared" si="600"/>
        <v>1</v>
      </c>
      <c r="Y637" s="51">
        <f t="shared" si="600"/>
        <v>1</v>
      </c>
      <c r="Z637" s="51">
        <f t="shared" si="600"/>
        <v>1</v>
      </c>
      <c r="AA637" s="51">
        <f t="shared" si="600"/>
        <v>1</v>
      </c>
      <c r="AB637" s="51">
        <f t="shared" si="600"/>
        <v>1</v>
      </c>
      <c r="AC637" s="51">
        <f t="shared" si="600"/>
        <v>1</v>
      </c>
      <c r="AD637" s="51">
        <f t="shared" si="600"/>
        <v>5</v>
      </c>
      <c r="AE637" s="51">
        <f t="shared" si="600"/>
        <v>5</v>
      </c>
      <c r="AF637" s="51">
        <f t="shared" si="600"/>
        <v>5</v>
      </c>
      <c r="AG637" s="51">
        <f t="shared" si="600"/>
        <v>5</v>
      </c>
      <c r="AH637" s="51">
        <f t="shared" si="600"/>
        <v>4</v>
      </c>
      <c r="AI637" s="51">
        <f t="shared" si="600"/>
        <v>3</v>
      </c>
      <c r="AJ637" s="51">
        <f t="shared" si="600"/>
        <v>2</v>
      </c>
      <c r="AK637" s="51">
        <f t="shared" si="600"/>
        <v>2</v>
      </c>
      <c r="AL637" s="51">
        <f t="shared" si="600"/>
        <v>2</v>
      </c>
      <c r="AM637" s="51">
        <f t="shared" si="600"/>
        <v>2</v>
      </c>
      <c r="AN637" s="51">
        <f t="shared" si="600"/>
        <v>1</v>
      </c>
      <c r="AO637" s="51">
        <f t="shared" si="600"/>
        <v>1</v>
      </c>
      <c r="AP637" s="51">
        <f t="shared" si="600"/>
        <v>1</v>
      </c>
      <c r="AQ637" s="51">
        <f t="shared" si="600"/>
        <v>2</v>
      </c>
      <c r="AR637" s="51">
        <f t="shared" si="600"/>
        <v>3</v>
      </c>
      <c r="AS637" s="51">
        <f t="shared" si="600"/>
        <v>14</v>
      </c>
      <c r="AT637" s="51">
        <f t="shared" si="600"/>
        <v>2</v>
      </c>
      <c r="AU637" s="58">
        <v>6787</v>
      </c>
      <c r="AV637" s="109"/>
      <c r="AW637" s="109"/>
    </row>
    <row r="638" spans="1:49" s="33" customFormat="1" ht="12">
      <c r="A638" s="6">
        <v>634</v>
      </c>
      <c r="B638" s="58">
        <v>4987</v>
      </c>
      <c r="C638" s="45" t="s">
        <v>997</v>
      </c>
      <c r="D638" s="45" t="s">
        <v>807</v>
      </c>
      <c r="E638" s="41" t="s">
        <v>813</v>
      </c>
      <c r="F638" s="44" t="s">
        <v>485</v>
      </c>
      <c r="G638" s="39" t="s">
        <v>680</v>
      </c>
      <c r="H638" s="58">
        <v>4987</v>
      </c>
      <c r="I638" s="51">
        <f t="shared" si="545"/>
        <v>838</v>
      </c>
      <c r="J638" s="51">
        <f>J1558</f>
        <v>11</v>
      </c>
      <c r="K638" s="51">
        <f t="shared" ref="K638:AT638" si="601">K1558</f>
        <v>15</v>
      </c>
      <c r="L638" s="51">
        <f t="shared" si="601"/>
        <v>21</v>
      </c>
      <c r="M638" s="51">
        <f t="shared" si="601"/>
        <v>12</v>
      </c>
      <c r="N638" s="51">
        <f t="shared" si="601"/>
        <v>18</v>
      </c>
      <c r="O638" s="51">
        <f t="shared" si="601"/>
        <v>15</v>
      </c>
      <c r="P638" s="51">
        <f t="shared" si="601"/>
        <v>15</v>
      </c>
      <c r="Q638" s="51">
        <f t="shared" si="601"/>
        <v>16</v>
      </c>
      <c r="R638" s="51">
        <f t="shared" si="601"/>
        <v>16</v>
      </c>
      <c r="S638" s="51">
        <f t="shared" si="601"/>
        <v>16</v>
      </c>
      <c r="T638" s="51">
        <f t="shared" si="601"/>
        <v>18</v>
      </c>
      <c r="U638" s="51">
        <f t="shared" si="601"/>
        <v>18</v>
      </c>
      <c r="V638" s="51">
        <f t="shared" si="601"/>
        <v>17</v>
      </c>
      <c r="W638" s="51">
        <f t="shared" si="601"/>
        <v>17</v>
      </c>
      <c r="X638" s="51">
        <f t="shared" si="601"/>
        <v>17</v>
      </c>
      <c r="Y638" s="51">
        <f t="shared" si="601"/>
        <v>18</v>
      </c>
      <c r="Z638" s="51">
        <f t="shared" si="601"/>
        <v>18</v>
      </c>
      <c r="AA638" s="51">
        <f t="shared" si="601"/>
        <v>17</v>
      </c>
      <c r="AB638" s="51">
        <f t="shared" si="601"/>
        <v>16</v>
      </c>
      <c r="AC638" s="51">
        <f t="shared" si="601"/>
        <v>16</v>
      </c>
      <c r="AD638" s="51">
        <f t="shared" si="601"/>
        <v>74</v>
      </c>
      <c r="AE638" s="51">
        <f t="shared" si="601"/>
        <v>67</v>
      </c>
      <c r="AF638" s="51">
        <f t="shared" si="601"/>
        <v>66</v>
      </c>
      <c r="AG638" s="51">
        <f t="shared" si="601"/>
        <v>60</v>
      </c>
      <c r="AH638" s="51">
        <f t="shared" si="601"/>
        <v>53</v>
      </c>
      <c r="AI638" s="51">
        <f t="shared" si="601"/>
        <v>46</v>
      </c>
      <c r="AJ638" s="51">
        <f t="shared" si="601"/>
        <v>37</v>
      </c>
      <c r="AK638" s="51">
        <f t="shared" si="601"/>
        <v>31</v>
      </c>
      <c r="AL638" s="51">
        <f t="shared" si="601"/>
        <v>25</v>
      </c>
      <c r="AM638" s="51">
        <f t="shared" si="601"/>
        <v>19</v>
      </c>
      <c r="AN638" s="51">
        <f t="shared" si="601"/>
        <v>14</v>
      </c>
      <c r="AO638" s="51">
        <f t="shared" si="601"/>
        <v>10</v>
      </c>
      <c r="AP638" s="51">
        <f t="shared" si="601"/>
        <v>9</v>
      </c>
      <c r="AQ638" s="51">
        <f t="shared" si="601"/>
        <v>43</v>
      </c>
      <c r="AR638" s="51">
        <f t="shared" si="601"/>
        <v>43</v>
      </c>
      <c r="AS638" s="51">
        <f t="shared" si="601"/>
        <v>188</v>
      </c>
      <c r="AT638" s="51">
        <f t="shared" si="601"/>
        <v>21</v>
      </c>
      <c r="AU638" s="58">
        <v>4987</v>
      </c>
      <c r="AV638" s="109"/>
      <c r="AW638" s="109"/>
    </row>
    <row r="639" spans="1:49" s="33" customFormat="1" ht="12">
      <c r="A639" s="21">
        <v>635</v>
      </c>
      <c r="B639" s="58">
        <v>4997</v>
      </c>
      <c r="C639" s="45" t="s">
        <v>997</v>
      </c>
      <c r="D639" s="45" t="s">
        <v>807</v>
      </c>
      <c r="E639" s="41" t="s">
        <v>813</v>
      </c>
      <c r="F639" s="44" t="s">
        <v>486</v>
      </c>
      <c r="G639" s="39" t="s">
        <v>662</v>
      </c>
      <c r="H639" s="58">
        <v>4997</v>
      </c>
      <c r="I639" s="51">
        <f t="shared" si="545"/>
        <v>305</v>
      </c>
      <c r="J639" s="51">
        <f>J1560</f>
        <v>6</v>
      </c>
      <c r="K639" s="51">
        <f t="shared" ref="K639:AT639" si="602">K1560</f>
        <v>6</v>
      </c>
      <c r="L639" s="51">
        <f t="shared" si="602"/>
        <v>8</v>
      </c>
      <c r="M639" s="51">
        <f t="shared" si="602"/>
        <v>3</v>
      </c>
      <c r="N639" s="51">
        <f t="shared" si="602"/>
        <v>2</v>
      </c>
      <c r="O639" s="51">
        <f t="shared" si="602"/>
        <v>5</v>
      </c>
      <c r="P639" s="51">
        <f t="shared" si="602"/>
        <v>5</v>
      </c>
      <c r="Q639" s="51">
        <f t="shared" si="602"/>
        <v>5</v>
      </c>
      <c r="R639" s="51">
        <f t="shared" si="602"/>
        <v>5</v>
      </c>
      <c r="S639" s="51">
        <f t="shared" si="602"/>
        <v>5</v>
      </c>
      <c r="T639" s="51">
        <f t="shared" si="602"/>
        <v>6</v>
      </c>
      <c r="U639" s="51">
        <f t="shared" si="602"/>
        <v>6</v>
      </c>
      <c r="V639" s="51">
        <f t="shared" si="602"/>
        <v>6</v>
      </c>
      <c r="W639" s="51">
        <f t="shared" si="602"/>
        <v>6</v>
      </c>
      <c r="X639" s="51">
        <f t="shared" si="602"/>
        <v>6</v>
      </c>
      <c r="Y639" s="51">
        <f t="shared" si="602"/>
        <v>6</v>
      </c>
      <c r="Z639" s="51">
        <f t="shared" si="602"/>
        <v>6</v>
      </c>
      <c r="AA639" s="51">
        <f t="shared" si="602"/>
        <v>6</v>
      </c>
      <c r="AB639" s="51">
        <f t="shared" si="602"/>
        <v>6</v>
      </c>
      <c r="AC639" s="51">
        <f t="shared" si="602"/>
        <v>6</v>
      </c>
      <c r="AD639" s="51">
        <f t="shared" si="602"/>
        <v>28</v>
      </c>
      <c r="AE639" s="51">
        <f t="shared" si="602"/>
        <v>25</v>
      </c>
      <c r="AF639" s="51">
        <f t="shared" si="602"/>
        <v>25</v>
      </c>
      <c r="AG639" s="51">
        <f t="shared" si="602"/>
        <v>23</v>
      </c>
      <c r="AH639" s="51">
        <f t="shared" si="602"/>
        <v>20</v>
      </c>
      <c r="AI639" s="51">
        <f t="shared" si="602"/>
        <v>17</v>
      </c>
      <c r="AJ639" s="51">
        <f t="shared" si="602"/>
        <v>14</v>
      </c>
      <c r="AK639" s="51">
        <f t="shared" si="602"/>
        <v>12</v>
      </c>
      <c r="AL639" s="51">
        <f t="shared" si="602"/>
        <v>10</v>
      </c>
      <c r="AM639" s="51">
        <f t="shared" si="602"/>
        <v>8</v>
      </c>
      <c r="AN639" s="51">
        <f t="shared" si="602"/>
        <v>6</v>
      </c>
      <c r="AO639" s="51">
        <f t="shared" si="602"/>
        <v>4</v>
      </c>
      <c r="AP639" s="51">
        <f t="shared" si="602"/>
        <v>3</v>
      </c>
      <c r="AQ639" s="51">
        <f t="shared" si="602"/>
        <v>15</v>
      </c>
      <c r="AR639" s="51">
        <f t="shared" si="602"/>
        <v>15</v>
      </c>
      <c r="AS639" s="51">
        <f t="shared" si="602"/>
        <v>71</v>
      </c>
      <c r="AT639" s="51">
        <f t="shared" si="602"/>
        <v>8</v>
      </c>
      <c r="AU639" s="58">
        <v>4997</v>
      </c>
      <c r="AV639" s="109"/>
      <c r="AW639" s="109"/>
    </row>
    <row r="640" spans="1:49" s="33" customFormat="1" ht="12">
      <c r="A640" s="21">
        <v>636</v>
      </c>
      <c r="B640" s="58">
        <v>7745</v>
      </c>
      <c r="C640" s="45" t="s">
        <v>997</v>
      </c>
      <c r="D640" s="45" t="s">
        <v>807</v>
      </c>
      <c r="E640" s="41" t="s">
        <v>813</v>
      </c>
      <c r="F640" s="44" t="s">
        <v>497</v>
      </c>
      <c r="G640" s="39" t="s">
        <v>667</v>
      </c>
      <c r="H640" s="58">
        <v>7745</v>
      </c>
      <c r="I640" s="51">
        <f t="shared" si="545"/>
        <v>1458</v>
      </c>
      <c r="J640" s="51">
        <f>J1576</f>
        <v>16</v>
      </c>
      <c r="K640" s="51">
        <f t="shared" ref="K640:AT640" si="603">K1576</f>
        <v>15</v>
      </c>
      <c r="L640" s="51">
        <f t="shared" si="603"/>
        <v>13</v>
      </c>
      <c r="M640" s="51">
        <f t="shared" si="603"/>
        <v>16</v>
      </c>
      <c r="N640" s="51">
        <f t="shared" si="603"/>
        <v>20</v>
      </c>
      <c r="O640" s="51">
        <f t="shared" si="603"/>
        <v>30</v>
      </c>
      <c r="P640" s="51">
        <f t="shared" si="603"/>
        <v>29</v>
      </c>
      <c r="Q640" s="51">
        <f t="shared" si="603"/>
        <v>30</v>
      </c>
      <c r="R640" s="51">
        <f t="shared" si="603"/>
        <v>30</v>
      </c>
      <c r="S640" s="51">
        <f t="shared" si="603"/>
        <v>30</v>
      </c>
      <c r="T640" s="51">
        <f t="shared" si="603"/>
        <v>34</v>
      </c>
      <c r="U640" s="51">
        <f t="shared" si="603"/>
        <v>35</v>
      </c>
      <c r="V640" s="51">
        <f t="shared" si="603"/>
        <v>32</v>
      </c>
      <c r="W640" s="51">
        <f t="shared" si="603"/>
        <v>31</v>
      </c>
      <c r="X640" s="51">
        <f t="shared" si="603"/>
        <v>31</v>
      </c>
      <c r="Y640" s="51">
        <f t="shared" si="603"/>
        <v>32</v>
      </c>
      <c r="Z640" s="51">
        <f t="shared" si="603"/>
        <v>32</v>
      </c>
      <c r="AA640" s="51">
        <f t="shared" si="603"/>
        <v>31</v>
      </c>
      <c r="AB640" s="51">
        <f t="shared" si="603"/>
        <v>29</v>
      </c>
      <c r="AC640" s="51">
        <f t="shared" si="603"/>
        <v>29</v>
      </c>
      <c r="AD640" s="51">
        <f t="shared" si="603"/>
        <v>134</v>
      </c>
      <c r="AE640" s="51">
        <f t="shared" si="603"/>
        <v>121</v>
      </c>
      <c r="AF640" s="51">
        <f t="shared" si="603"/>
        <v>119</v>
      </c>
      <c r="AG640" s="51">
        <f t="shared" si="603"/>
        <v>107</v>
      </c>
      <c r="AH640" s="51">
        <f t="shared" si="603"/>
        <v>94</v>
      </c>
      <c r="AI640" s="51">
        <f t="shared" si="603"/>
        <v>82</v>
      </c>
      <c r="AJ640" s="51">
        <f t="shared" si="603"/>
        <v>67</v>
      </c>
      <c r="AK640" s="51">
        <f t="shared" si="603"/>
        <v>56</v>
      </c>
      <c r="AL640" s="51">
        <f t="shared" si="603"/>
        <v>45</v>
      </c>
      <c r="AM640" s="51">
        <f t="shared" si="603"/>
        <v>34</v>
      </c>
      <c r="AN640" s="51">
        <f t="shared" si="603"/>
        <v>24</v>
      </c>
      <c r="AO640" s="51">
        <f t="shared" si="603"/>
        <v>16</v>
      </c>
      <c r="AP640" s="51">
        <f t="shared" si="603"/>
        <v>14</v>
      </c>
      <c r="AQ640" s="51">
        <f t="shared" si="603"/>
        <v>81</v>
      </c>
      <c r="AR640" s="51">
        <f t="shared" si="603"/>
        <v>77</v>
      </c>
      <c r="AS640" s="51">
        <f t="shared" si="603"/>
        <v>337</v>
      </c>
      <c r="AT640" s="51">
        <f t="shared" si="603"/>
        <v>38</v>
      </c>
      <c r="AU640" s="58">
        <v>7745</v>
      </c>
      <c r="AV640" s="109"/>
      <c r="AW640" s="109"/>
    </row>
    <row r="641" spans="1:49" s="33" customFormat="1" ht="12">
      <c r="A641" s="6">
        <v>637</v>
      </c>
      <c r="B641" s="58">
        <v>4984</v>
      </c>
      <c r="C641" s="45" t="s">
        <v>997</v>
      </c>
      <c r="D641" s="45" t="s">
        <v>807</v>
      </c>
      <c r="E641" s="41" t="s">
        <v>813</v>
      </c>
      <c r="F641" s="44" t="s">
        <v>490</v>
      </c>
      <c r="G641" s="39" t="s">
        <v>667</v>
      </c>
      <c r="H641" s="58">
        <v>4984</v>
      </c>
      <c r="I641" s="51">
        <f t="shared" si="545"/>
        <v>1684</v>
      </c>
      <c r="J641" s="51">
        <f>J1564</f>
        <v>15</v>
      </c>
      <c r="K641" s="51">
        <f t="shared" ref="K641:AT641" si="604">K1564</f>
        <v>13</v>
      </c>
      <c r="L641" s="51">
        <f t="shared" si="604"/>
        <v>13</v>
      </c>
      <c r="M641" s="51">
        <f t="shared" si="604"/>
        <v>18</v>
      </c>
      <c r="N641" s="51">
        <f t="shared" si="604"/>
        <v>13</v>
      </c>
      <c r="O641" s="51">
        <f t="shared" si="604"/>
        <v>33</v>
      </c>
      <c r="P641" s="51">
        <f t="shared" si="604"/>
        <v>32</v>
      </c>
      <c r="Q641" s="51">
        <f t="shared" si="604"/>
        <v>33</v>
      </c>
      <c r="R641" s="51">
        <f t="shared" si="604"/>
        <v>33</v>
      </c>
      <c r="S641" s="51">
        <f t="shared" si="604"/>
        <v>33</v>
      </c>
      <c r="T641" s="51">
        <f t="shared" si="604"/>
        <v>38</v>
      </c>
      <c r="U641" s="51">
        <f t="shared" si="604"/>
        <v>39</v>
      </c>
      <c r="V641" s="51">
        <f t="shared" si="604"/>
        <v>36</v>
      </c>
      <c r="W641" s="51">
        <f t="shared" si="604"/>
        <v>35</v>
      </c>
      <c r="X641" s="51">
        <f t="shared" si="604"/>
        <v>35</v>
      </c>
      <c r="Y641" s="51">
        <f t="shared" si="604"/>
        <v>37</v>
      </c>
      <c r="Z641" s="51">
        <f t="shared" si="604"/>
        <v>37</v>
      </c>
      <c r="AA641" s="51">
        <f t="shared" si="604"/>
        <v>36</v>
      </c>
      <c r="AB641" s="51">
        <f t="shared" si="604"/>
        <v>34</v>
      </c>
      <c r="AC641" s="51">
        <f t="shared" si="604"/>
        <v>34</v>
      </c>
      <c r="AD641" s="51">
        <f t="shared" si="604"/>
        <v>158</v>
      </c>
      <c r="AE641" s="51">
        <f t="shared" si="604"/>
        <v>143</v>
      </c>
      <c r="AF641" s="51">
        <f t="shared" si="604"/>
        <v>141</v>
      </c>
      <c r="AG641" s="51">
        <f t="shared" si="604"/>
        <v>127</v>
      </c>
      <c r="AH641" s="51">
        <f t="shared" si="604"/>
        <v>112</v>
      </c>
      <c r="AI641" s="51">
        <f t="shared" si="604"/>
        <v>98</v>
      </c>
      <c r="AJ641" s="51">
        <f t="shared" si="604"/>
        <v>80</v>
      </c>
      <c r="AK641" s="51">
        <f t="shared" si="604"/>
        <v>67</v>
      </c>
      <c r="AL641" s="51">
        <f t="shared" si="604"/>
        <v>54</v>
      </c>
      <c r="AM641" s="51">
        <f t="shared" si="604"/>
        <v>41</v>
      </c>
      <c r="AN641" s="51">
        <f t="shared" si="604"/>
        <v>29</v>
      </c>
      <c r="AO641" s="51">
        <f t="shared" si="604"/>
        <v>20</v>
      </c>
      <c r="AP641" s="51">
        <f t="shared" si="604"/>
        <v>17</v>
      </c>
      <c r="AQ641" s="51">
        <f t="shared" si="604"/>
        <v>90</v>
      </c>
      <c r="AR641" s="51">
        <f t="shared" si="604"/>
        <v>90</v>
      </c>
      <c r="AS641" s="51">
        <f t="shared" si="604"/>
        <v>399</v>
      </c>
      <c r="AT641" s="51">
        <f t="shared" si="604"/>
        <v>45</v>
      </c>
      <c r="AU641" s="58">
        <v>4984</v>
      </c>
      <c r="AV641" s="109"/>
      <c r="AW641" s="109"/>
    </row>
    <row r="642" spans="1:49" s="33" customFormat="1" ht="12">
      <c r="A642" s="21">
        <v>638</v>
      </c>
      <c r="B642" s="58">
        <v>7098</v>
      </c>
      <c r="C642" s="45" t="s">
        <v>997</v>
      </c>
      <c r="D642" s="45" t="s">
        <v>807</v>
      </c>
      <c r="E642" s="41" t="s">
        <v>813</v>
      </c>
      <c r="F642" s="44" t="s">
        <v>515</v>
      </c>
      <c r="G642" s="39" t="s">
        <v>662</v>
      </c>
      <c r="H642" s="58">
        <v>7098</v>
      </c>
      <c r="I642" s="51">
        <f t="shared" si="545"/>
        <v>262</v>
      </c>
      <c r="J642" s="51">
        <f>J1596</f>
        <v>5</v>
      </c>
      <c r="K642" s="51">
        <f t="shared" ref="K642:AT642" si="605">K1596</f>
        <v>4</v>
      </c>
      <c r="L642" s="51">
        <f t="shared" si="605"/>
        <v>4</v>
      </c>
      <c r="M642" s="51">
        <f t="shared" si="605"/>
        <v>6</v>
      </c>
      <c r="N642" s="51">
        <f t="shared" si="605"/>
        <v>11</v>
      </c>
      <c r="O642" s="51">
        <f t="shared" si="605"/>
        <v>4</v>
      </c>
      <c r="P642" s="51">
        <f t="shared" si="605"/>
        <v>4</v>
      </c>
      <c r="Q642" s="51">
        <f t="shared" si="605"/>
        <v>4</v>
      </c>
      <c r="R642" s="51">
        <f t="shared" si="605"/>
        <v>4</v>
      </c>
      <c r="S642" s="51">
        <f t="shared" si="605"/>
        <v>4</v>
      </c>
      <c r="T642" s="51">
        <f t="shared" si="605"/>
        <v>5</v>
      </c>
      <c r="U642" s="51">
        <f t="shared" si="605"/>
        <v>5</v>
      </c>
      <c r="V642" s="51">
        <f t="shared" si="605"/>
        <v>5</v>
      </c>
      <c r="W642" s="51">
        <f t="shared" si="605"/>
        <v>5</v>
      </c>
      <c r="X642" s="51">
        <f t="shared" si="605"/>
        <v>5</v>
      </c>
      <c r="Y642" s="51">
        <f t="shared" si="605"/>
        <v>5</v>
      </c>
      <c r="Z642" s="51">
        <f t="shared" si="605"/>
        <v>5</v>
      </c>
      <c r="AA642" s="51">
        <f t="shared" si="605"/>
        <v>5</v>
      </c>
      <c r="AB642" s="51">
        <f t="shared" si="605"/>
        <v>5</v>
      </c>
      <c r="AC642" s="51">
        <f t="shared" si="605"/>
        <v>5</v>
      </c>
      <c r="AD642" s="51">
        <f t="shared" si="605"/>
        <v>23</v>
      </c>
      <c r="AE642" s="51">
        <f t="shared" si="605"/>
        <v>21</v>
      </c>
      <c r="AF642" s="51">
        <f t="shared" si="605"/>
        <v>21</v>
      </c>
      <c r="AG642" s="51">
        <f t="shared" si="605"/>
        <v>19</v>
      </c>
      <c r="AH642" s="51">
        <f t="shared" si="605"/>
        <v>17</v>
      </c>
      <c r="AI642" s="51">
        <f t="shared" si="605"/>
        <v>15</v>
      </c>
      <c r="AJ642" s="51">
        <f t="shared" si="605"/>
        <v>12</v>
      </c>
      <c r="AK642" s="51">
        <f t="shared" si="605"/>
        <v>10</v>
      </c>
      <c r="AL642" s="51">
        <f t="shared" si="605"/>
        <v>8</v>
      </c>
      <c r="AM642" s="51">
        <f t="shared" si="605"/>
        <v>6</v>
      </c>
      <c r="AN642" s="51">
        <f t="shared" si="605"/>
        <v>4</v>
      </c>
      <c r="AO642" s="51">
        <f t="shared" si="605"/>
        <v>3</v>
      </c>
      <c r="AP642" s="51">
        <f t="shared" si="605"/>
        <v>3</v>
      </c>
      <c r="AQ642" s="51">
        <f t="shared" si="605"/>
        <v>12</v>
      </c>
      <c r="AR642" s="51">
        <f t="shared" si="605"/>
        <v>13</v>
      </c>
      <c r="AS642" s="51">
        <f t="shared" si="605"/>
        <v>59</v>
      </c>
      <c r="AT642" s="51">
        <f t="shared" si="605"/>
        <v>7</v>
      </c>
      <c r="AU642" s="58">
        <v>7098</v>
      </c>
      <c r="AV642" s="109"/>
      <c r="AW642" s="109"/>
    </row>
    <row r="643" spans="1:49" s="33" customFormat="1" ht="12">
      <c r="A643" s="21">
        <v>639</v>
      </c>
      <c r="B643" s="58">
        <v>6788</v>
      </c>
      <c r="C643" s="45" t="s">
        <v>997</v>
      </c>
      <c r="D643" s="45" t="s">
        <v>807</v>
      </c>
      <c r="E643" s="41" t="s">
        <v>813</v>
      </c>
      <c r="F643" s="44" t="s">
        <v>500</v>
      </c>
      <c r="G643" s="39" t="s">
        <v>662</v>
      </c>
      <c r="H643" s="58">
        <v>6788</v>
      </c>
      <c r="I643" s="51">
        <f t="shared" si="545"/>
        <v>301</v>
      </c>
      <c r="J643" s="51">
        <f>J1579</f>
        <v>5</v>
      </c>
      <c r="K643" s="51">
        <f t="shared" ref="K643:AT643" si="606">K1579</f>
        <v>4</v>
      </c>
      <c r="L643" s="51">
        <f t="shared" si="606"/>
        <v>2</v>
      </c>
      <c r="M643" s="51">
        <f t="shared" si="606"/>
        <v>2</v>
      </c>
      <c r="N643" s="51">
        <f t="shared" si="606"/>
        <v>1</v>
      </c>
      <c r="O643" s="51">
        <f t="shared" si="606"/>
        <v>6</v>
      </c>
      <c r="P643" s="51">
        <f t="shared" si="606"/>
        <v>6</v>
      </c>
      <c r="Q643" s="51">
        <f t="shared" si="606"/>
        <v>6</v>
      </c>
      <c r="R643" s="51">
        <f t="shared" si="606"/>
        <v>6</v>
      </c>
      <c r="S643" s="51">
        <f t="shared" si="606"/>
        <v>6</v>
      </c>
      <c r="T643" s="51">
        <f t="shared" si="606"/>
        <v>7</v>
      </c>
      <c r="U643" s="51">
        <f t="shared" si="606"/>
        <v>7</v>
      </c>
      <c r="V643" s="51">
        <f t="shared" si="606"/>
        <v>6</v>
      </c>
      <c r="W643" s="51">
        <f t="shared" si="606"/>
        <v>6</v>
      </c>
      <c r="X643" s="51">
        <f t="shared" si="606"/>
        <v>6</v>
      </c>
      <c r="Y643" s="51">
        <f t="shared" si="606"/>
        <v>6</v>
      </c>
      <c r="Z643" s="51">
        <f t="shared" si="606"/>
        <v>6</v>
      </c>
      <c r="AA643" s="51">
        <f t="shared" si="606"/>
        <v>6</v>
      </c>
      <c r="AB643" s="51">
        <f t="shared" si="606"/>
        <v>6</v>
      </c>
      <c r="AC643" s="51">
        <f t="shared" si="606"/>
        <v>6</v>
      </c>
      <c r="AD643" s="51">
        <f t="shared" si="606"/>
        <v>28</v>
      </c>
      <c r="AE643" s="51">
        <f t="shared" si="606"/>
        <v>25</v>
      </c>
      <c r="AF643" s="51">
        <f t="shared" si="606"/>
        <v>25</v>
      </c>
      <c r="AG643" s="51">
        <f t="shared" si="606"/>
        <v>23</v>
      </c>
      <c r="AH643" s="51">
        <f t="shared" si="606"/>
        <v>20</v>
      </c>
      <c r="AI643" s="51">
        <f t="shared" si="606"/>
        <v>17</v>
      </c>
      <c r="AJ643" s="51">
        <f t="shared" si="606"/>
        <v>14</v>
      </c>
      <c r="AK643" s="51">
        <f t="shared" si="606"/>
        <v>12</v>
      </c>
      <c r="AL643" s="51">
        <f t="shared" si="606"/>
        <v>10</v>
      </c>
      <c r="AM643" s="51">
        <f t="shared" si="606"/>
        <v>8</v>
      </c>
      <c r="AN643" s="51">
        <f t="shared" si="606"/>
        <v>6</v>
      </c>
      <c r="AO643" s="51">
        <f t="shared" si="606"/>
        <v>4</v>
      </c>
      <c r="AP643" s="51">
        <f t="shared" si="606"/>
        <v>3</v>
      </c>
      <c r="AQ643" s="51">
        <f t="shared" si="606"/>
        <v>16</v>
      </c>
      <c r="AR643" s="51">
        <f t="shared" si="606"/>
        <v>15</v>
      </c>
      <c r="AS643" s="51">
        <f t="shared" si="606"/>
        <v>71</v>
      </c>
      <c r="AT643" s="51">
        <f t="shared" si="606"/>
        <v>8</v>
      </c>
      <c r="AU643" s="58">
        <v>6788</v>
      </c>
      <c r="AV643" s="109"/>
      <c r="AW643" s="109"/>
    </row>
    <row r="644" spans="1:49" s="33" customFormat="1" ht="12">
      <c r="A644" s="6">
        <v>640</v>
      </c>
      <c r="B644" s="58">
        <v>4990</v>
      </c>
      <c r="C644" s="45" t="s">
        <v>997</v>
      </c>
      <c r="D644" s="45" t="s">
        <v>807</v>
      </c>
      <c r="E644" s="41" t="s">
        <v>813</v>
      </c>
      <c r="F644" s="44" t="s">
        <v>495</v>
      </c>
      <c r="G644" s="39" t="s">
        <v>662</v>
      </c>
      <c r="H644" s="58">
        <v>4990</v>
      </c>
      <c r="I644" s="51">
        <f t="shared" si="545"/>
        <v>414</v>
      </c>
      <c r="J644" s="51">
        <f>J1572</f>
        <v>7</v>
      </c>
      <c r="K644" s="51">
        <f t="shared" ref="K644:AT644" si="607">K1572</f>
        <v>5</v>
      </c>
      <c r="L644" s="51">
        <f t="shared" si="607"/>
        <v>4</v>
      </c>
      <c r="M644" s="51">
        <f t="shared" si="607"/>
        <v>7</v>
      </c>
      <c r="N644" s="51">
        <f t="shared" si="607"/>
        <v>12</v>
      </c>
      <c r="O644" s="51">
        <f t="shared" si="607"/>
        <v>8</v>
      </c>
      <c r="P644" s="51">
        <f t="shared" si="607"/>
        <v>8</v>
      </c>
      <c r="Q644" s="51">
        <f t="shared" si="607"/>
        <v>8</v>
      </c>
      <c r="R644" s="51">
        <f t="shared" si="607"/>
        <v>8</v>
      </c>
      <c r="S644" s="51">
        <f t="shared" si="607"/>
        <v>8</v>
      </c>
      <c r="T644" s="51">
        <f t="shared" si="607"/>
        <v>9</v>
      </c>
      <c r="U644" s="51">
        <f t="shared" si="607"/>
        <v>9</v>
      </c>
      <c r="V644" s="51">
        <f t="shared" si="607"/>
        <v>8</v>
      </c>
      <c r="W644" s="51">
        <f t="shared" si="607"/>
        <v>8</v>
      </c>
      <c r="X644" s="51">
        <f t="shared" si="607"/>
        <v>8</v>
      </c>
      <c r="Y644" s="51">
        <f t="shared" si="607"/>
        <v>8</v>
      </c>
      <c r="Z644" s="51">
        <f t="shared" si="607"/>
        <v>8</v>
      </c>
      <c r="AA644" s="51">
        <f t="shared" si="607"/>
        <v>8</v>
      </c>
      <c r="AB644" s="51">
        <f t="shared" si="607"/>
        <v>8</v>
      </c>
      <c r="AC644" s="51">
        <f t="shared" si="607"/>
        <v>8</v>
      </c>
      <c r="AD644" s="51">
        <f t="shared" si="607"/>
        <v>37</v>
      </c>
      <c r="AE644" s="51">
        <f t="shared" si="607"/>
        <v>34</v>
      </c>
      <c r="AF644" s="51">
        <f t="shared" si="607"/>
        <v>33</v>
      </c>
      <c r="AG644" s="51">
        <f t="shared" si="607"/>
        <v>30</v>
      </c>
      <c r="AH644" s="51">
        <f t="shared" si="607"/>
        <v>26</v>
      </c>
      <c r="AI644" s="51">
        <f t="shared" si="607"/>
        <v>23</v>
      </c>
      <c r="AJ644" s="51">
        <f t="shared" si="607"/>
        <v>19</v>
      </c>
      <c r="AK644" s="51">
        <f t="shared" si="607"/>
        <v>16</v>
      </c>
      <c r="AL644" s="51">
        <f t="shared" si="607"/>
        <v>13</v>
      </c>
      <c r="AM644" s="51">
        <f t="shared" si="607"/>
        <v>10</v>
      </c>
      <c r="AN644" s="51">
        <f t="shared" si="607"/>
        <v>7</v>
      </c>
      <c r="AO644" s="51">
        <f t="shared" si="607"/>
        <v>5</v>
      </c>
      <c r="AP644" s="51">
        <f t="shared" si="607"/>
        <v>4</v>
      </c>
      <c r="AQ644" s="51">
        <f t="shared" si="607"/>
        <v>21</v>
      </c>
      <c r="AR644" s="51">
        <f t="shared" si="607"/>
        <v>20</v>
      </c>
      <c r="AS644" s="51">
        <f t="shared" si="607"/>
        <v>94</v>
      </c>
      <c r="AT644" s="51">
        <f t="shared" si="607"/>
        <v>11</v>
      </c>
      <c r="AU644" s="58">
        <v>4990</v>
      </c>
      <c r="AV644" s="109"/>
      <c r="AW644" s="109"/>
    </row>
    <row r="645" spans="1:49" s="33" customFormat="1" ht="12">
      <c r="A645" s="21">
        <v>641</v>
      </c>
      <c r="B645" s="58">
        <v>8925</v>
      </c>
      <c r="C645" s="45" t="s">
        <v>997</v>
      </c>
      <c r="D645" s="45" t="s">
        <v>807</v>
      </c>
      <c r="E645" s="41" t="s">
        <v>813</v>
      </c>
      <c r="F645" s="44" t="s">
        <v>410</v>
      </c>
      <c r="G645" s="39" t="s">
        <v>662</v>
      </c>
      <c r="H645" s="58">
        <v>8925</v>
      </c>
      <c r="I645" s="51">
        <f t="shared" si="545"/>
        <v>250</v>
      </c>
      <c r="J645" s="51">
        <f>J1600</f>
        <v>2</v>
      </c>
      <c r="K645" s="51">
        <f t="shared" ref="K645:AT645" si="608">K1600</f>
        <v>7</v>
      </c>
      <c r="L645" s="51">
        <f t="shared" si="608"/>
        <v>4</v>
      </c>
      <c r="M645" s="51">
        <f t="shared" si="608"/>
        <v>5</v>
      </c>
      <c r="N645" s="51">
        <f t="shared" si="608"/>
        <v>0</v>
      </c>
      <c r="O645" s="51">
        <f t="shared" si="608"/>
        <v>4</v>
      </c>
      <c r="P645" s="51">
        <f t="shared" si="608"/>
        <v>4</v>
      </c>
      <c r="Q645" s="51">
        <f t="shared" si="608"/>
        <v>4</v>
      </c>
      <c r="R645" s="51">
        <f t="shared" si="608"/>
        <v>4</v>
      </c>
      <c r="S645" s="51">
        <f t="shared" si="608"/>
        <v>4</v>
      </c>
      <c r="T645" s="51">
        <f t="shared" si="608"/>
        <v>5</v>
      </c>
      <c r="U645" s="51">
        <f t="shared" si="608"/>
        <v>5</v>
      </c>
      <c r="V645" s="51">
        <f t="shared" si="608"/>
        <v>5</v>
      </c>
      <c r="W645" s="51">
        <f t="shared" si="608"/>
        <v>5</v>
      </c>
      <c r="X645" s="51">
        <f t="shared" si="608"/>
        <v>5</v>
      </c>
      <c r="Y645" s="51">
        <f t="shared" si="608"/>
        <v>5</v>
      </c>
      <c r="Z645" s="51">
        <f t="shared" si="608"/>
        <v>5</v>
      </c>
      <c r="AA645" s="51">
        <f t="shared" si="608"/>
        <v>5</v>
      </c>
      <c r="AB645" s="51">
        <f t="shared" si="608"/>
        <v>5</v>
      </c>
      <c r="AC645" s="51">
        <f t="shared" si="608"/>
        <v>5</v>
      </c>
      <c r="AD645" s="51">
        <f t="shared" si="608"/>
        <v>23</v>
      </c>
      <c r="AE645" s="51">
        <f t="shared" si="608"/>
        <v>21</v>
      </c>
      <c r="AF645" s="51">
        <f t="shared" si="608"/>
        <v>21</v>
      </c>
      <c r="AG645" s="51">
        <f t="shared" si="608"/>
        <v>19</v>
      </c>
      <c r="AH645" s="51">
        <f t="shared" si="608"/>
        <v>17</v>
      </c>
      <c r="AI645" s="51">
        <f t="shared" si="608"/>
        <v>15</v>
      </c>
      <c r="AJ645" s="51">
        <f t="shared" si="608"/>
        <v>12</v>
      </c>
      <c r="AK645" s="51">
        <f t="shared" si="608"/>
        <v>10</v>
      </c>
      <c r="AL645" s="51">
        <f t="shared" si="608"/>
        <v>8</v>
      </c>
      <c r="AM645" s="51">
        <f t="shared" si="608"/>
        <v>6</v>
      </c>
      <c r="AN645" s="51">
        <f t="shared" si="608"/>
        <v>4</v>
      </c>
      <c r="AO645" s="51">
        <f t="shared" si="608"/>
        <v>3</v>
      </c>
      <c r="AP645" s="51">
        <f t="shared" si="608"/>
        <v>3</v>
      </c>
      <c r="AQ645" s="51">
        <f t="shared" si="608"/>
        <v>12</v>
      </c>
      <c r="AR645" s="51">
        <f t="shared" si="608"/>
        <v>13</v>
      </c>
      <c r="AS645" s="51">
        <f t="shared" si="608"/>
        <v>59</v>
      </c>
      <c r="AT645" s="51">
        <f t="shared" si="608"/>
        <v>7</v>
      </c>
      <c r="AU645" s="58">
        <v>8925</v>
      </c>
      <c r="AV645" s="109"/>
      <c r="AW645" s="109"/>
    </row>
    <row r="646" spans="1:49" s="33" customFormat="1" ht="12">
      <c r="A646" s="21">
        <v>642</v>
      </c>
      <c r="B646" s="58">
        <v>11064</v>
      </c>
      <c r="C646" s="45" t="s">
        <v>997</v>
      </c>
      <c r="D646" s="45" t="s">
        <v>807</v>
      </c>
      <c r="E646" s="41" t="s">
        <v>813</v>
      </c>
      <c r="F646" s="44" t="s">
        <v>519</v>
      </c>
      <c r="G646" s="39" t="s">
        <v>662</v>
      </c>
      <c r="H646" s="58">
        <v>11064</v>
      </c>
      <c r="I646" s="51">
        <f t="shared" si="545"/>
        <v>299</v>
      </c>
      <c r="J646" s="51">
        <f>J1601</f>
        <v>2</v>
      </c>
      <c r="K646" s="51">
        <f t="shared" ref="K646:AT646" si="609">K1601</f>
        <v>2</v>
      </c>
      <c r="L646" s="51">
        <f t="shared" si="609"/>
        <v>3</v>
      </c>
      <c r="M646" s="51">
        <f t="shared" si="609"/>
        <v>4</v>
      </c>
      <c r="N646" s="51">
        <f t="shared" si="609"/>
        <v>1</v>
      </c>
      <c r="O646" s="51">
        <f t="shared" si="609"/>
        <v>6</v>
      </c>
      <c r="P646" s="51">
        <f t="shared" si="609"/>
        <v>6</v>
      </c>
      <c r="Q646" s="51">
        <f t="shared" si="609"/>
        <v>6</v>
      </c>
      <c r="R646" s="51">
        <f t="shared" si="609"/>
        <v>6</v>
      </c>
      <c r="S646" s="51">
        <f t="shared" si="609"/>
        <v>6</v>
      </c>
      <c r="T646" s="51">
        <f t="shared" si="609"/>
        <v>7</v>
      </c>
      <c r="U646" s="51">
        <f t="shared" si="609"/>
        <v>7</v>
      </c>
      <c r="V646" s="51">
        <f t="shared" si="609"/>
        <v>6</v>
      </c>
      <c r="W646" s="51">
        <f t="shared" si="609"/>
        <v>6</v>
      </c>
      <c r="X646" s="51">
        <f t="shared" si="609"/>
        <v>6</v>
      </c>
      <c r="Y646" s="51">
        <f t="shared" si="609"/>
        <v>6</v>
      </c>
      <c r="Z646" s="51">
        <f t="shared" si="609"/>
        <v>6</v>
      </c>
      <c r="AA646" s="51">
        <f t="shared" si="609"/>
        <v>6</v>
      </c>
      <c r="AB646" s="51">
        <f t="shared" si="609"/>
        <v>6</v>
      </c>
      <c r="AC646" s="51">
        <f t="shared" si="609"/>
        <v>6</v>
      </c>
      <c r="AD646" s="51">
        <f t="shared" si="609"/>
        <v>28</v>
      </c>
      <c r="AE646" s="51">
        <f t="shared" si="609"/>
        <v>25</v>
      </c>
      <c r="AF646" s="51">
        <f t="shared" si="609"/>
        <v>25</v>
      </c>
      <c r="AG646" s="51">
        <f t="shared" si="609"/>
        <v>23</v>
      </c>
      <c r="AH646" s="51">
        <f t="shared" si="609"/>
        <v>20</v>
      </c>
      <c r="AI646" s="51">
        <f t="shared" si="609"/>
        <v>17</v>
      </c>
      <c r="AJ646" s="51">
        <f t="shared" si="609"/>
        <v>14</v>
      </c>
      <c r="AK646" s="51">
        <f t="shared" si="609"/>
        <v>12</v>
      </c>
      <c r="AL646" s="51">
        <f t="shared" si="609"/>
        <v>10</v>
      </c>
      <c r="AM646" s="51">
        <f t="shared" si="609"/>
        <v>8</v>
      </c>
      <c r="AN646" s="51">
        <f t="shared" si="609"/>
        <v>6</v>
      </c>
      <c r="AO646" s="51">
        <f t="shared" si="609"/>
        <v>4</v>
      </c>
      <c r="AP646" s="51">
        <f t="shared" si="609"/>
        <v>3</v>
      </c>
      <c r="AQ646" s="51">
        <f t="shared" si="609"/>
        <v>16</v>
      </c>
      <c r="AR646" s="51">
        <f t="shared" si="609"/>
        <v>15</v>
      </c>
      <c r="AS646" s="51">
        <f t="shared" si="609"/>
        <v>71</v>
      </c>
      <c r="AT646" s="51">
        <f t="shared" si="609"/>
        <v>8</v>
      </c>
      <c r="AU646" s="58">
        <v>11064</v>
      </c>
      <c r="AV646" s="109"/>
      <c r="AW646" s="109"/>
    </row>
    <row r="647" spans="1:49" s="33" customFormat="1" ht="12">
      <c r="A647" s="6">
        <v>643</v>
      </c>
      <c r="B647" s="58">
        <v>11066</v>
      </c>
      <c r="C647" s="45" t="s">
        <v>997</v>
      </c>
      <c r="D647" s="45" t="s">
        <v>807</v>
      </c>
      <c r="E647" s="41" t="s">
        <v>813</v>
      </c>
      <c r="F647" s="44" t="s">
        <v>520</v>
      </c>
      <c r="G647" s="39" t="s">
        <v>662</v>
      </c>
      <c r="H647" s="58">
        <v>11066</v>
      </c>
      <c r="I647" s="51">
        <f t="shared" ref="I647:I710" si="610">SUM(J647:AP647)</f>
        <v>240</v>
      </c>
      <c r="J647" s="51">
        <f>J1602</f>
        <v>3</v>
      </c>
      <c r="K647" s="51">
        <f t="shared" ref="K647:AT647" si="611">K1602</f>
        <v>1</v>
      </c>
      <c r="L647" s="51">
        <f t="shared" si="611"/>
        <v>3</v>
      </c>
      <c r="M647" s="51">
        <f t="shared" si="611"/>
        <v>0</v>
      </c>
      <c r="N647" s="51">
        <f t="shared" si="611"/>
        <v>1</v>
      </c>
      <c r="O647" s="51">
        <f t="shared" si="611"/>
        <v>4</v>
      </c>
      <c r="P647" s="51">
        <f t="shared" si="611"/>
        <v>4</v>
      </c>
      <c r="Q647" s="51">
        <f t="shared" si="611"/>
        <v>4</v>
      </c>
      <c r="R647" s="51">
        <f t="shared" si="611"/>
        <v>4</v>
      </c>
      <c r="S647" s="51">
        <f t="shared" si="611"/>
        <v>4</v>
      </c>
      <c r="T647" s="51">
        <f t="shared" si="611"/>
        <v>5</v>
      </c>
      <c r="U647" s="51">
        <f t="shared" si="611"/>
        <v>5</v>
      </c>
      <c r="V647" s="51">
        <f t="shared" si="611"/>
        <v>5</v>
      </c>
      <c r="W647" s="51">
        <f t="shared" si="611"/>
        <v>5</v>
      </c>
      <c r="X647" s="51">
        <f t="shared" si="611"/>
        <v>5</v>
      </c>
      <c r="Y647" s="51">
        <f t="shared" si="611"/>
        <v>5</v>
      </c>
      <c r="Z647" s="51">
        <f t="shared" si="611"/>
        <v>5</v>
      </c>
      <c r="AA647" s="51">
        <f t="shared" si="611"/>
        <v>5</v>
      </c>
      <c r="AB647" s="51">
        <f t="shared" si="611"/>
        <v>5</v>
      </c>
      <c r="AC647" s="51">
        <f t="shared" si="611"/>
        <v>5</v>
      </c>
      <c r="AD647" s="51">
        <f t="shared" si="611"/>
        <v>23</v>
      </c>
      <c r="AE647" s="51">
        <f t="shared" si="611"/>
        <v>21</v>
      </c>
      <c r="AF647" s="51">
        <f t="shared" si="611"/>
        <v>21</v>
      </c>
      <c r="AG647" s="51">
        <f t="shared" si="611"/>
        <v>19</v>
      </c>
      <c r="AH647" s="51">
        <f t="shared" si="611"/>
        <v>17</v>
      </c>
      <c r="AI647" s="51">
        <f t="shared" si="611"/>
        <v>15</v>
      </c>
      <c r="AJ647" s="51">
        <f t="shared" si="611"/>
        <v>12</v>
      </c>
      <c r="AK647" s="51">
        <f t="shared" si="611"/>
        <v>10</v>
      </c>
      <c r="AL647" s="51">
        <f t="shared" si="611"/>
        <v>8</v>
      </c>
      <c r="AM647" s="51">
        <f t="shared" si="611"/>
        <v>6</v>
      </c>
      <c r="AN647" s="51">
        <f t="shared" si="611"/>
        <v>4</v>
      </c>
      <c r="AO647" s="51">
        <f t="shared" si="611"/>
        <v>3</v>
      </c>
      <c r="AP647" s="51">
        <f t="shared" si="611"/>
        <v>3</v>
      </c>
      <c r="AQ647" s="51">
        <f t="shared" si="611"/>
        <v>12</v>
      </c>
      <c r="AR647" s="51">
        <f t="shared" si="611"/>
        <v>13</v>
      </c>
      <c r="AS647" s="51">
        <f t="shared" si="611"/>
        <v>59</v>
      </c>
      <c r="AT647" s="51">
        <f t="shared" si="611"/>
        <v>7</v>
      </c>
      <c r="AU647" s="58">
        <v>11066</v>
      </c>
      <c r="AV647" s="109"/>
      <c r="AW647" s="109"/>
    </row>
    <row r="648" spans="1:49" s="33" customFormat="1" ht="12">
      <c r="A648" s="21">
        <v>644</v>
      </c>
      <c r="B648" s="39"/>
      <c r="C648" s="45" t="s">
        <v>997</v>
      </c>
      <c r="D648" s="45" t="s">
        <v>807</v>
      </c>
      <c r="E648" s="41" t="s">
        <v>813</v>
      </c>
      <c r="F648" s="40" t="s">
        <v>758</v>
      </c>
      <c r="G648" s="39"/>
      <c r="H648" s="39"/>
      <c r="I648" s="51">
        <f t="shared" si="610"/>
        <v>4212</v>
      </c>
      <c r="J648" s="51">
        <f>J1556</f>
        <v>33</v>
      </c>
      <c r="K648" s="51">
        <f t="shared" ref="K648:AT648" si="612">K1556</f>
        <v>57</v>
      </c>
      <c r="L648" s="51">
        <f t="shared" si="612"/>
        <v>43</v>
      </c>
      <c r="M648" s="51">
        <f t="shared" si="612"/>
        <v>52</v>
      </c>
      <c r="N648" s="51">
        <f t="shared" si="612"/>
        <v>77</v>
      </c>
      <c r="O648" s="51">
        <f t="shared" si="612"/>
        <v>83</v>
      </c>
      <c r="P648" s="51">
        <f t="shared" si="612"/>
        <v>81</v>
      </c>
      <c r="Q648" s="51">
        <f t="shared" si="612"/>
        <v>84</v>
      </c>
      <c r="R648" s="51">
        <f t="shared" si="612"/>
        <v>83</v>
      </c>
      <c r="S648" s="51">
        <f t="shared" si="612"/>
        <v>83</v>
      </c>
      <c r="T648" s="51">
        <f t="shared" si="612"/>
        <v>95</v>
      </c>
      <c r="U648" s="51">
        <f t="shared" si="612"/>
        <v>97</v>
      </c>
      <c r="V648" s="51">
        <f t="shared" si="612"/>
        <v>90</v>
      </c>
      <c r="W648" s="51">
        <f t="shared" si="612"/>
        <v>88</v>
      </c>
      <c r="X648" s="51">
        <f t="shared" si="612"/>
        <v>88</v>
      </c>
      <c r="Y648" s="51">
        <f t="shared" si="612"/>
        <v>92</v>
      </c>
      <c r="Z648" s="51">
        <f t="shared" si="612"/>
        <v>91</v>
      </c>
      <c r="AA648" s="51">
        <f t="shared" si="612"/>
        <v>88</v>
      </c>
      <c r="AB648" s="51">
        <f t="shared" si="612"/>
        <v>83</v>
      </c>
      <c r="AC648" s="51">
        <f t="shared" si="612"/>
        <v>83</v>
      </c>
      <c r="AD648" s="51">
        <f t="shared" si="612"/>
        <v>384</v>
      </c>
      <c r="AE648" s="51">
        <f t="shared" si="612"/>
        <v>348</v>
      </c>
      <c r="AF648" s="51">
        <f t="shared" si="612"/>
        <v>343</v>
      </c>
      <c r="AG648" s="51">
        <f t="shared" si="612"/>
        <v>309</v>
      </c>
      <c r="AH648" s="51">
        <f t="shared" si="612"/>
        <v>272</v>
      </c>
      <c r="AI648" s="51">
        <f t="shared" si="612"/>
        <v>238</v>
      </c>
      <c r="AJ648" s="51">
        <f t="shared" si="612"/>
        <v>194</v>
      </c>
      <c r="AK648" s="51">
        <f t="shared" si="612"/>
        <v>162</v>
      </c>
      <c r="AL648" s="51">
        <f t="shared" si="612"/>
        <v>131</v>
      </c>
      <c r="AM648" s="51">
        <f t="shared" si="612"/>
        <v>99</v>
      </c>
      <c r="AN648" s="51">
        <f t="shared" si="612"/>
        <v>71</v>
      </c>
      <c r="AO648" s="51">
        <f t="shared" si="612"/>
        <v>48</v>
      </c>
      <c r="AP648" s="51">
        <f t="shared" si="612"/>
        <v>42</v>
      </c>
      <c r="AQ648" s="51">
        <f t="shared" si="612"/>
        <v>226</v>
      </c>
      <c r="AR648" s="51">
        <f t="shared" si="612"/>
        <v>221</v>
      </c>
      <c r="AS648" s="51">
        <f t="shared" si="612"/>
        <v>971</v>
      </c>
      <c r="AT648" s="51">
        <f t="shared" si="612"/>
        <v>110</v>
      </c>
      <c r="AU648" s="39"/>
      <c r="AV648" s="109"/>
      <c r="AW648" s="109"/>
    </row>
    <row r="649" spans="1:49" s="33" customFormat="1" ht="12">
      <c r="A649" s="21">
        <v>645</v>
      </c>
      <c r="B649" s="34"/>
      <c r="C649" s="35" t="s">
        <v>997</v>
      </c>
      <c r="D649" s="35" t="s">
        <v>807</v>
      </c>
      <c r="E649" s="36" t="s">
        <v>817</v>
      </c>
      <c r="F649" s="36" t="s">
        <v>817</v>
      </c>
      <c r="G649" s="37"/>
      <c r="H649" s="34"/>
      <c r="I649" s="99">
        <f t="shared" si="610"/>
        <v>9881</v>
      </c>
      <c r="J649" s="38">
        <f>SUM(J650:J661)</f>
        <v>112</v>
      </c>
      <c r="K649" s="38">
        <f t="shared" ref="K649:AT649" si="613">SUM(K650:K661)</f>
        <v>122</v>
      </c>
      <c r="L649" s="38">
        <f t="shared" si="613"/>
        <v>137</v>
      </c>
      <c r="M649" s="38">
        <f t="shared" si="613"/>
        <v>183</v>
      </c>
      <c r="N649" s="38">
        <f t="shared" si="613"/>
        <v>165</v>
      </c>
      <c r="O649" s="38">
        <f t="shared" si="613"/>
        <v>190</v>
      </c>
      <c r="P649" s="38">
        <f t="shared" si="613"/>
        <v>190</v>
      </c>
      <c r="Q649" s="38">
        <f t="shared" si="613"/>
        <v>191</v>
      </c>
      <c r="R649" s="38">
        <f t="shared" si="613"/>
        <v>194</v>
      </c>
      <c r="S649" s="38">
        <f t="shared" si="613"/>
        <v>194</v>
      </c>
      <c r="T649" s="38">
        <f t="shared" si="613"/>
        <v>224</v>
      </c>
      <c r="U649" s="38">
        <f t="shared" si="613"/>
        <v>226</v>
      </c>
      <c r="V649" s="38">
        <f t="shared" si="613"/>
        <v>213</v>
      </c>
      <c r="W649" s="38">
        <f t="shared" si="613"/>
        <v>209</v>
      </c>
      <c r="X649" s="38">
        <f t="shared" si="613"/>
        <v>209</v>
      </c>
      <c r="Y649" s="38">
        <f t="shared" si="613"/>
        <v>214</v>
      </c>
      <c r="Z649" s="38">
        <f t="shared" si="613"/>
        <v>211</v>
      </c>
      <c r="AA649" s="38">
        <f t="shared" si="613"/>
        <v>204</v>
      </c>
      <c r="AB649" s="38">
        <f t="shared" si="613"/>
        <v>193</v>
      </c>
      <c r="AC649" s="38">
        <f t="shared" si="613"/>
        <v>192</v>
      </c>
      <c r="AD649" s="38">
        <f t="shared" si="613"/>
        <v>879</v>
      </c>
      <c r="AE649" s="38">
        <f t="shared" si="613"/>
        <v>791</v>
      </c>
      <c r="AF649" s="38">
        <f t="shared" si="613"/>
        <v>779</v>
      </c>
      <c r="AG649" s="38">
        <f t="shared" si="613"/>
        <v>711</v>
      </c>
      <c r="AH649" s="38">
        <f t="shared" si="613"/>
        <v>635</v>
      </c>
      <c r="AI649" s="38">
        <f t="shared" si="613"/>
        <v>551</v>
      </c>
      <c r="AJ649" s="38">
        <f t="shared" si="613"/>
        <v>454</v>
      </c>
      <c r="AK649" s="38">
        <f t="shared" si="613"/>
        <v>378</v>
      </c>
      <c r="AL649" s="38">
        <f t="shared" si="613"/>
        <v>308</v>
      </c>
      <c r="AM649" s="38">
        <f t="shared" si="613"/>
        <v>235</v>
      </c>
      <c r="AN649" s="38">
        <f t="shared" si="613"/>
        <v>172</v>
      </c>
      <c r="AO649" s="38">
        <f t="shared" si="613"/>
        <v>114</v>
      </c>
      <c r="AP649" s="38">
        <f t="shared" si="613"/>
        <v>101</v>
      </c>
      <c r="AQ649" s="38">
        <f t="shared" si="613"/>
        <v>533</v>
      </c>
      <c r="AR649" s="38">
        <f t="shared" si="613"/>
        <v>512</v>
      </c>
      <c r="AS649" s="38">
        <f t="shared" si="613"/>
        <v>2217</v>
      </c>
      <c r="AT649" s="38">
        <f t="shared" si="613"/>
        <v>258</v>
      </c>
      <c r="AU649" s="34"/>
      <c r="AV649" s="109"/>
      <c r="AW649" s="109"/>
    </row>
    <row r="650" spans="1:49" s="33" customFormat="1" ht="12">
      <c r="A650" s="6">
        <v>646</v>
      </c>
      <c r="B650" s="58">
        <v>4993</v>
      </c>
      <c r="C650" s="45" t="s">
        <v>997</v>
      </c>
      <c r="D650" s="45" t="s">
        <v>807</v>
      </c>
      <c r="E650" s="41" t="s">
        <v>817</v>
      </c>
      <c r="F650" s="44" t="s">
        <v>561</v>
      </c>
      <c r="G650" s="39" t="s">
        <v>680</v>
      </c>
      <c r="H650" s="58">
        <v>4993</v>
      </c>
      <c r="I650" s="51">
        <f t="shared" si="610"/>
        <v>2057</v>
      </c>
      <c r="J650" s="51">
        <f>J1604</f>
        <v>20</v>
      </c>
      <c r="K650" s="51">
        <f t="shared" ref="K650:AT650" si="614">K1604</f>
        <v>26</v>
      </c>
      <c r="L650" s="51">
        <f t="shared" si="614"/>
        <v>20</v>
      </c>
      <c r="M650" s="51">
        <f t="shared" si="614"/>
        <v>36</v>
      </c>
      <c r="N650" s="51">
        <f t="shared" si="614"/>
        <v>30</v>
      </c>
      <c r="O650" s="51">
        <f t="shared" si="614"/>
        <v>39</v>
      </c>
      <c r="P650" s="51">
        <f t="shared" si="614"/>
        <v>38</v>
      </c>
      <c r="Q650" s="51">
        <f t="shared" si="614"/>
        <v>39</v>
      </c>
      <c r="R650" s="51">
        <f t="shared" si="614"/>
        <v>39</v>
      </c>
      <c r="S650" s="51">
        <f t="shared" si="614"/>
        <v>39</v>
      </c>
      <c r="T650" s="51">
        <f t="shared" si="614"/>
        <v>45</v>
      </c>
      <c r="U650" s="51">
        <f t="shared" si="614"/>
        <v>46</v>
      </c>
      <c r="V650" s="51">
        <f t="shared" si="614"/>
        <v>43</v>
      </c>
      <c r="W650" s="51">
        <f t="shared" si="614"/>
        <v>42</v>
      </c>
      <c r="X650" s="51">
        <f t="shared" si="614"/>
        <v>42</v>
      </c>
      <c r="Y650" s="51">
        <f t="shared" si="614"/>
        <v>44</v>
      </c>
      <c r="Z650" s="51">
        <f t="shared" si="614"/>
        <v>44</v>
      </c>
      <c r="AA650" s="51">
        <f t="shared" si="614"/>
        <v>43</v>
      </c>
      <c r="AB650" s="51">
        <f t="shared" si="614"/>
        <v>41</v>
      </c>
      <c r="AC650" s="51">
        <f t="shared" si="614"/>
        <v>41</v>
      </c>
      <c r="AD650" s="51">
        <f t="shared" si="614"/>
        <v>190</v>
      </c>
      <c r="AE650" s="51">
        <f t="shared" si="614"/>
        <v>172</v>
      </c>
      <c r="AF650" s="51">
        <f t="shared" si="614"/>
        <v>169</v>
      </c>
      <c r="AG650" s="51">
        <f t="shared" si="614"/>
        <v>152</v>
      </c>
      <c r="AH650" s="51">
        <f t="shared" si="614"/>
        <v>134</v>
      </c>
      <c r="AI650" s="51">
        <f t="shared" si="614"/>
        <v>117</v>
      </c>
      <c r="AJ650" s="51">
        <f t="shared" si="614"/>
        <v>95</v>
      </c>
      <c r="AK650" s="51">
        <f t="shared" si="614"/>
        <v>79</v>
      </c>
      <c r="AL650" s="51">
        <f t="shared" si="614"/>
        <v>64</v>
      </c>
      <c r="AM650" s="51">
        <f t="shared" si="614"/>
        <v>48</v>
      </c>
      <c r="AN650" s="51">
        <f t="shared" si="614"/>
        <v>35</v>
      </c>
      <c r="AO650" s="51">
        <f t="shared" si="614"/>
        <v>24</v>
      </c>
      <c r="AP650" s="51">
        <f t="shared" si="614"/>
        <v>21</v>
      </c>
      <c r="AQ650" s="51">
        <f t="shared" si="614"/>
        <v>108</v>
      </c>
      <c r="AR650" s="51">
        <f t="shared" si="614"/>
        <v>108</v>
      </c>
      <c r="AS650" s="51">
        <f t="shared" si="614"/>
        <v>479</v>
      </c>
      <c r="AT650" s="51">
        <f t="shared" si="614"/>
        <v>54</v>
      </c>
      <c r="AU650" s="58">
        <v>4993</v>
      </c>
      <c r="AV650" s="109"/>
      <c r="AW650" s="109"/>
    </row>
    <row r="651" spans="1:49" s="33" customFormat="1" ht="12">
      <c r="A651" s="21">
        <v>647</v>
      </c>
      <c r="B651" s="58">
        <v>4992</v>
      </c>
      <c r="C651" s="45" t="s">
        <v>997</v>
      </c>
      <c r="D651" s="45" t="s">
        <v>807</v>
      </c>
      <c r="E651" s="41" t="s">
        <v>817</v>
      </c>
      <c r="F651" s="44" t="s">
        <v>560</v>
      </c>
      <c r="G651" s="39" t="s">
        <v>680</v>
      </c>
      <c r="H651" s="58">
        <v>4992</v>
      </c>
      <c r="I651" s="51">
        <f t="shared" si="610"/>
        <v>1940</v>
      </c>
      <c r="J651" s="51">
        <f>J1603</f>
        <v>19</v>
      </c>
      <c r="K651" s="51">
        <f t="shared" ref="K651:AT651" si="615">K1603</f>
        <v>14</v>
      </c>
      <c r="L651" s="51">
        <f t="shared" si="615"/>
        <v>24</v>
      </c>
      <c r="M651" s="51">
        <f t="shared" si="615"/>
        <v>28</v>
      </c>
      <c r="N651" s="51">
        <f t="shared" si="615"/>
        <v>28</v>
      </c>
      <c r="O651" s="51">
        <f t="shared" si="615"/>
        <v>37</v>
      </c>
      <c r="P651" s="51">
        <f t="shared" si="615"/>
        <v>36</v>
      </c>
      <c r="Q651" s="51">
        <f t="shared" si="615"/>
        <v>37</v>
      </c>
      <c r="R651" s="51">
        <f t="shared" si="615"/>
        <v>37</v>
      </c>
      <c r="S651" s="51">
        <f t="shared" si="615"/>
        <v>37</v>
      </c>
      <c r="T651" s="51">
        <f t="shared" si="615"/>
        <v>43</v>
      </c>
      <c r="U651" s="51">
        <f t="shared" si="615"/>
        <v>44</v>
      </c>
      <c r="V651" s="51">
        <f t="shared" si="615"/>
        <v>41</v>
      </c>
      <c r="W651" s="51">
        <f t="shared" si="615"/>
        <v>40</v>
      </c>
      <c r="X651" s="51">
        <f t="shared" si="615"/>
        <v>40</v>
      </c>
      <c r="Y651" s="51">
        <f t="shared" si="615"/>
        <v>42</v>
      </c>
      <c r="Z651" s="51">
        <f t="shared" si="615"/>
        <v>42</v>
      </c>
      <c r="AA651" s="51">
        <f t="shared" si="615"/>
        <v>41</v>
      </c>
      <c r="AB651" s="51">
        <f t="shared" si="615"/>
        <v>39</v>
      </c>
      <c r="AC651" s="51">
        <f t="shared" si="615"/>
        <v>39</v>
      </c>
      <c r="AD651" s="51">
        <f t="shared" si="615"/>
        <v>181</v>
      </c>
      <c r="AE651" s="51">
        <f t="shared" si="615"/>
        <v>164</v>
      </c>
      <c r="AF651" s="51">
        <f t="shared" si="615"/>
        <v>161</v>
      </c>
      <c r="AG651" s="51">
        <f t="shared" si="615"/>
        <v>145</v>
      </c>
      <c r="AH651" s="51">
        <f t="shared" si="615"/>
        <v>127</v>
      </c>
      <c r="AI651" s="51">
        <f t="shared" si="615"/>
        <v>111</v>
      </c>
      <c r="AJ651" s="51">
        <f t="shared" si="615"/>
        <v>90</v>
      </c>
      <c r="AK651" s="51">
        <f t="shared" si="615"/>
        <v>75</v>
      </c>
      <c r="AL651" s="51">
        <f t="shared" si="615"/>
        <v>60</v>
      </c>
      <c r="AM651" s="51">
        <f t="shared" si="615"/>
        <v>45</v>
      </c>
      <c r="AN651" s="51">
        <f t="shared" si="615"/>
        <v>32</v>
      </c>
      <c r="AO651" s="51">
        <f t="shared" si="615"/>
        <v>22</v>
      </c>
      <c r="AP651" s="51">
        <f t="shared" si="615"/>
        <v>19</v>
      </c>
      <c r="AQ651" s="51">
        <f t="shared" si="615"/>
        <v>103</v>
      </c>
      <c r="AR651" s="51">
        <f t="shared" si="615"/>
        <v>103</v>
      </c>
      <c r="AS651" s="51">
        <f t="shared" si="615"/>
        <v>456</v>
      </c>
      <c r="AT651" s="51">
        <f t="shared" si="615"/>
        <v>51</v>
      </c>
      <c r="AU651" s="58">
        <v>4992</v>
      </c>
      <c r="AV651" s="109"/>
      <c r="AW651" s="109"/>
    </row>
    <row r="652" spans="1:49" s="33" customFormat="1" ht="12">
      <c r="A652" s="21">
        <v>648</v>
      </c>
      <c r="B652" s="58">
        <v>7101</v>
      </c>
      <c r="C652" s="45" t="s">
        <v>997</v>
      </c>
      <c r="D652" s="45" t="s">
        <v>807</v>
      </c>
      <c r="E652" s="41" t="s">
        <v>817</v>
      </c>
      <c r="F652" s="44" t="s">
        <v>224</v>
      </c>
      <c r="G652" s="39" t="s">
        <v>662</v>
      </c>
      <c r="H652" s="58">
        <v>7101</v>
      </c>
      <c r="I652" s="51">
        <f t="shared" si="610"/>
        <v>335</v>
      </c>
      <c r="J652" s="51">
        <f>J1635</f>
        <v>3</v>
      </c>
      <c r="K652" s="51">
        <f t="shared" ref="K652:AT652" si="616">K1635</f>
        <v>5</v>
      </c>
      <c r="L652" s="51">
        <f t="shared" si="616"/>
        <v>5</v>
      </c>
      <c r="M652" s="51">
        <f t="shared" si="616"/>
        <v>5</v>
      </c>
      <c r="N652" s="51">
        <f t="shared" si="616"/>
        <v>8</v>
      </c>
      <c r="O652" s="51">
        <f t="shared" si="616"/>
        <v>7</v>
      </c>
      <c r="P652" s="51">
        <f t="shared" si="616"/>
        <v>8</v>
      </c>
      <c r="Q652" s="51">
        <f t="shared" si="616"/>
        <v>7</v>
      </c>
      <c r="R652" s="51">
        <f t="shared" si="616"/>
        <v>8</v>
      </c>
      <c r="S652" s="51">
        <f t="shared" si="616"/>
        <v>8</v>
      </c>
      <c r="T652" s="51">
        <f t="shared" si="616"/>
        <v>9</v>
      </c>
      <c r="U652" s="51">
        <f t="shared" si="616"/>
        <v>9</v>
      </c>
      <c r="V652" s="51">
        <f t="shared" si="616"/>
        <v>9</v>
      </c>
      <c r="W652" s="51">
        <f t="shared" si="616"/>
        <v>9</v>
      </c>
      <c r="X652" s="51">
        <f t="shared" si="616"/>
        <v>9</v>
      </c>
      <c r="Y652" s="51">
        <f t="shared" si="616"/>
        <v>8</v>
      </c>
      <c r="Z652" s="51">
        <f t="shared" si="616"/>
        <v>7</v>
      </c>
      <c r="AA652" s="51">
        <f t="shared" si="616"/>
        <v>6</v>
      </c>
      <c r="AB652" s="51">
        <f t="shared" si="616"/>
        <v>6</v>
      </c>
      <c r="AC652" s="51">
        <f t="shared" si="616"/>
        <v>6</v>
      </c>
      <c r="AD652" s="51">
        <f t="shared" si="616"/>
        <v>25</v>
      </c>
      <c r="AE652" s="51">
        <f t="shared" si="616"/>
        <v>21</v>
      </c>
      <c r="AF652" s="51">
        <f t="shared" si="616"/>
        <v>21</v>
      </c>
      <c r="AG652" s="51">
        <f t="shared" si="616"/>
        <v>22</v>
      </c>
      <c r="AH652" s="51">
        <f t="shared" si="616"/>
        <v>22</v>
      </c>
      <c r="AI652" s="51">
        <f t="shared" si="616"/>
        <v>18</v>
      </c>
      <c r="AJ652" s="51">
        <f t="shared" si="616"/>
        <v>16</v>
      </c>
      <c r="AK652" s="51">
        <f t="shared" si="616"/>
        <v>13</v>
      </c>
      <c r="AL652" s="51">
        <f t="shared" si="616"/>
        <v>11</v>
      </c>
      <c r="AM652" s="51">
        <f t="shared" si="616"/>
        <v>9</v>
      </c>
      <c r="AN652" s="51">
        <f t="shared" si="616"/>
        <v>7</v>
      </c>
      <c r="AO652" s="51">
        <f t="shared" si="616"/>
        <v>4</v>
      </c>
      <c r="AP652" s="51">
        <f t="shared" si="616"/>
        <v>4</v>
      </c>
      <c r="AQ652" s="51">
        <f t="shared" si="616"/>
        <v>22</v>
      </c>
      <c r="AR652" s="51">
        <f t="shared" si="616"/>
        <v>16</v>
      </c>
      <c r="AS652" s="51">
        <f t="shared" si="616"/>
        <v>63</v>
      </c>
      <c r="AT652" s="51">
        <f t="shared" si="616"/>
        <v>9</v>
      </c>
      <c r="AU652" s="58">
        <v>7101</v>
      </c>
      <c r="AV652" s="109"/>
      <c r="AW652" s="109"/>
    </row>
    <row r="653" spans="1:49" s="33" customFormat="1" ht="12">
      <c r="A653" s="6">
        <v>649</v>
      </c>
      <c r="B653" s="58">
        <v>6851</v>
      </c>
      <c r="C653" s="45" t="s">
        <v>997</v>
      </c>
      <c r="D653" s="45" t="s">
        <v>807</v>
      </c>
      <c r="E653" s="41" t="s">
        <v>817</v>
      </c>
      <c r="F653" s="44" t="s">
        <v>566</v>
      </c>
      <c r="G653" s="39" t="s">
        <v>662</v>
      </c>
      <c r="H653" s="58">
        <v>6851</v>
      </c>
      <c r="I653" s="51">
        <f t="shared" si="610"/>
        <v>685</v>
      </c>
      <c r="J653" s="51">
        <f>J1609</f>
        <v>3</v>
      </c>
      <c r="K653" s="51">
        <f t="shared" ref="K653:AT653" si="617">K1609</f>
        <v>3</v>
      </c>
      <c r="L653" s="51">
        <f t="shared" si="617"/>
        <v>5</v>
      </c>
      <c r="M653" s="51">
        <f t="shared" si="617"/>
        <v>9</v>
      </c>
      <c r="N653" s="51">
        <f t="shared" si="617"/>
        <v>7</v>
      </c>
      <c r="O653" s="51">
        <f t="shared" si="617"/>
        <v>13</v>
      </c>
      <c r="P653" s="51">
        <f t="shared" si="617"/>
        <v>13</v>
      </c>
      <c r="Q653" s="51">
        <f t="shared" si="617"/>
        <v>13</v>
      </c>
      <c r="R653" s="51">
        <f t="shared" si="617"/>
        <v>13</v>
      </c>
      <c r="S653" s="51">
        <f t="shared" si="617"/>
        <v>13</v>
      </c>
      <c r="T653" s="51">
        <f t="shared" si="617"/>
        <v>15</v>
      </c>
      <c r="U653" s="51">
        <f t="shared" si="617"/>
        <v>15</v>
      </c>
      <c r="V653" s="51">
        <f t="shared" si="617"/>
        <v>14</v>
      </c>
      <c r="W653" s="51">
        <f t="shared" si="617"/>
        <v>14</v>
      </c>
      <c r="X653" s="51">
        <f t="shared" si="617"/>
        <v>14</v>
      </c>
      <c r="Y653" s="51">
        <f t="shared" si="617"/>
        <v>15</v>
      </c>
      <c r="Z653" s="51">
        <f t="shared" si="617"/>
        <v>15</v>
      </c>
      <c r="AA653" s="51">
        <f t="shared" si="617"/>
        <v>15</v>
      </c>
      <c r="AB653" s="51">
        <f t="shared" si="617"/>
        <v>14</v>
      </c>
      <c r="AC653" s="51">
        <f t="shared" si="617"/>
        <v>14</v>
      </c>
      <c r="AD653" s="51">
        <f t="shared" si="617"/>
        <v>65</v>
      </c>
      <c r="AE653" s="51">
        <f t="shared" si="617"/>
        <v>59</v>
      </c>
      <c r="AF653" s="51">
        <f t="shared" si="617"/>
        <v>58</v>
      </c>
      <c r="AG653" s="51">
        <f t="shared" si="617"/>
        <v>52</v>
      </c>
      <c r="AH653" s="51">
        <f t="shared" si="617"/>
        <v>46</v>
      </c>
      <c r="AI653" s="51">
        <f t="shared" si="617"/>
        <v>40</v>
      </c>
      <c r="AJ653" s="51">
        <f t="shared" si="617"/>
        <v>33</v>
      </c>
      <c r="AK653" s="51">
        <f t="shared" si="617"/>
        <v>28</v>
      </c>
      <c r="AL653" s="51">
        <f t="shared" si="617"/>
        <v>23</v>
      </c>
      <c r="AM653" s="51">
        <f t="shared" si="617"/>
        <v>17</v>
      </c>
      <c r="AN653" s="51">
        <f t="shared" si="617"/>
        <v>12</v>
      </c>
      <c r="AO653" s="51">
        <f t="shared" si="617"/>
        <v>8</v>
      </c>
      <c r="AP653" s="51">
        <f t="shared" si="617"/>
        <v>7</v>
      </c>
      <c r="AQ653" s="51">
        <f t="shared" si="617"/>
        <v>36</v>
      </c>
      <c r="AR653" s="51">
        <f t="shared" si="617"/>
        <v>37</v>
      </c>
      <c r="AS653" s="51">
        <f t="shared" si="617"/>
        <v>164</v>
      </c>
      <c r="AT653" s="51">
        <f t="shared" si="617"/>
        <v>19</v>
      </c>
      <c r="AU653" s="58">
        <v>6851</v>
      </c>
      <c r="AV653" s="109"/>
      <c r="AW653" s="109"/>
    </row>
    <row r="654" spans="1:49" s="33" customFormat="1" ht="12">
      <c r="A654" s="21">
        <v>650</v>
      </c>
      <c r="B654" s="58">
        <v>7374</v>
      </c>
      <c r="C654" s="45" t="s">
        <v>997</v>
      </c>
      <c r="D654" s="45" t="s">
        <v>807</v>
      </c>
      <c r="E654" s="41" t="s">
        <v>817</v>
      </c>
      <c r="F654" s="44" t="s">
        <v>136</v>
      </c>
      <c r="G654" s="39" t="s">
        <v>662</v>
      </c>
      <c r="H654" s="58">
        <v>7374</v>
      </c>
      <c r="I654" s="51">
        <f t="shared" si="610"/>
        <v>435</v>
      </c>
      <c r="J654" s="51">
        <f>J1633</f>
        <v>12</v>
      </c>
      <c r="K654" s="51">
        <f t="shared" ref="K654:AT654" si="618">K1633</f>
        <v>13</v>
      </c>
      <c r="L654" s="51">
        <f t="shared" si="618"/>
        <v>12</v>
      </c>
      <c r="M654" s="51">
        <f t="shared" si="618"/>
        <v>18</v>
      </c>
      <c r="N654" s="51">
        <f t="shared" si="618"/>
        <v>10</v>
      </c>
      <c r="O654" s="51">
        <f t="shared" si="618"/>
        <v>9</v>
      </c>
      <c r="P654" s="51">
        <f t="shared" si="618"/>
        <v>10</v>
      </c>
      <c r="Q654" s="51">
        <f t="shared" si="618"/>
        <v>9</v>
      </c>
      <c r="R654" s="51">
        <f t="shared" si="618"/>
        <v>10</v>
      </c>
      <c r="S654" s="51">
        <f t="shared" si="618"/>
        <v>10</v>
      </c>
      <c r="T654" s="51">
        <f t="shared" si="618"/>
        <v>12</v>
      </c>
      <c r="U654" s="51">
        <f t="shared" si="618"/>
        <v>11</v>
      </c>
      <c r="V654" s="51">
        <f t="shared" si="618"/>
        <v>11</v>
      </c>
      <c r="W654" s="51">
        <f t="shared" si="618"/>
        <v>11</v>
      </c>
      <c r="X654" s="51">
        <f t="shared" si="618"/>
        <v>11</v>
      </c>
      <c r="Y654" s="51">
        <f t="shared" si="618"/>
        <v>10</v>
      </c>
      <c r="Z654" s="51">
        <f t="shared" si="618"/>
        <v>9</v>
      </c>
      <c r="AA654" s="51">
        <f t="shared" si="618"/>
        <v>8</v>
      </c>
      <c r="AB654" s="51">
        <f t="shared" si="618"/>
        <v>7</v>
      </c>
      <c r="AC654" s="51">
        <f t="shared" si="618"/>
        <v>7</v>
      </c>
      <c r="AD654" s="51">
        <f t="shared" si="618"/>
        <v>29</v>
      </c>
      <c r="AE654" s="51">
        <f t="shared" si="618"/>
        <v>24</v>
      </c>
      <c r="AF654" s="51">
        <f t="shared" si="618"/>
        <v>24</v>
      </c>
      <c r="AG654" s="51">
        <f t="shared" si="618"/>
        <v>25</v>
      </c>
      <c r="AH654" s="51">
        <f t="shared" si="618"/>
        <v>25</v>
      </c>
      <c r="AI654" s="51">
        <f t="shared" si="618"/>
        <v>21</v>
      </c>
      <c r="AJ654" s="51">
        <f t="shared" si="618"/>
        <v>19</v>
      </c>
      <c r="AK654" s="51">
        <f t="shared" si="618"/>
        <v>15</v>
      </c>
      <c r="AL654" s="51">
        <f t="shared" si="618"/>
        <v>13</v>
      </c>
      <c r="AM654" s="51">
        <f t="shared" si="618"/>
        <v>11</v>
      </c>
      <c r="AN654" s="51">
        <f t="shared" si="618"/>
        <v>9</v>
      </c>
      <c r="AO654" s="51">
        <f t="shared" si="618"/>
        <v>5</v>
      </c>
      <c r="AP654" s="51">
        <f t="shared" si="618"/>
        <v>5</v>
      </c>
      <c r="AQ654" s="51">
        <f t="shared" si="618"/>
        <v>27</v>
      </c>
      <c r="AR654" s="51">
        <f t="shared" si="618"/>
        <v>20</v>
      </c>
      <c r="AS654" s="51">
        <f t="shared" si="618"/>
        <v>72</v>
      </c>
      <c r="AT654" s="51">
        <f t="shared" si="618"/>
        <v>10</v>
      </c>
      <c r="AU654" s="58">
        <v>7374</v>
      </c>
      <c r="AV654" s="109"/>
      <c r="AW654" s="109"/>
    </row>
    <row r="655" spans="1:49" s="33" customFormat="1" ht="12">
      <c r="A655" s="21">
        <v>651</v>
      </c>
      <c r="B655" s="58">
        <v>7696</v>
      </c>
      <c r="C655" s="45" t="s">
        <v>997</v>
      </c>
      <c r="D655" s="45" t="s">
        <v>807</v>
      </c>
      <c r="E655" s="41" t="s">
        <v>817</v>
      </c>
      <c r="F655" s="44" t="s">
        <v>564</v>
      </c>
      <c r="G655" s="39" t="s">
        <v>667</v>
      </c>
      <c r="H655" s="58">
        <v>7696</v>
      </c>
      <c r="I655" s="51">
        <f t="shared" si="610"/>
        <v>1337</v>
      </c>
      <c r="J655" s="51">
        <f>J1607</f>
        <v>15</v>
      </c>
      <c r="K655" s="51">
        <f t="shared" ref="K655:AT655" si="619">K1607</f>
        <v>13</v>
      </c>
      <c r="L655" s="51">
        <f t="shared" si="619"/>
        <v>21</v>
      </c>
      <c r="M655" s="51">
        <f t="shared" si="619"/>
        <v>30</v>
      </c>
      <c r="N655" s="51">
        <f t="shared" si="619"/>
        <v>28</v>
      </c>
      <c r="O655" s="51">
        <f t="shared" si="619"/>
        <v>26</v>
      </c>
      <c r="P655" s="51">
        <f t="shared" si="619"/>
        <v>25</v>
      </c>
      <c r="Q655" s="51">
        <f t="shared" si="619"/>
        <v>26</v>
      </c>
      <c r="R655" s="51">
        <f t="shared" si="619"/>
        <v>26</v>
      </c>
      <c r="S655" s="51">
        <f t="shared" si="619"/>
        <v>26</v>
      </c>
      <c r="T655" s="51">
        <f t="shared" si="619"/>
        <v>30</v>
      </c>
      <c r="U655" s="51">
        <f t="shared" si="619"/>
        <v>31</v>
      </c>
      <c r="V655" s="51">
        <f t="shared" si="619"/>
        <v>29</v>
      </c>
      <c r="W655" s="51">
        <f t="shared" si="619"/>
        <v>28</v>
      </c>
      <c r="X655" s="51">
        <f t="shared" si="619"/>
        <v>28</v>
      </c>
      <c r="Y655" s="51">
        <f t="shared" si="619"/>
        <v>29</v>
      </c>
      <c r="Z655" s="51">
        <f t="shared" si="619"/>
        <v>29</v>
      </c>
      <c r="AA655" s="51">
        <f t="shared" si="619"/>
        <v>28</v>
      </c>
      <c r="AB655" s="51">
        <f t="shared" si="619"/>
        <v>26</v>
      </c>
      <c r="AC655" s="51">
        <f t="shared" si="619"/>
        <v>26</v>
      </c>
      <c r="AD655" s="51">
        <f t="shared" si="619"/>
        <v>120</v>
      </c>
      <c r="AE655" s="51">
        <f t="shared" si="619"/>
        <v>109</v>
      </c>
      <c r="AF655" s="51">
        <f t="shared" si="619"/>
        <v>107</v>
      </c>
      <c r="AG655" s="51">
        <f t="shared" si="619"/>
        <v>96</v>
      </c>
      <c r="AH655" s="51">
        <f t="shared" si="619"/>
        <v>84</v>
      </c>
      <c r="AI655" s="51">
        <f t="shared" si="619"/>
        <v>73</v>
      </c>
      <c r="AJ655" s="51">
        <f t="shared" si="619"/>
        <v>59</v>
      </c>
      <c r="AK655" s="51">
        <f t="shared" si="619"/>
        <v>49</v>
      </c>
      <c r="AL655" s="51">
        <f t="shared" si="619"/>
        <v>40</v>
      </c>
      <c r="AM655" s="51">
        <f t="shared" si="619"/>
        <v>30</v>
      </c>
      <c r="AN655" s="51">
        <f t="shared" si="619"/>
        <v>22</v>
      </c>
      <c r="AO655" s="51">
        <f t="shared" si="619"/>
        <v>15</v>
      </c>
      <c r="AP655" s="51">
        <f t="shared" si="619"/>
        <v>13</v>
      </c>
      <c r="AQ655" s="51">
        <f t="shared" si="619"/>
        <v>72</v>
      </c>
      <c r="AR655" s="51">
        <f t="shared" si="619"/>
        <v>70</v>
      </c>
      <c r="AS655" s="51">
        <f t="shared" si="619"/>
        <v>302</v>
      </c>
      <c r="AT655" s="51">
        <f t="shared" si="619"/>
        <v>34</v>
      </c>
      <c r="AU655" s="58">
        <v>7696</v>
      </c>
      <c r="AV655" s="109"/>
      <c r="AW655" s="109"/>
    </row>
    <row r="656" spans="1:49" s="33" customFormat="1" ht="12">
      <c r="A656" s="6">
        <v>652</v>
      </c>
      <c r="B656" s="58">
        <v>7747</v>
      </c>
      <c r="C656" s="45" t="s">
        <v>997</v>
      </c>
      <c r="D656" s="45" t="s">
        <v>807</v>
      </c>
      <c r="E656" s="41" t="s">
        <v>817</v>
      </c>
      <c r="F656" s="44" t="s">
        <v>569</v>
      </c>
      <c r="G656" s="39" t="s">
        <v>662</v>
      </c>
      <c r="H656" s="58">
        <v>7747</v>
      </c>
      <c r="I656" s="51">
        <f t="shared" si="610"/>
        <v>486</v>
      </c>
      <c r="J656" s="51">
        <f>J1634</f>
        <v>10</v>
      </c>
      <c r="K656" s="51">
        <f t="shared" ref="K656:AT656" si="620">K1634</f>
        <v>17</v>
      </c>
      <c r="L656" s="51">
        <f t="shared" si="620"/>
        <v>13</v>
      </c>
      <c r="M656" s="51">
        <f t="shared" si="620"/>
        <v>13</v>
      </c>
      <c r="N656" s="51">
        <f t="shared" si="620"/>
        <v>9</v>
      </c>
      <c r="O656" s="51">
        <f t="shared" si="620"/>
        <v>11</v>
      </c>
      <c r="P656" s="51">
        <f t="shared" si="620"/>
        <v>12</v>
      </c>
      <c r="Q656" s="51">
        <f t="shared" si="620"/>
        <v>11</v>
      </c>
      <c r="R656" s="51">
        <f t="shared" si="620"/>
        <v>12</v>
      </c>
      <c r="S656" s="51">
        <f t="shared" si="620"/>
        <v>12</v>
      </c>
      <c r="T656" s="51">
        <f t="shared" si="620"/>
        <v>14</v>
      </c>
      <c r="U656" s="51">
        <f t="shared" si="620"/>
        <v>13</v>
      </c>
      <c r="V656" s="51">
        <f t="shared" si="620"/>
        <v>13</v>
      </c>
      <c r="W656" s="51">
        <f t="shared" si="620"/>
        <v>13</v>
      </c>
      <c r="X656" s="51">
        <f t="shared" si="620"/>
        <v>13</v>
      </c>
      <c r="Y656" s="51">
        <f t="shared" si="620"/>
        <v>12</v>
      </c>
      <c r="Z656" s="51">
        <f t="shared" si="620"/>
        <v>11</v>
      </c>
      <c r="AA656" s="51">
        <f t="shared" si="620"/>
        <v>10</v>
      </c>
      <c r="AB656" s="51">
        <f t="shared" si="620"/>
        <v>9</v>
      </c>
      <c r="AC656" s="51">
        <f t="shared" si="620"/>
        <v>8</v>
      </c>
      <c r="AD656" s="51">
        <f t="shared" si="620"/>
        <v>33</v>
      </c>
      <c r="AE656" s="51">
        <f t="shared" si="620"/>
        <v>27</v>
      </c>
      <c r="AF656" s="51">
        <f t="shared" si="620"/>
        <v>27</v>
      </c>
      <c r="AG656" s="51">
        <f t="shared" si="620"/>
        <v>28</v>
      </c>
      <c r="AH656" s="51">
        <f t="shared" si="620"/>
        <v>28</v>
      </c>
      <c r="AI656" s="51">
        <f t="shared" si="620"/>
        <v>23</v>
      </c>
      <c r="AJ656" s="51">
        <f t="shared" si="620"/>
        <v>21</v>
      </c>
      <c r="AK656" s="51">
        <f t="shared" si="620"/>
        <v>17</v>
      </c>
      <c r="AL656" s="51">
        <f t="shared" si="620"/>
        <v>14</v>
      </c>
      <c r="AM656" s="51">
        <f t="shared" si="620"/>
        <v>12</v>
      </c>
      <c r="AN656" s="51">
        <f t="shared" si="620"/>
        <v>10</v>
      </c>
      <c r="AO656" s="51">
        <f t="shared" si="620"/>
        <v>5</v>
      </c>
      <c r="AP656" s="51">
        <f t="shared" si="620"/>
        <v>5</v>
      </c>
      <c r="AQ656" s="51">
        <f t="shared" si="620"/>
        <v>32</v>
      </c>
      <c r="AR656" s="51">
        <f t="shared" si="620"/>
        <v>24</v>
      </c>
      <c r="AS656" s="51">
        <f t="shared" si="620"/>
        <v>81</v>
      </c>
      <c r="AT656" s="51">
        <f t="shared" si="620"/>
        <v>12</v>
      </c>
      <c r="AU656" s="58">
        <v>7747</v>
      </c>
      <c r="AV656" s="109"/>
      <c r="AW656" s="109"/>
    </row>
    <row r="657" spans="1:49" s="33" customFormat="1" ht="12">
      <c r="A657" s="21">
        <v>653</v>
      </c>
      <c r="B657" s="58">
        <v>4995</v>
      </c>
      <c r="C657" s="45" t="s">
        <v>997</v>
      </c>
      <c r="D657" s="45" t="s">
        <v>807</v>
      </c>
      <c r="E657" s="41" t="s">
        <v>817</v>
      </c>
      <c r="F657" s="44" t="s">
        <v>563</v>
      </c>
      <c r="G657" s="39" t="s">
        <v>662</v>
      </c>
      <c r="H657" s="58">
        <v>4995</v>
      </c>
      <c r="I657" s="51">
        <f t="shared" si="610"/>
        <v>260</v>
      </c>
      <c r="J657" s="51">
        <f>J1606</f>
        <v>3</v>
      </c>
      <c r="K657" s="51">
        <f t="shared" ref="K657:AT657" si="621">K1606</f>
        <v>2</v>
      </c>
      <c r="L657" s="51">
        <f t="shared" si="621"/>
        <v>9</v>
      </c>
      <c r="M657" s="51">
        <f t="shared" si="621"/>
        <v>6</v>
      </c>
      <c r="N657" s="51">
        <f t="shared" si="621"/>
        <v>8</v>
      </c>
      <c r="O657" s="51">
        <f t="shared" si="621"/>
        <v>4</v>
      </c>
      <c r="P657" s="51">
        <f t="shared" si="621"/>
        <v>4</v>
      </c>
      <c r="Q657" s="51">
        <f t="shared" si="621"/>
        <v>4</v>
      </c>
      <c r="R657" s="51">
        <f t="shared" si="621"/>
        <v>4</v>
      </c>
      <c r="S657" s="51">
        <f t="shared" si="621"/>
        <v>4</v>
      </c>
      <c r="T657" s="51">
        <f t="shared" si="621"/>
        <v>5</v>
      </c>
      <c r="U657" s="51">
        <f t="shared" si="621"/>
        <v>5</v>
      </c>
      <c r="V657" s="51">
        <f t="shared" si="621"/>
        <v>5</v>
      </c>
      <c r="W657" s="51">
        <f t="shared" si="621"/>
        <v>5</v>
      </c>
      <c r="X657" s="51">
        <f t="shared" si="621"/>
        <v>5</v>
      </c>
      <c r="Y657" s="51">
        <f t="shared" si="621"/>
        <v>5</v>
      </c>
      <c r="Z657" s="51">
        <f t="shared" si="621"/>
        <v>5</v>
      </c>
      <c r="AA657" s="51">
        <f t="shared" si="621"/>
        <v>5</v>
      </c>
      <c r="AB657" s="51">
        <f t="shared" si="621"/>
        <v>5</v>
      </c>
      <c r="AC657" s="51">
        <f t="shared" si="621"/>
        <v>5</v>
      </c>
      <c r="AD657" s="51">
        <f t="shared" si="621"/>
        <v>23</v>
      </c>
      <c r="AE657" s="51">
        <f t="shared" si="621"/>
        <v>21</v>
      </c>
      <c r="AF657" s="51">
        <f t="shared" si="621"/>
        <v>21</v>
      </c>
      <c r="AG657" s="51">
        <f t="shared" si="621"/>
        <v>19</v>
      </c>
      <c r="AH657" s="51">
        <f t="shared" si="621"/>
        <v>17</v>
      </c>
      <c r="AI657" s="51">
        <f t="shared" si="621"/>
        <v>15</v>
      </c>
      <c r="AJ657" s="51">
        <f t="shared" si="621"/>
        <v>12</v>
      </c>
      <c r="AK657" s="51">
        <f t="shared" si="621"/>
        <v>10</v>
      </c>
      <c r="AL657" s="51">
        <f t="shared" si="621"/>
        <v>8</v>
      </c>
      <c r="AM657" s="51">
        <f t="shared" si="621"/>
        <v>6</v>
      </c>
      <c r="AN657" s="51">
        <f t="shared" si="621"/>
        <v>4</v>
      </c>
      <c r="AO657" s="51">
        <f t="shared" si="621"/>
        <v>3</v>
      </c>
      <c r="AP657" s="51">
        <f t="shared" si="621"/>
        <v>3</v>
      </c>
      <c r="AQ657" s="51">
        <f t="shared" si="621"/>
        <v>12</v>
      </c>
      <c r="AR657" s="51">
        <f t="shared" si="621"/>
        <v>13</v>
      </c>
      <c r="AS657" s="51">
        <f t="shared" si="621"/>
        <v>59</v>
      </c>
      <c r="AT657" s="51">
        <f t="shared" si="621"/>
        <v>7</v>
      </c>
      <c r="AU657" s="58">
        <v>4995</v>
      </c>
      <c r="AV657" s="109"/>
      <c r="AW657" s="109"/>
    </row>
    <row r="658" spans="1:49" s="33" customFormat="1" ht="12">
      <c r="A658" s="21">
        <v>654</v>
      </c>
      <c r="B658" s="58">
        <v>4994</v>
      </c>
      <c r="C658" s="45" t="s">
        <v>997</v>
      </c>
      <c r="D658" s="45" t="s">
        <v>807</v>
      </c>
      <c r="E658" s="41" t="s">
        <v>817</v>
      </c>
      <c r="F658" s="44" t="s">
        <v>562</v>
      </c>
      <c r="G658" s="39" t="s">
        <v>667</v>
      </c>
      <c r="H658" s="58">
        <v>4994</v>
      </c>
      <c r="I658" s="51">
        <f t="shared" si="610"/>
        <v>705</v>
      </c>
      <c r="J658" s="51">
        <f>J1605</f>
        <v>10</v>
      </c>
      <c r="K658" s="51">
        <f t="shared" ref="K658:AT658" si="622">K1605</f>
        <v>10</v>
      </c>
      <c r="L658" s="51">
        <f t="shared" si="622"/>
        <v>5</v>
      </c>
      <c r="M658" s="51">
        <f t="shared" si="622"/>
        <v>9</v>
      </c>
      <c r="N658" s="51">
        <f t="shared" si="622"/>
        <v>13</v>
      </c>
      <c r="O658" s="51">
        <f t="shared" si="622"/>
        <v>13</v>
      </c>
      <c r="P658" s="51">
        <f t="shared" si="622"/>
        <v>13</v>
      </c>
      <c r="Q658" s="51">
        <f t="shared" si="622"/>
        <v>13</v>
      </c>
      <c r="R658" s="51">
        <f t="shared" si="622"/>
        <v>13</v>
      </c>
      <c r="S658" s="51">
        <f t="shared" si="622"/>
        <v>13</v>
      </c>
      <c r="T658" s="51">
        <f t="shared" si="622"/>
        <v>15</v>
      </c>
      <c r="U658" s="51">
        <f t="shared" si="622"/>
        <v>15</v>
      </c>
      <c r="V658" s="51">
        <f t="shared" si="622"/>
        <v>14</v>
      </c>
      <c r="W658" s="51">
        <f t="shared" si="622"/>
        <v>14</v>
      </c>
      <c r="X658" s="51">
        <f t="shared" si="622"/>
        <v>14</v>
      </c>
      <c r="Y658" s="51">
        <f t="shared" si="622"/>
        <v>15</v>
      </c>
      <c r="Z658" s="51">
        <f t="shared" si="622"/>
        <v>15</v>
      </c>
      <c r="AA658" s="51">
        <f t="shared" si="622"/>
        <v>15</v>
      </c>
      <c r="AB658" s="51">
        <f t="shared" si="622"/>
        <v>14</v>
      </c>
      <c r="AC658" s="51">
        <f t="shared" si="622"/>
        <v>14</v>
      </c>
      <c r="AD658" s="51">
        <f t="shared" si="622"/>
        <v>65</v>
      </c>
      <c r="AE658" s="51">
        <f t="shared" si="622"/>
        <v>59</v>
      </c>
      <c r="AF658" s="51">
        <f t="shared" si="622"/>
        <v>58</v>
      </c>
      <c r="AG658" s="51">
        <f t="shared" si="622"/>
        <v>52</v>
      </c>
      <c r="AH658" s="51">
        <f t="shared" si="622"/>
        <v>46</v>
      </c>
      <c r="AI658" s="51">
        <f t="shared" si="622"/>
        <v>40</v>
      </c>
      <c r="AJ658" s="51">
        <f t="shared" si="622"/>
        <v>33</v>
      </c>
      <c r="AK658" s="51">
        <f t="shared" si="622"/>
        <v>28</v>
      </c>
      <c r="AL658" s="51">
        <f t="shared" si="622"/>
        <v>23</v>
      </c>
      <c r="AM658" s="51">
        <f t="shared" si="622"/>
        <v>17</v>
      </c>
      <c r="AN658" s="51">
        <f t="shared" si="622"/>
        <v>12</v>
      </c>
      <c r="AO658" s="51">
        <f t="shared" si="622"/>
        <v>8</v>
      </c>
      <c r="AP658" s="51">
        <f t="shared" si="622"/>
        <v>7</v>
      </c>
      <c r="AQ658" s="51">
        <f t="shared" si="622"/>
        <v>36</v>
      </c>
      <c r="AR658" s="51">
        <f t="shared" si="622"/>
        <v>37</v>
      </c>
      <c r="AS658" s="51">
        <f t="shared" si="622"/>
        <v>164</v>
      </c>
      <c r="AT658" s="51">
        <f t="shared" si="622"/>
        <v>19</v>
      </c>
      <c r="AU658" s="58">
        <v>4994</v>
      </c>
      <c r="AV658" s="109"/>
      <c r="AW658" s="109"/>
    </row>
    <row r="659" spans="1:49" s="33" customFormat="1" ht="12">
      <c r="A659" s="6">
        <v>655</v>
      </c>
      <c r="B659" s="58">
        <v>7102</v>
      </c>
      <c r="C659" s="45" t="s">
        <v>997</v>
      </c>
      <c r="D659" s="45" t="s">
        <v>807</v>
      </c>
      <c r="E659" s="41" t="s">
        <v>817</v>
      </c>
      <c r="F659" s="44" t="s">
        <v>567</v>
      </c>
      <c r="G659" s="39" t="s">
        <v>662</v>
      </c>
      <c r="H659" s="58">
        <v>7102</v>
      </c>
      <c r="I659" s="51">
        <f t="shared" si="610"/>
        <v>402</v>
      </c>
      <c r="J659" s="51">
        <f>J1610</f>
        <v>7</v>
      </c>
      <c r="K659" s="51">
        <f t="shared" ref="K659:AT659" si="623">K1610</f>
        <v>1</v>
      </c>
      <c r="L659" s="51">
        <f t="shared" si="623"/>
        <v>5</v>
      </c>
      <c r="M659" s="51">
        <f t="shared" si="623"/>
        <v>4</v>
      </c>
      <c r="N659" s="51">
        <f t="shared" si="623"/>
        <v>6</v>
      </c>
      <c r="O659" s="51">
        <f t="shared" si="623"/>
        <v>8</v>
      </c>
      <c r="P659" s="51">
        <f t="shared" si="623"/>
        <v>8</v>
      </c>
      <c r="Q659" s="51">
        <f t="shared" si="623"/>
        <v>8</v>
      </c>
      <c r="R659" s="51">
        <f t="shared" si="623"/>
        <v>8</v>
      </c>
      <c r="S659" s="51">
        <f t="shared" si="623"/>
        <v>8</v>
      </c>
      <c r="T659" s="51">
        <f t="shared" si="623"/>
        <v>9</v>
      </c>
      <c r="U659" s="51">
        <f t="shared" si="623"/>
        <v>9</v>
      </c>
      <c r="V659" s="51">
        <f t="shared" si="623"/>
        <v>8</v>
      </c>
      <c r="W659" s="51">
        <f t="shared" si="623"/>
        <v>8</v>
      </c>
      <c r="X659" s="51">
        <f t="shared" si="623"/>
        <v>8</v>
      </c>
      <c r="Y659" s="51">
        <f t="shared" si="623"/>
        <v>8</v>
      </c>
      <c r="Z659" s="51">
        <f t="shared" si="623"/>
        <v>8</v>
      </c>
      <c r="AA659" s="51">
        <f t="shared" si="623"/>
        <v>8</v>
      </c>
      <c r="AB659" s="51">
        <f t="shared" si="623"/>
        <v>8</v>
      </c>
      <c r="AC659" s="51">
        <f t="shared" si="623"/>
        <v>8</v>
      </c>
      <c r="AD659" s="51">
        <f t="shared" si="623"/>
        <v>37</v>
      </c>
      <c r="AE659" s="51">
        <f t="shared" si="623"/>
        <v>34</v>
      </c>
      <c r="AF659" s="51">
        <f t="shared" si="623"/>
        <v>33</v>
      </c>
      <c r="AG659" s="51">
        <f t="shared" si="623"/>
        <v>30</v>
      </c>
      <c r="AH659" s="51">
        <f t="shared" si="623"/>
        <v>26</v>
      </c>
      <c r="AI659" s="51">
        <f t="shared" si="623"/>
        <v>23</v>
      </c>
      <c r="AJ659" s="51">
        <f t="shared" si="623"/>
        <v>19</v>
      </c>
      <c r="AK659" s="51">
        <f t="shared" si="623"/>
        <v>16</v>
      </c>
      <c r="AL659" s="51">
        <f t="shared" si="623"/>
        <v>13</v>
      </c>
      <c r="AM659" s="51">
        <f t="shared" si="623"/>
        <v>10</v>
      </c>
      <c r="AN659" s="51">
        <f t="shared" si="623"/>
        <v>7</v>
      </c>
      <c r="AO659" s="51">
        <f t="shared" si="623"/>
        <v>5</v>
      </c>
      <c r="AP659" s="51">
        <f t="shared" si="623"/>
        <v>4</v>
      </c>
      <c r="AQ659" s="51">
        <f t="shared" si="623"/>
        <v>21</v>
      </c>
      <c r="AR659" s="51">
        <f t="shared" si="623"/>
        <v>20</v>
      </c>
      <c r="AS659" s="51">
        <f t="shared" si="623"/>
        <v>94</v>
      </c>
      <c r="AT659" s="51">
        <f t="shared" si="623"/>
        <v>11</v>
      </c>
      <c r="AU659" s="58">
        <v>7102</v>
      </c>
      <c r="AV659" s="109"/>
      <c r="AW659" s="109"/>
    </row>
    <row r="660" spans="1:49" s="33" customFormat="1" ht="12">
      <c r="A660" s="21">
        <v>656</v>
      </c>
      <c r="B660" s="58">
        <v>7752</v>
      </c>
      <c r="C660" s="45" t="s">
        <v>997</v>
      </c>
      <c r="D660" s="45" t="s">
        <v>807</v>
      </c>
      <c r="E660" s="41" t="s">
        <v>817</v>
      </c>
      <c r="F660" s="44" t="s">
        <v>565</v>
      </c>
      <c r="G660" s="39" t="s">
        <v>662</v>
      </c>
      <c r="H660" s="58">
        <v>7752</v>
      </c>
      <c r="I660" s="51">
        <f t="shared" si="610"/>
        <v>1047</v>
      </c>
      <c r="J660" s="51">
        <f>J1608</f>
        <v>6</v>
      </c>
      <c r="K660" s="51">
        <f t="shared" ref="K660:AT660" si="624">K1608</f>
        <v>9</v>
      </c>
      <c r="L660" s="51">
        <f t="shared" si="624"/>
        <v>9</v>
      </c>
      <c r="M660" s="51">
        <f t="shared" si="624"/>
        <v>15</v>
      </c>
      <c r="N660" s="51">
        <f t="shared" si="624"/>
        <v>12</v>
      </c>
      <c r="O660" s="51">
        <f t="shared" si="624"/>
        <v>20</v>
      </c>
      <c r="P660" s="51">
        <f t="shared" si="624"/>
        <v>20</v>
      </c>
      <c r="Q660" s="51">
        <f t="shared" si="624"/>
        <v>21</v>
      </c>
      <c r="R660" s="51">
        <f t="shared" si="624"/>
        <v>21</v>
      </c>
      <c r="S660" s="51">
        <f t="shared" si="624"/>
        <v>21</v>
      </c>
      <c r="T660" s="51">
        <f t="shared" si="624"/>
        <v>24</v>
      </c>
      <c r="U660" s="51">
        <f t="shared" si="624"/>
        <v>25</v>
      </c>
      <c r="V660" s="51">
        <f t="shared" si="624"/>
        <v>23</v>
      </c>
      <c r="W660" s="51">
        <f t="shared" si="624"/>
        <v>22</v>
      </c>
      <c r="X660" s="51">
        <f t="shared" si="624"/>
        <v>22</v>
      </c>
      <c r="Y660" s="51">
        <f t="shared" si="624"/>
        <v>23</v>
      </c>
      <c r="Z660" s="51">
        <f t="shared" si="624"/>
        <v>23</v>
      </c>
      <c r="AA660" s="51">
        <f t="shared" si="624"/>
        <v>22</v>
      </c>
      <c r="AB660" s="51">
        <f t="shared" si="624"/>
        <v>21</v>
      </c>
      <c r="AC660" s="51">
        <f t="shared" si="624"/>
        <v>21</v>
      </c>
      <c r="AD660" s="51">
        <f t="shared" si="624"/>
        <v>97</v>
      </c>
      <c r="AE660" s="51">
        <f t="shared" si="624"/>
        <v>88</v>
      </c>
      <c r="AF660" s="51">
        <f t="shared" si="624"/>
        <v>87</v>
      </c>
      <c r="AG660" s="51">
        <f t="shared" si="624"/>
        <v>78</v>
      </c>
      <c r="AH660" s="51">
        <f t="shared" si="624"/>
        <v>69</v>
      </c>
      <c r="AI660" s="51">
        <f t="shared" si="624"/>
        <v>60</v>
      </c>
      <c r="AJ660" s="51">
        <f t="shared" si="624"/>
        <v>49</v>
      </c>
      <c r="AK660" s="51">
        <f t="shared" si="624"/>
        <v>41</v>
      </c>
      <c r="AL660" s="51">
        <f t="shared" si="624"/>
        <v>33</v>
      </c>
      <c r="AM660" s="51">
        <f t="shared" si="624"/>
        <v>25</v>
      </c>
      <c r="AN660" s="51">
        <f t="shared" si="624"/>
        <v>18</v>
      </c>
      <c r="AO660" s="51">
        <f t="shared" si="624"/>
        <v>12</v>
      </c>
      <c r="AP660" s="51">
        <f t="shared" si="624"/>
        <v>10</v>
      </c>
      <c r="AQ660" s="51">
        <f t="shared" si="624"/>
        <v>57</v>
      </c>
      <c r="AR660" s="51">
        <f t="shared" si="624"/>
        <v>56</v>
      </c>
      <c r="AS660" s="51">
        <f t="shared" si="624"/>
        <v>246</v>
      </c>
      <c r="AT660" s="51">
        <f t="shared" si="624"/>
        <v>28</v>
      </c>
      <c r="AU660" s="58">
        <v>7752</v>
      </c>
      <c r="AV660" s="109"/>
      <c r="AW660" s="109"/>
    </row>
    <row r="661" spans="1:49" s="33" customFormat="1" ht="12">
      <c r="A661" s="21">
        <v>657</v>
      </c>
      <c r="B661" s="58">
        <v>4216</v>
      </c>
      <c r="C661" s="45" t="s">
        <v>997</v>
      </c>
      <c r="D661" s="45" t="s">
        <v>807</v>
      </c>
      <c r="E661" s="41" t="s">
        <v>817</v>
      </c>
      <c r="F661" s="44" t="s">
        <v>568</v>
      </c>
      <c r="G661" s="39" t="s">
        <v>667</v>
      </c>
      <c r="H661" s="58">
        <v>4216</v>
      </c>
      <c r="I661" s="51">
        <f t="shared" si="610"/>
        <v>192</v>
      </c>
      <c r="J661" s="51">
        <f>J1611</f>
        <v>4</v>
      </c>
      <c r="K661" s="51">
        <f t="shared" ref="K661:AT661" si="625">K1611</f>
        <v>9</v>
      </c>
      <c r="L661" s="51">
        <f t="shared" si="625"/>
        <v>9</v>
      </c>
      <c r="M661" s="51">
        <f t="shared" si="625"/>
        <v>10</v>
      </c>
      <c r="N661" s="51">
        <f t="shared" si="625"/>
        <v>6</v>
      </c>
      <c r="O661" s="51">
        <f t="shared" si="625"/>
        <v>3</v>
      </c>
      <c r="P661" s="51">
        <f t="shared" si="625"/>
        <v>3</v>
      </c>
      <c r="Q661" s="51">
        <f t="shared" si="625"/>
        <v>3</v>
      </c>
      <c r="R661" s="51">
        <f t="shared" si="625"/>
        <v>3</v>
      </c>
      <c r="S661" s="51">
        <f t="shared" si="625"/>
        <v>3</v>
      </c>
      <c r="T661" s="51">
        <f t="shared" si="625"/>
        <v>3</v>
      </c>
      <c r="U661" s="51">
        <f t="shared" si="625"/>
        <v>3</v>
      </c>
      <c r="V661" s="51">
        <f t="shared" si="625"/>
        <v>3</v>
      </c>
      <c r="W661" s="51">
        <f t="shared" si="625"/>
        <v>3</v>
      </c>
      <c r="X661" s="51">
        <f t="shared" si="625"/>
        <v>3</v>
      </c>
      <c r="Y661" s="51">
        <f t="shared" si="625"/>
        <v>3</v>
      </c>
      <c r="Z661" s="51">
        <f t="shared" si="625"/>
        <v>3</v>
      </c>
      <c r="AA661" s="51">
        <f t="shared" si="625"/>
        <v>3</v>
      </c>
      <c r="AB661" s="51">
        <f t="shared" si="625"/>
        <v>3</v>
      </c>
      <c r="AC661" s="51">
        <f t="shared" si="625"/>
        <v>3</v>
      </c>
      <c r="AD661" s="51">
        <f t="shared" si="625"/>
        <v>14</v>
      </c>
      <c r="AE661" s="51">
        <f t="shared" si="625"/>
        <v>13</v>
      </c>
      <c r="AF661" s="51">
        <f t="shared" si="625"/>
        <v>13</v>
      </c>
      <c r="AG661" s="51">
        <f t="shared" si="625"/>
        <v>12</v>
      </c>
      <c r="AH661" s="51">
        <f t="shared" si="625"/>
        <v>11</v>
      </c>
      <c r="AI661" s="51">
        <f t="shared" si="625"/>
        <v>10</v>
      </c>
      <c r="AJ661" s="51">
        <f t="shared" si="625"/>
        <v>8</v>
      </c>
      <c r="AK661" s="51">
        <f t="shared" si="625"/>
        <v>7</v>
      </c>
      <c r="AL661" s="51">
        <f t="shared" si="625"/>
        <v>6</v>
      </c>
      <c r="AM661" s="51">
        <f t="shared" si="625"/>
        <v>5</v>
      </c>
      <c r="AN661" s="51">
        <f t="shared" si="625"/>
        <v>4</v>
      </c>
      <c r="AO661" s="51">
        <f t="shared" si="625"/>
        <v>3</v>
      </c>
      <c r="AP661" s="51">
        <f t="shared" si="625"/>
        <v>3</v>
      </c>
      <c r="AQ661" s="51">
        <f t="shared" si="625"/>
        <v>7</v>
      </c>
      <c r="AR661" s="51">
        <f t="shared" si="625"/>
        <v>8</v>
      </c>
      <c r="AS661" s="51">
        <f t="shared" si="625"/>
        <v>37</v>
      </c>
      <c r="AT661" s="51">
        <f t="shared" si="625"/>
        <v>4</v>
      </c>
      <c r="AU661" s="58">
        <v>4216</v>
      </c>
      <c r="AV661" s="109"/>
      <c r="AW661" s="109"/>
    </row>
    <row r="662" spans="1:49" s="33" customFormat="1" ht="12">
      <c r="A662" s="6">
        <v>658</v>
      </c>
      <c r="B662" s="34"/>
      <c r="C662" s="35" t="s">
        <v>997</v>
      </c>
      <c r="D662" s="35" t="s">
        <v>807</v>
      </c>
      <c r="E662" s="36" t="s">
        <v>818</v>
      </c>
      <c r="F662" s="36" t="s">
        <v>818</v>
      </c>
      <c r="G662" s="37"/>
      <c r="H662" s="34"/>
      <c r="I662" s="99">
        <f t="shared" si="610"/>
        <v>11850</v>
      </c>
      <c r="J662" s="38">
        <f>SUM(J663:J678)</f>
        <v>188</v>
      </c>
      <c r="K662" s="38">
        <f t="shared" ref="K662:AT662" si="626">SUM(K663:K678)</f>
        <v>215</v>
      </c>
      <c r="L662" s="38">
        <f t="shared" si="626"/>
        <v>216</v>
      </c>
      <c r="M662" s="38">
        <f t="shared" si="626"/>
        <v>233</v>
      </c>
      <c r="N662" s="38">
        <f t="shared" si="626"/>
        <v>285</v>
      </c>
      <c r="O662" s="38">
        <f t="shared" si="626"/>
        <v>252</v>
      </c>
      <c r="P662" s="38">
        <f t="shared" si="626"/>
        <v>276</v>
      </c>
      <c r="Q662" s="38">
        <f t="shared" si="626"/>
        <v>256</v>
      </c>
      <c r="R662" s="38">
        <f t="shared" si="626"/>
        <v>280</v>
      </c>
      <c r="S662" s="38">
        <f t="shared" si="626"/>
        <v>278</v>
      </c>
      <c r="T662" s="38">
        <f t="shared" si="626"/>
        <v>328</v>
      </c>
      <c r="U662" s="38">
        <f t="shared" si="626"/>
        <v>311</v>
      </c>
      <c r="V662" s="38">
        <f t="shared" si="626"/>
        <v>303</v>
      </c>
      <c r="W662" s="38">
        <f t="shared" si="626"/>
        <v>314</v>
      </c>
      <c r="X662" s="38">
        <f t="shared" si="626"/>
        <v>304</v>
      </c>
      <c r="Y662" s="38">
        <f t="shared" si="626"/>
        <v>283</v>
      </c>
      <c r="Z662" s="38">
        <f t="shared" si="626"/>
        <v>263</v>
      </c>
      <c r="AA662" s="38">
        <f t="shared" si="626"/>
        <v>243</v>
      </c>
      <c r="AB662" s="38">
        <f t="shared" si="626"/>
        <v>223</v>
      </c>
      <c r="AC662" s="38">
        <f t="shared" si="626"/>
        <v>206</v>
      </c>
      <c r="AD662" s="38">
        <f t="shared" si="626"/>
        <v>855</v>
      </c>
      <c r="AE662" s="38">
        <f t="shared" si="626"/>
        <v>706</v>
      </c>
      <c r="AF662" s="38">
        <f t="shared" si="626"/>
        <v>714</v>
      </c>
      <c r="AG662" s="38">
        <f t="shared" si="626"/>
        <v>733</v>
      </c>
      <c r="AH662" s="38">
        <f t="shared" si="626"/>
        <v>745</v>
      </c>
      <c r="AI662" s="38">
        <f t="shared" si="626"/>
        <v>627</v>
      </c>
      <c r="AJ662" s="38">
        <f t="shared" si="626"/>
        <v>562</v>
      </c>
      <c r="AK662" s="38">
        <f t="shared" si="626"/>
        <v>450</v>
      </c>
      <c r="AL662" s="38">
        <f t="shared" si="626"/>
        <v>381</v>
      </c>
      <c r="AM662" s="38">
        <f t="shared" si="626"/>
        <v>313</v>
      </c>
      <c r="AN662" s="38">
        <f t="shared" si="626"/>
        <v>261</v>
      </c>
      <c r="AO662" s="38">
        <f t="shared" si="626"/>
        <v>130</v>
      </c>
      <c r="AP662" s="38">
        <f t="shared" si="626"/>
        <v>116</v>
      </c>
      <c r="AQ662" s="38">
        <f t="shared" si="626"/>
        <v>759</v>
      </c>
      <c r="AR662" s="38">
        <f t="shared" si="626"/>
        <v>584</v>
      </c>
      <c r="AS662" s="38">
        <f t="shared" si="626"/>
        <v>2125</v>
      </c>
      <c r="AT662" s="38">
        <f t="shared" si="626"/>
        <v>305</v>
      </c>
      <c r="AU662" s="34"/>
      <c r="AV662" s="109"/>
      <c r="AW662" s="109"/>
    </row>
    <row r="663" spans="1:49" s="33" customFormat="1" ht="12">
      <c r="A663" s="21">
        <v>659</v>
      </c>
      <c r="B663" s="58">
        <v>5006</v>
      </c>
      <c r="C663" s="45" t="s">
        <v>997</v>
      </c>
      <c r="D663" s="45" t="s">
        <v>807</v>
      </c>
      <c r="E663" s="41" t="s">
        <v>818</v>
      </c>
      <c r="F663" s="44" t="s">
        <v>521</v>
      </c>
      <c r="G663" s="39" t="s">
        <v>680</v>
      </c>
      <c r="H663" s="58">
        <v>5006</v>
      </c>
      <c r="I663" s="51">
        <f t="shared" si="610"/>
        <v>1619</v>
      </c>
      <c r="J663" s="51">
        <f>J1613</f>
        <v>42</v>
      </c>
      <c r="K663" s="51">
        <f t="shared" ref="K663:AT663" si="627">K1613</f>
        <v>40</v>
      </c>
      <c r="L663" s="51">
        <f t="shared" si="627"/>
        <v>34</v>
      </c>
      <c r="M663" s="51">
        <f t="shared" si="627"/>
        <v>23</v>
      </c>
      <c r="N663" s="51">
        <f t="shared" si="627"/>
        <v>37</v>
      </c>
      <c r="O663" s="51">
        <f t="shared" si="627"/>
        <v>32</v>
      </c>
      <c r="P663" s="51">
        <f t="shared" si="627"/>
        <v>35</v>
      </c>
      <c r="Q663" s="51">
        <f t="shared" si="627"/>
        <v>35</v>
      </c>
      <c r="R663" s="51">
        <f t="shared" si="627"/>
        <v>37</v>
      </c>
      <c r="S663" s="51">
        <f t="shared" si="627"/>
        <v>36</v>
      </c>
      <c r="T663" s="51">
        <f t="shared" si="627"/>
        <v>44</v>
      </c>
      <c r="U663" s="51">
        <f t="shared" si="627"/>
        <v>41</v>
      </c>
      <c r="V663" s="51">
        <f t="shared" si="627"/>
        <v>38</v>
      </c>
      <c r="W663" s="51">
        <f t="shared" si="627"/>
        <v>42</v>
      </c>
      <c r="X663" s="51">
        <f t="shared" si="627"/>
        <v>39</v>
      </c>
      <c r="Y663" s="51">
        <f t="shared" si="627"/>
        <v>37</v>
      </c>
      <c r="Z663" s="51">
        <f t="shared" si="627"/>
        <v>36</v>
      </c>
      <c r="AA663" s="51">
        <f t="shared" si="627"/>
        <v>35</v>
      </c>
      <c r="AB663" s="51">
        <f t="shared" si="627"/>
        <v>32</v>
      </c>
      <c r="AC663" s="51">
        <f t="shared" si="627"/>
        <v>28</v>
      </c>
      <c r="AD663" s="51">
        <f t="shared" si="627"/>
        <v>116</v>
      </c>
      <c r="AE663" s="51">
        <f t="shared" si="627"/>
        <v>94</v>
      </c>
      <c r="AF663" s="51">
        <f t="shared" si="627"/>
        <v>97</v>
      </c>
      <c r="AG663" s="51">
        <f t="shared" si="627"/>
        <v>96</v>
      </c>
      <c r="AH663" s="51">
        <f t="shared" si="627"/>
        <v>100</v>
      </c>
      <c r="AI663" s="51">
        <f t="shared" si="627"/>
        <v>87</v>
      </c>
      <c r="AJ663" s="51">
        <f t="shared" si="627"/>
        <v>78</v>
      </c>
      <c r="AK663" s="51">
        <f t="shared" si="627"/>
        <v>62</v>
      </c>
      <c r="AL663" s="51">
        <f t="shared" si="627"/>
        <v>54</v>
      </c>
      <c r="AM663" s="51">
        <f t="shared" si="627"/>
        <v>43</v>
      </c>
      <c r="AN663" s="51">
        <f t="shared" si="627"/>
        <v>37</v>
      </c>
      <c r="AO663" s="51">
        <f t="shared" si="627"/>
        <v>17</v>
      </c>
      <c r="AP663" s="51">
        <f t="shared" si="627"/>
        <v>15</v>
      </c>
      <c r="AQ663" s="51">
        <f t="shared" si="627"/>
        <v>99</v>
      </c>
      <c r="AR663" s="51">
        <f t="shared" si="627"/>
        <v>80</v>
      </c>
      <c r="AS663" s="51">
        <f t="shared" si="627"/>
        <v>286</v>
      </c>
      <c r="AT663" s="51">
        <f t="shared" si="627"/>
        <v>41</v>
      </c>
      <c r="AU663" s="58">
        <v>5006</v>
      </c>
      <c r="AV663" s="109"/>
      <c r="AW663" s="109"/>
    </row>
    <row r="664" spans="1:49" s="33" customFormat="1" ht="12">
      <c r="A664" s="21">
        <v>660</v>
      </c>
      <c r="B664" s="58">
        <v>4968</v>
      </c>
      <c r="C664" s="45" t="s">
        <v>997</v>
      </c>
      <c r="D664" s="45" t="s">
        <v>807</v>
      </c>
      <c r="E664" s="41" t="s">
        <v>818</v>
      </c>
      <c r="F664" s="44" t="s">
        <v>522</v>
      </c>
      <c r="G664" s="39" t="s">
        <v>680</v>
      </c>
      <c r="H664" s="58">
        <v>4968</v>
      </c>
      <c r="I664" s="51">
        <f t="shared" si="610"/>
        <v>1500</v>
      </c>
      <c r="J664" s="51">
        <f>J1614</f>
        <v>22</v>
      </c>
      <c r="K664" s="51">
        <f t="shared" ref="K664:AT664" si="628">K1614</f>
        <v>25</v>
      </c>
      <c r="L664" s="51">
        <f t="shared" si="628"/>
        <v>26</v>
      </c>
      <c r="M664" s="51">
        <f t="shared" si="628"/>
        <v>33</v>
      </c>
      <c r="N664" s="51">
        <f t="shared" si="628"/>
        <v>35</v>
      </c>
      <c r="O664" s="51">
        <f t="shared" si="628"/>
        <v>31</v>
      </c>
      <c r="P664" s="51">
        <f t="shared" si="628"/>
        <v>34</v>
      </c>
      <c r="Q664" s="51">
        <f t="shared" si="628"/>
        <v>32</v>
      </c>
      <c r="R664" s="51">
        <f t="shared" si="628"/>
        <v>36</v>
      </c>
      <c r="S664" s="51">
        <f t="shared" si="628"/>
        <v>35</v>
      </c>
      <c r="T664" s="51">
        <f t="shared" si="628"/>
        <v>42</v>
      </c>
      <c r="U664" s="51">
        <f t="shared" si="628"/>
        <v>40</v>
      </c>
      <c r="V664" s="51">
        <f t="shared" si="628"/>
        <v>38</v>
      </c>
      <c r="W664" s="51">
        <f t="shared" si="628"/>
        <v>40</v>
      </c>
      <c r="X664" s="51">
        <f t="shared" si="628"/>
        <v>37</v>
      </c>
      <c r="Y664" s="51">
        <f t="shared" si="628"/>
        <v>36</v>
      </c>
      <c r="Z664" s="51">
        <f t="shared" si="628"/>
        <v>35</v>
      </c>
      <c r="AA664" s="51">
        <f t="shared" si="628"/>
        <v>32</v>
      </c>
      <c r="AB664" s="51">
        <f t="shared" si="628"/>
        <v>29</v>
      </c>
      <c r="AC664" s="51">
        <f t="shared" si="628"/>
        <v>26</v>
      </c>
      <c r="AD664" s="51">
        <f t="shared" si="628"/>
        <v>109</v>
      </c>
      <c r="AE664" s="51">
        <f t="shared" si="628"/>
        <v>89</v>
      </c>
      <c r="AF664" s="51">
        <f t="shared" si="628"/>
        <v>90</v>
      </c>
      <c r="AG664" s="51">
        <f t="shared" si="628"/>
        <v>92</v>
      </c>
      <c r="AH664" s="51">
        <f t="shared" si="628"/>
        <v>95</v>
      </c>
      <c r="AI664" s="51">
        <f t="shared" si="628"/>
        <v>80</v>
      </c>
      <c r="AJ664" s="51">
        <f t="shared" si="628"/>
        <v>71</v>
      </c>
      <c r="AK664" s="51">
        <f t="shared" si="628"/>
        <v>59</v>
      </c>
      <c r="AL664" s="51">
        <f t="shared" si="628"/>
        <v>49</v>
      </c>
      <c r="AM664" s="51">
        <f t="shared" si="628"/>
        <v>40</v>
      </c>
      <c r="AN664" s="51">
        <f t="shared" si="628"/>
        <v>34</v>
      </c>
      <c r="AO664" s="51">
        <f t="shared" si="628"/>
        <v>15</v>
      </c>
      <c r="AP664" s="51">
        <f t="shared" si="628"/>
        <v>13</v>
      </c>
      <c r="AQ664" s="51">
        <f t="shared" si="628"/>
        <v>96</v>
      </c>
      <c r="AR664" s="51">
        <f t="shared" si="628"/>
        <v>76</v>
      </c>
      <c r="AS664" s="51">
        <f t="shared" si="628"/>
        <v>269</v>
      </c>
      <c r="AT664" s="51">
        <f t="shared" si="628"/>
        <v>39</v>
      </c>
      <c r="AU664" s="58">
        <v>4968</v>
      </c>
      <c r="AV664" s="109"/>
      <c r="AW664" s="109"/>
    </row>
    <row r="665" spans="1:49" s="33" customFormat="1" ht="12">
      <c r="A665" s="6">
        <v>661</v>
      </c>
      <c r="B665" s="58">
        <v>7099</v>
      </c>
      <c r="C665" s="45" t="s">
        <v>997</v>
      </c>
      <c r="D665" s="45" t="s">
        <v>807</v>
      </c>
      <c r="E665" s="41" t="s">
        <v>818</v>
      </c>
      <c r="F665" s="44" t="s">
        <v>532</v>
      </c>
      <c r="G665" s="39" t="s">
        <v>662</v>
      </c>
      <c r="H665" s="58">
        <v>7099</v>
      </c>
      <c r="I665" s="51">
        <f t="shared" si="610"/>
        <v>337</v>
      </c>
      <c r="J665" s="51">
        <f>J1625</f>
        <v>6</v>
      </c>
      <c r="K665" s="51">
        <f t="shared" ref="K665:AT665" si="629">K1625</f>
        <v>3</v>
      </c>
      <c r="L665" s="51">
        <f t="shared" si="629"/>
        <v>6</v>
      </c>
      <c r="M665" s="51">
        <f t="shared" si="629"/>
        <v>5</v>
      </c>
      <c r="N665" s="51">
        <f t="shared" si="629"/>
        <v>8</v>
      </c>
      <c r="O665" s="51">
        <f t="shared" si="629"/>
        <v>7</v>
      </c>
      <c r="P665" s="51">
        <f t="shared" si="629"/>
        <v>8</v>
      </c>
      <c r="Q665" s="51">
        <f t="shared" si="629"/>
        <v>7</v>
      </c>
      <c r="R665" s="51">
        <f t="shared" si="629"/>
        <v>8</v>
      </c>
      <c r="S665" s="51">
        <f t="shared" si="629"/>
        <v>8</v>
      </c>
      <c r="T665" s="51">
        <f t="shared" si="629"/>
        <v>9</v>
      </c>
      <c r="U665" s="51">
        <f t="shared" si="629"/>
        <v>9</v>
      </c>
      <c r="V665" s="51">
        <f t="shared" si="629"/>
        <v>9</v>
      </c>
      <c r="W665" s="51">
        <f t="shared" si="629"/>
        <v>9</v>
      </c>
      <c r="X665" s="51">
        <f t="shared" si="629"/>
        <v>9</v>
      </c>
      <c r="Y665" s="51">
        <f t="shared" si="629"/>
        <v>8</v>
      </c>
      <c r="Z665" s="51">
        <f t="shared" si="629"/>
        <v>7</v>
      </c>
      <c r="AA665" s="51">
        <f t="shared" si="629"/>
        <v>6</v>
      </c>
      <c r="AB665" s="51">
        <f t="shared" si="629"/>
        <v>6</v>
      </c>
      <c r="AC665" s="51">
        <f t="shared" si="629"/>
        <v>6</v>
      </c>
      <c r="AD665" s="51">
        <f t="shared" si="629"/>
        <v>25</v>
      </c>
      <c r="AE665" s="51">
        <f t="shared" si="629"/>
        <v>21</v>
      </c>
      <c r="AF665" s="51">
        <f t="shared" si="629"/>
        <v>21</v>
      </c>
      <c r="AG665" s="51">
        <f t="shared" si="629"/>
        <v>22</v>
      </c>
      <c r="AH665" s="51">
        <f t="shared" si="629"/>
        <v>22</v>
      </c>
      <c r="AI665" s="51">
        <f t="shared" si="629"/>
        <v>18</v>
      </c>
      <c r="AJ665" s="51">
        <f t="shared" si="629"/>
        <v>16</v>
      </c>
      <c r="AK665" s="51">
        <f t="shared" si="629"/>
        <v>13</v>
      </c>
      <c r="AL665" s="51">
        <f t="shared" si="629"/>
        <v>11</v>
      </c>
      <c r="AM665" s="51">
        <f t="shared" si="629"/>
        <v>9</v>
      </c>
      <c r="AN665" s="51">
        <f t="shared" si="629"/>
        <v>7</v>
      </c>
      <c r="AO665" s="51">
        <f t="shared" si="629"/>
        <v>4</v>
      </c>
      <c r="AP665" s="51">
        <f t="shared" si="629"/>
        <v>4</v>
      </c>
      <c r="AQ665" s="51">
        <f t="shared" si="629"/>
        <v>22</v>
      </c>
      <c r="AR665" s="51">
        <f t="shared" si="629"/>
        <v>16</v>
      </c>
      <c r="AS665" s="51">
        <f t="shared" si="629"/>
        <v>63</v>
      </c>
      <c r="AT665" s="51">
        <f t="shared" si="629"/>
        <v>9</v>
      </c>
      <c r="AU665" s="58">
        <v>7099</v>
      </c>
      <c r="AV665" s="109"/>
      <c r="AW665" s="109"/>
    </row>
    <row r="666" spans="1:49" s="33" customFormat="1" ht="12">
      <c r="A666" s="21">
        <v>662</v>
      </c>
      <c r="B666" s="58">
        <v>6943</v>
      </c>
      <c r="C666" s="45" t="s">
        <v>997</v>
      </c>
      <c r="D666" s="45" t="s">
        <v>807</v>
      </c>
      <c r="E666" s="41" t="s">
        <v>818</v>
      </c>
      <c r="F666" s="44" t="s">
        <v>531</v>
      </c>
      <c r="G666" s="39" t="s">
        <v>662</v>
      </c>
      <c r="H666" s="58">
        <v>6943</v>
      </c>
      <c r="I666" s="51">
        <f t="shared" si="610"/>
        <v>543</v>
      </c>
      <c r="J666" s="51">
        <f>J1624</f>
        <v>9</v>
      </c>
      <c r="K666" s="51">
        <f t="shared" ref="K666:AT666" si="630">K1624</f>
        <v>12</v>
      </c>
      <c r="L666" s="51">
        <f t="shared" si="630"/>
        <v>15</v>
      </c>
      <c r="M666" s="51">
        <f t="shared" si="630"/>
        <v>14</v>
      </c>
      <c r="N666" s="51">
        <f t="shared" si="630"/>
        <v>20</v>
      </c>
      <c r="O666" s="51">
        <f t="shared" si="630"/>
        <v>12</v>
      </c>
      <c r="P666" s="51">
        <f t="shared" si="630"/>
        <v>13</v>
      </c>
      <c r="Q666" s="51">
        <f t="shared" si="630"/>
        <v>12</v>
      </c>
      <c r="R666" s="51">
        <f t="shared" si="630"/>
        <v>13</v>
      </c>
      <c r="S666" s="51">
        <f t="shared" si="630"/>
        <v>13</v>
      </c>
      <c r="T666" s="51">
        <f t="shared" si="630"/>
        <v>15</v>
      </c>
      <c r="U666" s="51">
        <f t="shared" si="630"/>
        <v>14</v>
      </c>
      <c r="V666" s="51">
        <f t="shared" si="630"/>
        <v>14</v>
      </c>
      <c r="W666" s="51">
        <f t="shared" si="630"/>
        <v>14</v>
      </c>
      <c r="X666" s="51">
        <f t="shared" si="630"/>
        <v>14</v>
      </c>
      <c r="Y666" s="51">
        <f t="shared" si="630"/>
        <v>13</v>
      </c>
      <c r="Z666" s="51">
        <f t="shared" si="630"/>
        <v>12</v>
      </c>
      <c r="AA666" s="51">
        <f t="shared" si="630"/>
        <v>11</v>
      </c>
      <c r="AB666" s="51">
        <f t="shared" si="630"/>
        <v>10</v>
      </c>
      <c r="AC666" s="51">
        <f t="shared" si="630"/>
        <v>9</v>
      </c>
      <c r="AD666" s="51">
        <f t="shared" si="630"/>
        <v>37</v>
      </c>
      <c r="AE666" s="51">
        <f t="shared" si="630"/>
        <v>31</v>
      </c>
      <c r="AF666" s="51">
        <f t="shared" si="630"/>
        <v>31</v>
      </c>
      <c r="AG666" s="51">
        <f t="shared" si="630"/>
        <v>32</v>
      </c>
      <c r="AH666" s="51">
        <f t="shared" si="630"/>
        <v>32</v>
      </c>
      <c r="AI666" s="51">
        <f t="shared" si="630"/>
        <v>27</v>
      </c>
      <c r="AJ666" s="51">
        <f t="shared" si="630"/>
        <v>24</v>
      </c>
      <c r="AK666" s="51">
        <f t="shared" si="630"/>
        <v>19</v>
      </c>
      <c r="AL666" s="51">
        <f t="shared" si="630"/>
        <v>16</v>
      </c>
      <c r="AM666" s="51">
        <f t="shared" si="630"/>
        <v>13</v>
      </c>
      <c r="AN666" s="51">
        <f t="shared" si="630"/>
        <v>11</v>
      </c>
      <c r="AO666" s="51">
        <f t="shared" si="630"/>
        <v>6</v>
      </c>
      <c r="AP666" s="51">
        <f t="shared" si="630"/>
        <v>5</v>
      </c>
      <c r="AQ666" s="51">
        <f t="shared" si="630"/>
        <v>35</v>
      </c>
      <c r="AR666" s="51">
        <f t="shared" si="630"/>
        <v>26</v>
      </c>
      <c r="AS666" s="51">
        <f t="shared" si="630"/>
        <v>92</v>
      </c>
      <c r="AT666" s="51">
        <f t="shared" si="630"/>
        <v>13</v>
      </c>
      <c r="AU666" s="58">
        <v>6943</v>
      </c>
      <c r="AV666" s="109"/>
      <c r="AW666" s="109"/>
    </row>
    <row r="667" spans="1:49" s="33" customFormat="1" ht="12">
      <c r="A667" s="21">
        <v>663</v>
      </c>
      <c r="B667" s="58">
        <v>7753</v>
      </c>
      <c r="C667" s="45" t="s">
        <v>997</v>
      </c>
      <c r="D667" s="45" t="s">
        <v>807</v>
      </c>
      <c r="E667" s="41" t="s">
        <v>818</v>
      </c>
      <c r="F667" s="44" t="s">
        <v>527</v>
      </c>
      <c r="G667" s="39" t="s">
        <v>662</v>
      </c>
      <c r="H667" s="58">
        <v>7753</v>
      </c>
      <c r="I667" s="51">
        <f t="shared" si="610"/>
        <v>117</v>
      </c>
      <c r="J667" s="51">
        <f>J1620</f>
        <v>4</v>
      </c>
      <c r="K667" s="51">
        <f t="shared" ref="K667:AT667" si="631">K1620</f>
        <v>6</v>
      </c>
      <c r="L667" s="51">
        <f t="shared" si="631"/>
        <v>7</v>
      </c>
      <c r="M667" s="51">
        <f t="shared" si="631"/>
        <v>3</v>
      </c>
      <c r="N667" s="51">
        <f t="shared" si="631"/>
        <v>7</v>
      </c>
      <c r="O667" s="51">
        <f t="shared" si="631"/>
        <v>2</v>
      </c>
      <c r="P667" s="51">
        <f t="shared" si="631"/>
        <v>2</v>
      </c>
      <c r="Q667" s="51">
        <f t="shared" si="631"/>
        <v>2</v>
      </c>
      <c r="R667" s="51">
        <f t="shared" si="631"/>
        <v>2</v>
      </c>
      <c r="S667" s="51">
        <f t="shared" si="631"/>
        <v>2</v>
      </c>
      <c r="T667" s="51">
        <f t="shared" si="631"/>
        <v>2</v>
      </c>
      <c r="U667" s="51">
        <f t="shared" si="631"/>
        <v>2</v>
      </c>
      <c r="V667" s="51">
        <f t="shared" si="631"/>
        <v>2</v>
      </c>
      <c r="W667" s="51">
        <f t="shared" si="631"/>
        <v>2</v>
      </c>
      <c r="X667" s="51">
        <f t="shared" si="631"/>
        <v>2</v>
      </c>
      <c r="Y667" s="51">
        <f t="shared" si="631"/>
        <v>2</v>
      </c>
      <c r="Z667" s="51">
        <f t="shared" si="631"/>
        <v>2</v>
      </c>
      <c r="AA667" s="51">
        <f t="shared" si="631"/>
        <v>2</v>
      </c>
      <c r="AB667" s="51">
        <f t="shared" si="631"/>
        <v>2</v>
      </c>
      <c r="AC667" s="51">
        <f t="shared" si="631"/>
        <v>2</v>
      </c>
      <c r="AD667" s="51">
        <f t="shared" si="631"/>
        <v>8</v>
      </c>
      <c r="AE667" s="51">
        <f t="shared" si="631"/>
        <v>7</v>
      </c>
      <c r="AF667" s="51">
        <f t="shared" si="631"/>
        <v>7</v>
      </c>
      <c r="AG667" s="51">
        <f t="shared" si="631"/>
        <v>7</v>
      </c>
      <c r="AH667" s="51">
        <f t="shared" si="631"/>
        <v>7</v>
      </c>
      <c r="AI667" s="51">
        <f t="shared" si="631"/>
        <v>6</v>
      </c>
      <c r="AJ667" s="51">
        <f t="shared" si="631"/>
        <v>5</v>
      </c>
      <c r="AK667" s="51">
        <f t="shared" si="631"/>
        <v>4</v>
      </c>
      <c r="AL667" s="51">
        <f t="shared" si="631"/>
        <v>3</v>
      </c>
      <c r="AM667" s="51">
        <f t="shared" si="631"/>
        <v>2</v>
      </c>
      <c r="AN667" s="51">
        <f t="shared" si="631"/>
        <v>2</v>
      </c>
      <c r="AO667" s="51">
        <f t="shared" si="631"/>
        <v>1</v>
      </c>
      <c r="AP667" s="51">
        <f t="shared" si="631"/>
        <v>1</v>
      </c>
      <c r="AQ667" s="51">
        <f t="shared" si="631"/>
        <v>5</v>
      </c>
      <c r="AR667" s="51">
        <f t="shared" si="631"/>
        <v>5</v>
      </c>
      <c r="AS667" s="51">
        <f t="shared" si="631"/>
        <v>20</v>
      </c>
      <c r="AT667" s="51">
        <f t="shared" si="631"/>
        <v>3</v>
      </c>
      <c r="AU667" s="58">
        <v>7753</v>
      </c>
      <c r="AV667" s="109"/>
      <c r="AW667" s="109"/>
    </row>
    <row r="668" spans="1:49" s="33" customFormat="1" ht="12">
      <c r="A668" s="6">
        <v>664</v>
      </c>
      <c r="B668" s="58">
        <v>5008</v>
      </c>
      <c r="C668" s="45" t="s">
        <v>997</v>
      </c>
      <c r="D668" s="45" t="s">
        <v>807</v>
      </c>
      <c r="E668" s="41" t="s">
        <v>818</v>
      </c>
      <c r="F668" s="44" t="s">
        <v>523</v>
      </c>
      <c r="G668" s="39" t="s">
        <v>662</v>
      </c>
      <c r="H668" s="58">
        <v>5008</v>
      </c>
      <c r="I668" s="51">
        <f t="shared" si="610"/>
        <v>461</v>
      </c>
      <c r="J668" s="51">
        <f>J1616</f>
        <v>13</v>
      </c>
      <c r="K668" s="51">
        <f t="shared" ref="K668:AT668" si="632">K1616</f>
        <v>16</v>
      </c>
      <c r="L668" s="51">
        <f t="shared" si="632"/>
        <v>17</v>
      </c>
      <c r="M668" s="51">
        <f t="shared" si="632"/>
        <v>15</v>
      </c>
      <c r="N668" s="51">
        <f t="shared" si="632"/>
        <v>16</v>
      </c>
      <c r="O668" s="51">
        <f t="shared" si="632"/>
        <v>10</v>
      </c>
      <c r="P668" s="51">
        <f t="shared" si="632"/>
        <v>11</v>
      </c>
      <c r="Q668" s="51">
        <f t="shared" si="632"/>
        <v>10</v>
      </c>
      <c r="R668" s="51">
        <f t="shared" si="632"/>
        <v>11</v>
      </c>
      <c r="S668" s="51">
        <f t="shared" si="632"/>
        <v>11</v>
      </c>
      <c r="T668" s="51">
        <f t="shared" si="632"/>
        <v>13</v>
      </c>
      <c r="U668" s="51">
        <f t="shared" si="632"/>
        <v>12</v>
      </c>
      <c r="V668" s="51">
        <f t="shared" si="632"/>
        <v>12</v>
      </c>
      <c r="W668" s="51">
        <f t="shared" si="632"/>
        <v>12</v>
      </c>
      <c r="X668" s="51">
        <f t="shared" si="632"/>
        <v>12</v>
      </c>
      <c r="Y668" s="51">
        <f t="shared" si="632"/>
        <v>11</v>
      </c>
      <c r="Z668" s="51">
        <f t="shared" si="632"/>
        <v>10</v>
      </c>
      <c r="AA668" s="51">
        <f t="shared" si="632"/>
        <v>9</v>
      </c>
      <c r="AB668" s="51">
        <f t="shared" si="632"/>
        <v>8</v>
      </c>
      <c r="AC668" s="51">
        <f t="shared" si="632"/>
        <v>7</v>
      </c>
      <c r="AD668" s="51">
        <f t="shared" si="632"/>
        <v>29</v>
      </c>
      <c r="AE668" s="51">
        <f t="shared" si="632"/>
        <v>24</v>
      </c>
      <c r="AF668" s="51">
        <f t="shared" si="632"/>
        <v>24</v>
      </c>
      <c r="AG668" s="51">
        <f t="shared" si="632"/>
        <v>25</v>
      </c>
      <c r="AH668" s="51">
        <f t="shared" si="632"/>
        <v>25</v>
      </c>
      <c r="AI668" s="51">
        <f t="shared" si="632"/>
        <v>21</v>
      </c>
      <c r="AJ668" s="51">
        <f t="shared" si="632"/>
        <v>19</v>
      </c>
      <c r="AK668" s="51">
        <f t="shared" si="632"/>
        <v>15</v>
      </c>
      <c r="AL668" s="51">
        <f t="shared" si="632"/>
        <v>13</v>
      </c>
      <c r="AM668" s="51">
        <f t="shared" si="632"/>
        <v>11</v>
      </c>
      <c r="AN668" s="51">
        <f t="shared" si="632"/>
        <v>9</v>
      </c>
      <c r="AO668" s="51">
        <f t="shared" si="632"/>
        <v>5</v>
      </c>
      <c r="AP668" s="51">
        <f t="shared" si="632"/>
        <v>5</v>
      </c>
      <c r="AQ668" s="51">
        <f t="shared" si="632"/>
        <v>30</v>
      </c>
      <c r="AR668" s="51">
        <f t="shared" si="632"/>
        <v>22</v>
      </c>
      <c r="AS668" s="51">
        <f t="shared" si="632"/>
        <v>72</v>
      </c>
      <c r="AT668" s="51">
        <f t="shared" si="632"/>
        <v>11</v>
      </c>
      <c r="AU668" s="58">
        <v>5008</v>
      </c>
      <c r="AV668" s="109"/>
      <c r="AW668" s="109"/>
    </row>
    <row r="669" spans="1:49" s="33" customFormat="1" ht="12">
      <c r="A669" s="21">
        <v>665</v>
      </c>
      <c r="B669" s="58">
        <v>7366</v>
      </c>
      <c r="C669" s="45" t="s">
        <v>997</v>
      </c>
      <c r="D669" s="45" t="s">
        <v>807</v>
      </c>
      <c r="E669" s="41" t="s">
        <v>818</v>
      </c>
      <c r="F669" s="44" t="s">
        <v>534</v>
      </c>
      <c r="G669" s="39" t="s">
        <v>662</v>
      </c>
      <c r="H669" s="58">
        <v>7366</v>
      </c>
      <c r="I669" s="51">
        <f t="shared" si="610"/>
        <v>410</v>
      </c>
      <c r="J669" s="51">
        <f>J1628</f>
        <v>7</v>
      </c>
      <c r="K669" s="51">
        <f t="shared" ref="K669:AT669" si="633">K1628</f>
        <v>9</v>
      </c>
      <c r="L669" s="51">
        <f t="shared" si="633"/>
        <v>2</v>
      </c>
      <c r="M669" s="51">
        <f t="shared" si="633"/>
        <v>14</v>
      </c>
      <c r="N669" s="51">
        <f t="shared" si="633"/>
        <v>8</v>
      </c>
      <c r="O669" s="51">
        <f t="shared" si="633"/>
        <v>9</v>
      </c>
      <c r="P669" s="51">
        <f t="shared" si="633"/>
        <v>10</v>
      </c>
      <c r="Q669" s="51">
        <f t="shared" si="633"/>
        <v>9</v>
      </c>
      <c r="R669" s="51">
        <f t="shared" si="633"/>
        <v>10</v>
      </c>
      <c r="S669" s="51">
        <f t="shared" si="633"/>
        <v>10</v>
      </c>
      <c r="T669" s="51">
        <f t="shared" si="633"/>
        <v>12</v>
      </c>
      <c r="U669" s="51">
        <f t="shared" si="633"/>
        <v>11</v>
      </c>
      <c r="V669" s="51">
        <f t="shared" si="633"/>
        <v>11</v>
      </c>
      <c r="W669" s="51">
        <f t="shared" si="633"/>
        <v>11</v>
      </c>
      <c r="X669" s="51">
        <f t="shared" si="633"/>
        <v>11</v>
      </c>
      <c r="Y669" s="51">
        <f t="shared" si="633"/>
        <v>10</v>
      </c>
      <c r="Z669" s="51">
        <f t="shared" si="633"/>
        <v>9</v>
      </c>
      <c r="AA669" s="51">
        <f t="shared" si="633"/>
        <v>8</v>
      </c>
      <c r="AB669" s="51">
        <f t="shared" si="633"/>
        <v>7</v>
      </c>
      <c r="AC669" s="51">
        <f t="shared" si="633"/>
        <v>7</v>
      </c>
      <c r="AD669" s="51">
        <f t="shared" si="633"/>
        <v>29</v>
      </c>
      <c r="AE669" s="51">
        <f t="shared" si="633"/>
        <v>24</v>
      </c>
      <c r="AF669" s="51">
        <f t="shared" si="633"/>
        <v>24</v>
      </c>
      <c r="AG669" s="51">
        <f t="shared" si="633"/>
        <v>25</v>
      </c>
      <c r="AH669" s="51">
        <f t="shared" si="633"/>
        <v>25</v>
      </c>
      <c r="AI669" s="51">
        <f t="shared" si="633"/>
        <v>21</v>
      </c>
      <c r="AJ669" s="51">
        <f t="shared" si="633"/>
        <v>19</v>
      </c>
      <c r="AK669" s="51">
        <f t="shared" si="633"/>
        <v>15</v>
      </c>
      <c r="AL669" s="51">
        <f t="shared" si="633"/>
        <v>13</v>
      </c>
      <c r="AM669" s="51">
        <f t="shared" si="633"/>
        <v>11</v>
      </c>
      <c r="AN669" s="51">
        <f t="shared" si="633"/>
        <v>9</v>
      </c>
      <c r="AO669" s="51">
        <f t="shared" si="633"/>
        <v>5</v>
      </c>
      <c r="AP669" s="51">
        <f t="shared" si="633"/>
        <v>5</v>
      </c>
      <c r="AQ669" s="51">
        <f t="shared" si="633"/>
        <v>27</v>
      </c>
      <c r="AR669" s="51">
        <f t="shared" si="633"/>
        <v>20</v>
      </c>
      <c r="AS669" s="51">
        <f t="shared" si="633"/>
        <v>72</v>
      </c>
      <c r="AT669" s="51">
        <f t="shared" si="633"/>
        <v>10</v>
      </c>
      <c r="AU669" s="58">
        <v>7366</v>
      </c>
      <c r="AV669" s="109"/>
      <c r="AW669" s="109"/>
    </row>
    <row r="670" spans="1:49" s="33" customFormat="1" ht="12">
      <c r="A670" s="21">
        <v>666</v>
      </c>
      <c r="B670" s="58">
        <v>5010</v>
      </c>
      <c r="C670" s="45" t="s">
        <v>997</v>
      </c>
      <c r="D670" s="45" t="s">
        <v>807</v>
      </c>
      <c r="E670" s="41" t="s">
        <v>818</v>
      </c>
      <c r="F670" s="44" t="s">
        <v>525</v>
      </c>
      <c r="G670" s="39" t="s">
        <v>667</v>
      </c>
      <c r="H670" s="58">
        <v>5010</v>
      </c>
      <c r="I670" s="51">
        <f t="shared" si="610"/>
        <v>1467</v>
      </c>
      <c r="J670" s="51">
        <f>J1618</f>
        <v>17</v>
      </c>
      <c r="K670" s="51">
        <f t="shared" ref="K670:AT670" si="634">K1618</f>
        <v>15</v>
      </c>
      <c r="L670" s="51">
        <f t="shared" si="634"/>
        <v>20</v>
      </c>
      <c r="M670" s="51">
        <f t="shared" si="634"/>
        <v>30</v>
      </c>
      <c r="N670" s="51">
        <f t="shared" si="634"/>
        <v>30</v>
      </c>
      <c r="O670" s="51">
        <f t="shared" si="634"/>
        <v>33</v>
      </c>
      <c r="P670" s="51">
        <f t="shared" si="634"/>
        <v>36</v>
      </c>
      <c r="Q670" s="51">
        <f t="shared" si="634"/>
        <v>33</v>
      </c>
      <c r="R670" s="51">
        <f t="shared" si="634"/>
        <v>36</v>
      </c>
      <c r="S670" s="51">
        <f t="shared" si="634"/>
        <v>36</v>
      </c>
      <c r="T670" s="51">
        <f t="shared" si="634"/>
        <v>42</v>
      </c>
      <c r="U670" s="51">
        <f t="shared" si="634"/>
        <v>40</v>
      </c>
      <c r="V670" s="51">
        <f t="shared" si="634"/>
        <v>39</v>
      </c>
      <c r="W670" s="51">
        <f t="shared" si="634"/>
        <v>40</v>
      </c>
      <c r="X670" s="51">
        <f t="shared" si="634"/>
        <v>39</v>
      </c>
      <c r="Y670" s="51">
        <f t="shared" si="634"/>
        <v>36</v>
      </c>
      <c r="Z670" s="51">
        <f t="shared" si="634"/>
        <v>33</v>
      </c>
      <c r="AA670" s="51">
        <f t="shared" si="634"/>
        <v>30</v>
      </c>
      <c r="AB670" s="51">
        <f t="shared" si="634"/>
        <v>28</v>
      </c>
      <c r="AC670" s="51">
        <f t="shared" si="634"/>
        <v>26</v>
      </c>
      <c r="AD670" s="51">
        <f t="shared" si="634"/>
        <v>108</v>
      </c>
      <c r="AE670" s="51">
        <f t="shared" si="634"/>
        <v>89</v>
      </c>
      <c r="AF670" s="51">
        <f t="shared" si="634"/>
        <v>90</v>
      </c>
      <c r="AG670" s="51">
        <f t="shared" si="634"/>
        <v>93</v>
      </c>
      <c r="AH670" s="51">
        <f t="shared" si="634"/>
        <v>94</v>
      </c>
      <c r="AI670" s="51">
        <f t="shared" si="634"/>
        <v>79</v>
      </c>
      <c r="AJ670" s="51">
        <f t="shared" si="634"/>
        <v>71</v>
      </c>
      <c r="AK670" s="51">
        <f t="shared" si="634"/>
        <v>57</v>
      </c>
      <c r="AL670" s="51">
        <f t="shared" si="634"/>
        <v>48</v>
      </c>
      <c r="AM670" s="51">
        <f t="shared" si="634"/>
        <v>40</v>
      </c>
      <c r="AN670" s="51">
        <f t="shared" si="634"/>
        <v>33</v>
      </c>
      <c r="AO670" s="51">
        <f t="shared" si="634"/>
        <v>15</v>
      </c>
      <c r="AP670" s="51">
        <f t="shared" si="634"/>
        <v>11</v>
      </c>
      <c r="AQ670" s="51">
        <f t="shared" si="634"/>
        <v>97</v>
      </c>
      <c r="AR670" s="51">
        <f t="shared" si="634"/>
        <v>73</v>
      </c>
      <c r="AS670" s="51">
        <f t="shared" si="634"/>
        <v>268</v>
      </c>
      <c r="AT670" s="51">
        <f t="shared" si="634"/>
        <v>38</v>
      </c>
      <c r="AU670" s="58">
        <v>5010</v>
      </c>
      <c r="AV670" s="109"/>
      <c r="AW670" s="109"/>
    </row>
    <row r="671" spans="1:49" s="33" customFormat="1" ht="12">
      <c r="A671" s="6">
        <v>667</v>
      </c>
      <c r="B671" s="90">
        <v>7226</v>
      </c>
      <c r="C671" s="45" t="s">
        <v>997</v>
      </c>
      <c r="D671" s="45" t="s">
        <v>807</v>
      </c>
      <c r="E671" s="41" t="s">
        <v>818</v>
      </c>
      <c r="F671" s="42" t="s">
        <v>501</v>
      </c>
      <c r="G671" s="39" t="s">
        <v>662</v>
      </c>
      <c r="H671" s="90">
        <v>7226</v>
      </c>
      <c r="I671" s="51">
        <f t="shared" si="610"/>
        <v>738</v>
      </c>
      <c r="J671" s="51">
        <f>J1626</f>
        <v>7</v>
      </c>
      <c r="K671" s="51">
        <f t="shared" ref="K671:AT671" si="635">K1626</f>
        <v>10</v>
      </c>
      <c r="L671" s="51">
        <f t="shared" si="635"/>
        <v>7</v>
      </c>
      <c r="M671" s="51">
        <f t="shared" si="635"/>
        <v>7</v>
      </c>
      <c r="N671" s="51">
        <f t="shared" si="635"/>
        <v>13</v>
      </c>
      <c r="O671" s="51">
        <f t="shared" si="635"/>
        <v>15</v>
      </c>
      <c r="P671" s="51">
        <f t="shared" si="635"/>
        <v>16</v>
      </c>
      <c r="Q671" s="51">
        <f t="shared" si="635"/>
        <v>15</v>
      </c>
      <c r="R671" s="51">
        <f t="shared" si="635"/>
        <v>16</v>
      </c>
      <c r="S671" s="51">
        <f t="shared" si="635"/>
        <v>16</v>
      </c>
      <c r="T671" s="51">
        <f t="shared" si="635"/>
        <v>19</v>
      </c>
      <c r="U671" s="51">
        <f t="shared" si="635"/>
        <v>18</v>
      </c>
      <c r="V671" s="51">
        <f t="shared" si="635"/>
        <v>18</v>
      </c>
      <c r="W671" s="51">
        <f t="shared" si="635"/>
        <v>19</v>
      </c>
      <c r="X671" s="51">
        <f t="shared" si="635"/>
        <v>19</v>
      </c>
      <c r="Y671" s="51">
        <f t="shared" si="635"/>
        <v>18</v>
      </c>
      <c r="Z671" s="51">
        <f t="shared" si="635"/>
        <v>17</v>
      </c>
      <c r="AA671" s="51">
        <f t="shared" si="635"/>
        <v>16</v>
      </c>
      <c r="AB671" s="51">
        <f t="shared" si="635"/>
        <v>15</v>
      </c>
      <c r="AC671" s="51">
        <f t="shared" si="635"/>
        <v>14</v>
      </c>
      <c r="AD671" s="51">
        <f t="shared" si="635"/>
        <v>58</v>
      </c>
      <c r="AE671" s="51">
        <f t="shared" si="635"/>
        <v>48</v>
      </c>
      <c r="AF671" s="51">
        <f t="shared" si="635"/>
        <v>48</v>
      </c>
      <c r="AG671" s="51">
        <f t="shared" si="635"/>
        <v>49</v>
      </c>
      <c r="AH671" s="51">
        <f t="shared" si="635"/>
        <v>50</v>
      </c>
      <c r="AI671" s="51">
        <f t="shared" si="635"/>
        <v>42</v>
      </c>
      <c r="AJ671" s="51">
        <f t="shared" si="635"/>
        <v>38</v>
      </c>
      <c r="AK671" s="51">
        <f t="shared" si="635"/>
        <v>30</v>
      </c>
      <c r="AL671" s="51">
        <f t="shared" si="635"/>
        <v>25</v>
      </c>
      <c r="AM671" s="51">
        <f t="shared" si="635"/>
        <v>21</v>
      </c>
      <c r="AN671" s="51">
        <f t="shared" si="635"/>
        <v>17</v>
      </c>
      <c r="AO671" s="51">
        <f t="shared" si="635"/>
        <v>9</v>
      </c>
      <c r="AP671" s="51">
        <f t="shared" si="635"/>
        <v>8</v>
      </c>
      <c r="AQ671" s="51">
        <f t="shared" si="635"/>
        <v>45</v>
      </c>
      <c r="AR671" s="51">
        <f t="shared" si="635"/>
        <v>38</v>
      </c>
      <c r="AS671" s="51">
        <f t="shared" si="635"/>
        <v>143</v>
      </c>
      <c r="AT671" s="51">
        <f t="shared" si="635"/>
        <v>20</v>
      </c>
      <c r="AU671" s="90">
        <v>7226</v>
      </c>
      <c r="AV671" s="109"/>
      <c r="AW671" s="109"/>
    </row>
    <row r="672" spans="1:49" s="33" customFormat="1" ht="12">
      <c r="A672" s="21">
        <v>668</v>
      </c>
      <c r="B672" s="90">
        <v>6942</v>
      </c>
      <c r="C672" s="45" t="s">
        <v>997</v>
      </c>
      <c r="D672" s="45" t="s">
        <v>807</v>
      </c>
      <c r="E672" s="41" t="s">
        <v>818</v>
      </c>
      <c r="F672" s="44" t="s">
        <v>530</v>
      </c>
      <c r="G672" s="39" t="s">
        <v>662</v>
      </c>
      <c r="H672" s="90">
        <v>6942</v>
      </c>
      <c r="I672" s="51">
        <f t="shared" si="610"/>
        <v>330</v>
      </c>
      <c r="J672" s="51">
        <f>J1623</f>
        <v>3</v>
      </c>
      <c r="K672" s="51">
        <f t="shared" ref="K672:AT672" si="636">K1623</f>
        <v>7</v>
      </c>
      <c r="L672" s="51">
        <f t="shared" si="636"/>
        <v>6</v>
      </c>
      <c r="M672" s="51">
        <f t="shared" si="636"/>
        <v>7</v>
      </c>
      <c r="N672" s="51">
        <f t="shared" si="636"/>
        <v>10</v>
      </c>
      <c r="O672" s="51">
        <f t="shared" si="636"/>
        <v>6</v>
      </c>
      <c r="P672" s="51">
        <f t="shared" si="636"/>
        <v>7</v>
      </c>
      <c r="Q672" s="51">
        <f t="shared" si="636"/>
        <v>6</v>
      </c>
      <c r="R672" s="51">
        <f t="shared" si="636"/>
        <v>7</v>
      </c>
      <c r="S672" s="51">
        <f t="shared" si="636"/>
        <v>7</v>
      </c>
      <c r="T672" s="51">
        <f t="shared" si="636"/>
        <v>8</v>
      </c>
      <c r="U672" s="51">
        <f t="shared" si="636"/>
        <v>8</v>
      </c>
      <c r="V672" s="51">
        <f t="shared" si="636"/>
        <v>8</v>
      </c>
      <c r="W672" s="51">
        <f t="shared" si="636"/>
        <v>8</v>
      </c>
      <c r="X672" s="51">
        <f t="shared" si="636"/>
        <v>8</v>
      </c>
      <c r="Y672" s="51">
        <f t="shared" si="636"/>
        <v>7</v>
      </c>
      <c r="Z672" s="51">
        <f t="shared" si="636"/>
        <v>6</v>
      </c>
      <c r="AA672" s="51">
        <f t="shared" si="636"/>
        <v>6</v>
      </c>
      <c r="AB672" s="51">
        <f t="shared" si="636"/>
        <v>6</v>
      </c>
      <c r="AC672" s="51">
        <f t="shared" si="636"/>
        <v>6</v>
      </c>
      <c r="AD672" s="51">
        <f t="shared" si="636"/>
        <v>25</v>
      </c>
      <c r="AE672" s="51">
        <f t="shared" si="636"/>
        <v>21</v>
      </c>
      <c r="AF672" s="51">
        <f t="shared" si="636"/>
        <v>21</v>
      </c>
      <c r="AG672" s="51">
        <f t="shared" si="636"/>
        <v>22</v>
      </c>
      <c r="AH672" s="51">
        <f t="shared" si="636"/>
        <v>22</v>
      </c>
      <c r="AI672" s="51">
        <f t="shared" si="636"/>
        <v>18</v>
      </c>
      <c r="AJ672" s="51">
        <f t="shared" si="636"/>
        <v>16</v>
      </c>
      <c r="AK672" s="51">
        <f t="shared" si="636"/>
        <v>13</v>
      </c>
      <c r="AL672" s="51">
        <f t="shared" si="636"/>
        <v>11</v>
      </c>
      <c r="AM672" s="51">
        <f t="shared" si="636"/>
        <v>9</v>
      </c>
      <c r="AN672" s="51">
        <f t="shared" si="636"/>
        <v>7</v>
      </c>
      <c r="AO672" s="51">
        <f t="shared" si="636"/>
        <v>4</v>
      </c>
      <c r="AP672" s="51">
        <f t="shared" si="636"/>
        <v>4</v>
      </c>
      <c r="AQ672" s="51">
        <f t="shared" si="636"/>
        <v>19</v>
      </c>
      <c r="AR672" s="51">
        <f t="shared" si="636"/>
        <v>15</v>
      </c>
      <c r="AS672" s="51">
        <f t="shared" si="636"/>
        <v>63</v>
      </c>
      <c r="AT672" s="51">
        <f t="shared" si="636"/>
        <v>9</v>
      </c>
      <c r="AU672" s="90">
        <v>6942</v>
      </c>
      <c r="AV672" s="109"/>
      <c r="AW672" s="109"/>
    </row>
    <row r="673" spans="1:49" s="33" customFormat="1" ht="12">
      <c r="A673" s="21">
        <v>669</v>
      </c>
      <c r="B673" s="58">
        <v>6869</v>
      </c>
      <c r="C673" s="45" t="s">
        <v>997</v>
      </c>
      <c r="D673" s="45" t="s">
        <v>807</v>
      </c>
      <c r="E673" s="41" t="s">
        <v>818</v>
      </c>
      <c r="F673" s="44" t="s">
        <v>528</v>
      </c>
      <c r="G673" s="39" t="s">
        <v>662</v>
      </c>
      <c r="H673" s="58">
        <v>6869</v>
      </c>
      <c r="I673" s="51">
        <f t="shared" si="610"/>
        <v>481</v>
      </c>
      <c r="J673" s="51">
        <f>J1621</f>
        <v>9</v>
      </c>
      <c r="K673" s="51">
        <f t="shared" ref="K673:AT673" si="637">K1621</f>
        <v>11</v>
      </c>
      <c r="L673" s="51">
        <f t="shared" si="637"/>
        <v>7</v>
      </c>
      <c r="M673" s="51">
        <f t="shared" si="637"/>
        <v>17</v>
      </c>
      <c r="N673" s="51">
        <f t="shared" si="637"/>
        <v>13</v>
      </c>
      <c r="O673" s="51">
        <f t="shared" si="637"/>
        <v>11</v>
      </c>
      <c r="P673" s="51">
        <f t="shared" si="637"/>
        <v>12</v>
      </c>
      <c r="Q673" s="51">
        <f t="shared" si="637"/>
        <v>11</v>
      </c>
      <c r="R673" s="51">
        <f t="shared" si="637"/>
        <v>12</v>
      </c>
      <c r="S673" s="51">
        <f t="shared" si="637"/>
        <v>12</v>
      </c>
      <c r="T673" s="51">
        <f t="shared" si="637"/>
        <v>14</v>
      </c>
      <c r="U673" s="51">
        <f t="shared" si="637"/>
        <v>13</v>
      </c>
      <c r="V673" s="51">
        <f t="shared" si="637"/>
        <v>13</v>
      </c>
      <c r="W673" s="51">
        <f t="shared" si="637"/>
        <v>13</v>
      </c>
      <c r="X673" s="51">
        <f t="shared" si="637"/>
        <v>13</v>
      </c>
      <c r="Y673" s="51">
        <f t="shared" si="637"/>
        <v>12</v>
      </c>
      <c r="Z673" s="51">
        <f t="shared" si="637"/>
        <v>11</v>
      </c>
      <c r="AA673" s="51">
        <f t="shared" si="637"/>
        <v>10</v>
      </c>
      <c r="AB673" s="51">
        <f t="shared" si="637"/>
        <v>9</v>
      </c>
      <c r="AC673" s="51">
        <f t="shared" si="637"/>
        <v>8</v>
      </c>
      <c r="AD673" s="51">
        <f t="shared" si="637"/>
        <v>33</v>
      </c>
      <c r="AE673" s="51">
        <f t="shared" si="637"/>
        <v>27</v>
      </c>
      <c r="AF673" s="51">
        <f t="shared" si="637"/>
        <v>27</v>
      </c>
      <c r="AG673" s="51">
        <f t="shared" si="637"/>
        <v>28</v>
      </c>
      <c r="AH673" s="51">
        <f t="shared" si="637"/>
        <v>28</v>
      </c>
      <c r="AI673" s="51">
        <f t="shared" si="637"/>
        <v>23</v>
      </c>
      <c r="AJ673" s="51">
        <f t="shared" si="637"/>
        <v>21</v>
      </c>
      <c r="AK673" s="51">
        <f t="shared" si="637"/>
        <v>17</v>
      </c>
      <c r="AL673" s="51">
        <f t="shared" si="637"/>
        <v>14</v>
      </c>
      <c r="AM673" s="51">
        <f t="shared" si="637"/>
        <v>12</v>
      </c>
      <c r="AN673" s="51">
        <f t="shared" si="637"/>
        <v>10</v>
      </c>
      <c r="AO673" s="51">
        <f t="shared" si="637"/>
        <v>5</v>
      </c>
      <c r="AP673" s="51">
        <f t="shared" si="637"/>
        <v>5</v>
      </c>
      <c r="AQ673" s="51">
        <f t="shared" si="637"/>
        <v>32</v>
      </c>
      <c r="AR673" s="51">
        <f t="shared" si="637"/>
        <v>24</v>
      </c>
      <c r="AS673" s="51">
        <f t="shared" si="637"/>
        <v>81</v>
      </c>
      <c r="AT673" s="51">
        <f t="shared" si="637"/>
        <v>12</v>
      </c>
      <c r="AU673" s="58">
        <v>6869</v>
      </c>
      <c r="AV673" s="109"/>
      <c r="AW673" s="109"/>
    </row>
    <row r="674" spans="1:49" s="33" customFormat="1" ht="12">
      <c r="A674" s="6">
        <v>670</v>
      </c>
      <c r="B674" s="58">
        <v>6941</v>
      </c>
      <c r="C674" s="45" t="s">
        <v>997</v>
      </c>
      <c r="D674" s="45" t="s">
        <v>807</v>
      </c>
      <c r="E674" s="41" t="s">
        <v>818</v>
      </c>
      <c r="F674" s="44" t="s">
        <v>529</v>
      </c>
      <c r="G674" s="39" t="s">
        <v>662</v>
      </c>
      <c r="H674" s="58">
        <v>6941</v>
      </c>
      <c r="I674" s="51">
        <f t="shared" si="610"/>
        <v>409</v>
      </c>
      <c r="J674" s="51">
        <f>J1622</f>
        <v>6</v>
      </c>
      <c r="K674" s="51">
        <f t="shared" ref="K674:AT674" si="638">K1622</f>
        <v>11</v>
      </c>
      <c r="L674" s="51">
        <f t="shared" si="638"/>
        <v>13</v>
      </c>
      <c r="M674" s="51">
        <f t="shared" si="638"/>
        <v>4</v>
      </c>
      <c r="N674" s="51">
        <f t="shared" si="638"/>
        <v>5</v>
      </c>
      <c r="O674" s="51">
        <f t="shared" si="638"/>
        <v>9</v>
      </c>
      <c r="P674" s="51">
        <f t="shared" si="638"/>
        <v>10</v>
      </c>
      <c r="Q674" s="51">
        <f t="shared" si="638"/>
        <v>9</v>
      </c>
      <c r="R674" s="51">
        <f t="shared" si="638"/>
        <v>10</v>
      </c>
      <c r="S674" s="51">
        <f t="shared" si="638"/>
        <v>10</v>
      </c>
      <c r="T674" s="51">
        <f t="shared" si="638"/>
        <v>12</v>
      </c>
      <c r="U674" s="51">
        <f t="shared" si="638"/>
        <v>11</v>
      </c>
      <c r="V674" s="51">
        <f t="shared" si="638"/>
        <v>11</v>
      </c>
      <c r="W674" s="51">
        <f t="shared" si="638"/>
        <v>11</v>
      </c>
      <c r="X674" s="51">
        <f t="shared" si="638"/>
        <v>11</v>
      </c>
      <c r="Y674" s="51">
        <f t="shared" si="638"/>
        <v>10</v>
      </c>
      <c r="Z674" s="51">
        <f t="shared" si="638"/>
        <v>9</v>
      </c>
      <c r="AA674" s="51">
        <f t="shared" si="638"/>
        <v>8</v>
      </c>
      <c r="AB674" s="51">
        <f t="shared" si="638"/>
        <v>7</v>
      </c>
      <c r="AC674" s="51">
        <f t="shared" si="638"/>
        <v>7</v>
      </c>
      <c r="AD674" s="51">
        <f t="shared" si="638"/>
        <v>29</v>
      </c>
      <c r="AE674" s="51">
        <f t="shared" si="638"/>
        <v>24</v>
      </c>
      <c r="AF674" s="51">
        <f t="shared" si="638"/>
        <v>24</v>
      </c>
      <c r="AG674" s="51">
        <f t="shared" si="638"/>
        <v>25</v>
      </c>
      <c r="AH674" s="51">
        <f t="shared" si="638"/>
        <v>25</v>
      </c>
      <c r="AI674" s="51">
        <f t="shared" si="638"/>
        <v>21</v>
      </c>
      <c r="AJ674" s="51">
        <f t="shared" si="638"/>
        <v>19</v>
      </c>
      <c r="AK674" s="51">
        <f t="shared" si="638"/>
        <v>15</v>
      </c>
      <c r="AL674" s="51">
        <f t="shared" si="638"/>
        <v>13</v>
      </c>
      <c r="AM674" s="51">
        <f t="shared" si="638"/>
        <v>11</v>
      </c>
      <c r="AN674" s="51">
        <f t="shared" si="638"/>
        <v>9</v>
      </c>
      <c r="AO674" s="51">
        <f t="shared" si="638"/>
        <v>5</v>
      </c>
      <c r="AP674" s="51">
        <f t="shared" si="638"/>
        <v>5</v>
      </c>
      <c r="AQ674" s="51">
        <f t="shared" si="638"/>
        <v>27</v>
      </c>
      <c r="AR674" s="51">
        <f t="shared" si="638"/>
        <v>20</v>
      </c>
      <c r="AS674" s="51">
        <f t="shared" si="638"/>
        <v>72</v>
      </c>
      <c r="AT674" s="51">
        <f t="shared" si="638"/>
        <v>10</v>
      </c>
      <c r="AU674" s="58">
        <v>6941</v>
      </c>
      <c r="AV674" s="109"/>
      <c r="AW674" s="109"/>
    </row>
    <row r="675" spans="1:49" s="33" customFormat="1" ht="12">
      <c r="A675" s="21">
        <v>671</v>
      </c>
      <c r="B675" s="90">
        <v>7365</v>
      </c>
      <c r="C675" s="45" t="s">
        <v>997</v>
      </c>
      <c r="D675" s="45" t="s">
        <v>807</v>
      </c>
      <c r="E675" s="41" t="s">
        <v>818</v>
      </c>
      <c r="F675" s="42" t="s">
        <v>533</v>
      </c>
      <c r="G675" s="39" t="s">
        <v>662</v>
      </c>
      <c r="H675" s="90">
        <v>7365</v>
      </c>
      <c r="I675" s="51">
        <f t="shared" si="610"/>
        <v>891</v>
      </c>
      <c r="J675" s="51">
        <f>J1627</f>
        <v>13</v>
      </c>
      <c r="K675" s="51">
        <f t="shared" ref="K675:AT675" si="639">K1627</f>
        <v>13</v>
      </c>
      <c r="L675" s="51">
        <f t="shared" si="639"/>
        <v>15</v>
      </c>
      <c r="M675" s="51">
        <f t="shared" si="639"/>
        <v>13</v>
      </c>
      <c r="N675" s="51">
        <f t="shared" si="639"/>
        <v>14</v>
      </c>
      <c r="O675" s="51">
        <f t="shared" si="639"/>
        <v>18</v>
      </c>
      <c r="P675" s="51">
        <f t="shared" si="639"/>
        <v>20</v>
      </c>
      <c r="Q675" s="51">
        <f t="shared" si="639"/>
        <v>18</v>
      </c>
      <c r="R675" s="51">
        <f t="shared" si="639"/>
        <v>20</v>
      </c>
      <c r="S675" s="51">
        <f t="shared" si="639"/>
        <v>20</v>
      </c>
      <c r="T675" s="51">
        <f t="shared" si="639"/>
        <v>24</v>
      </c>
      <c r="U675" s="51">
        <f t="shared" si="639"/>
        <v>23</v>
      </c>
      <c r="V675" s="51">
        <f t="shared" si="639"/>
        <v>23</v>
      </c>
      <c r="W675" s="51">
        <f t="shared" si="639"/>
        <v>24</v>
      </c>
      <c r="X675" s="51">
        <f t="shared" si="639"/>
        <v>23</v>
      </c>
      <c r="Y675" s="51">
        <f t="shared" si="639"/>
        <v>21</v>
      </c>
      <c r="Z675" s="51">
        <f t="shared" si="639"/>
        <v>19</v>
      </c>
      <c r="AA675" s="51">
        <f t="shared" si="639"/>
        <v>18</v>
      </c>
      <c r="AB675" s="51">
        <f t="shared" si="639"/>
        <v>17</v>
      </c>
      <c r="AC675" s="51">
        <f t="shared" si="639"/>
        <v>16</v>
      </c>
      <c r="AD675" s="51">
        <f t="shared" si="639"/>
        <v>66</v>
      </c>
      <c r="AE675" s="51">
        <f t="shared" si="639"/>
        <v>55</v>
      </c>
      <c r="AF675" s="51">
        <f t="shared" si="639"/>
        <v>56</v>
      </c>
      <c r="AG675" s="51">
        <f t="shared" si="639"/>
        <v>58</v>
      </c>
      <c r="AH675" s="51">
        <f t="shared" si="639"/>
        <v>59</v>
      </c>
      <c r="AI675" s="51">
        <f t="shared" si="639"/>
        <v>49</v>
      </c>
      <c r="AJ675" s="51">
        <f t="shared" si="639"/>
        <v>44</v>
      </c>
      <c r="AK675" s="51">
        <f t="shared" si="639"/>
        <v>35</v>
      </c>
      <c r="AL675" s="51">
        <f t="shared" si="639"/>
        <v>30</v>
      </c>
      <c r="AM675" s="51">
        <f t="shared" si="639"/>
        <v>25</v>
      </c>
      <c r="AN675" s="51">
        <f t="shared" si="639"/>
        <v>21</v>
      </c>
      <c r="AO675" s="51">
        <f t="shared" si="639"/>
        <v>11</v>
      </c>
      <c r="AP675" s="51">
        <f t="shared" si="639"/>
        <v>10</v>
      </c>
      <c r="AQ675" s="51">
        <f t="shared" si="639"/>
        <v>57</v>
      </c>
      <c r="AR675" s="51">
        <f t="shared" si="639"/>
        <v>44</v>
      </c>
      <c r="AS675" s="51">
        <f t="shared" si="639"/>
        <v>166</v>
      </c>
      <c r="AT675" s="51">
        <f t="shared" si="639"/>
        <v>24</v>
      </c>
      <c r="AU675" s="90">
        <v>7365</v>
      </c>
      <c r="AV675" s="109"/>
      <c r="AW675" s="109"/>
    </row>
    <row r="676" spans="1:49" s="33" customFormat="1" ht="12">
      <c r="A676" s="21">
        <v>672</v>
      </c>
      <c r="B676" s="58">
        <v>5011</v>
      </c>
      <c r="C676" s="45" t="s">
        <v>997</v>
      </c>
      <c r="D676" s="45" t="s">
        <v>807</v>
      </c>
      <c r="E676" s="41" t="s">
        <v>818</v>
      </c>
      <c r="F676" s="44" t="s">
        <v>526</v>
      </c>
      <c r="G676" s="39" t="s">
        <v>662</v>
      </c>
      <c r="H676" s="58">
        <v>5011</v>
      </c>
      <c r="I676" s="51">
        <f t="shared" si="610"/>
        <v>982</v>
      </c>
      <c r="J676" s="51">
        <f>J1619</f>
        <v>8</v>
      </c>
      <c r="K676" s="51">
        <f t="shared" ref="K676:AT676" si="640">K1619</f>
        <v>12</v>
      </c>
      <c r="L676" s="51">
        <f t="shared" si="640"/>
        <v>13</v>
      </c>
      <c r="M676" s="51">
        <f t="shared" si="640"/>
        <v>17</v>
      </c>
      <c r="N676" s="51">
        <f t="shared" si="640"/>
        <v>26</v>
      </c>
      <c r="O676" s="51">
        <f t="shared" si="640"/>
        <v>22</v>
      </c>
      <c r="P676" s="51">
        <f t="shared" si="640"/>
        <v>24</v>
      </c>
      <c r="Q676" s="51">
        <f t="shared" si="640"/>
        <v>22</v>
      </c>
      <c r="R676" s="51">
        <f t="shared" si="640"/>
        <v>24</v>
      </c>
      <c r="S676" s="51">
        <f t="shared" si="640"/>
        <v>24</v>
      </c>
      <c r="T676" s="51">
        <f t="shared" si="640"/>
        <v>28</v>
      </c>
      <c r="U676" s="51">
        <f t="shared" si="640"/>
        <v>27</v>
      </c>
      <c r="V676" s="51">
        <f t="shared" si="640"/>
        <v>26</v>
      </c>
      <c r="W676" s="51">
        <f t="shared" si="640"/>
        <v>27</v>
      </c>
      <c r="X676" s="51">
        <f t="shared" si="640"/>
        <v>26</v>
      </c>
      <c r="Y676" s="51">
        <f t="shared" si="640"/>
        <v>24</v>
      </c>
      <c r="Z676" s="51">
        <f t="shared" si="640"/>
        <v>22</v>
      </c>
      <c r="AA676" s="51">
        <f t="shared" si="640"/>
        <v>20</v>
      </c>
      <c r="AB676" s="51">
        <f t="shared" si="640"/>
        <v>18</v>
      </c>
      <c r="AC676" s="51">
        <f t="shared" si="640"/>
        <v>17</v>
      </c>
      <c r="AD676" s="51">
        <f t="shared" si="640"/>
        <v>71</v>
      </c>
      <c r="AE676" s="51">
        <f t="shared" si="640"/>
        <v>59</v>
      </c>
      <c r="AF676" s="51">
        <f t="shared" si="640"/>
        <v>60</v>
      </c>
      <c r="AG676" s="51">
        <f t="shared" si="640"/>
        <v>62</v>
      </c>
      <c r="AH676" s="51">
        <f t="shared" si="640"/>
        <v>63</v>
      </c>
      <c r="AI676" s="51">
        <f t="shared" si="640"/>
        <v>53</v>
      </c>
      <c r="AJ676" s="51">
        <f t="shared" si="640"/>
        <v>48</v>
      </c>
      <c r="AK676" s="51">
        <f t="shared" si="640"/>
        <v>38</v>
      </c>
      <c r="AL676" s="51">
        <f t="shared" si="640"/>
        <v>32</v>
      </c>
      <c r="AM676" s="51">
        <f t="shared" si="640"/>
        <v>26</v>
      </c>
      <c r="AN676" s="51">
        <f t="shared" si="640"/>
        <v>22</v>
      </c>
      <c r="AO676" s="51">
        <f t="shared" si="640"/>
        <v>11</v>
      </c>
      <c r="AP676" s="51">
        <f t="shared" si="640"/>
        <v>10</v>
      </c>
      <c r="AQ676" s="51">
        <f t="shared" si="640"/>
        <v>65</v>
      </c>
      <c r="AR676" s="51">
        <f t="shared" si="640"/>
        <v>48</v>
      </c>
      <c r="AS676" s="51">
        <f t="shared" si="640"/>
        <v>179</v>
      </c>
      <c r="AT676" s="51">
        <f t="shared" si="640"/>
        <v>26</v>
      </c>
      <c r="AU676" s="58">
        <v>5011</v>
      </c>
      <c r="AV676" s="109"/>
      <c r="AW676" s="109"/>
    </row>
    <row r="677" spans="1:49" s="33" customFormat="1" ht="12">
      <c r="A677" s="6">
        <v>673</v>
      </c>
      <c r="B677" s="58">
        <v>5009</v>
      </c>
      <c r="C677" s="45" t="s">
        <v>997</v>
      </c>
      <c r="D677" s="45" t="s">
        <v>807</v>
      </c>
      <c r="E677" s="41" t="s">
        <v>818</v>
      </c>
      <c r="F677" s="44" t="s">
        <v>524</v>
      </c>
      <c r="G677" s="39" t="s">
        <v>662</v>
      </c>
      <c r="H677" s="58">
        <v>5009</v>
      </c>
      <c r="I677" s="51">
        <f t="shared" si="610"/>
        <v>1008</v>
      </c>
      <c r="J677" s="51">
        <f>J1617</f>
        <v>12</v>
      </c>
      <c r="K677" s="51">
        <f t="shared" ref="K677:AT677" si="641">K1617</f>
        <v>8</v>
      </c>
      <c r="L677" s="51">
        <f t="shared" si="641"/>
        <v>11</v>
      </c>
      <c r="M677" s="51">
        <f t="shared" si="641"/>
        <v>15</v>
      </c>
      <c r="N677" s="51">
        <f t="shared" si="641"/>
        <v>19</v>
      </c>
      <c r="O677" s="51">
        <f t="shared" si="641"/>
        <v>23</v>
      </c>
      <c r="P677" s="51">
        <f t="shared" si="641"/>
        <v>25</v>
      </c>
      <c r="Q677" s="51">
        <f t="shared" si="641"/>
        <v>23</v>
      </c>
      <c r="R677" s="51">
        <f t="shared" si="641"/>
        <v>25</v>
      </c>
      <c r="S677" s="51">
        <f t="shared" si="641"/>
        <v>25</v>
      </c>
      <c r="T677" s="51">
        <f t="shared" si="641"/>
        <v>29</v>
      </c>
      <c r="U677" s="51">
        <f t="shared" si="641"/>
        <v>28</v>
      </c>
      <c r="V677" s="51">
        <f t="shared" si="641"/>
        <v>27</v>
      </c>
      <c r="W677" s="51">
        <f t="shared" si="641"/>
        <v>28</v>
      </c>
      <c r="X677" s="51">
        <f t="shared" si="641"/>
        <v>27</v>
      </c>
      <c r="Y677" s="51">
        <f t="shared" si="641"/>
        <v>25</v>
      </c>
      <c r="Z677" s="51">
        <f t="shared" si="641"/>
        <v>23</v>
      </c>
      <c r="AA677" s="51">
        <f t="shared" si="641"/>
        <v>21</v>
      </c>
      <c r="AB677" s="51">
        <f t="shared" si="641"/>
        <v>19</v>
      </c>
      <c r="AC677" s="51">
        <f t="shared" si="641"/>
        <v>18</v>
      </c>
      <c r="AD677" s="51">
        <f t="shared" si="641"/>
        <v>75</v>
      </c>
      <c r="AE677" s="51">
        <f t="shared" si="641"/>
        <v>62</v>
      </c>
      <c r="AF677" s="51">
        <f t="shared" si="641"/>
        <v>63</v>
      </c>
      <c r="AG677" s="51">
        <f t="shared" si="641"/>
        <v>65</v>
      </c>
      <c r="AH677" s="51">
        <f t="shared" si="641"/>
        <v>66</v>
      </c>
      <c r="AI677" s="51">
        <f t="shared" si="641"/>
        <v>55</v>
      </c>
      <c r="AJ677" s="51">
        <f t="shared" si="641"/>
        <v>49</v>
      </c>
      <c r="AK677" s="51">
        <f t="shared" si="641"/>
        <v>39</v>
      </c>
      <c r="AL677" s="51">
        <f t="shared" si="641"/>
        <v>33</v>
      </c>
      <c r="AM677" s="51">
        <f t="shared" si="641"/>
        <v>27</v>
      </c>
      <c r="AN677" s="51">
        <f t="shared" si="641"/>
        <v>22</v>
      </c>
      <c r="AO677" s="51">
        <f t="shared" si="641"/>
        <v>11</v>
      </c>
      <c r="AP677" s="51">
        <f t="shared" si="641"/>
        <v>10</v>
      </c>
      <c r="AQ677" s="51">
        <f t="shared" si="641"/>
        <v>68</v>
      </c>
      <c r="AR677" s="51">
        <f t="shared" si="641"/>
        <v>51</v>
      </c>
      <c r="AS677" s="51">
        <f t="shared" si="641"/>
        <v>187</v>
      </c>
      <c r="AT677" s="51">
        <f t="shared" si="641"/>
        <v>27</v>
      </c>
      <c r="AU677" s="58">
        <v>5009</v>
      </c>
      <c r="AV677" s="109"/>
      <c r="AW677" s="109"/>
    </row>
    <row r="678" spans="1:49" s="33" customFormat="1" ht="12">
      <c r="A678" s="21">
        <v>674</v>
      </c>
      <c r="B678" s="58">
        <v>5007</v>
      </c>
      <c r="C678" s="45" t="s">
        <v>997</v>
      </c>
      <c r="D678" s="45" t="s">
        <v>807</v>
      </c>
      <c r="E678" s="41" t="s">
        <v>818</v>
      </c>
      <c r="F678" s="44" t="s">
        <v>212</v>
      </c>
      <c r="G678" s="39" t="s">
        <v>667</v>
      </c>
      <c r="H678" s="58">
        <v>5007</v>
      </c>
      <c r="I678" s="51">
        <f t="shared" si="610"/>
        <v>557</v>
      </c>
      <c r="J678" s="51">
        <f>J1615</f>
        <v>10</v>
      </c>
      <c r="K678" s="51">
        <f t="shared" ref="K678:AT678" si="642">K1615</f>
        <v>17</v>
      </c>
      <c r="L678" s="51">
        <f t="shared" si="642"/>
        <v>17</v>
      </c>
      <c r="M678" s="51">
        <f t="shared" si="642"/>
        <v>16</v>
      </c>
      <c r="N678" s="51">
        <f t="shared" si="642"/>
        <v>24</v>
      </c>
      <c r="O678" s="51">
        <f t="shared" si="642"/>
        <v>12</v>
      </c>
      <c r="P678" s="51">
        <f t="shared" si="642"/>
        <v>13</v>
      </c>
      <c r="Q678" s="51">
        <f t="shared" si="642"/>
        <v>12</v>
      </c>
      <c r="R678" s="51">
        <f t="shared" si="642"/>
        <v>13</v>
      </c>
      <c r="S678" s="51">
        <f t="shared" si="642"/>
        <v>13</v>
      </c>
      <c r="T678" s="51">
        <f t="shared" si="642"/>
        <v>15</v>
      </c>
      <c r="U678" s="51">
        <f t="shared" si="642"/>
        <v>14</v>
      </c>
      <c r="V678" s="51">
        <f t="shared" si="642"/>
        <v>14</v>
      </c>
      <c r="W678" s="51">
        <f t="shared" si="642"/>
        <v>14</v>
      </c>
      <c r="X678" s="51">
        <f t="shared" si="642"/>
        <v>14</v>
      </c>
      <c r="Y678" s="51">
        <f t="shared" si="642"/>
        <v>13</v>
      </c>
      <c r="Z678" s="51">
        <f t="shared" si="642"/>
        <v>12</v>
      </c>
      <c r="AA678" s="51">
        <f t="shared" si="642"/>
        <v>11</v>
      </c>
      <c r="AB678" s="51">
        <f t="shared" si="642"/>
        <v>10</v>
      </c>
      <c r="AC678" s="51">
        <f t="shared" si="642"/>
        <v>9</v>
      </c>
      <c r="AD678" s="51">
        <f t="shared" si="642"/>
        <v>37</v>
      </c>
      <c r="AE678" s="51">
        <f t="shared" si="642"/>
        <v>31</v>
      </c>
      <c r="AF678" s="51">
        <f t="shared" si="642"/>
        <v>31</v>
      </c>
      <c r="AG678" s="51">
        <f t="shared" si="642"/>
        <v>32</v>
      </c>
      <c r="AH678" s="51">
        <f t="shared" si="642"/>
        <v>32</v>
      </c>
      <c r="AI678" s="51">
        <f t="shared" si="642"/>
        <v>27</v>
      </c>
      <c r="AJ678" s="51">
        <f t="shared" si="642"/>
        <v>24</v>
      </c>
      <c r="AK678" s="51">
        <f t="shared" si="642"/>
        <v>19</v>
      </c>
      <c r="AL678" s="51">
        <f t="shared" si="642"/>
        <v>16</v>
      </c>
      <c r="AM678" s="51">
        <f t="shared" si="642"/>
        <v>13</v>
      </c>
      <c r="AN678" s="51">
        <f t="shared" si="642"/>
        <v>11</v>
      </c>
      <c r="AO678" s="51">
        <f t="shared" si="642"/>
        <v>6</v>
      </c>
      <c r="AP678" s="51">
        <f t="shared" si="642"/>
        <v>5</v>
      </c>
      <c r="AQ678" s="51">
        <f t="shared" si="642"/>
        <v>35</v>
      </c>
      <c r="AR678" s="51">
        <f t="shared" si="642"/>
        <v>26</v>
      </c>
      <c r="AS678" s="51">
        <f t="shared" si="642"/>
        <v>92</v>
      </c>
      <c r="AT678" s="51">
        <f t="shared" si="642"/>
        <v>13</v>
      </c>
      <c r="AU678" s="58">
        <v>5007</v>
      </c>
      <c r="AV678" s="109"/>
      <c r="AW678" s="109"/>
    </row>
    <row r="679" spans="1:49" s="33" customFormat="1" ht="12">
      <c r="A679" s="21">
        <v>675</v>
      </c>
      <c r="B679" s="34"/>
      <c r="C679" s="35" t="s">
        <v>997</v>
      </c>
      <c r="D679" s="35" t="s">
        <v>807</v>
      </c>
      <c r="E679" s="36" t="s">
        <v>819</v>
      </c>
      <c r="F679" s="36" t="s">
        <v>819</v>
      </c>
      <c r="G679" s="37"/>
      <c r="H679" s="34"/>
      <c r="I679" s="99">
        <f t="shared" si="610"/>
        <v>6736</v>
      </c>
      <c r="J679" s="38">
        <f>SUM(J680:J693)</f>
        <v>85</v>
      </c>
      <c r="K679" s="38">
        <f t="shared" ref="K679:AT679" si="643">SUM(K680:K693)</f>
        <v>90</v>
      </c>
      <c r="L679" s="38">
        <f t="shared" si="643"/>
        <v>120</v>
      </c>
      <c r="M679" s="38">
        <f t="shared" si="643"/>
        <v>124</v>
      </c>
      <c r="N679" s="38">
        <f t="shared" si="643"/>
        <v>122</v>
      </c>
      <c r="O679" s="38">
        <f t="shared" si="643"/>
        <v>132</v>
      </c>
      <c r="P679" s="38">
        <f t="shared" si="643"/>
        <v>143</v>
      </c>
      <c r="Q679" s="38">
        <f t="shared" si="643"/>
        <v>132</v>
      </c>
      <c r="R679" s="38">
        <f t="shared" si="643"/>
        <v>170</v>
      </c>
      <c r="S679" s="38">
        <f t="shared" si="643"/>
        <v>140</v>
      </c>
      <c r="T679" s="38">
        <f t="shared" si="643"/>
        <v>174</v>
      </c>
      <c r="U679" s="38">
        <f t="shared" si="643"/>
        <v>180</v>
      </c>
      <c r="V679" s="38">
        <f t="shared" si="643"/>
        <v>180</v>
      </c>
      <c r="W679" s="38">
        <f t="shared" si="643"/>
        <v>171</v>
      </c>
      <c r="X679" s="38">
        <f t="shared" si="643"/>
        <v>160</v>
      </c>
      <c r="Y679" s="38">
        <f t="shared" si="643"/>
        <v>146</v>
      </c>
      <c r="Z679" s="38">
        <f t="shared" si="643"/>
        <v>135</v>
      </c>
      <c r="AA679" s="38">
        <f t="shared" si="643"/>
        <v>124</v>
      </c>
      <c r="AB679" s="38">
        <f t="shared" si="643"/>
        <v>115</v>
      </c>
      <c r="AC679" s="38">
        <f t="shared" si="643"/>
        <v>107</v>
      </c>
      <c r="AD679" s="38">
        <f t="shared" si="643"/>
        <v>471</v>
      </c>
      <c r="AE679" s="38">
        <f t="shared" si="643"/>
        <v>536</v>
      </c>
      <c r="AF679" s="38">
        <f t="shared" si="643"/>
        <v>508</v>
      </c>
      <c r="AG679" s="38">
        <f t="shared" si="643"/>
        <v>460</v>
      </c>
      <c r="AH679" s="38">
        <f t="shared" si="643"/>
        <v>457</v>
      </c>
      <c r="AI679" s="38">
        <f t="shared" si="643"/>
        <v>363</v>
      </c>
      <c r="AJ679" s="38">
        <f t="shared" si="643"/>
        <v>337</v>
      </c>
      <c r="AK679" s="38">
        <f t="shared" si="643"/>
        <v>253</v>
      </c>
      <c r="AL679" s="38">
        <f t="shared" si="643"/>
        <v>219</v>
      </c>
      <c r="AM679" s="38">
        <f t="shared" si="643"/>
        <v>146</v>
      </c>
      <c r="AN679" s="38">
        <f t="shared" si="643"/>
        <v>106</v>
      </c>
      <c r="AO679" s="38">
        <f t="shared" si="643"/>
        <v>65</v>
      </c>
      <c r="AP679" s="38">
        <f t="shared" si="643"/>
        <v>65</v>
      </c>
      <c r="AQ679" s="38">
        <f t="shared" si="643"/>
        <v>429</v>
      </c>
      <c r="AR679" s="38">
        <f t="shared" si="643"/>
        <v>256</v>
      </c>
      <c r="AS679" s="38">
        <f t="shared" si="643"/>
        <v>1287</v>
      </c>
      <c r="AT679" s="38">
        <f t="shared" si="643"/>
        <v>250</v>
      </c>
      <c r="AU679" s="34"/>
      <c r="AV679" s="109"/>
      <c r="AW679" s="109"/>
    </row>
    <row r="680" spans="1:49" s="33" customFormat="1" ht="12">
      <c r="A680" s="6">
        <v>676</v>
      </c>
      <c r="B680" s="58">
        <v>5002</v>
      </c>
      <c r="C680" s="45" t="s">
        <v>997</v>
      </c>
      <c r="D680" s="45" t="s">
        <v>807</v>
      </c>
      <c r="E680" s="41" t="s">
        <v>819</v>
      </c>
      <c r="F680" s="44" t="s">
        <v>572</v>
      </c>
      <c r="G680" s="39" t="s">
        <v>680</v>
      </c>
      <c r="H680" s="58">
        <v>5002</v>
      </c>
      <c r="I680" s="51">
        <f t="shared" si="610"/>
        <v>1423</v>
      </c>
      <c r="J680" s="51">
        <f>J1678</f>
        <v>19</v>
      </c>
      <c r="K680" s="51">
        <f t="shared" ref="K680:AT680" si="644">K1678</f>
        <v>16</v>
      </c>
      <c r="L680" s="51">
        <f t="shared" si="644"/>
        <v>27</v>
      </c>
      <c r="M680" s="51">
        <f t="shared" si="644"/>
        <v>33</v>
      </c>
      <c r="N680" s="51">
        <f t="shared" si="644"/>
        <v>21</v>
      </c>
      <c r="O680" s="51">
        <f t="shared" si="644"/>
        <v>25</v>
      </c>
      <c r="P680" s="51">
        <f t="shared" si="644"/>
        <v>29</v>
      </c>
      <c r="Q680" s="51">
        <f t="shared" si="644"/>
        <v>27</v>
      </c>
      <c r="R680" s="51">
        <f t="shared" si="644"/>
        <v>35</v>
      </c>
      <c r="S680" s="51">
        <f t="shared" si="644"/>
        <v>29</v>
      </c>
      <c r="T680" s="51">
        <f t="shared" si="644"/>
        <v>37</v>
      </c>
      <c r="U680" s="51">
        <f t="shared" si="644"/>
        <v>38</v>
      </c>
      <c r="V680" s="51">
        <f t="shared" si="644"/>
        <v>38</v>
      </c>
      <c r="W680" s="51">
        <f t="shared" si="644"/>
        <v>36</v>
      </c>
      <c r="X680" s="51">
        <f t="shared" si="644"/>
        <v>33</v>
      </c>
      <c r="Y680" s="51">
        <f t="shared" si="644"/>
        <v>30</v>
      </c>
      <c r="Z680" s="51">
        <f t="shared" si="644"/>
        <v>27</v>
      </c>
      <c r="AA680" s="51">
        <f t="shared" si="644"/>
        <v>25</v>
      </c>
      <c r="AB680" s="51">
        <f t="shared" si="644"/>
        <v>23</v>
      </c>
      <c r="AC680" s="51">
        <f t="shared" si="644"/>
        <v>22</v>
      </c>
      <c r="AD680" s="51">
        <f t="shared" si="644"/>
        <v>96</v>
      </c>
      <c r="AE680" s="51">
        <f t="shared" si="644"/>
        <v>113</v>
      </c>
      <c r="AF680" s="51">
        <f t="shared" si="644"/>
        <v>110</v>
      </c>
      <c r="AG680" s="51">
        <f t="shared" si="644"/>
        <v>98</v>
      </c>
      <c r="AH680" s="51">
        <f t="shared" si="644"/>
        <v>100</v>
      </c>
      <c r="AI680" s="51">
        <f t="shared" si="644"/>
        <v>79</v>
      </c>
      <c r="AJ680" s="51">
        <f t="shared" si="644"/>
        <v>72</v>
      </c>
      <c r="AK680" s="51">
        <f t="shared" si="644"/>
        <v>56</v>
      </c>
      <c r="AL680" s="51">
        <f t="shared" si="644"/>
        <v>48</v>
      </c>
      <c r="AM680" s="51">
        <f t="shared" si="644"/>
        <v>31</v>
      </c>
      <c r="AN680" s="51">
        <f t="shared" si="644"/>
        <v>22</v>
      </c>
      <c r="AO680" s="51">
        <f t="shared" si="644"/>
        <v>14</v>
      </c>
      <c r="AP680" s="51">
        <f t="shared" si="644"/>
        <v>14</v>
      </c>
      <c r="AQ680" s="51">
        <f t="shared" si="644"/>
        <v>90</v>
      </c>
      <c r="AR680" s="51">
        <f t="shared" si="644"/>
        <v>52</v>
      </c>
      <c r="AS680" s="51">
        <f t="shared" si="644"/>
        <v>272</v>
      </c>
      <c r="AT680" s="51">
        <f t="shared" si="644"/>
        <v>55</v>
      </c>
      <c r="AU680" s="58">
        <v>5002</v>
      </c>
      <c r="AV680" s="109"/>
      <c r="AW680" s="109"/>
    </row>
    <row r="681" spans="1:49" s="33" customFormat="1" ht="12">
      <c r="A681" s="21">
        <v>677</v>
      </c>
      <c r="B681" s="58">
        <v>7370</v>
      </c>
      <c r="C681" s="45" t="s">
        <v>997</v>
      </c>
      <c r="D681" s="45" t="s">
        <v>807</v>
      </c>
      <c r="E681" s="41" t="s">
        <v>819</v>
      </c>
      <c r="F681" s="44" t="s">
        <v>581</v>
      </c>
      <c r="G681" s="39" t="s">
        <v>662</v>
      </c>
      <c r="H681" s="58">
        <v>7370</v>
      </c>
      <c r="I681" s="51">
        <f t="shared" si="610"/>
        <v>235</v>
      </c>
      <c r="J681" s="51">
        <f>J1689</f>
        <v>6</v>
      </c>
      <c r="K681" s="51">
        <f t="shared" ref="K681:AT681" si="645">K1689</f>
        <v>6</v>
      </c>
      <c r="L681" s="51">
        <f t="shared" si="645"/>
        <v>7</v>
      </c>
      <c r="M681" s="51">
        <f t="shared" si="645"/>
        <v>6</v>
      </c>
      <c r="N681" s="51">
        <f t="shared" si="645"/>
        <v>9</v>
      </c>
      <c r="O681" s="51">
        <f t="shared" si="645"/>
        <v>3</v>
      </c>
      <c r="P681" s="51">
        <f t="shared" si="645"/>
        <v>3</v>
      </c>
      <c r="Q681" s="51">
        <f t="shared" si="645"/>
        <v>3</v>
      </c>
      <c r="R681" s="51">
        <f t="shared" si="645"/>
        <v>4</v>
      </c>
      <c r="S681" s="51">
        <f t="shared" si="645"/>
        <v>3</v>
      </c>
      <c r="T681" s="51">
        <f t="shared" si="645"/>
        <v>4</v>
      </c>
      <c r="U681" s="51">
        <f t="shared" si="645"/>
        <v>4</v>
      </c>
      <c r="V681" s="51">
        <f t="shared" si="645"/>
        <v>4</v>
      </c>
      <c r="W681" s="51">
        <f t="shared" si="645"/>
        <v>4</v>
      </c>
      <c r="X681" s="51">
        <f t="shared" si="645"/>
        <v>4</v>
      </c>
      <c r="Y681" s="51">
        <f t="shared" si="645"/>
        <v>4</v>
      </c>
      <c r="Z681" s="51">
        <f t="shared" si="645"/>
        <v>4</v>
      </c>
      <c r="AA681" s="51">
        <f t="shared" si="645"/>
        <v>4</v>
      </c>
      <c r="AB681" s="51">
        <f t="shared" si="645"/>
        <v>4</v>
      </c>
      <c r="AC681" s="51">
        <f t="shared" si="645"/>
        <v>4</v>
      </c>
      <c r="AD681" s="51">
        <f t="shared" si="645"/>
        <v>17</v>
      </c>
      <c r="AE681" s="51">
        <f t="shared" si="645"/>
        <v>20</v>
      </c>
      <c r="AF681" s="51">
        <f t="shared" si="645"/>
        <v>19</v>
      </c>
      <c r="AG681" s="51">
        <f t="shared" si="645"/>
        <v>17</v>
      </c>
      <c r="AH681" s="51">
        <f t="shared" si="645"/>
        <v>17</v>
      </c>
      <c r="AI681" s="51">
        <f t="shared" si="645"/>
        <v>13</v>
      </c>
      <c r="AJ681" s="51">
        <f t="shared" si="645"/>
        <v>12</v>
      </c>
      <c r="AK681" s="51">
        <f t="shared" si="645"/>
        <v>9</v>
      </c>
      <c r="AL681" s="51">
        <f t="shared" si="645"/>
        <v>8</v>
      </c>
      <c r="AM681" s="51">
        <f t="shared" si="645"/>
        <v>5</v>
      </c>
      <c r="AN681" s="51">
        <f t="shared" si="645"/>
        <v>4</v>
      </c>
      <c r="AO681" s="51">
        <f t="shared" si="645"/>
        <v>2</v>
      </c>
      <c r="AP681" s="51">
        <f t="shared" si="645"/>
        <v>2</v>
      </c>
      <c r="AQ681" s="51">
        <f t="shared" si="645"/>
        <v>10</v>
      </c>
      <c r="AR681" s="51">
        <f t="shared" si="645"/>
        <v>8</v>
      </c>
      <c r="AS681" s="51">
        <f t="shared" si="645"/>
        <v>47</v>
      </c>
      <c r="AT681" s="51">
        <f t="shared" si="645"/>
        <v>9</v>
      </c>
      <c r="AU681" s="58">
        <v>7370</v>
      </c>
      <c r="AV681" s="109"/>
      <c r="AW681" s="109"/>
    </row>
    <row r="682" spans="1:49" s="33" customFormat="1" ht="12">
      <c r="A682" s="21">
        <v>678</v>
      </c>
      <c r="B682" s="58">
        <v>6861</v>
      </c>
      <c r="C682" s="45" t="s">
        <v>997</v>
      </c>
      <c r="D682" s="45" t="s">
        <v>807</v>
      </c>
      <c r="E682" s="41" t="s">
        <v>819</v>
      </c>
      <c r="F682" s="44" t="s">
        <v>575</v>
      </c>
      <c r="G682" s="39" t="s">
        <v>662</v>
      </c>
      <c r="H682" s="58">
        <v>6861</v>
      </c>
      <c r="I682" s="51">
        <f t="shared" si="610"/>
        <v>318</v>
      </c>
      <c r="J682" s="51">
        <f>J1682</f>
        <v>3</v>
      </c>
      <c r="K682" s="51">
        <f t="shared" ref="K682:AT682" si="646">K1682</f>
        <v>8</v>
      </c>
      <c r="L682" s="51">
        <f t="shared" si="646"/>
        <v>7</v>
      </c>
      <c r="M682" s="51">
        <f t="shared" si="646"/>
        <v>3</v>
      </c>
      <c r="N682" s="51">
        <f t="shared" si="646"/>
        <v>8</v>
      </c>
      <c r="O682" s="51">
        <f t="shared" si="646"/>
        <v>5</v>
      </c>
      <c r="P682" s="51">
        <f t="shared" si="646"/>
        <v>6</v>
      </c>
      <c r="Q682" s="51">
        <f t="shared" si="646"/>
        <v>6</v>
      </c>
      <c r="R682" s="51">
        <f t="shared" si="646"/>
        <v>8</v>
      </c>
      <c r="S682" s="51">
        <f t="shared" si="646"/>
        <v>7</v>
      </c>
      <c r="T682" s="51">
        <f t="shared" si="646"/>
        <v>9</v>
      </c>
      <c r="U682" s="51">
        <f t="shared" si="646"/>
        <v>9</v>
      </c>
      <c r="V682" s="51">
        <f t="shared" si="646"/>
        <v>9</v>
      </c>
      <c r="W682" s="51">
        <f t="shared" si="646"/>
        <v>9</v>
      </c>
      <c r="X682" s="51">
        <f t="shared" si="646"/>
        <v>8</v>
      </c>
      <c r="Y682" s="51">
        <f t="shared" si="646"/>
        <v>7</v>
      </c>
      <c r="Z682" s="51">
        <f t="shared" si="646"/>
        <v>6</v>
      </c>
      <c r="AA682" s="51">
        <f t="shared" si="646"/>
        <v>5</v>
      </c>
      <c r="AB682" s="51">
        <f t="shared" si="646"/>
        <v>5</v>
      </c>
      <c r="AC682" s="51">
        <f t="shared" si="646"/>
        <v>5</v>
      </c>
      <c r="AD682" s="51">
        <f t="shared" si="646"/>
        <v>22</v>
      </c>
      <c r="AE682" s="51">
        <f t="shared" si="646"/>
        <v>26</v>
      </c>
      <c r="AF682" s="51">
        <f t="shared" si="646"/>
        <v>25</v>
      </c>
      <c r="AG682" s="51">
        <f t="shared" si="646"/>
        <v>22</v>
      </c>
      <c r="AH682" s="51">
        <f t="shared" si="646"/>
        <v>22</v>
      </c>
      <c r="AI682" s="51">
        <f t="shared" si="646"/>
        <v>17</v>
      </c>
      <c r="AJ682" s="51">
        <f t="shared" si="646"/>
        <v>15</v>
      </c>
      <c r="AK682" s="51">
        <f t="shared" si="646"/>
        <v>12</v>
      </c>
      <c r="AL682" s="51">
        <f t="shared" si="646"/>
        <v>10</v>
      </c>
      <c r="AM682" s="51">
        <f t="shared" si="646"/>
        <v>6</v>
      </c>
      <c r="AN682" s="51">
        <f t="shared" si="646"/>
        <v>4</v>
      </c>
      <c r="AO682" s="51">
        <f t="shared" si="646"/>
        <v>2</v>
      </c>
      <c r="AP682" s="51">
        <f t="shared" si="646"/>
        <v>2</v>
      </c>
      <c r="AQ682" s="51">
        <f t="shared" si="646"/>
        <v>22</v>
      </c>
      <c r="AR682" s="51">
        <f t="shared" si="646"/>
        <v>11</v>
      </c>
      <c r="AS682" s="51">
        <f t="shared" si="646"/>
        <v>61</v>
      </c>
      <c r="AT682" s="51">
        <f t="shared" si="646"/>
        <v>12</v>
      </c>
      <c r="AU682" s="58">
        <v>6861</v>
      </c>
      <c r="AV682" s="109"/>
      <c r="AW682" s="109"/>
    </row>
    <row r="683" spans="1:49" s="33" customFormat="1" ht="12">
      <c r="A683" s="6">
        <v>679</v>
      </c>
      <c r="B683" s="58">
        <v>4960</v>
      </c>
      <c r="C683" s="45" t="s">
        <v>997</v>
      </c>
      <c r="D683" s="45" t="s">
        <v>807</v>
      </c>
      <c r="E683" s="41" t="s">
        <v>819</v>
      </c>
      <c r="F683" s="44" t="s">
        <v>570</v>
      </c>
      <c r="G683" s="39" t="s">
        <v>667</v>
      </c>
      <c r="H683" s="58">
        <v>4960</v>
      </c>
      <c r="I683" s="51">
        <f t="shared" si="610"/>
        <v>851</v>
      </c>
      <c r="J683" s="51">
        <f>J1653</f>
        <v>5</v>
      </c>
      <c r="K683" s="51">
        <f t="shared" ref="K683:AT683" si="647">K1653</f>
        <v>8</v>
      </c>
      <c r="L683" s="51">
        <f t="shared" si="647"/>
        <v>13</v>
      </c>
      <c r="M683" s="51">
        <f t="shared" si="647"/>
        <v>21</v>
      </c>
      <c r="N683" s="51">
        <f t="shared" si="647"/>
        <v>19</v>
      </c>
      <c r="O683" s="51">
        <f t="shared" si="647"/>
        <v>21</v>
      </c>
      <c r="P683" s="51">
        <f t="shared" si="647"/>
        <v>19</v>
      </c>
      <c r="Q683" s="51">
        <f t="shared" si="647"/>
        <v>17</v>
      </c>
      <c r="R683" s="51">
        <f t="shared" si="647"/>
        <v>21</v>
      </c>
      <c r="S683" s="51">
        <f t="shared" si="647"/>
        <v>18</v>
      </c>
      <c r="T683" s="51">
        <f t="shared" si="647"/>
        <v>21</v>
      </c>
      <c r="U683" s="51">
        <f t="shared" si="647"/>
        <v>23</v>
      </c>
      <c r="V683" s="51">
        <f t="shared" si="647"/>
        <v>23</v>
      </c>
      <c r="W683" s="51">
        <f t="shared" si="647"/>
        <v>22</v>
      </c>
      <c r="X683" s="51">
        <f t="shared" si="647"/>
        <v>22</v>
      </c>
      <c r="Y683" s="51">
        <f t="shared" si="647"/>
        <v>19</v>
      </c>
      <c r="Z683" s="51">
        <f t="shared" si="647"/>
        <v>19</v>
      </c>
      <c r="AA683" s="51">
        <f t="shared" si="647"/>
        <v>18</v>
      </c>
      <c r="AB683" s="51">
        <f t="shared" si="647"/>
        <v>17</v>
      </c>
      <c r="AC683" s="51">
        <f t="shared" si="647"/>
        <v>15</v>
      </c>
      <c r="AD683" s="51">
        <f t="shared" si="647"/>
        <v>70</v>
      </c>
      <c r="AE683" s="51">
        <f t="shared" si="647"/>
        <v>69</v>
      </c>
      <c r="AF683" s="51">
        <f t="shared" si="647"/>
        <v>60</v>
      </c>
      <c r="AG683" s="51">
        <f t="shared" si="647"/>
        <v>59</v>
      </c>
      <c r="AH683" s="51">
        <f t="shared" si="647"/>
        <v>50</v>
      </c>
      <c r="AI683" s="51">
        <f t="shared" si="647"/>
        <v>42</v>
      </c>
      <c r="AJ683" s="51">
        <f t="shared" si="647"/>
        <v>42</v>
      </c>
      <c r="AK683" s="51">
        <f t="shared" si="647"/>
        <v>27</v>
      </c>
      <c r="AL683" s="51">
        <f t="shared" si="647"/>
        <v>23</v>
      </c>
      <c r="AM683" s="51">
        <f t="shared" si="647"/>
        <v>18</v>
      </c>
      <c r="AN683" s="51">
        <f t="shared" si="647"/>
        <v>14</v>
      </c>
      <c r="AO683" s="51">
        <f t="shared" si="647"/>
        <v>8</v>
      </c>
      <c r="AP683" s="51">
        <f t="shared" si="647"/>
        <v>8</v>
      </c>
      <c r="AQ683" s="51">
        <f t="shared" si="647"/>
        <v>56</v>
      </c>
      <c r="AR683" s="51">
        <f t="shared" si="647"/>
        <v>36</v>
      </c>
      <c r="AS683" s="51">
        <f t="shared" si="647"/>
        <v>167</v>
      </c>
      <c r="AT683" s="51">
        <f t="shared" si="647"/>
        <v>28</v>
      </c>
      <c r="AU683" s="58">
        <v>4960</v>
      </c>
      <c r="AV683" s="109"/>
      <c r="AW683" s="109"/>
    </row>
    <row r="684" spans="1:49" s="33" customFormat="1" ht="12">
      <c r="A684" s="21">
        <v>680</v>
      </c>
      <c r="B684" s="58">
        <v>5003</v>
      </c>
      <c r="C684" s="45" t="s">
        <v>997</v>
      </c>
      <c r="D684" s="45" t="s">
        <v>807</v>
      </c>
      <c r="E684" s="41" t="s">
        <v>819</v>
      </c>
      <c r="F684" s="44" t="s">
        <v>421</v>
      </c>
      <c r="G684" s="39" t="s">
        <v>662</v>
      </c>
      <c r="H684" s="58">
        <v>5003</v>
      </c>
      <c r="I684" s="51">
        <f t="shared" si="610"/>
        <v>937</v>
      </c>
      <c r="J684" s="51">
        <f>J1679</f>
        <v>16</v>
      </c>
      <c r="K684" s="51">
        <f t="shared" ref="K684:AT684" si="648">K1679</f>
        <v>12</v>
      </c>
      <c r="L684" s="51">
        <f t="shared" si="648"/>
        <v>14</v>
      </c>
      <c r="M684" s="51">
        <f t="shared" si="648"/>
        <v>9</v>
      </c>
      <c r="N684" s="51">
        <f t="shared" si="648"/>
        <v>11</v>
      </c>
      <c r="O684" s="51">
        <f t="shared" si="648"/>
        <v>21</v>
      </c>
      <c r="P684" s="51">
        <f t="shared" si="648"/>
        <v>24</v>
      </c>
      <c r="Q684" s="51">
        <f t="shared" si="648"/>
        <v>21</v>
      </c>
      <c r="R684" s="51">
        <f t="shared" si="648"/>
        <v>26</v>
      </c>
      <c r="S684" s="51">
        <f t="shared" si="648"/>
        <v>22</v>
      </c>
      <c r="T684" s="51">
        <f t="shared" si="648"/>
        <v>27</v>
      </c>
      <c r="U684" s="51">
        <f t="shared" si="648"/>
        <v>29</v>
      </c>
      <c r="V684" s="51">
        <f t="shared" si="648"/>
        <v>29</v>
      </c>
      <c r="W684" s="51">
        <f t="shared" si="648"/>
        <v>26</v>
      </c>
      <c r="X684" s="51">
        <f t="shared" si="648"/>
        <v>23</v>
      </c>
      <c r="Y684" s="51">
        <f t="shared" si="648"/>
        <v>21</v>
      </c>
      <c r="Z684" s="51">
        <f t="shared" si="648"/>
        <v>19</v>
      </c>
      <c r="AA684" s="51">
        <f t="shared" si="648"/>
        <v>17</v>
      </c>
      <c r="AB684" s="51">
        <f t="shared" si="648"/>
        <v>15</v>
      </c>
      <c r="AC684" s="51">
        <f t="shared" si="648"/>
        <v>13</v>
      </c>
      <c r="AD684" s="51">
        <f t="shared" si="648"/>
        <v>57</v>
      </c>
      <c r="AE684" s="51">
        <f t="shared" si="648"/>
        <v>68</v>
      </c>
      <c r="AF684" s="51">
        <f t="shared" si="648"/>
        <v>65</v>
      </c>
      <c r="AG684" s="51">
        <f t="shared" si="648"/>
        <v>59</v>
      </c>
      <c r="AH684" s="51">
        <f t="shared" si="648"/>
        <v>63</v>
      </c>
      <c r="AI684" s="51">
        <f t="shared" si="648"/>
        <v>53</v>
      </c>
      <c r="AJ684" s="51">
        <f t="shared" si="648"/>
        <v>49</v>
      </c>
      <c r="AK684" s="51">
        <f t="shared" si="648"/>
        <v>38</v>
      </c>
      <c r="AL684" s="51">
        <f t="shared" si="648"/>
        <v>32</v>
      </c>
      <c r="AM684" s="51">
        <f t="shared" si="648"/>
        <v>22</v>
      </c>
      <c r="AN684" s="51">
        <f t="shared" si="648"/>
        <v>16</v>
      </c>
      <c r="AO684" s="51">
        <f t="shared" si="648"/>
        <v>10</v>
      </c>
      <c r="AP684" s="51">
        <f t="shared" si="648"/>
        <v>10</v>
      </c>
      <c r="AQ684" s="51">
        <f t="shared" si="648"/>
        <v>66</v>
      </c>
      <c r="AR684" s="51">
        <f t="shared" si="648"/>
        <v>35</v>
      </c>
      <c r="AS684" s="51">
        <f t="shared" si="648"/>
        <v>167</v>
      </c>
      <c r="AT684" s="51">
        <f t="shared" si="648"/>
        <v>34</v>
      </c>
      <c r="AU684" s="58">
        <v>5003</v>
      </c>
      <c r="AV684" s="109"/>
      <c r="AW684" s="109"/>
    </row>
    <row r="685" spans="1:49" s="33" customFormat="1" ht="12">
      <c r="A685" s="21">
        <v>681</v>
      </c>
      <c r="B685" s="58">
        <v>6863</v>
      </c>
      <c r="C685" s="45" t="s">
        <v>997</v>
      </c>
      <c r="D685" s="45" t="s">
        <v>807</v>
      </c>
      <c r="E685" s="41" t="s">
        <v>819</v>
      </c>
      <c r="F685" s="44" t="s">
        <v>577</v>
      </c>
      <c r="G685" s="39" t="s">
        <v>662</v>
      </c>
      <c r="H685" s="58">
        <v>6863</v>
      </c>
      <c r="I685" s="51">
        <f t="shared" si="610"/>
        <v>571</v>
      </c>
      <c r="J685" s="51">
        <f>J1684</f>
        <v>7</v>
      </c>
      <c r="K685" s="51">
        <f t="shared" ref="K685:AT685" si="649">K1684</f>
        <v>4</v>
      </c>
      <c r="L685" s="51">
        <f t="shared" si="649"/>
        <v>8</v>
      </c>
      <c r="M685" s="51">
        <f t="shared" si="649"/>
        <v>3</v>
      </c>
      <c r="N685" s="51">
        <f t="shared" si="649"/>
        <v>3</v>
      </c>
      <c r="O685" s="51">
        <f t="shared" si="649"/>
        <v>11</v>
      </c>
      <c r="P685" s="51">
        <f t="shared" si="649"/>
        <v>13</v>
      </c>
      <c r="Q685" s="51">
        <f t="shared" si="649"/>
        <v>12</v>
      </c>
      <c r="R685" s="51">
        <f t="shared" si="649"/>
        <v>16</v>
      </c>
      <c r="S685" s="51">
        <f t="shared" si="649"/>
        <v>13</v>
      </c>
      <c r="T685" s="51">
        <f t="shared" si="649"/>
        <v>16</v>
      </c>
      <c r="U685" s="51">
        <f t="shared" si="649"/>
        <v>16</v>
      </c>
      <c r="V685" s="51">
        <f t="shared" si="649"/>
        <v>16</v>
      </c>
      <c r="W685" s="51">
        <f t="shared" si="649"/>
        <v>15</v>
      </c>
      <c r="X685" s="51">
        <f t="shared" si="649"/>
        <v>14</v>
      </c>
      <c r="Y685" s="51">
        <f t="shared" si="649"/>
        <v>13</v>
      </c>
      <c r="Z685" s="51">
        <f t="shared" si="649"/>
        <v>12</v>
      </c>
      <c r="AA685" s="51">
        <f t="shared" si="649"/>
        <v>11</v>
      </c>
      <c r="AB685" s="51">
        <f t="shared" si="649"/>
        <v>10</v>
      </c>
      <c r="AC685" s="51">
        <f t="shared" si="649"/>
        <v>9</v>
      </c>
      <c r="AD685" s="51">
        <f t="shared" si="649"/>
        <v>39</v>
      </c>
      <c r="AE685" s="51">
        <f t="shared" si="649"/>
        <v>46</v>
      </c>
      <c r="AF685" s="51">
        <f t="shared" si="649"/>
        <v>45</v>
      </c>
      <c r="AG685" s="51">
        <f t="shared" si="649"/>
        <v>40</v>
      </c>
      <c r="AH685" s="51">
        <f t="shared" si="649"/>
        <v>41</v>
      </c>
      <c r="AI685" s="51">
        <f t="shared" si="649"/>
        <v>32</v>
      </c>
      <c r="AJ685" s="51">
        <f t="shared" si="649"/>
        <v>29</v>
      </c>
      <c r="AK685" s="51">
        <f t="shared" si="649"/>
        <v>23</v>
      </c>
      <c r="AL685" s="51">
        <f t="shared" si="649"/>
        <v>20</v>
      </c>
      <c r="AM685" s="51">
        <f t="shared" si="649"/>
        <v>13</v>
      </c>
      <c r="AN685" s="51">
        <f t="shared" si="649"/>
        <v>9</v>
      </c>
      <c r="AO685" s="51">
        <f t="shared" si="649"/>
        <v>6</v>
      </c>
      <c r="AP685" s="51">
        <f t="shared" si="649"/>
        <v>6</v>
      </c>
      <c r="AQ685" s="51">
        <f t="shared" si="649"/>
        <v>38</v>
      </c>
      <c r="AR685" s="51">
        <f t="shared" si="649"/>
        <v>23</v>
      </c>
      <c r="AS685" s="51">
        <f t="shared" si="649"/>
        <v>111</v>
      </c>
      <c r="AT685" s="51">
        <f t="shared" si="649"/>
        <v>23</v>
      </c>
      <c r="AU685" s="58">
        <v>6863</v>
      </c>
      <c r="AV685" s="109"/>
      <c r="AW685" s="109"/>
    </row>
    <row r="686" spans="1:49" s="33" customFormat="1" ht="12">
      <c r="A686" s="6">
        <v>682</v>
      </c>
      <c r="B686" s="58">
        <v>6864</v>
      </c>
      <c r="C686" s="45" t="s">
        <v>997</v>
      </c>
      <c r="D686" s="45" t="s">
        <v>807</v>
      </c>
      <c r="E686" s="41" t="s">
        <v>819</v>
      </c>
      <c r="F686" s="44" t="s">
        <v>578</v>
      </c>
      <c r="G686" s="39" t="s">
        <v>662</v>
      </c>
      <c r="H686" s="58">
        <v>6864</v>
      </c>
      <c r="I686" s="51">
        <f t="shared" si="610"/>
        <v>590</v>
      </c>
      <c r="J686" s="51">
        <f>J1685</f>
        <v>6</v>
      </c>
      <c r="K686" s="51">
        <f t="shared" ref="K686:AT686" si="650">K1685</f>
        <v>7</v>
      </c>
      <c r="L686" s="51">
        <f t="shared" si="650"/>
        <v>10</v>
      </c>
      <c r="M686" s="51">
        <f t="shared" si="650"/>
        <v>10</v>
      </c>
      <c r="N686" s="51">
        <f t="shared" si="650"/>
        <v>11</v>
      </c>
      <c r="O686" s="51">
        <f t="shared" si="650"/>
        <v>11</v>
      </c>
      <c r="P686" s="51">
        <f t="shared" si="650"/>
        <v>13</v>
      </c>
      <c r="Q686" s="51">
        <f t="shared" si="650"/>
        <v>12</v>
      </c>
      <c r="R686" s="51">
        <f t="shared" si="650"/>
        <v>16</v>
      </c>
      <c r="S686" s="51">
        <f t="shared" si="650"/>
        <v>13</v>
      </c>
      <c r="T686" s="51">
        <f t="shared" si="650"/>
        <v>16</v>
      </c>
      <c r="U686" s="51">
        <f t="shared" si="650"/>
        <v>16</v>
      </c>
      <c r="V686" s="51">
        <f t="shared" si="650"/>
        <v>16</v>
      </c>
      <c r="W686" s="51">
        <f t="shared" si="650"/>
        <v>15</v>
      </c>
      <c r="X686" s="51">
        <f t="shared" si="650"/>
        <v>14</v>
      </c>
      <c r="Y686" s="51">
        <f t="shared" si="650"/>
        <v>13</v>
      </c>
      <c r="Z686" s="51">
        <f t="shared" si="650"/>
        <v>12</v>
      </c>
      <c r="AA686" s="51">
        <f t="shared" si="650"/>
        <v>11</v>
      </c>
      <c r="AB686" s="51">
        <f t="shared" si="650"/>
        <v>10</v>
      </c>
      <c r="AC686" s="51">
        <f t="shared" si="650"/>
        <v>9</v>
      </c>
      <c r="AD686" s="51">
        <f t="shared" si="650"/>
        <v>39</v>
      </c>
      <c r="AE686" s="51">
        <f t="shared" si="650"/>
        <v>46</v>
      </c>
      <c r="AF686" s="51">
        <f t="shared" si="650"/>
        <v>45</v>
      </c>
      <c r="AG686" s="51">
        <f t="shared" si="650"/>
        <v>40</v>
      </c>
      <c r="AH686" s="51">
        <f t="shared" si="650"/>
        <v>41</v>
      </c>
      <c r="AI686" s="51">
        <f t="shared" si="650"/>
        <v>32</v>
      </c>
      <c r="AJ686" s="51">
        <f t="shared" si="650"/>
        <v>29</v>
      </c>
      <c r="AK686" s="51">
        <f t="shared" si="650"/>
        <v>23</v>
      </c>
      <c r="AL686" s="51">
        <f t="shared" si="650"/>
        <v>20</v>
      </c>
      <c r="AM686" s="51">
        <f t="shared" si="650"/>
        <v>13</v>
      </c>
      <c r="AN686" s="51">
        <f t="shared" si="650"/>
        <v>9</v>
      </c>
      <c r="AO686" s="51">
        <f t="shared" si="650"/>
        <v>6</v>
      </c>
      <c r="AP686" s="51">
        <f t="shared" si="650"/>
        <v>6</v>
      </c>
      <c r="AQ686" s="51">
        <f t="shared" si="650"/>
        <v>38</v>
      </c>
      <c r="AR686" s="51">
        <f t="shared" si="650"/>
        <v>23</v>
      </c>
      <c r="AS686" s="51">
        <f t="shared" si="650"/>
        <v>111</v>
      </c>
      <c r="AT686" s="51">
        <f t="shared" si="650"/>
        <v>23</v>
      </c>
      <c r="AU686" s="58">
        <v>6864</v>
      </c>
      <c r="AV686" s="109"/>
      <c r="AW686" s="109"/>
    </row>
    <row r="687" spans="1:49" s="33" customFormat="1" ht="12">
      <c r="A687" s="21">
        <v>683</v>
      </c>
      <c r="B687" s="58">
        <v>6862</v>
      </c>
      <c r="C687" s="45" t="s">
        <v>997</v>
      </c>
      <c r="D687" s="45" t="s">
        <v>807</v>
      </c>
      <c r="E687" s="41" t="s">
        <v>819</v>
      </c>
      <c r="F687" s="44" t="s">
        <v>576</v>
      </c>
      <c r="G687" s="39" t="s">
        <v>662</v>
      </c>
      <c r="H687" s="58">
        <v>6862</v>
      </c>
      <c r="I687" s="51">
        <f t="shared" si="610"/>
        <v>317</v>
      </c>
      <c r="J687" s="51">
        <f>J1683</f>
        <v>2</v>
      </c>
      <c r="K687" s="51">
        <f t="shared" ref="K687:AT687" si="651">K1683</f>
        <v>5</v>
      </c>
      <c r="L687" s="51">
        <f t="shared" si="651"/>
        <v>3</v>
      </c>
      <c r="M687" s="51">
        <f t="shared" si="651"/>
        <v>9</v>
      </c>
      <c r="N687" s="51">
        <f t="shared" si="651"/>
        <v>3</v>
      </c>
      <c r="O687" s="51">
        <f t="shared" si="651"/>
        <v>7</v>
      </c>
      <c r="P687" s="51">
        <f t="shared" si="651"/>
        <v>8</v>
      </c>
      <c r="Q687" s="51">
        <f t="shared" si="651"/>
        <v>7</v>
      </c>
      <c r="R687" s="51">
        <f t="shared" si="651"/>
        <v>9</v>
      </c>
      <c r="S687" s="51">
        <f t="shared" si="651"/>
        <v>7</v>
      </c>
      <c r="T687" s="51">
        <f t="shared" si="651"/>
        <v>9</v>
      </c>
      <c r="U687" s="51">
        <f t="shared" si="651"/>
        <v>9</v>
      </c>
      <c r="V687" s="51">
        <f t="shared" si="651"/>
        <v>9</v>
      </c>
      <c r="W687" s="51">
        <f t="shared" si="651"/>
        <v>9</v>
      </c>
      <c r="X687" s="51">
        <f t="shared" si="651"/>
        <v>8</v>
      </c>
      <c r="Y687" s="51">
        <f t="shared" si="651"/>
        <v>7</v>
      </c>
      <c r="Z687" s="51">
        <f t="shared" si="651"/>
        <v>6</v>
      </c>
      <c r="AA687" s="51">
        <f t="shared" si="651"/>
        <v>5</v>
      </c>
      <c r="AB687" s="51">
        <f t="shared" si="651"/>
        <v>5</v>
      </c>
      <c r="AC687" s="51">
        <f t="shared" si="651"/>
        <v>5</v>
      </c>
      <c r="AD687" s="51">
        <f t="shared" si="651"/>
        <v>22</v>
      </c>
      <c r="AE687" s="51">
        <f t="shared" si="651"/>
        <v>26</v>
      </c>
      <c r="AF687" s="51">
        <f t="shared" si="651"/>
        <v>25</v>
      </c>
      <c r="AG687" s="51">
        <f t="shared" si="651"/>
        <v>22</v>
      </c>
      <c r="AH687" s="51">
        <f t="shared" si="651"/>
        <v>22</v>
      </c>
      <c r="AI687" s="51">
        <f t="shared" si="651"/>
        <v>17</v>
      </c>
      <c r="AJ687" s="51">
        <f t="shared" si="651"/>
        <v>15</v>
      </c>
      <c r="AK687" s="51">
        <f t="shared" si="651"/>
        <v>12</v>
      </c>
      <c r="AL687" s="51">
        <f t="shared" si="651"/>
        <v>10</v>
      </c>
      <c r="AM687" s="51">
        <f t="shared" si="651"/>
        <v>6</v>
      </c>
      <c r="AN687" s="51">
        <f t="shared" si="651"/>
        <v>4</v>
      </c>
      <c r="AO687" s="51">
        <f t="shared" si="651"/>
        <v>2</v>
      </c>
      <c r="AP687" s="51">
        <f t="shared" si="651"/>
        <v>2</v>
      </c>
      <c r="AQ687" s="51">
        <f t="shared" si="651"/>
        <v>22</v>
      </c>
      <c r="AR687" s="51">
        <f t="shared" si="651"/>
        <v>11</v>
      </c>
      <c r="AS687" s="51">
        <f t="shared" si="651"/>
        <v>61</v>
      </c>
      <c r="AT687" s="51">
        <f t="shared" si="651"/>
        <v>12</v>
      </c>
      <c r="AU687" s="58">
        <v>6862</v>
      </c>
      <c r="AV687" s="109"/>
      <c r="AW687" s="109"/>
    </row>
    <row r="688" spans="1:49" s="33" customFormat="1" ht="12">
      <c r="A688" s="21">
        <v>684</v>
      </c>
      <c r="B688" s="58">
        <v>6960</v>
      </c>
      <c r="C688" s="45" t="s">
        <v>997</v>
      </c>
      <c r="D688" s="45" t="s">
        <v>807</v>
      </c>
      <c r="E688" s="41" t="s">
        <v>819</v>
      </c>
      <c r="F688" s="44" t="s">
        <v>580</v>
      </c>
      <c r="G688" s="39" t="s">
        <v>662</v>
      </c>
      <c r="H688" s="58">
        <v>6960</v>
      </c>
      <c r="I688" s="51">
        <f t="shared" si="610"/>
        <v>311</v>
      </c>
      <c r="J688" s="51">
        <f>J1687</f>
        <v>2</v>
      </c>
      <c r="K688" s="51">
        <f t="shared" ref="K688:AT688" si="652">K1687</f>
        <v>5</v>
      </c>
      <c r="L688" s="51">
        <f t="shared" si="652"/>
        <v>8</v>
      </c>
      <c r="M688" s="51">
        <f t="shared" si="652"/>
        <v>3</v>
      </c>
      <c r="N688" s="51">
        <f t="shared" si="652"/>
        <v>4</v>
      </c>
      <c r="O688" s="51">
        <f t="shared" si="652"/>
        <v>5</v>
      </c>
      <c r="P688" s="51">
        <f t="shared" si="652"/>
        <v>6</v>
      </c>
      <c r="Q688" s="51">
        <f t="shared" si="652"/>
        <v>6</v>
      </c>
      <c r="R688" s="51">
        <f t="shared" si="652"/>
        <v>8</v>
      </c>
      <c r="S688" s="51">
        <f t="shared" si="652"/>
        <v>7</v>
      </c>
      <c r="T688" s="51">
        <f t="shared" si="652"/>
        <v>9</v>
      </c>
      <c r="U688" s="51">
        <f t="shared" si="652"/>
        <v>9</v>
      </c>
      <c r="V688" s="51">
        <f t="shared" si="652"/>
        <v>9</v>
      </c>
      <c r="W688" s="51">
        <f t="shared" si="652"/>
        <v>9</v>
      </c>
      <c r="X688" s="51">
        <f t="shared" si="652"/>
        <v>8</v>
      </c>
      <c r="Y688" s="51">
        <f t="shared" si="652"/>
        <v>7</v>
      </c>
      <c r="Z688" s="51">
        <f t="shared" si="652"/>
        <v>6</v>
      </c>
      <c r="AA688" s="51">
        <f t="shared" si="652"/>
        <v>5</v>
      </c>
      <c r="AB688" s="51">
        <f t="shared" si="652"/>
        <v>5</v>
      </c>
      <c r="AC688" s="51">
        <f t="shared" si="652"/>
        <v>5</v>
      </c>
      <c r="AD688" s="51">
        <f t="shared" si="652"/>
        <v>22</v>
      </c>
      <c r="AE688" s="51">
        <f t="shared" si="652"/>
        <v>26</v>
      </c>
      <c r="AF688" s="51">
        <f t="shared" si="652"/>
        <v>25</v>
      </c>
      <c r="AG688" s="51">
        <f t="shared" si="652"/>
        <v>22</v>
      </c>
      <c r="AH688" s="51">
        <f t="shared" si="652"/>
        <v>22</v>
      </c>
      <c r="AI688" s="51">
        <f t="shared" si="652"/>
        <v>17</v>
      </c>
      <c r="AJ688" s="51">
        <f t="shared" si="652"/>
        <v>15</v>
      </c>
      <c r="AK688" s="51">
        <f t="shared" si="652"/>
        <v>12</v>
      </c>
      <c r="AL688" s="51">
        <f t="shared" si="652"/>
        <v>10</v>
      </c>
      <c r="AM688" s="51">
        <f t="shared" si="652"/>
        <v>6</v>
      </c>
      <c r="AN688" s="51">
        <f t="shared" si="652"/>
        <v>4</v>
      </c>
      <c r="AO688" s="51">
        <f t="shared" si="652"/>
        <v>2</v>
      </c>
      <c r="AP688" s="51">
        <f t="shared" si="652"/>
        <v>2</v>
      </c>
      <c r="AQ688" s="51">
        <f t="shared" si="652"/>
        <v>22</v>
      </c>
      <c r="AR688" s="51">
        <f t="shared" si="652"/>
        <v>11</v>
      </c>
      <c r="AS688" s="51">
        <f t="shared" si="652"/>
        <v>61</v>
      </c>
      <c r="AT688" s="51">
        <f t="shared" si="652"/>
        <v>12</v>
      </c>
      <c r="AU688" s="58">
        <v>6960</v>
      </c>
      <c r="AV688" s="109"/>
      <c r="AW688" s="109"/>
    </row>
    <row r="689" spans="1:49" s="33" customFormat="1" ht="12">
      <c r="A689" s="6">
        <v>685</v>
      </c>
      <c r="B689" s="58">
        <v>6958</v>
      </c>
      <c r="C689" s="45" t="s">
        <v>997</v>
      </c>
      <c r="D689" s="45" t="s">
        <v>807</v>
      </c>
      <c r="E689" s="41" t="s">
        <v>819</v>
      </c>
      <c r="F689" s="44" t="s">
        <v>579</v>
      </c>
      <c r="G689" s="39" t="s">
        <v>662</v>
      </c>
      <c r="H689" s="58">
        <v>6958</v>
      </c>
      <c r="I689" s="51">
        <f t="shared" si="610"/>
        <v>225</v>
      </c>
      <c r="J689" s="51">
        <f>J1686</f>
        <v>5</v>
      </c>
      <c r="K689" s="51">
        <f t="shared" ref="K689:AT689" si="653">K1686</f>
        <v>2</v>
      </c>
      <c r="L689" s="51">
        <f t="shared" si="653"/>
        <v>6</v>
      </c>
      <c r="M689" s="51">
        <f t="shared" si="653"/>
        <v>6</v>
      </c>
      <c r="N689" s="51">
        <f t="shared" si="653"/>
        <v>5</v>
      </c>
      <c r="O689" s="51">
        <f t="shared" si="653"/>
        <v>3</v>
      </c>
      <c r="P689" s="51">
        <f t="shared" si="653"/>
        <v>3</v>
      </c>
      <c r="Q689" s="51">
        <f t="shared" si="653"/>
        <v>3</v>
      </c>
      <c r="R689" s="51">
        <f t="shared" si="653"/>
        <v>4</v>
      </c>
      <c r="S689" s="51">
        <f t="shared" si="653"/>
        <v>3</v>
      </c>
      <c r="T689" s="51">
        <f t="shared" si="653"/>
        <v>4</v>
      </c>
      <c r="U689" s="51">
        <f t="shared" si="653"/>
        <v>4</v>
      </c>
      <c r="V689" s="51">
        <f t="shared" si="653"/>
        <v>4</v>
      </c>
      <c r="W689" s="51">
        <f t="shared" si="653"/>
        <v>4</v>
      </c>
      <c r="X689" s="51">
        <f t="shared" si="653"/>
        <v>4</v>
      </c>
      <c r="Y689" s="51">
        <f t="shared" si="653"/>
        <v>4</v>
      </c>
      <c r="Z689" s="51">
        <f t="shared" si="653"/>
        <v>4</v>
      </c>
      <c r="AA689" s="51">
        <f t="shared" si="653"/>
        <v>4</v>
      </c>
      <c r="AB689" s="51">
        <f t="shared" si="653"/>
        <v>4</v>
      </c>
      <c r="AC689" s="51">
        <f t="shared" si="653"/>
        <v>4</v>
      </c>
      <c r="AD689" s="51">
        <f t="shared" si="653"/>
        <v>17</v>
      </c>
      <c r="AE689" s="51">
        <f t="shared" si="653"/>
        <v>20</v>
      </c>
      <c r="AF689" s="51">
        <f t="shared" si="653"/>
        <v>19</v>
      </c>
      <c r="AG689" s="51">
        <f t="shared" si="653"/>
        <v>17</v>
      </c>
      <c r="AH689" s="51">
        <f t="shared" si="653"/>
        <v>17</v>
      </c>
      <c r="AI689" s="51">
        <f t="shared" si="653"/>
        <v>13</v>
      </c>
      <c r="AJ689" s="51">
        <f t="shared" si="653"/>
        <v>12</v>
      </c>
      <c r="AK689" s="51">
        <f t="shared" si="653"/>
        <v>9</v>
      </c>
      <c r="AL689" s="51">
        <f t="shared" si="653"/>
        <v>8</v>
      </c>
      <c r="AM689" s="51">
        <f t="shared" si="653"/>
        <v>5</v>
      </c>
      <c r="AN689" s="51">
        <f t="shared" si="653"/>
        <v>4</v>
      </c>
      <c r="AO689" s="51">
        <f t="shared" si="653"/>
        <v>2</v>
      </c>
      <c r="AP689" s="51">
        <f t="shared" si="653"/>
        <v>2</v>
      </c>
      <c r="AQ689" s="51">
        <f t="shared" si="653"/>
        <v>10</v>
      </c>
      <c r="AR689" s="51">
        <f t="shared" si="653"/>
        <v>8</v>
      </c>
      <c r="AS689" s="51">
        <f t="shared" si="653"/>
        <v>47</v>
      </c>
      <c r="AT689" s="51">
        <f t="shared" si="653"/>
        <v>9</v>
      </c>
      <c r="AU689" s="58">
        <v>6958</v>
      </c>
      <c r="AV689" s="109"/>
      <c r="AW689" s="109"/>
    </row>
    <row r="690" spans="1:49" s="33" customFormat="1" ht="12">
      <c r="A690" s="21">
        <v>686</v>
      </c>
      <c r="B690" s="58">
        <v>5004</v>
      </c>
      <c r="C690" s="45" t="s">
        <v>997</v>
      </c>
      <c r="D690" s="45" t="s">
        <v>807</v>
      </c>
      <c r="E690" s="41" t="s">
        <v>819</v>
      </c>
      <c r="F690" s="44" t="s">
        <v>573</v>
      </c>
      <c r="G690" s="39" t="s">
        <v>662</v>
      </c>
      <c r="H690" s="58">
        <v>5004</v>
      </c>
      <c r="I690" s="51">
        <f t="shared" si="610"/>
        <v>166</v>
      </c>
      <c r="J690" s="51">
        <f>J1680</f>
        <v>2</v>
      </c>
      <c r="K690" s="51">
        <f t="shared" ref="K690:AT690" si="654">K1680</f>
        <v>2</v>
      </c>
      <c r="L690" s="51">
        <f t="shared" si="654"/>
        <v>2</v>
      </c>
      <c r="M690" s="51">
        <f t="shared" si="654"/>
        <v>3</v>
      </c>
      <c r="N690" s="51">
        <f t="shared" si="654"/>
        <v>4</v>
      </c>
      <c r="O690" s="51">
        <f t="shared" si="654"/>
        <v>2</v>
      </c>
      <c r="P690" s="51">
        <f t="shared" si="654"/>
        <v>2</v>
      </c>
      <c r="Q690" s="51">
        <f t="shared" si="654"/>
        <v>2</v>
      </c>
      <c r="R690" s="51">
        <f t="shared" si="654"/>
        <v>3</v>
      </c>
      <c r="S690" s="51">
        <f t="shared" si="654"/>
        <v>2</v>
      </c>
      <c r="T690" s="51">
        <f t="shared" si="654"/>
        <v>3</v>
      </c>
      <c r="U690" s="51">
        <f t="shared" si="654"/>
        <v>3</v>
      </c>
      <c r="V690" s="51">
        <f t="shared" si="654"/>
        <v>3</v>
      </c>
      <c r="W690" s="51">
        <f t="shared" si="654"/>
        <v>3</v>
      </c>
      <c r="X690" s="51">
        <f t="shared" si="654"/>
        <v>3</v>
      </c>
      <c r="Y690" s="51">
        <f t="shared" si="654"/>
        <v>3</v>
      </c>
      <c r="Z690" s="51">
        <f t="shared" si="654"/>
        <v>3</v>
      </c>
      <c r="AA690" s="51">
        <f t="shared" si="654"/>
        <v>3</v>
      </c>
      <c r="AB690" s="51">
        <f t="shared" si="654"/>
        <v>3</v>
      </c>
      <c r="AC690" s="51">
        <f t="shared" si="654"/>
        <v>3</v>
      </c>
      <c r="AD690" s="51">
        <f t="shared" si="654"/>
        <v>13</v>
      </c>
      <c r="AE690" s="51">
        <f t="shared" si="654"/>
        <v>15</v>
      </c>
      <c r="AF690" s="51">
        <f t="shared" si="654"/>
        <v>15</v>
      </c>
      <c r="AG690" s="51">
        <f t="shared" si="654"/>
        <v>13</v>
      </c>
      <c r="AH690" s="51">
        <f t="shared" si="654"/>
        <v>13</v>
      </c>
      <c r="AI690" s="51">
        <f t="shared" si="654"/>
        <v>10</v>
      </c>
      <c r="AJ690" s="51">
        <f t="shared" si="654"/>
        <v>9</v>
      </c>
      <c r="AK690" s="51">
        <f t="shared" si="654"/>
        <v>7</v>
      </c>
      <c r="AL690" s="51">
        <f t="shared" si="654"/>
        <v>6</v>
      </c>
      <c r="AM690" s="51">
        <f t="shared" si="654"/>
        <v>4</v>
      </c>
      <c r="AN690" s="51">
        <f t="shared" si="654"/>
        <v>3</v>
      </c>
      <c r="AO690" s="51">
        <f t="shared" si="654"/>
        <v>2</v>
      </c>
      <c r="AP690" s="51">
        <f t="shared" si="654"/>
        <v>2</v>
      </c>
      <c r="AQ690" s="51">
        <f t="shared" si="654"/>
        <v>7</v>
      </c>
      <c r="AR690" s="51">
        <f t="shared" si="654"/>
        <v>6</v>
      </c>
      <c r="AS690" s="51">
        <f t="shared" si="654"/>
        <v>36</v>
      </c>
      <c r="AT690" s="51">
        <f t="shared" si="654"/>
        <v>7</v>
      </c>
      <c r="AU690" s="58">
        <v>5004</v>
      </c>
      <c r="AV690" s="109"/>
      <c r="AW690" s="109"/>
    </row>
    <row r="691" spans="1:49" s="33" customFormat="1" ht="12">
      <c r="A691" s="21">
        <v>687</v>
      </c>
      <c r="B691" s="58">
        <v>4963</v>
      </c>
      <c r="C691" s="45" t="s">
        <v>997</v>
      </c>
      <c r="D691" s="45" t="s">
        <v>807</v>
      </c>
      <c r="E691" s="41" t="s">
        <v>819</v>
      </c>
      <c r="F691" s="44" t="s">
        <v>571</v>
      </c>
      <c r="G691" s="39" t="s">
        <v>662</v>
      </c>
      <c r="H691" s="58">
        <v>4963</v>
      </c>
      <c r="I691" s="51">
        <f t="shared" si="610"/>
        <v>562</v>
      </c>
      <c r="J691" s="51">
        <f>J1654</f>
        <v>8</v>
      </c>
      <c r="K691" s="51">
        <f t="shared" ref="K691:AT691" si="655">K1654</f>
        <v>12</v>
      </c>
      <c r="L691" s="51">
        <f t="shared" si="655"/>
        <v>8</v>
      </c>
      <c r="M691" s="51">
        <f t="shared" si="655"/>
        <v>12</v>
      </c>
      <c r="N691" s="51">
        <f t="shared" si="655"/>
        <v>18</v>
      </c>
      <c r="O691" s="51">
        <f t="shared" si="655"/>
        <v>15</v>
      </c>
      <c r="P691" s="51">
        <f t="shared" si="655"/>
        <v>14</v>
      </c>
      <c r="Q691" s="51">
        <f t="shared" si="655"/>
        <v>13</v>
      </c>
      <c r="R691" s="51">
        <f t="shared" si="655"/>
        <v>16</v>
      </c>
      <c r="S691" s="51">
        <f t="shared" si="655"/>
        <v>13</v>
      </c>
      <c r="T691" s="51">
        <f t="shared" si="655"/>
        <v>15</v>
      </c>
      <c r="U691" s="51">
        <f t="shared" si="655"/>
        <v>16</v>
      </c>
      <c r="V691" s="51">
        <f t="shared" si="655"/>
        <v>16</v>
      </c>
      <c r="W691" s="51">
        <f t="shared" si="655"/>
        <v>15</v>
      </c>
      <c r="X691" s="51">
        <f t="shared" si="655"/>
        <v>15</v>
      </c>
      <c r="Y691" s="51">
        <f t="shared" si="655"/>
        <v>14</v>
      </c>
      <c r="Z691" s="51">
        <f t="shared" si="655"/>
        <v>13</v>
      </c>
      <c r="AA691" s="51">
        <f t="shared" si="655"/>
        <v>12</v>
      </c>
      <c r="AB691" s="51">
        <f t="shared" si="655"/>
        <v>10</v>
      </c>
      <c r="AC691" s="51">
        <f t="shared" si="655"/>
        <v>9</v>
      </c>
      <c r="AD691" s="51">
        <f t="shared" si="655"/>
        <v>40</v>
      </c>
      <c r="AE691" s="51">
        <f t="shared" si="655"/>
        <v>41</v>
      </c>
      <c r="AF691" s="51">
        <f t="shared" si="655"/>
        <v>35</v>
      </c>
      <c r="AG691" s="51">
        <f t="shared" si="655"/>
        <v>34</v>
      </c>
      <c r="AH691" s="51">
        <f t="shared" si="655"/>
        <v>32</v>
      </c>
      <c r="AI691" s="51">
        <f t="shared" si="655"/>
        <v>25</v>
      </c>
      <c r="AJ691" s="51">
        <f t="shared" si="655"/>
        <v>26</v>
      </c>
      <c r="AK691" s="51">
        <f t="shared" si="655"/>
        <v>16</v>
      </c>
      <c r="AL691" s="51">
        <f t="shared" si="655"/>
        <v>16</v>
      </c>
      <c r="AM691" s="51">
        <f t="shared" si="655"/>
        <v>12</v>
      </c>
      <c r="AN691" s="51">
        <f t="shared" si="655"/>
        <v>9</v>
      </c>
      <c r="AO691" s="51">
        <f t="shared" si="655"/>
        <v>6</v>
      </c>
      <c r="AP691" s="51">
        <f t="shared" si="655"/>
        <v>6</v>
      </c>
      <c r="AQ691" s="51">
        <f t="shared" si="655"/>
        <v>39</v>
      </c>
      <c r="AR691" s="51">
        <f t="shared" si="655"/>
        <v>24</v>
      </c>
      <c r="AS691" s="51">
        <f t="shared" si="655"/>
        <v>99</v>
      </c>
      <c r="AT691" s="51">
        <f t="shared" si="655"/>
        <v>17</v>
      </c>
      <c r="AU691" s="58">
        <v>4963</v>
      </c>
      <c r="AV691" s="109"/>
      <c r="AW691" s="109"/>
    </row>
    <row r="692" spans="1:49" s="33" customFormat="1" ht="12">
      <c r="A692" s="6">
        <v>688</v>
      </c>
      <c r="B692" s="58">
        <v>5005</v>
      </c>
      <c r="C692" s="45" t="s">
        <v>997</v>
      </c>
      <c r="D692" s="45" t="s">
        <v>807</v>
      </c>
      <c r="E692" s="41" t="s">
        <v>819</v>
      </c>
      <c r="F692" s="44" t="s">
        <v>574</v>
      </c>
      <c r="G692" s="39" t="s">
        <v>662</v>
      </c>
      <c r="H692" s="58">
        <v>5005</v>
      </c>
      <c r="I692" s="51">
        <f t="shared" si="610"/>
        <v>69</v>
      </c>
      <c r="J692" s="51">
        <f>J1681</f>
        <v>2</v>
      </c>
      <c r="K692" s="51">
        <f t="shared" ref="K692:AT692" si="656">K1681</f>
        <v>2</v>
      </c>
      <c r="L692" s="51">
        <f t="shared" si="656"/>
        <v>6</v>
      </c>
      <c r="M692" s="51">
        <f t="shared" si="656"/>
        <v>5</v>
      </c>
      <c r="N692" s="51">
        <f t="shared" si="656"/>
        <v>3</v>
      </c>
      <c r="O692" s="51">
        <f t="shared" si="656"/>
        <v>1</v>
      </c>
      <c r="P692" s="51">
        <f t="shared" si="656"/>
        <v>1</v>
      </c>
      <c r="Q692" s="51">
        <f t="shared" si="656"/>
        <v>1</v>
      </c>
      <c r="R692" s="51">
        <f t="shared" si="656"/>
        <v>1</v>
      </c>
      <c r="S692" s="51">
        <f t="shared" si="656"/>
        <v>1</v>
      </c>
      <c r="T692" s="51">
        <f t="shared" si="656"/>
        <v>1</v>
      </c>
      <c r="U692" s="51">
        <f t="shared" si="656"/>
        <v>1</v>
      </c>
      <c r="V692" s="51">
        <f t="shared" si="656"/>
        <v>1</v>
      </c>
      <c r="W692" s="51">
        <f t="shared" si="656"/>
        <v>1</v>
      </c>
      <c r="X692" s="51">
        <f t="shared" si="656"/>
        <v>1</v>
      </c>
      <c r="Y692" s="51">
        <f t="shared" si="656"/>
        <v>1</v>
      </c>
      <c r="Z692" s="51">
        <f t="shared" si="656"/>
        <v>1</v>
      </c>
      <c r="AA692" s="51">
        <f t="shared" si="656"/>
        <v>1</v>
      </c>
      <c r="AB692" s="51">
        <f t="shared" si="656"/>
        <v>1</v>
      </c>
      <c r="AC692" s="51">
        <f t="shared" si="656"/>
        <v>1</v>
      </c>
      <c r="AD692" s="51">
        <f t="shared" si="656"/>
        <v>4</v>
      </c>
      <c r="AE692" s="51">
        <f t="shared" si="656"/>
        <v>5</v>
      </c>
      <c r="AF692" s="51">
        <f t="shared" si="656"/>
        <v>5</v>
      </c>
      <c r="AG692" s="51">
        <f t="shared" si="656"/>
        <v>4</v>
      </c>
      <c r="AH692" s="51">
        <f t="shared" si="656"/>
        <v>4</v>
      </c>
      <c r="AI692" s="51">
        <f t="shared" si="656"/>
        <v>3</v>
      </c>
      <c r="AJ692" s="51">
        <f t="shared" si="656"/>
        <v>3</v>
      </c>
      <c r="AK692" s="51">
        <f t="shared" si="656"/>
        <v>2</v>
      </c>
      <c r="AL692" s="51">
        <f t="shared" si="656"/>
        <v>2</v>
      </c>
      <c r="AM692" s="51">
        <f t="shared" si="656"/>
        <v>1</v>
      </c>
      <c r="AN692" s="51">
        <f t="shared" si="656"/>
        <v>1</v>
      </c>
      <c r="AO692" s="51">
        <f t="shared" si="656"/>
        <v>1</v>
      </c>
      <c r="AP692" s="51">
        <f t="shared" si="656"/>
        <v>1</v>
      </c>
      <c r="AQ692" s="51">
        <f t="shared" si="656"/>
        <v>2</v>
      </c>
      <c r="AR692" s="51">
        <f t="shared" si="656"/>
        <v>2</v>
      </c>
      <c r="AS692" s="51">
        <f t="shared" si="656"/>
        <v>11</v>
      </c>
      <c r="AT692" s="51">
        <f t="shared" si="656"/>
        <v>2</v>
      </c>
      <c r="AU692" s="58">
        <v>5005</v>
      </c>
      <c r="AV692" s="109"/>
      <c r="AW692" s="109"/>
    </row>
    <row r="693" spans="1:49" s="33" customFormat="1" ht="12">
      <c r="A693" s="21">
        <v>689</v>
      </c>
      <c r="B693" s="58">
        <v>8924</v>
      </c>
      <c r="C693" s="45" t="s">
        <v>997</v>
      </c>
      <c r="D693" s="45" t="s">
        <v>807</v>
      </c>
      <c r="E693" s="41" t="s">
        <v>819</v>
      </c>
      <c r="F693" s="44" t="s">
        <v>989</v>
      </c>
      <c r="G693" s="39" t="s">
        <v>662</v>
      </c>
      <c r="H693" s="58">
        <v>8924</v>
      </c>
      <c r="I693" s="51">
        <f t="shared" si="610"/>
        <v>161</v>
      </c>
      <c r="J693" s="51">
        <f>J1688</f>
        <v>2</v>
      </c>
      <c r="K693" s="51">
        <f t="shared" ref="K693:AT693" si="657">K1688</f>
        <v>1</v>
      </c>
      <c r="L693" s="51">
        <f t="shared" si="657"/>
        <v>1</v>
      </c>
      <c r="M693" s="51">
        <f t="shared" si="657"/>
        <v>1</v>
      </c>
      <c r="N693" s="51">
        <f t="shared" si="657"/>
        <v>3</v>
      </c>
      <c r="O693" s="51">
        <f t="shared" si="657"/>
        <v>2</v>
      </c>
      <c r="P693" s="51">
        <f t="shared" si="657"/>
        <v>2</v>
      </c>
      <c r="Q693" s="51">
        <f t="shared" si="657"/>
        <v>2</v>
      </c>
      <c r="R693" s="51">
        <f t="shared" si="657"/>
        <v>3</v>
      </c>
      <c r="S693" s="51">
        <f t="shared" si="657"/>
        <v>2</v>
      </c>
      <c r="T693" s="51">
        <f t="shared" si="657"/>
        <v>3</v>
      </c>
      <c r="U693" s="51">
        <f t="shared" si="657"/>
        <v>3</v>
      </c>
      <c r="V693" s="51">
        <f t="shared" si="657"/>
        <v>3</v>
      </c>
      <c r="W693" s="51">
        <f t="shared" si="657"/>
        <v>3</v>
      </c>
      <c r="X693" s="51">
        <f t="shared" si="657"/>
        <v>3</v>
      </c>
      <c r="Y693" s="51">
        <f t="shared" si="657"/>
        <v>3</v>
      </c>
      <c r="Z693" s="51">
        <f t="shared" si="657"/>
        <v>3</v>
      </c>
      <c r="AA693" s="51">
        <f t="shared" si="657"/>
        <v>3</v>
      </c>
      <c r="AB693" s="51">
        <f t="shared" si="657"/>
        <v>3</v>
      </c>
      <c r="AC693" s="51">
        <f t="shared" si="657"/>
        <v>3</v>
      </c>
      <c r="AD693" s="51">
        <f t="shared" si="657"/>
        <v>13</v>
      </c>
      <c r="AE693" s="51">
        <f t="shared" si="657"/>
        <v>15</v>
      </c>
      <c r="AF693" s="51">
        <f t="shared" si="657"/>
        <v>15</v>
      </c>
      <c r="AG693" s="51">
        <f t="shared" si="657"/>
        <v>13</v>
      </c>
      <c r="AH693" s="51">
        <f t="shared" si="657"/>
        <v>13</v>
      </c>
      <c r="AI693" s="51">
        <f t="shared" si="657"/>
        <v>10</v>
      </c>
      <c r="AJ693" s="51">
        <f t="shared" si="657"/>
        <v>9</v>
      </c>
      <c r="AK693" s="51">
        <f t="shared" si="657"/>
        <v>7</v>
      </c>
      <c r="AL693" s="51">
        <f t="shared" si="657"/>
        <v>6</v>
      </c>
      <c r="AM693" s="51">
        <f t="shared" si="657"/>
        <v>4</v>
      </c>
      <c r="AN693" s="51">
        <f t="shared" si="657"/>
        <v>3</v>
      </c>
      <c r="AO693" s="51">
        <f t="shared" si="657"/>
        <v>2</v>
      </c>
      <c r="AP693" s="51">
        <f t="shared" si="657"/>
        <v>2</v>
      </c>
      <c r="AQ693" s="51">
        <f t="shared" si="657"/>
        <v>7</v>
      </c>
      <c r="AR693" s="51">
        <f t="shared" si="657"/>
        <v>6</v>
      </c>
      <c r="AS693" s="51">
        <f t="shared" si="657"/>
        <v>36</v>
      </c>
      <c r="AT693" s="51">
        <f t="shared" si="657"/>
        <v>7</v>
      </c>
      <c r="AU693" s="58">
        <v>8924</v>
      </c>
      <c r="AV693" s="109"/>
      <c r="AW693" s="109"/>
    </row>
    <row r="694" spans="1:49" s="33" customFormat="1" ht="12">
      <c r="A694" s="21">
        <v>690</v>
      </c>
      <c r="B694" s="28"/>
      <c r="C694" s="29" t="s">
        <v>997</v>
      </c>
      <c r="D694" s="30" t="s">
        <v>820</v>
      </c>
      <c r="E694" s="30" t="s">
        <v>820</v>
      </c>
      <c r="F694" s="30" t="s">
        <v>820</v>
      </c>
      <c r="G694" s="31"/>
      <c r="H694" s="28"/>
      <c r="I694" s="98">
        <f t="shared" si="610"/>
        <v>42820</v>
      </c>
      <c r="J694" s="32">
        <f>J695+J705+J723+J729+J748</f>
        <v>538</v>
      </c>
      <c r="K694" s="32">
        <f t="shared" ref="K694:R694" si="658">K695+K705+K723+K729+K748</f>
        <v>576</v>
      </c>
      <c r="L694" s="32">
        <f t="shared" si="658"/>
        <v>680</v>
      </c>
      <c r="M694" s="32">
        <f t="shared" si="658"/>
        <v>690</v>
      </c>
      <c r="N694" s="32">
        <f t="shared" si="658"/>
        <v>731</v>
      </c>
      <c r="O694" s="32">
        <f t="shared" si="658"/>
        <v>862</v>
      </c>
      <c r="P694" s="32">
        <f t="shared" si="658"/>
        <v>854</v>
      </c>
      <c r="Q694" s="32">
        <f t="shared" si="658"/>
        <v>915</v>
      </c>
      <c r="R694" s="32">
        <f t="shared" si="658"/>
        <v>947</v>
      </c>
      <c r="S694" s="32">
        <f t="shared" ref="S694:AT694" si="659">S695+S705+S723+S729+S748</f>
        <v>896</v>
      </c>
      <c r="T694" s="32">
        <f t="shared" si="659"/>
        <v>1019</v>
      </c>
      <c r="U694" s="32">
        <f t="shared" si="659"/>
        <v>1081</v>
      </c>
      <c r="V694" s="32">
        <f t="shared" si="659"/>
        <v>1017</v>
      </c>
      <c r="W694" s="32">
        <f t="shared" si="659"/>
        <v>1036</v>
      </c>
      <c r="X694" s="32">
        <f t="shared" si="659"/>
        <v>984</v>
      </c>
      <c r="Y694" s="32">
        <f t="shared" si="659"/>
        <v>964</v>
      </c>
      <c r="Z694" s="32">
        <f t="shared" si="659"/>
        <v>923</v>
      </c>
      <c r="AA694" s="32">
        <f t="shared" si="659"/>
        <v>865</v>
      </c>
      <c r="AB694" s="32">
        <f t="shared" si="659"/>
        <v>788</v>
      </c>
      <c r="AC694" s="32">
        <f t="shared" si="659"/>
        <v>747</v>
      </c>
      <c r="AD694" s="32">
        <f t="shared" si="659"/>
        <v>3118</v>
      </c>
      <c r="AE694" s="32">
        <f t="shared" si="659"/>
        <v>3227</v>
      </c>
      <c r="AF694" s="32">
        <f t="shared" si="659"/>
        <v>3185</v>
      </c>
      <c r="AG694" s="32">
        <f t="shared" si="659"/>
        <v>3095</v>
      </c>
      <c r="AH694" s="32">
        <f t="shared" si="659"/>
        <v>2876</v>
      </c>
      <c r="AI694" s="32">
        <f t="shared" si="659"/>
        <v>2489</v>
      </c>
      <c r="AJ694" s="32">
        <f t="shared" si="659"/>
        <v>2031</v>
      </c>
      <c r="AK694" s="32">
        <f t="shared" si="659"/>
        <v>1641</v>
      </c>
      <c r="AL694" s="32">
        <f t="shared" si="659"/>
        <v>1283</v>
      </c>
      <c r="AM694" s="32">
        <f t="shared" si="659"/>
        <v>1068</v>
      </c>
      <c r="AN694" s="32">
        <f t="shared" si="659"/>
        <v>738</v>
      </c>
      <c r="AO694" s="32">
        <f t="shared" si="659"/>
        <v>525</v>
      </c>
      <c r="AP694" s="32">
        <f t="shared" si="659"/>
        <v>431</v>
      </c>
      <c r="AQ694" s="32">
        <f t="shared" si="659"/>
        <v>2504</v>
      </c>
      <c r="AR694" s="32">
        <f t="shared" si="659"/>
        <v>1958</v>
      </c>
      <c r="AS694" s="32">
        <f t="shared" si="659"/>
        <v>8673</v>
      </c>
      <c r="AT694" s="32">
        <f t="shared" si="659"/>
        <v>1280</v>
      </c>
      <c r="AU694" s="28"/>
      <c r="AV694" s="109"/>
      <c r="AW694" s="109"/>
    </row>
    <row r="695" spans="1:49" s="33" customFormat="1" ht="12">
      <c r="A695" s="6">
        <v>691</v>
      </c>
      <c r="B695" s="34"/>
      <c r="C695" s="35" t="s">
        <v>997</v>
      </c>
      <c r="D695" s="35" t="s">
        <v>820</v>
      </c>
      <c r="E695" s="36" t="s">
        <v>821</v>
      </c>
      <c r="F695" s="36" t="s">
        <v>821</v>
      </c>
      <c r="G695" s="37"/>
      <c r="H695" s="34"/>
      <c r="I695" s="99">
        <f t="shared" si="610"/>
        <v>5904</v>
      </c>
      <c r="J695" s="38">
        <f>SUM(J696:J704)</f>
        <v>84</v>
      </c>
      <c r="K695" s="38">
        <f t="shared" ref="K695:R695" si="660">SUM(K696:K704)</f>
        <v>82</v>
      </c>
      <c r="L695" s="38">
        <f t="shared" si="660"/>
        <v>80</v>
      </c>
      <c r="M695" s="38">
        <f t="shared" si="660"/>
        <v>101</v>
      </c>
      <c r="N695" s="38">
        <f t="shared" si="660"/>
        <v>94</v>
      </c>
      <c r="O695" s="38">
        <f t="shared" si="660"/>
        <v>107</v>
      </c>
      <c r="P695" s="38">
        <f t="shared" si="660"/>
        <v>111</v>
      </c>
      <c r="Q695" s="38">
        <f t="shared" si="660"/>
        <v>112</v>
      </c>
      <c r="R695" s="38">
        <f t="shared" si="660"/>
        <v>121</v>
      </c>
      <c r="S695" s="38">
        <f t="shared" ref="S695:AT695" si="661">SUM(S696:S704)</f>
        <v>101</v>
      </c>
      <c r="T695" s="38">
        <f t="shared" si="661"/>
        <v>127</v>
      </c>
      <c r="U695" s="38">
        <f t="shared" si="661"/>
        <v>143</v>
      </c>
      <c r="V695" s="38">
        <f t="shared" si="661"/>
        <v>146</v>
      </c>
      <c r="W695" s="38">
        <f t="shared" si="661"/>
        <v>128</v>
      </c>
      <c r="X695" s="38">
        <f t="shared" si="661"/>
        <v>127</v>
      </c>
      <c r="Y695" s="38">
        <f t="shared" si="661"/>
        <v>127</v>
      </c>
      <c r="Z695" s="38">
        <f t="shared" si="661"/>
        <v>125</v>
      </c>
      <c r="AA695" s="38">
        <f t="shared" si="661"/>
        <v>119</v>
      </c>
      <c r="AB695" s="38">
        <f t="shared" si="661"/>
        <v>107</v>
      </c>
      <c r="AC695" s="38">
        <f t="shared" si="661"/>
        <v>105</v>
      </c>
      <c r="AD695" s="38">
        <f t="shared" si="661"/>
        <v>439</v>
      </c>
      <c r="AE695" s="38">
        <f t="shared" si="661"/>
        <v>476</v>
      </c>
      <c r="AF695" s="38">
        <f t="shared" si="661"/>
        <v>461</v>
      </c>
      <c r="AG695" s="38">
        <f t="shared" si="661"/>
        <v>458</v>
      </c>
      <c r="AH695" s="38">
        <f t="shared" si="661"/>
        <v>394</v>
      </c>
      <c r="AI695" s="38">
        <f t="shared" si="661"/>
        <v>333</v>
      </c>
      <c r="AJ695" s="38">
        <f t="shared" si="661"/>
        <v>300</v>
      </c>
      <c r="AK695" s="38">
        <f t="shared" si="661"/>
        <v>223</v>
      </c>
      <c r="AL695" s="38">
        <f t="shared" si="661"/>
        <v>187</v>
      </c>
      <c r="AM695" s="38">
        <f t="shared" si="661"/>
        <v>150</v>
      </c>
      <c r="AN695" s="38">
        <f t="shared" si="661"/>
        <v>107</v>
      </c>
      <c r="AO695" s="38">
        <f t="shared" si="661"/>
        <v>59</v>
      </c>
      <c r="AP695" s="38">
        <f t="shared" si="661"/>
        <v>70</v>
      </c>
      <c r="AQ695" s="38">
        <f t="shared" si="661"/>
        <v>332</v>
      </c>
      <c r="AR695" s="38">
        <f t="shared" si="661"/>
        <v>251</v>
      </c>
      <c r="AS695" s="38">
        <f t="shared" si="661"/>
        <v>1202</v>
      </c>
      <c r="AT695" s="38">
        <f t="shared" si="661"/>
        <v>166</v>
      </c>
      <c r="AU695" s="34"/>
      <c r="AV695" s="109"/>
      <c r="AW695" s="109"/>
    </row>
    <row r="696" spans="1:49" s="33" customFormat="1" ht="12">
      <c r="A696" s="21">
        <v>692</v>
      </c>
      <c r="B696" s="58">
        <v>4971</v>
      </c>
      <c r="C696" s="41" t="s">
        <v>997</v>
      </c>
      <c r="D696" s="41" t="s">
        <v>820</v>
      </c>
      <c r="E696" s="41" t="s">
        <v>821</v>
      </c>
      <c r="F696" s="44" t="s">
        <v>632</v>
      </c>
      <c r="G696" s="39" t="s">
        <v>680</v>
      </c>
      <c r="H696" s="58">
        <v>4971</v>
      </c>
      <c r="I696" s="51">
        <f t="shared" si="610"/>
        <v>1073</v>
      </c>
      <c r="J696" s="51">
        <f>J1657</f>
        <v>10</v>
      </c>
      <c r="K696" s="51">
        <f t="shared" ref="K696:AT696" si="662">K1657</f>
        <v>13</v>
      </c>
      <c r="L696" s="51">
        <f t="shared" si="662"/>
        <v>17</v>
      </c>
      <c r="M696" s="51">
        <f t="shared" si="662"/>
        <v>14</v>
      </c>
      <c r="N696" s="51">
        <f t="shared" si="662"/>
        <v>10</v>
      </c>
      <c r="O696" s="51">
        <f t="shared" si="662"/>
        <v>17</v>
      </c>
      <c r="P696" s="51">
        <f t="shared" si="662"/>
        <v>21</v>
      </c>
      <c r="Q696" s="51">
        <f t="shared" si="662"/>
        <v>23</v>
      </c>
      <c r="R696" s="51">
        <f t="shared" si="662"/>
        <v>23</v>
      </c>
      <c r="S696" s="51">
        <f t="shared" si="662"/>
        <v>19</v>
      </c>
      <c r="T696" s="51">
        <f t="shared" si="662"/>
        <v>19</v>
      </c>
      <c r="U696" s="51">
        <f t="shared" si="662"/>
        <v>26</v>
      </c>
      <c r="V696" s="51">
        <f t="shared" si="662"/>
        <v>27</v>
      </c>
      <c r="W696" s="51">
        <f t="shared" si="662"/>
        <v>24</v>
      </c>
      <c r="X696" s="51">
        <f t="shared" si="662"/>
        <v>22</v>
      </c>
      <c r="Y696" s="51">
        <f t="shared" si="662"/>
        <v>23</v>
      </c>
      <c r="Z696" s="51">
        <f t="shared" si="662"/>
        <v>21</v>
      </c>
      <c r="AA696" s="51">
        <f t="shared" si="662"/>
        <v>20</v>
      </c>
      <c r="AB696" s="51">
        <f t="shared" si="662"/>
        <v>19</v>
      </c>
      <c r="AC696" s="51">
        <f t="shared" si="662"/>
        <v>18</v>
      </c>
      <c r="AD696" s="51">
        <f t="shared" si="662"/>
        <v>81</v>
      </c>
      <c r="AE696" s="51">
        <f t="shared" si="662"/>
        <v>88</v>
      </c>
      <c r="AF696" s="51">
        <f t="shared" si="662"/>
        <v>90</v>
      </c>
      <c r="AG696" s="51">
        <f t="shared" si="662"/>
        <v>90</v>
      </c>
      <c r="AH696" s="51">
        <f t="shared" si="662"/>
        <v>73</v>
      </c>
      <c r="AI696" s="51">
        <f t="shared" si="662"/>
        <v>59</v>
      </c>
      <c r="AJ696" s="51">
        <f t="shared" si="662"/>
        <v>48</v>
      </c>
      <c r="AK696" s="51">
        <f t="shared" si="662"/>
        <v>43</v>
      </c>
      <c r="AL696" s="51">
        <f t="shared" si="662"/>
        <v>38</v>
      </c>
      <c r="AM696" s="51">
        <f t="shared" si="662"/>
        <v>31</v>
      </c>
      <c r="AN696" s="51">
        <f t="shared" si="662"/>
        <v>21</v>
      </c>
      <c r="AO696" s="51">
        <f t="shared" si="662"/>
        <v>11</v>
      </c>
      <c r="AP696" s="51">
        <f t="shared" si="662"/>
        <v>14</v>
      </c>
      <c r="AQ696" s="51">
        <f t="shared" si="662"/>
        <v>58</v>
      </c>
      <c r="AR696" s="51">
        <f t="shared" si="662"/>
        <v>44</v>
      </c>
      <c r="AS696" s="51">
        <f t="shared" si="662"/>
        <v>219</v>
      </c>
      <c r="AT696" s="51">
        <f t="shared" si="662"/>
        <v>28</v>
      </c>
      <c r="AU696" s="58">
        <v>4971</v>
      </c>
      <c r="AV696" s="109"/>
      <c r="AW696" s="109"/>
    </row>
    <row r="697" spans="1:49" s="33" customFormat="1" ht="12">
      <c r="A697" s="21">
        <v>693</v>
      </c>
      <c r="B697" s="58">
        <v>4974</v>
      </c>
      <c r="C697" s="41" t="s">
        <v>997</v>
      </c>
      <c r="D697" s="41" t="s">
        <v>820</v>
      </c>
      <c r="E697" s="41" t="s">
        <v>821</v>
      </c>
      <c r="F697" s="44" t="s">
        <v>635</v>
      </c>
      <c r="G697" s="39" t="s">
        <v>680</v>
      </c>
      <c r="H697" s="58">
        <v>4974</v>
      </c>
      <c r="I697" s="51">
        <f t="shared" si="610"/>
        <v>716</v>
      </c>
      <c r="J697" s="51">
        <f>J1722</f>
        <v>14</v>
      </c>
      <c r="K697" s="51">
        <f t="shared" ref="K697:AT697" si="663">K1722</f>
        <v>11</v>
      </c>
      <c r="L697" s="51">
        <f t="shared" si="663"/>
        <v>12</v>
      </c>
      <c r="M697" s="51">
        <f t="shared" si="663"/>
        <v>9</v>
      </c>
      <c r="N697" s="51">
        <f t="shared" si="663"/>
        <v>11</v>
      </c>
      <c r="O697" s="51">
        <f t="shared" si="663"/>
        <v>14</v>
      </c>
      <c r="P697" s="51">
        <f t="shared" si="663"/>
        <v>12</v>
      </c>
      <c r="Q697" s="51">
        <f t="shared" si="663"/>
        <v>12</v>
      </c>
      <c r="R697" s="51">
        <f t="shared" si="663"/>
        <v>17</v>
      </c>
      <c r="S697" s="51">
        <f t="shared" si="663"/>
        <v>13</v>
      </c>
      <c r="T697" s="51">
        <f t="shared" si="663"/>
        <v>18</v>
      </c>
      <c r="U697" s="51">
        <f t="shared" si="663"/>
        <v>17</v>
      </c>
      <c r="V697" s="51">
        <f t="shared" si="663"/>
        <v>19</v>
      </c>
      <c r="W697" s="51">
        <f t="shared" si="663"/>
        <v>17</v>
      </c>
      <c r="X697" s="51">
        <f t="shared" si="663"/>
        <v>17</v>
      </c>
      <c r="Y697" s="51">
        <f t="shared" si="663"/>
        <v>14</v>
      </c>
      <c r="Z697" s="51">
        <f t="shared" si="663"/>
        <v>17</v>
      </c>
      <c r="AA697" s="51">
        <f t="shared" si="663"/>
        <v>16</v>
      </c>
      <c r="AB697" s="51">
        <f t="shared" si="663"/>
        <v>15</v>
      </c>
      <c r="AC697" s="51">
        <f t="shared" si="663"/>
        <v>15</v>
      </c>
      <c r="AD697" s="51">
        <f t="shared" si="663"/>
        <v>64</v>
      </c>
      <c r="AE697" s="51">
        <f t="shared" si="663"/>
        <v>65</v>
      </c>
      <c r="AF697" s="51">
        <f t="shared" si="663"/>
        <v>55</v>
      </c>
      <c r="AG697" s="51">
        <f t="shared" si="663"/>
        <v>51</v>
      </c>
      <c r="AH697" s="51">
        <f t="shared" si="663"/>
        <v>45</v>
      </c>
      <c r="AI697" s="51">
        <f t="shared" si="663"/>
        <v>35</v>
      </c>
      <c r="AJ697" s="51">
        <f t="shared" si="663"/>
        <v>37</v>
      </c>
      <c r="AK697" s="51">
        <f t="shared" si="663"/>
        <v>22</v>
      </c>
      <c r="AL697" s="51">
        <f t="shared" si="663"/>
        <v>16</v>
      </c>
      <c r="AM697" s="51">
        <f t="shared" si="663"/>
        <v>12</v>
      </c>
      <c r="AN697" s="51">
        <f t="shared" si="663"/>
        <v>11</v>
      </c>
      <c r="AO697" s="51">
        <f t="shared" si="663"/>
        <v>7</v>
      </c>
      <c r="AP697" s="51">
        <f t="shared" si="663"/>
        <v>6</v>
      </c>
      <c r="AQ697" s="51">
        <f t="shared" si="663"/>
        <v>48</v>
      </c>
      <c r="AR697" s="51">
        <f t="shared" si="663"/>
        <v>35</v>
      </c>
      <c r="AS697" s="51">
        <f t="shared" si="663"/>
        <v>149</v>
      </c>
      <c r="AT697" s="51">
        <f t="shared" si="663"/>
        <v>24</v>
      </c>
      <c r="AU697" s="58">
        <v>4974</v>
      </c>
      <c r="AV697" s="109"/>
      <c r="AW697" s="109"/>
    </row>
    <row r="698" spans="1:49" s="33" customFormat="1" ht="12">
      <c r="A698" s="6">
        <v>694</v>
      </c>
      <c r="B698" s="58">
        <v>5019</v>
      </c>
      <c r="C698" s="41" t="s">
        <v>997</v>
      </c>
      <c r="D698" s="41" t="s">
        <v>820</v>
      </c>
      <c r="E698" s="41" t="s">
        <v>821</v>
      </c>
      <c r="F698" s="44" t="s">
        <v>639</v>
      </c>
      <c r="G698" s="39" t="s">
        <v>680</v>
      </c>
      <c r="H698" s="58">
        <v>5019</v>
      </c>
      <c r="I698" s="51">
        <f t="shared" si="610"/>
        <v>741</v>
      </c>
      <c r="J698" s="51">
        <f>J1753</f>
        <v>10</v>
      </c>
      <c r="K698" s="51">
        <f t="shared" ref="K698:AT698" si="664">K1753</f>
        <v>11</v>
      </c>
      <c r="L698" s="51">
        <f t="shared" si="664"/>
        <v>7</v>
      </c>
      <c r="M698" s="51">
        <f t="shared" si="664"/>
        <v>11</v>
      </c>
      <c r="N698" s="51">
        <f t="shared" si="664"/>
        <v>15</v>
      </c>
      <c r="O698" s="51">
        <f t="shared" si="664"/>
        <v>16</v>
      </c>
      <c r="P698" s="51">
        <f t="shared" si="664"/>
        <v>15</v>
      </c>
      <c r="Q698" s="51">
        <f t="shared" si="664"/>
        <v>13</v>
      </c>
      <c r="R698" s="51">
        <f t="shared" si="664"/>
        <v>9</v>
      </c>
      <c r="S698" s="51">
        <f t="shared" si="664"/>
        <v>8</v>
      </c>
      <c r="T698" s="51">
        <f t="shared" si="664"/>
        <v>17</v>
      </c>
      <c r="U698" s="51">
        <f t="shared" si="664"/>
        <v>17</v>
      </c>
      <c r="V698" s="51">
        <f t="shared" si="664"/>
        <v>17</v>
      </c>
      <c r="W698" s="51">
        <f t="shared" si="664"/>
        <v>14</v>
      </c>
      <c r="X698" s="51">
        <f t="shared" si="664"/>
        <v>16</v>
      </c>
      <c r="Y698" s="51">
        <f t="shared" si="664"/>
        <v>19</v>
      </c>
      <c r="Z698" s="51">
        <f t="shared" si="664"/>
        <v>16</v>
      </c>
      <c r="AA698" s="51">
        <f t="shared" si="664"/>
        <v>17</v>
      </c>
      <c r="AB698" s="51">
        <f t="shared" si="664"/>
        <v>12</v>
      </c>
      <c r="AC698" s="51">
        <f t="shared" si="664"/>
        <v>13</v>
      </c>
      <c r="AD698" s="51">
        <f t="shared" si="664"/>
        <v>42</v>
      </c>
      <c r="AE698" s="51">
        <f t="shared" si="664"/>
        <v>51</v>
      </c>
      <c r="AF698" s="51">
        <f t="shared" si="664"/>
        <v>54</v>
      </c>
      <c r="AG698" s="51">
        <f t="shared" si="664"/>
        <v>56</v>
      </c>
      <c r="AH698" s="51">
        <f t="shared" si="664"/>
        <v>50</v>
      </c>
      <c r="AI698" s="51">
        <f t="shared" si="664"/>
        <v>50</v>
      </c>
      <c r="AJ698" s="51">
        <f t="shared" si="664"/>
        <v>48</v>
      </c>
      <c r="AK698" s="51">
        <f t="shared" si="664"/>
        <v>30</v>
      </c>
      <c r="AL698" s="51">
        <f t="shared" si="664"/>
        <v>28</v>
      </c>
      <c r="AM698" s="51">
        <f t="shared" si="664"/>
        <v>24</v>
      </c>
      <c r="AN698" s="51">
        <f t="shared" si="664"/>
        <v>16</v>
      </c>
      <c r="AO698" s="51">
        <f t="shared" si="664"/>
        <v>7</v>
      </c>
      <c r="AP698" s="51">
        <f t="shared" si="664"/>
        <v>12</v>
      </c>
      <c r="AQ698" s="51">
        <f t="shared" si="664"/>
        <v>34</v>
      </c>
      <c r="AR698" s="51">
        <f t="shared" si="664"/>
        <v>28</v>
      </c>
      <c r="AS698" s="51">
        <f t="shared" si="664"/>
        <v>150</v>
      </c>
      <c r="AT698" s="51">
        <f t="shared" si="664"/>
        <v>20</v>
      </c>
      <c r="AU698" s="58">
        <v>5019</v>
      </c>
      <c r="AV698" s="109"/>
      <c r="AW698" s="109"/>
    </row>
    <row r="699" spans="1:49" s="33" customFormat="1" ht="12">
      <c r="A699" s="21">
        <v>695</v>
      </c>
      <c r="B699" s="58">
        <v>6959</v>
      </c>
      <c r="C699" s="41" t="s">
        <v>997</v>
      </c>
      <c r="D699" s="41" t="s">
        <v>820</v>
      </c>
      <c r="E699" s="41" t="s">
        <v>821</v>
      </c>
      <c r="F699" s="44" t="s">
        <v>637</v>
      </c>
      <c r="G699" s="39" t="s">
        <v>662</v>
      </c>
      <c r="H699" s="58">
        <v>6959</v>
      </c>
      <c r="I699" s="51">
        <f t="shared" si="610"/>
        <v>195</v>
      </c>
      <c r="J699" s="51">
        <f>J1724</f>
        <v>10</v>
      </c>
      <c r="K699" s="51">
        <f t="shared" ref="K699:AT699" si="665">K1724</f>
        <v>8</v>
      </c>
      <c r="L699" s="51">
        <f t="shared" si="665"/>
        <v>9</v>
      </c>
      <c r="M699" s="51">
        <f t="shared" si="665"/>
        <v>9</v>
      </c>
      <c r="N699" s="51">
        <f t="shared" si="665"/>
        <v>14</v>
      </c>
      <c r="O699" s="51">
        <f t="shared" si="665"/>
        <v>4</v>
      </c>
      <c r="P699" s="51">
        <f t="shared" si="665"/>
        <v>3</v>
      </c>
      <c r="Q699" s="51">
        <f t="shared" si="665"/>
        <v>3</v>
      </c>
      <c r="R699" s="51">
        <f t="shared" si="665"/>
        <v>4</v>
      </c>
      <c r="S699" s="51">
        <f t="shared" si="665"/>
        <v>3</v>
      </c>
      <c r="T699" s="51">
        <f t="shared" si="665"/>
        <v>4</v>
      </c>
      <c r="U699" s="51">
        <f t="shared" si="665"/>
        <v>4</v>
      </c>
      <c r="V699" s="51">
        <f t="shared" si="665"/>
        <v>4</v>
      </c>
      <c r="W699" s="51">
        <f t="shared" si="665"/>
        <v>3</v>
      </c>
      <c r="X699" s="51">
        <f t="shared" si="665"/>
        <v>3</v>
      </c>
      <c r="Y699" s="51">
        <f t="shared" si="665"/>
        <v>3</v>
      </c>
      <c r="Z699" s="51">
        <f t="shared" si="665"/>
        <v>4</v>
      </c>
      <c r="AA699" s="51">
        <f t="shared" si="665"/>
        <v>4</v>
      </c>
      <c r="AB699" s="51">
        <f t="shared" si="665"/>
        <v>4</v>
      </c>
      <c r="AC699" s="51">
        <f t="shared" si="665"/>
        <v>4</v>
      </c>
      <c r="AD699" s="51">
        <f t="shared" si="665"/>
        <v>15</v>
      </c>
      <c r="AE699" s="51">
        <f t="shared" si="665"/>
        <v>13</v>
      </c>
      <c r="AF699" s="51">
        <f t="shared" si="665"/>
        <v>12</v>
      </c>
      <c r="AG699" s="51">
        <f t="shared" si="665"/>
        <v>10</v>
      </c>
      <c r="AH699" s="51">
        <f t="shared" si="665"/>
        <v>10</v>
      </c>
      <c r="AI699" s="51">
        <f t="shared" si="665"/>
        <v>8</v>
      </c>
      <c r="AJ699" s="51">
        <f t="shared" si="665"/>
        <v>7</v>
      </c>
      <c r="AK699" s="51">
        <f t="shared" si="665"/>
        <v>5</v>
      </c>
      <c r="AL699" s="51">
        <f t="shared" si="665"/>
        <v>3</v>
      </c>
      <c r="AM699" s="51">
        <f t="shared" si="665"/>
        <v>2</v>
      </c>
      <c r="AN699" s="51">
        <f t="shared" si="665"/>
        <v>2</v>
      </c>
      <c r="AO699" s="51">
        <f t="shared" si="665"/>
        <v>2</v>
      </c>
      <c r="AP699" s="51">
        <f t="shared" si="665"/>
        <v>2</v>
      </c>
      <c r="AQ699" s="51">
        <f t="shared" si="665"/>
        <v>10</v>
      </c>
      <c r="AR699" s="51">
        <f t="shared" si="665"/>
        <v>9</v>
      </c>
      <c r="AS699" s="51">
        <f t="shared" si="665"/>
        <v>32</v>
      </c>
      <c r="AT699" s="51">
        <f t="shared" si="665"/>
        <v>5</v>
      </c>
      <c r="AU699" s="58">
        <v>6959</v>
      </c>
      <c r="AV699" s="109"/>
      <c r="AW699" s="109"/>
    </row>
    <row r="700" spans="1:49" s="33" customFormat="1" ht="12">
      <c r="A700" s="21">
        <v>696</v>
      </c>
      <c r="B700" s="58">
        <v>4976</v>
      </c>
      <c r="C700" s="41" t="s">
        <v>997</v>
      </c>
      <c r="D700" s="41" t="s">
        <v>820</v>
      </c>
      <c r="E700" s="41" t="s">
        <v>821</v>
      </c>
      <c r="F700" s="44" t="s">
        <v>638</v>
      </c>
      <c r="G700" s="39" t="s">
        <v>662</v>
      </c>
      <c r="H700" s="58">
        <v>4976</v>
      </c>
      <c r="I700" s="51">
        <f t="shared" si="610"/>
        <v>321</v>
      </c>
      <c r="J700" s="51">
        <f>J1751</f>
        <v>2</v>
      </c>
      <c r="K700" s="51">
        <f t="shared" ref="K700:AT700" si="666">K1751</f>
        <v>0</v>
      </c>
      <c r="L700" s="51">
        <f t="shared" si="666"/>
        <v>1</v>
      </c>
      <c r="M700" s="51">
        <f t="shared" si="666"/>
        <v>5</v>
      </c>
      <c r="N700" s="51">
        <f t="shared" si="666"/>
        <v>1</v>
      </c>
      <c r="O700" s="51">
        <f t="shared" si="666"/>
        <v>6</v>
      </c>
      <c r="P700" s="51">
        <f t="shared" si="666"/>
        <v>7</v>
      </c>
      <c r="Q700" s="51">
        <f t="shared" si="666"/>
        <v>7</v>
      </c>
      <c r="R700" s="51">
        <f t="shared" si="666"/>
        <v>8</v>
      </c>
      <c r="S700" s="51">
        <f t="shared" si="666"/>
        <v>8</v>
      </c>
      <c r="T700" s="51">
        <f t="shared" si="666"/>
        <v>8</v>
      </c>
      <c r="U700" s="51">
        <f t="shared" si="666"/>
        <v>9</v>
      </c>
      <c r="V700" s="51">
        <f t="shared" si="666"/>
        <v>7</v>
      </c>
      <c r="W700" s="51">
        <f t="shared" si="666"/>
        <v>8</v>
      </c>
      <c r="X700" s="51">
        <f t="shared" si="666"/>
        <v>8</v>
      </c>
      <c r="Y700" s="51">
        <f t="shared" si="666"/>
        <v>8</v>
      </c>
      <c r="Z700" s="51">
        <f t="shared" si="666"/>
        <v>8</v>
      </c>
      <c r="AA700" s="51">
        <f t="shared" si="666"/>
        <v>7</v>
      </c>
      <c r="AB700" s="51">
        <f t="shared" si="666"/>
        <v>7</v>
      </c>
      <c r="AC700" s="51">
        <f t="shared" si="666"/>
        <v>6</v>
      </c>
      <c r="AD700" s="51">
        <f t="shared" si="666"/>
        <v>24</v>
      </c>
      <c r="AE700" s="51">
        <f t="shared" si="666"/>
        <v>25</v>
      </c>
      <c r="AF700" s="51">
        <f t="shared" si="666"/>
        <v>25</v>
      </c>
      <c r="AG700" s="51">
        <f t="shared" si="666"/>
        <v>25</v>
      </c>
      <c r="AH700" s="51">
        <f t="shared" si="666"/>
        <v>23</v>
      </c>
      <c r="AI700" s="51">
        <f t="shared" si="666"/>
        <v>19</v>
      </c>
      <c r="AJ700" s="51">
        <f t="shared" si="666"/>
        <v>16</v>
      </c>
      <c r="AK700" s="51">
        <f t="shared" si="666"/>
        <v>14</v>
      </c>
      <c r="AL700" s="51">
        <f t="shared" si="666"/>
        <v>10</v>
      </c>
      <c r="AM700" s="51">
        <f t="shared" si="666"/>
        <v>8</v>
      </c>
      <c r="AN700" s="51">
        <f t="shared" si="666"/>
        <v>5</v>
      </c>
      <c r="AO700" s="51">
        <f t="shared" si="666"/>
        <v>4</v>
      </c>
      <c r="AP700" s="51">
        <f t="shared" si="666"/>
        <v>2</v>
      </c>
      <c r="AQ700" s="51">
        <f t="shared" si="666"/>
        <v>19</v>
      </c>
      <c r="AR700" s="51">
        <f t="shared" si="666"/>
        <v>16</v>
      </c>
      <c r="AS700" s="51">
        <f t="shared" si="666"/>
        <v>67</v>
      </c>
      <c r="AT700" s="51">
        <f t="shared" si="666"/>
        <v>9</v>
      </c>
      <c r="AU700" s="58">
        <v>4976</v>
      </c>
      <c r="AV700" s="109"/>
      <c r="AW700" s="109"/>
    </row>
    <row r="701" spans="1:49" s="33" customFormat="1" ht="12">
      <c r="A701" s="6">
        <v>697</v>
      </c>
      <c r="B701" s="58">
        <v>4972</v>
      </c>
      <c r="C701" s="41" t="s">
        <v>997</v>
      </c>
      <c r="D701" s="41" t="s">
        <v>820</v>
      </c>
      <c r="E701" s="41" t="s">
        <v>821</v>
      </c>
      <c r="F701" s="44" t="s">
        <v>633</v>
      </c>
      <c r="G701" s="39" t="s">
        <v>662</v>
      </c>
      <c r="H701" s="58">
        <v>4972</v>
      </c>
      <c r="I701" s="51">
        <f t="shared" si="610"/>
        <v>804</v>
      </c>
      <c r="J701" s="51">
        <f>J1658</f>
        <v>11</v>
      </c>
      <c r="K701" s="51">
        <f t="shared" ref="K701:AT701" si="667">K1658</f>
        <v>12</v>
      </c>
      <c r="L701" s="51">
        <f t="shared" si="667"/>
        <v>10</v>
      </c>
      <c r="M701" s="51">
        <f t="shared" si="667"/>
        <v>17</v>
      </c>
      <c r="N701" s="51">
        <f t="shared" si="667"/>
        <v>10</v>
      </c>
      <c r="O701" s="51">
        <f t="shared" si="667"/>
        <v>12</v>
      </c>
      <c r="P701" s="51">
        <f t="shared" si="667"/>
        <v>15</v>
      </c>
      <c r="Q701" s="51">
        <f t="shared" si="667"/>
        <v>16</v>
      </c>
      <c r="R701" s="51">
        <f t="shared" si="667"/>
        <v>17</v>
      </c>
      <c r="S701" s="51">
        <f t="shared" si="667"/>
        <v>15</v>
      </c>
      <c r="T701" s="51">
        <f t="shared" si="667"/>
        <v>15</v>
      </c>
      <c r="U701" s="51">
        <f t="shared" si="667"/>
        <v>20</v>
      </c>
      <c r="V701" s="51">
        <f t="shared" si="667"/>
        <v>20</v>
      </c>
      <c r="W701" s="51">
        <f t="shared" si="667"/>
        <v>17</v>
      </c>
      <c r="X701" s="51">
        <f t="shared" si="667"/>
        <v>16</v>
      </c>
      <c r="Y701" s="51">
        <f t="shared" si="667"/>
        <v>17</v>
      </c>
      <c r="Z701" s="51">
        <f t="shared" si="667"/>
        <v>16</v>
      </c>
      <c r="AA701" s="51">
        <f t="shared" si="667"/>
        <v>15</v>
      </c>
      <c r="AB701" s="51">
        <f t="shared" si="667"/>
        <v>14</v>
      </c>
      <c r="AC701" s="51">
        <f t="shared" si="667"/>
        <v>13</v>
      </c>
      <c r="AD701" s="51">
        <f t="shared" si="667"/>
        <v>58</v>
      </c>
      <c r="AE701" s="51">
        <f t="shared" si="667"/>
        <v>64</v>
      </c>
      <c r="AF701" s="51">
        <f t="shared" si="667"/>
        <v>66</v>
      </c>
      <c r="AG701" s="51">
        <f t="shared" si="667"/>
        <v>67</v>
      </c>
      <c r="AH701" s="51">
        <f t="shared" si="667"/>
        <v>55</v>
      </c>
      <c r="AI701" s="51">
        <f t="shared" si="667"/>
        <v>45</v>
      </c>
      <c r="AJ701" s="51">
        <f t="shared" si="667"/>
        <v>37</v>
      </c>
      <c r="AK701" s="51">
        <f t="shared" si="667"/>
        <v>33</v>
      </c>
      <c r="AL701" s="51">
        <f t="shared" si="667"/>
        <v>28</v>
      </c>
      <c r="AM701" s="51">
        <f t="shared" si="667"/>
        <v>22</v>
      </c>
      <c r="AN701" s="51">
        <f t="shared" si="667"/>
        <v>15</v>
      </c>
      <c r="AO701" s="51">
        <f t="shared" si="667"/>
        <v>7</v>
      </c>
      <c r="AP701" s="51">
        <f t="shared" si="667"/>
        <v>9</v>
      </c>
      <c r="AQ701" s="51">
        <f t="shared" si="667"/>
        <v>43</v>
      </c>
      <c r="AR701" s="51">
        <f t="shared" si="667"/>
        <v>33</v>
      </c>
      <c r="AS701" s="51">
        <f t="shared" si="667"/>
        <v>162</v>
      </c>
      <c r="AT701" s="51">
        <f t="shared" si="667"/>
        <v>21</v>
      </c>
      <c r="AU701" s="58">
        <v>4972</v>
      </c>
      <c r="AV701" s="109"/>
      <c r="AW701" s="109"/>
    </row>
    <row r="702" spans="1:49" s="33" customFormat="1" ht="12">
      <c r="A702" s="21">
        <v>698</v>
      </c>
      <c r="B702" s="58">
        <v>5017</v>
      </c>
      <c r="C702" s="41" t="s">
        <v>997</v>
      </c>
      <c r="D702" s="41" t="s">
        <v>820</v>
      </c>
      <c r="E702" s="41" t="s">
        <v>821</v>
      </c>
      <c r="F702" s="44" t="s">
        <v>449</v>
      </c>
      <c r="G702" s="39" t="s">
        <v>662</v>
      </c>
      <c r="H702" s="58">
        <v>5017</v>
      </c>
      <c r="I702" s="51">
        <f t="shared" si="610"/>
        <v>442</v>
      </c>
      <c r="J702" s="51">
        <f>J1754</f>
        <v>5</v>
      </c>
      <c r="K702" s="51">
        <f t="shared" ref="K702:AT702" si="668">K1754</f>
        <v>8</v>
      </c>
      <c r="L702" s="51">
        <f t="shared" si="668"/>
        <v>2</v>
      </c>
      <c r="M702" s="51">
        <f t="shared" si="668"/>
        <v>6</v>
      </c>
      <c r="N702" s="51">
        <f t="shared" si="668"/>
        <v>6</v>
      </c>
      <c r="O702" s="51">
        <f t="shared" si="668"/>
        <v>9</v>
      </c>
      <c r="P702" s="51">
        <f t="shared" si="668"/>
        <v>8</v>
      </c>
      <c r="Q702" s="51">
        <f t="shared" si="668"/>
        <v>7</v>
      </c>
      <c r="R702" s="51">
        <f t="shared" si="668"/>
        <v>5</v>
      </c>
      <c r="S702" s="51">
        <f t="shared" si="668"/>
        <v>4</v>
      </c>
      <c r="T702" s="51">
        <f t="shared" si="668"/>
        <v>9</v>
      </c>
      <c r="U702" s="51">
        <f t="shared" si="668"/>
        <v>9</v>
      </c>
      <c r="V702" s="51">
        <f t="shared" si="668"/>
        <v>9</v>
      </c>
      <c r="W702" s="51">
        <f t="shared" si="668"/>
        <v>8</v>
      </c>
      <c r="X702" s="51">
        <f t="shared" si="668"/>
        <v>9</v>
      </c>
      <c r="Y702" s="51">
        <f t="shared" si="668"/>
        <v>10</v>
      </c>
      <c r="Z702" s="51">
        <f t="shared" si="668"/>
        <v>9</v>
      </c>
      <c r="AA702" s="51">
        <f t="shared" si="668"/>
        <v>9</v>
      </c>
      <c r="AB702" s="51">
        <f t="shared" si="668"/>
        <v>7</v>
      </c>
      <c r="AC702" s="51">
        <f t="shared" si="668"/>
        <v>8</v>
      </c>
      <c r="AD702" s="51">
        <f t="shared" si="668"/>
        <v>26</v>
      </c>
      <c r="AE702" s="51">
        <f t="shared" si="668"/>
        <v>31</v>
      </c>
      <c r="AF702" s="51">
        <f t="shared" si="668"/>
        <v>33</v>
      </c>
      <c r="AG702" s="51">
        <f t="shared" si="668"/>
        <v>35</v>
      </c>
      <c r="AH702" s="51">
        <f t="shared" si="668"/>
        <v>32</v>
      </c>
      <c r="AI702" s="51">
        <f t="shared" si="668"/>
        <v>32</v>
      </c>
      <c r="AJ702" s="51">
        <f t="shared" si="668"/>
        <v>30</v>
      </c>
      <c r="AK702" s="51">
        <f t="shared" si="668"/>
        <v>19</v>
      </c>
      <c r="AL702" s="51">
        <f t="shared" si="668"/>
        <v>18</v>
      </c>
      <c r="AM702" s="51">
        <f t="shared" si="668"/>
        <v>16</v>
      </c>
      <c r="AN702" s="51">
        <f t="shared" si="668"/>
        <v>10</v>
      </c>
      <c r="AO702" s="51">
        <f t="shared" si="668"/>
        <v>5</v>
      </c>
      <c r="AP702" s="51">
        <f t="shared" si="668"/>
        <v>8</v>
      </c>
      <c r="AQ702" s="51">
        <f t="shared" si="668"/>
        <v>19</v>
      </c>
      <c r="AR702" s="51">
        <f t="shared" si="668"/>
        <v>16</v>
      </c>
      <c r="AS702" s="51">
        <f t="shared" si="668"/>
        <v>94</v>
      </c>
      <c r="AT702" s="51">
        <f t="shared" si="668"/>
        <v>12</v>
      </c>
      <c r="AU702" s="58">
        <v>5017</v>
      </c>
      <c r="AV702" s="109"/>
      <c r="AW702" s="109"/>
    </row>
    <row r="703" spans="1:49" s="33" customFormat="1" ht="12">
      <c r="A703" s="21">
        <v>699</v>
      </c>
      <c r="B703" s="58">
        <v>7698</v>
      </c>
      <c r="C703" s="41" t="s">
        <v>997</v>
      </c>
      <c r="D703" s="41" t="s">
        <v>820</v>
      </c>
      <c r="E703" s="41" t="s">
        <v>821</v>
      </c>
      <c r="F703" s="44" t="s">
        <v>634</v>
      </c>
      <c r="G703" s="39" t="s">
        <v>662</v>
      </c>
      <c r="H703" s="58">
        <v>7698</v>
      </c>
      <c r="I703" s="51">
        <f t="shared" si="610"/>
        <v>813</v>
      </c>
      <c r="J703" s="51">
        <f>J1659</f>
        <v>11</v>
      </c>
      <c r="K703" s="51">
        <f t="shared" ref="K703:AT703" si="669">K1659</f>
        <v>11</v>
      </c>
      <c r="L703" s="51">
        <f t="shared" si="669"/>
        <v>13</v>
      </c>
      <c r="M703" s="51">
        <f t="shared" si="669"/>
        <v>18</v>
      </c>
      <c r="N703" s="51">
        <f t="shared" si="669"/>
        <v>16</v>
      </c>
      <c r="O703" s="51">
        <f t="shared" si="669"/>
        <v>12</v>
      </c>
      <c r="P703" s="51">
        <f t="shared" si="669"/>
        <v>15</v>
      </c>
      <c r="Q703" s="51">
        <f t="shared" si="669"/>
        <v>16</v>
      </c>
      <c r="R703" s="51">
        <f t="shared" si="669"/>
        <v>17</v>
      </c>
      <c r="S703" s="51">
        <f t="shared" si="669"/>
        <v>15</v>
      </c>
      <c r="T703" s="51">
        <f t="shared" si="669"/>
        <v>15</v>
      </c>
      <c r="U703" s="51">
        <f t="shared" si="669"/>
        <v>20</v>
      </c>
      <c r="V703" s="51">
        <f t="shared" si="669"/>
        <v>20</v>
      </c>
      <c r="W703" s="51">
        <f t="shared" si="669"/>
        <v>17</v>
      </c>
      <c r="X703" s="51">
        <f t="shared" si="669"/>
        <v>16</v>
      </c>
      <c r="Y703" s="51">
        <f t="shared" si="669"/>
        <v>17</v>
      </c>
      <c r="Z703" s="51">
        <f t="shared" si="669"/>
        <v>16</v>
      </c>
      <c r="AA703" s="51">
        <f t="shared" si="669"/>
        <v>15</v>
      </c>
      <c r="AB703" s="51">
        <f t="shared" si="669"/>
        <v>14</v>
      </c>
      <c r="AC703" s="51">
        <f t="shared" si="669"/>
        <v>13</v>
      </c>
      <c r="AD703" s="51">
        <f t="shared" si="669"/>
        <v>58</v>
      </c>
      <c r="AE703" s="51">
        <f t="shared" si="669"/>
        <v>64</v>
      </c>
      <c r="AF703" s="51">
        <f t="shared" si="669"/>
        <v>66</v>
      </c>
      <c r="AG703" s="51">
        <f t="shared" si="669"/>
        <v>67</v>
      </c>
      <c r="AH703" s="51">
        <f t="shared" si="669"/>
        <v>55</v>
      </c>
      <c r="AI703" s="51">
        <f t="shared" si="669"/>
        <v>45</v>
      </c>
      <c r="AJ703" s="51">
        <f t="shared" si="669"/>
        <v>37</v>
      </c>
      <c r="AK703" s="51">
        <f t="shared" si="669"/>
        <v>33</v>
      </c>
      <c r="AL703" s="51">
        <f t="shared" si="669"/>
        <v>28</v>
      </c>
      <c r="AM703" s="51">
        <f t="shared" si="669"/>
        <v>22</v>
      </c>
      <c r="AN703" s="51">
        <f t="shared" si="669"/>
        <v>15</v>
      </c>
      <c r="AO703" s="51">
        <f t="shared" si="669"/>
        <v>7</v>
      </c>
      <c r="AP703" s="51">
        <f t="shared" si="669"/>
        <v>9</v>
      </c>
      <c r="AQ703" s="51">
        <f t="shared" si="669"/>
        <v>43</v>
      </c>
      <c r="AR703" s="51">
        <f t="shared" si="669"/>
        <v>33</v>
      </c>
      <c r="AS703" s="51">
        <f t="shared" si="669"/>
        <v>162</v>
      </c>
      <c r="AT703" s="51">
        <f t="shared" si="669"/>
        <v>21</v>
      </c>
      <c r="AU703" s="58">
        <v>7698</v>
      </c>
      <c r="AV703" s="109"/>
      <c r="AW703" s="109"/>
    </row>
    <row r="704" spans="1:49" s="33" customFormat="1" ht="12">
      <c r="A704" s="6">
        <v>700</v>
      </c>
      <c r="B704" s="58">
        <v>4975</v>
      </c>
      <c r="C704" s="41" t="s">
        <v>997</v>
      </c>
      <c r="D704" s="41" t="s">
        <v>820</v>
      </c>
      <c r="E704" s="41" t="s">
        <v>821</v>
      </c>
      <c r="F704" s="44" t="s">
        <v>636</v>
      </c>
      <c r="G704" s="39" t="s">
        <v>662</v>
      </c>
      <c r="H704" s="58">
        <v>4975</v>
      </c>
      <c r="I704" s="51">
        <f t="shared" si="610"/>
        <v>799</v>
      </c>
      <c r="J704" s="51">
        <f>J1723</f>
        <v>11</v>
      </c>
      <c r="K704" s="51">
        <f t="shared" ref="K704:AT704" si="670">K1723</f>
        <v>8</v>
      </c>
      <c r="L704" s="51">
        <f t="shared" si="670"/>
        <v>9</v>
      </c>
      <c r="M704" s="51">
        <f t="shared" si="670"/>
        <v>12</v>
      </c>
      <c r="N704" s="51">
        <f t="shared" si="670"/>
        <v>11</v>
      </c>
      <c r="O704" s="51">
        <f t="shared" si="670"/>
        <v>17</v>
      </c>
      <c r="P704" s="51">
        <f t="shared" si="670"/>
        <v>15</v>
      </c>
      <c r="Q704" s="51">
        <f t="shared" si="670"/>
        <v>15</v>
      </c>
      <c r="R704" s="51">
        <f t="shared" si="670"/>
        <v>21</v>
      </c>
      <c r="S704" s="51">
        <f t="shared" si="670"/>
        <v>16</v>
      </c>
      <c r="T704" s="51">
        <f t="shared" si="670"/>
        <v>22</v>
      </c>
      <c r="U704" s="51">
        <f t="shared" si="670"/>
        <v>21</v>
      </c>
      <c r="V704" s="51">
        <f t="shared" si="670"/>
        <v>23</v>
      </c>
      <c r="W704" s="51">
        <f t="shared" si="670"/>
        <v>20</v>
      </c>
      <c r="X704" s="51">
        <f t="shared" si="670"/>
        <v>20</v>
      </c>
      <c r="Y704" s="51">
        <f t="shared" si="670"/>
        <v>16</v>
      </c>
      <c r="Z704" s="51">
        <f t="shared" si="670"/>
        <v>18</v>
      </c>
      <c r="AA704" s="51">
        <f t="shared" si="670"/>
        <v>16</v>
      </c>
      <c r="AB704" s="51">
        <f t="shared" si="670"/>
        <v>15</v>
      </c>
      <c r="AC704" s="51">
        <f t="shared" si="670"/>
        <v>15</v>
      </c>
      <c r="AD704" s="51">
        <f t="shared" si="670"/>
        <v>71</v>
      </c>
      <c r="AE704" s="51">
        <f t="shared" si="670"/>
        <v>75</v>
      </c>
      <c r="AF704" s="51">
        <f t="shared" si="670"/>
        <v>60</v>
      </c>
      <c r="AG704" s="51">
        <f t="shared" si="670"/>
        <v>57</v>
      </c>
      <c r="AH704" s="51">
        <f t="shared" si="670"/>
        <v>51</v>
      </c>
      <c r="AI704" s="51">
        <f t="shared" si="670"/>
        <v>40</v>
      </c>
      <c r="AJ704" s="51">
        <f t="shared" si="670"/>
        <v>40</v>
      </c>
      <c r="AK704" s="51">
        <f t="shared" si="670"/>
        <v>24</v>
      </c>
      <c r="AL704" s="51">
        <f t="shared" si="670"/>
        <v>18</v>
      </c>
      <c r="AM704" s="51">
        <f t="shared" si="670"/>
        <v>13</v>
      </c>
      <c r="AN704" s="51">
        <f t="shared" si="670"/>
        <v>12</v>
      </c>
      <c r="AO704" s="51">
        <f t="shared" si="670"/>
        <v>9</v>
      </c>
      <c r="AP704" s="51">
        <f t="shared" si="670"/>
        <v>8</v>
      </c>
      <c r="AQ704" s="51">
        <f t="shared" si="670"/>
        <v>58</v>
      </c>
      <c r="AR704" s="51">
        <f t="shared" si="670"/>
        <v>37</v>
      </c>
      <c r="AS704" s="51">
        <f t="shared" si="670"/>
        <v>167</v>
      </c>
      <c r="AT704" s="51">
        <f t="shared" si="670"/>
        <v>26</v>
      </c>
      <c r="AU704" s="58">
        <v>4975</v>
      </c>
      <c r="AV704" s="109"/>
      <c r="AW704" s="109"/>
    </row>
    <row r="705" spans="1:49" s="33" customFormat="1" ht="12">
      <c r="A705" s="21">
        <v>701</v>
      </c>
      <c r="B705" s="34"/>
      <c r="C705" s="35" t="s">
        <v>997</v>
      </c>
      <c r="D705" s="35" t="s">
        <v>820</v>
      </c>
      <c r="E705" s="36" t="s">
        <v>822</v>
      </c>
      <c r="F705" s="36" t="s">
        <v>822</v>
      </c>
      <c r="G705" s="37"/>
      <c r="H705" s="34"/>
      <c r="I705" s="99">
        <f t="shared" si="610"/>
        <v>8229</v>
      </c>
      <c r="J705" s="38">
        <f>SUM(J706:J722)</f>
        <v>99</v>
      </c>
      <c r="K705" s="38">
        <f t="shared" ref="K705:AT705" si="671">SUM(K706:K722)</f>
        <v>94</v>
      </c>
      <c r="L705" s="38">
        <f t="shared" si="671"/>
        <v>151</v>
      </c>
      <c r="M705" s="38">
        <f t="shared" si="671"/>
        <v>131</v>
      </c>
      <c r="N705" s="38">
        <f t="shared" si="671"/>
        <v>146</v>
      </c>
      <c r="O705" s="38">
        <f t="shared" si="671"/>
        <v>165</v>
      </c>
      <c r="P705" s="38">
        <f t="shared" si="671"/>
        <v>176</v>
      </c>
      <c r="Q705" s="38">
        <f t="shared" si="671"/>
        <v>201</v>
      </c>
      <c r="R705" s="38">
        <f t="shared" si="671"/>
        <v>198</v>
      </c>
      <c r="S705" s="38">
        <f t="shared" si="671"/>
        <v>173</v>
      </c>
      <c r="T705" s="38">
        <f t="shared" si="671"/>
        <v>214</v>
      </c>
      <c r="U705" s="38">
        <f t="shared" si="671"/>
        <v>193</v>
      </c>
      <c r="V705" s="38">
        <f t="shared" si="671"/>
        <v>194</v>
      </c>
      <c r="W705" s="38">
        <f t="shared" si="671"/>
        <v>210</v>
      </c>
      <c r="X705" s="38">
        <f t="shared" si="671"/>
        <v>197</v>
      </c>
      <c r="Y705" s="38">
        <f t="shared" si="671"/>
        <v>185</v>
      </c>
      <c r="Z705" s="38">
        <f t="shared" si="671"/>
        <v>185</v>
      </c>
      <c r="AA705" s="38">
        <f t="shared" si="671"/>
        <v>175</v>
      </c>
      <c r="AB705" s="38">
        <f t="shared" si="671"/>
        <v>164</v>
      </c>
      <c r="AC705" s="38">
        <f t="shared" si="671"/>
        <v>153</v>
      </c>
      <c r="AD705" s="38">
        <f t="shared" si="671"/>
        <v>641</v>
      </c>
      <c r="AE705" s="38">
        <f t="shared" si="671"/>
        <v>634</v>
      </c>
      <c r="AF705" s="38">
        <f t="shared" si="671"/>
        <v>624</v>
      </c>
      <c r="AG705" s="38">
        <f t="shared" si="671"/>
        <v>573</v>
      </c>
      <c r="AH705" s="38">
        <f t="shared" si="671"/>
        <v>547</v>
      </c>
      <c r="AI705" s="38">
        <f t="shared" si="671"/>
        <v>455</v>
      </c>
      <c r="AJ705" s="38">
        <f t="shared" si="671"/>
        <v>391</v>
      </c>
      <c r="AK705" s="38">
        <f t="shared" si="671"/>
        <v>270</v>
      </c>
      <c r="AL705" s="38">
        <f t="shared" si="671"/>
        <v>199</v>
      </c>
      <c r="AM705" s="38">
        <f t="shared" si="671"/>
        <v>181</v>
      </c>
      <c r="AN705" s="38">
        <f t="shared" si="671"/>
        <v>131</v>
      </c>
      <c r="AO705" s="38">
        <f t="shared" si="671"/>
        <v>101</v>
      </c>
      <c r="AP705" s="38">
        <f t="shared" si="671"/>
        <v>78</v>
      </c>
      <c r="AQ705" s="38">
        <f t="shared" si="671"/>
        <v>498</v>
      </c>
      <c r="AR705" s="38">
        <f t="shared" si="671"/>
        <v>414</v>
      </c>
      <c r="AS705" s="38">
        <f t="shared" si="671"/>
        <v>1693</v>
      </c>
      <c r="AT705" s="38">
        <f t="shared" si="671"/>
        <v>265</v>
      </c>
      <c r="AU705" s="34"/>
      <c r="AV705" s="109"/>
      <c r="AW705" s="109"/>
    </row>
    <row r="706" spans="1:49" s="33" customFormat="1" ht="12">
      <c r="A706" s="21">
        <v>702</v>
      </c>
      <c r="B706" s="58">
        <v>5027</v>
      </c>
      <c r="C706" s="41" t="s">
        <v>997</v>
      </c>
      <c r="D706" s="41" t="s">
        <v>820</v>
      </c>
      <c r="E706" s="41" t="s">
        <v>822</v>
      </c>
      <c r="F706" s="44" t="s">
        <v>603</v>
      </c>
      <c r="G706" s="39" t="s">
        <v>680</v>
      </c>
      <c r="H706" s="58">
        <v>5027</v>
      </c>
      <c r="I706" s="51">
        <f t="shared" si="610"/>
        <v>2168</v>
      </c>
      <c r="J706" s="51">
        <f>J1726</f>
        <v>23</v>
      </c>
      <c r="K706" s="51">
        <f t="shared" ref="K706:AT706" si="672">K1726</f>
        <v>31</v>
      </c>
      <c r="L706" s="51">
        <f t="shared" si="672"/>
        <v>37</v>
      </c>
      <c r="M706" s="51">
        <f t="shared" si="672"/>
        <v>32</v>
      </c>
      <c r="N706" s="51">
        <f t="shared" si="672"/>
        <v>41</v>
      </c>
      <c r="O706" s="51">
        <f t="shared" si="672"/>
        <v>48</v>
      </c>
      <c r="P706" s="51">
        <f t="shared" si="672"/>
        <v>51</v>
      </c>
      <c r="Q706" s="51">
        <f t="shared" si="672"/>
        <v>62</v>
      </c>
      <c r="R706" s="51">
        <f t="shared" si="672"/>
        <v>56</v>
      </c>
      <c r="S706" s="51">
        <f t="shared" si="672"/>
        <v>49</v>
      </c>
      <c r="T706" s="51">
        <f t="shared" si="672"/>
        <v>65</v>
      </c>
      <c r="U706" s="51">
        <f t="shared" si="672"/>
        <v>59</v>
      </c>
      <c r="V706" s="51">
        <f t="shared" si="672"/>
        <v>56</v>
      </c>
      <c r="W706" s="51">
        <f t="shared" si="672"/>
        <v>65</v>
      </c>
      <c r="X706" s="51">
        <f t="shared" si="672"/>
        <v>59</v>
      </c>
      <c r="Y706" s="51">
        <f t="shared" si="672"/>
        <v>56</v>
      </c>
      <c r="Z706" s="51">
        <f t="shared" si="672"/>
        <v>53</v>
      </c>
      <c r="AA706" s="51">
        <f t="shared" si="672"/>
        <v>48</v>
      </c>
      <c r="AB706" s="51">
        <f t="shared" si="672"/>
        <v>43</v>
      </c>
      <c r="AC706" s="51">
        <f t="shared" si="672"/>
        <v>38</v>
      </c>
      <c r="AD706" s="51">
        <f t="shared" si="672"/>
        <v>169</v>
      </c>
      <c r="AE706" s="51">
        <f t="shared" si="672"/>
        <v>152</v>
      </c>
      <c r="AF706" s="51">
        <f t="shared" si="672"/>
        <v>156</v>
      </c>
      <c r="AG706" s="51">
        <f t="shared" si="672"/>
        <v>145</v>
      </c>
      <c r="AH706" s="51">
        <f t="shared" si="672"/>
        <v>141</v>
      </c>
      <c r="AI706" s="51">
        <f t="shared" si="672"/>
        <v>112</v>
      </c>
      <c r="AJ706" s="51">
        <f t="shared" si="672"/>
        <v>96</v>
      </c>
      <c r="AK706" s="51">
        <f t="shared" si="672"/>
        <v>64</v>
      </c>
      <c r="AL706" s="51">
        <f t="shared" si="672"/>
        <v>52</v>
      </c>
      <c r="AM706" s="51">
        <f t="shared" si="672"/>
        <v>43</v>
      </c>
      <c r="AN706" s="51">
        <f t="shared" si="672"/>
        <v>29</v>
      </c>
      <c r="AO706" s="51">
        <f t="shared" si="672"/>
        <v>21</v>
      </c>
      <c r="AP706" s="51">
        <f t="shared" si="672"/>
        <v>16</v>
      </c>
      <c r="AQ706" s="51">
        <f t="shared" si="672"/>
        <v>151</v>
      </c>
      <c r="AR706" s="51">
        <f t="shared" si="672"/>
        <v>118</v>
      </c>
      <c r="AS706" s="51">
        <f t="shared" si="672"/>
        <v>433</v>
      </c>
      <c r="AT706" s="51">
        <f t="shared" si="672"/>
        <v>72</v>
      </c>
      <c r="AU706" s="58">
        <v>5027</v>
      </c>
      <c r="AV706" s="109"/>
      <c r="AW706" s="109"/>
    </row>
    <row r="707" spans="1:49" s="33" customFormat="1" ht="12">
      <c r="A707" s="6">
        <v>703</v>
      </c>
      <c r="B707" s="58">
        <v>5029</v>
      </c>
      <c r="C707" s="41" t="s">
        <v>997</v>
      </c>
      <c r="D707" s="41" t="s">
        <v>820</v>
      </c>
      <c r="E707" s="41" t="s">
        <v>822</v>
      </c>
      <c r="F707" s="44" t="s">
        <v>611</v>
      </c>
      <c r="G707" s="39" t="s">
        <v>680</v>
      </c>
      <c r="H707" s="58">
        <v>5029</v>
      </c>
      <c r="I707" s="51">
        <f t="shared" si="610"/>
        <v>698</v>
      </c>
      <c r="J707" s="51">
        <f>J1735</f>
        <v>11</v>
      </c>
      <c r="K707" s="51">
        <f t="shared" ref="K707:AT707" si="673">K1735</f>
        <v>12</v>
      </c>
      <c r="L707" s="51">
        <f t="shared" si="673"/>
        <v>11</v>
      </c>
      <c r="M707" s="51">
        <f t="shared" si="673"/>
        <v>13</v>
      </c>
      <c r="N707" s="51">
        <f t="shared" si="673"/>
        <v>19</v>
      </c>
      <c r="O707" s="51">
        <f t="shared" si="673"/>
        <v>13</v>
      </c>
      <c r="P707" s="51">
        <f t="shared" si="673"/>
        <v>17</v>
      </c>
      <c r="Q707" s="51">
        <f t="shared" si="673"/>
        <v>18</v>
      </c>
      <c r="R707" s="51">
        <f t="shared" si="673"/>
        <v>18</v>
      </c>
      <c r="S707" s="51">
        <f t="shared" si="673"/>
        <v>17</v>
      </c>
      <c r="T707" s="51">
        <f t="shared" si="673"/>
        <v>18</v>
      </c>
      <c r="U707" s="51">
        <f t="shared" si="673"/>
        <v>15</v>
      </c>
      <c r="V707" s="51">
        <f t="shared" si="673"/>
        <v>16</v>
      </c>
      <c r="W707" s="51">
        <f t="shared" si="673"/>
        <v>17</v>
      </c>
      <c r="X707" s="51">
        <f t="shared" si="673"/>
        <v>16</v>
      </c>
      <c r="Y707" s="51">
        <f t="shared" si="673"/>
        <v>16</v>
      </c>
      <c r="Z707" s="51">
        <f t="shared" si="673"/>
        <v>16</v>
      </c>
      <c r="AA707" s="51">
        <f t="shared" si="673"/>
        <v>15</v>
      </c>
      <c r="AB707" s="51">
        <f t="shared" si="673"/>
        <v>14</v>
      </c>
      <c r="AC707" s="51">
        <f t="shared" si="673"/>
        <v>13</v>
      </c>
      <c r="AD707" s="51">
        <f t="shared" si="673"/>
        <v>45</v>
      </c>
      <c r="AE707" s="51">
        <f t="shared" si="673"/>
        <v>53</v>
      </c>
      <c r="AF707" s="51">
        <f t="shared" si="673"/>
        <v>55</v>
      </c>
      <c r="AG707" s="51">
        <f t="shared" si="673"/>
        <v>48</v>
      </c>
      <c r="AH707" s="51">
        <f t="shared" si="673"/>
        <v>43</v>
      </c>
      <c r="AI707" s="51">
        <f t="shared" si="673"/>
        <v>40</v>
      </c>
      <c r="AJ707" s="51">
        <f t="shared" si="673"/>
        <v>33</v>
      </c>
      <c r="AK707" s="51">
        <f t="shared" si="673"/>
        <v>22</v>
      </c>
      <c r="AL707" s="51">
        <f t="shared" si="673"/>
        <v>12</v>
      </c>
      <c r="AM707" s="51">
        <f t="shared" si="673"/>
        <v>16</v>
      </c>
      <c r="AN707" s="51">
        <f t="shared" si="673"/>
        <v>11</v>
      </c>
      <c r="AO707" s="51">
        <f t="shared" si="673"/>
        <v>10</v>
      </c>
      <c r="AP707" s="51">
        <f t="shared" si="673"/>
        <v>5</v>
      </c>
      <c r="AQ707" s="51">
        <f t="shared" si="673"/>
        <v>39</v>
      </c>
      <c r="AR707" s="51">
        <f t="shared" si="673"/>
        <v>35</v>
      </c>
      <c r="AS707" s="51">
        <f t="shared" si="673"/>
        <v>135</v>
      </c>
      <c r="AT707" s="51">
        <f t="shared" si="673"/>
        <v>19</v>
      </c>
      <c r="AU707" s="58">
        <v>5029</v>
      </c>
      <c r="AV707" s="109"/>
      <c r="AW707" s="109"/>
    </row>
    <row r="708" spans="1:49" s="33" customFormat="1" ht="12">
      <c r="A708" s="21">
        <v>704</v>
      </c>
      <c r="B708" s="58">
        <v>7179</v>
      </c>
      <c r="C708" s="41" t="s">
        <v>997</v>
      </c>
      <c r="D708" s="41" t="s">
        <v>820</v>
      </c>
      <c r="E708" s="41" t="s">
        <v>822</v>
      </c>
      <c r="F708" s="44" t="s">
        <v>608</v>
      </c>
      <c r="G708" s="39" t="s">
        <v>662</v>
      </c>
      <c r="H708" s="58">
        <v>7179</v>
      </c>
      <c r="I708" s="51">
        <f t="shared" si="610"/>
        <v>294</v>
      </c>
      <c r="J708" s="51">
        <f>J1731</f>
        <v>5</v>
      </c>
      <c r="K708" s="51">
        <f t="shared" ref="K708:AT708" si="674">K1731</f>
        <v>5</v>
      </c>
      <c r="L708" s="51">
        <f t="shared" si="674"/>
        <v>2</v>
      </c>
      <c r="M708" s="51">
        <f t="shared" si="674"/>
        <v>6</v>
      </c>
      <c r="N708" s="51">
        <f t="shared" si="674"/>
        <v>4</v>
      </c>
      <c r="O708" s="51">
        <f t="shared" si="674"/>
        <v>5</v>
      </c>
      <c r="P708" s="51">
        <f t="shared" si="674"/>
        <v>5</v>
      </c>
      <c r="Q708" s="51">
        <f t="shared" si="674"/>
        <v>6</v>
      </c>
      <c r="R708" s="51">
        <f t="shared" si="674"/>
        <v>6</v>
      </c>
      <c r="S708" s="51">
        <f t="shared" si="674"/>
        <v>5</v>
      </c>
      <c r="T708" s="51">
        <f t="shared" si="674"/>
        <v>7</v>
      </c>
      <c r="U708" s="51">
        <f t="shared" si="674"/>
        <v>6</v>
      </c>
      <c r="V708" s="51">
        <f t="shared" si="674"/>
        <v>6</v>
      </c>
      <c r="W708" s="51">
        <f t="shared" si="674"/>
        <v>7</v>
      </c>
      <c r="X708" s="51">
        <f t="shared" si="674"/>
        <v>7</v>
      </c>
      <c r="Y708" s="51">
        <f t="shared" si="674"/>
        <v>6</v>
      </c>
      <c r="Z708" s="51">
        <f t="shared" si="674"/>
        <v>6</v>
      </c>
      <c r="AA708" s="51">
        <f t="shared" si="674"/>
        <v>6</v>
      </c>
      <c r="AB708" s="51">
        <f t="shared" si="674"/>
        <v>6</v>
      </c>
      <c r="AC708" s="51">
        <f t="shared" si="674"/>
        <v>6</v>
      </c>
      <c r="AD708" s="51">
        <f t="shared" si="674"/>
        <v>26</v>
      </c>
      <c r="AE708" s="51">
        <f t="shared" si="674"/>
        <v>23</v>
      </c>
      <c r="AF708" s="51">
        <f t="shared" si="674"/>
        <v>23</v>
      </c>
      <c r="AG708" s="51">
        <f t="shared" si="674"/>
        <v>21</v>
      </c>
      <c r="AH708" s="51">
        <f t="shared" si="674"/>
        <v>21</v>
      </c>
      <c r="AI708" s="51">
        <f t="shared" si="674"/>
        <v>16</v>
      </c>
      <c r="AJ708" s="51">
        <f t="shared" si="674"/>
        <v>14</v>
      </c>
      <c r="AK708" s="51">
        <f t="shared" si="674"/>
        <v>10</v>
      </c>
      <c r="AL708" s="51">
        <f t="shared" si="674"/>
        <v>8</v>
      </c>
      <c r="AM708" s="51">
        <f t="shared" si="674"/>
        <v>7</v>
      </c>
      <c r="AN708" s="51">
        <f t="shared" si="674"/>
        <v>5</v>
      </c>
      <c r="AO708" s="51">
        <f t="shared" si="674"/>
        <v>4</v>
      </c>
      <c r="AP708" s="51">
        <f t="shared" si="674"/>
        <v>4</v>
      </c>
      <c r="AQ708" s="51">
        <f t="shared" si="674"/>
        <v>16</v>
      </c>
      <c r="AR708" s="51">
        <f t="shared" si="674"/>
        <v>15</v>
      </c>
      <c r="AS708" s="51">
        <f t="shared" si="674"/>
        <v>64</v>
      </c>
      <c r="AT708" s="51">
        <f t="shared" si="674"/>
        <v>10</v>
      </c>
      <c r="AU708" s="58">
        <v>7179</v>
      </c>
      <c r="AV708" s="109"/>
      <c r="AW708" s="109"/>
    </row>
    <row r="709" spans="1:49" s="33" customFormat="1" ht="12">
      <c r="A709" s="21">
        <v>705</v>
      </c>
      <c r="B709" s="58">
        <v>7751</v>
      </c>
      <c r="C709" s="41" t="s">
        <v>997</v>
      </c>
      <c r="D709" s="41" t="s">
        <v>820</v>
      </c>
      <c r="E709" s="41" t="s">
        <v>822</v>
      </c>
      <c r="F709" s="44" t="s">
        <v>615</v>
      </c>
      <c r="G709" s="39" t="s">
        <v>662</v>
      </c>
      <c r="H709" s="58">
        <v>7751</v>
      </c>
      <c r="I709" s="51">
        <f t="shared" si="610"/>
        <v>49</v>
      </c>
      <c r="J709" s="51">
        <f>J1712</f>
        <v>2</v>
      </c>
      <c r="K709" s="51">
        <f t="shared" ref="K709:AT709" si="675">K1712</f>
        <v>2</v>
      </c>
      <c r="L709" s="51">
        <f t="shared" si="675"/>
        <v>1</v>
      </c>
      <c r="M709" s="51">
        <f t="shared" si="675"/>
        <v>1</v>
      </c>
      <c r="N709" s="51">
        <f t="shared" si="675"/>
        <v>4</v>
      </c>
      <c r="O709" s="51">
        <f t="shared" si="675"/>
        <v>1</v>
      </c>
      <c r="P709" s="51">
        <f t="shared" si="675"/>
        <v>1</v>
      </c>
      <c r="Q709" s="51">
        <f t="shared" si="675"/>
        <v>1</v>
      </c>
      <c r="R709" s="51">
        <f t="shared" si="675"/>
        <v>1</v>
      </c>
      <c r="S709" s="51">
        <f t="shared" si="675"/>
        <v>1</v>
      </c>
      <c r="T709" s="51">
        <f t="shared" si="675"/>
        <v>1</v>
      </c>
      <c r="U709" s="51">
        <f t="shared" si="675"/>
        <v>1</v>
      </c>
      <c r="V709" s="51">
        <f t="shared" si="675"/>
        <v>1</v>
      </c>
      <c r="W709" s="51">
        <f t="shared" si="675"/>
        <v>1</v>
      </c>
      <c r="X709" s="51">
        <f t="shared" si="675"/>
        <v>1</v>
      </c>
      <c r="Y709" s="51">
        <f t="shared" si="675"/>
        <v>1</v>
      </c>
      <c r="Z709" s="51">
        <f t="shared" si="675"/>
        <v>1</v>
      </c>
      <c r="AA709" s="51">
        <f t="shared" si="675"/>
        <v>1</v>
      </c>
      <c r="AB709" s="51">
        <f t="shared" si="675"/>
        <v>1</v>
      </c>
      <c r="AC709" s="51">
        <f t="shared" si="675"/>
        <v>1</v>
      </c>
      <c r="AD709" s="51">
        <f t="shared" si="675"/>
        <v>3</v>
      </c>
      <c r="AE709" s="51">
        <f t="shared" si="675"/>
        <v>3</v>
      </c>
      <c r="AF709" s="51">
        <f t="shared" si="675"/>
        <v>3</v>
      </c>
      <c r="AG709" s="51">
        <f t="shared" si="675"/>
        <v>2</v>
      </c>
      <c r="AH709" s="51">
        <f t="shared" si="675"/>
        <v>2</v>
      </c>
      <c r="AI709" s="51">
        <f t="shared" si="675"/>
        <v>2</v>
      </c>
      <c r="AJ709" s="51">
        <f t="shared" si="675"/>
        <v>2</v>
      </c>
      <c r="AK709" s="51">
        <f t="shared" si="675"/>
        <v>2</v>
      </c>
      <c r="AL709" s="51">
        <f t="shared" si="675"/>
        <v>1</v>
      </c>
      <c r="AM709" s="51">
        <f t="shared" si="675"/>
        <v>1</v>
      </c>
      <c r="AN709" s="51">
        <f t="shared" si="675"/>
        <v>1</v>
      </c>
      <c r="AO709" s="51">
        <f t="shared" si="675"/>
        <v>1</v>
      </c>
      <c r="AP709" s="51">
        <f t="shared" si="675"/>
        <v>1</v>
      </c>
      <c r="AQ709" s="51">
        <f t="shared" si="675"/>
        <v>2</v>
      </c>
      <c r="AR709" s="51">
        <f t="shared" si="675"/>
        <v>2</v>
      </c>
      <c r="AS709" s="51">
        <f t="shared" si="675"/>
        <v>7</v>
      </c>
      <c r="AT709" s="51">
        <f t="shared" si="675"/>
        <v>1</v>
      </c>
      <c r="AU709" s="58">
        <v>7751</v>
      </c>
      <c r="AV709" s="109"/>
      <c r="AW709" s="109"/>
    </row>
    <row r="710" spans="1:49" s="33" customFormat="1" ht="12">
      <c r="A710" s="6">
        <v>706</v>
      </c>
      <c r="B710" s="58">
        <v>5026</v>
      </c>
      <c r="C710" s="41" t="s">
        <v>997</v>
      </c>
      <c r="D710" s="41" t="s">
        <v>820</v>
      </c>
      <c r="E710" s="41" t="s">
        <v>822</v>
      </c>
      <c r="F710" s="44" t="s">
        <v>602</v>
      </c>
      <c r="G710" s="39" t="s">
        <v>662</v>
      </c>
      <c r="H710" s="58">
        <v>5026</v>
      </c>
      <c r="I710" s="51">
        <f t="shared" si="610"/>
        <v>960</v>
      </c>
      <c r="J710" s="51">
        <f>J1721</f>
        <v>7</v>
      </c>
      <c r="K710" s="51">
        <f t="shared" ref="K710:AT710" si="676">K1721</f>
        <v>4</v>
      </c>
      <c r="L710" s="51">
        <f t="shared" si="676"/>
        <v>12</v>
      </c>
      <c r="M710" s="51">
        <f t="shared" si="676"/>
        <v>13</v>
      </c>
      <c r="N710" s="51">
        <f t="shared" si="676"/>
        <v>17</v>
      </c>
      <c r="O710" s="51">
        <f t="shared" si="676"/>
        <v>22</v>
      </c>
      <c r="P710" s="51">
        <f t="shared" si="676"/>
        <v>19</v>
      </c>
      <c r="Q710" s="51">
        <f t="shared" si="676"/>
        <v>18</v>
      </c>
      <c r="R710" s="51">
        <f t="shared" si="676"/>
        <v>24</v>
      </c>
      <c r="S710" s="51">
        <f t="shared" si="676"/>
        <v>18</v>
      </c>
      <c r="T710" s="51">
        <f t="shared" si="676"/>
        <v>24</v>
      </c>
      <c r="U710" s="51">
        <f t="shared" si="676"/>
        <v>22</v>
      </c>
      <c r="V710" s="51">
        <f t="shared" si="676"/>
        <v>24</v>
      </c>
      <c r="W710" s="51">
        <f t="shared" si="676"/>
        <v>21</v>
      </c>
      <c r="X710" s="51">
        <f t="shared" si="676"/>
        <v>20</v>
      </c>
      <c r="Y710" s="51">
        <f t="shared" si="676"/>
        <v>18</v>
      </c>
      <c r="Z710" s="51">
        <f t="shared" si="676"/>
        <v>22</v>
      </c>
      <c r="AA710" s="51">
        <f t="shared" si="676"/>
        <v>20</v>
      </c>
      <c r="AB710" s="51">
        <f t="shared" si="676"/>
        <v>19</v>
      </c>
      <c r="AC710" s="51">
        <f t="shared" si="676"/>
        <v>18</v>
      </c>
      <c r="AD710" s="51">
        <f t="shared" si="676"/>
        <v>88</v>
      </c>
      <c r="AE710" s="51">
        <f t="shared" si="676"/>
        <v>91</v>
      </c>
      <c r="AF710" s="51">
        <f t="shared" si="676"/>
        <v>75</v>
      </c>
      <c r="AG710" s="51">
        <f t="shared" si="676"/>
        <v>71</v>
      </c>
      <c r="AH710" s="51">
        <f t="shared" si="676"/>
        <v>63</v>
      </c>
      <c r="AI710" s="51">
        <f t="shared" si="676"/>
        <v>50</v>
      </c>
      <c r="AJ710" s="51">
        <f t="shared" si="676"/>
        <v>53</v>
      </c>
      <c r="AK710" s="51">
        <f t="shared" si="676"/>
        <v>31</v>
      </c>
      <c r="AL710" s="51">
        <f t="shared" si="676"/>
        <v>22</v>
      </c>
      <c r="AM710" s="51">
        <f t="shared" si="676"/>
        <v>17</v>
      </c>
      <c r="AN710" s="51">
        <f t="shared" si="676"/>
        <v>17</v>
      </c>
      <c r="AO710" s="51">
        <f t="shared" si="676"/>
        <v>11</v>
      </c>
      <c r="AP710" s="51">
        <f t="shared" si="676"/>
        <v>9</v>
      </c>
      <c r="AQ710" s="51">
        <f t="shared" si="676"/>
        <v>61</v>
      </c>
      <c r="AR710" s="51">
        <f t="shared" si="676"/>
        <v>44</v>
      </c>
      <c r="AS710" s="51">
        <f t="shared" si="676"/>
        <v>207</v>
      </c>
      <c r="AT710" s="51">
        <f t="shared" si="676"/>
        <v>32</v>
      </c>
      <c r="AU710" s="58">
        <v>5026</v>
      </c>
      <c r="AV710" s="109"/>
      <c r="AW710" s="109"/>
    </row>
    <row r="711" spans="1:49" s="33" customFormat="1" ht="12">
      <c r="A711" s="21">
        <v>707</v>
      </c>
      <c r="B711" s="58">
        <v>5033</v>
      </c>
      <c r="C711" s="41" t="s">
        <v>997</v>
      </c>
      <c r="D711" s="41" t="s">
        <v>820</v>
      </c>
      <c r="E711" s="41" t="s">
        <v>822</v>
      </c>
      <c r="F711" s="44" t="s">
        <v>415</v>
      </c>
      <c r="G711" s="39" t="s">
        <v>662</v>
      </c>
      <c r="H711" s="58">
        <v>5033</v>
      </c>
      <c r="I711" s="51">
        <f t="shared" ref="I711:I774" si="677">SUM(J711:AP711)</f>
        <v>342</v>
      </c>
      <c r="J711" s="51">
        <f>J1711</f>
        <v>2</v>
      </c>
      <c r="K711" s="51">
        <f t="shared" ref="K711:AT711" si="678">K1711</f>
        <v>3</v>
      </c>
      <c r="L711" s="51">
        <f t="shared" si="678"/>
        <v>5</v>
      </c>
      <c r="M711" s="51">
        <f t="shared" si="678"/>
        <v>4</v>
      </c>
      <c r="N711" s="51">
        <f t="shared" si="678"/>
        <v>3</v>
      </c>
      <c r="O711" s="51">
        <f t="shared" si="678"/>
        <v>6</v>
      </c>
      <c r="P711" s="51">
        <f t="shared" si="678"/>
        <v>6</v>
      </c>
      <c r="Q711" s="51">
        <f t="shared" si="678"/>
        <v>7</v>
      </c>
      <c r="R711" s="51">
        <f t="shared" si="678"/>
        <v>7</v>
      </c>
      <c r="S711" s="51">
        <f t="shared" si="678"/>
        <v>7</v>
      </c>
      <c r="T711" s="51">
        <f t="shared" si="678"/>
        <v>8</v>
      </c>
      <c r="U711" s="51">
        <f t="shared" si="678"/>
        <v>8</v>
      </c>
      <c r="V711" s="51">
        <f t="shared" si="678"/>
        <v>8</v>
      </c>
      <c r="W711" s="51">
        <f t="shared" si="678"/>
        <v>8</v>
      </c>
      <c r="X711" s="51">
        <f t="shared" si="678"/>
        <v>7</v>
      </c>
      <c r="Y711" s="51">
        <f t="shared" si="678"/>
        <v>7</v>
      </c>
      <c r="Z711" s="51">
        <f t="shared" si="678"/>
        <v>7</v>
      </c>
      <c r="AA711" s="51">
        <f t="shared" si="678"/>
        <v>7</v>
      </c>
      <c r="AB711" s="51">
        <f t="shared" si="678"/>
        <v>7</v>
      </c>
      <c r="AC711" s="51">
        <f t="shared" si="678"/>
        <v>6</v>
      </c>
      <c r="AD711" s="51">
        <f t="shared" si="678"/>
        <v>26</v>
      </c>
      <c r="AE711" s="51">
        <f t="shared" si="678"/>
        <v>27</v>
      </c>
      <c r="AF711" s="51">
        <f t="shared" si="678"/>
        <v>26</v>
      </c>
      <c r="AG711" s="51">
        <f t="shared" si="678"/>
        <v>25</v>
      </c>
      <c r="AH711" s="51">
        <f t="shared" si="678"/>
        <v>23</v>
      </c>
      <c r="AI711" s="51">
        <f t="shared" si="678"/>
        <v>22</v>
      </c>
      <c r="AJ711" s="51">
        <f t="shared" si="678"/>
        <v>17</v>
      </c>
      <c r="AK711" s="51">
        <f t="shared" si="678"/>
        <v>15</v>
      </c>
      <c r="AL711" s="51">
        <f t="shared" si="678"/>
        <v>12</v>
      </c>
      <c r="AM711" s="51">
        <f t="shared" si="678"/>
        <v>10</v>
      </c>
      <c r="AN711" s="51">
        <f t="shared" si="678"/>
        <v>7</v>
      </c>
      <c r="AO711" s="51">
        <f t="shared" si="678"/>
        <v>5</v>
      </c>
      <c r="AP711" s="51">
        <f t="shared" si="678"/>
        <v>4</v>
      </c>
      <c r="AQ711" s="51">
        <f t="shared" si="678"/>
        <v>19</v>
      </c>
      <c r="AR711" s="51">
        <f t="shared" si="678"/>
        <v>16</v>
      </c>
      <c r="AS711" s="51">
        <f t="shared" si="678"/>
        <v>74</v>
      </c>
      <c r="AT711" s="51">
        <f t="shared" si="678"/>
        <v>12</v>
      </c>
      <c r="AU711" s="58">
        <v>5033</v>
      </c>
      <c r="AV711" s="109"/>
      <c r="AW711" s="109"/>
    </row>
    <row r="712" spans="1:49" s="33" customFormat="1" ht="12">
      <c r="A712" s="21">
        <v>708</v>
      </c>
      <c r="B712" s="58">
        <v>6947</v>
      </c>
      <c r="C712" s="41" t="s">
        <v>997</v>
      </c>
      <c r="D712" s="41" t="s">
        <v>820</v>
      </c>
      <c r="E712" s="41" t="s">
        <v>822</v>
      </c>
      <c r="F712" s="44" t="s">
        <v>605</v>
      </c>
      <c r="G712" s="39" t="s">
        <v>662</v>
      </c>
      <c r="H712" s="58">
        <v>6947</v>
      </c>
      <c r="I712" s="51">
        <f t="shared" si="677"/>
        <v>261</v>
      </c>
      <c r="J712" s="51">
        <f>J1728</f>
        <v>8</v>
      </c>
      <c r="K712" s="51">
        <f t="shared" ref="K712:AT712" si="679">K1728</f>
        <v>4</v>
      </c>
      <c r="L712" s="51">
        <f t="shared" si="679"/>
        <v>10</v>
      </c>
      <c r="M712" s="51">
        <f t="shared" si="679"/>
        <v>4</v>
      </c>
      <c r="N712" s="51">
        <f t="shared" si="679"/>
        <v>8</v>
      </c>
      <c r="O712" s="51">
        <f t="shared" si="679"/>
        <v>4</v>
      </c>
      <c r="P712" s="51">
        <f t="shared" si="679"/>
        <v>4</v>
      </c>
      <c r="Q712" s="51">
        <f t="shared" si="679"/>
        <v>5</v>
      </c>
      <c r="R712" s="51">
        <f t="shared" si="679"/>
        <v>5</v>
      </c>
      <c r="S712" s="51">
        <f t="shared" si="679"/>
        <v>4</v>
      </c>
      <c r="T712" s="51">
        <f t="shared" si="679"/>
        <v>5</v>
      </c>
      <c r="U712" s="51">
        <f t="shared" si="679"/>
        <v>5</v>
      </c>
      <c r="V712" s="51">
        <f t="shared" si="679"/>
        <v>5</v>
      </c>
      <c r="W712" s="51">
        <f t="shared" si="679"/>
        <v>6</v>
      </c>
      <c r="X712" s="51">
        <f t="shared" si="679"/>
        <v>6</v>
      </c>
      <c r="Y712" s="51">
        <f t="shared" si="679"/>
        <v>5</v>
      </c>
      <c r="Z712" s="51">
        <f t="shared" si="679"/>
        <v>5</v>
      </c>
      <c r="AA712" s="51">
        <f t="shared" si="679"/>
        <v>5</v>
      </c>
      <c r="AB712" s="51">
        <f t="shared" si="679"/>
        <v>5</v>
      </c>
      <c r="AC712" s="51">
        <f t="shared" si="679"/>
        <v>5</v>
      </c>
      <c r="AD712" s="51">
        <f t="shared" si="679"/>
        <v>22</v>
      </c>
      <c r="AE712" s="51">
        <f t="shared" si="679"/>
        <v>20</v>
      </c>
      <c r="AF712" s="51">
        <f t="shared" si="679"/>
        <v>20</v>
      </c>
      <c r="AG712" s="51">
        <f t="shared" si="679"/>
        <v>18</v>
      </c>
      <c r="AH712" s="51">
        <f t="shared" si="679"/>
        <v>18</v>
      </c>
      <c r="AI712" s="51">
        <f t="shared" si="679"/>
        <v>14</v>
      </c>
      <c r="AJ712" s="51">
        <f t="shared" si="679"/>
        <v>12</v>
      </c>
      <c r="AK712" s="51">
        <f t="shared" si="679"/>
        <v>8</v>
      </c>
      <c r="AL712" s="51">
        <f t="shared" si="679"/>
        <v>6</v>
      </c>
      <c r="AM712" s="51">
        <f t="shared" si="679"/>
        <v>5</v>
      </c>
      <c r="AN712" s="51">
        <f t="shared" si="679"/>
        <v>4</v>
      </c>
      <c r="AO712" s="51">
        <f t="shared" si="679"/>
        <v>3</v>
      </c>
      <c r="AP712" s="51">
        <f t="shared" si="679"/>
        <v>3</v>
      </c>
      <c r="AQ712" s="51">
        <f t="shared" si="679"/>
        <v>13</v>
      </c>
      <c r="AR712" s="51">
        <f t="shared" si="679"/>
        <v>12</v>
      </c>
      <c r="AS712" s="51">
        <f t="shared" si="679"/>
        <v>55</v>
      </c>
      <c r="AT712" s="51">
        <f t="shared" si="679"/>
        <v>9</v>
      </c>
      <c r="AU712" s="58">
        <v>6947</v>
      </c>
      <c r="AV712" s="109"/>
      <c r="AW712" s="109"/>
    </row>
    <row r="713" spans="1:49" s="33" customFormat="1" ht="12">
      <c r="A713" s="6">
        <v>709</v>
      </c>
      <c r="B713" s="58">
        <v>5028</v>
      </c>
      <c r="C713" s="41" t="s">
        <v>997</v>
      </c>
      <c r="D713" s="41" t="s">
        <v>820</v>
      </c>
      <c r="E713" s="41" t="s">
        <v>822</v>
      </c>
      <c r="F713" s="44" t="s">
        <v>604</v>
      </c>
      <c r="G713" s="39" t="s">
        <v>662</v>
      </c>
      <c r="H713" s="58">
        <v>5028</v>
      </c>
      <c r="I713" s="51">
        <f t="shared" si="677"/>
        <v>310</v>
      </c>
      <c r="J713" s="51">
        <f>J1727</f>
        <v>6</v>
      </c>
      <c r="K713" s="51">
        <f t="shared" ref="K713:AT713" si="680">K1727</f>
        <v>3</v>
      </c>
      <c r="L713" s="51">
        <f t="shared" si="680"/>
        <v>14</v>
      </c>
      <c r="M713" s="51">
        <f t="shared" si="680"/>
        <v>5</v>
      </c>
      <c r="N713" s="51">
        <f t="shared" si="680"/>
        <v>7</v>
      </c>
      <c r="O713" s="51">
        <f t="shared" si="680"/>
        <v>6</v>
      </c>
      <c r="P713" s="51">
        <f t="shared" si="680"/>
        <v>6</v>
      </c>
      <c r="Q713" s="51">
        <f t="shared" si="680"/>
        <v>7</v>
      </c>
      <c r="R713" s="51">
        <f t="shared" si="680"/>
        <v>6</v>
      </c>
      <c r="S713" s="51">
        <f t="shared" si="680"/>
        <v>5</v>
      </c>
      <c r="T713" s="51">
        <f t="shared" si="680"/>
        <v>7</v>
      </c>
      <c r="U713" s="51">
        <f t="shared" si="680"/>
        <v>6</v>
      </c>
      <c r="V713" s="51">
        <f t="shared" si="680"/>
        <v>6</v>
      </c>
      <c r="W713" s="51">
        <f t="shared" si="680"/>
        <v>7</v>
      </c>
      <c r="X713" s="51">
        <f t="shared" si="680"/>
        <v>7</v>
      </c>
      <c r="Y713" s="51">
        <f t="shared" si="680"/>
        <v>6</v>
      </c>
      <c r="Z713" s="51">
        <f t="shared" si="680"/>
        <v>6</v>
      </c>
      <c r="AA713" s="51">
        <f t="shared" si="680"/>
        <v>6</v>
      </c>
      <c r="AB713" s="51">
        <f t="shared" si="680"/>
        <v>6</v>
      </c>
      <c r="AC713" s="51">
        <f t="shared" si="680"/>
        <v>6</v>
      </c>
      <c r="AD713" s="51">
        <f t="shared" si="680"/>
        <v>26</v>
      </c>
      <c r="AE713" s="51">
        <f t="shared" si="680"/>
        <v>23</v>
      </c>
      <c r="AF713" s="51">
        <f t="shared" si="680"/>
        <v>23</v>
      </c>
      <c r="AG713" s="51">
        <f t="shared" si="680"/>
        <v>21</v>
      </c>
      <c r="AH713" s="51">
        <f t="shared" si="680"/>
        <v>21</v>
      </c>
      <c r="AI713" s="51">
        <f t="shared" si="680"/>
        <v>16</v>
      </c>
      <c r="AJ713" s="51">
        <f t="shared" si="680"/>
        <v>14</v>
      </c>
      <c r="AK713" s="51">
        <f t="shared" si="680"/>
        <v>10</v>
      </c>
      <c r="AL713" s="51">
        <f t="shared" si="680"/>
        <v>8</v>
      </c>
      <c r="AM713" s="51">
        <f t="shared" si="680"/>
        <v>7</v>
      </c>
      <c r="AN713" s="51">
        <f t="shared" si="680"/>
        <v>5</v>
      </c>
      <c r="AO713" s="51">
        <f t="shared" si="680"/>
        <v>4</v>
      </c>
      <c r="AP713" s="51">
        <f t="shared" si="680"/>
        <v>4</v>
      </c>
      <c r="AQ713" s="51">
        <f t="shared" si="680"/>
        <v>16</v>
      </c>
      <c r="AR713" s="51">
        <f t="shared" si="680"/>
        <v>15</v>
      </c>
      <c r="AS713" s="51">
        <f t="shared" si="680"/>
        <v>64</v>
      </c>
      <c r="AT713" s="51">
        <f t="shared" si="680"/>
        <v>10</v>
      </c>
      <c r="AU713" s="58">
        <v>5028</v>
      </c>
      <c r="AV713" s="109"/>
      <c r="AW713" s="109"/>
    </row>
    <row r="714" spans="1:49" s="33" customFormat="1" ht="12">
      <c r="A714" s="21">
        <v>710</v>
      </c>
      <c r="B714" s="58">
        <v>6949</v>
      </c>
      <c r="C714" s="41" t="s">
        <v>997</v>
      </c>
      <c r="D714" s="41" t="s">
        <v>820</v>
      </c>
      <c r="E714" s="41" t="s">
        <v>822</v>
      </c>
      <c r="F714" s="44" t="s">
        <v>606</v>
      </c>
      <c r="G714" s="39" t="s">
        <v>662</v>
      </c>
      <c r="H714" s="58">
        <v>6949</v>
      </c>
      <c r="I714" s="51">
        <f t="shared" si="677"/>
        <v>243</v>
      </c>
      <c r="J714" s="51">
        <f>J1729</f>
        <v>5</v>
      </c>
      <c r="K714" s="51">
        <f t="shared" ref="K714:AT714" si="681">K1729</f>
        <v>2</v>
      </c>
      <c r="L714" s="51">
        <f t="shared" si="681"/>
        <v>1</v>
      </c>
      <c r="M714" s="51">
        <f t="shared" si="681"/>
        <v>4</v>
      </c>
      <c r="N714" s="51">
        <f t="shared" si="681"/>
        <v>4</v>
      </c>
      <c r="O714" s="51">
        <f t="shared" si="681"/>
        <v>4</v>
      </c>
      <c r="P714" s="51">
        <f t="shared" si="681"/>
        <v>4</v>
      </c>
      <c r="Q714" s="51">
        <f t="shared" si="681"/>
        <v>5</v>
      </c>
      <c r="R714" s="51">
        <f t="shared" si="681"/>
        <v>5</v>
      </c>
      <c r="S714" s="51">
        <f t="shared" si="681"/>
        <v>4</v>
      </c>
      <c r="T714" s="51">
        <f t="shared" si="681"/>
        <v>5</v>
      </c>
      <c r="U714" s="51">
        <f t="shared" si="681"/>
        <v>5</v>
      </c>
      <c r="V714" s="51">
        <f t="shared" si="681"/>
        <v>5</v>
      </c>
      <c r="W714" s="51">
        <f t="shared" si="681"/>
        <v>6</v>
      </c>
      <c r="X714" s="51">
        <f t="shared" si="681"/>
        <v>6</v>
      </c>
      <c r="Y714" s="51">
        <f t="shared" si="681"/>
        <v>5</v>
      </c>
      <c r="Z714" s="51">
        <f t="shared" si="681"/>
        <v>5</v>
      </c>
      <c r="AA714" s="51">
        <f t="shared" si="681"/>
        <v>5</v>
      </c>
      <c r="AB714" s="51">
        <f t="shared" si="681"/>
        <v>5</v>
      </c>
      <c r="AC714" s="51">
        <f t="shared" si="681"/>
        <v>5</v>
      </c>
      <c r="AD714" s="51">
        <f t="shared" si="681"/>
        <v>22</v>
      </c>
      <c r="AE714" s="51">
        <f t="shared" si="681"/>
        <v>20</v>
      </c>
      <c r="AF714" s="51">
        <f t="shared" si="681"/>
        <v>20</v>
      </c>
      <c r="AG714" s="51">
        <f t="shared" si="681"/>
        <v>18</v>
      </c>
      <c r="AH714" s="51">
        <f t="shared" si="681"/>
        <v>18</v>
      </c>
      <c r="AI714" s="51">
        <f t="shared" si="681"/>
        <v>14</v>
      </c>
      <c r="AJ714" s="51">
        <f t="shared" si="681"/>
        <v>12</v>
      </c>
      <c r="AK714" s="51">
        <f t="shared" si="681"/>
        <v>8</v>
      </c>
      <c r="AL714" s="51">
        <f t="shared" si="681"/>
        <v>6</v>
      </c>
      <c r="AM714" s="51">
        <f t="shared" si="681"/>
        <v>5</v>
      </c>
      <c r="AN714" s="51">
        <f t="shared" si="681"/>
        <v>4</v>
      </c>
      <c r="AO714" s="51">
        <f t="shared" si="681"/>
        <v>3</v>
      </c>
      <c r="AP714" s="51">
        <f t="shared" si="681"/>
        <v>3</v>
      </c>
      <c r="AQ714" s="51">
        <f t="shared" si="681"/>
        <v>13</v>
      </c>
      <c r="AR714" s="51">
        <f t="shared" si="681"/>
        <v>12</v>
      </c>
      <c r="AS714" s="51">
        <f t="shared" si="681"/>
        <v>55</v>
      </c>
      <c r="AT714" s="51">
        <f t="shared" si="681"/>
        <v>9</v>
      </c>
      <c r="AU714" s="58">
        <v>6949</v>
      </c>
      <c r="AV714" s="109"/>
      <c r="AW714" s="109"/>
    </row>
    <row r="715" spans="1:49" s="33" customFormat="1" ht="12">
      <c r="A715" s="21">
        <v>711</v>
      </c>
      <c r="B715" s="58">
        <v>5030</v>
      </c>
      <c r="C715" s="41" t="s">
        <v>997</v>
      </c>
      <c r="D715" s="41" t="s">
        <v>820</v>
      </c>
      <c r="E715" s="41" t="s">
        <v>822</v>
      </c>
      <c r="F715" s="44" t="s">
        <v>612</v>
      </c>
      <c r="G715" s="39" t="s">
        <v>662</v>
      </c>
      <c r="H715" s="58">
        <v>5030</v>
      </c>
      <c r="I715" s="51">
        <f t="shared" si="677"/>
        <v>335</v>
      </c>
      <c r="J715" s="51">
        <f>J1736</f>
        <v>5</v>
      </c>
      <c r="K715" s="51">
        <f t="shared" ref="K715:AT715" si="682">K1736</f>
        <v>4</v>
      </c>
      <c r="L715" s="51">
        <f t="shared" si="682"/>
        <v>8</v>
      </c>
      <c r="M715" s="51">
        <f t="shared" si="682"/>
        <v>3</v>
      </c>
      <c r="N715" s="51">
        <f t="shared" si="682"/>
        <v>3</v>
      </c>
      <c r="O715" s="51">
        <f t="shared" si="682"/>
        <v>6</v>
      </c>
      <c r="P715" s="51">
        <f t="shared" si="682"/>
        <v>8</v>
      </c>
      <c r="Q715" s="51">
        <f t="shared" si="682"/>
        <v>9</v>
      </c>
      <c r="R715" s="51">
        <f t="shared" si="682"/>
        <v>9</v>
      </c>
      <c r="S715" s="51">
        <f t="shared" si="682"/>
        <v>8</v>
      </c>
      <c r="T715" s="51">
        <f t="shared" si="682"/>
        <v>9</v>
      </c>
      <c r="U715" s="51">
        <f t="shared" si="682"/>
        <v>8</v>
      </c>
      <c r="V715" s="51">
        <f t="shared" si="682"/>
        <v>8</v>
      </c>
      <c r="W715" s="51">
        <f t="shared" si="682"/>
        <v>8</v>
      </c>
      <c r="X715" s="51">
        <f t="shared" si="682"/>
        <v>8</v>
      </c>
      <c r="Y715" s="51">
        <f t="shared" si="682"/>
        <v>8</v>
      </c>
      <c r="Z715" s="51">
        <f t="shared" si="682"/>
        <v>8</v>
      </c>
      <c r="AA715" s="51">
        <f t="shared" si="682"/>
        <v>8</v>
      </c>
      <c r="AB715" s="51">
        <f t="shared" si="682"/>
        <v>7</v>
      </c>
      <c r="AC715" s="51">
        <f t="shared" si="682"/>
        <v>6</v>
      </c>
      <c r="AD715" s="51">
        <f t="shared" si="682"/>
        <v>21</v>
      </c>
      <c r="AE715" s="51">
        <f t="shared" si="682"/>
        <v>25</v>
      </c>
      <c r="AF715" s="51">
        <f t="shared" si="682"/>
        <v>26</v>
      </c>
      <c r="AG715" s="51">
        <f t="shared" si="682"/>
        <v>23</v>
      </c>
      <c r="AH715" s="51">
        <f t="shared" si="682"/>
        <v>22</v>
      </c>
      <c r="AI715" s="51">
        <f t="shared" si="682"/>
        <v>20</v>
      </c>
      <c r="AJ715" s="51">
        <f t="shared" si="682"/>
        <v>16</v>
      </c>
      <c r="AK715" s="51">
        <f t="shared" si="682"/>
        <v>11</v>
      </c>
      <c r="AL715" s="51">
        <f t="shared" si="682"/>
        <v>7</v>
      </c>
      <c r="AM715" s="51">
        <f t="shared" si="682"/>
        <v>9</v>
      </c>
      <c r="AN715" s="51">
        <f t="shared" si="682"/>
        <v>6</v>
      </c>
      <c r="AO715" s="51">
        <f t="shared" si="682"/>
        <v>5</v>
      </c>
      <c r="AP715" s="51">
        <f t="shared" si="682"/>
        <v>3</v>
      </c>
      <c r="AQ715" s="51">
        <f t="shared" si="682"/>
        <v>19</v>
      </c>
      <c r="AR715" s="51">
        <f t="shared" si="682"/>
        <v>17</v>
      </c>
      <c r="AS715" s="51">
        <f t="shared" si="682"/>
        <v>65</v>
      </c>
      <c r="AT715" s="51">
        <f t="shared" si="682"/>
        <v>9</v>
      </c>
      <c r="AU715" s="58">
        <v>5030</v>
      </c>
      <c r="AV715" s="109"/>
      <c r="AW715" s="109"/>
    </row>
    <row r="716" spans="1:49" s="33" customFormat="1" ht="12">
      <c r="A716" s="6">
        <v>712</v>
      </c>
      <c r="B716" s="58">
        <v>5032</v>
      </c>
      <c r="C716" s="41" t="s">
        <v>997</v>
      </c>
      <c r="D716" s="41" t="s">
        <v>820</v>
      </c>
      <c r="E716" s="41" t="s">
        <v>822</v>
      </c>
      <c r="F716" s="44" t="s">
        <v>614</v>
      </c>
      <c r="G716" s="39" t="s">
        <v>662</v>
      </c>
      <c r="H716" s="58">
        <v>5032</v>
      </c>
      <c r="I716" s="51">
        <f t="shared" si="677"/>
        <v>372</v>
      </c>
      <c r="J716" s="51">
        <f>J1710</f>
        <v>4</v>
      </c>
      <c r="K716" s="51">
        <f t="shared" ref="K716:AT716" si="683">K1710</f>
        <v>4</v>
      </c>
      <c r="L716" s="51">
        <f t="shared" si="683"/>
        <v>13</v>
      </c>
      <c r="M716" s="51">
        <f t="shared" si="683"/>
        <v>8</v>
      </c>
      <c r="N716" s="51">
        <f t="shared" si="683"/>
        <v>6</v>
      </c>
      <c r="O716" s="51">
        <f t="shared" si="683"/>
        <v>7</v>
      </c>
      <c r="P716" s="51">
        <f t="shared" si="683"/>
        <v>7</v>
      </c>
      <c r="Q716" s="51">
        <f t="shared" si="683"/>
        <v>8</v>
      </c>
      <c r="R716" s="51">
        <f t="shared" si="683"/>
        <v>8</v>
      </c>
      <c r="S716" s="51">
        <f t="shared" si="683"/>
        <v>8</v>
      </c>
      <c r="T716" s="51">
        <f t="shared" si="683"/>
        <v>9</v>
      </c>
      <c r="U716" s="51">
        <f t="shared" si="683"/>
        <v>9</v>
      </c>
      <c r="V716" s="51">
        <f t="shared" si="683"/>
        <v>9</v>
      </c>
      <c r="W716" s="51">
        <f t="shared" si="683"/>
        <v>9</v>
      </c>
      <c r="X716" s="51">
        <f t="shared" si="683"/>
        <v>8</v>
      </c>
      <c r="Y716" s="51">
        <f t="shared" si="683"/>
        <v>8</v>
      </c>
      <c r="Z716" s="51">
        <f t="shared" si="683"/>
        <v>7</v>
      </c>
      <c r="AA716" s="51">
        <f t="shared" si="683"/>
        <v>7</v>
      </c>
      <c r="AB716" s="51">
        <f t="shared" si="683"/>
        <v>7</v>
      </c>
      <c r="AC716" s="51">
        <f t="shared" si="683"/>
        <v>7</v>
      </c>
      <c r="AD716" s="51">
        <f t="shared" si="683"/>
        <v>26</v>
      </c>
      <c r="AE716" s="51">
        <f t="shared" si="683"/>
        <v>27</v>
      </c>
      <c r="AF716" s="51">
        <f t="shared" si="683"/>
        <v>26</v>
      </c>
      <c r="AG716" s="51">
        <f t="shared" si="683"/>
        <v>25</v>
      </c>
      <c r="AH716" s="51">
        <f t="shared" si="683"/>
        <v>23</v>
      </c>
      <c r="AI716" s="51">
        <f t="shared" si="683"/>
        <v>22</v>
      </c>
      <c r="AJ716" s="51">
        <f t="shared" si="683"/>
        <v>17</v>
      </c>
      <c r="AK716" s="51">
        <f t="shared" si="683"/>
        <v>15</v>
      </c>
      <c r="AL716" s="51">
        <f t="shared" si="683"/>
        <v>12</v>
      </c>
      <c r="AM716" s="51">
        <f t="shared" si="683"/>
        <v>10</v>
      </c>
      <c r="AN716" s="51">
        <f t="shared" si="683"/>
        <v>7</v>
      </c>
      <c r="AO716" s="51">
        <f t="shared" si="683"/>
        <v>5</v>
      </c>
      <c r="AP716" s="51">
        <f t="shared" si="683"/>
        <v>4</v>
      </c>
      <c r="AQ716" s="51">
        <f t="shared" si="683"/>
        <v>22</v>
      </c>
      <c r="AR716" s="51">
        <f t="shared" si="683"/>
        <v>17</v>
      </c>
      <c r="AS716" s="51">
        <f t="shared" si="683"/>
        <v>74</v>
      </c>
      <c r="AT716" s="51">
        <f t="shared" si="683"/>
        <v>12</v>
      </c>
      <c r="AU716" s="58">
        <v>5032</v>
      </c>
      <c r="AV716" s="109"/>
      <c r="AW716" s="109"/>
    </row>
    <row r="717" spans="1:49" s="33" customFormat="1" ht="12">
      <c r="A717" s="21">
        <v>713</v>
      </c>
      <c r="B717" s="58">
        <v>6939</v>
      </c>
      <c r="C717" s="41" t="s">
        <v>997</v>
      </c>
      <c r="D717" s="41" t="s">
        <v>820</v>
      </c>
      <c r="E717" s="41" t="s">
        <v>822</v>
      </c>
      <c r="F717" s="44" t="s">
        <v>616</v>
      </c>
      <c r="G717" s="39" t="s">
        <v>662</v>
      </c>
      <c r="H717" s="58">
        <v>6939</v>
      </c>
      <c r="I717" s="51">
        <f t="shared" si="677"/>
        <v>297</v>
      </c>
      <c r="J717" s="51">
        <f>J1713</f>
        <v>2</v>
      </c>
      <c r="K717" s="51">
        <f t="shared" ref="K717:AT717" si="684">K1713</f>
        <v>1</v>
      </c>
      <c r="L717" s="51">
        <f t="shared" si="684"/>
        <v>6</v>
      </c>
      <c r="M717" s="51">
        <f t="shared" si="684"/>
        <v>2</v>
      </c>
      <c r="N717" s="51">
        <f t="shared" si="684"/>
        <v>1</v>
      </c>
      <c r="O717" s="51">
        <f t="shared" si="684"/>
        <v>5</v>
      </c>
      <c r="P717" s="51">
        <f t="shared" si="684"/>
        <v>5</v>
      </c>
      <c r="Q717" s="51">
        <f t="shared" si="684"/>
        <v>6</v>
      </c>
      <c r="R717" s="51">
        <f t="shared" si="684"/>
        <v>6</v>
      </c>
      <c r="S717" s="51">
        <f t="shared" si="684"/>
        <v>6</v>
      </c>
      <c r="T717" s="51">
        <f t="shared" si="684"/>
        <v>7</v>
      </c>
      <c r="U717" s="51">
        <f t="shared" si="684"/>
        <v>7</v>
      </c>
      <c r="V717" s="51">
        <f t="shared" si="684"/>
        <v>7</v>
      </c>
      <c r="W717" s="51">
        <f t="shared" si="684"/>
        <v>7</v>
      </c>
      <c r="X717" s="51">
        <f t="shared" si="684"/>
        <v>6</v>
      </c>
      <c r="Y717" s="51">
        <f t="shared" si="684"/>
        <v>6</v>
      </c>
      <c r="Z717" s="51">
        <f t="shared" si="684"/>
        <v>6</v>
      </c>
      <c r="AA717" s="51">
        <f t="shared" si="684"/>
        <v>6</v>
      </c>
      <c r="AB717" s="51">
        <f t="shared" si="684"/>
        <v>6</v>
      </c>
      <c r="AC717" s="51">
        <f t="shared" si="684"/>
        <v>6</v>
      </c>
      <c r="AD717" s="51">
        <f t="shared" si="684"/>
        <v>23</v>
      </c>
      <c r="AE717" s="51">
        <f t="shared" si="684"/>
        <v>23</v>
      </c>
      <c r="AF717" s="51">
        <f t="shared" si="684"/>
        <v>22</v>
      </c>
      <c r="AG717" s="51">
        <f t="shared" si="684"/>
        <v>22</v>
      </c>
      <c r="AH717" s="51">
        <f t="shared" si="684"/>
        <v>20</v>
      </c>
      <c r="AI717" s="51">
        <f t="shared" si="684"/>
        <v>20</v>
      </c>
      <c r="AJ717" s="51">
        <f t="shared" si="684"/>
        <v>16</v>
      </c>
      <c r="AK717" s="51">
        <f t="shared" si="684"/>
        <v>13</v>
      </c>
      <c r="AL717" s="51">
        <f t="shared" si="684"/>
        <v>11</v>
      </c>
      <c r="AM717" s="51">
        <f t="shared" si="684"/>
        <v>9</v>
      </c>
      <c r="AN717" s="51">
        <f t="shared" si="684"/>
        <v>6</v>
      </c>
      <c r="AO717" s="51">
        <f t="shared" si="684"/>
        <v>5</v>
      </c>
      <c r="AP717" s="51">
        <f t="shared" si="684"/>
        <v>3</v>
      </c>
      <c r="AQ717" s="51">
        <f t="shared" si="684"/>
        <v>17</v>
      </c>
      <c r="AR717" s="51">
        <f t="shared" si="684"/>
        <v>14</v>
      </c>
      <c r="AS717" s="51">
        <f t="shared" si="684"/>
        <v>65</v>
      </c>
      <c r="AT717" s="51">
        <f t="shared" si="684"/>
        <v>11</v>
      </c>
      <c r="AU717" s="58">
        <v>6939</v>
      </c>
      <c r="AV717" s="109"/>
      <c r="AW717" s="109"/>
    </row>
    <row r="718" spans="1:49" s="33" customFormat="1" ht="12">
      <c r="A718" s="21">
        <v>714</v>
      </c>
      <c r="B718" s="58">
        <v>5031</v>
      </c>
      <c r="C718" s="41" t="s">
        <v>997</v>
      </c>
      <c r="D718" s="41" t="s">
        <v>820</v>
      </c>
      <c r="E718" s="41" t="s">
        <v>822</v>
      </c>
      <c r="F718" s="44" t="s">
        <v>613</v>
      </c>
      <c r="G718" s="39" t="s">
        <v>662</v>
      </c>
      <c r="H718" s="58">
        <v>5031</v>
      </c>
      <c r="I718" s="51">
        <f t="shared" si="677"/>
        <v>666</v>
      </c>
      <c r="J718" s="51">
        <f>J1737</f>
        <v>5</v>
      </c>
      <c r="K718" s="51">
        <f t="shared" ref="K718:AT718" si="685">K1737</f>
        <v>4</v>
      </c>
      <c r="L718" s="51">
        <f t="shared" si="685"/>
        <v>12</v>
      </c>
      <c r="M718" s="51">
        <f t="shared" si="685"/>
        <v>11</v>
      </c>
      <c r="N718" s="51">
        <f t="shared" si="685"/>
        <v>13</v>
      </c>
      <c r="O718" s="51">
        <f t="shared" si="685"/>
        <v>13</v>
      </c>
      <c r="P718" s="51">
        <f t="shared" si="685"/>
        <v>17</v>
      </c>
      <c r="Q718" s="51">
        <f t="shared" si="685"/>
        <v>18</v>
      </c>
      <c r="R718" s="51">
        <f t="shared" si="685"/>
        <v>18</v>
      </c>
      <c r="S718" s="51">
        <f t="shared" si="685"/>
        <v>16</v>
      </c>
      <c r="T718" s="51">
        <f t="shared" si="685"/>
        <v>17</v>
      </c>
      <c r="U718" s="51">
        <f t="shared" si="685"/>
        <v>14</v>
      </c>
      <c r="V718" s="51">
        <f t="shared" si="685"/>
        <v>15</v>
      </c>
      <c r="W718" s="51">
        <f t="shared" si="685"/>
        <v>16</v>
      </c>
      <c r="X718" s="51">
        <f t="shared" si="685"/>
        <v>16</v>
      </c>
      <c r="Y718" s="51">
        <f t="shared" si="685"/>
        <v>16</v>
      </c>
      <c r="Z718" s="51">
        <f t="shared" si="685"/>
        <v>16</v>
      </c>
      <c r="AA718" s="51">
        <f t="shared" si="685"/>
        <v>15</v>
      </c>
      <c r="AB718" s="51">
        <f t="shared" si="685"/>
        <v>13</v>
      </c>
      <c r="AC718" s="51">
        <f t="shared" si="685"/>
        <v>12</v>
      </c>
      <c r="AD718" s="51">
        <f t="shared" si="685"/>
        <v>43</v>
      </c>
      <c r="AE718" s="51">
        <f t="shared" si="685"/>
        <v>53</v>
      </c>
      <c r="AF718" s="51">
        <f t="shared" si="685"/>
        <v>54</v>
      </c>
      <c r="AG718" s="51">
        <f t="shared" si="685"/>
        <v>48</v>
      </c>
      <c r="AH718" s="51">
        <f t="shared" si="685"/>
        <v>47</v>
      </c>
      <c r="AI718" s="51">
        <f t="shared" si="685"/>
        <v>40</v>
      </c>
      <c r="AJ718" s="51">
        <f t="shared" si="685"/>
        <v>32</v>
      </c>
      <c r="AK718" s="51">
        <f t="shared" si="685"/>
        <v>21</v>
      </c>
      <c r="AL718" s="51">
        <f t="shared" si="685"/>
        <v>12</v>
      </c>
      <c r="AM718" s="51">
        <f t="shared" si="685"/>
        <v>15</v>
      </c>
      <c r="AN718" s="51">
        <f t="shared" si="685"/>
        <v>10</v>
      </c>
      <c r="AO718" s="51">
        <f t="shared" si="685"/>
        <v>9</v>
      </c>
      <c r="AP718" s="51">
        <f t="shared" si="685"/>
        <v>5</v>
      </c>
      <c r="AQ718" s="51">
        <f t="shared" si="685"/>
        <v>37</v>
      </c>
      <c r="AR718" s="51">
        <f t="shared" si="685"/>
        <v>34</v>
      </c>
      <c r="AS718" s="51">
        <f t="shared" si="685"/>
        <v>136</v>
      </c>
      <c r="AT718" s="51">
        <f t="shared" si="685"/>
        <v>19</v>
      </c>
      <c r="AU718" s="58">
        <v>5031</v>
      </c>
      <c r="AV718" s="109"/>
      <c r="AW718" s="109"/>
    </row>
    <row r="719" spans="1:49" s="33" customFormat="1" ht="12">
      <c r="A719" s="6">
        <v>715</v>
      </c>
      <c r="B719" s="90">
        <v>7103</v>
      </c>
      <c r="C719" s="41" t="s">
        <v>997</v>
      </c>
      <c r="D719" s="41" t="s">
        <v>820</v>
      </c>
      <c r="E719" s="41" t="s">
        <v>822</v>
      </c>
      <c r="F719" s="42" t="s">
        <v>212</v>
      </c>
      <c r="G719" s="39" t="s">
        <v>662</v>
      </c>
      <c r="H719" s="90">
        <v>7103</v>
      </c>
      <c r="I719" s="51">
        <f t="shared" si="677"/>
        <v>228</v>
      </c>
      <c r="J719" s="51">
        <f>J1738</f>
        <v>3</v>
      </c>
      <c r="K719" s="51">
        <f t="shared" ref="K719:AT719" si="686">K1738</f>
        <v>3</v>
      </c>
      <c r="L719" s="51">
        <f t="shared" si="686"/>
        <v>3</v>
      </c>
      <c r="M719" s="51">
        <f t="shared" si="686"/>
        <v>7</v>
      </c>
      <c r="N719" s="51">
        <f t="shared" si="686"/>
        <v>4</v>
      </c>
      <c r="O719" s="51">
        <f t="shared" si="686"/>
        <v>5</v>
      </c>
      <c r="P719" s="51">
        <f t="shared" si="686"/>
        <v>6</v>
      </c>
      <c r="Q719" s="51">
        <f t="shared" si="686"/>
        <v>7</v>
      </c>
      <c r="R719" s="51">
        <f t="shared" si="686"/>
        <v>7</v>
      </c>
      <c r="S719" s="51">
        <f t="shared" si="686"/>
        <v>6</v>
      </c>
      <c r="T719" s="51">
        <f t="shared" si="686"/>
        <v>6</v>
      </c>
      <c r="U719" s="51">
        <f t="shared" si="686"/>
        <v>5</v>
      </c>
      <c r="V719" s="51">
        <f t="shared" si="686"/>
        <v>5</v>
      </c>
      <c r="W719" s="51">
        <f t="shared" si="686"/>
        <v>5</v>
      </c>
      <c r="X719" s="51">
        <f t="shared" si="686"/>
        <v>5</v>
      </c>
      <c r="Y719" s="51">
        <f t="shared" si="686"/>
        <v>5</v>
      </c>
      <c r="Z719" s="51">
        <f t="shared" si="686"/>
        <v>5</v>
      </c>
      <c r="AA719" s="51">
        <f t="shared" si="686"/>
        <v>5</v>
      </c>
      <c r="AB719" s="51">
        <f t="shared" si="686"/>
        <v>5</v>
      </c>
      <c r="AC719" s="51">
        <f t="shared" si="686"/>
        <v>4</v>
      </c>
      <c r="AD719" s="51">
        <f t="shared" si="686"/>
        <v>14</v>
      </c>
      <c r="AE719" s="51">
        <f t="shared" si="686"/>
        <v>17</v>
      </c>
      <c r="AF719" s="51">
        <f t="shared" si="686"/>
        <v>18</v>
      </c>
      <c r="AG719" s="51">
        <f t="shared" si="686"/>
        <v>16</v>
      </c>
      <c r="AH719" s="51">
        <f t="shared" si="686"/>
        <v>15</v>
      </c>
      <c r="AI719" s="51">
        <f t="shared" si="686"/>
        <v>13</v>
      </c>
      <c r="AJ719" s="51">
        <f t="shared" si="686"/>
        <v>10</v>
      </c>
      <c r="AK719" s="51">
        <f t="shared" si="686"/>
        <v>7</v>
      </c>
      <c r="AL719" s="51">
        <f t="shared" si="686"/>
        <v>4</v>
      </c>
      <c r="AM719" s="51">
        <f t="shared" si="686"/>
        <v>5</v>
      </c>
      <c r="AN719" s="51">
        <f t="shared" si="686"/>
        <v>3</v>
      </c>
      <c r="AO719" s="51">
        <f t="shared" si="686"/>
        <v>3</v>
      </c>
      <c r="AP719" s="51">
        <f t="shared" si="686"/>
        <v>2</v>
      </c>
      <c r="AQ719" s="51">
        <f t="shared" si="686"/>
        <v>12</v>
      </c>
      <c r="AR719" s="51">
        <f t="shared" si="686"/>
        <v>11</v>
      </c>
      <c r="AS719" s="51">
        <f t="shared" si="686"/>
        <v>44</v>
      </c>
      <c r="AT719" s="51">
        <f t="shared" si="686"/>
        <v>6</v>
      </c>
      <c r="AU719" s="90">
        <v>7103</v>
      </c>
      <c r="AV719" s="109"/>
      <c r="AW719" s="109"/>
    </row>
    <row r="720" spans="1:49" s="33" customFormat="1" ht="12">
      <c r="A720" s="21">
        <v>716</v>
      </c>
      <c r="B720" s="58">
        <v>7049</v>
      </c>
      <c r="C720" s="41" t="s">
        <v>997</v>
      </c>
      <c r="D720" s="41" t="s">
        <v>820</v>
      </c>
      <c r="E720" s="41" t="s">
        <v>822</v>
      </c>
      <c r="F720" s="44" t="s">
        <v>607</v>
      </c>
      <c r="G720" s="39" t="s">
        <v>662</v>
      </c>
      <c r="H720" s="58">
        <v>7049</v>
      </c>
      <c r="I720" s="51">
        <f t="shared" si="677"/>
        <v>297</v>
      </c>
      <c r="J720" s="51">
        <f>J1730</f>
        <v>4</v>
      </c>
      <c r="K720" s="51">
        <f t="shared" ref="K720:AT720" si="687">K1730</f>
        <v>3</v>
      </c>
      <c r="L720" s="51">
        <f t="shared" si="687"/>
        <v>8</v>
      </c>
      <c r="M720" s="51">
        <f t="shared" si="687"/>
        <v>7</v>
      </c>
      <c r="N720" s="51">
        <f t="shared" si="687"/>
        <v>3</v>
      </c>
      <c r="O720" s="51">
        <f t="shared" si="687"/>
        <v>5</v>
      </c>
      <c r="P720" s="51">
        <f t="shared" si="687"/>
        <v>5</v>
      </c>
      <c r="Q720" s="51">
        <f t="shared" si="687"/>
        <v>6</v>
      </c>
      <c r="R720" s="51">
        <f t="shared" si="687"/>
        <v>6</v>
      </c>
      <c r="S720" s="51">
        <f t="shared" si="687"/>
        <v>5</v>
      </c>
      <c r="T720" s="51">
        <f t="shared" si="687"/>
        <v>7</v>
      </c>
      <c r="U720" s="51">
        <f t="shared" si="687"/>
        <v>6</v>
      </c>
      <c r="V720" s="51">
        <f t="shared" si="687"/>
        <v>6</v>
      </c>
      <c r="W720" s="51">
        <f t="shared" si="687"/>
        <v>7</v>
      </c>
      <c r="X720" s="51">
        <f t="shared" si="687"/>
        <v>7</v>
      </c>
      <c r="Y720" s="51">
        <f t="shared" si="687"/>
        <v>6</v>
      </c>
      <c r="Z720" s="51">
        <f t="shared" si="687"/>
        <v>6</v>
      </c>
      <c r="AA720" s="51">
        <f t="shared" si="687"/>
        <v>6</v>
      </c>
      <c r="AB720" s="51">
        <f t="shared" si="687"/>
        <v>6</v>
      </c>
      <c r="AC720" s="51">
        <f t="shared" si="687"/>
        <v>6</v>
      </c>
      <c r="AD720" s="51">
        <f t="shared" si="687"/>
        <v>26</v>
      </c>
      <c r="AE720" s="51">
        <f t="shared" si="687"/>
        <v>23</v>
      </c>
      <c r="AF720" s="51">
        <f t="shared" si="687"/>
        <v>23</v>
      </c>
      <c r="AG720" s="51">
        <f t="shared" si="687"/>
        <v>21</v>
      </c>
      <c r="AH720" s="51">
        <f t="shared" si="687"/>
        <v>21</v>
      </c>
      <c r="AI720" s="51">
        <f t="shared" si="687"/>
        <v>16</v>
      </c>
      <c r="AJ720" s="51">
        <f t="shared" si="687"/>
        <v>14</v>
      </c>
      <c r="AK720" s="51">
        <f t="shared" si="687"/>
        <v>10</v>
      </c>
      <c r="AL720" s="51">
        <f t="shared" si="687"/>
        <v>8</v>
      </c>
      <c r="AM720" s="51">
        <f t="shared" si="687"/>
        <v>7</v>
      </c>
      <c r="AN720" s="51">
        <f t="shared" si="687"/>
        <v>5</v>
      </c>
      <c r="AO720" s="51">
        <f t="shared" si="687"/>
        <v>4</v>
      </c>
      <c r="AP720" s="51">
        <f t="shared" si="687"/>
        <v>4</v>
      </c>
      <c r="AQ720" s="51">
        <f t="shared" si="687"/>
        <v>16</v>
      </c>
      <c r="AR720" s="51">
        <f t="shared" si="687"/>
        <v>15</v>
      </c>
      <c r="AS720" s="51">
        <f t="shared" si="687"/>
        <v>64</v>
      </c>
      <c r="AT720" s="51">
        <f t="shared" si="687"/>
        <v>10</v>
      </c>
      <c r="AU720" s="58">
        <v>7049</v>
      </c>
      <c r="AV720" s="109"/>
      <c r="AW720" s="109"/>
    </row>
    <row r="721" spans="1:49" s="33" customFormat="1" ht="12">
      <c r="A721" s="21">
        <v>717</v>
      </c>
      <c r="B721" s="90">
        <v>7180</v>
      </c>
      <c r="C721" s="41" t="s">
        <v>997</v>
      </c>
      <c r="D721" s="41" t="s">
        <v>820</v>
      </c>
      <c r="E721" s="41" t="s">
        <v>822</v>
      </c>
      <c r="F721" s="42" t="s">
        <v>609</v>
      </c>
      <c r="G721" s="39" t="s">
        <v>662</v>
      </c>
      <c r="H721" s="90">
        <v>7180</v>
      </c>
      <c r="I721" s="51">
        <f t="shared" si="677"/>
        <v>408</v>
      </c>
      <c r="J721" s="51">
        <f>J1732</f>
        <v>4</v>
      </c>
      <c r="K721" s="51">
        <f t="shared" ref="K721:AT721" si="688">K1732</f>
        <v>5</v>
      </c>
      <c r="L721" s="51">
        <f t="shared" si="688"/>
        <v>7</v>
      </c>
      <c r="M721" s="51">
        <f t="shared" si="688"/>
        <v>5</v>
      </c>
      <c r="N721" s="51">
        <f t="shared" si="688"/>
        <v>6</v>
      </c>
      <c r="O721" s="51">
        <f t="shared" si="688"/>
        <v>8</v>
      </c>
      <c r="P721" s="51">
        <f t="shared" si="688"/>
        <v>8</v>
      </c>
      <c r="Q721" s="51">
        <f t="shared" si="688"/>
        <v>10</v>
      </c>
      <c r="R721" s="51">
        <f t="shared" si="688"/>
        <v>9</v>
      </c>
      <c r="S721" s="51">
        <f t="shared" si="688"/>
        <v>8</v>
      </c>
      <c r="T721" s="51">
        <f t="shared" si="688"/>
        <v>11</v>
      </c>
      <c r="U721" s="51">
        <f t="shared" si="688"/>
        <v>10</v>
      </c>
      <c r="V721" s="51">
        <f t="shared" si="688"/>
        <v>10</v>
      </c>
      <c r="W721" s="51">
        <f t="shared" si="688"/>
        <v>12</v>
      </c>
      <c r="X721" s="51">
        <f t="shared" si="688"/>
        <v>11</v>
      </c>
      <c r="Y721" s="51">
        <f t="shared" si="688"/>
        <v>10</v>
      </c>
      <c r="Z721" s="51">
        <f t="shared" si="688"/>
        <v>10</v>
      </c>
      <c r="AA721" s="51">
        <f t="shared" si="688"/>
        <v>9</v>
      </c>
      <c r="AB721" s="51">
        <f t="shared" si="688"/>
        <v>8</v>
      </c>
      <c r="AC721" s="51">
        <f t="shared" si="688"/>
        <v>8</v>
      </c>
      <c r="AD721" s="51">
        <f t="shared" si="688"/>
        <v>35</v>
      </c>
      <c r="AE721" s="51">
        <f t="shared" si="688"/>
        <v>31</v>
      </c>
      <c r="AF721" s="51">
        <f t="shared" si="688"/>
        <v>31</v>
      </c>
      <c r="AG721" s="51">
        <f t="shared" si="688"/>
        <v>28</v>
      </c>
      <c r="AH721" s="51">
        <f t="shared" si="688"/>
        <v>28</v>
      </c>
      <c r="AI721" s="51">
        <f t="shared" si="688"/>
        <v>22</v>
      </c>
      <c r="AJ721" s="51">
        <f t="shared" si="688"/>
        <v>19</v>
      </c>
      <c r="AK721" s="51">
        <f t="shared" si="688"/>
        <v>13</v>
      </c>
      <c r="AL721" s="51">
        <f t="shared" si="688"/>
        <v>10</v>
      </c>
      <c r="AM721" s="51">
        <f t="shared" si="688"/>
        <v>8</v>
      </c>
      <c r="AN721" s="51">
        <f t="shared" si="688"/>
        <v>6</v>
      </c>
      <c r="AO721" s="51">
        <f t="shared" si="688"/>
        <v>4</v>
      </c>
      <c r="AP721" s="51">
        <f t="shared" si="688"/>
        <v>4</v>
      </c>
      <c r="AQ721" s="51">
        <f t="shared" si="688"/>
        <v>27</v>
      </c>
      <c r="AR721" s="51">
        <f t="shared" si="688"/>
        <v>22</v>
      </c>
      <c r="AS721" s="51">
        <f t="shared" si="688"/>
        <v>87</v>
      </c>
      <c r="AT721" s="51">
        <f t="shared" si="688"/>
        <v>14</v>
      </c>
      <c r="AU721" s="90">
        <v>7180</v>
      </c>
      <c r="AV721" s="109"/>
      <c r="AW721" s="109"/>
    </row>
    <row r="722" spans="1:49" s="33" customFormat="1" ht="12">
      <c r="A722" s="6">
        <v>718</v>
      </c>
      <c r="B722" s="58">
        <v>8923</v>
      </c>
      <c r="C722" s="41" t="s">
        <v>997</v>
      </c>
      <c r="D722" s="41" t="s">
        <v>820</v>
      </c>
      <c r="E722" s="41" t="s">
        <v>822</v>
      </c>
      <c r="F722" s="44" t="s">
        <v>610</v>
      </c>
      <c r="G722" s="39" t="s">
        <v>662</v>
      </c>
      <c r="H722" s="58">
        <v>8923</v>
      </c>
      <c r="I722" s="51">
        <f t="shared" si="677"/>
        <v>301</v>
      </c>
      <c r="J722" s="51">
        <f>J1733</f>
        <v>3</v>
      </c>
      <c r="K722" s="51">
        <f t="shared" ref="K722:AT722" si="689">K1733</f>
        <v>4</v>
      </c>
      <c r="L722" s="51">
        <f t="shared" si="689"/>
        <v>1</v>
      </c>
      <c r="M722" s="51">
        <f t="shared" si="689"/>
        <v>6</v>
      </c>
      <c r="N722" s="51">
        <f t="shared" si="689"/>
        <v>3</v>
      </c>
      <c r="O722" s="51">
        <f t="shared" si="689"/>
        <v>7</v>
      </c>
      <c r="P722" s="51">
        <f t="shared" si="689"/>
        <v>7</v>
      </c>
      <c r="Q722" s="51">
        <f t="shared" si="689"/>
        <v>8</v>
      </c>
      <c r="R722" s="51">
        <f t="shared" si="689"/>
        <v>7</v>
      </c>
      <c r="S722" s="51">
        <f t="shared" si="689"/>
        <v>6</v>
      </c>
      <c r="T722" s="51">
        <f t="shared" si="689"/>
        <v>8</v>
      </c>
      <c r="U722" s="51">
        <f t="shared" si="689"/>
        <v>7</v>
      </c>
      <c r="V722" s="51">
        <f t="shared" si="689"/>
        <v>7</v>
      </c>
      <c r="W722" s="51">
        <f t="shared" si="689"/>
        <v>8</v>
      </c>
      <c r="X722" s="51">
        <f t="shared" si="689"/>
        <v>7</v>
      </c>
      <c r="Y722" s="51">
        <f t="shared" si="689"/>
        <v>6</v>
      </c>
      <c r="Z722" s="51">
        <f t="shared" si="689"/>
        <v>6</v>
      </c>
      <c r="AA722" s="51">
        <f t="shared" si="689"/>
        <v>6</v>
      </c>
      <c r="AB722" s="51">
        <f t="shared" si="689"/>
        <v>6</v>
      </c>
      <c r="AC722" s="51">
        <f t="shared" si="689"/>
        <v>6</v>
      </c>
      <c r="AD722" s="51">
        <f t="shared" si="689"/>
        <v>26</v>
      </c>
      <c r="AE722" s="51">
        <f t="shared" si="689"/>
        <v>23</v>
      </c>
      <c r="AF722" s="51">
        <f t="shared" si="689"/>
        <v>23</v>
      </c>
      <c r="AG722" s="51">
        <f t="shared" si="689"/>
        <v>21</v>
      </c>
      <c r="AH722" s="51">
        <f t="shared" si="689"/>
        <v>21</v>
      </c>
      <c r="AI722" s="51">
        <f t="shared" si="689"/>
        <v>16</v>
      </c>
      <c r="AJ722" s="51">
        <f t="shared" si="689"/>
        <v>14</v>
      </c>
      <c r="AK722" s="51">
        <f t="shared" si="689"/>
        <v>10</v>
      </c>
      <c r="AL722" s="51">
        <f t="shared" si="689"/>
        <v>8</v>
      </c>
      <c r="AM722" s="51">
        <f t="shared" si="689"/>
        <v>7</v>
      </c>
      <c r="AN722" s="51">
        <f t="shared" si="689"/>
        <v>5</v>
      </c>
      <c r="AO722" s="51">
        <f t="shared" si="689"/>
        <v>4</v>
      </c>
      <c r="AP722" s="51">
        <f t="shared" si="689"/>
        <v>4</v>
      </c>
      <c r="AQ722" s="51">
        <f t="shared" si="689"/>
        <v>18</v>
      </c>
      <c r="AR722" s="51">
        <f t="shared" si="689"/>
        <v>15</v>
      </c>
      <c r="AS722" s="51">
        <f t="shared" si="689"/>
        <v>64</v>
      </c>
      <c r="AT722" s="51">
        <f t="shared" si="689"/>
        <v>10</v>
      </c>
      <c r="AU722" s="58">
        <v>8923</v>
      </c>
      <c r="AV722" s="109"/>
      <c r="AW722" s="109"/>
    </row>
    <row r="723" spans="1:49" s="33" customFormat="1" ht="12">
      <c r="A723" s="21">
        <v>719</v>
      </c>
      <c r="B723" s="34"/>
      <c r="C723" s="35" t="s">
        <v>997</v>
      </c>
      <c r="D723" s="35" t="s">
        <v>820</v>
      </c>
      <c r="E723" s="36" t="s">
        <v>823</v>
      </c>
      <c r="F723" s="36" t="s">
        <v>823</v>
      </c>
      <c r="G723" s="37"/>
      <c r="H723" s="34"/>
      <c r="I723" s="99">
        <f t="shared" si="677"/>
        <v>4914</v>
      </c>
      <c r="J723" s="38">
        <f>SUM(J724:J728)</f>
        <v>51</v>
      </c>
      <c r="K723" s="38">
        <f t="shared" ref="K723:AT723" si="690">SUM(K724:K728)</f>
        <v>61</v>
      </c>
      <c r="L723" s="38">
        <f t="shared" si="690"/>
        <v>77</v>
      </c>
      <c r="M723" s="38">
        <f t="shared" si="690"/>
        <v>74</v>
      </c>
      <c r="N723" s="38">
        <f t="shared" si="690"/>
        <v>81</v>
      </c>
      <c r="O723" s="38">
        <f t="shared" si="690"/>
        <v>114</v>
      </c>
      <c r="P723" s="38">
        <f t="shared" si="690"/>
        <v>106</v>
      </c>
      <c r="Q723" s="38">
        <f t="shared" si="690"/>
        <v>113</v>
      </c>
      <c r="R723" s="38">
        <f t="shared" si="690"/>
        <v>99</v>
      </c>
      <c r="S723" s="38">
        <f t="shared" si="690"/>
        <v>112</v>
      </c>
      <c r="T723" s="38">
        <f t="shared" si="690"/>
        <v>110</v>
      </c>
      <c r="U723" s="38">
        <f t="shared" si="690"/>
        <v>128</v>
      </c>
      <c r="V723" s="38">
        <f t="shared" si="690"/>
        <v>107</v>
      </c>
      <c r="W723" s="38">
        <f t="shared" si="690"/>
        <v>120</v>
      </c>
      <c r="X723" s="38">
        <f t="shared" si="690"/>
        <v>114</v>
      </c>
      <c r="Y723" s="38">
        <f t="shared" si="690"/>
        <v>117</v>
      </c>
      <c r="Z723" s="38">
        <f t="shared" si="690"/>
        <v>112</v>
      </c>
      <c r="AA723" s="38">
        <f t="shared" si="690"/>
        <v>105</v>
      </c>
      <c r="AB723" s="38">
        <f t="shared" si="690"/>
        <v>98</v>
      </c>
      <c r="AC723" s="38">
        <f t="shared" si="690"/>
        <v>90</v>
      </c>
      <c r="AD723" s="38">
        <f t="shared" si="690"/>
        <v>359</v>
      </c>
      <c r="AE723" s="38">
        <f t="shared" si="690"/>
        <v>366</v>
      </c>
      <c r="AF723" s="38">
        <f t="shared" si="690"/>
        <v>362</v>
      </c>
      <c r="AG723" s="38">
        <f t="shared" si="690"/>
        <v>368</v>
      </c>
      <c r="AH723" s="38">
        <f t="shared" si="690"/>
        <v>344</v>
      </c>
      <c r="AI723" s="38">
        <f t="shared" si="690"/>
        <v>292</v>
      </c>
      <c r="AJ723" s="38">
        <f t="shared" si="690"/>
        <v>216</v>
      </c>
      <c r="AK723" s="38">
        <f t="shared" si="690"/>
        <v>200</v>
      </c>
      <c r="AL723" s="38">
        <f t="shared" si="690"/>
        <v>138</v>
      </c>
      <c r="AM723" s="38">
        <f t="shared" si="690"/>
        <v>114</v>
      </c>
      <c r="AN723" s="38">
        <f t="shared" si="690"/>
        <v>77</v>
      </c>
      <c r="AO723" s="38">
        <f t="shared" si="690"/>
        <v>45</v>
      </c>
      <c r="AP723" s="38">
        <f t="shared" si="690"/>
        <v>44</v>
      </c>
      <c r="AQ723" s="38">
        <f t="shared" si="690"/>
        <v>291</v>
      </c>
      <c r="AR723" s="38">
        <f t="shared" si="690"/>
        <v>249</v>
      </c>
      <c r="AS723" s="38">
        <f t="shared" si="690"/>
        <v>1028</v>
      </c>
      <c r="AT723" s="38">
        <f t="shared" si="690"/>
        <v>138</v>
      </c>
      <c r="AU723" s="34"/>
      <c r="AV723" s="109"/>
      <c r="AW723" s="109"/>
    </row>
    <row r="724" spans="1:49" s="33" customFormat="1" ht="12">
      <c r="A724" s="21">
        <v>720</v>
      </c>
      <c r="B724" s="58">
        <v>5034</v>
      </c>
      <c r="C724" s="41" t="s">
        <v>997</v>
      </c>
      <c r="D724" s="41" t="s">
        <v>820</v>
      </c>
      <c r="E724" s="41" t="s">
        <v>823</v>
      </c>
      <c r="F724" s="44" t="s">
        <v>597</v>
      </c>
      <c r="G724" s="39" t="s">
        <v>680</v>
      </c>
      <c r="H724" s="58">
        <v>5034</v>
      </c>
      <c r="I724" s="51">
        <f t="shared" si="677"/>
        <v>2633</v>
      </c>
      <c r="J724" s="51">
        <f>J1715</f>
        <v>32</v>
      </c>
      <c r="K724" s="51">
        <f t="shared" ref="K724:AT724" si="691">K1715</f>
        <v>39</v>
      </c>
      <c r="L724" s="51">
        <f t="shared" si="691"/>
        <v>44</v>
      </c>
      <c r="M724" s="51">
        <f t="shared" si="691"/>
        <v>48</v>
      </c>
      <c r="N724" s="51">
        <f t="shared" si="691"/>
        <v>52</v>
      </c>
      <c r="O724" s="51">
        <f t="shared" si="691"/>
        <v>59</v>
      </c>
      <c r="P724" s="51">
        <f t="shared" si="691"/>
        <v>55</v>
      </c>
      <c r="Q724" s="51">
        <f t="shared" si="691"/>
        <v>59</v>
      </c>
      <c r="R724" s="51">
        <f t="shared" si="691"/>
        <v>52</v>
      </c>
      <c r="S724" s="51">
        <f t="shared" si="691"/>
        <v>59</v>
      </c>
      <c r="T724" s="51">
        <f t="shared" si="691"/>
        <v>57</v>
      </c>
      <c r="U724" s="51">
        <f t="shared" si="691"/>
        <v>67</v>
      </c>
      <c r="V724" s="51">
        <f t="shared" si="691"/>
        <v>56</v>
      </c>
      <c r="W724" s="51">
        <f t="shared" si="691"/>
        <v>63</v>
      </c>
      <c r="X724" s="51">
        <f t="shared" si="691"/>
        <v>60</v>
      </c>
      <c r="Y724" s="51">
        <f t="shared" si="691"/>
        <v>62</v>
      </c>
      <c r="Z724" s="51">
        <f t="shared" si="691"/>
        <v>60</v>
      </c>
      <c r="AA724" s="51">
        <f t="shared" si="691"/>
        <v>56</v>
      </c>
      <c r="AB724" s="51">
        <f t="shared" si="691"/>
        <v>52</v>
      </c>
      <c r="AC724" s="51">
        <f t="shared" si="691"/>
        <v>48</v>
      </c>
      <c r="AD724" s="51">
        <f t="shared" si="691"/>
        <v>191</v>
      </c>
      <c r="AE724" s="51">
        <f t="shared" si="691"/>
        <v>195</v>
      </c>
      <c r="AF724" s="51">
        <f t="shared" si="691"/>
        <v>192</v>
      </c>
      <c r="AG724" s="51">
        <f t="shared" si="691"/>
        <v>195</v>
      </c>
      <c r="AH724" s="51">
        <f t="shared" si="691"/>
        <v>182</v>
      </c>
      <c r="AI724" s="51">
        <f t="shared" si="691"/>
        <v>154</v>
      </c>
      <c r="AJ724" s="51">
        <f t="shared" si="691"/>
        <v>114</v>
      </c>
      <c r="AK724" s="51">
        <f t="shared" si="691"/>
        <v>105</v>
      </c>
      <c r="AL724" s="51">
        <f t="shared" si="691"/>
        <v>73</v>
      </c>
      <c r="AM724" s="51">
        <f t="shared" si="691"/>
        <v>61</v>
      </c>
      <c r="AN724" s="51">
        <f t="shared" si="691"/>
        <v>42</v>
      </c>
      <c r="AO724" s="51">
        <f t="shared" si="691"/>
        <v>25</v>
      </c>
      <c r="AP724" s="51">
        <f t="shared" si="691"/>
        <v>24</v>
      </c>
      <c r="AQ724" s="51">
        <f t="shared" si="691"/>
        <v>152</v>
      </c>
      <c r="AR724" s="51">
        <f t="shared" si="691"/>
        <v>133</v>
      </c>
      <c r="AS724" s="51">
        <f t="shared" si="691"/>
        <v>545</v>
      </c>
      <c r="AT724" s="51">
        <f t="shared" si="691"/>
        <v>73</v>
      </c>
      <c r="AU724" s="58">
        <v>5034</v>
      </c>
      <c r="AV724" s="109"/>
      <c r="AW724" s="109"/>
    </row>
    <row r="725" spans="1:49" s="33" customFormat="1" ht="12">
      <c r="A725" s="6">
        <v>721</v>
      </c>
      <c r="B725" s="58">
        <v>6868</v>
      </c>
      <c r="C725" s="41" t="s">
        <v>997</v>
      </c>
      <c r="D725" s="41" t="s">
        <v>820</v>
      </c>
      <c r="E725" s="41" t="s">
        <v>823</v>
      </c>
      <c r="F725" s="44" t="s">
        <v>600</v>
      </c>
      <c r="G725" s="39" t="s">
        <v>662</v>
      </c>
      <c r="H725" s="58">
        <v>6868</v>
      </c>
      <c r="I725" s="51">
        <f t="shared" si="677"/>
        <v>474</v>
      </c>
      <c r="J725" s="51">
        <f>J1718</f>
        <v>5</v>
      </c>
      <c r="K725" s="51">
        <f t="shared" ref="K725:AT725" si="692">K1718</f>
        <v>2</v>
      </c>
      <c r="L725" s="51">
        <f t="shared" si="692"/>
        <v>8</v>
      </c>
      <c r="M725" s="51">
        <f t="shared" si="692"/>
        <v>7</v>
      </c>
      <c r="N725" s="51">
        <f t="shared" si="692"/>
        <v>12</v>
      </c>
      <c r="O725" s="51">
        <f t="shared" si="692"/>
        <v>12</v>
      </c>
      <c r="P725" s="51">
        <f t="shared" si="692"/>
        <v>11</v>
      </c>
      <c r="Q725" s="51">
        <f t="shared" si="692"/>
        <v>12</v>
      </c>
      <c r="R725" s="51">
        <f t="shared" si="692"/>
        <v>11</v>
      </c>
      <c r="S725" s="51">
        <f t="shared" si="692"/>
        <v>12</v>
      </c>
      <c r="T725" s="51">
        <f t="shared" si="692"/>
        <v>12</v>
      </c>
      <c r="U725" s="51">
        <f t="shared" si="692"/>
        <v>14</v>
      </c>
      <c r="V725" s="51">
        <f t="shared" si="692"/>
        <v>12</v>
      </c>
      <c r="W725" s="51">
        <f t="shared" si="692"/>
        <v>13</v>
      </c>
      <c r="X725" s="51">
        <f t="shared" si="692"/>
        <v>12</v>
      </c>
      <c r="Y725" s="51">
        <f t="shared" si="692"/>
        <v>12</v>
      </c>
      <c r="Z725" s="51">
        <f t="shared" si="692"/>
        <v>11</v>
      </c>
      <c r="AA725" s="51">
        <f t="shared" si="692"/>
        <v>10</v>
      </c>
      <c r="AB725" s="51">
        <f t="shared" si="692"/>
        <v>9</v>
      </c>
      <c r="AC725" s="51">
        <f t="shared" si="692"/>
        <v>8</v>
      </c>
      <c r="AD725" s="51">
        <f t="shared" si="692"/>
        <v>32</v>
      </c>
      <c r="AE725" s="51">
        <f t="shared" si="692"/>
        <v>33</v>
      </c>
      <c r="AF725" s="51">
        <f t="shared" si="692"/>
        <v>33</v>
      </c>
      <c r="AG725" s="51">
        <f t="shared" si="692"/>
        <v>34</v>
      </c>
      <c r="AH725" s="51">
        <f t="shared" si="692"/>
        <v>32</v>
      </c>
      <c r="AI725" s="51">
        <f t="shared" si="692"/>
        <v>27</v>
      </c>
      <c r="AJ725" s="51">
        <f t="shared" si="692"/>
        <v>20</v>
      </c>
      <c r="AK725" s="51">
        <f t="shared" si="692"/>
        <v>19</v>
      </c>
      <c r="AL725" s="51">
        <f t="shared" si="692"/>
        <v>13</v>
      </c>
      <c r="AM725" s="51">
        <f t="shared" si="692"/>
        <v>11</v>
      </c>
      <c r="AN725" s="51">
        <f t="shared" si="692"/>
        <v>7</v>
      </c>
      <c r="AO725" s="51">
        <f t="shared" si="692"/>
        <v>4</v>
      </c>
      <c r="AP725" s="51">
        <f t="shared" si="692"/>
        <v>4</v>
      </c>
      <c r="AQ725" s="51">
        <f t="shared" si="692"/>
        <v>32</v>
      </c>
      <c r="AR725" s="51">
        <f t="shared" si="692"/>
        <v>24</v>
      </c>
      <c r="AS725" s="51">
        <f t="shared" si="692"/>
        <v>94</v>
      </c>
      <c r="AT725" s="51">
        <f t="shared" si="692"/>
        <v>13</v>
      </c>
      <c r="AU725" s="58">
        <v>6868</v>
      </c>
      <c r="AV725" s="109"/>
      <c r="AW725" s="109"/>
    </row>
    <row r="726" spans="1:49" s="33" customFormat="1" ht="12">
      <c r="A726" s="21">
        <v>722</v>
      </c>
      <c r="B726" s="58">
        <v>5035</v>
      </c>
      <c r="C726" s="41" t="s">
        <v>997</v>
      </c>
      <c r="D726" s="41" t="s">
        <v>820</v>
      </c>
      <c r="E726" s="41" t="s">
        <v>823</v>
      </c>
      <c r="F726" s="44" t="s">
        <v>598</v>
      </c>
      <c r="G726" s="39" t="s">
        <v>662</v>
      </c>
      <c r="H726" s="58">
        <v>5035</v>
      </c>
      <c r="I726" s="51">
        <f t="shared" si="677"/>
        <v>899</v>
      </c>
      <c r="J726" s="51">
        <f>J1716</f>
        <v>8</v>
      </c>
      <c r="K726" s="51">
        <f t="shared" ref="K726:AT726" si="693">K1716</f>
        <v>12</v>
      </c>
      <c r="L726" s="51">
        <f t="shared" si="693"/>
        <v>8</v>
      </c>
      <c r="M726" s="51">
        <f t="shared" si="693"/>
        <v>4</v>
      </c>
      <c r="N726" s="51">
        <f t="shared" si="693"/>
        <v>4</v>
      </c>
      <c r="O726" s="51">
        <f t="shared" si="693"/>
        <v>23</v>
      </c>
      <c r="P726" s="51">
        <f t="shared" si="693"/>
        <v>21</v>
      </c>
      <c r="Q726" s="51">
        <f t="shared" si="693"/>
        <v>22</v>
      </c>
      <c r="R726" s="51">
        <f t="shared" si="693"/>
        <v>19</v>
      </c>
      <c r="S726" s="51">
        <f t="shared" si="693"/>
        <v>21</v>
      </c>
      <c r="T726" s="51">
        <f t="shared" si="693"/>
        <v>21</v>
      </c>
      <c r="U726" s="51">
        <f t="shared" si="693"/>
        <v>24</v>
      </c>
      <c r="V726" s="51">
        <f t="shared" si="693"/>
        <v>20</v>
      </c>
      <c r="W726" s="51">
        <f t="shared" si="693"/>
        <v>22</v>
      </c>
      <c r="X726" s="51">
        <f t="shared" si="693"/>
        <v>21</v>
      </c>
      <c r="Y726" s="51">
        <f t="shared" si="693"/>
        <v>22</v>
      </c>
      <c r="Z726" s="51">
        <f t="shared" si="693"/>
        <v>21</v>
      </c>
      <c r="AA726" s="51">
        <f t="shared" si="693"/>
        <v>20</v>
      </c>
      <c r="AB726" s="51">
        <f t="shared" si="693"/>
        <v>19</v>
      </c>
      <c r="AC726" s="51">
        <f t="shared" si="693"/>
        <v>17</v>
      </c>
      <c r="AD726" s="51">
        <f t="shared" si="693"/>
        <v>68</v>
      </c>
      <c r="AE726" s="51">
        <f t="shared" si="693"/>
        <v>69</v>
      </c>
      <c r="AF726" s="51">
        <f t="shared" si="693"/>
        <v>68</v>
      </c>
      <c r="AG726" s="51">
        <f t="shared" si="693"/>
        <v>69</v>
      </c>
      <c r="AH726" s="51">
        <f t="shared" si="693"/>
        <v>65</v>
      </c>
      <c r="AI726" s="51">
        <f t="shared" si="693"/>
        <v>55</v>
      </c>
      <c r="AJ726" s="51">
        <f t="shared" si="693"/>
        <v>41</v>
      </c>
      <c r="AK726" s="51">
        <f t="shared" si="693"/>
        <v>38</v>
      </c>
      <c r="AL726" s="51">
        <f t="shared" si="693"/>
        <v>26</v>
      </c>
      <c r="AM726" s="51">
        <f t="shared" si="693"/>
        <v>21</v>
      </c>
      <c r="AN726" s="51">
        <f t="shared" si="693"/>
        <v>14</v>
      </c>
      <c r="AO726" s="51">
        <f t="shared" si="693"/>
        <v>8</v>
      </c>
      <c r="AP726" s="51">
        <f t="shared" si="693"/>
        <v>8</v>
      </c>
      <c r="AQ726" s="51">
        <f t="shared" si="693"/>
        <v>54</v>
      </c>
      <c r="AR726" s="51">
        <f t="shared" si="693"/>
        <v>47</v>
      </c>
      <c r="AS726" s="51">
        <f t="shared" si="693"/>
        <v>194</v>
      </c>
      <c r="AT726" s="51">
        <f t="shared" si="693"/>
        <v>26</v>
      </c>
      <c r="AU726" s="58">
        <v>5035</v>
      </c>
      <c r="AV726" s="109"/>
      <c r="AW726" s="109"/>
    </row>
    <row r="727" spans="1:49" s="33" customFormat="1" ht="12">
      <c r="A727" s="21">
        <v>723</v>
      </c>
      <c r="B727" s="58">
        <v>6940</v>
      </c>
      <c r="C727" s="41" t="s">
        <v>997</v>
      </c>
      <c r="D727" s="41" t="s">
        <v>820</v>
      </c>
      <c r="E727" s="41" t="s">
        <v>823</v>
      </c>
      <c r="F727" s="44" t="s">
        <v>601</v>
      </c>
      <c r="G727" s="39" t="s">
        <v>662</v>
      </c>
      <c r="H727" s="58">
        <v>6940</v>
      </c>
      <c r="I727" s="51">
        <f t="shared" si="677"/>
        <v>291</v>
      </c>
      <c r="J727" s="51">
        <f>J1719</f>
        <v>3</v>
      </c>
      <c r="K727" s="51">
        <f t="shared" ref="K727:AT727" si="694">K1719</f>
        <v>2</v>
      </c>
      <c r="L727" s="51">
        <f t="shared" si="694"/>
        <v>4</v>
      </c>
      <c r="M727" s="51">
        <f t="shared" si="694"/>
        <v>6</v>
      </c>
      <c r="N727" s="51">
        <f t="shared" si="694"/>
        <v>3</v>
      </c>
      <c r="O727" s="51">
        <f t="shared" si="694"/>
        <v>5</v>
      </c>
      <c r="P727" s="51">
        <f t="shared" si="694"/>
        <v>5</v>
      </c>
      <c r="Q727" s="51">
        <f t="shared" si="694"/>
        <v>5</v>
      </c>
      <c r="R727" s="51">
        <f t="shared" si="694"/>
        <v>4</v>
      </c>
      <c r="S727" s="51">
        <f t="shared" si="694"/>
        <v>5</v>
      </c>
      <c r="T727" s="51">
        <f t="shared" si="694"/>
        <v>5</v>
      </c>
      <c r="U727" s="51">
        <f t="shared" si="694"/>
        <v>6</v>
      </c>
      <c r="V727" s="51">
        <f t="shared" si="694"/>
        <v>5</v>
      </c>
      <c r="W727" s="51">
        <f t="shared" si="694"/>
        <v>6</v>
      </c>
      <c r="X727" s="51">
        <f t="shared" si="694"/>
        <v>6</v>
      </c>
      <c r="Y727" s="51">
        <f t="shared" si="694"/>
        <v>6</v>
      </c>
      <c r="Z727" s="51">
        <f t="shared" si="694"/>
        <v>6</v>
      </c>
      <c r="AA727" s="51">
        <f t="shared" si="694"/>
        <v>6</v>
      </c>
      <c r="AB727" s="51">
        <f t="shared" si="694"/>
        <v>6</v>
      </c>
      <c r="AC727" s="51">
        <f t="shared" si="694"/>
        <v>6</v>
      </c>
      <c r="AD727" s="51">
        <f t="shared" si="694"/>
        <v>24</v>
      </c>
      <c r="AE727" s="51">
        <f t="shared" si="694"/>
        <v>24</v>
      </c>
      <c r="AF727" s="51">
        <f t="shared" si="694"/>
        <v>24</v>
      </c>
      <c r="AG727" s="51">
        <f t="shared" si="694"/>
        <v>24</v>
      </c>
      <c r="AH727" s="51">
        <f t="shared" si="694"/>
        <v>22</v>
      </c>
      <c r="AI727" s="51">
        <f t="shared" si="694"/>
        <v>19</v>
      </c>
      <c r="AJ727" s="51">
        <f t="shared" si="694"/>
        <v>14</v>
      </c>
      <c r="AK727" s="51">
        <f t="shared" si="694"/>
        <v>13</v>
      </c>
      <c r="AL727" s="51">
        <f t="shared" si="694"/>
        <v>9</v>
      </c>
      <c r="AM727" s="51">
        <f t="shared" si="694"/>
        <v>7</v>
      </c>
      <c r="AN727" s="51">
        <f t="shared" si="694"/>
        <v>5</v>
      </c>
      <c r="AO727" s="51">
        <f t="shared" si="694"/>
        <v>3</v>
      </c>
      <c r="AP727" s="51">
        <f t="shared" si="694"/>
        <v>3</v>
      </c>
      <c r="AQ727" s="51">
        <f t="shared" si="694"/>
        <v>14</v>
      </c>
      <c r="AR727" s="51">
        <f t="shared" si="694"/>
        <v>14</v>
      </c>
      <c r="AS727" s="51">
        <f t="shared" si="694"/>
        <v>67</v>
      </c>
      <c r="AT727" s="51">
        <f t="shared" si="694"/>
        <v>9</v>
      </c>
      <c r="AU727" s="58">
        <v>6940</v>
      </c>
      <c r="AV727" s="109"/>
      <c r="AW727" s="109"/>
    </row>
    <row r="728" spans="1:49" s="33" customFormat="1" ht="12">
      <c r="A728" s="6">
        <v>724</v>
      </c>
      <c r="B728" s="58">
        <v>5036</v>
      </c>
      <c r="C728" s="41" t="s">
        <v>997</v>
      </c>
      <c r="D728" s="41" t="s">
        <v>820</v>
      </c>
      <c r="E728" s="41" t="s">
        <v>823</v>
      </c>
      <c r="F728" s="44" t="s">
        <v>599</v>
      </c>
      <c r="G728" s="39" t="s">
        <v>662</v>
      </c>
      <c r="H728" s="58">
        <v>5036</v>
      </c>
      <c r="I728" s="51">
        <f t="shared" si="677"/>
        <v>617</v>
      </c>
      <c r="J728" s="51">
        <f>J1717</f>
        <v>3</v>
      </c>
      <c r="K728" s="51">
        <f t="shared" ref="K728:AT728" si="695">K1717</f>
        <v>6</v>
      </c>
      <c r="L728" s="51">
        <f t="shared" si="695"/>
        <v>13</v>
      </c>
      <c r="M728" s="51">
        <f t="shared" si="695"/>
        <v>9</v>
      </c>
      <c r="N728" s="51">
        <f t="shared" si="695"/>
        <v>10</v>
      </c>
      <c r="O728" s="51">
        <f t="shared" si="695"/>
        <v>15</v>
      </c>
      <c r="P728" s="51">
        <f t="shared" si="695"/>
        <v>14</v>
      </c>
      <c r="Q728" s="51">
        <f t="shared" si="695"/>
        <v>15</v>
      </c>
      <c r="R728" s="51">
        <f t="shared" si="695"/>
        <v>13</v>
      </c>
      <c r="S728" s="51">
        <f t="shared" si="695"/>
        <v>15</v>
      </c>
      <c r="T728" s="51">
        <f t="shared" si="695"/>
        <v>15</v>
      </c>
      <c r="U728" s="51">
        <f t="shared" si="695"/>
        <v>17</v>
      </c>
      <c r="V728" s="51">
        <f t="shared" si="695"/>
        <v>14</v>
      </c>
      <c r="W728" s="51">
        <f t="shared" si="695"/>
        <v>16</v>
      </c>
      <c r="X728" s="51">
        <f t="shared" si="695"/>
        <v>15</v>
      </c>
      <c r="Y728" s="51">
        <f t="shared" si="695"/>
        <v>15</v>
      </c>
      <c r="Z728" s="51">
        <f t="shared" si="695"/>
        <v>14</v>
      </c>
      <c r="AA728" s="51">
        <f t="shared" si="695"/>
        <v>13</v>
      </c>
      <c r="AB728" s="51">
        <f t="shared" si="695"/>
        <v>12</v>
      </c>
      <c r="AC728" s="51">
        <f t="shared" si="695"/>
        <v>11</v>
      </c>
      <c r="AD728" s="51">
        <f t="shared" si="695"/>
        <v>44</v>
      </c>
      <c r="AE728" s="51">
        <f t="shared" si="695"/>
        <v>45</v>
      </c>
      <c r="AF728" s="51">
        <f t="shared" si="695"/>
        <v>45</v>
      </c>
      <c r="AG728" s="51">
        <f t="shared" si="695"/>
        <v>46</v>
      </c>
      <c r="AH728" s="51">
        <f t="shared" si="695"/>
        <v>43</v>
      </c>
      <c r="AI728" s="51">
        <f t="shared" si="695"/>
        <v>37</v>
      </c>
      <c r="AJ728" s="51">
        <f t="shared" si="695"/>
        <v>27</v>
      </c>
      <c r="AK728" s="51">
        <f t="shared" si="695"/>
        <v>25</v>
      </c>
      <c r="AL728" s="51">
        <f t="shared" si="695"/>
        <v>17</v>
      </c>
      <c r="AM728" s="51">
        <f t="shared" si="695"/>
        <v>14</v>
      </c>
      <c r="AN728" s="51">
        <f t="shared" si="695"/>
        <v>9</v>
      </c>
      <c r="AO728" s="51">
        <f t="shared" si="695"/>
        <v>5</v>
      </c>
      <c r="AP728" s="51">
        <f t="shared" si="695"/>
        <v>5</v>
      </c>
      <c r="AQ728" s="51">
        <f t="shared" si="695"/>
        <v>39</v>
      </c>
      <c r="AR728" s="51">
        <f t="shared" si="695"/>
        <v>31</v>
      </c>
      <c r="AS728" s="51">
        <f t="shared" si="695"/>
        <v>128</v>
      </c>
      <c r="AT728" s="51">
        <f t="shared" si="695"/>
        <v>17</v>
      </c>
      <c r="AU728" s="58">
        <v>5036</v>
      </c>
      <c r="AV728" s="109"/>
      <c r="AW728" s="109"/>
    </row>
    <row r="729" spans="1:49" s="33" customFormat="1" ht="12">
      <c r="A729" s="21">
        <v>725</v>
      </c>
      <c r="B729" s="34"/>
      <c r="C729" s="35" t="s">
        <v>997</v>
      </c>
      <c r="D729" s="35" t="s">
        <v>820</v>
      </c>
      <c r="E729" s="36" t="s">
        <v>824</v>
      </c>
      <c r="F729" s="36" t="s">
        <v>824</v>
      </c>
      <c r="G729" s="37"/>
      <c r="H729" s="34"/>
      <c r="I729" s="99">
        <f t="shared" si="677"/>
        <v>11530</v>
      </c>
      <c r="J729" s="38">
        <f>SUM(J730:J747)</f>
        <v>160</v>
      </c>
      <c r="K729" s="38">
        <f t="shared" ref="K729:AT729" si="696">SUM(K730:K747)</f>
        <v>165</v>
      </c>
      <c r="L729" s="38">
        <f t="shared" si="696"/>
        <v>202</v>
      </c>
      <c r="M729" s="38">
        <f t="shared" si="696"/>
        <v>198</v>
      </c>
      <c r="N729" s="38">
        <f t="shared" si="696"/>
        <v>214</v>
      </c>
      <c r="O729" s="38">
        <f t="shared" si="696"/>
        <v>240</v>
      </c>
      <c r="P729" s="38">
        <f t="shared" si="696"/>
        <v>236</v>
      </c>
      <c r="Q729" s="38">
        <f t="shared" si="696"/>
        <v>243</v>
      </c>
      <c r="R729" s="38">
        <f t="shared" si="696"/>
        <v>272</v>
      </c>
      <c r="S729" s="38">
        <f t="shared" si="696"/>
        <v>258</v>
      </c>
      <c r="T729" s="38">
        <f t="shared" si="696"/>
        <v>278</v>
      </c>
      <c r="U729" s="38">
        <f t="shared" si="696"/>
        <v>311</v>
      </c>
      <c r="V729" s="38">
        <f t="shared" si="696"/>
        <v>276</v>
      </c>
      <c r="W729" s="38">
        <f t="shared" si="696"/>
        <v>290</v>
      </c>
      <c r="X729" s="38">
        <f t="shared" si="696"/>
        <v>273</v>
      </c>
      <c r="Y729" s="38">
        <f t="shared" si="696"/>
        <v>255</v>
      </c>
      <c r="Z729" s="38">
        <f t="shared" si="696"/>
        <v>237</v>
      </c>
      <c r="AA729" s="38">
        <f t="shared" si="696"/>
        <v>220</v>
      </c>
      <c r="AB729" s="38">
        <f t="shared" si="696"/>
        <v>202</v>
      </c>
      <c r="AC729" s="38">
        <f t="shared" si="696"/>
        <v>187</v>
      </c>
      <c r="AD729" s="38">
        <f t="shared" si="696"/>
        <v>772</v>
      </c>
      <c r="AE729" s="38">
        <f t="shared" si="696"/>
        <v>827</v>
      </c>
      <c r="AF729" s="38">
        <f t="shared" si="696"/>
        <v>820</v>
      </c>
      <c r="AG729" s="38">
        <f t="shared" si="696"/>
        <v>838</v>
      </c>
      <c r="AH729" s="38">
        <f t="shared" si="696"/>
        <v>794</v>
      </c>
      <c r="AI729" s="38">
        <f t="shared" si="696"/>
        <v>654</v>
      </c>
      <c r="AJ729" s="38">
        <f t="shared" si="696"/>
        <v>546</v>
      </c>
      <c r="AK729" s="38">
        <f t="shared" si="696"/>
        <v>476</v>
      </c>
      <c r="AL729" s="38">
        <f t="shared" si="696"/>
        <v>358</v>
      </c>
      <c r="AM729" s="38">
        <f t="shared" si="696"/>
        <v>289</v>
      </c>
      <c r="AN729" s="38">
        <f t="shared" si="696"/>
        <v>198</v>
      </c>
      <c r="AO729" s="38">
        <f t="shared" si="696"/>
        <v>140</v>
      </c>
      <c r="AP729" s="38">
        <f t="shared" si="696"/>
        <v>101</v>
      </c>
      <c r="AQ729" s="38">
        <f t="shared" si="696"/>
        <v>674</v>
      </c>
      <c r="AR729" s="38">
        <f t="shared" si="696"/>
        <v>494</v>
      </c>
      <c r="AS729" s="38">
        <f t="shared" si="696"/>
        <v>2197</v>
      </c>
      <c r="AT729" s="38">
        <f t="shared" si="696"/>
        <v>306</v>
      </c>
      <c r="AU729" s="34"/>
      <c r="AV729" s="109"/>
      <c r="AW729" s="109"/>
    </row>
    <row r="730" spans="1:49" s="33" customFormat="1" ht="12">
      <c r="A730" s="21">
        <v>726</v>
      </c>
      <c r="B730" s="90">
        <v>5012</v>
      </c>
      <c r="C730" s="41" t="s">
        <v>997</v>
      </c>
      <c r="D730" s="41" t="s">
        <v>820</v>
      </c>
      <c r="E730" s="41" t="s">
        <v>824</v>
      </c>
      <c r="F730" s="42" t="s">
        <v>825</v>
      </c>
      <c r="G730" s="39" t="s">
        <v>680</v>
      </c>
      <c r="H730" s="90">
        <v>5012</v>
      </c>
      <c r="I730" s="51">
        <f t="shared" si="677"/>
        <v>1777</v>
      </c>
      <c r="J730" s="51">
        <f>J1662</f>
        <v>19</v>
      </c>
      <c r="K730" s="51">
        <f t="shared" ref="K730:AT730" si="697">K1662</f>
        <v>29</v>
      </c>
      <c r="L730" s="51">
        <f t="shared" si="697"/>
        <v>19</v>
      </c>
      <c r="M730" s="51">
        <f t="shared" si="697"/>
        <v>22</v>
      </c>
      <c r="N730" s="51">
        <f t="shared" si="697"/>
        <v>34</v>
      </c>
      <c r="O730" s="51">
        <f t="shared" si="697"/>
        <v>42</v>
      </c>
      <c r="P730" s="51">
        <f t="shared" si="697"/>
        <v>35</v>
      </c>
      <c r="Q730" s="51">
        <f t="shared" si="697"/>
        <v>40</v>
      </c>
      <c r="R730" s="51">
        <f t="shared" si="697"/>
        <v>43</v>
      </c>
      <c r="S730" s="51">
        <f t="shared" si="697"/>
        <v>40</v>
      </c>
      <c r="T730" s="51">
        <f t="shared" si="697"/>
        <v>46</v>
      </c>
      <c r="U730" s="51">
        <f t="shared" si="697"/>
        <v>52</v>
      </c>
      <c r="V730" s="51">
        <f t="shared" si="697"/>
        <v>45</v>
      </c>
      <c r="W730" s="51">
        <f t="shared" si="697"/>
        <v>43</v>
      </c>
      <c r="X730" s="51">
        <f t="shared" si="697"/>
        <v>40</v>
      </c>
      <c r="Y730" s="51">
        <f t="shared" si="697"/>
        <v>38</v>
      </c>
      <c r="Z730" s="51">
        <f t="shared" si="697"/>
        <v>35</v>
      </c>
      <c r="AA730" s="51">
        <f t="shared" si="697"/>
        <v>33</v>
      </c>
      <c r="AB730" s="51">
        <f t="shared" si="697"/>
        <v>31</v>
      </c>
      <c r="AC730" s="51">
        <f t="shared" si="697"/>
        <v>29</v>
      </c>
      <c r="AD730" s="51">
        <f t="shared" si="697"/>
        <v>123</v>
      </c>
      <c r="AE730" s="51">
        <f t="shared" si="697"/>
        <v>132</v>
      </c>
      <c r="AF730" s="51">
        <f t="shared" si="697"/>
        <v>128</v>
      </c>
      <c r="AG730" s="51">
        <f t="shared" si="697"/>
        <v>130</v>
      </c>
      <c r="AH730" s="51">
        <f t="shared" si="697"/>
        <v>126</v>
      </c>
      <c r="AI730" s="51">
        <f t="shared" si="697"/>
        <v>102</v>
      </c>
      <c r="AJ730" s="51">
        <f t="shared" si="697"/>
        <v>85</v>
      </c>
      <c r="AK730" s="51">
        <f t="shared" si="697"/>
        <v>73</v>
      </c>
      <c r="AL730" s="51">
        <f t="shared" si="697"/>
        <v>56</v>
      </c>
      <c r="AM730" s="51">
        <f t="shared" si="697"/>
        <v>45</v>
      </c>
      <c r="AN730" s="51">
        <f t="shared" si="697"/>
        <v>31</v>
      </c>
      <c r="AO730" s="51">
        <f t="shared" si="697"/>
        <v>17</v>
      </c>
      <c r="AP730" s="51">
        <f t="shared" si="697"/>
        <v>14</v>
      </c>
      <c r="AQ730" s="51">
        <f t="shared" si="697"/>
        <v>104</v>
      </c>
      <c r="AR730" s="51">
        <f t="shared" si="697"/>
        <v>73</v>
      </c>
      <c r="AS730" s="51">
        <f t="shared" si="697"/>
        <v>336</v>
      </c>
      <c r="AT730" s="51">
        <f t="shared" si="697"/>
        <v>52</v>
      </c>
      <c r="AU730" s="90">
        <v>5012</v>
      </c>
      <c r="AV730" s="109"/>
      <c r="AW730" s="109"/>
    </row>
    <row r="731" spans="1:49" s="33" customFormat="1" ht="12">
      <c r="A731" s="6">
        <v>727</v>
      </c>
      <c r="B731" s="58">
        <v>5020</v>
      </c>
      <c r="C731" s="41" t="s">
        <v>997</v>
      </c>
      <c r="D731" s="41" t="s">
        <v>820</v>
      </c>
      <c r="E731" s="41" t="s">
        <v>824</v>
      </c>
      <c r="F731" s="44" t="s">
        <v>623</v>
      </c>
      <c r="G731" s="39" t="s">
        <v>680</v>
      </c>
      <c r="H731" s="58">
        <v>5020</v>
      </c>
      <c r="I731" s="51">
        <f t="shared" si="677"/>
        <v>3148</v>
      </c>
      <c r="J731" s="51">
        <f>J1740</f>
        <v>52</v>
      </c>
      <c r="K731" s="51">
        <f t="shared" ref="K731:AT731" si="698">K1740</f>
        <v>38</v>
      </c>
      <c r="L731" s="51">
        <f t="shared" si="698"/>
        <v>47</v>
      </c>
      <c r="M731" s="51">
        <f t="shared" si="698"/>
        <v>50</v>
      </c>
      <c r="N731" s="51">
        <f t="shared" si="698"/>
        <v>50</v>
      </c>
      <c r="O731" s="51">
        <f t="shared" si="698"/>
        <v>60</v>
      </c>
      <c r="P731" s="51">
        <f t="shared" si="698"/>
        <v>66</v>
      </c>
      <c r="Q731" s="51">
        <f t="shared" si="698"/>
        <v>63</v>
      </c>
      <c r="R731" s="51">
        <f t="shared" si="698"/>
        <v>74</v>
      </c>
      <c r="S731" s="51">
        <f t="shared" si="698"/>
        <v>71</v>
      </c>
      <c r="T731" s="51">
        <f t="shared" si="698"/>
        <v>73</v>
      </c>
      <c r="U731" s="51">
        <f t="shared" si="698"/>
        <v>84</v>
      </c>
      <c r="V731" s="51">
        <f t="shared" si="698"/>
        <v>70</v>
      </c>
      <c r="W731" s="51">
        <f t="shared" si="698"/>
        <v>79</v>
      </c>
      <c r="X731" s="51">
        <f t="shared" si="698"/>
        <v>75</v>
      </c>
      <c r="Y731" s="51">
        <f t="shared" si="698"/>
        <v>70</v>
      </c>
      <c r="Z731" s="51">
        <f t="shared" si="698"/>
        <v>66</v>
      </c>
      <c r="AA731" s="51">
        <f t="shared" si="698"/>
        <v>61</v>
      </c>
      <c r="AB731" s="51">
        <f t="shared" si="698"/>
        <v>56</v>
      </c>
      <c r="AC731" s="51">
        <f t="shared" si="698"/>
        <v>50</v>
      </c>
      <c r="AD731" s="51">
        <f t="shared" si="698"/>
        <v>206</v>
      </c>
      <c r="AE731" s="51">
        <f t="shared" si="698"/>
        <v>221</v>
      </c>
      <c r="AF731" s="51">
        <f t="shared" si="698"/>
        <v>224</v>
      </c>
      <c r="AG731" s="51">
        <f t="shared" si="698"/>
        <v>231</v>
      </c>
      <c r="AH731" s="51">
        <f t="shared" si="698"/>
        <v>217</v>
      </c>
      <c r="AI731" s="51">
        <f t="shared" si="698"/>
        <v>182</v>
      </c>
      <c r="AJ731" s="51">
        <f t="shared" si="698"/>
        <v>154</v>
      </c>
      <c r="AK731" s="51">
        <f t="shared" si="698"/>
        <v>137</v>
      </c>
      <c r="AL731" s="51">
        <f t="shared" si="698"/>
        <v>103</v>
      </c>
      <c r="AM731" s="51">
        <f t="shared" si="698"/>
        <v>81</v>
      </c>
      <c r="AN731" s="51">
        <f t="shared" si="698"/>
        <v>58</v>
      </c>
      <c r="AO731" s="51">
        <f t="shared" si="698"/>
        <v>47</v>
      </c>
      <c r="AP731" s="51">
        <f t="shared" si="698"/>
        <v>32</v>
      </c>
      <c r="AQ731" s="51">
        <f t="shared" si="698"/>
        <v>182</v>
      </c>
      <c r="AR731" s="51">
        <f t="shared" si="698"/>
        <v>138</v>
      </c>
      <c r="AS731" s="51">
        <f t="shared" si="698"/>
        <v>610</v>
      </c>
      <c r="AT731" s="51">
        <f t="shared" si="698"/>
        <v>78</v>
      </c>
      <c r="AU731" s="58">
        <v>5020</v>
      </c>
      <c r="AV731" s="109"/>
      <c r="AW731" s="109"/>
    </row>
    <row r="732" spans="1:49" s="33" customFormat="1" ht="12">
      <c r="A732" s="21">
        <v>728</v>
      </c>
      <c r="B732" s="58">
        <v>7047</v>
      </c>
      <c r="C732" s="41" t="s">
        <v>997</v>
      </c>
      <c r="D732" s="41" t="s">
        <v>820</v>
      </c>
      <c r="E732" s="41" t="s">
        <v>824</v>
      </c>
      <c r="F732" s="44" t="s">
        <v>629</v>
      </c>
      <c r="G732" s="39" t="s">
        <v>662</v>
      </c>
      <c r="H732" s="58">
        <v>7047</v>
      </c>
      <c r="I732" s="51">
        <f t="shared" si="677"/>
        <v>264</v>
      </c>
      <c r="J732" s="51">
        <f>J1748</f>
        <v>6</v>
      </c>
      <c r="K732" s="51">
        <f t="shared" ref="K732:AT732" si="699">K1748</f>
        <v>5</v>
      </c>
      <c r="L732" s="51">
        <f t="shared" si="699"/>
        <v>5</v>
      </c>
      <c r="M732" s="51">
        <f t="shared" si="699"/>
        <v>6</v>
      </c>
      <c r="N732" s="51">
        <f t="shared" si="699"/>
        <v>4</v>
      </c>
      <c r="O732" s="51">
        <f t="shared" si="699"/>
        <v>3</v>
      </c>
      <c r="P732" s="51">
        <f t="shared" si="699"/>
        <v>3</v>
      </c>
      <c r="Q732" s="51">
        <f t="shared" si="699"/>
        <v>3</v>
      </c>
      <c r="R732" s="51">
        <f t="shared" si="699"/>
        <v>4</v>
      </c>
      <c r="S732" s="51">
        <f t="shared" si="699"/>
        <v>4</v>
      </c>
      <c r="T732" s="51">
        <f t="shared" si="699"/>
        <v>4</v>
      </c>
      <c r="U732" s="51">
        <f t="shared" si="699"/>
        <v>5</v>
      </c>
      <c r="V732" s="51">
        <f t="shared" si="699"/>
        <v>4</v>
      </c>
      <c r="W732" s="51">
        <f t="shared" si="699"/>
        <v>5</v>
      </c>
      <c r="X732" s="51">
        <f t="shared" si="699"/>
        <v>5</v>
      </c>
      <c r="Y732" s="51">
        <f t="shared" si="699"/>
        <v>5</v>
      </c>
      <c r="Z732" s="51">
        <f t="shared" si="699"/>
        <v>5</v>
      </c>
      <c r="AA732" s="51">
        <f t="shared" si="699"/>
        <v>5</v>
      </c>
      <c r="AB732" s="51">
        <f t="shared" si="699"/>
        <v>5</v>
      </c>
      <c r="AC732" s="51">
        <f t="shared" si="699"/>
        <v>5</v>
      </c>
      <c r="AD732" s="51">
        <f t="shared" si="699"/>
        <v>20</v>
      </c>
      <c r="AE732" s="51">
        <f t="shared" si="699"/>
        <v>21</v>
      </c>
      <c r="AF732" s="51">
        <f t="shared" si="699"/>
        <v>21</v>
      </c>
      <c r="AG732" s="51">
        <f t="shared" si="699"/>
        <v>21</v>
      </c>
      <c r="AH732" s="51">
        <f t="shared" si="699"/>
        <v>20</v>
      </c>
      <c r="AI732" s="51">
        <f t="shared" si="699"/>
        <v>17</v>
      </c>
      <c r="AJ732" s="51">
        <f t="shared" si="699"/>
        <v>14</v>
      </c>
      <c r="AK732" s="51">
        <f t="shared" si="699"/>
        <v>12</v>
      </c>
      <c r="AL732" s="51">
        <f t="shared" si="699"/>
        <v>9</v>
      </c>
      <c r="AM732" s="51">
        <f t="shared" si="699"/>
        <v>7</v>
      </c>
      <c r="AN732" s="51">
        <f t="shared" si="699"/>
        <v>5</v>
      </c>
      <c r="AO732" s="51">
        <f t="shared" si="699"/>
        <v>4</v>
      </c>
      <c r="AP732" s="51">
        <f t="shared" si="699"/>
        <v>2</v>
      </c>
      <c r="AQ732" s="51">
        <f t="shared" si="699"/>
        <v>11</v>
      </c>
      <c r="AR732" s="51">
        <f t="shared" si="699"/>
        <v>11</v>
      </c>
      <c r="AS732" s="51">
        <f t="shared" si="699"/>
        <v>57</v>
      </c>
      <c r="AT732" s="51">
        <f t="shared" si="699"/>
        <v>7</v>
      </c>
      <c r="AU732" s="58">
        <v>7047</v>
      </c>
      <c r="AV732" s="109"/>
      <c r="AW732" s="109"/>
    </row>
    <row r="733" spans="1:49" s="33" customFormat="1" ht="12">
      <c r="A733" s="21">
        <v>729</v>
      </c>
      <c r="B733" s="58">
        <v>5014</v>
      </c>
      <c r="C733" s="41" t="s">
        <v>997</v>
      </c>
      <c r="D733" s="41" t="s">
        <v>820</v>
      </c>
      <c r="E733" s="41" t="s">
        <v>824</v>
      </c>
      <c r="F733" s="44" t="s">
        <v>617</v>
      </c>
      <c r="G733" s="39" t="s">
        <v>662</v>
      </c>
      <c r="H733" s="58">
        <v>5014</v>
      </c>
      <c r="I733" s="51">
        <f t="shared" si="677"/>
        <v>482</v>
      </c>
      <c r="J733" s="51">
        <f>J1663</f>
        <v>4</v>
      </c>
      <c r="K733" s="51">
        <f t="shared" ref="K733:AT733" si="700">K1663</f>
        <v>5</v>
      </c>
      <c r="L733" s="51">
        <f t="shared" si="700"/>
        <v>15</v>
      </c>
      <c r="M733" s="51">
        <f t="shared" si="700"/>
        <v>4</v>
      </c>
      <c r="N733" s="51">
        <f t="shared" si="700"/>
        <v>18</v>
      </c>
      <c r="O733" s="51">
        <f t="shared" si="700"/>
        <v>12</v>
      </c>
      <c r="P733" s="51">
        <f t="shared" si="700"/>
        <v>10</v>
      </c>
      <c r="Q733" s="51">
        <f t="shared" si="700"/>
        <v>12</v>
      </c>
      <c r="R733" s="51">
        <f t="shared" si="700"/>
        <v>12</v>
      </c>
      <c r="S733" s="51">
        <f t="shared" si="700"/>
        <v>11</v>
      </c>
      <c r="T733" s="51">
        <f t="shared" si="700"/>
        <v>13</v>
      </c>
      <c r="U733" s="51">
        <f t="shared" si="700"/>
        <v>13</v>
      </c>
      <c r="V733" s="51">
        <f t="shared" si="700"/>
        <v>14</v>
      </c>
      <c r="W733" s="51">
        <f t="shared" si="700"/>
        <v>13</v>
      </c>
      <c r="X733" s="51">
        <f t="shared" si="700"/>
        <v>12</v>
      </c>
      <c r="Y733" s="51">
        <f t="shared" si="700"/>
        <v>11</v>
      </c>
      <c r="Z733" s="51">
        <f t="shared" si="700"/>
        <v>10</v>
      </c>
      <c r="AA733" s="51">
        <f t="shared" si="700"/>
        <v>9</v>
      </c>
      <c r="AB733" s="51">
        <f t="shared" si="700"/>
        <v>8</v>
      </c>
      <c r="AC733" s="51">
        <f t="shared" si="700"/>
        <v>7</v>
      </c>
      <c r="AD733" s="51">
        <f t="shared" si="700"/>
        <v>30</v>
      </c>
      <c r="AE733" s="51">
        <f t="shared" si="700"/>
        <v>33</v>
      </c>
      <c r="AF733" s="51">
        <f t="shared" si="700"/>
        <v>32</v>
      </c>
      <c r="AG733" s="51">
        <f t="shared" si="700"/>
        <v>33</v>
      </c>
      <c r="AH733" s="51">
        <f t="shared" si="700"/>
        <v>32</v>
      </c>
      <c r="AI733" s="51">
        <f t="shared" si="700"/>
        <v>26</v>
      </c>
      <c r="AJ733" s="51">
        <f t="shared" si="700"/>
        <v>21</v>
      </c>
      <c r="AK733" s="51">
        <f t="shared" si="700"/>
        <v>18</v>
      </c>
      <c r="AL733" s="51">
        <f t="shared" si="700"/>
        <v>14</v>
      </c>
      <c r="AM733" s="51">
        <f t="shared" si="700"/>
        <v>12</v>
      </c>
      <c r="AN733" s="51">
        <f t="shared" si="700"/>
        <v>8</v>
      </c>
      <c r="AO733" s="51">
        <f t="shared" si="700"/>
        <v>5</v>
      </c>
      <c r="AP733" s="51">
        <f t="shared" si="700"/>
        <v>5</v>
      </c>
      <c r="AQ733" s="51">
        <f t="shared" si="700"/>
        <v>30</v>
      </c>
      <c r="AR733" s="51">
        <f t="shared" si="700"/>
        <v>20</v>
      </c>
      <c r="AS733" s="51">
        <f t="shared" si="700"/>
        <v>84</v>
      </c>
      <c r="AT733" s="51">
        <f t="shared" si="700"/>
        <v>13</v>
      </c>
      <c r="AU733" s="58">
        <v>5014</v>
      </c>
      <c r="AV733" s="109"/>
      <c r="AW733" s="109"/>
    </row>
    <row r="734" spans="1:49" s="33" customFormat="1" ht="12">
      <c r="A734" s="6">
        <v>730</v>
      </c>
      <c r="B734" s="58">
        <v>5022</v>
      </c>
      <c r="C734" s="41" t="s">
        <v>997</v>
      </c>
      <c r="D734" s="41" t="s">
        <v>820</v>
      </c>
      <c r="E734" s="41" t="s">
        <v>824</v>
      </c>
      <c r="F734" s="44" t="s">
        <v>625</v>
      </c>
      <c r="G734" s="39" t="s">
        <v>662</v>
      </c>
      <c r="H734" s="58">
        <v>5022</v>
      </c>
      <c r="I734" s="51">
        <f t="shared" si="677"/>
        <v>338</v>
      </c>
      <c r="J734" s="51">
        <f>J1742</f>
        <v>5</v>
      </c>
      <c r="K734" s="51">
        <f t="shared" ref="K734:AT734" si="701">K1742</f>
        <v>4</v>
      </c>
      <c r="L734" s="51">
        <f t="shared" si="701"/>
        <v>9</v>
      </c>
      <c r="M734" s="51">
        <f t="shared" si="701"/>
        <v>6</v>
      </c>
      <c r="N734" s="51">
        <f t="shared" si="701"/>
        <v>3</v>
      </c>
      <c r="O734" s="51">
        <f t="shared" si="701"/>
        <v>6</v>
      </c>
      <c r="P734" s="51">
        <f t="shared" si="701"/>
        <v>7</v>
      </c>
      <c r="Q734" s="51">
        <f t="shared" si="701"/>
        <v>7</v>
      </c>
      <c r="R734" s="51">
        <f t="shared" si="701"/>
        <v>8</v>
      </c>
      <c r="S734" s="51">
        <f t="shared" si="701"/>
        <v>8</v>
      </c>
      <c r="T734" s="51">
        <f t="shared" si="701"/>
        <v>8</v>
      </c>
      <c r="U734" s="51">
        <f t="shared" si="701"/>
        <v>9</v>
      </c>
      <c r="V734" s="51">
        <f t="shared" si="701"/>
        <v>7</v>
      </c>
      <c r="W734" s="51">
        <f t="shared" si="701"/>
        <v>8</v>
      </c>
      <c r="X734" s="51">
        <f t="shared" si="701"/>
        <v>8</v>
      </c>
      <c r="Y734" s="51">
        <f t="shared" si="701"/>
        <v>8</v>
      </c>
      <c r="Z734" s="51">
        <f t="shared" si="701"/>
        <v>8</v>
      </c>
      <c r="AA734" s="51">
        <f t="shared" si="701"/>
        <v>7</v>
      </c>
      <c r="AB734" s="51">
        <f t="shared" si="701"/>
        <v>6</v>
      </c>
      <c r="AC734" s="51">
        <f t="shared" si="701"/>
        <v>6</v>
      </c>
      <c r="AD734" s="51">
        <f t="shared" si="701"/>
        <v>24</v>
      </c>
      <c r="AE734" s="51">
        <f t="shared" si="701"/>
        <v>25</v>
      </c>
      <c r="AF734" s="51">
        <f t="shared" si="701"/>
        <v>25</v>
      </c>
      <c r="AG734" s="51">
        <f t="shared" si="701"/>
        <v>25</v>
      </c>
      <c r="AH734" s="51">
        <f t="shared" si="701"/>
        <v>23</v>
      </c>
      <c r="AI734" s="51">
        <f t="shared" si="701"/>
        <v>19</v>
      </c>
      <c r="AJ734" s="51">
        <f t="shared" si="701"/>
        <v>16</v>
      </c>
      <c r="AK734" s="51">
        <f t="shared" si="701"/>
        <v>14</v>
      </c>
      <c r="AL734" s="51">
        <f t="shared" si="701"/>
        <v>10</v>
      </c>
      <c r="AM734" s="51">
        <f t="shared" si="701"/>
        <v>8</v>
      </c>
      <c r="AN734" s="51">
        <f t="shared" si="701"/>
        <v>5</v>
      </c>
      <c r="AO734" s="51">
        <f t="shared" si="701"/>
        <v>4</v>
      </c>
      <c r="AP734" s="51">
        <f t="shared" si="701"/>
        <v>2</v>
      </c>
      <c r="AQ734" s="51">
        <f t="shared" si="701"/>
        <v>19</v>
      </c>
      <c r="AR734" s="51">
        <f t="shared" si="701"/>
        <v>16</v>
      </c>
      <c r="AS734" s="51">
        <f t="shared" si="701"/>
        <v>67</v>
      </c>
      <c r="AT734" s="51">
        <f t="shared" si="701"/>
        <v>9</v>
      </c>
      <c r="AU734" s="58">
        <v>5022</v>
      </c>
      <c r="AV734" s="109"/>
      <c r="AW734" s="109"/>
    </row>
    <row r="735" spans="1:49" s="33" customFormat="1" ht="12">
      <c r="A735" s="21">
        <v>731</v>
      </c>
      <c r="B735" s="58">
        <v>5018</v>
      </c>
      <c r="C735" s="41" t="s">
        <v>997</v>
      </c>
      <c r="D735" s="41" t="s">
        <v>820</v>
      </c>
      <c r="E735" s="41" t="s">
        <v>824</v>
      </c>
      <c r="F735" s="44" t="s">
        <v>620</v>
      </c>
      <c r="G735" s="39" t="s">
        <v>662</v>
      </c>
      <c r="H735" s="58">
        <v>5018</v>
      </c>
      <c r="I735" s="51">
        <f t="shared" si="677"/>
        <v>393</v>
      </c>
      <c r="J735" s="51">
        <f>J1666</f>
        <v>3</v>
      </c>
      <c r="K735" s="51">
        <f t="shared" ref="K735:AT735" si="702">K1666</f>
        <v>5</v>
      </c>
      <c r="L735" s="51">
        <f t="shared" si="702"/>
        <v>15</v>
      </c>
      <c r="M735" s="51">
        <f t="shared" si="702"/>
        <v>10</v>
      </c>
      <c r="N735" s="51">
        <f t="shared" si="702"/>
        <v>9</v>
      </c>
      <c r="O735" s="51">
        <f t="shared" si="702"/>
        <v>9</v>
      </c>
      <c r="P735" s="51">
        <f t="shared" si="702"/>
        <v>8</v>
      </c>
      <c r="Q735" s="51">
        <f t="shared" si="702"/>
        <v>9</v>
      </c>
      <c r="R735" s="51">
        <f t="shared" si="702"/>
        <v>9</v>
      </c>
      <c r="S735" s="51">
        <f t="shared" si="702"/>
        <v>8</v>
      </c>
      <c r="T735" s="51">
        <f t="shared" si="702"/>
        <v>9</v>
      </c>
      <c r="U735" s="51">
        <f t="shared" si="702"/>
        <v>9</v>
      </c>
      <c r="V735" s="51">
        <f t="shared" si="702"/>
        <v>10</v>
      </c>
      <c r="W735" s="51">
        <f t="shared" si="702"/>
        <v>10</v>
      </c>
      <c r="X735" s="51">
        <f t="shared" si="702"/>
        <v>9</v>
      </c>
      <c r="Y735" s="51">
        <f t="shared" si="702"/>
        <v>8</v>
      </c>
      <c r="Z735" s="51">
        <f t="shared" si="702"/>
        <v>7</v>
      </c>
      <c r="AA735" s="51">
        <f t="shared" si="702"/>
        <v>6</v>
      </c>
      <c r="AB735" s="51">
        <f t="shared" si="702"/>
        <v>6</v>
      </c>
      <c r="AC735" s="51">
        <f t="shared" si="702"/>
        <v>6</v>
      </c>
      <c r="AD735" s="51">
        <f t="shared" si="702"/>
        <v>26</v>
      </c>
      <c r="AE735" s="51">
        <f t="shared" si="702"/>
        <v>28</v>
      </c>
      <c r="AF735" s="51">
        <f t="shared" si="702"/>
        <v>27</v>
      </c>
      <c r="AG735" s="51">
        <f t="shared" si="702"/>
        <v>28</v>
      </c>
      <c r="AH735" s="51">
        <f t="shared" si="702"/>
        <v>27</v>
      </c>
      <c r="AI735" s="51">
        <f t="shared" si="702"/>
        <v>22</v>
      </c>
      <c r="AJ735" s="51">
        <f t="shared" si="702"/>
        <v>18</v>
      </c>
      <c r="AK735" s="51">
        <f t="shared" si="702"/>
        <v>15</v>
      </c>
      <c r="AL735" s="51">
        <f t="shared" si="702"/>
        <v>12</v>
      </c>
      <c r="AM735" s="51">
        <f t="shared" si="702"/>
        <v>10</v>
      </c>
      <c r="AN735" s="51">
        <f t="shared" si="702"/>
        <v>7</v>
      </c>
      <c r="AO735" s="51">
        <f t="shared" si="702"/>
        <v>4</v>
      </c>
      <c r="AP735" s="51">
        <f t="shared" si="702"/>
        <v>4</v>
      </c>
      <c r="AQ735" s="51">
        <f t="shared" si="702"/>
        <v>22</v>
      </c>
      <c r="AR735" s="51">
        <f t="shared" si="702"/>
        <v>15</v>
      </c>
      <c r="AS735" s="51">
        <f t="shared" si="702"/>
        <v>72</v>
      </c>
      <c r="AT735" s="51">
        <f t="shared" si="702"/>
        <v>11</v>
      </c>
      <c r="AU735" s="58">
        <v>5018</v>
      </c>
      <c r="AV735" s="109"/>
      <c r="AW735" s="109"/>
    </row>
    <row r="736" spans="1:49" s="33" customFormat="1" ht="12">
      <c r="A736" s="21">
        <v>732</v>
      </c>
      <c r="B736" s="58">
        <v>5024</v>
      </c>
      <c r="C736" s="41" t="s">
        <v>997</v>
      </c>
      <c r="D736" s="41" t="s">
        <v>820</v>
      </c>
      <c r="E736" s="41" t="s">
        <v>824</v>
      </c>
      <c r="F736" s="44" t="s">
        <v>626</v>
      </c>
      <c r="G736" s="39" t="s">
        <v>662</v>
      </c>
      <c r="H736" s="58">
        <v>5024</v>
      </c>
      <c r="I736" s="51">
        <f t="shared" si="677"/>
        <v>507</v>
      </c>
      <c r="J736" s="51">
        <f>J1744</f>
        <v>6</v>
      </c>
      <c r="K736" s="51">
        <f t="shared" ref="K736:AT736" si="703">K1744</f>
        <v>13</v>
      </c>
      <c r="L736" s="51">
        <f t="shared" si="703"/>
        <v>13</v>
      </c>
      <c r="M736" s="51">
        <f t="shared" si="703"/>
        <v>15</v>
      </c>
      <c r="N736" s="51">
        <f t="shared" si="703"/>
        <v>16</v>
      </c>
      <c r="O736" s="51">
        <f t="shared" si="703"/>
        <v>10</v>
      </c>
      <c r="P736" s="51">
        <f t="shared" si="703"/>
        <v>11</v>
      </c>
      <c r="Q736" s="51">
        <f t="shared" si="703"/>
        <v>10</v>
      </c>
      <c r="R736" s="51">
        <f t="shared" si="703"/>
        <v>12</v>
      </c>
      <c r="S736" s="51">
        <f t="shared" si="703"/>
        <v>11</v>
      </c>
      <c r="T736" s="51">
        <f t="shared" si="703"/>
        <v>11</v>
      </c>
      <c r="U736" s="51">
        <f t="shared" si="703"/>
        <v>13</v>
      </c>
      <c r="V736" s="51">
        <f t="shared" si="703"/>
        <v>12</v>
      </c>
      <c r="W736" s="51">
        <f t="shared" si="703"/>
        <v>13</v>
      </c>
      <c r="X736" s="51">
        <f t="shared" si="703"/>
        <v>11</v>
      </c>
      <c r="Y736" s="51">
        <f t="shared" si="703"/>
        <v>11</v>
      </c>
      <c r="Z736" s="51">
        <f t="shared" si="703"/>
        <v>10</v>
      </c>
      <c r="AA736" s="51">
        <f t="shared" si="703"/>
        <v>9</v>
      </c>
      <c r="AB736" s="51">
        <f t="shared" si="703"/>
        <v>9</v>
      </c>
      <c r="AC736" s="51">
        <f t="shared" si="703"/>
        <v>8</v>
      </c>
      <c r="AD736" s="51">
        <f t="shared" si="703"/>
        <v>32</v>
      </c>
      <c r="AE736" s="51">
        <f t="shared" si="703"/>
        <v>34</v>
      </c>
      <c r="AF736" s="51">
        <f t="shared" si="703"/>
        <v>34</v>
      </c>
      <c r="AG736" s="51">
        <f t="shared" si="703"/>
        <v>35</v>
      </c>
      <c r="AH736" s="51">
        <f t="shared" si="703"/>
        <v>33</v>
      </c>
      <c r="AI736" s="51">
        <f t="shared" si="703"/>
        <v>27</v>
      </c>
      <c r="AJ736" s="51">
        <f t="shared" si="703"/>
        <v>23</v>
      </c>
      <c r="AK736" s="51">
        <f t="shared" si="703"/>
        <v>20</v>
      </c>
      <c r="AL736" s="51">
        <f t="shared" si="703"/>
        <v>15</v>
      </c>
      <c r="AM736" s="51">
        <f t="shared" si="703"/>
        <v>12</v>
      </c>
      <c r="AN736" s="51">
        <f t="shared" si="703"/>
        <v>8</v>
      </c>
      <c r="AO736" s="51">
        <f t="shared" si="703"/>
        <v>6</v>
      </c>
      <c r="AP736" s="51">
        <f t="shared" si="703"/>
        <v>4</v>
      </c>
      <c r="AQ736" s="51">
        <f t="shared" si="703"/>
        <v>29</v>
      </c>
      <c r="AR736" s="51">
        <f t="shared" si="703"/>
        <v>21</v>
      </c>
      <c r="AS736" s="51">
        <f t="shared" si="703"/>
        <v>93</v>
      </c>
      <c r="AT736" s="51">
        <f t="shared" si="703"/>
        <v>12</v>
      </c>
      <c r="AU736" s="58">
        <v>5024</v>
      </c>
      <c r="AV736" s="109"/>
      <c r="AW736" s="109"/>
    </row>
    <row r="737" spans="1:49" s="33" customFormat="1" ht="12">
      <c r="A737" s="6">
        <v>733</v>
      </c>
      <c r="B737" s="58">
        <v>6867</v>
      </c>
      <c r="C737" s="41" t="s">
        <v>997</v>
      </c>
      <c r="D737" s="41" t="s">
        <v>820</v>
      </c>
      <c r="E737" s="41" t="s">
        <v>824</v>
      </c>
      <c r="F737" s="44" t="s">
        <v>621</v>
      </c>
      <c r="G737" s="39" t="s">
        <v>662</v>
      </c>
      <c r="H737" s="58">
        <v>6867</v>
      </c>
      <c r="I737" s="51">
        <f t="shared" si="677"/>
        <v>274</v>
      </c>
      <c r="J737" s="51">
        <f>J1667</f>
        <v>2</v>
      </c>
      <c r="K737" s="51">
        <f t="shared" ref="K737:AT737" si="704">K1667</f>
        <v>7</v>
      </c>
      <c r="L737" s="51">
        <f t="shared" si="704"/>
        <v>4</v>
      </c>
      <c r="M737" s="51">
        <f t="shared" si="704"/>
        <v>2</v>
      </c>
      <c r="N737" s="51">
        <f t="shared" si="704"/>
        <v>3</v>
      </c>
      <c r="O737" s="51">
        <f t="shared" si="704"/>
        <v>4</v>
      </c>
      <c r="P737" s="51">
        <f t="shared" si="704"/>
        <v>3</v>
      </c>
      <c r="Q737" s="51">
        <f t="shared" si="704"/>
        <v>4</v>
      </c>
      <c r="R737" s="51">
        <f t="shared" si="704"/>
        <v>4</v>
      </c>
      <c r="S737" s="51">
        <f t="shared" si="704"/>
        <v>4</v>
      </c>
      <c r="T737" s="51">
        <f t="shared" si="704"/>
        <v>5</v>
      </c>
      <c r="U737" s="51">
        <f t="shared" si="704"/>
        <v>5</v>
      </c>
      <c r="V737" s="51">
        <f t="shared" si="704"/>
        <v>5</v>
      </c>
      <c r="W737" s="51">
        <f t="shared" si="704"/>
        <v>5</v>
      </c>
      <c r="X737" s="51">
        <f t="shared" si="704"/>
        <v>5</v>
      </c>
      <c r="Y737" s="51">
        <f t="shared" si="704"/>
        <v>5</v>
      </c>
      <c r="Z737" s="51">
        <f t="shared" si="704"/>
        <v>5</v>
      </c>
      <c r="AA737" s="51">
        <f t="shared" si="704"/>
        <v>5</v>
      </c>
      <c r="AB737" s="51">
        <f t="shared" si="704"/>
        <v>5</v>
      </c>
      <c r="AC737" s="51">
        <f t="shared" si="704"/>
        <v>5</v>
      </c>
      <c r="AD737" s="51">
        <f t="shared" si="704"/>
        <v>21</v>
      </c>
      <c r="AE737" s="51">
        <f t="shared" si="704"/>
        <v>23</v>
      </c>
      <c r="AF737" s="51">
        <f t="shared" si="704"/>
        <v>22</v>
      </c>
      <c r="AG737" s="51">
        <f t="shared" si="704"/>
        <v>23</v>
      </c>
      <c r="AH737" s="51">
        <f t="shared" si="704"/>
        <v>22</v>
      </c>
      <c r="AI737" s="51">
        <f t="shared" si="704"/>
        <v>18</v>
      </c>
      <c r="AJ737" s="51">
        <f t="shared" si="704"/>
        <v>15</v>
      </c>
      <c r="AK737" s="51">
        <f t="shared" si="704"/>
        <v>13</v>
      </c>
      <c r="AL737" s="51">
        <f t="shared" si="704"/>
        <v>10</v>
      </c>
      <c r="AM737" s="51">
        <f t="shared" si="704"/>
        <v>8</v>
      </c>
      <c r="AN737" s="51">
        <f t="shared" si="704"/>
        <v>6</v>
      </c>
      <c r="AO737" s="51">
        <f t="shared" si="704"/>
        <v>3</v>
      </c>
      <c r="AP737" s="51">
        <f t="shared" si="704"/>
        <v>3</v>
      </c>
      <c r="AQ737" s="51">
        <f t="shared" si="704"/>
        <v>11</v>
      </c>
      <c r="AR737" s="51">
        <f t="shared" si="704"/>
        <v>11</v>
      </c>
      <c r="AS737" s="51">
        <f t="shared" si="704"/>
        <v>59</v>
      </c>
      <c r="AT737" s="51">
        <f t="shared" si="704"/>
        <v>9</v>
      </c>
      <c r="AU737" s="58">
        <v>6867</v>
      </c>
      <c r="AV737" s="109"/>
      <c r="AW737" s="109"/>
    </row>
    <row r="738" spans="1:49" s="33" customFormat="1" ht="12">
      <c r="A738" s="21">
        <v>734</v>
      </c>
      <c r="B738" s="58">
        <v>5015</v>
      </c>
      <c r="C738" s="41" t="s">
        <v>997</v>
      </c>
      <c r="D738" s="41" t="s">
        <v>820</v>
      </c>
      <c r="E738" s="41" t="s">
        <v>824</v>
      </c>
      <c r="F738" s="44" t="s">
        <v>618</v>
      </c>
      <c r="G738" s="39" t="s">
        <v>662</v>
      </c>
      <c r="H738" s="58">
        <v>5015</v>
      </c>
      <c r="I738" s="51">
        <f t="shared" si="677"/>
        <v>507</v>
      </c>
      <c r="J738" s="51">
        <f>J1664</f>
        <v>10</v>
      </c>
      <c r="K738" s="51">
        <f t="shared" ref="K738:AT738" si="705">K1664</f>
        <v>18</v>
      </c>
      <c r="L738" s="51">
        <f t="shared" si="705"/>
        <v>15</v>
      </c>
      <c r="M738" s="51">
        <f t="shared" si="705"/>
        <v>13</v>
      </c>
      <c r="N738" s="51">
        <f t="shared" si="705"/>
        <v>15</v>
      </c>
      <c r="O738" s="51">
        <f t="shared" si="705"/>
        <v>12</v>
      </c>
      <c r="P738" s="51">
        <f t="shared" si="705"/>
        <v>10</v>
      </c>
      <c r="Q738" s="51">
        <f t="shared" si="705"/>
        <v>12</v>
      </c>
      <c r="R738" s="51">
        <f t="shared" si="705"/>
        <v>12</v>
      </c>
      <c r="S738" s="51">
        <f t="shared" si="705"/>
        <v>11</v>
      </c>
      <c r="T738" s="51">
        <f t="shared" si="705"/>
        <v>13</v>
      </c>
      <c r="U738" s="51">
        <f t="shared" si="705"/>
        <v>13</v>
      </c>
      <c r="V738" s="51">
        <f t="shared" si="705"/>
        <v>14</v>
      </c>
      <c r="W738" s="51">
        <f t="shared" si="705"/>
        <v>13</v>
      </c>
      <c r="X738" s="51">
        <f t="shared" si="705"/>
        <v>12</v>
      </c>
      <c r="Y738" s="51">
        <f t="shared" si="705"/>
        <v>11</v>
      </c>
      <c r="Z738" s="51">
        <f t="shared" si="705"/>
        <v>10</v>
      </c>
      <c r="AA738" s="51">
        <f t="shared" si="705"/>
        <v>9</v>
      </c>
      <c r="AB738" s="51">
        <f t="shared" si="705"/>
        <v>8</v>
      </c>
      <c r="AC738" s="51">
        <f t="shared" si="705"/>
        <v>7</v>
      </c>
      <c r="AD738" s="51">
        <f t="shared" si="705"/>
        <v>30</v>
      </c>
      <c r="AE738" s="51">
        <f t="shared" si="705"/>
        <v>33</v>
      </c>
      <c r="AF738" s="51">
        <f t="shared" si="705"/>
        <v>32</v>
      </c>
      <c r="AG738" s="51">
        <f t="shared" si="705"/>
        <v>33</v>
      </c>
      <c r="AH738" s="51">
        <f t="shared" si="705"/>
        <v>32</v>
      </c>
      <c r="AI738" s="51">
        <f t="shared" si="705"/>
        <v>26</v>
      </c>
      <c r="AJ738" s="51">
        <f t="shared" si="705"/>
        <v>21</v>
      </c>
      <c r="AK738" s="51">
        <f t="shared" si="705"/>
        <v>18</v>
      </c>
      <c r="AL738" s="51">
        <f t="shared" si="705"/>
        <v>14</v>
      </c>
      <c r="AM738" s="51">
        <f t="shared" si="705"/>
        <v>12</v>
      </c>
      <c r="AN738" s="51">
        <f t="shared" si="705"/>
        <v>8</v>
      </c>
      <c r="AO738" s="51">
        <f t="shared" si="705"/>
        <v>5</v>
      </c>
      <c r="AP738" s="51">
        <f t="shared" si="705"/>
        <v>5</v>
      </c>
      <c r="AQ738" s="51">
        <f t="shared" si="705"/>
        <v>30</v>
      </c>
      <c r="AR738" s="51">
        <f t="shared" si="705"/>
        <v>20</v>
      </c>
      <c r="AS738" s="51">
        <f t="shared" si="705"/>
        <v>84</v>
      </c>
      <c r="AT738" s="51">
        <f t="shared" si="705"/>
        <v>13</v>
      </c>
      <c r="AU738" s="58">
        <v>5015</v>
      </c>
      <c r="AV738" s="109"/>
      <c r="AW738" s="109"/>
    </row>
    <row r="739" spans="1:49" s="33" customFormat="1" ht="12">
      <c r="A739" s="21">
        <v>735</v>
      </c>
      <c r="B739" s="58">
        <v>5016</v>
      </c>
      <c r="C739" s="41" t="s">
        <v>997</v>
      </c>
      <c r="D739" s="41" t="s">
        <v>820</v>
      </c>
      <c r="E739" s="41" t="s">
        <v>824</v>
      </c>
      <c r="F739" s="44" t="s">
        <v>619</v>
      </c>
      <c r="G739" s="39" t="s">
        <v>662</v>
      </c>
      <c r="H739" s="58">
        <v>5016</v>
      </c>
      <c r="I739" s="51">
        <f t="shared" si="677"/>
        <v>454</v>
      </c>
      <c r="J739" s="51">
        <f>J1665</f>
        <v>5</v>
      </c>
      <c r="K739" s="51">
        <f t="shared" ref="K739:AT739" si="706">K1665</f>
        <v>4</v>
      </c>
      <c r="L739" s="51">
        <f t="shared" si="706"/>
        <v>4</v>
      </c>
      <c r="M739" s="51">
        <f t="shared" si="706"/>
        <v>8</v>
      </c>
      <c r="N739" s="51">
        <f t="shared" si="706"/>
        <v>10</v>
      </c>
      <c r="O739" s="51">
        <f t="shared" si="706"/>
        <v>11</v>
      </c>
      <c r="P739" s="51">
        <f t="shared" si="706"/>
        <v>9</v>
      </c>
      <c r="Q739" s="51">
        <f t="shared" si="706"/>
        <v>11</v>
      </c>
      <c r="R739" s="51">
        <f t="shared" si="706"/>
        <v>11</v>
      </c>
      <c r="S739" s="51">
        <f t="shared" si="706"/>
        <v>10</v>
      </c>
      <c r="T739" s="51">
        <f t="shared" si="706"/>
        <v>12</v>
      </c>
      <c r="U739" s="51">
        <f t="shared" si="706"/>
        <v>13</v>
      </c>
      <c r="V739" s="51">
        <f t="shared" si="706"/>
        <v>13</v>
      </c>
      <c r="W739" s="51">
        <f t="shared" si="706"/>
        <v>12</v>
      </c>
      <c r="X739" s="51">
        <f t="shared" si="706"/>
        <v>11</v>
      </c>
      <c r="Y739" s="51">
        <f t="shared" si="706"/>
        <v>10</v>
      </c>
      <c r="Z739" s="51">
        <f t="shared" si="706"/>
        <v>9</v>
      </c>
      <c r="AA739" s="51">
        <f t="shared" si="706"/>
        <v>8</v>
      </c>
      <c r="AB739" s="51">
        <f t="shared" si="706"/>
        <v>7</v>
      </c>
      <c r="AC739" s="51">
        <f t="shared" si="706"/>
        <v>7</v>
      </c>
      <c r="AD739" s="51">
        <f t="shared" si="706"/>
        <v>30</v>
      </c>
      <c r="AE739" s="51">
        <f t="shared" si="706"/>
        <v>33</v>
      </c>
      <c r="AF739" s="51">
        <f t="shared" si="706"/>
        <v>32</v>
      </c>
      <c r="AG739" s="51">
        <f t="shared" si="706"/>
        <v>33</v>
      </c>
      <c r="AH739" s="51">
        <f t="shared" si="706"/>
        <v>32</v>
      </c>
      <c r="AI739" s="51">
        <f t="shared" si="706"/>
        <v>26</v>
      </c>
      <c r="AJ739" s="51">
        <f t="shared" si="706"/>
        <v>21</v>
      </c>
      <c r="AK739" s="51">
        <f t="shared" si="706"/>
        <v>18</v>
      </c>
      <c r="AL739" s="51">
        <f t="shared" si="706"/>
        <v>14</v>
      </c>
      <c r="AM739" s="51">
        <f t="shared" si="706"/>
        <v>12</v>
      </c>
      <c r="AN739" s="51">
        <f t="shared" si="706"/>
        <v>8</v>
      </c>
      <c r="AO739" s="51">
        <f t="shared" si="706"/>
        <v>5</v>
      </c>
      <c r="AP739" s="51">
        <f t="shared" si="706"/>
        <v>5</v>
      </c>
      <c r="AQ739" s="51">
        <f t="shared" si="706"/>
        <v>28</v>
      </c>
      <c r="AR739" s="51">
        <f t="shared" si="706"/>
        <v>18</v>
      </c>
      <c r="AS739" s="51">
        <f t="shared" si="706"/>
        <v>84</v>
      </c>
      <c r="AT739" s="51">
        <f t="shared" si="706"/>
        <v>13</v>
      </c>
      <c r="AU739" s="58">
        <v>5016</v>
      </c>
      <c r="AV739" s="109"/>
      <c r="AW739" s="109"/>
    </row>
    <row r="740" spans="1:49" s="33" customFormat="1" ht="12">
      <c r="A740" s="6">
        <v>736</v>
      </c>
      <c r="B740" s="58">
        <v>5025</v>
      </c>
      <c r="C740" s="41" t="s">
        <v>997</v>
      </c>
      <c r="D740" s="41" t="s">
        <v>820</v>
      </c>
      <c r="E740" s="41" t="s">
        <v>824</v>
      </c>
      <c r="F740" s="44" t="s">
        <v>627</v>
      </c>
      <c r="G740" s="39" t="s">
        <v>662</v>
      </c>
      <c r="H740" s="58">
        <v>5025</v>
      </c>
      <c r="I740" s="51">
        <f t="shared" si="677"/>
        <v>474</v>
      </c>
      <c r="J740" s="51">
        <f>J1745</f>
        <v>4</v>
      </c>
      <c r="K740" s="51">
        <f t="shared" ref="K740:AT740" si="707">K1745</f>
        <v>5</v>
      </c>
      <c r="L740" s="51">
        <f t="shared" si="707"/>
        <v>11</v>
      </c>
      <c r="M740" s="51">
        <f t="shared" si="707"/>
        <v>10</v>
      </c>
      <c r="N740" s="51">
        <f t="shared" si="707"/>
        <v>8</v>
      </c>
      <c r="O740" s="51">
        <f t="shared" si="707"/>
        <v>11</v>
      </c>
      <c r="P740" s="51">
        <f t="shared" si="707"/>
        <v>11</v>
      </c>
      <c r="Q740" s="51">
        <f t="shared" si="707"/>
        <v>8</v>
      </c>
      <c r="R740" s="51">
        <f t="shared" si="707"/>
        <v>10</v>
      </c>
      <c r="S740" s="51">
        <f t="shared" si="707"/>
        <v>9</v>
      </c>
      <c r="T740" s="51">
        <f t="shared" si="707"/>
        <v>11</v>
      </c>
      <c r="U740" s="51">
        <f t="shared" si="707"/>
        <v>13</v>
      </c>
      <c r="V740" s="51">
        <f t="shared" si="707"/>
        <v>11</v>
      </c>
      <c r="W740" s="51">
        <f t="shared" si="707"/>
        <v>12</v>
      </c>
      <c r="X740" s="51">
        <f t="shared" si="707"/>
        <v>11</v>
      </c>
      <c r="Y740" s="51">
        <f t="shared" si="707"/>
        <v>11</v>
      </c>
      <c r="Z740" s="51">
        <f t="shared" si="707"/>
        <v>10</v>
      </c>
      <c r="AA740" s="51">
        <f t="shared" si="707"/>
        <v>9</v>
      </c>
      <c r="AB740" s="51">
        <f t="shared" si="707"/>
        <v>9</v>
      </c>
      <c r="AC740" s="51">
        <f t="shared" si="707"/>
        <v>8</v>
      </c>
      <c r="AD740" s="51">
        <f t="shared" si="707"/>
        <v>31</v>
      </c>
      <c r="AE740" s="51">
        <f t="shared" si="707"/>
        <v>34</v>
      </c>
      <c r="AF740" s="51">
        <f t="shared" si="707"/>
        <v>34</v>
      </c>
      <c r="AG740" s="51">
        <f t="shared" si="707"/>
        <v>35</v>
      </c>
      <c r="AH740" s="51">
        <f t="shared" si="707"/>
        <v>33</v>
      </c>
      <c r="AI740" s="51">
        <f t="shared" si="707"/>
        <v>27</v>
      </c>
      <c r="AJ740" s="51">
        <f t="shared" si="707"/>
        <v>23</v>
      </c>
      <c r="AK740" s="51">
        <f t="shared" si="707"/>
        <v>20</v>
      </c>
      <c r="AL740" s="51">
        <f t="shared" si="707"/>
        <v>15</v>
      </c>
      <c r="AM740" s="51">
        <f t="shared" si="707"/>
        <v>12</v>
      </c>
      <c r="AN740" s="51">
        <f t="shared" si="707"/>
        <v>8</v>
      </c>
      <c r="AO740" s="51">
        <f t="shared" si="707"/>
        <v>6</v>
      </c>
      <c r="AP740" s="51">
        <f t="shared" si="707"/>
        <v>4</v>
      </c>
      <c r="AQ740" s="51">
        <f t="shared" si="707"/>
        <v>28</v>
      </c>
      <c r="AR740" s="51">
        <f t="shared" si="707"/>
        <v>21</v>
      </c>
      <c r="AS740" s="51">
        <f t="shared" si="707"/>
        <v>92</v>
      </c>
      <c r="AT740" s="51">
        <f t="shared" si="707"/>
        <v>12</v>
      </c>
      <c r="AU740" s="58">
        <v>5025</v>
      </c>
      <c r="AV740" s="109"/>
      <c r="AW740" s="109"/>
    </row>
    <row r="741" spans="1:49" s="33" customFormat="1" ht="12">
      <c r="A741" s="21">
        <v>737</v>
      </c>
      <c r="B741" s="90">
        <v>6836</v>
      </c>
      <c r="C741" s="41" t="s">
        <v>997</v>
      </c>
      <c r="D741" s="41" t="s">
        <v>820</v>
      </c>
      <c r="E741" s="41" t="s">
        <v>824</v>
      </c>
      <c r="F741" s="42" t="s">
        <v>212</v>
      </c>
      <c r="G741" s="39" t="s">
        <v>662</v>
      </c>
      <c r="H741" s="90">
        <v>6836</v>
      </c>
      <c r="I741" s="51">
        <f t="shared" si="677"/>
        <v>340</v>
      </c>
      <c r="J741" s="51">
        <f>J1747</f>
        <v>6</v>
      </c>
      <c r="K741" s="51">
        <f t="shared" ref="K741:AT741" si="708">K1747</f>
        <v>2</v>
      </c>
      <c r="L741" s="51">
        <f t="shared" si="708"/>
        <v>2</v>
      </c>
      <c r="M741" s="51">
        <f t="shared" si="708"/>
        <v>5</v>
      </c>
      <c r="N741" s="51">
        <f t="shared" si="708"/>
        <v>6</v>
      </c>
      <c r="O741" s="51">
        <f t="shared" si="708"/>
        <v>7</v>
      </c>
      <c r="P741" s="51">
        <f t="shared" si="708"/>
        <v>8</v>
      </c>
      <c r="Q741" s="51">
        <f t="shared" si="708"/>
        <v>8</v>
      </c>
      <c r="R741" s="51">
        <f t="shared" si="708"/>
        <v>9</v>
      </c>
      <c r="S741" s="51">
        <f t="shared" si="708"/>
        <v>8</v>
      </c>
      <c r="T741" s="51">
        <f t="shared" si="708"/>
        <v>8</v>
      </c>
      <c r="U741" s="51">
        <f t="shared" si="708"/>
        <v>10</v>
      </c>
      <c r="V741" s="51">
        <f t="shared" si="708"/>
        <v>8</v>
      </c>
      <c r="W741" s="51">
        <f t="shared" si="708"/>
        <v>9</v>
      </c>
      <c r="X741" s="51">
        <f t="shared" si="708"/>
        <v>9</v>
      </c>
      <c r="Y741" s="51">
        <f t="shared" si="708"/>
        <v>8</v>
      </c>
      <c r="Z741" s="51">
        <f t="shared" si="708"/>
        <v>8</v>
      </c>
      <c r="AA741" s="51">
        <f t="shared" si="708"/>
        <v>7</v>
      </c>
      <c r="AB741" s="51">
        <f t="shared" si="708"/>
        <v>6</v>
      </c>
      <c r="AC741" s="51">
        <f t="shared" si="708"/>
        <v>6</v>
      </c>
      <c r="AD741" s="51">
        <f t="shared" si="708"/>
        <v>24</v>
      </c>
      <c r="AE741" s="51">
        <f t="shared" si="708"/>
        <v>25</v>
      </c>
      <c r="AF741" s="51">
        <f t="shared" si="708"/>
        <v>25</v>
      </c>
      <c r="AG741" s="51">
        <f t="shared" si="708"/>
        <v>25</v>
      </c>
      <c r="AH741" s="51">
        <f t="shared" si="708"/>
        <v>23</v>
      </c>
      <c r="AI741" s="51">
        <f t="shared" si="708"/>
        <v>19</v>
      </c>
      <c r="AJ741" s="51">
        <f t="shared" si="708"/>
        <v>16</v>
      </c>
      <c r="AK741" s="51">
        <f t="shared" si="708"/>
        <v>14</v>
      </c>
      <c r="AL741" s="51">
        <f t="shared" si="708"/>
        <v>10</v>
      </c>
      <c r="AM741" s="51">
        <f t="shared" si="708"/>
        <v>8</v>
      </c>
      <c r="AN741" s="51">
        <f t="shared" si="708"/>
        <v>5</v>
      </c>
      <c r="AO741" s="51">
        <f t="shared" si="708"/>
        <v>4</v>
      </c>
      <c r="AP741" s="51">
        <f t="shared" si="708"/>
        <v>2</v>
      </c>
      <c r="AQ741" s="51">
        <f t="shared" si="708"/>
        <v>21</v>
      </c>
      <c r="AR741" s="51">
        <f t="shared" si="708"/>
        <v>16</v>
      </c>
      <c r="AS741" s="51">
        <f t="shared" si="708"/>
        <v>67</v>
      </c>
      <c r="AT741" s="51">
        <f t="shared" si="708"/>
        <v>9</v>
      </c>
      <c r="AU741" s="90">
        <v>6836</v>
      </c>
      <c r="AV741" s="109"/>
      <c r="AW741" s="109"/>
    </row>
    <row r="742" spans="1:49" s="33" customFormat="1" ht="12">
      <c r="A742" s="21">
        <v>738</v>
      </c>
      <c r="B742" s="58">
        <v>7180</v>
      </c>
      <c r="C742" s="41" t="s">
        <v>997</v>
      </c>
      <c r="D742" s="41" t="s">
        <v>820</v>
      </c>
      <c r="E742" s="41" t="s">
        <v>824</v>
      </c>
      <c r="F742" s="44" t="s">
        <v>609</v>
      </c>
      <c r="G742" s="39" t="s">
        <v>662</v>
      </c>
      <c r="H742" s="58">
        <v>7180</v>
      </c>
      <c r="I742" s="51">
        <f t="shared" si="677"/>
        <v>364</v>
      </c>
      <c r="J742" s="51">
        <f>J1743</f>
        <v>8</v>
      </c>
      <c r="K742" s="51">
        <f t="shared" ref="K742:AT742" si="709">K1743</f>
        <v>3</v>
      </c>
      <c r="L742" s="51">
        <f t="shared" si="709"/>
        <v>13</v>
      </c>
      <c r="M742" s="51">
        <f t="shared" si="709"/>
        <v>10</v>
      </c>
      <c r="N742" s="51">
        <f t="shared" si="709"/>
        <v>9</v>
      </c>
      <c r="O742" s="51">
        <f t="shared" si="709"/>
        <v>7</v>
      </c>
      <c r="P742" s="51">
        <f t="shared" si="709"/>
        <v>8</v>
      </c>
      <c r="Q742" s="51">
        <f t="shared" si="709"/>
        <v>8</v>
      </c>
      <c r="R742" s="51">
        <f t="shared" si="709"/>
        <v>9</v>
      </c>
      <c r="S742" s="51">
        <f t="shared" si="709"/>
        <v>9</v>
      </c>
      <c r="T742" s="51">
        <f t="shared" si="709"/>
        <v>9</v>
      </c>
      <c r="U742" s="51">
        <f t="shared" si="709"/>
        <v>10</v>
      </c>
      <c r="V742" s="51">
        <f t="shared" si="709"/>
        <v>8</v>
      </c>
      <c r="W742" s="51">
        <f t="shared" si="709"/>
        <v>9</v>
      </c>
      <c r="X742" s="51">
        <f t="shared" si="709"/>
        <v>9</v>
      </c>
      <c r="Y742" s="51">
        <f t="shared" si="709"/>
        <v>8</v>
      </c>
      <c r="Z742" s="51">
        <f t="shared" si="709"/>
        <v>8</v>
      </c>
      <c r="AA742" s="51">
        <f t="shared" si="709"/>
        <v>7</v>
      </c>
      <c r="AB742" s="51">
        <f t="shared" si="709"/>
        <v>6</v>
      </c>
      <c r="AC742" s="51">
        <f t="shared" si="709"/>
        <v>6</v>
      </c>
      <c r="AD742" s="51">
        <f t="shared" si="709"/>
        <v>24</v>
      </c>
      <c r="AE742" s="51">
        <f t="shared" si="709"/>
        <v>25</v>
      </c>
      <c r="AF742" s="51">
        <f t="shared" si="709"/>
        <v>25</v>
      </c>
      <c r="AG742" s="51">
        <f t="shared" si="709"/>
        <v>25</v>
      </c>
      <c r="AH742" s="51">
        <f t="shared" si="709"/>
        <v>23</v>
      </c>
      <c r="AI742" s="51">
        <f t="shared" si="709"/>
        <v>19</v>
      </c>
      <c r="AJ742" s="51">
        <f t="shared" si="709"/>
        <v>16</v>
      </c>
      <c r="AK742" s="51">
        <f t="shared" si="709"/>
        <v>14</v>
      </c>
      <c r="AL742" s="51">
        <f t="shared" si="709"/>
        <v>10</v>
      </c>
      <c r="AM742" s="51">
        <f t="shared" si="709"/>
        <v>8</v>
      </c>
      <c r="AN742" s="51">
        <f t="shared" si="709"/>
        <v>5</v>
      </c>
      <c r="AO742" s="51">
        <f t="shared" si="709"/>
        <v>4</v>
      </c>
      <c r="AP742" s="51">
        <f t="shared" si="709"/>
        <v>2</v>
      </c>
      <c r="AQ742" s="51">
        <f t="shared" si="709"/>
        <v>22</v>
      </c>
      <c r="AR742" s="51">
        <f t="shared" si="709"/>
        <v>16</v>
      </c>
      <c r="AS742" s="51">
        <f t="shared" si="709"/>
        <v>67</v>
      </c>
      <c r="AT742" s="51">
        <f t="shared" si="709"/>
        <v>9</v>
      </c>
      <c r="AU742" s="58">
        <v>7180</v>
      </c>
      <c r="AV742" s="109"/>
      <c r="AW742" s="109"/>
    </row>
    <row r="743" spans="1:49" s="33" customFormat="1" ht="12">
      <c r="A743" s="6">
        <v>739</v>
      </c>
      <c r="B743" s="58">
        <v>7750</v>
      </c>
      <c r="C743" s="41" t="s">
        <v>997</v>
      </c>
      <c r="D743" s="41" t="s">
        <v>820</v>
      </c>
      <c r="E743" s="41" t="s">
        <v>824</v>
      </c>
      <c r="F743" s="44" t="s">
        <v>628</v>
      </c>
      <c r="G743" s="39" t="s">
        <v>662</v>
      </c>
      <c r="H743" s="58">
        <v>7750</v>
      </c>
      <c r="I743" s="51">
        <f t="shared" si="677"/>
        <v>370</v>
      </c>
      <c r="J743" s="51">
        <f>J1746</f>
        <v>5</v>
      </c>
      <c r="K743" s="51">
        <f t="shared" ref="K743:AT743" si="710">K1746</f>
        <v>4</v>
      </c>
      <c r="L743" s="51">
        <f t="shared" si="710"/>
        <v>2</v>
      </c>
      <c r="M743" s="51">
        <f t="shared" si="710"/>
        <v>10</v>
      </c>
      <c r="N743" s="51">
        <f t="shared" si="710"/>
        <v>3</v>
      </c>
      <c r="O743" s="51">
        <f t="shared" si="710"/>
        <v>8</v>
      </c>
      <c r="P743" s="51">
        <f t="shared" si="710"/>
        <v>9</v>
      </c>
      <c r="Q743" s="51">
        <f t="shared" si="710"/>
        <v>9</v>
      </c>
      <c r="R743" s="51">
        <f t="shared" si="710"/>
        <v>11</v>
      </c>
      <c r="S743" s="51">
        <f t="shared" si="710"/>
        <v>11</v>
      </c>
      <c r="T743" s="51">
        <f t="shared" si="710"/>
        <v>11</v>
      </c>
      <c r="U743" s="51">
        <f t="shared" si="710"/>
        <v>13</v>
      </c>
      <c r="V743" s="51">
        <f t="shared" si="710"/>
        <v>11</v>
      </c>
      <c r="W743" s="51">
        <f t="shared" si="710"/>
        <v>12</v>
      </c>
      <c r="X743" s="51">
        <f t="shared" si="710"/>
        <v>11</v>
      </c>
      <c r="Y743" s="51">
        <f t="shared" si="710"/>
        <v>10</v>
      </c>
      <c r="Z743" s="51">
        <f t="shared" si="710"/>
        <v>9</v>
      </c>
      <c r="AA743" s="51">
        <f t="shared" si="710"/>
        <v>8</v>
      </c>
      <c r="AB743" s="51">
        <f t="shared" si="710"/>
        <v>7</v>
      </c>
      <c r="AC743" s="51">
        <f t="shared" si="710"/>
        <v>6</v>
      </c>
      <c r="AD743" s="51">
        <f t="shared" si="710"/>
        <v>24</v>
      </c>
      <c r="AE743" s="51">
        <f t="shared" si="710"/>
        <v>25</v>
      </c>
      <c r="AF743" s="51">
        <f t="shared" si="710"/>
        <v>25</v>
      </c>
      <c r="AG743" s="51">
        <f t="shared" si="710"/>
        <v>25</v>
      </c>
      <c r="AH743" s="51">
        <f t="shared" si="710"/>
        <v>23</v>
      </c>
      <c r="AI743" s="51">
        <f t="shared" si="710"/>
        <v>19</v>
      </c>
      <c r="AJ743" s="51">
        <f t="shared" si="710"/>
        <v>16</v>
      </c>
      <c r="AK743" s="51">
        <f t="shared" si="710"/>
        <v>14</v>
      </c>
      <c r="AL743" s="51">
        <f t="shared" si="710"/>
        <v>10</v>
      </c>
      <c r="AM743" s="51">
        <f t="shared" si="710"/>
        <v>8</v>
      </c>
      <c r="AN743" s="51">
        <f t="shared" si="710"/>
        <v>5</v>
      </c>
      <c r="AO743" s="51">
        <f t="shared" si="710"/>
        <v>4</v>
      </c>
      <c r="AP743" s="51">
        <f t="shared" si="710"/>
        <v>2</v>
      </c>
      <c r="AQ743" s="51">
        <f t="shared" si="710"/>
        <v>28</v>
      </c>
      <c r="AR743" s="51">
        <f t="shared" si="710"/>
        <v>18</v>
      </c>
      <c r="AS743" s="51">
        <f t="shared" si="710"/>
        <v>67</v>
      </c>
      <c r="AT743" s="51">
        <f t="shared" si="710"/>
        <v>9</v>
      </c>
      <c r="AU743" s="58">
        <v>7750</v>
      </c>
      <c r="AV743" s="109"/>
      <c r="AW743" s="109"/>
    </row>
    <row r="744" spans="1:49" s="33" customFormat="1" ht="12">
      <c r="A744" s="21">
        <v>740</v>
      </c>
      <c r="B744" s="58">
        <v>5021</v>
      </c>
      <c r="C744" s="41" t="s">
        <v>997</v>
      </c>
      <c r="D744" s="41" t="s">
        <v>820</v>
      </c>
      <c r="E744" s="41" t="s">
        <v>824</v>
      </c>
      <c r="F744" s="44" t="s">
        <v>624</v>
      </c>
      <c r="G744" s="39" t="s">
        <v>662</v>
      </c>
      <c r="H744" s="58">
        <v>5021</v>
      </c>
      <c r="I744" s="51">
        <f t="shared" si="677"/>
        <v>543</v>
      </c>
      <c r="J744" s="51">
        <f>J1741</f>
        <v>7</v>
      </c>
      <c r="K744" s="51">
        <f t="shared" ref="K744:AT744" si="711">K1741</f>
        <v>5</v>
      </c>
      <c r="L744" s="51">
        <f t="shared" si="711"/>
        <v>9</v>
      </c>
      <c r="M744" s="51">
        <f t="shared" si="711"/>
        <v>10</v>
      </c>
      <c r="N744" s="51">
        <f t="shared" si="711"/>
        <v>9</v>
      </c>
      <c r="O744" s="51">
        <f t="shared" si="711"/>
        <v>12</v>
      </c>
      <c r="P744" s="51">
        <f t="shared" si="711"/>
        <v>13</v>
      </c>
      <c r="Q744" s="51">
        <f t="shared" si="711"/>
        <v>12</v>
      </c>
      <c r="R744" s="51">
        <f t="shared" si="711"/>
        <v>14</v>
      </c>
      <c r="S744" s="51">
        <f t="shared" si="711"/>
        <v>14</v>
      </c>
      <c r="T744" s="51">
        <f t="shared" si="711"/>
        <v>14</v>
      </c>
      <c r="U744" s="51">
        <f t="shared" si="711"/>
        <v>16</v>
      </c>
      <c r="V744" s="51">
        <f t="shared" si="711"/>
        <v>13</v>
      </c>
      <c r="W744" s="51">
        <f t="shared" si="711"/>
        <v>15</v>
      </c>
      <c r="X744" s="51">
        <f t="shared" si="711"/>
        <v>14</v>
      </c>
      <c r="Y744" s="51">
        <f t="shared" si="711"/>
        <v>12</v>
      </c>
      <c r="Z744" s="51">
        <f t="shared" si="711"/>
        <v>11</v>
      </c>
      <c r="AA744" s="51">
        <f t="shared" si="711"/>
        <v>11</v>
      </c>
      <c r="AB744" s="51">
        <f t="shared" si="711"/>
        <v>10</v>
      </c>
      <c r="AC744" s="51">
        <f t="shared" si="711"/>
        <v>9</v>
      </c>
      <c r="AD744" s="51">
        <f t="shared" si="711"/>
        <v>36</v>
      </c>
      <c r="AE744" s="51">
        <f t="shared" si="711"/>
        <v>38</v>
      </c>
      <c r="AF744" s="51">
        <f t="shared" si="711"/>
        <v>38</v>
      </c>
      <c r="AG744" s="51">
        <f t="shared" si="711"/>
        <v>39</v>
      </c>
      <c r="AH744" s="51">
        <f t="shared" si="711"/>
        <v>36</v>
      </c>
      <c r="AI744" s="51">
        <f t="shared" si="711"/>
        <v>30</v>
      </c>
      <c r="AJ744" s="51">
        <f t="shared" si="711"/>
        <v>25</v>
      </c>
      <c r="AK744" s="51">
        <f t="shared" si="711"/>
        <v>22</v>
      </c>
      <c r="AL744" s="51">
        <f t="shared" si="711"/>
        <v>16</v>
      </c>
      <c r="AM744" s="51">
        <f t="shared" si="711"/>
        <v>13</v>
      </c>
      <c r="AN744" s="51">
        <f t="shared" si="711"/>
        <v>9</v>
      </c>
      <c r="AO744" s="51">
        <f t="shared" si="711"/>
        <v>7</v>
      </c>
      <c r="AP744" s="51">
        <f t="shared" si="711"/>
        <v>4</v>
      </c>
      <c r="AQ744" s="51">
        <f t="shared" si="711"/>
        <v>34</v>
      </c>
      <c r="AR744" s="51">
        <f t="shared" si="711"/>
        <v>24</v>
      </c>
      <c r="AS744" s="51">
        <f t="shared" si="711"/>
        <v>103</v>
      </c>
      <c r="AT744" s="51">
        <f t="shared" si="711"/>
        <v>13</v>
      </c>
      <c r="AU744" s="58">
        <v>5021</v>
      </c>
      <c r="AV744" s="109"/>
      <c r="AW744" s="109"/>
    </row>
    <row r="745" spans="1:49" s="33" customFormat="1" ht="12">
      <c r="A745" s="21">
        <v>741</v>
      </c>
      <c r="B745" s="58">
        <v>11065</v>
      </c>
      <c r="C745" s="41" t="s">
        <v>997</v>
      </c>
      <c r="D745" s="41" t="s">
        <v>820</v>
      </c>
      <c r="E745" s="41" t="s">
        <v>824</v>
      </c>
      <c r="F745" s="44" t="s">
        <v>630</v>
      </c>
      <c r="G745" s="39" t="s">
        <v>662</v>
      </c>
      <c r="H745" s="58">
        <v>11065</v>
      </c>
      <c r="I745" s="51">
        <f t="shared" si="677"/>
        <v>304</v>
      </c>
      <c r="J745" s="51">
        <f>J1749</f>
        <v>3</v>
      </c>
      <c r="K745" s="51">
        <f t="shared" ref="K745:AT745" si="712">K1749</f>
        <v>3</v>
      </c>
      <c r="L745" s="51">
        <f t="shared" si="712"/>
        <v>3</v>
      </c>
      <c r="M745" s="51">
        <f t="shared" si="712"/>
        <v>1</v>
      </c>
      <c r="N745" s="51">
        <f t="shared" si="712"/>
        <v>2</v>
      </c>
      <c r="O745" s="51">
        <f t="shared" si="712"/>
        <v>5</v>
      </c>
      <c r="P745" s="51">
        <f t="shared" si="712"/>
        <v>5</v>
      </c>
      <c r="Q745" s="51">
        <f t="shared" si="712"/>
        <v>5</v>
      </c>
      <c r="R745" s="51">
        <f t="shared" si="712"/>
        <v>6</v>
      </c>
      <c r="S745" s="51">
        <f t="shared" si="712"/>
        <v>6</v>
      </c>
      <c r="T745" s="51">
        <f t="shared" si="712"/>
        <v>6</v>
      </c>
      <c r="U745" s="51">
        <f t="shared" si="712"/>
        <v>7</v>
      </c>
      <c r="V745" s="51">
        <f t="shared" si="712"/>
        <v>6</v>
      </c>
      <c r="W745" s="51">
        <f t="shared" si="712"/>
        <v>7</v>
      </c>
      <c r="X745" s="51">
        <f t="shared" si="712"/>
        <v>7</v>
      </c>
      <c r="Y745" s="51">
        <f t="shared" si="712"/>
        <v>7</v>
      </c>
      <c r="Z745" s="51">
        <f t="shared" si="712"/>
        <v>6</v>
      </c>
      <c r="AA745" s="51">
        <f t="shared" si="712"/>
        <v>7</v>
      </c>
      <c r="AB745" s="51">
        <f t="shared" si="712"/>
        <v>6</v>
      </c>
      <c r="AC745" s="51">
        <f t="shared" si="712"/>
        <v>6</v>
      </c>
      <c r="AD745" s="51">
        <f t="shared" si="712"/>
        <v>24</v>
      </c>
      <c r="AE745" s="51">
        <f t="shared" si="712"/>
        <v>25</v>
      </c>
      <c r="AF745" s="51">
        <f t="shared" si="712"/>
        <v>25</v>
      </c>
      <c r="AG745" s="51">
        <f t="shared" si="712"/>
        <v>25</v>
      </c>
      <c r="AH745" s="51">
        <f t="shared" si="712"/>
        <v>23</v>
      </c>
      <c r="AI745" s="51">
        <f t="shared" si="712"/>
        <v>19</v>
      </c>
      <c r="AJ745" s="51">
        <f t="shared" si="712"/>
        <v>16</v>
      </c>
      <c r="AK745" s="51">
        <f t="shared" si="712"/>
        <v>14</v>
      </c>
      <c r="AL745" s="51">
        <f t="shared" si="712"/>
        <v>10</v>
      </c>
      <c r="AM745" s="51">
        <f t="shared" si="712"/>
        <v>8</v>
      </c>
      <c r="AN745" s="51">
        <f t="shared" si="712"/>
        <v>5</v>
      </c>
      <c r="AO745" s="51">
        <f t="shared" si="712"/>
        <v>4</v>
      </c>
      <c r="AP745" s="51">
        <f t="shared" si="712"/>
        <v>2</v>
      </c>
      <c r="AQ745" s="51">
        <f t="shared" si="712"/>
        <v>16</v>
      </c>
      <c r="AR745" s="51">
        <f t="shared" si="712"/>
        <v>15</v>
      </c>
      <c r="AS745" s="51">
        <f t="shared" si="712"/>
        <v>67</v>
      </c>
      <c r="AT745" s="51">
        <f t="shared" si="712"/>
        <v>9</v>
      </c>
      <c r="AU745" s="58">
        <v>11065</v>
      </c>
      <c r="AV745" s="109"/>
      <c r="AW745" s="109"/>
    </row>
    <row r="746" spans="1:49" s="33" customFormat="1" ht="12">
      <c r="A746" s="6">
        <v>742</v>
      </c>
      <c r="B746" s="58">
        <v>11067</v>
      </c>
      <c r="C746" s="41" t="s">
        <v>997</v>
      </c>
      <c r="D746" s="41" t="s">
        <v>820</v>
      </c>
      <c r="E746" s="41" t="s">
        <v>824</v>
      </c>
      <c r="F746" s="44" t="s">
        <v>631</v>
      </c>
      <c r="G746" s="39" t="s">
        <v>662</v>
      </c>
      <c r="H746" s="58">
        <v>11067</v>
      </c>
      <c r="I746" s="51">
        <f t="shared" si="677"/>
        <v>347</v>
      </c>
      <c r="J746" s="51">
        <f>J1750</f>
        <v>7</v>
      </c>
      <c r="K746" s="51">
        <f t="shared" ref="K746:AT746" si="713">K1750</f>
        <v>3</v>
      </c>
      <c r="L746" s="51">
        <f t="shared" si="713"/>
        <v>4</v>
      </c>
      <c r="M746" s="51">
        <f t="shared" si="713"/>
        <v>8</v>
      </c>
      <c r="N746" s="51">
        <f t="shared" si="713"/>
        <v>5</v>
      </c>
      <c r="O746" s="51">
        <f t="shared" si="713"/>
        <v>7</v>
      </c>
      <c r="P746" s="51">
        <f t="shared" si="713"/>
        <v>8</v>
      </c>
      <c r="Q746" s="51">
        <f t="shared" si="713"/>
        <v>8</v>
      </c>
      <c r="R746" s="51">
        <f t="shared" si="713"/>
        <v>9</v>
      </c>
      <c r="S746" s="51">
        <f t="shared" si="713"/>
        <v>9</v>
      </c>
      <c r="T746" s="51">
        <f t="shared" si="713"/>
        <v>9</v>
      </c>
      <c r="U746" s="51">
        <f t="shared" si="713"/>
        <v>10</v>
      </c>
      <c r="V746" s="51">
        <f t="shared" si="713"/>
        <v>8</v>
      </c>
      <c r="W746" s="51">
        <f t="shared" si="713"/>
        <v>9</v>
      </c>
      <c r="X746" s="51">
        <f t="shared" si="713"/>
        <v>9</v>
      </c>
      <c r="Y746" s="51">
        <f t="shared" si="713"/>
        <v>8</v>
      </c>
      <c r="Z746" s="51">
        <f t="shared" si="713"/>
        <v>7</v>
      </c>
      <c r="AA746" s="51">
        <f t="shared" si="713"/>
        <v>7</v>
      </c>
      <c r="AB746" s="51">
        <f t="shared" si="713"/>
        <v>6</v>
      </c>
      <c r="AC746" s="51">
        <f t="shared" si="713"/>
        <v>6</v>
      </c>
      <c r="AD746" s="51">
        <f t="shared" si="713"/>
        <v>24</v>
      </c>
      <c r="AE746" s="51">
        <f t="shared" si="713"/>
        <v>25</v>
      </c>
      <c r="AF746" s="51">
        <f t="shared" si="713"/>
        <v>25</v>
      </c>
      <c r="AG746" s="51">
        <f t="shared" si="713"/>
        <v>25</v>
      </c>
      <c r="AH746" s="51">
        <f t="shared" si="713"/>
        <v>23</v>
      </c>
      <c r="AI746" s="51">
        <f t="shared" si="713"/>
        <v>19</v>
      </c>
      <c r="AJ746" s="51">
        <f t="shared" si="713"/>
        <v>16</v>
      </c>
      <c r="AK746" s="51">
        <f t="shared" si="713"/>
        <v>14</v>
      </c>
      <c r="AL746" s="51">
        <f t="shared" si="713"/>
        <v>10</v>
      </c>
      <c r="AM746" s="51">
        <f t="shared" si="713"/>
        <v>8</v>
      </c>
      <c r="AN746" s="51">
        <f t="shared" si="713"/>
        <v>5</v>
      </c>
      <c r="AO746" s="51">
        <f t="shared" si="713"/>
        <v>4</v>
      </c>
      <c r="AP746" s="51">
        <f t="shared" si="713"/>
        <v>2</v>
      </c>
      <c r="AQ746" s="51">
        <f t="shared" si="713"/>
        <v>22</v>
      </c>
      <c r="AR746" s="51">
        <f t="shared" si="713"/>
        <v>15</v>
      </c>
      <c r="AS746" s="51">
        <f t="shared" si="713"/>
        <v>67</v>
      </c>
      <c r="AT746" s="51">
        <f t="shared" si="713"/>
        <v>9</v>
      </c>
      <c r="AU746" s="58">
        <v>11067</v>
      </c>
      <c r="AV746" s="109"/>
      <c r="AW746" s="109"/>
    </row>
    <row r="747" spans="1:49" s="33" customFormat="1" ht="12">
      <c r="A747" s="21">
        <v>743</v>
      </c>
      <c r="B747" s="58">
        <v>11068</v>
      </c>
      <c r="C747" s="41" t="s">
        <v>997</v>
      </c>
      <c r="D747" s="41" t="s">
        <v>820</v>
      </c>
      <c r="E747" s="41" t="s">
        <v>824</v>
      </c>
      <c r="F747" s="44" t="s">
        <v>622</v>
      </c>
      <c r="G747" s="39" t="s">
        <v>662</v>
      </c>
      <c r="H747" s="58">
        <v>11068</v>
      </c>
      <c r="I747" s="51">
        <f t="shared" si="677"/>
        <v>644</v>
      </c>
      <c r="J747" s="51">
        <f>J1668</f>
        <v>8</v>
      </c>
      <c r="K747" s="51">
        <f t="shared" ref="K747:AT747" si="714">K1668</f>
        <v>12</v>
      </c>
      <c r="L747" s="51">
        <f t="shared" si="714"/>
        <v>12</v>
      </c>
      <c r="M747" s="51">
        <f t="shared" si="714"/>
        <v>8</v>
      </c>
      <c r="N747" s="51">
        <f t="shared" si="714"/>
        <v>10</v>
      </c>
      <c r="O747" s="51">
        <f t="shared" si="714"/>
        <v>14</v>
      </c>
      <c r="P747" s="51">
        <f t="shared" si="714"/>
        <v>12</v>
      </c>
      <c r="Q747" s="51">
        <f t="shared" si="714"/>
        <v>14</v>
      </c>
      <c r="R747" s="51">
        <f t="shared" si="714"/>
        <v>15</v>
      </c>
      <c r="S747" s="51">
        <f t="shared" si="714"/>
        <v>14</v>
      </c>
      <c r="T747" s="51">
        <f t="shared" si="714"/>
        <v>16</v>
      </c>
      <c r="U747" s="51">
        <f t="shared" si="714"/>
        <v>16</v>
      </c>
      <c r="V747" s="51">
        <f t="shared" si="714"/>
        <v>17</v>
      </c>
      <c r="W747" s="51">
        <f t="shared" si="714"/>
        <v>16</v>
      </c>
      <c r="X747" s="51">
        <f t="shared" si="714"/>
        <v>15</v>
      </c>
      <c r="Y747" s="51">
        <f t="shared" si="714"/>
        <v>14</v>
      </c>
      <c r="Z747" s="51">
        <f t="shared" si="714"/>
        <v>13</v>
      </c>
      <c r="AA747" s="51">
        <f t="shared" si="714"/>
        <v>12</v>
      </c>
      <c r="AB747" s="51">
        <f t="shared" si="714"/>
        <v>11</v>
      </c>
      <c r="AC747" s="51">
        <f t="shared" si="714"/>
        <v>10</v>
      </c>
      <c r="AD747" s="51">
        <f t="shared" si="714"/>
        <v>43</v>
      </c>
      <c r="AE747" s="51">
        <f t="shared" si="714"/>
        <v>47</v>
      </c>
      <c r="AF747" s="51">
        <f t="shared" si="714"/>
        <v>46</v>
      </c>
      <c r="AG747" s="51">
        <f t="shared" si="714"/>
        <v>47</v>
      </c>
      <c r="AH747" s="51">
        <f t="shared" si="714"/>
        <v>46</v>
      </c>
      <c r="AI747" s="51">
        <f t="shared" si="714"/>
        <v>37</v>
      </c>
      <c r="AJ747" s="51">
        <f t="shared" si="714"/>
        <v>30</v>
      </c>
      <c r="AK747" s="51">
        <f t="shared" si="714"/>
        <v>26</v>
      </c>
      <c r="AL747" s="51">
        <f t="shared" si="714"/>
        <v>20</v>
      </c>
      <c r="AM747" s="51">
        <f t="shared" si="714"/>
        <v>17</v>
      </c>
      <c r="AN747" s="51">
        <f t="shared" si="714"/>
        <v>12</v>
      </c>
      <c r="AO747" s="51">
        <f t="shared" si="714"/>
        <v>7</v>
      </c>
      <c r="AP747" s="51">
        <f t="shared" si="714"/>
        <v>7</v>
      </c>
      <c r="AQ747" s="51">
        <f t="shared" si="714"/>
        <v>37</v>
      </c>
      <c r="AR747" s="51">
        <f t="shared" si="714"/>
        <v>26</v>
      </c>
      <c r="AS747" s="51">
        <f t="shared" si="714"/>
        <v>121</v>
      </c>
      <c r="AT747" s="51">
        <f t="shared" si="714"/>
        <v>19</v>
      </c>
      <c r="AU747" s="58">
        <v>11068</v>
      </c>
      <c r="AV747" s="109"/>
      <c r="AW747" s="109"/>
    </row>
    <row r="748" spans="1:49" s="33" customFormat="1" ht="12">
      <c r="A748" s="21">
        <v>744</v>
      </c>
      <c r="B748" s="34"/>
      <c r="C748" s="35" t="s">
        <v>997</v>
      </c>
      <c r="D748" s="35" t="s">
        <v>820</v>
      </c>
      <c r="E748" s="36" t="s">
        <v>826</v>
      </c>
      <c r="F748" s="36" t="s">
        <v>826</v>
      </c>
      <c r="G748" s="37"/>
      <c r="H748" s="34"/>
      <c r="I748" s="99">
        <f t="shared" si="677"/>
        <v>12243</v>
      </c>
      <c r="J748" s="38">
        <f>SUM(J749:J766)</f>
        <v>144</v>
      </c>
      <c r="K748" s="38">
        <f t="shared" ref="K748:AT748" si="715">SUM(K749:K766)</f>
        <v>174</v>
      </c>
      <c r="L748" s="38">
        <f t="shared" si="715"/>
        <v>170</v>
      </c>
      <c r="M748" s="38">
        <f t="shared" si="715"/>
        <v>186</v>
      </c>
      <c r="N748" s="38">
        <f t="shared" si="715"/>
        <v>196</v>
      </c>
      <c r="O748" s="38">
        <f t="shared" si="715"/>
        <v>236</v>
      </c>
      <c r="P748" s="38">
        <f t="shared" si="715"/>
        <v>225</v>
      </c>
      <c r="Q748" s="38">
        <f t="shared" si="715"/>
        <v>246</v>
      </c>
      <c r="R748" s="38">
        <f t="shared" si="715"/>
        <v>257</v>
      </c>
      <c r="S748" s="38">
        <f t="shared" si="715"/>
        <v>252</v>
      </c>
      <c r="T748" s="38">
        <f t="shared" si="715"/>
        <v>290</v>
      </c>
      <c r="U748" s="38">
        <f t="shared" si="715"/>
        <v>306</v>
      </c>
      <c r="V748" s="38">
        <f t="shared" si="715"/>
        <v>294</v>
      </c>
      <c r="W748" s="38">
        <f t="shared" si="715"/>
        <v>288</v>
      </c>
      <c r="X748" s="38">
        <f t="shared" si="715"/>
        <v>273</v>
      </c>
      <c r="Y748" s="38">
        <f t="shared" si="715"/>
        <v>280</v>
      </c>
      <c r="Z748" s="38">
        <f t="shared" si="715"/>
        <v>264</v>
      </c>
      <c r="AA748" s="38">
        <f t="shared" si="715"/>
        <v>246</v>
      </c>
      <c r="AB748" s="38">
        <f t="shared" si="715"/>
        <v>217</v>
      </c>
      <c r="AC748" s="38">
        <f t="shared" si="715"/>
        <v>212</v>
      </c>
      <c r="AD748" s="38">
        <f t="shared" si="715"/>
        <v>907</v>
      </c>
      <c r="AE748" s="38">
        <f t="shared" si="715"/>
        <v>924</v>
      </c>
      <c r="AF748" s="38">
        <f t="shared" si="715"/>
        <v>918</v>
      </c>
      <c r="AG748" s="38">
        <f t="shared" si="715"/>
        <v>858</v>
      </c>
      <c r="AH748" s="38">
        <f t="shared" si="715"/>
        <v>797</v>
      </c>
      <c r="AI748" s="38">
        <f t="shared" si="715"/>
        <v>755</v>
      </c>
      <c r="AJ748" s="38">
        <f t="shared" si="715"/>
        <v>578</v>
      </c>
      <c r="AK748" s="38">
        <f t="shared" si="715"/>
        <v>472</v>
      </c>
      <c r="AL748" s="38">
        <f t="shared" si="715"/>
        <v>401</v>
      </c>
      <c r="AM748" s="38">
        <f t="shared" si="715"/>
        <v>334</v>
      </c>
      <c r="AN748" s="38">
        <f t="shared" si="715"/>
        <v>225</v>
      </c>
      <c r="AO748" s="38">
        <f t="shared" si="715"/>
        <v>180</v>
      </c>
      <c r="AP748" s="38">
        <f t="shared" si="715"/>
        <v>138</v>
      </c>
      <c r="AQ748" s="38">
        <f t="shared" si="715"/>
        <v>709</v>
      </c>
      <c r="AR748" s="38">
        <f t="shared" si="715"/>
        <v>550</v>
      </c>
      <c r="AS748" s="38">
        <f t="shared" si="715"/>
        <v>2553</v>
      </c>
      <c r="AT748" s="38">
        <f t="shared" si="715"/>
        <v>405</v>
      </c>
      <c r="AU748" s="34"/>
      <c r="AV748" s="109"/>
      <c r="AW748" s="109"/>
    </row>
    <row r="749" spans="1:49" s="33" customFormat="1" ht="36">
      <c r="A749" s="6">
        <v>745</v>
      </c>
      <c r="B749" s="90">
        <v>5040</v>
      </c>
      <c r="C749" s="41" t="s">
        <v>827</v>
      </c>
      <c r="D749" s="41" t="s">
        <v>820</v>
      </c>
      <c r="E749" s="41" t="s">
        <v>826</v>
      </c>
      <c r="F749" s="42" t="s">
        <v>828</v>
      </c>
      <c r="G749" s="39" t="s">
        <v>680</v>
      </c>
      <c r="H749" s="90">
        <v>5040</v>
      </c>
      <c r="I749" s="51">
        <f t="shared" si="677"/>
        <v>3982</v>
      </c>
      <c r="J749" s="51">
        <f>J1697</f>
        <v>50</v>
      </c>
      <c r="K749" s="51">
        <f t="shared" ref="K749:AT749" si="716">K1697</f>
        <v>72</v>
      </c>
      <c r="L749" s="51">
        <f t="shared" si="716"/>
        <v>64</v>
      </c>
      <c r="M749" s="51">
        <f t="shared" si="716"/>
        <v>65</v>
      </c>
      <c r="N749" s="51">
        <f t="shared" si="716"/>
        <v>69</v>
      </c>
      <c r="O749" s="51">
        <f t="shared" si="716"/>
        <v>79</v>
      </c>
      <c r="P749" s="51">
        <f t="shared" si="716"/>
        <v>77</v>
      </c>
      <c r="Q749" s="51">
        <f t="shared" si="716"/>
        <v>85</v>
      </c>
      <c r="R749" s="51">
        <f t="shared" si="716"/>
        <v>83</v>
      </c>
      <c r="S749" s="51">
        <f t="shared" si="716"/>
        <v>84</v>
      </c>
      <c r="T749" s="51">
        <f t="shared" si="716"/>
        <v>96</v>
      </c>
      <c r="U749" s="51">
        <f t="shared" si="716"/>
        <v>100</v>
      </c>
      <c r="V749" s="51">
        <f t="shared" si="716"/>
        <v>99</v>
      </c>
      <c r="W749" s="51">
        <f t="shared" si="716"/>
        <v>99</v>
      </c>
      <c r="X749" s="51">
        <f t="shared" si="716"/>
        <v>88</v>
      </c>
      <c r="Y749" s="51">
        <f t="shared" si="716"/>
        <v>87</v>
      </c>
      <c r="Z749" s="51">
        <f t="shared" si="716"/>
        <v>80</v>
      </c>
      <c r="AA749" s="51">
        <f t="shared" si="716"/>
        <v>74</v>
      </c>
      <c r="AB749" s="51">
        <f t="shared" si="716"/>
        <v>69</v>
      </c>
      <c r="AC749" s="51">
        <f t="shared" si="716"/>
        <v>66</v>
      </c>
      <c r="AD749" s="51">
        <f t="shared" si="716"/>
        <v>280</v>
      </c>
      <c r="AE749" s="51">
        <f t="shared" si="716"/>
        <v>290</v>
      </c>
      <c r="AF749" s="51">
        <f t="shared" si="716"/>
        <v>288</v>
      </c>
      <c r="AG749" s="51">
        <f t="shared" si="716"/>
        <v>278</v>
      </c>
      <c r="AH749" s="51">
        <f t="shared" si="716"/>
        <v>258</v>
      </c>
      <c r="AI749" s="51">
        <f t="shared" si="716"/>
        <v>239</v>
      </c>
      <c r="AJ749" s="51">
        <f t="shared" si="716"/>
        <v>187</v>
      </c>
      <c r="AK749" s="51">
        <f t="shared" si="716"/>
        <v>156</v>
      </c>
      <c r="AL749" s="51">
        <f t="shared" si="716"/>
        <v>128</v>
      </c>
      <c r="AM749" s="51">
        <f t="shared" si="716"/>
        <v>112</v>
      </c>
      <c r="AN749" s="51">
        <f t="shared" si="716"/>
        <v>77</v>
      </c>
      <c r="AO749" s="51">
        <f t="shared" si="716"/>
        <v>58</v>
      </c>
      <c r="AP749" s="51">
        <f t="shared" si="716"/>
        <v>45</v>
      </c>
      <c r="AQ749" s="51">
        <f t="shared" si="716"/>
        <v>236</v>
      </c>
      <c r="AR749" s="51">
        <f t="shared" si="716"/>
        <v>172</v>
      </c>
      <c r="AS749" s="51">
        <f t="shared" si="716"/>
        <v>812</v>
      </c>
      <c r="AT749" s="51">
        <f t="shared" si="716"/>
        <v>132</v>
      </c>
      <c r="AU749" s="90">
        <v>5040</v>
      </c>
      <c r="AV749" s="109"/>
      <c r="AW749" s="109"/>
    </row>
    <row r="750" spans="1:49" s="33" customFormat="1" ht="12">
      <c r="A750" s="21">
        <v>746</v>
      </c>
      <c r="B750" s="58">
        <v>5038</v>
      </c>
      <c r="C750" s="41" t="s">
        <v>997</v>
      </c>
      <c r="D750" s="41" t="s">
        <v>820</v>
      </c>
      <c r="E750" s="41" t="s">
        <v>826</v>
      </c>
      <c r="F750" s="44" t="s">
        <v>582</v>
      </c>
      <c r="G750" s="39" t="s">
        <v>680</v>
      </c>
      <c r="H750" s="58">
        <v>5038</v>
      </c>
      <c r="I750" s="51">
        <f t="shared" si="677"/>
        <v>1365</v>
      </c>
      <c r="J750" s="51">
        <f>J1691</f>
        <v>22</v>
      </c>
      <c r="K750" s="51">
        <f t="shared" ref="K750:AT750" si="717">K1691</f>
        <v>24</v>
      </c>
      <c r="L750" s="51">
        <f t="shared" si="717"/>
        <v>24</v>
      </c>
      <c r="M750" s="51">
        <f t="shared" si="717"/>
        <v>21</v>
      </c>
      <c r="N750" s="51">
        <f t="shared" si="717"/>
        <v>23</v>
      </c>
      <c r="O750" s="51">
        <f t="shared" si="717"/>
        <v>23</v>
      </c>
      <c r="P750" s="51">
        <f t="shared" si="717"/>
        <v>20</v>
      </c>
      <c r="Q750" s="51">
        <f t="shared" si="717"/>
        <v>22</v>
      </c>
      <c r="R750" s="51">
        <f t="shared" si="717"/>
        <v>27</v>
      </c>
      <c r="S750" s="51">
        <f t="shared" si="717"/>
        <v>24</v>
      </c>
      <c r="T750" s="51">
        <f t="shared" si="717"/>
        <v>28</v>
      </c>
      <c r="U750" s="51">
        <f t="shared" si="717"/>
        <v>30</v>
      </c>
      <c r="V750" s="51">
        <f t="shared" si="717"/>
        <v>27</v>
      </c>
      <c r="W750" s="51">
        <f t="shared" si="717"/>
        <v>25</v>
      </c>
      <c r="X750" s="51">
        <f t="shared" si="717"/>
        <v>28</v>
      </c>
      <c r="Y750" s="51">
        <f t="shared" si="717"/>
        <v>32</v>
      </c>
      <c r="Z750" s="51">
        <f t="shared" si="717"/>
        <v>32</v>
      </c>
      <c r="AA750" s="51">
        <f t="shared" si="717"/>
        <v>29</v>
      </c>
      <c r="AB750" s="51">
        <f t="shared" si="717"/>
        <v>25</v>
      </c>
      <c r="AC750" s="51">
        <f t="shared" si="717"/>
        <v>27</v>
      </c>
      <c r="AD750" s="51">
        <f t="shared" si="717"/>
        <v>109</v>
      </c>
      <c r="AE750" s="51">
        <f t="shared" si="717"/>
        <v>108</v>
      </c>
      <c r="AF750" s="51">
        <f t="shared" si="717"/>
        <v>108</v>
      </c>
      <c r="AG750" s="51">
        <f t="shared" si="717"/>
        <v>95</v>
      </c>
      <c r="AH750" s="51">
        <f t="shared" si="717"/>
        <v>88</v>
      </c>
      <c r="AI750" s="51">
        <f t="shared" si="717"/>
        <v>90</v>
      </c>
      <c r="AJ750" s="51">
        <f t="shared" si="717"/>
        <v>66</v>
      </c>
      <c r="AK750" s="51">
        <f t="shared" si="717"/>
        <v>52</v>
      </c>
      <c r="AL750" s="51">
        <f t="shared" si="717"/>
        <v>46</v>
      </c>
      <c r="AM750" s="51">
        <f t="shared" si="717"/>
        <v>35</v>
      </c>
      <c r="AN750" s="51">
        <f t="shared" si="717"/>
        <v>21</v>
      </c>
      <c r="AO750" s="51">
        <f t="shared" si="717"/>
        <v>20</v>
      </c>
      <c r="AP750" s="51">
        <f t="shared" si="717"/>
        <v>14</v>
      </c>
      <c r="AQ750" s="51">
        <f t="shared" si="717"/>
        <v>67</v>
      </c>
      <c r="AR750" s="51">
        <f t="shared" si="717"/>
        <v>64</v>
      </c>
      <c r="AS750" s="51">
        <f t="shared" si="717"/>
        <v>293</v>
      </c>
      <c r="AT750" s="51">
        <f t="shared" si="717"/>
        <v>44</v>
      </c>
      <c r="AU750" s="58">
        <v>5038</v>
      </c>
      <c r="AV750" s="109"/>
      <c r="AW750" s="109"/>
    </row>
    <row r="751" spans="1:49" s="33" customFormat="1" ht="12">
      <c r="A751" s="21">
        <v>747</v>
      </c>
      <c r="B751" s="58">
        <v>7749</v>
      </c>
      <c r="C751" s="41" t="s">
        <v>997</v>
      </c>
      <c r="D751" s="41" t="s">
        <v>820</v>
      </c>
      <c r="E751" s="41" t="s">
        <v>826</v>
      </c>
      <c r="F751" s="44" t="s">
        <v>591</v>
      </c>
      <c r="G751" s="39" t="s">
        <v>662</v>
      </c>
      <c r="H751" s="58">
        <v>7749</v>
      </c>
      <c r="I751" s="51">
        <f t="shared" si="677"/>
        <v>963</v>
      </c>
      <c r="J751" s="51">
        <f>J1702</f>
        <v>10</v>
      </c>
      <c r="K751" s="51">
        <f t="shared" ref="K751:AT751" si="718">K1702</f>
        <v>8</v>
      </c>
      <c r="L751" s="51">
        <f t="shared" si="718"/>
        <v>8</v>
      </c>
      <c r="M751" s="51">
        <f t="shared" si="718"/>
        <v>8</v>
      </c>
      <c r="N751" s="51">
        <f t="shared" si="718"/>
        <v>14</v>
      </c>
      <c r="O751" s="51">
        <f t="shared" si="718"/>
        <v>21</v>
      </c>
      <c r="P751" s="51">
        <f t="shared" si="718"/>
        <v>18</v>
      </c>
      <c r="Q751" s="51">
        <f t="shared" si="718"/>
        <v>18</v>
      </c>
      <c r="R751" s="51">
        <f t="shared" si="718"/>
        <v>17</v>
      </c>
      <c r="S751" s="51">
        <f t="shared" si="718"/>
        <v>17</v>
      </c>
      <c r="T751" s="51">
        <f t="shared" si="718"/>
        <v>20</v>
      </c>
      <c r="U751" s="51">
        <f t="shared" si="718"/>
        <v>23</v>
      </c>
      <c r="V751" s="51">
        <f t="shared" si="718"/>
        <v>22</v>
      </c>
      <c r="W751" s="51">
        <f t="shared" si="718"/>
        <v>23</v>
      </c>
      <c r="X751" s="51">
        <f t="shared" si="718"/>
        <v>20</v>
      </c>
      <c r="Y751" s="51">
        <f t="shared" si="718"/>
        <v>19</v>
      </c>
      <c r="Z751" s="51">
        <f t="shared" si="718"/>
        <v>18</v>
      </c>
      <c r="AA751" s="51">
        <f t="shared" si="718"/>
        <v>17</v>
      </c>
      <c r="AB751" s="51">
        <f t="shared" si="718"/>
        <v>16</v>
      </c>
      <c r="AC751" s="51">
        <f t="shared" si="718"/>
        <v>16</v>
      </c>
      <c r="AD751" s="51">
        <f t="shared" si="718"/>
        <v>76</v>
      </c>
      <c r="AE751" s="51">
        <f t="shared" si="718"/>
        <v>77</v>
      </c>
      <c r="AF751" s="51">
        <f t="shared" si="718"/>
        <v>77</v>
      </c>
      <c r="AG751" s="51">
        <f t="shared" si="718"/>
        <v>73</v>
      </c>
      <c r="AH751" s="51">
        <f t="shared" si="718"/>
        <v>67</v>
      </c>
      <c r="AI751" s="51">
        <f t="shared" si="718"/>
        <v>63</v>
      </c>
      <c r="AJ751" s="51">
        <f t="shared" si="718"/>
        <v>49</v>
      </c>
      <c r="AK751" s="51">
        <f t="shared" si="718"/>
        <v>40</v>
      </c>
      <c r="AL751" s="51">
        <f t="shared" si="718"/>
        <v>33</v>
      </c>
      <c r="AM751" s="51">
        <f t="shared" si="718"/>
        <v>29</v>
      </c>
      <c r="AN751" s="51">
        <f t="shared" si="718"/>
        <v>20</v>
      </c>
      <c r="AO751" s="51">
        <f t="shared" si="718"/>
        <v>15</v>
      </c>
      <c r="AP751" s="51">
        <f t="shared" si="718"/>
        <v>11</v>
      </c>
      <c r="AQ751" s="51">
        <f t="shared" si="718"/>
        <v>53</v>
      </c>
      <c r="AR751" s="51">
        <f t="shared" si="718"/>
        <v>39</v>
      </c>
      <c r="AS751" s="51">
        <f t="shared" si="718"/>
        <v>215</v>
      </c>
      <c r="AT751" s="51">
        <f t="shared" si="718"/>
        <v>34</v>
      </c>
      <c r="AU751" s="58">
        <v>7749</v>
      </c>
      <c r="AV751" s="109"/>
      <c r="AW751" s="109"/>
    </row>
    <row r="752" spans="1:49" s="33" customFormat="1" ht="12">
      <c r="A752" s="6">
        <v>748</v>
      </c>
      <c r="B752" s="90">
        <v>6866</v>
      </c>
      <c r="C752" s="41" t="s">
        <v>997</v>
      </c>
      <c r="D752" s="41" t="s">
        <v>820</v>
      </c>
      <c r="E752" s="41" t="s">
        <v>826</v>
      </c>
      <c r="F752" s="42" t="s">
        <v>592</v>
      </c>
      <c r="G752" s="39" t="s">
        <v>662</v>
      </c>
      <c r="H752" s="90">
        <v>6866</v>
      </c>
      <c r="I752" s="51">
        <f t="shared" si="677"/>
        <v>144</v>
      </c>
      <c r="J752" s="51">
        <f>J1703</f>
        <v>2</v>
      </c>
      <c r="K752" s="51">
        <f t="shared" ref="K752:AT752" si="719">K1703</f>
        <v>2</v>
      </c>
      <c r="L752" s="51">
        <f t="shared" si="719"/>
        <v>4</v>
      </c>
      <c r="M752" s="51">
        <f t="shared" si="719"/>
        <v>4</v>
      </c>
      <c r="N752" s="51">
        <f t="shared" si="719"/>
        <v>4</v>
      </c>
      <c r="O752" s="51">
        <f t="shared" si="719"/>
        <v>3</v>
      </c>
      <c r="P752" s="51">
        <f t="shared" si="719"/>
        <v>3</v>
      </c>
      <c r="Q752" s="51">
        <f t="shared" si="719"/>
        <v>3</v>
      </c>
      <c r="R752" s="51">
        <f t="shared" si="719"/>
        <v>3</v>
      </c>
      <c r="S752" s="51">
        <f t="shared" si="719"/>
        <v>3</v>
      </c>
      <c r="T752" s="51">
        <f t="shared" si="719"/>
        <v>3</v>
      </c>
      <c r="U752" s="51">
        <f t="shared" si="719"/>
        <v>3</v>
      </c>
      <c r="V752" s="51">
        <f t="shared" si="719"/>
        <v>3</v>
      </c>
      <c r="W752" s="51">
        <f t="shared" si="719"/>
        <v>3</v>
      </c>
      <c r="X752" s="51">
        <f t="shared" si="719"/>
        <v>3</v>
      </c>
      <c r="Y752" s="51">
        <f t="shared" si="719"/>
        <v>3</v>
      </c>
      <c r="Z752" s="51">
        <f t="shared" si="719"/>
        <v>3</v>
      </c>
      <c r="AA752" s="51">
        <f t="shared" si="719"/>
        <v>3</v>
      </c>
      <c r="AB752" s="51">
        <f t="shared" si="719"/>
        <v>3</v>
      </c>
      <c r="AC752" s="51">
        <f t="shared" si="719"/>
        <v>3</v>
      </c>
      <c r="AD752" s="51">
        <f t="shared" si="719"/>
        <v>11</v>
      </c>
      <c r="AE752" s="51">
        <f t="shared" si="719"/>
        <v>11</v>
      </c>
      <c r="AF752" s="51">
        <f t="shared" si="719"/>
        <v>11</v>
      </c>
      <c r="AG752" s="51">
        <f t="shared" si="719"/>
        <v>9</v>
      </c>
      <c r="AH752" s="51">
        <f t="shared" si="719"/>
        <v>9</v>
      </c>
      <c r="AI752" s="51">
        <f t="shared" si="719"/>
        <v>8</v>
      </c>
      <c r="AJ752" s="51">
        <f t="shared" si="719"/>
        <v>6</v>
      </c>
      <c r="AK752" s="51">
        <f t="shared" si="719"/>
        <v>5</v>
      </c>
      <c r="AL752" s="51">
        <f t="shared" si="719"/>
        <v>4</v>
      </c>
      <c r="AM752" s="51">
        <f t="shared" si="719"/>
        <v>4</v>
      </c>
      <c r="AN752" s="51">
        <f t="shared" si="719"/>
        <v>2</v>
      </c>
      <c r="AO752" s="51">
        <f t="shared" si="719"/>
        <v>2</v>
      </c>
      <c r="AP752" s="51">
        <f t="shared" si="719"/>
        <v>1</v>
      </c>
      <c r="AQ752" s="51">
        <f t="shared" si="719"/>
        <v>7</v>
      </c>
      <c r="AR752" s="51">
        <f t="shared" si="719"/>
        <v>7</v>
      </c>
      <c r="AS752" s="51">
        <f t="shared" si="719"/>
        <v>29</v>
      </c>
      <c r="AT752" s="51">
        <f t="shared" si="719"/>
        <v>5</v>
      </c>
      <c r="AU752" s="90">
        <v>6866</v>
      </c>
      <c r="AV752" s="109"/>
      <c r="AW752" s="109"/>
    </row>
    <row r="753" spans="1:49" s="33" customFormat="1" ht="12">
      <c r="A753" s="21">
        <v>749</v>
      </c>
      <c r="B753" s="58">
        <v>5037</v>
      </c>
      <c r="C753" s="41" t="s">
        <v>997</v>
      </c>
      <c r="D753" s="41" t="s">
        <v>820</v>
      </c>
      <c r="E753" s="41" t="s">
        <v>826</v>
      </c>
      <c r="F753" s="44" t="s">
        <v>587</v>
      </c>
      <c r="G753" s="39" t="s">
        <v>662</v>
      </c>
      <c r="H753" s="58">
        <v>5037</v>
      </c>
      <c r="I753" s="51">
        <f t="shared" si="677"/>
        <v>644</v>
      </c>
      <c r="J753" s="51">
        <f>J1698</f>
        <v>8</v>
      </c>
      <c r="K753" s="51">
        <f t="shared" ref="K753:AT753" si="720">K1698</f>
        <v>5</v>
      </c>
      <c r="L753" s="51">
        <f t="shared" si="720"/>
        <v>9</v>
      </c>
      <c r="M753" s="51">
        <f t="shared" si="720"/>
        <v>12</v>
      </c>
      <c r="N753" s="51">
        <f t="shared" si="720"/>
        <v>8</v>
      </c>
      <c r="O753" s="51">
        <f t="shared" si="720"/>
        <v>13</v>
      </c>
      <c r="P753" s="51">
        <f t="shared" si="720"/>
        <v>13</v>
      </c>
      <c r="Q753" s="51">
        <f t="shared" si="720"/>
        <v>14</v>
      </c>
      <c r="R753" s="51">
        <f t="shared" si="720"/>
        <v>14</v>
      </c>
      <c r="S753" s="51">
        <f t="shared" si="720"/>
        <v>14</v>
      </c>
      <c r="T753" s="51">
        <f t="shared" si="720"/>
        <v>16</v>
      </c>
      <c r="U753" s="51">
        <f t="shared" si="720"/>
        <v>17</v>
      </c>
      <c r="V753" s="51">
        <f t="shared" si="720"/>
        <v>17</v>
      </c>
      <c r="W753" s="51">
        <f t="shared" si="720"/>
        <v>17</v>
      </c>
      <c r="X753" s="51">
        <f t="shared" si="720"/>
        <v>15</v>
      </c>
      <c r="Y753" s="51">
        <f t="shared" si="720"/>
        <v>15</v>
      </c>
      <c r="Z753" s="51">
        <f t="shared" si="720"/>
        <v>14</v>
      </c>
      <c r="AA753" s="51">
        <f t="shared" si="720"/>
        <v>13</v>
      </c>
      <c r="AB753" s="51">
        <f t="shared" si="720"/>
        <v>10</v>
      </c>
      <c r="AC753" s="51">
        <f t="shared" si="720"/>
        <v>10</v>
      </c>
      <c r="AD753" s="51">
        <f t="shared" si="720"/>
        <v>46</v>
      </c>
      <c r="AE753" s="51">
        <f t="shared" si="720"/>
        <v>47</v>
      </c>
      <c r="AF753" s="51">
        <f t="shared" si="720"/>
        <v>47</v>
      </c>
      <c r="AG753" s="51">
        <f t="shared" si="720"/>
        <v>44</v>
      </c>
      <c r="AH753" s="51">
        <f t="shared" si="720"/>
        <v>42</v>
      </c>
      <c r="AI753" s="51">
        <f t="shared" si="720"/>
        <v>38</v>
      </c>
      <c r="AJ753" s="51">
        <f t="shared" si="720"/>
        <v>30</v>
      </c>
      <c r="AK753" s="51">
        <f t="shared" si="720"/>
        <v>25</v>
      </c>
      <c r="AL753" s="51">
        <f t="shared" si="720"/>
        <v>21</v>
      </c>
      <c r="AM753" s="51">
        <f t="shared" si="720"/>
        <v>19</v>
      </c>
      <c r="AN753" s="51">
        <f t="shared" si="720"/>
        <v>13</v>
      </c>
      <c r="AO753" s="51">
        <f t="shared" si="720"/>
        <v>10</v>
      </c>
      <c r="AP753" s="51">
        <f t="shared" si="720"/>
        <v>8</v>
      </c>
      <c r="AQ753" s="51">
        <f t="shared" si="720"/>
        <v>40</v>
      </c>
      <c r="AR753" s="51">
        <f t="shared" si="720"/>
        <v>28</v>
      </c>
      <c r="AS753" s="51">
        <f t="shared" si="720"/>
        <v>131</v>
      </c>
      <c r="AT753" s="51">
        <f t="shared" si="720"/>
        <v>21</v>
      </c>
      <c r="AU753" s="58">
        <v>5037</v>
      </c>
      <c r="AV753" s="109"/>
      <c r="AW753" s="109"/>
    </row>
    <row r="754" spans="1:49" s="33" customFormat="1" ht="12">
      <c r="A754" s="21">
        <v>750</v>
      </c>
      <c r="B754" s="58">
        <v>5043</v>
      </c>
      <c r="C754" s="41" t="s">
        <v>997</v>
      </c>
      <c r="D754" s="41" t="s">
        <v>820</v>
      </c>
      <c r="E754" s="41" t="s">
        <v>826</v>
      </c>
      <c r="F754" s="44" t="s">
        <v>590</v>
      </c>
      <c r="G754" s="39" t="s">
        <v>662</v>
      </c>
      <c r="H754" s="58">
        <v>5043</v>
      </c>
      <c r="I754" s="51">
        <f t="shared" si="677"/>
        <v>382</v>
      </c>
      <c r="J754" s="51">
        <f>J1701</f>
        <v>5</v>
      </c>
      <c r="K754" s="51">
        <f t="shared" ref="K754:AT754" si="721">K1701</f>
        <v>6</v>
      </c>
      <c r="L754" s="51">
        <f t="shared" si="721"/>
        <v>4</v>
      </c>
      <c r="M754" s="51">
        <f t="shared" si="721"/>
        <v>2</v>
      </c>
      <c r="N754" s="51">
        <f t="shared" si="721"/>
        <v>6</v>
      </c>
      <c r="O754" s="51">
        <f t="shared" si="721"/>
        <v>8</v>
      </c>
      <c r="P754" s="51">
        <f t="shared" si="721"/>
        <v>8</v>
      </c>
      <c r="Q754" s="51">
        <f t="shared" si="721"/>
        <v>9</v>
      </c>
      <c r="R754" s="51">
        <f t="shared" si="721"/>
        <v>9</v>
      </c>
      <c r="S754" s="51">
        <f t="shared" si="721"/>
        <v>9</v>
      </c>
      <c r="T754" s="51">
        <f t="shared" si="721"/>
        <v>10</v>
      </c>
      <c r="U754" s="51">
        <f t="shared" si="721"/>
        <v>10</v>
      </c>
      <c r="V754" s="51">
        <f t="shared" si="721"/>
        <v>10</v>
      </c>
      <c r="W754" s="51">
        <f t="shared" si="721"/>
        <v>10</v>
      </c>
      <c r="X754" s="51">
        <f t="shared" si="721"/>
        <v>9</v>
      </c>
      <c r="Y754" s="51">
        <f t="shared" si="721"/>
        <v>9</v>
      </c>
      <c r="Z754" s="51">
        <f t="shared" si="721"/>
        <v>8</v>
      </c>
      <c r="AA754" s="51">
        <f t="shared" si="721"/>
        <v>7</v>
      </c>
      <c r="AB754" s="51">
        <f t="shared" si="721"/>
        <v>7</v>
      </c>
      <c r="AC754" s="51">
        <f t="shared" si="721"/>
        <v>7</v>
      </c>
      <c r="AD754" s="51">
        <f t="shared" si="721"/>
        <v>28</v>
      </c>
      <c r="AE754" s="51">
        <f t="shared" si="721"/>
        <v>29</v>
      </c>
      <c r="AF754" s="51">
        <f t="shared" si="721"/>
        <v>29</v>
      </c>
      <c r="AG754" s="51">
        <f t="shared" si="721"/>
        <v>26</v>
      </c>
      <c r="AH754" s="51">
        <f t="shared" si="721"/>
        <v>25</v>
      </c>
      <c r="AI754" s="51">
        <f t="shared" si="721"/>
        <v>23</v>
      </c>
      <c r="AJ754" s="51">
        <f t="shared" si="721"/>
        <v>17</v>
      </c>
      <c r="AK754" s="51">
        <f t="shared" si="721"/>
        <v>14</v>
      </c>
      <c r="AL754" s="51">
        <f t="shared" si="721"/>
        <v>12</v>
      </c>
      <c r="AM754" s="51">
        <f t="shared" si="721"/>
        <v>10</v>
      </c>
      <c r="AN754" s="51">
        <f t="shared" si="721"/>
        <v>7</v>
      </c>
      <c r="AO754" s="51">
        <f t="shared" si="721"/>
        <v>5</v>
      </c>
      <c r="AP754" s="51">
        <f t="shared" si="721"/>
        <v>4</v>
      </c>
      <c r="AQ754" s="51">
        <f t="shared" si="721"/>
        <v>24</v>
      </c>
      <c r="AR754" s="51">
        <f t="shared" si="721"/>
        <v>17</v>
      </c>
      <c r="AS754" s="51">
        <f t="shared" si="721"/>
        <v>80</v>
      </c>
      <c r="AT754" s="51">
        <f t="shared" si="721"/>
        <v>13</v>
      </c>
      <c r="AU754" s="58">
        <v>5043</v>
      </c>
      <c r="AV754" s="109"/>
      <c r="AW754" s="109"/>
    </row>
    <row r="755" spans="1:49" s="33" customFormat="1" ht="12">
      <c r="A755" s="6">
        <v>751</v>
      </c>
      <c r="B755" s="90">
        <v>6937</v>
      </c>
      <c r="C755" s="41" t="s">
        <v>997</v>
      </c>
      <c r="D755" s="41" t="s">
        <v>820</v>
      </c>
      <c r="E755" s="41" t="s">
        <v>826</v>
      </c>
      <c r="F755" s="42" t="s">
        <v>533</v>
      </c>
      <c r="G755" s="39" t="s">
        <v>662</v>
      </c>
      <c r="H755" s="90">
        <v>6937</v>
      </c>
      <c r="I755" s="51">
        <f t="shared" si="677"/>
        <v>797</v>
      </c>
      <c r="J755" s="51">
        <f>J1704</f>
        <v>6</v>
      </c>
      <c r="K755" s="51">
        <f t="shared" ref="K755:AT755" si="722">K1704</f>
        <v>11</v>
      </c>
      <c r="L755" s="51">
        <f t="shared" si="722"/>
        <v>9</v>
      </c>
      <c r="M755" s="51">
        <f t="shared" si="722"/>
        <v>14</v>
      </c>
      <c r="N755" s="51">
        <f t="shared" si="722"/>
        <v>9</v>
      </c>
      <c r="O755" s="51">
        <f t="shared" si="722"/>
        <v>15</v>
      </c>
      <c r="P755" s="51">
        <f t="shared" si="722"/>
        <v>15</v>
      </c>
      <c r="Q755" s="51">
        <f t="shared" si="722"/>
        <v>17</v>
      </c>
      <c r="R755" s="51">
        <f t="shared" si="722"/>
        <v>17</v>
      </c>
      <c r="S755" s="51">
        <f t="shared" si="722"/>
        <v>17</v>
      </c>
      <c r="T755" s="51">
        <f t="shared" si="722"/>
        <v>19</v>
      </c>
      <c r="U755" s="51">
        <f t="shared" si="722"/>
        <v>20</v>
      </c>
      <c r="V755" s="51">
        <f t="shared" si="722"/>
        <v>20</v>
      </c>
      <c r="W755" s="51">
        <f t="shared" si="722"/>
        <v>20</v>
      </c>
      <c r="X755" s="51">
        <f t="shared" si="722"/>
        <v>18</v>
      </c>
      <c r="Y755" s="51">
        <f t="shared" si="722"/>
        <v>18</v>
      </c>
      <c r="Z755" s="51">
        <f t="shared" si="722"/>
        <v>17</v>
      </c>
      <c r="AA755" s="51">
        <f t="shared" si="722"/>
        <v>16</v>
      </c>
      <c r="AB755" s="51">
        <f t="shared" si="722"/>
        <v>14</v>
      </c>
      <c r="AC755" s="51">
        <f t="shared" si="722"/>
        <v>13</v>
      </c>
      <c r="AD755" s="51">
        <f t="shared" si="722"/>
        <v>59</v>
      </c>
      <c r="AE755" s="51">
        <f t="shared" si="722"/>
        <v>60</v>
      </c>
      <c r="AF755" s="51">
        <f t="shared" si="722"/>
        <v>60</v>
      </c>
      <c r="AG755" s="51">
        <f t="shared" si="722"/>
        <v>56</v>
      </c>
      <c r="AH755" s="51">
        <f t="shared" si="722"/>
        <v>53</v>
      </c>
      <c r="AI755" s="51">
        <f t="shared" si="722"/>
        <v>48</v>
      </c>
      <c r="AJ755" s="51">
        <f t="shared" si="722"/>
        <v>38</v>
      </c>
      <c r="AK755" s="51">
        <f t="shared" si="722"/>
        <v>31</v>
      </c>
      <c r="AL755" s="51">
        <f t="shared" si="722"/>
        <v>27</v>
      </c>
      <c r="AM755" s="51">
        <f t="shared" si="722"/>
        <v>23</v>
      </c>
      <c r="AN755" s="51">
        <f t="shared" si="722"/>
        <v>16</v>
      </c>
      <c r="AO755" s="51">
        <f t="shared" si="722"/>
        <v>12</v>
      </c>
      <c r="AP755" s="51">
        <f t="shared" si="722"/>
        <v>9</v>
      </c>
      <c r="AQ755" s="51">
        <f t="shared" si="722"/>
        <v>48</v>
      </c>
      <c r="AR755" s="51">
        <f t="shared" si="722"/>
        <v>36</v>
      </c>
      <c r="AS755" s="51">
        <f t="shared" si="722"/>
        <v>167</v>
      </c>
      <c r="AT755" s="51">
        <f t="shared" si="722"/>
        <v>27</v>
      </c>
      <c r="AU755" s="90">
        <v>6937</v>
      </c>
      <c r="AV755" s="109"/>
      <c r="AW755" s="109"/>
    </row>
    <row r="756" spans="1:49" s="33" customFormat="1" ht="12">
      <c r="A756" s="21">
        <v>752</v>
      </c>
      <c r="B756" s="58">
        <v>5041</v>
      </c>
      <c r="C756" s="41" t="s">
        <v>997</v>
      </c>
      <c r="D756" s="41" t="s">
        <v>820</v>
      </c>
      <c r="E756" s="41" t="s">
        <v>826</v>
      </c>
      <c r="F756" s="44" t="s">
        <v>588</v>
      </c>
      <c r="G756" s="39" t="s">
        <v>662</v>
      </c>
      <c r="H756" s="58">
        <v>5041</v>
      </c>
      <c r="I756" s="51">
        <f t="shared" si="677"/>
        <v>385</v>
      </c>
      <c r="J756" s="51">
        <f>J1699</f>
        <v>5</v>
      </c>
      <c r="K756" s="51">
        <f t="shared" ref="K756:AT756" si="723">K1699</f>
        <v>2</v>
      </c>
      <c r="L756" s="51">
        <f t="shared" si="723"/>
        <v>3</v>
      </c>
      <c r="M756" s="51">
        <f t="shared" si="723"/>
        <v>8</v>
      </c>
      <c r="N756" s="51">
        <f t="shared" si="723"/>
        <v>5</v>
      </c>
      <c r="O756" s="51">
        <f t="shared" si="723"/>
        <v>8</v>
      </c>
      <c r="P756" s="51">
        <f t="shared" si="723"/>
        <v>8</v>
      </c>
      <c r="Q756" s="51">
        <f t="shared" si="723"/>
        <v>9</v>
      </c>
      <c r="R756" s="51">
        <f t="shared" si="723"/>
        <v>9</v>
      </c>
      <c r="S756" s="51">
        <f t="shared" si="723"/>
        <v>9</v>
      </c>
      <c r="T756" s="51">
        <f t="shared" si="723"/>
        <v>10</v>
      </c>
      <c r="U756" s="51">
        <f t="shared" si="723"/>
        <v>10</v>
      </c>
      <c r="V756" s="51">
        <f t="shared" si="723"/>
        <v>10</v>
      </c>
      <c r="W756" s="51">
        <f t="shared" si="723"/>
        <v>10</v>
      </c>
      <c r="X756" s="51">
        <f t="shared" si="723"/>
        <v>9</v>
      </c>
      <c r="Y756" s="51">
        <f t="shared" si="723"/>
        <v>9</v>
      </c>
      <c r="Z756" s="51">
        <f t="shared" si="723"/>
        <v>8</v>
      </c>
      <c r="AA756" s="51">
        <f t="shared" si="723"/>
        <v>7</v>
      </c>
      <c r="AB756" s="51">
        <f t="shared" si="723"/>
        <v>7</v>
      </c>
      <c r="AC756" s="51">
        <f t="shared" si="723"/>
        <v>6</v>
      </c>
      <c r="AD756" s="51">
        <f t="shared" si="723"/>
        <v>28</v>
      </c>
      <c r="AE756" s="51">
        <f t="shared" si="723"/>
        <v>30</v>
      </c>
      <c r="AF756" s="51">
        <f t="shared" si="723"/>
        <v>30</v>
      </c>
      <c r="AG756" s="51">
        <f t="shared" si="723"/>
        <v>26</v>
      </c>
      <c r="AH756" s="51">
        <f t="shared" si="723"/>
        <v>25</v>
      </c>
      <c r="AI756" s="51">
        <f t="shared" si="723"/>
        <v>23</v>
      </c>
      <c r="AJ756" s="51">
        <f t="shared" si="723"/>
        <v>18</v>
      </c>
      <c r="AK756" s="51">
        <f t="shared" si="723"/>
        <v>14</v>
      </c>
      <c r="AL756" s="51">
        <f t="shared" si="723"/>
        <v>12</v>
      </c>
      <c r="AM756" s="51">
        <f t="shared" si="723"/>
        <v>10</v>
      </c>
      <c r="AN756" s="51">
        <f t="shared" si="723"/>
        <v>7</v>
      </c>
      <c r="AO756" s="51">
        <f t="shared" si="723"/>
        <v>6</v>
      </c>
      <c r="AP756" s="51">
        <f t="shared" si="723"/>
        <v>4</v>
      </c>
      <c r="AQ756" s="51">
        <f t="shared" si="723"/>
        <v>24</v>
      </c>
      <c r="AR756" s="51">
        <f t="shared" si="723"/>
        <v>17</v>
      </c>
      <c r="AS756" s="51">
        <f t="shared" si="723"/>
        <v>81</v>
      </c>
      <c r="AT756" s="51">
        <f t="shared" si="723"/>
        <v>13</v>
      </c>
      <c r="AU756" s="58">
        <v>5041</v>
      </c>
      <c r="AV756" s="109"/>
      <c r="AW756" s="109"/>
    </row>
    <row r="757" spans="1:49" s="33" customFormat="1" ht="12">
      <c r="A757" s="21">
        <v>753</v>
      </c>
      <c r="B757" s="58">
        <v>6853</v>
      </c>
      <c r="C757" s="41" t="s">
        <v>997</v>
      </c>
      <c r="D757" s="41" t="s">
        <v>820</v>
      </c>
      <c r="E757" s="41" t="s">
        <v>826</v>
      </c>
      <c r="F757" s="44" t="s">
        <v>586</v>
      </c>
      <c r="G757" s="39" t="s">
        <v>662</v>
      </c>
      <c r="H757" s="58">
        <v>6853</v>
      </c>
      <c r="I757" s="51">
        <f t="shared" si="677"/>
        <v>231</v>
      </c>
      <c r="J757" s="51">
        <f>J1695</f>
        <v>3</v>
      </c>
      <c r="K757" s="51">
        <f t="shared" ref="K757:AT757" si="724">K1695</f>
        <v>7</v>
      </c>
      <c r="L757" s="51">
        <f t="shared" si="724"/>
        <v>6</v>
      </c>
      <c r="M757" s="51">
        <f t="shared" si="724"/>
        <v>9</v>
      </c>
      <c r="N757" s="51">
        <f t="shared" si="724"/>
        <v>6</v>
      </c>
      <c r="O757" s="51">
        <f t="shared" si="724"/>
        <v>3</v>
      </c>
      <c r="P757" s="51">
        <f t="shared" si="724"/>
        <v>3</v>
      </c>
      <c r="Q757" s="51">
        <f t="shared" si="724"/>
        <v>3</v>
      </c>
      <c r="R757" s="51">
        <f t="shared" si="724"/>
        <v>4</v>
      </c>
      <c r="S757" s="51">
        <f t="shared" si="724"/>
        <v>4</v>
      </c>
      <c r="T757" s="51">
        <f t="shared" si="724"/>
        <v>5</v>
      </c>
      <c r="U757" s="51">
        <f t="shared" si="724"/>
        <v>5</v>
      </c>
      <c r="V757" s="51">
        <f t="shared" si="724"/>
        <v>4</v>
      </c>
      <c r="W757" s="51">
        <f t="shared" si="724"/>
        <v>4</v>
      </c>
      <c r="X757" s="51">
        <f t="shared" si="724"/>
        <v>5</v>
      </c>
      <c r="Y757" s="51">
        <f t="shared" si="724"/>
        <v>6</v>
      </c>
      <c r="Z757" s="51">
        <f t="shared" si="724"/>
        <v>6</v>
      </c>
      <c r="AA757" s="51">
        <f t="shared" si="724"/>
        <v>6</v>
      </c>
      <c r="AB757" s="51">
        <f t="shared" si="724"/>
        <v>4</v>
      </c>
      <c r="AC757" s="51">
        <f t="shared" si="724"/>
        <v>4</v>
      </c>
      <c r="AD757" s="51">
        <f t="shared" si="724"/>
        <v>17</v>
      </c>
      <c r="AE757" s="51">
        <f t="shared" si="724"/>
        <v>16</v>
      </c>
      <c r="AF757" s="51">
        <f t="shared" si="724"/>
        <v>16</v>
      </c>
      <c r="AG757" s="51">
        <f t="shared" si="724"/>
        <v>15</v>
      </c>
      <c r="AH757" s="51">
        <f t="shared" si="724"/>
        <v>14</v>
      </c>
      <c r="AI757" s="51">
        <f t="shared" si="724"/>
        <v>14</v>
      </c>
      <c r="AJ757" s="51">
        <f t="shared" si="724"/>
        <v>10</v>
      </c>
      <c r="AK757" s="51">
        <f t="shared" si="724"/>
        <v>9</v>
      </c>
      <c r="AL757" s="51">
        <f t="shared" si="724"/>
        <v>8</v>
      </c>
      <c r="AM757" s="51">
        <f t="shared" si="724"/>
        <v>6</v>
      </c>
      <c r="AN757" s="51">
        <f t="shared" si="724"/>
        <v>4</v>
      </c>
      <c r="AO757" s="51">
        <f t="shared" si="724"/>
        <v>3</v>
      </c>
      <c r="AP757" s="51">
        <f t="shared" si="724"/>
        <v>2</v>
      </c>
      <c r="AQ757" s="51">
        <f t="shared" si="724"/>
        <v>11</v>
      </c>
      <c r="AR757" s="51">
        <f t="shared" si="724"/>
        <v>11</v>
      </c>
      <c r="AS757" s="51">
        <f t="shared" si="724"/>
        <v>45</v>
      </c>
      <c r="AT757" s="51">
        <f t="shared" si="724"/>
        <v>7</v>
      </c>
      <c r="AU757" s="58">
        <v>6853</v>
      </c>
      <c r="AV757" s="109"/>
      <c r="AW757" s="109"/>
    </row>
    <row r="758" spans="1:49" s="33" customFormat="1" ht="12">
      <c r="A758" s="6">
        <v>754</v>
      </c>
      <c r="B758" s="90">
        <v>5042</v>
      </c>
      <c r="C758" s="41" t="s">
        <v>997</v>
      </c>
      <c r="D758" s="41" t="s">
        <v>820</v>
      </c>
      <c r="E758" s="41" t="s">
        <v>826</v>
      </c>
      <c r="F758" s="42" t="s">
        <v>589</v>
      </c>
      <c r="G758" s="39" t="s">
        <v>662</v>
      </c>
      <c r="H758" s="90">
        <v>5042</v>
      </c>
      <c r="I758" s="51">
        <f t="shared" si="677"/>
        <v>462</v>
      </c>
      <c r="J758" s="51">
        <f>J1700</f>
        <v>4</v>
      </c>
      <c r="K758" s="51">
        <f t="shared" ref="K758:AT758" si="725">K1700</f>
        <v>4</v>
      </c>
      <c r="L758" s="51">
        <f t="shared" si="725"/>
        <v>7</v>
      </c>
      <c r="M758" s="51">
        <f t="shared" si="725"/>
        <v>9</v>
      </c>
      <c r="N758" s="51">
        <f t="shared" si="725"/>
        <v>7</v>
      </c>
      <c r="O758" s="51">
        <f t="shared" si="725"/>
        <v>10</v>
      </c>
      <c r="P758" s="51">
        <f t="shared" si="725"/>
        <v>10</v>
      </c>
      <c r="Q758" s="51">
        <f t="shared" si="725"/>
        <v>11</v>
      </c>
      <c r="R758" s="51">
        <f t="shared" si="725"/>
        <v>11</v>
      </c>
      <c r="S758" s="51">
        <f t="shared" si="725"/>
        <v>11</v>
      </c>
      <c r="T758" s="51">
        <f t="shared" si="725"/>
        <v>13</v>
      </c>
      <c r="U758" s="51">
        <f t="shared" si="725"/>
        <v>13</v>
      </c>
      <c r="V758" s="51">
        <f t="shared" si="725"/>
        <v>13</v>
      </c>
      <c r="W758" s="51">
        <f t="shared" si="725"/>
        <v>13</v>
      </c>
      <c r="X758" s="51">
        <f t="shared" si="725"/>
        <v>12</v>
      </c>
      <c r="Y758" s="51">
        <f t="shared" si="725"/>
        <v>12</v>
      </c>
      <c r="Z758" s="51">
        <f t="shared" si="725"/>
        <v>11</v>
      </c>
      <c r="AA758" s="51">
        <f t="shared" si="725"/>
        <v>10</v>
      </c>
      <c r="AB758" s="51">
        <f t="shared" si="725"/>
        <v>8</v>
      </c>
      <c r="AC758" s="51">
        <f t="shared" si="725"/>
        <v>7</v>
      </c>
      <c r="AD758" s="51">
        <f t="shared" si="725"/>
        <v>32</v>
      </c>
      <c r="AE758" s="51">
        <f t="shared" si="725"/>
        <v>33</v>
      </c>
      <c r="AF758" s="51">
        <f t="shared" si="725"/>
        <v>28</v>
      </c>
      <c r="AG758" s="51">
        <f t="shared" si="725"/>
        <v>30</v>
      </c>
      <c r="AH758" s="51">
        <f t="shared" si="725"/>
        <v>29</v>
      </c>
      <c r="AI758" s="51">
        <f t="shared" si="725"/>
        <v>26</v>
      </c>
      <c r="AJ758" s="51">
        <f t="shared" si="725"/>
        <v>22</v>
      </c>
      <c r="AK758" s="51">
        <f t="shared" si="725"/>
        <v>17</v>
      </c>
      <c r="AL758" s="51">
        <f t="shared" si="725"/>
        <v>15</v>
      </c>
      <c r="AM758" s="51">
        <f t="shared" si="725"/>
        <v>13</v>
      </c>
      <c r="AN758" s="51">
        <f t="shared" si="725"/>
        <v>9</v>
      </c>
      <c r="AO758" s="51">
        <f t="shared" si="725"/>
        <v>7</v>
      </c>
      <c r="AP758" s="51">
        <f t="shared" si="725"/>
        <v>5</v>
      </c>
      <c r="AQ758" s="51">
        <f t="shared" si="725"/>
        <v>31</v>
      </c>
      <c r="AR758" s="51">
        <f t="shared" si="725"/>
        <v>22</v>
      </c>
      <c r="AS758" s="51">
        <f t="shared" si="725"/>
        <v>88</v>
      </c>
      <c r="AT758" s="51">
        <f t="shared" si="725"/>
        <v>15</v>
      </c>
      <c r="AU758" s="90">
        <v>5042</v>
      </c>
      <c r="AV758" s="109"/>
      <c r="AW758" s="109"/>
    </row>
    <row r="759" spans="1:49" s="33" customFormat="1" ht="12">
      <c r="A759" s="21">
        <v>755</v>
      </c>
      <c r="B759" s="58">
        <v>6948</v>
      </c>
      <c r="C759" s="41" t="s">
        <v>997</v>
      </c>
      <c r="D759" s="41" t="s">
        <v>820</v>
      </c>
      <c r="E759" s="41" t="s">
        <v>826</v>
      </c>
      <c r="F759" s="44" t="s">
        <v>593</v>
      </c>
      <c r="G759" s="39" t="s">
        <v>662</v>
      </c>
      <c r="H759" s="58">
        <v>6948</v>
      </c>
      <c r="I759" s="51">
        <f t="shared" si="677"/>
        <v>369</v>
      </c>
      <c r="J759" s="51">
        <f>J1705</f>
        <v>3</v>
      </c>
      <c r="K759" s="51">
        <f t="shared" ref="K759:AT759" si="726">K1705</f>
        <v>2</v>
      </c>
      <c r="L759" s="51">
        <f t="shared" si="726"/>
        <v>3</v>
      </c>
      <c r="M759" s="51">
        <f t="shared" si="726"/>
        <v>1</v>
      </c>
      <c r="N759" s="51">
        <f t="shared" si="726"/>
        <v>3</v>
      </c>
      <c r="O759" s="51">
        <f t="shared" si="726"/>
        <v>8</v>
      </c>
      <c r="P759" s="51">
        <f t="shared" si="726"/>
        <v>8</v>
      </c>
      <c r="Q759" s="51">
        <f t="shared" si="726"/>
        <v>9</v>
      </c>
      <c r="R759" s="51">
        <f t="shared" si="726"/>
        <v>9</v>
      </c>
      <c r="S759" s="51">
        <f t="shared" si="726"/>
        <v>9</v>
      </c>
      <c r="T759" s="51">
        <f t="shared" si="726"/>
        <v>10</v>
      </c>
      <c r="U759" s="51">
        <f t="shared" si="726"/>
        <v>10</v>
      </c>
      <c r="V759" s="51">
        <f t="shared" si="726"/>
        <v>10</v>
      </c>
      <c r="W759" s="51">
        <f t="shared" si="726"/>
        <v>10</v>
      </c>
      <c r="X759" s="51">
        <f t="shared" si="726"/>
        <v>9</v>
      </c>
      <c r="Y759" s="51">
        <f t="shared" si="726"/>
        <v>9</v>
      </c>
      <c r="Z759" s="51">
        <f t="shared" si="726"/>
        <v>8</v>
      </c>
      <c r="AA759" s="51">
        <f t="shared" si="726"/>
        <v>7</v>
      </c>
      <c r="AB759" s="51">
        <f t="shared" si="726"/>
        <v>7</v>
      </c>
      <c r="AC759" s="51">
        <f t="shared" si="726"/>
        <v>6</v>
      </c>
      <c r="AD759" s="51">
        <f t="shared" si="726"/>
        <v>28</v>
      </c>
      <c r="AE759" s="51">
        <f t="shared" si="726"/>
        <v>30</v>
      </c>
      <c r="AF759" s="51">
        <f t="shared" si="726"/>
        <v>28</v>
      </c>
      <c r="AG759" s="51">
        <f t="shared" si="726"/>
        <v>26</v>
      </c>
      <c r="AH759" s="51">
        <f t="shared" si="726"/>
        <v>25</v>
      </c>
      <c r="AI759" s="51">
        <f t="shared" si="726"/>
        <v>23</v>
      </c>
      <c r="AJ759" s="51">
        <f t="shared" si="726"/>
        <v>16</v>
      </c>
      <c r="AK759" s="51">
        <f t="shared" si="726"/>
        <v>13</v>
      </c>
      <c r="AL759" s="51">
        <f t="shared" si="726"/>
        <v>12</v>
      </c>
      <c r="AM759" s="51">
        <f t="shared" si="726"/>
        <v>10</v>
      </c>
      <c r="AN759" s="51">
        <f t="shared" si="726"/>
        <v>7</v>
      </c>
      <c r="AO759" s="51">
        <f t="shared" si="726"/>
        <v>5</v>
      </c>
      <c r="AP759" s="51">
        <f t="shared" si="726"/>
        <v>5</v>
      </c>
      <c r="AQ759" s="51">
        <f t="shared" si="726"/>
        <v>24</v>
      </c>
      <c r="AR759" s="51">
        <f t="shared" si="726"/>
        <v>17</v>
      </c>
      <c r="AS759" s="51">
        <f t="shared" si="726"/>
        <v>80</v>
      </c>
      <c r="AT759" s="51">
        <f t="shared" si="726"/>
        <v>13</v>
      </c>
      <c r="AU759" s="58">
        <v>6948</v>
      </c>
      <c r="AV759" s="109"/>
      <c r="AW759" s="109"/>
    </row>
    <row r="760" spans="1:49" s="33" customFormat="1" ht="12">
      <c r="A760" s="21">
        <v>756</v>
      </c>
      <c r="B760" s="58">
        <v>6870</v>
      </c>
      <c r="C760" s="41" t="s">
        <v>997</v>
      </c>
      <c r="D760" s="41" t="s">
        <v>820</v>
      </c>
      <c r="E760" s="41" t="s">
        <v>826</v>
      </c>
      <c r="F760" s="44" t="s">
        <v>584</v>
      </c>
      <c r="G760" s="39" t="s">
        <v>662</v>
      </c>
      <c r="H760" s="58">
        <v>6870</v>
      </c>
      <c r="I760" s="51">
        <f t="shared" si="677"/>
        <v>798</v>
      </c>
      <c r="J760" s="51">
        <f>J1693</f>
        <v>5</v>
      </c>
      <c r="K760" s="51">
        <f t="shared" ref="K760:AT760" si="727">K1693</f>
        <v>4</v>
      </c>
      <c r="L760" s="51">
        <f t="shared" si="727"/>
        <v>8</v>
      </c>
      <c r="M760" s="51">
        <f t="shared" si="727"/>
        <v>10</v>
      </c>
      <c r="N760" s="51">
        <f t="shared" si="727"/>
        <v>10</v>
      </c>
      <c r="O760" s="51">
        <f t="shared" si="727"/>
        <v>14</v>
      </c>
      <c r="P760" s="51">
        <f t="shared" si="727"/>
        <v>13</v>
      </c>
      <c r="Q760" s="51">
        <f t="shared" si="727"/>
        <v>14</v>
      </c>
      <c r="R760" s="51">
        <f t="shared" si="727"/>
        <v>17</v>
      </c>
      <c r="S760" s="51">
        <f t="shared" si="727"/>
        <v>16</v>
      </c>
      <c r="T760" s="51">
        <f t="shared" si="727"/>
        <v>19</v>
      </c>
      <c r="U760" s="51">
        <f t="shared" si="727"/>
        <v>21</v>
      </c>
      <c r="V760" s="51">
        <f t="shared" si="727"/>
        <v>18</v>
      </c>
      <c r="W760" s="51">
        <f t="shared" si="727"/>
        <v>16</v>
      </c>
      <c r="X760" s="51">
        <f t="shared" si="727"/>
        <v>18</v>
      </c>
      <c r="Y760" s="51">
        <f t="shared" si="727"/>
        <v>20</v>
      </c>
      <c r="Z760" s="51">
        <f t="shared" si="727"/>
        <v>19</v>
      </c>
      <c r="AA760" s="51">
        <f t="shared" si="727"/>
        <v>19</v>
      </c>
      <c r="AB760" s="51">
        <f t="shared" si="727"/>
        <v>15</v>
      </c>
      <c r="AC760" s="51">
        <f t="shared" si="727"/>
        <v>16</v>
      </c>
      <c r="AD760" s="51">
        <f t="shared" si="727"/>
        <v>62</v>
      </c>
      <c r="AE760" s="51">
        <f t="shared" si="727"/>
        <v>63</v>
      </c>
      <c r="AF760" s="51">
        <f t="shared" si="727"/>
        <v>65</v>
      </c>
      <c r="AG760" s="51">
        <f t="shared" si="727"/>
        <v>57</v>
      </c>
      <c r="AH760" s="51">
        <f t="shared" si="727"/>
        <v>53</v>
      </c>
      <c r="AI760" s="51">
        <f t="shared" si="727"/>
        <v>54</v>
      </c>
      <c r="AJ760" s="51">
        <f t="shared" si="727"/>
        <v>40</v>
      </c>
      <c r="AK760" s="51">
        <f t="shared" si="727"/>
        <v>31</v>
      </c>
      <c r="AL760" s="51">
        <f t="shared" si="727"/>
        <v>28</v>
      </c>
      <c r="AM760" s="51">
        <f t="shared" si="727"/>
        <v>20</v>
      </c>
      <c r="AN760" s="51">
        <f t="shared" si="727"/>
        <v>13</v>
      </c>
      <c r="AO760" s="51">
        <f t="shared" si="727"/>
        <v>12</v>
      </c>
      <c r="AP760" s="51">
        <f t="shared" si="727"/>
        <v>8</v>
      </c>
      <c r="AQ760" s="51">
        <f t="shared" si="727"/>
        <v>45</v>
      </c>
      <c r="AR760" s="51">
        <f t="shared" si="727"/>
        <v>39</v>
      </c>
      <c r="AS760" s="51">
        <f t="shared" si="727"/>
        <v>173</v>
      </c>
      <c r="AT760" s="51">
        <f t="shared" si="727"/>
        <v>26</v>
      </c>
      <c r="AU760" s="58">
        <v>6870</v>
      </c>
      <c r="AV760" s="109"/>
      <c r="AW760" s="109"/>
    </row>
    <row r="761" spans="1:49" s="33" customFormat="1" ht="12">
      <c r="A761" s="6">
        <v>757</v>
      </c>
      <c r="B761" s="58">
        <v>5039</v>
      </c>
      <c r="C761" s="41" t="s">
        <v>997</v>
      </c>
      <c r="D761" s="41" t="s">
        <v>820</v>
      </c>
      <c r="E761" s="41" t="s">
        <v>826</v>
      </c>
      <c r="F761" s="44" t="s">
        <v>583</v>
      </c>
      <c r="G761" s="39" t="s">
        <v>662</v>
      </c>
      <c r="H761" s="58">
        <v>5039</v>
      </c>
      <c r="I761" s="51">
        <f t="shared" si="677"/>
        <v>764</v>
      </c>
      <c r="J761" s="51">
        <f>J1692</f>
        <v>6</v>
      </c>
      <c r="K761" s="51">
        <f t="shared" ref="K761:AT761" si="728">K1692</f>
        <v>13</v>
      </c>
      <c r="L761" s="51">
        <f t="shared" si="728"/>
        <v>8</v>
      </c>
      <c r="M761" s="51">
        <f t="shared" si="728"/>
        <v>5</v>
      </c>
      <c r="N761" s="51">
        <f t="shared" si="728"/>
        <v>9</v>
      </c>
      <c r="O761" s="51">
        <f t="shared" si="728"/>
        <v>13</v>
      </c>
      <c r="P761" s="51">
        <f t="shared" si="728"/>
        <v>12</v>
      </c>
      <c r="Q761" s="51">
        <f t="shared" si="728"/>
        <v>13</v>
      </c>
      <c r="R761" s="51">
        <f t="shared" si="728"/>
        <v>16</v>
      </c>
      <c r="S761" s="51">
        <f t="shared" si="728"/>
        <v>15</v>
      </c>
      <c r="T761" s="51">
        <f t="shared" si="728"/>
        <v>18</v>
      </c>
      <c r="U761" s="51">
        <f t="shared" si="728"/>
        <v>20</v>
      </c>
      <c r="V761" s="51">
        <f t="shared" si="728"/>
        <v>18</v>
      </c>
      <c r="W761" s="51">
        <f t="shared" si="728"/>
        <v>16</v>
      </c>
      <c r="X761" s="51">
        <f t="shared" si="728"/>
        <v>18</v>
      </c>
      <c r="Y761" s="51">
        <f t="shared" si="728"/>
        <v>19</v>
      </c>
      <c r="Z761" s="51">
        <f t="shared" si="728"/>
        <v>18</v>
      </c>
      <c r="AA761" s="51">
        <f t="shared" si="728"/>
        <v>18</v>
      </c>
      <c r="AB761" s="51">
        <f t="shared" si="728"/>
        <v>14</v>
      </c>
      <c r="AC761" s="51">
        <f t="shared" si="728"/>
        <v>15</v>
      </c>
      <c r="AD761" s="51">
        <f t="shared" si="728"/>
        <v>62</v>
      </c>
      <c r="AE761" s="51">
        <f t="shared" si="728"/>
        <v>60</v>
      </c>
      <c r="AF761" s="51">
        <f t="shared" si="728"/>
        <v>61</v>
      </c>
      <c r="AG761" s="51">
        <f t="shared" si="728"/>
        <v>53</v>
      </c>
      <c r="AH761" s="51">
        <f t="shared" si="728"/>
        <v>50</v>
      </c>
      <c r="AI761" s="51">
        <f t="shared" si="728"/>
        <v>51</v>
      </c>
      <c r="AJ761" s="51">
        <f t="shared" si="728"/>
        <v>37</v>
      </c>
      <c r="AK761" s="51">
        <f t="shared" si="728"/>
        <v>30</v>
      </c>
      <c r="AL761" s="51">
        <f t="shared" si="728"/>
        <v>25</v>
      </c>
      <c r="AM761" s="51">
        <f t="shared" si="728"/>
        <v>19</v>
      </c>
      <c r="AN761" s="51">
        <f t="shared" si="728"/>
        <v>12</v>
      </c>
      <c r="AO761" s="51">
        <f t="shared" si="728"/>
        <v>11</v>
      </c>
      <c r="AP761" s="51">
        <f t="shared" si="728"/>
        <v>9</v>
      </c>
      <c r="AQ761" s="51">
        <f t="shared" si="728"/>
        <v>44</v>
      </c>
      <c r="AR761" s="51">
        <f t="shared" si="728"/>
        <v>37</v>
      </c>
      <c r="AS761" s="51">
        <f t="shared" si="728"/>
        <v>165</v>
      </c>
      <c r="AT761" s="51">
        <f t="shared" si="728"/>
        <v>25</v>
      </c>
      <c r="AU761" s="58">
        <v>5039</v>
      </c>
      <c r="AV761" s="109"/>
      <c r="AW761" s="109"/>
    </row>
    <row r="762" spans="1:49" s="33" customFormat="1" ht="12">
      <c r="A762" s="21">
        <v>758</v>
      </c>
      <c r="B762" s="58">
        <v>7048</v>
      </c>
      <c r="C762" s="41" t="s">
        <v>997</v>
      </c>
      <c r="D762" s="41" t="s">
        <v>820</v>
      </c>
      <c r="E762" s="41" t="s">
        <v>826</v>
      </c>
      <c r="F762" s="44" t="s">
        <v>585</v>
      </c>
      <c r="G762" s="39" t="s">
        <v>662</v>
      </c>
      <c r="H762" s="58">
        <v>7048</v>
      </c>
      <c r="I762" s="51">
        <f t="shared" si="677"/>
        <v>327</v>
      </c>
      <c r="J762" s="51">
        <f>J1694</f>
        <v>3</v>
      </c>
      <c r="K762" s="51">
        <f t="shared" ref="K762:AT762" si="729">K1694</f>
        <v>3</v>
      </c>
      <c r="L762" s="51">
        <f t="shared" si="729"/>
        <v>1</v>
      </c>
      <c r="M762" s="51">
        <f t="shared" si="729"/>
        <v>3</v>
      </c>
      <c r="N762" s="51">
        <f t="shared" si="729"/>
        <v>9</v>
      </c>
      <c r="O762" s="51">
        <f t="shared" si="729"/>
        <v>7</v>
      </c>
      <c r="P762" s="51">
        <f t="shared" si="729"/>
        <v>6</v>
      </c>
      <c r="Q762" s="51">
        <f t="shared" si="729"/>
        <v>7</v>
      </c>
      <c r="R762" s="51">
        <f t="shared" si="729"/>
        <v>9</v>
      </c>
      <c r="S762" s="51">
        <f t="shared" si="729"/>
        <v>8</v>
      </c>
      <c r="T762" s="51">
        <f t="shared" si="729"/>
        <v>9</v>
      </c>
      <c r="U762" s="51">
        <f t="shared" si="729"/>
        <v>10</v>
      </c>
      <c r="V762" s="51">
        <f t="shared" si="729"/>
        <v>9</v>
      </c>
      <c r="W762" s="51">
        <f t="shared" si="729"/>
        <v>8</v>
      </c>
      <c r="X762" s="51">
        <f t="shared" si="729"/>
        <v>9</v>
      </c>
      <c r="Y762" s="51">
        <f t="shared" si="729"/>
        <v>10</v>
      </c>
      <c r="Z762" s="51">
        <f t="shared" si="729"/>
        <v>10</v>
      </c>
      <c r="AA762" s="51">
        <f t="shared" si="729"/>
        <v>8</v>
      </c>
      <c r="AB762" s="51">
        <f t="shared" si="729"/>
        <v>6</v>
      </c>
      <c r="AC762" s="51">
        <f t="shared" si="729"/>
        <v>6</v>
      </c>
      <c r="AD762" s="51">
        <f t="shared" si="729"/>
        <v>25</v>
      </c>
      <c r="AE762" s="51">
        <f t="shared" si="729"/>
        <v>23</v>
      </c>
      <c r="AF762" s="51">
        <f t="shared" si="729"/>
        <v>23</v>
      </c>
      <c r="AG762" s="51">
        <f t="shared" si="729"/>
        <v>21</v>
      </c>
      <c r="AH762" s="51">
        <f t="shared" si="729"/>
        <v>19</v>
      </c>
      <c r="AI762" s="51">
        <f t="shared" si="729"/>
        <v>19</v>
      </c>
      <c r="AJ762" s="51">
        <f t="shared" si="729"/>
        <v>15</v>
      </c>
      <c r="AK762" s="51">
        <f t="shared" si="729"/>
        <v>11</v>
      </c>
      <c r="AL762" s="51">
        <f t="shared" si="729"/>
        <v>10</v>
      </c>
      <c r="AM762" s="51">
        <f t="shared" si="729"/>
        <v>7</v>
      </c>
      <c r="AN762" s="51">
        <f t="shared" si="729"/>
        <v>4</v>
      </c>
      <c r="AO762" s="51">
        <f t="shared" si="729"/>
        <v>5</v>
      </c>
      <c r="AP762" s="51">
        <f t="shared" si="729"/>
        <v>4</v>
      </c>
      <c r="AQ762" s="51">
        <f t="shared" si="729"/>
        <v>22</v>
      </c>
      <c r="AR762" s="51">
        <f t="shared" si="729"/>
        <v>18</v>
      </c>
      <c r="AS762" s="51">
        <f t="shared" si="729"/>
        <v>64</v>
      </c>
      <c r="AT762" s="51">
        <f t="shared" si="729"/>
        <v>10</v>
      </c>
      <c r="AU762" s="58">
        <v>7048</v>
      </c>
      <c r="AV762" s="109"/>
      <c r="AW762" s="109"/>
    </row>
    <row r="763" spans="1:49" s="33" customFormat="1" ht="12">
      <c r="A763" s="21">
        <v>759</v>
      </c>
      <c r="B763" s="58">
        <v>11061</v>
      </c>
      <c r="C763" s="41" t="s">
        <v>997</v>
      </c>
      <c r="D763" s="41" t="s">
        <v>820</v>
      </c>
      <c r="E763" s="41" t="s">
        <v>826</v>
      </c>
      <c r="F763" s="44" t="s">
        <v>988</v>
      </c>
      <c r="G763" s="39" t="s">
        <v>662</v>
      </c>
      <c r="H763" s="58">
        <v>11061</v>
      </c>
      <c r="I763" s="51">
        <f t="shared" si="677"/>
        <v>64</v>
      </c>
      <c r="J763" s="51">
        <f>J1706</f>
        <v>5</v>
      </c>
      <c r="K763" s="51">
        <f t="shared" ref="K763:AT763" si="730">K1706</f>
        <v>4</v>
      </c>
      <c r="L763" s="51">
        <f t="shared" si="730"/>
        <v>6</v>
      </c>
      <c r="M763" s="51">
        <f t="shared" si="730"/>
        <v>5</v>
      </c>
      <c r="N763" s="51">
        <f t="shared" si="730"/>
        <v>5</v>
      </c>
      <c r="O763" s="51">
        <f t="shared" si="730"/>
        <v>1</v>
      </c>
      <c r="P763" s="51">
        <f t="shared" si="730"/>
        <v>1</v>
      </c>
      <c r="Q763" s="51">
        <f t="shared" si="730"/>
        <v>1</v>
      </c>
      <c r="R763" s="51">
        <f t="shared" si="730"/>
        <v>1</v>
      </c>
      <c r="S763" s="51">
        <f t="shared" si="730"/>
        <v>1</v>
      </c>
      <c r="T763" s="51">
        <f t="shared" si="730"/>
        <v>1</v>
      </c>
      <c r="U763" s="51">
        <f t="shared" si="730"/>
        <v>1</v>
      </c>
      <c r="V763" s="51">
        <f t="shared" si="730"/>
        <v>1</v>
      </c>
      <c r="W763" s="51">
        <f t="shared" si="730"/>
        <v>1</v>
      </c>
      <c r="X763" s="51">
        <f t="shared" si="730"/>
        <v>1</v>
      </c>
      <c r="Y763" s="51">
        <f t="shared" si="730"/>
        <v>1</v>
      </c>
      <c r="Z763" s="51">
        <f t="shared" si="730"/>
        <v>1</v>
      </c>
      <c r="AA763" s="51">
        <f t="shared" si="730"/>
        <v>1</v>
      </c>
      <c r="AB763" s="51">
        <f t="shared" si="730"/>
        <v>1</v>
      </c>
      <c r="AC763" s="51">
        <f t="shared" si="730"/>
        <v>1</v>
      </c>
      <c r="AD763" s="51">
        <f t="shared" si="730"/>
        <v>3</v>
      </c>
      <c r="AE763" s="51">
        <f t="shared" si="730"/>
        <v>3</v>
      </c>
      <c r="AF763" s="51">
        <f t="shared" si="730"/>
        <v>3</v>
      </c>
      <c r="AG763" s="51">
        <f t="shared" si="730"/>
        <v>3</v>
      </c>
      <c r="AH763" s="51">
        <f t="shared" si="730"/>
        <v>3</v>
      </c>
      <c r="AI763" s="51">
        <f t="shared" si="730"/>
        <v>2</v>
      </c>
      <c r="AJ763" s="51">
        <f t="shared" si="730"/>
        <v>1</v>
      </c>
      <c r="AK763" s="51">
        <f t="shared" si="730"/>
        <v>1</v>
      </c>
      <c r="AL763" s="51">
        <f t="shared" si="730"/>
        <v>1</v>
      </c>
      <c r="AM763" s="51">
        <f t="shared" si="730"/>
        <v>1</v>
      </c>
      <c r="AN763" s="51">
        <f t="shared" si="730"/>
        <v>1</v>
      </c>
      <c r="AO763" s="51">
        <f t="shared" si="730"/>
        <v>1</v>
      </c>
      <c r="AP763" s="51">
        <f t="shared" si="730"/>
        <v>1</v>
      </c>
      <c r="AQ763" s="51">
        <f t="shared" si="730"/>
        <v>2</v>
      </c>
      <c r="AR763" s="51">
        <f t="shared" si="730"/>
        <v>2</v>
      </c>
      <c r="AS763" s="51">
        <f t="shared" si="730"/>
        <v>8</v>
      </c>
      <c r="AT763" s="51">
        <f t="shared" si="730"/>
        <v>1</v>
      </c>
      <c r="AU763" s="58">
        <v>11061</v>
      </c>
      <c r="AV763" s="109"/>
      <c r="AW763" s="109"/>
    </row>
    <row r="764" spans="1:49" s="33" customFormat="1" ht="12">
      <c r="A764" s="6">
        <v>760</v>
      </c>
      <c r="B764" s="58">
        <v>11063</v>
      </c>
      <c r="C764" s="41" t="s">
        <v>997</v>
      </c>
      <c r="D764" s="41" t="s">
        <v>820</v>
      </c>
      <c r="E764" s="41" t="s">
        <v>826</v>
      </c>
      <c r="F764" s="44" t="s">
        <v>594</v>
      </c>
      <c r="G764" s="39" t="s">
        <v>662</v>
      </c>
      <c r="H764" s="58">
        <v>11063</v>
      </c>
      <c r="I764" s="51">
        <f t="shared" si="677"/>
        <v>46</v>
      </c>
      <c r="J764" s="51">
        <f>J1707</f>
        <v>2</v>
      </c>
      <c r="K764" s="51">
        <f t="shared" ref="K764:AT764" si="731">K1707</f>
        <v>1</v>
      </c>
      <c r="L764" s="51">
        <f t="shared" si="731"/>
        <v>1</v>
      </c>
      <c r="M764" s="51">
        <f t="shared" si="731"/>
        <v>3</v>
      </c>
      <c r="N764" s="51">
        <f t="shared" si="731"/>
        <v>0</v>
      </c>
      <c r="O764" s="51">
        <f t="shared" si="731"/>
        <v>1</v>
      </c>
      <c r="P764" s="51">
        <f t="shared" si="731"/>
        <v>1</v>
      </c>
      <c r="Q764" s="51">
        <f t="shared" si="731"/>
        <v>1</v>
      </c>
      <c r="R764" s="51">
        <f t="shared" si="731"/>
        <v>1</v>
      </c>
      <c r="S764" s="51">
        <f t="shared" si="731"/>
        <v>1</v>
      </c>
      <c r="T764" s="51">
        <f t="shared" si="731"/>
        <v>1</v>
      </c>
      <c r="U764" s="51">
        <f t="shared" si="731"/>
        <v>1</v>
      </c>
      <c r="V764" s="51">
        <f t="shared" si="731"/>
        <v>1</v>
      </c>
      <c r="W764" s="51">
        <f t="shared" si="731"/>
        <v>1</v>
      </c>
      <c r="X764" s="51">
        <f t="shared" si="731"/>
        <v>1</v>
      </c>
      <c r="Y764" s="51">
        <f t="shared" si="731"/>
        <v>1</v>
      </c>
      <c r="Z764" s="51">
        <f t="shared" si="731"/>
        <v>1</v>
      </c>
      <c r="AA764" s="51">
        <f t="shared" si="731"/>
        <v>1</v>
      </c>
      <c r="AB764" s="51">
        <f t="shared" si="731"/>
        <v>1</v>
      </c>
      <c r="AC764" s="51">
        <f t="shared" si="731"/>
        <v>1</v>
      </c>
      <c r="AD764" s="51">
        <f t="shared" si="731"/>
        <v>3</v>
      </c>
      <c r="AE764" s="51">
        <f t="shared" si="731"/>
        <v>3</v>
      </c>
      <c r="AF764" s="51">
        <f t="shared" si="731"/>
        <v>3</v>
      </c>
      <c r="AG764" s="51">
        <f t="shared" si="731"/>
        <v>3</v>
      </c>
      <c r="AH764" s="51">
        <f t="shared" si="731"/>
        <v>3</v>
      </c>
      <c r="AI764" s="51">
        <f t="shared" si="731"/>
        <v>2</v>
      </c>
      <c r="AJ764" s="51">
        <f t="shared" si="731"/>
        <v>1</v>
      </c>
      <c r="AK764" s="51">
        <f t="shared" si="731"/>
        <v>1</v>
      </c>
      <c r="AL764" s="51">
        <f t="shared" si="731"/>
        <v>1</v>
      </c>
      <c r="AM764" s="51">
        <f t="shared" si="731"/>
        <v>1</v>
      </c>
      <c r="AN764" s="51">
        <f t="shared" si="731"/>
        <v>1</v>
      </c>
      <c r="AO764" s="51">
        <f t="shared" si="731"/>
        <v>1</v>
      </c>
      <c r="AP764" s="51">
        <f t="shared" si="731"/>
        <v>1</v>
      </c>
      <c r="AQ764" s="51">
        <f t="shared" si="731"/>
        <v>2</v>
      </c>
      <c r="AR764" s="51">
        <f t="shared" si="731"/>
        <v>2</v>
      </c>
      <c r="AS764" s="51">
        <f t="shared" si="731"/>
        <v>8</v>
      </c>
      <c r="AT764" s="51">
        <f t="shared" si="731"/>
        <v>1</v>
      </c>
      <c r="AU764" s="58">
        <v>11063</v>
      </c>
      <c r="AV764" s="109"/>
      <c r="AW764" s="109"/>
    </row>
    <row r="765" spans="1:49" s="33" customFormat="1" ht="12">
      <c r="A765" s="21">
        <v>761</v>
      </c>
      <c r="B765" s="58">
        <v>11258</v>
      </c>
      <c r="C765" s="41" t="s">
        <v>997</v>
      </c>
      <c r="D765" s="41" t="s">
        <v>820</v>
      </c>
      <c r="E765" s="41" t="s">
        <v>826</v>
      </c>
      <c r="F765" s="44" t="s">
        <v>595</v>
      </c>
      <c r="G765" s="39" t="s">
        <v>662</v>
      </c>
      <c r="H765" s="58">
        <v>11258</v>
      </c>
      <c r="I765" s="51">
        <f t="shared" si="677"/>
        <v>309</v>
      </c>
      <c r="J765" s="51">
        <f>J1708</f>
        <v>3</v>
      </c>
      <c r="K765" s="51">
        <f t="shared" ref="K765:AT765" si="732">K1708</f>
        <v>3</v>
      </c>
      <c r="L765" s="51">
        <f t="shared" si="732"/>
        <v>2</v>
      </c>
      <c r="M765" s="51">
        <f t="shared" si="732"/>
        <v>2</v>
      </c>
      <c r="N765" s="51">
        <f t="shared" si="732"/>
        <v>7</v>
      </c>
      <c r="O765" s="51">
        <f t="shared" si="732"/>
        <v>5</v>
      </c>
      <c r="P765" s="51">
        <f t="shared" si="732"/>
        <v>5</v>
      </c>
      <c r="Q765" s="51">
        <f t="shared" si="732"/>
        <v>6</v>
      </c>
      <c r="R765" s="51">
        <f t="shared" si="732"/>
        <v>6</v>
      </c>
      <c r="S765" s="51">
        <f t="shared" si="732"/>
        <v>6</v>
      </c>
      <c r="T765" s="51">
        <f t="shared" si="732"/>
        <v>7</v>
      </c>
      <c r="U765" s="51">
        <f t="shared" si="732"/>
        <v>7</v>
      </c>
      <c r="V765" s="51">
        <f t="shared" si="732"/>
        <v>7</v>
      </c>
      <c r="W765" s="51">
        <f t="shared" si="732"/>
        <v>7</v>
      </c>
      <c r="X765" s="51">
        <f t="shared" si="732"/>
        <v>6</v>
      </c>
      <c r="Y765" s="51">
        <f t="shared" si="732"/>
        <v>6</v>
      </c>
      <c r="Z765" s="51">
        <f t="shared" si="732"/>
        <v>6</v>
      </c>
      <c r="AA765" s="51">
        <f t="shared" si="732"/>
        <v>6</v>
      </c>
      <c r="AB765" s="51">
        <f t="shared" si="732"/>
        <v>6</v>
      </c>
      <c r="AC765" s="51">
        <f t="shared" si="732"/>
        <v>5</v>
      </c>
      <c r="AD765" s="51">
        <f t="shared" si="732"/>
        <v>23</v>
      </c>
      <c r="AE765" s="51">
        <f t="shared" si="732"/>
        <v>25</v>
      </c>
      <c r="AF765" s="51">
        <f t="shared" si="732"/>
        <v>25</v>
      </c>
      <c r="AG765" s="51">
        <f t="shared" si="732"/>
        <v>26</v>
      </c>
      <c r="AH765" s="51">
        <f t="shared" si="732"/>
        <v>21</v>
      </c>
      <c r="AI765" s="51">
        <f t="shared" si="732"/>
        <v>19</v>
      </c>
      <c r="AJ765" s="51">
        <f t="shared" si="732"/>
        <v>15</v>
      </c>
      <c r="AK765" s="51">
        <f t="shared" si="732"/>
        <v>13</v>
      </c>
      <c r="AL765" s="51">
        <f t="shared" si="732"/>
        <v>11</v>
      </c>
      <c r="AM765" s="51">
        <f t="shared" si="732"/>
        <v>9</v>
      </c>
      <c r="AN765" s="51">
        <f t="shared" si="732"/>
        <v>6</v>
      </c>
      <c r="AO765" s="51">
        <f t="shared" si="732"/>
        <v>4</v>
      </c>
      <c r="AP765" s="51">
        <f t="shared" si="732"/>
        <v>4</v>
      </c>
      <c r="AQ765" s="51">
        <f t="shared" si="732"/>
        <v>17</v>
      </c>
      <c r="AR765" s="51">
        <f t="shared" si="732"/>
        <v>13</v>
      </c>
      <c r="AS765" s="51">
        <f t="shared" si="732"/>
        <v>69</v>
      </c>
      <c r="AT765" s="51">
        <f t="shared" si="732"/>
        <v>11</v>
      </c>
      <c r="AU765" s="58">
        <v>11258</v>
      </c>
      <c r="AV765" s="109"/>
      <c r="AW765" s="109"/>
    </row>
    <row r="766" spans="1:49" s="33" customFormat="1" ht="12">
      <c r="A766" s="21">
        <v>762</v>
      </c>
      <c r="B766" s="58">
        <v>6829</v>
      </c>
      <c r="C766" s="41" t="s">
        <v>997</v>
      </c>
      <c r="D766" s="41" t="s">
        <v>820</v>
      </c>
      <c r="E766" s="41" t="s">
        <v>826</v>
      </c>
      <c r="F766" s="44" t="s">
        <v>542</v>
      </c>
      <c r="G766" s="39" t="s">
        <v>662</v>
      </c>
      <c r="H766" s="58">
        <v>6829</v>
      </c>
      <c r="I766" s="51">
        <f t="shared" si="677"/>
        <v>211</v>
      </c>
      <c r="J766" s="51">
        <f>J1709</f>
        <v>2</v>
      </c>
      <c r="K766" s="51">
        <f t="shared" ref="K766:AT766" si="733">K1709</f>
        <v>3</v>
      </c>
      <c r="L766" s="51">
        <f t="shared" si="733"/>
        <v>3</v>
      </c>
      <c r="M766" s="51">
        <f t="shared" si="733"/>
        <v>5</v>
      </c>
      <c r="N766" s="51">
        <f t="shared" si="733"/>
        <v>2</v>
      </c>
      <c r="O766" s="51">
        <f t="shared" si="733"/>
        <v>4</v>
      </c>
      <c r="P766" s="51">
        <f t="shared" si="733"/>
        <v>4</v>
      </c>
      <c r="Q766" s="51">
        <f t="shared" si="733"/>
        <v>4</v>
      </c>
      <c r="R766" s="51">
        <f t="shared" si="733"/>
        <v>4</v>
      </c>
      <c r="S766" s="51">
        <f t="shared" si="733"/>
        <v>4</v>
      </c>
      <c r="T766" s="51">
        <f t="shared" si="733"/>
        <v>5</v>
      </c>
      <c r="U766" s="51">
        <f t="shared" si="733"/>
        <v>5</v>
      </c>
      <c r="V766" s="51">
        <f t="shared" si="733"/>
        <v>5</v>
      </c>
      <c r="W766" s="51">
        <f t="shared" si="733"/>
        <v>5</v>
      </c>
      <c r="X766" s="51">
        <f t="shared" si="733"/>
        <v>4</v>
      </c>
      <c r="Y766" s="51">
        <f t="shared" si="733"/>
        <v>4</v>
      </c>
      <c r="Z766" s="51">
        <f t="shared" si="733"/>
        <v>4</v>
      </c>
      <c r="AA766" s="51">
        <f t="shared" si="733"/>
        <v>4</v>
      </c>
      <c r="AB766" s="51">
        <f t="shared" si="733"/>
        <v>4</v>
      </c>
      <c r="AC766" s="51">
        <f t="shared" si="733"/>
        <v>3</v>
      </c>
      <c r="AD766" s="51">
        <f t="shared" si="733"/>
        <v>15</v>
      </c>
      <c r="AE766" s="51">
        <f t="shared" si="733"/>
        <v>16</v>
      </c>
      <c r="AF766" s="51">
        <f t="shared" si="733"/>
        <v>16</v>
      </c>
      <c r="AG766" s="51">
        <f t="shared" si="733"/>
        <v>17</v>
      </c>
      <c r="AH766" s="51">
        <f t="shared" si="733"/>
        <v>13</v>
      </c>
      <c r="AI766" s="51">
        <f t="shared" si="733"/>
        <v>13</v>
      </c>
      <c r="AJ766" s="51">
        <f t="shared" si="733"/>
        <v>10</v>
      </c>
      <c r="AK766" s="51">
        <f t="shared" si="733"/>
        <v>9</v>
      </c>
      <c r="AL766" s="51">
        <f t="shared" si="733"/>
        <v>7</v>
      </c>
      <c r="AM766" s="51">
        <f t="shared" si="733"/>
        <v>6</v>
      </c>
      <c r="AN766" s="51">
        <f t="shared" si="733"/>
        <v>5</v>
      </c>
      <c r="AO766" s="51">
        <f t="shared" si="733"/>
        <v>3</v>
      </c>
      <c r="AP766" s="51">
        <f t="shared" si="733"/>
        <v>3</v>
      </c>
      <c r="AQ766" s="51">
        <f t="shared" si="733"/>
        <v>12</v>
      </c>
      <c r="AR766" s="51">
        <f t="shared" si="733"/>
        <v>9</v>
      </c>
      <c r="AS766" s="51">
        <f t="shared" si="733"/>
        <v>45</v>
      </c>
      <c r="AT766" s="51">
        <f t="shared" si="733"/>
        <v>7</v>
      </c>
      <c r="AU766" s="58">
        <v>6829</v>
      </c>
      <c r="AV766" s="109"/>
      <c r="AW766" s="109"/>
    </row>
    <row r="767" spans="1:49" s="33" customFormat="1" ht="12">
      <c r="A767" s="6">
        <v>763</v>
      </c>
      <c r="B767" s="22"/>
      <c r="C767" s="23" t="s">
        <v>998</v>
      </c>
      <c r="D767" s="23"/>
      <c r="E767" s="23" t="s">
        <v>998</v>
      </c>
      <c r="F767" s="24" t="s">
        <v>998</v>
      </c>
      <c r="G767" s="25"/>
      <c r="H767" s="22"/>
      <c r="I767" s="97">
        <f t="shared" si="677"/>
        <v>347699.97100128187</v>
      </c>
      <c r="J767" s="26">
        <f t="shared" ref="J767:R767" si="734">J768+J894</f>
        <v>6570</v>
      </c>
      <c r="K767" s="26">
        <f t="shared" si="734"/>
        <v>6917</v>
      </c>
      <c r="L767" s="26">
        <f t="shared" si="734"/>
        <v>7149</v>
      </c>
      <c r="M767" s="26">
        <f t="shared" si="734"/>
        <v>7418.9710012818687</v>
      </c>
      <c r="N767" s="26">
        <f t="shared" si="734"/>
        <v>7472</v>
      </c>
      <c r="O767" s="26">
        <f t="shared" si="734"/>
        <v>7190</v>
      </c>
      <c r="P767" s="26">
        <f t="shared" si="734"/>
        <v>8083</v>
      </c>
      <c r="Q767" s="26">
        <f t="shared" si="734"/>
        <v>8118</v>
      </c>
      <c r="R767" s="26">
        <f t="shared" si="734"/>
        <v>8102</v>
      </c>
      <c r="S767" s="26">
        <f t="shared" ref="S767:AT767" si="735">S768+S894</f>
        <v>8046</v>
      </c>
      <c r="T767" s="26">
        <f t="shared" si="735"/>
        <v>7941</v>
      </c>
      <c r="U767" s="26">
        <f t="shared" si="735"/>
        <v>7802</v>
      </c>
      <c r="V767" s="26">
        <f t="shared" si="735"/>
        <v>7639</v>
      </c>
      <c r="W767" s="26">
        <f t="shared" si="735"/>
        <v>7455</v>
      </c>
      <c r="X767" s="26">
        <f t="shared" si="735"/>
        <v>7261</v>
      </c>
      <c r="Y767" s="26">
        <f t="shared" si="735"/>
        <v>7055</v>
      </c>
      <c r="Z767" s="26">
        <f t="shared" si="735"/>
        <v>6854</v>
      </c>
      <c r="AA767" s="26">
        <f t="shared" si="735"/>
        <v>6631</v>
      </c>
      <c r="AB767" s="26">
        <f t="shared" si="735"/>
        <v>6382</v>
      </c>
      <c r="AC767" s="26">
        <f t="shared" si="735"/>
        <v>6134</v>
      </c>
      <c r="AD767" s="26">
        <f t="shared" si="735"/>
        <v>28197</v>
      </c>
      <c r="AE767" s="26">
        <f t="shared" si="735"/>
        <v>29816</v>
      </c>
      <c r="AF767" s="26">
        <f t="shared" si="735"/>
        <v>27867</v>
      </c>
      <c r="AG767" s="26">
        <f t="shared" si="735"/>
        <v>24720</v>
      </c>
      <c r="AH767" s="26">
        <f t="shared" si="735"/>
        <v>22638</v>
      </c>
      <c r="AI767" s="26">
        <f t="shared" si="735"/>
        <v>18560</v>
      </c>
      <c r="AJ767" s="26">
        <f t="shared" si="735"/>
        <v>14446</v>
      </c>
      <c r="AK767" s="26">
        <f t="shared" si="735"/>
        <v>11377</v>
      </c>
      <c r="AL767" s="26">
        <f t="shared" si="735"/>
        <v>8752</v>
      </c>
      <c r="AM767" s="26">
        <f t="shared" si="735"/>
        <v>6327</v>
      </c>
      <c r="AN767" s="26">
        <f t="shared" si="735"/>
        <v>4057</v>
      </c>
      <c r="AO767" s="26">
        <f t="shared" si="735"/>
        <v>2561</v>
      </c>
      <c r="AP767" s="26">
        <f t="shared" si="735"/>
        <v>2162</v>
      </c>
      <c r="AQ767" s="26">
        <f t="shared" si="735"/>
        <v>18574</v>
      </c>
      <c r="AR767" s="26">
        <f t="shared" si="735"/>
        <v>15450</v>
      </c>
      <c r="AS767" s="26">
        <f t="shared" si="735"/>
        <v>71454</v>
      </c>
      <c r="AT767" s="26">
        <f t="shared" si="735"/>
        <v>7240</v>
      </c>
      <c r="AU767" s="22"/>
      <c r="AV767" s="109"/>
      <c r="AW767" s="109"/>
    </row>
    <row r="768" spans="1:49" s="33" customFormat="1" ht="12">
      <c r="A768" s="21">
        <v>764</v>
      </c>
      <c r="B768" s="28"/>
      <c r="C768" s="29" t="s">
        <v>998</v>
      </c>
      <c r="D768" s="30" t="s">
        <v>829</v>
      </c>
      <c r="E768" s="30" t="s">
        <v>829</v>
      </c>
      <c r="F768" s="30" t="s">
        <v>829</v>
      </c>
      <c r="G768" s="31"/>
      <c r="H768" s="28"/>
      <c r="I768" s="98">
        <f t="shared" si="677"/>
        <v>261088</v>
      </c>
      <c r="J768" s="32">
        <f t="shared" ref="J768:R768" si="736">J769+J783+J800+J818+J830+J836+J847+J857+J867+J883+J891+J892+J893</f>
        <v>4965</v>
      </c>
      <c r="K768" s="32">
        <f t="shared" si="736"/>
        <v>5215</v>
      </c>
      <c r="L768" s="32">
        <f t="shared" si="736"/>
        <v>5373</v>
      </c>
      <c r="M768" s="32">
        <f t="shared" si="736"/>
        <v>5505</v>
      </c>
      <c r="N768" s="32">
        <f t="shared" si="736"/>
        <v>5564</v>
      </c>
      <c r="O768" s="32">
        <f t="shared" si="736"/>
        <v>5301</v>
      </c>
      <c r="P768" s="32">
        <f t="shared" si="736"/>
        <v>5740</v>
      </c>
      <c r="Q768" s="32">
        <f t="shared" si="736"/>
        <v>5783</v>
      </c>
      <c r="R768" s="32">
        <f t="shared" si="736"/>
        <v>5799</v>
      </c>
      <c r="S768" s="32">
        <f t="shared" ref="S768:AT768" si="737">S769+S783+S800+S818+S830+S836+S847+S857+S867+S883+S891+S892+S893</f>
        <v>5798</v>
      </c>
      <c r="T768" s="32">
        <f t="shared" si="737"/>
        <v>5764</v>
      </c>
      <c r="U768" s="32">
        <f t="shared" si="737"/>
        <v>5714</v>
      </c>
      <c r="V768" s="32">
        <f t="shared" si="737"/>
        <v>5641</v>
      </c>
      <c r="W768" s="32">
        <f t="shared" si="737"/>
        <v>5541</v>
      </c>
      <c r="X768" s="32">
        <f t="shared" si="737"/>
        <v>5422</v>
      </c>
      <c r="Y768" s="32">
        <f t="shared" si="737"/>
        <v>5298</v>
      </c>
      <c r="Z768" s="32">
        <f t="shared" si="737"/>
        <v>5178</v>
      </c>
      <c r="AA768" s="32">
        <f t="shared" si="737"/>
        <v>5031</v>
      </c>
      <c r="AB768" s="32">
        <f t="shared" si="737"/>
        <v>4851</v>
      </c>
      <c r="AC768" s="32">
        <f t="shared" si="737"/>
        <v>4665</v>
      </c>
      <c r="AD768" s="32">
        <f t="shared" si="737"/>
        <v>21339</v>
      </c>
      <c r="AE768" s="32">
        <f t="shared" si="737"/>
        <v>22189</v>
      </c>
      <c r="AF768" s="32">
        <f t="shared" si="737"/>
        <v>21119</v>
      </c>
      <c r="AG768" s="32">
        <f t="shared" si="737"/>
        <v>18759</v>
      </c>
      <c r="AH768" s="32">
        <f t="shared" si="737"/>
        <v>17343</v>
      </c>
      <c r="AI768" s="32">
        <f t="shared" si="737"/>
        <v>14208</v>
      </c>
      <c r="AJ768" s="32">
        <f t="shared" si="737"/>
        <v>11087</v>
      </c>
      <c r="AK768" s="32">
        <f t="shared" si="737"/>
        <v>8735</v>
      </c>
      <c r="AL768" s="32">
        <f t="shared" si="737"/>
        <v>6533</v>
      </c>
      <c r="AM768" s="32">
        <f t="shared" si="737"/>
        <v>4819</v>
      </c>
      <c r="AN768" s="32">
        <f t="shared" si="737"/>
        <v>3160</v>
      </c>
      <c r="AO768" s="32">
        <f t="shared" si="737"/>
        <v>1967</v>
      </c>
      <c r="AP768" s="32">
        <f t="shared" si="737"/>
        <v>1682</v>
      </c>
      <c r="AQ768" s="32">
        <f t="shared" si="737"/>
        <v>13747</v>
      </c>
      <c r="AR768" s="32">
        <f t="shared" si="737"/>
        <v>11816</v>
      </c>
      <c r="AS768" s="32">
        <f t="shared" si="737"/>
        <v>54818</v>
      </c>
      <c r="AT768" s="32">
        <f t="shared" si="737"/>
        <v>5214</v>
      </c>
      <c r="AU768" s="28"/>
      <c r="AV768" s="109"/>
      <c r="AW768" s="109"/>
    </row>
    <row r="769" spans="1:49" s="33" customFormat="1" ht="12">
      <c r="A769" s="21">
        <v>765</v>
      </c>
      <c r="B769" s="34"/>
      <c r="C769" s="35" t="s">
        <v>998</v>
      </c>
      <c r="D769" s="35" t="s">
        <v>829</v>
      </c>
      <c r="E769" s="36" t="s">
        <v>830</v>
      </c>
      <c r="F769" s="36" t="s">
        <v>830</v>
      </c>
      <c r="G769" s="37"/>
      <c r="H769" s="34"/>
      <c r="I769" s="99">
        <f t="shared" si="677"/>
        <v>42948</v>
      </c>
      <c r="J769" s="38">
        <f>SUM(J770:J782)</f>
        <v>771</v>
      </c>
      <c r="K769" s="38">
        <f t="shared" ref="K769:R769" si="738">SUM(K770:K782)</f>
        <v>791</v>
      </c>
      <c r="L769" s="38">
        <f t="shared" si="738"/>
        <v>824</v>
      </c>
      <c r="M769" s="38">
        <f t="shared" si="738"/>
        <v>798</v>
      </c>
      <c r="N769" s="38">
        <f t="shared" si="738"/>
        <v>827</v>
      </c>
      <c r="O769" s="38">
        <f t="shared" si="738"/>
        <v>801</v>
      </c>
      <c r="P769" s="38">
        <f t="shared" si="738"/>
        <v>784</v>
      </c>
      <c r="Q769" s="38">
        <f t="shared" si="738"/>
        <v>789</v>
      </c>
      <c r="R769" s="38">
        <f t="shared" si="738"/>
        <v>799</v>
      </c>
      <c r="S769" s="38">
        <f t="shared" ref="S769:AT769" si="739">SUM(S770:S782)</f>
        <v>805</v>
      </c>
      <c r="T769" s="38">
        <f t="shared" si="739"/>
        <v>810</v>
      </c>
      <c r="U769" s="38">
        <f t="shared" si="739"/>
        <v>812</v>
      </c>
      <c r="V769" s="38">
        <f t="shared" si="739"/>
        <v>823</v>
      </c>
      <c r="W769" s="38">
        <f t="shared" si="739"/>
        <v>836</v>
      </c>
      <c r="X769" s="38">
        <f t="shared" si="739"/>
        <v>854</v>
      </c>
      <c r="Y769" s="38">
        <f t="shared" si="739"/>
        <v>870</v>
      </c>
      <c r="Z769" s="38">
        <f t="shared" si="739"/>
        <v>889</v>
      </c>
      <c r="AA769" s="38">
        <f t="shared" si="739"/>
        <v>894</v>
      </c>
      <c r="AB769" s="38">
        <f t="shared" si="739"/>
        <v>877</v>
      </c>
      <c r="AC769" s="38">
        <f t="shared" si="739"/>
        <v>847</v>
      </c>
      <c r="AD769" s="38">
        <f t="shared" si="739"/>
        <v>3917</v>
      </c>
      <c r="AE769" s="38">
        <f t="shared" si="739"/>
        <v>3884</v>
      </c>
      <c r="AF769" s="38">
        <f t="shared" si="739"/>
        <v>3760</v>
      </c>
      <c r="AG769" s="38">
        <f t="shared" si="739"/>
        <v>3301</v>
      </c>
      <c r="AH769" s="38">
        <f t="shared" si="739"/>
        <v>3077</v>
      </c>
      <c r="AI769" s="38">
        <f t="shared" si="739"/>
        <v>2458</v>
      </c>
      <c r="AJ769" s="38">
        <f t="shared" si="739"/>
        <v>1861</v>
      </c>
      <c r="AK769" s="38">
        <f t="shared" si="739"/>
        <v>1432</v>
      </c>
      <c r="AL769" s="38">
        <f t="shared" si="739"/>
        <v>994</v>
      </c>
      <c r="AM769" s="38">
        <f t="shared" si="739"/>
        <v>714</v>
      </c>
      <c r="AN769" s="38">
        <f t="shared" si="739"/>
        <v>478</v>
      </c>
      <c r="AO769" s="38">
        <f t="shared" si="739"/>
        <v>311</v>
      </c>
      <c r="AP769" s="38">
        <f t="shared" si="739"/>
        <v>260</v>
      </c>
      <c r="AQ769" s="38">
        <f t="shared" si="739"/>
        <v>2051</v>
      </c>
      <c r="AR769" s="38">
        <f t="shared" si="739"/>
        <v>2214</v>
      </c>
      <c r="AS769" s="38">
        <f t="shared" si="739"/>
        <v>10214</v>
      </c>
      <c r="AT769" s="38">
        <f t="shared" si="739"/>
        <v>762</v>
      </c>
      <c r="AU769" s="34"/>
      <c r="AV769" s="109"/>
      <c r="AW769" s="109"/>
    </row>
    <row r="770" spans="1:49" s="33" customFormat="1" ht="12">
      <c r="A770" s="6">
        <v>766</v>
      </c>
      <c r="B770" s="58">
        <v>4211</v>
      </c>
      <c r="C770" s="40" t="s">
        <v>998</v>
      </c>
      <c r="D770" s="40" t="s">
        <v>829</v>
      </c>
      <c r="E770" s="57" t="s">
        <v>830</v>
      </c>
      <c r="F770" s="44" t="s">
        <v>831</v>
      </c>
      <c r="G770" s="39" t="s">
        <v>661</v>
      </c>
      <c r="H770" s="58">
        <v>4211</v>
      </c>
      <c r="I770" s="51">
        <f t="shared" si="677"/>
        <v>21316</v>
      </c>
      <c r="J770" s="51">
        <f>J1759</f>
        <v>424</v>
      </c>
      <c r="K770" s="51">
        <f t="shared" ref="K770:AT770" si="740">K1759</f>
        <v>421</v>
      </c>
      <c r="L770" s="51">
        <f t="shared" si="740"/>
        <v>421</v>
      </c>
      <c r="M770" s="51">
        <f t="shared" si="740"/>
        <v>418</v>
      </c>
      <c r="N770" s="51">
        <f t="shared" si="740"/>
        <v>427</v>
      </c>
      <c r="O770" s="51">
        <f t="shared" si="740"/>
        <v>450</v>
      </c>
      <c r="P770" s="51">
        <f t="shared" si="740"/>
        <v>385</v>
      </c>
      <c r="Q770" s="51">
        <f t="shared" si="740"/>
        <v>389</v>
      </c>
      <c r="R770" s="51">
        <f t="shared" si="740"/>
        <v>393</v>
      </c>
      <c r="S770" s="51">
        <f t="shared" si="740"/>
        <v>397</v>
      </c>
      <c r="T770" s="51">
        <f t="shared" si="740"/>
        <v>399</v>
      </c>
      <c r="U770" s="51">
        <f t="shared" si="740"/>
        <v>400</v>
      </c>
      <c r="V770" s="51">
        <f t="shared" si="740"/>
        <v>404</v>
      </c>
      <c r="W770" s="51">
        <f t="shared" si="740"/>
        <v>411</v>
      </c>
      <c r="X770" s="51">
        <f t="shared" si="740"/>
        <v>420</v>
      </c>
      <c r="Y770" s="51">
        <f t="shared" si="740"/>
        <v>428</v>
      </c>
      <c r="Z770" s="51">
        <f t="shared" si="740"/>
        <v>437</v>
      </c>
      <c r="AA770" s="51">
        <f t="shared" si="740"/>
        <v>439</v>
      </c>
      <c r="AB770" s="51">
        <f t="shared" si="740"/>
        <v>431</v>
      </c>
      <c r="AC770" s="51">
        <f t="shared" si="740"/>
        <v>417</v>
      </c>
      <c r="AD770" s="51">
        <f t="shared" si="740"/>
        <v>1926</v>
      </c>
      <c r="AE770" s="51">
        <f t="shared" si="740"/>
        <v>1910</v>
      </c>
      <c r="AF770" s="51">
        <f t="shared" si="740"/>
        <v>1849</v>
      </c>
      <c r="AG770" s="51">
        <f t="shared" si="740"/>
        <v>1623</v>
      </c>
      <c r="AH770" s="51">
        <f t="shared" si="740"/>
        <v>1513</v>
      </c>
      <c r="AI770" s="51">
        <f t="shared" si="740"/>
        <v>1209</v>
      </c>
      <c r="AJ770" s="51">
        <f t="shared" si="740"/>
        <v>915</v>
      </c>
      <c r="AK770" s="51">
        <f t="shared" si="740"/>
        <v>704</v>
      </c>
      <c r="AL770" s="51">
        <f t="shared" si="740"/>
        <v>489</v>
      </c>
      <c r="AM770" s="51">
        <f t="shared" si="740"/>
        <v>351</v>
      </c>
      <c r="AN770" s="51">
        <f t="shared" si="740"/>
        <v>235</v>
      </c>
      <c r="AO770" s="51">
        <f t="shared" si="740"/>
        <v>153</v>
      </c>
      <c r="AP770" s="51">
        <f t="shared" si="740"/>
        <v>128</v>
      </c>
      <c r="AQ770" s="51">
        <f t="shared" si="740"/>
        <v>1009</v>
      </c>
      <c r="AR770" s="51">
        <f t="shared" si="740"/>
        <v>1089</v>
      </c>
      <c r="AS770" s="51">
        <f t="shared" si="740"/>
        <v>5023</v>
      </c>
      <c r="AT770" s="51">
        <f t="shared" si="740"/>
        <v>398</v>
      </c>
      <c r="AU770" s="58">
        <v>4211</v>
      </c>
      <c r="AV770" s="109"/>
      <c r="AW770" s="109"/>
    </row>
    <row r="771" spans="1:49" s="33" customFormat="1" ht="12">
      <c r="A771" s="21">
        <v>767</v>
      </c>
      <c r="B771" s="58">
        <v>4213</v>
      </c>
      <c r="C771" s="40" t="s">
        <v>998</v>
      </c>
      <c r="D771" s="40" t="s">
        <v>829</v>
      </c>
      <c r="E771" s="57" t="s">
        <v>830</v>
      </c>
      <c r="F771" s="44" t="s">
        <v>832</v>
      </c>
      <c r="G771" s="39" t="s">
        <v>680</v>
      </c>
      <c r="H771" s="58">
        <v>4213</v>
      </c>
      <c r="I771" s="51">
        <f t="shared" si="677"/>
        <v>7612</v>
      </c>
      <c r="J771" s="51">
        <f>J1761</f>
        <v>182</v>
      </c>
      <c r="K771" s="51">
        <f t="shared" ref="K771:AT771" si="741">K1761</f>
        <v>177</v>
      </c>
      <c r="L771" s="51">
        <f t="shared" si="741"/>
        <v>175</v>
      </c>
      <c r="M771" s="51">
        <f t="shared" si="741"/>
        <v>165</v>
      </c>
      <c r="N771" s="51">
        <f t="shared" si="741"/>
        <v>178</v>
      </c>
      <c r="O771" s="51">
        <f t="shared" si="741"/>
        <v>168</v>
      </c>
      <c r="P771" s="51">
        <f t="shared" si="741"/>
        <v>135</v>
      </c>
      <c r="Q771" s="51">
        <f t="shared" si="741"/>
        <v>136</v>
      </c>
      <c r="R771" s="51">
        <f t="shared" si="741"/>
        <v>138</v>
      </c>
      <c r="S771" s="51">
        <f t="shared" si="741"/>
        <v>139</v>
      </c>
      <c r="T771" s="51">
        <f t="shared" si="741"/>
        <v>140</v>
      </c>
      <c r="U771" s="51">
        <f t="shared" si="741"/>
        <v>140</v>
      </c>
      <c r="V771" s="51">
        <f t="shared" si="741"/>
        <v>141</v>
      </c>
      <c r="W771" s="51">
        <f t="shared" si="741"/>
        <v>144</v>
      </c>
      <c r="X771" s="51">
        <f t="shared" si="741"/>
        <v>147</v>
      </c>
      <c r="Y771" s="51">
        <f t="shared" si="741"/>
        <v>150</v>
      </c>
      <c r="Z771" s="51">
        <f t="shared" si="741"/>
        <v>153</v>
      </c>
      <c r="AA771" s="51">
        <f t="shared" si="741"/>
        <v>154</v>
      </c>
      <c r="AB771" s="51">
        <f t="shared" si="741"/>
        <v>151</v>
      </c>
      <c r="AC771" s="51">
        <f t="shared" si="741"/>
        <v>146</v>
      </c>
      <c r="AD771" s="51">
        <f t="shared" si="741"/>
        <v>674</v>
      </c>
      <c r="AE771" s="51">
        <f t="shared" si="741"/>
        <v>669</v>
      </c>
      <c r="AF771" s="51">
        <f t="shared" si="741"/>
        <v>647</v>
      </c>
      <c r="AG771" s="51">
        <f t="shared" si="741"/>
        <v>568</v>
      </c>
      <c r="AH771" s="51">
        <f t="shared" si="741"/>
        <v>530</v>
      </c>
      <c r="AI771" s="51">
        <f t="shared" si="741"/>
        <v>423</v>
      </c>
      <c r="AJ771" s="51">
        <f t="shared" si="741"/>
        <v>321</v>
      </c>
      <c r="AK771" s="51">
        <f t="shared" si="741"/>
        <v>247</v>
      </c>
      <c r="AL771" s="51">
        <f t="shared" si="741"/>
        <v>171</v>
      </c>
      <c r="AM771" s="51">
        <f t="shared" si="741"/>
        <v>123</v>
      </c>
      <c r="AN771" s="51">
        <f t="shared" si="741"/>
        <v>82</v>
      </c>
      <c r="AO771" s="51">
        <f t="shared" si="741"/>
        <v>53</v>
      </c>
      <c r="AP771" s="51">
        <f t="shared" si="741"/>
        <v>45</v>
      </c>
      <c r="AQ771" s="51">
        <f t="shared" si="741"/>
        <v>353</v>
      </c>
      <c r="AR771" s="51">
        <f t="shared" si="741"/>
        <v>381</v>
      </c>
      <c r="AS771" s="51">
        <f t="shared" si="741"/>
        <v>1759</v>
      </c>
      <c r="AT771" s="51">
        <f t="shared" si="741"/>
        <v>139</v>
      </c>
      <c r="AU771" s="58">
        <v>4213</v>
      </c>
      <c r="AV771" s="109"/>
      <c r="AW771" s="109"/>
    </row>
    <row r="772" spans="1:49" s="33" customFormat="1" ht="12">
      <c r="A772" s="21">
        <v>768</v>
      </c>
      <c r="B772" s="58">
        <v>4214</v>
      </c>
      <c r="C772" s="40" t="s">
        <v>998</v>
      </c>
      <c r="D772" s="40" t="s">
        <v>829</v>
      </c>
      <c r="E772" s="57" t="s">
        <v>830</v>
      </c>
      <c r="F772" s="44" t="s">
        <v>833</v>
      </c>
      <c r="G772" s="39" t="s">
        <v>662</v>
      </c>
      <c r="H772" s="58">
        <v>4214</v>
      </c>
      <c r="I772" s="51">
        <f t="shared" si="677"/>
        <v>2393</v>
      </c>
      <c r="J772" s="51">
        <f>J1762</f>
        <v>29</v>
      </c>
      <c r="K772" s="51">
        <f t="shared" ref="K772:AT772" si="742">K1762</f>
        <v>31</v>
      </c>
      <c r="L772" s="51">
        <f t="shared" si="742"/>
        <v>35</v>
      </c>
      <c r="M772" s="51">
        <f t="shared" si="742"/>
        <v>47</v>
      </c>
      <c r="N772" s="51">
        <f t="shared" si="742"/>
        <v>42</v>
      </c>
      <c r="O772" s="51">
        <f t="shared" si="742"/>
        <v>30</v>
      </c>
      <c r="P772" s="51">
        <f t="shared" si="742"/>
        <v>45</v>
      </c>
      <c r="Q772" s="51">
        <f t="shared" si="742"/>
        <v>45</v>
      </c>
      <c r="R772" s="51">
        <f t="shared" si="742"/>
        <v>46</v>
      </c>
      <c r="S772" s="51">
        <f t="shared" si="742"/>
        <v>46</v>
      </c>
      <c r="T772" s="51">
        <f t="shared" si="742"/>
        <v>46</v>
      </c>
      <c r="U772" s="51">
        <f t="shared" si="742"/>
        <v>46</v>
      </c>
      <c r="V772" s="51">
        <f t="shared" si="742"/>
        <v>47</v>
      </c>
      <c r="W772" s="51">
        <f t="shared" si="742"/>
        <v>48</v>
      </c>
      <c r="X772" s="51">
        <f t="shared" si="742"/>
        <v>49</v>
      </c>
      <c r="Y772" s="51">
        <f t="shared" si="742"/>
        <v>50</v>
      </c>
      <c r="Z772" s="51">
        <f t="shared" si="742"/>
        <v>51</v>
      </c>
      <c r="AA772" s="51">
        <f t="shared" si="742"/>
        <v>51</v>
      </c>
      <c r="AB772" s="51">
        <f t="shared" si="742"/>
        <v>50</v>
      </c>
      <c r="AC772" s="51">
        <f t="shared" si="742"/>
        <v>48</v>
      </c>
      <c r="AD772" s="51">
        <f t="shared" si="742"/>
        <v>224</v>
      </c>
      <c r="AE772" s="51">
        <f t="shared" si="742"/>
        <v>222</v>
      </c>
      <c r="AF772" s="51">
        <f t="shared" si="742"/>
        <v>215</v>
      </c>
      <c r="AG772" s="51">
        <f t="shared" si="742"/>
        <v>188</v>
      </c>
      <c r="AH772" s="51">
        <f t="shared" si="742"/>
        <v>176</v>
      </c>
      <c r="AI772" s="51">
        <f t="shared" si="742"/>
        <v>140</v>
      </c>
      <c r="AJ772" s="51">
        <f t="shared" si="742"/>
        <v>106</v>
      </c>
      <c r="AK772" s="51">
        <f t="shared" si="742"/>
        <v>82</v>
      </c>
      <c r="AL772" s="51">
        <f t="shared" si="742"/>
        <v>57</v>
      </c>
      <c r="AM772" s="51">
        <f t="shared" si="742"/>
        <v>41</v>
      </c>
      <c r="AN772" s="51">
        <f t="shared" si="742"/>
        <v>27</v>
      </c>
      <c r="AO772" s="51">
        <f t="shared" si="742"/>
        <v>18</v>
      </c>
      <c r="AP772" s="51">
        <f t="shared" si="742"/>
        <v>15</v>
      </c>
      <c r="AQ772" s="51">
        <f t="shared" si="742"/>
        <v>117</v>
      </c>
      <c r="AR772" s="51">
        <f t="shared" si="742"/>
        <v>126</v>
      </c>
      <c r="AS772" s="51">
        <f t="shared" si="742"/>
        <v>583</v>
      </c>
      <c r="AT772" s="51">
        <f t="shared" si="742"/>
        <v>46</v>
      </c>
      <c r="AU772" s="58">
        <v>4214</v>
      </c>
      <c r="AV772" s="109"/>
      <c r="AW772" s="109"/>
    </row>
    <row r="773" spans="1:49" s="33" customFormat="1" ht="12">
      <c r="A773" s="6">
        <v>769</v>
      </c>
      <c r="B773" s="58">
        <v>4215</v>
      </c>
      <c r="C773" s="40" t="s">
        <v>998</v>
      </c>
      <c r="D773" s="40" t="s">
        <v>829</v>
      </c>
      <c r="E773" s="57" t="s">
        <v>830</v>
      </c>
      <c r="F773" s="44" t="s">
        <v>834</v>
      </c>
      <c r="G773" s="39" t="s">
        <v>662</v>
      </c>
      <c r="H773" s="58">
        <v>4215</v>
      </c>
      <c r="I773" s="51">
        <f t="shared" si="677"/>
        <v>2323</v>
      </c>
      <c r="J773" s="51">
        <f>J1763</f>
        <v>31</v>
      </c>
      <c r="K773" s="51">
        <f t="shared" ref="K773:AT773" si="743">K1763</f>
        <v>32</v>
      </c>
      <c r="L773" s="51">
        <f t="shared" si="743"/>
        <v>40</v>
      </c>
      <c r="M773" s="51">
        <f t="shared" si="743"/>
        <v>34</v>
      </c>
      <c r="N773" s="51">
        <f t="shared" si="743"/>
        <v>43</v>
      </c>
      <c r="O773" s="51">
        <f t="shared" si="743"/>
        <v>24</v>
      </c>
      <c r="P773" s="51">
        <f t="shared" si="743"/>
        <v>44</v>
      </c>
      <c r="Q773" s="51">
        <f t="shared" si="743"/>
        <v>44</v>
      </c>
      <c r="R773" s="51">
        <f t="shared" si="743"/>
        <v>44</v>
      </c>
      <c r="S773" s="51">
        <f t="shared" si="743"/>
        <v>45</v>
      </c>
      <c r="T773" s="51">
        <f t="shared" si="743"/>
        <v>45</v>
      </c>
      <c r="U773" s="51">
        <f t="shared" si="743"/>
        <v>45</v>
      </c>
      <c r="V773" s="51">
        <f t="shared" si="743"/>
        <v>46</v>
      </c>
      <c r="W773" s="51">
        <f t="shared" si="743"/>
        <v>46</v>
      </c>
      <c r="X773" s="51">
        <f t="shared" si="743"/>
        <v>47</v>
      </c>
      <c r="Y773" s="51">
        <f t="shared" si="743"/>
        <v>48</v>
      </c>
      <c r="Z773" s="51">
        <f t="shared" si="743"/>
        <v>49</v>
      </c>
      <c r="AA773" s="51">
        <f t="shared" si="743"/>
        <v>50</v>
      </c>
      <c r="AB773" s="51">
        <f t="shared" si="743"/>
        <v>49</v>
      </c>
      <c r="AC773" s="51">
        <f t="shared" si="743"/>
        <v>47</v>
      </c>
      <c r="AD773" s="51">
        <f t="shared" si="743"/>
        <v>218</v>
      </c>
      <c r="AE773" s="51">
        <f t="shared" si="743"/>
        <v>216</v>
      </c>
      <c r="AF773" s="51">
        <f t="shared" si="743"/>
        <v>209</v>
      </c>
      <c r="AG773" s="51">
        <f t="shared" si="743"/>
        <v>183</v>
      </c>
      <c r="AH773" s="51">
        <f t="shared" si="743"/>
        <v>171</v>
      </c>
      <c r="AI773" s="51">
        <f t="shared" si="743"/>
        <v>137</v>
      </c>
      <c r="AJ773" s="51">
        <f t="shared" si="743"/>
        <v>103</v>
      </c>
      <c r="AK773" s="51">
        <f t="shared" si="743"/>
        <v>80</v>
      </c>
      <c r="AL773" s="51">
        <f t="shared" si="743"/>
        <v>55</v>
      </c>
      <c r="AM773" s="51">
        <f t="shared" si="743"/>
        <v>40</v>
      </c>
      <c r="AN773" s="51">
        <f t="shared" si="743"/>
        <v>27</v>
      </c>
      <c r="AO773" s="51">
        <f t="shared" si="743"/>
        <v>17</v>
      </c>
      <c r="AP773" s="51">
        <f t="shared" si="743"/>
        <v>14</v>
      </c>
      <c r="AQ773" s="51">
        <f t="shared" si="743"/>
        <v>114</v>
      </c>
      <c r="AR773" s="51">
        <f t="shared" si="743"/>
        <v>123</v>
      </c>
      <c r="AS773" s="51">
        <f t="shared" si="743"/>
        <v>568</v>
      </c>
      <c r="AT773" s="51">
        <f t="shared" si="743"/>
        <v>35</v>
      </c>
      <c r="AU773" s="58">
        <v>4215</v>
      </c>
      <c r="AV773" s="109"/>
      <c r="AW773" s="109"/>
    </row>
    <row r="774" spans="1:49" s="33" customFormat="1" ht="12">
      <c r="A774" s="21">
        <v>770</v>
      </c>
      <c r="B774" s="90">
        <v>4220</v>
      </c>
      <c r="C774" s="40" t="s">
        <v>998</v>
      </c>
      <c r="D774" s="40" t="s">
        <v>829</v>
      </c>
      <c r="E774" s="57" t="s">
        <v>830</v>
      </c>
      <c r="F774" s="42" t="s">
        <v>630</v>
      </c>
      <c r="G774" s="39" t="s">
        <v>662</v>
      </c>
      <c r="H774" s="90">
        <v>4220</v>
      </c>
      <c r="I774" s="51">
        <f t="shared" si="677"/>
        <v>1777</v>
      </c>
      <c r="J774" s="51">
        <f>J1768</f>
        <v>15</v>
      </c>
      <c r="K774" s="51">
        <f t="shared" ref="K774:AT774" si="744">K1768</f>
        <v>17</v>
      </c>
      <c r="L774" s="51">
        <f t="shared" si="744"/>
        <v>20</v>
      </c>
      <c r="M774" s="51">
        <f t="shared" si="744"/>
        <v>24</v>
      </c>
      <c r="N774" s="51">
        <f t="shared" si="744"/>
        <v>21</v>
      </c>
      <c r="O774" s="51">
        <f t="shared" si="744"/>
        <v>20</v>
      </c>
      <c r="P774" s="51">
        <f t="shared" si="744"/>
        <v>34</v>
      </c>
      <c r="Q774" s="51">
        <f t="shared" si="744"/>
        <v>34</v>
      </c>
      <c r="R774" s="51">
        <f t="shared" si="744"/>
        <v>35</v>
      </c>
      <c r="S774" s="51">
        <f t="shared" si="744"/>
        <v>35</v>
      </c>
      <c r="T774" s="51">
        <f t="shared" si="744"/>
        <v>35</v>
      </c>
      <c r="U774" s="51">
        <f t="shared" si="744"/>
        <v>35</v>
      </c>
      <c r="V774" s="51">
        <f t="shared" si="744"/>
        <v>36</v>
      </c>
      <c r="W774" s="51">
        <f t="shared" si="744"/>
        <v>36</v>
      </c>
      <c r="X774" s="51">
        <f t="shared" si="744"/>
        <v>37</v>
      </c>
      <c r="Y774" s="51">
        <f t="shared" si="744"/>
        <v>38</v>
      </c>
      <c r="Z774" s="51">
        <f t="shared" si="744"/>
        <v>39</v>
      </c>
      <c r="AA774" s="51">
        <f t="shared" si="744"/>
        <v>39</v>
      </c>
      <c r="AB774" s="51">
        <f t="shared" si="744"/>
        <v>38</v>
      </c>
      <c r="AC774" s="51">
        <f t="shared" si="744"/>
        <v>37</v>
      </c>
      <c r="AD774" s="51">
        <f t="shared" si="744"/>
        <v>171</v>
      </c>
      <c r="AE774" s="51">
        <f t="shared" si="744"/>
        <v>169</v>
      </c>
      <c r="AF774" s="51">
        <f t="shared" si="744"/>
        <v>164</v>
      </c>
      <c r="AG774" s="51">
        <f t="shared" si="744"/>
        <v>144</v>
      </c>
      <c r="AH774" s="51">
        <f t="shared" si="744"/>
        <v>134</v>
      </c>
      <c r="AI774" s="51">
        <f t="shared" si="744"/>
        <v>107</v>
      </c>
      <c r="AJ774" s="51">
        <f t="shared" si="744"/>
        <v>81</v>
      </c>
      <c r="AK774" s="51">
        <f t="shared" si="744"/>
        <v>62</v>
      </c>
      <c r="AL774" s="51">
        <f t="shared" si="744"/>
        <v>43</v>
      </c>
      <c r="AM774" s="51">
        <f t="shared" si="744"/>
        <v>31</v>
      </c>
      <c r="AN774" s="51">
        <f t="shared" si="744"/>
        <v>21</v>
      </c>
      <c r="AO774" s="51">
        <f t="shared" si="744"/>
        <v>14</v>
      </c>
      <c r="AP774" s="51">
        <f t="shared" si="744"/>
        <v>11</v>
      </c>
      <c r="AQ774" s="51">
        <f t="shared" si="744"/>
        <v>89</v>
      </c>
      <c r="AR774" s="51">
        <f t="shared" si="744"/>
        <v>96</v>
      </c>
      <c r="AS774" s="51">
        <f t="shared" si="744"/>
        <v>445</v>
      </c>
      <c r="AT774" s="51">
        <f t="shared" si="744"/>
        <v>26</v>
      </c>
      <c r="AU774" s="90">
        <v>4220</v>
      </c>
      <c r="AV774" s="109"/>
      <c r="AW774" s="109"/>
    </row>
    <row r="775" spans="1:49" s="33" customFormat="1" ht="12">
      <c r="A775" s="21">
        <v>771</v>
      </c>
      <c r="B775" s="90">
        <v>4221</v>
      </c>
      <c r="C775" s="40" t="s">
        <v>998</v>
      </c>
      <c r="D775" s="40" t="s">
        <v>829</v>
      </c>
      <c r="E775" s="57" t="s">
        <v>830</v>
      </c>
      <c r="F775" s="42" t="s">
        <v>835</v>
      </c>
      <c r="G775" s="39" t="s">
        <v>662</v>
      </c>
      <c r="H775" s="90">
        <v>4221</v>
      </c>
      <c r="I775" s="51">
        <f t="shared" ref="I775:I838" si="745">SUM(J775:AP775)</f>
        <v>898</v>
      </c>
      <c r="J775" s="51">
        <f>J1769</f>
        <v>10</v>
      </c>
      <c r="K775" s="51">
        <f t="shared" ref="K775:AT775" si="746">K1769</f>
        <v>11</v>
      </c>
      <c r="L775" s="51">
        <f t="shared" si="746"/>
        <v>10</v>
      </c>
      <c r="M775" s="51">
        <f t="shared" si="746"/>
        <v>7</v>
      </c>
      <c r="N775" s="51">
        <f t="shared" si="746"/>
        <v>13</v>
      </c>
      <c r="O775" s="51">
        <f t="shared" si="746"/>
        <v>6</v>
      </c>
      <c r="P775" s="51">
        <f t="shared" si="746"/>
        <v>17</v>
      </c>
      <c r="Q775" s="51">
        <f t="shared" si="746"/>
        <v>17</v>
      </c>
      <c r="R775" s="51">
        <f t="shared" si="746"/>
        <v>18</v>
      </c>
      <c r="S775" s="51">
        <f t="shared" si="746"/>
        <v>18</v>
      </c>
      <c r="T775" s="51">
        <f t="shared" si="746"/>
        <v>18</v>
      </c>
      <c r="U775" s="51">
        <f t="shared" si="746"/>
        <v>18</v>
      </c>
      <c r="V775" s="51">
        <f t="shared" si="746"/>
        <v>18</v>
      </c>
      <c r="W775" s="51">
        <f t="shared" si="746"/>
        <v>18</v>
      </c>
      <c r="X775" s="51">
        <f t="shared" si="746"/>
        <v>19</v>
      </c>
      <c r="Y775" s="51">
        <f t="shared" si="746"/>
        <v>19</v>
      </c>
      <c r="Z775" s="51">
        <f t="shared" si="746"/>
        <v>20</v>
      </c>
      <c r="AA775" s="51">
        <f t="shared" si="746"/>
        <v>20</v>
      </c>
      <c r="AB775" s="51">
        <f t="shared" si="746"/>
        <v>19</v>
      </c>
      <c r="AC775" s="51">
        <f t="shared" si="746"/>
        <v>19</v>
      </c>
      <c r="AD775" s="51">
        <f t="shared" si="746"/>
        <v>86</v>
      </c>
      <c r="AE775" s="51">
        <f t="shared" si="746"/>
        <v>85</v>
      </c>
      <c r="AF775" s="51">
        <f t="shared" si="746"/>
        <v>83</v>
      </c>
      <c r="AG775" s="51">
        <f t="shared" si="746"/>
        <v>73</v>
      </c>
      <c r="AH775" s="51">
        <f t="shared" si="746"/>
        <v>68</v>
      </c>
      <c r="AI775" s="51">
        <f t="shared" si="746"/>
        <v>54</v>
      </c>
      <c r="AJ775" s="51">
        <f t="shared" si="746"/>
        <v>41</v>
      </c>
      <c r="AK775" s="51">
        <f t="shared" si="746"/>
        <v>31</v>
      </c>
      <c r="AL775" s="51">
        <f t="shared" si="746"/>
        <v>22</v>
      </c>
      <c r="AM775" s="51">
        <f t="shared" si="746"/>
        <v>16</v>
      </c>
      <c r="AN775" s="51">
        <f t="shared" si="746"/>
        <v>11</v>
      </c>
      <c r="AO775" s="51">
        <f t="shared" si="746"/>
        <v>7</v>
      </c>
      <c r="AP775" s="51">
        <f t="shared" si="746"/>
        <v>6</v>
      </c>
      <c r="AQ775" s="51">
        <f t="shared" si="746"/>
        <v>45</v>
      </c>
      <c r="AR775" s="51">
        <f t="shared" si="746"/>
        <v>49</v>
      </c>
      <c r="AS775" s="51">
        <f t="shared" si="746"/>
        <v>225</v>
      </c>
      <c r="AT775" s="51">
        <f t="shared" si="746"/>
        <v>13</v>
      </c>
      <c r="AU775" s="90">
        <v>4221</v>
      </c>
      <c r="AV775" s="109"/>
      <c r="AW775" s="109"/>
    </row>
    <row r="776" spans="1:49" s="33" customFormat="1" ht="24">
      <c r="A776" s="6">
        <v>772</v>
      </c>
      <c r="B776" s="90">
        <v>7024</v>
      </c>
      <c r="C776" s="40" t="s">
        <v>998</v>
      </c>
      <c r="D776" s="40" t="s">
        <v>829</v>
      </c>
      <c r="E776" s="57" t="s">
        <v>830</v>
      </c>
      <c r="F776" s="42" t="s">
        <v>836</v>
      </c>
      <c r="G776" s="39" t="s">
        <v>662</v>
      </c>
      <c r="H776" s="90">
        <v>7024</v>
      </c>
      <c r="I776" s="51">
        <f t="shared" si="745"/>
        <v>805</v>
      </c>
      <c r="J776" s="51">
        <f>J1772</f>
        <v>5</v>
      </c>
      <c r="K776" s="51">
        <f t="shared" ref="K776:AT776" si="747">K1772</f>
        <v>13</v>
      </c>
      <c r="L776" s="51">
        <f t="shared" si="747"/>
        <v>17</v>
      </c>
      <c r="M776" s="51">
        <f t="shared" si="747"/>
        <v>15</v>
      </c>
      <c r="N776" s="51">
        <f t="shared" si="747"/>
        <v>14</v>
      </c>
      <c r="O776" s="51">
        <f t="shared" si="747"/>
        <v>12</v>
      </c>
      <c r="P776" s="51">
        <f t="shared" si="747"/>
        <v>15</v>
      </c>
      <c r="Q776" s="51">
        <f t="shared" si="747"/>
        <v>15</v>
      </c>
      <c r="R776" s="51">
        <f t="shared" si="747"/>
        <v>15</v>
      </c>
      <c r="S776" s="51">
        <f t="shared" si="747"/>
        <v>15</v>
      </c>
      <c r="T776" s="51">
        <f t="shared" si="747"/>
        <v>15</v>
      </c>
      <c r="U776" s="51">
        <f t="shared" si="747"/>
        <v>16</v>
      </c>
      <c r="V776" s="51">
        <f t="shared" si="747"/>
        <v>16</v>
      </c>
      <c r="W776" s="51">
        <f t="shared" si="747"/>
        <v>16</v>
      </c>
      <c r="X776" s="51">
        <f t="shared" si="747"/>
        <v>16</v>
      </c>
      <c r="Y776" s="51">
        <f t="shared" si="747"/>
        <v>17</v>
      </c>
      <c r="Z776" s="51">
        <f t="shared" si="747"/>
        <v>17</v>
      </c>
      <c r="AA776" s="51">
        <f t="shared" si="747"/>
        <v>17</v>
      </c>
      <c r="AB776" s="51">
        <f t="shared" si="747"/>
        <v>17</v>
      </c>
      <c r="AC776" s="51">
        <f t="shared" si="747"/>
        <v>16</v>
      </c>
      <c r="AD776" s="51">
        <f t="shared" si="747"/>
        <v>75</v>
      </c>
      <c r="AE776" s="51">
        <f t="shared" si="747"/>
        <v>74</v>
      </c>
      <c r="AF776" s="51">
        <f t="shared" si="747"/>
        <v>72</v>
      </c>
      <c r="AG776" s="51">
        <f t="shared" si="747"/>
        <v>63</v>
      </c>
      <c r="AH776" s="51">
        <f t="shared" si="747"/>
        <v>59</v>
      </c>
      <c r="AI776" s="51">
        <f t="shared" si="747"/>
        <v>47</v>
      </c>
      <c r="AJ776" s="51">
        <f t="shared" si="747"/>
        <v>36</v>
      </c>
      <c r="AK776" s="51">
        <f t="shared" si="747"/>
        <v>27</v>
      </c>
      <c r="AL776" s="51">
        <f t="shared" si="747"/>
        <v>19</v>
      </c>
      <c r="AM776" s="51">
        <f t="shared" si="747"/>
        <v>14</v>
      </c>
      <c r="AN776" s="51">
        <f t="shared" si="747"/>
        <v>9</v>
      </c>
      <c r="AO776" s="51">
        <f t="shared" si="747"/>
        <v>6</v>
      </c>
      <c r="AP776" s="51">
        <f t="shared" si="747"/>
        <v>5</v>
      </c>
      <c r="AQ776" s="51">
        <f t="shared" si="747"/>
        <v>39</v>
      </c>
      <c r="AR776" s="51">
        <f t="shared" si="747"/>
        <v>42</v>
      </c>
      <c r="AS776" s="51">
        <f t="shared" si="747"/>
        <v>195</v>
      </c>
      <c r="AT776" s="51">
        <f t="shared" si="747"/>
        <v>10</v>
      </c>
      <c r="AU776" s="90">
        <v>7024</v>
      </c>
      <c r="AV776" s="109"/>
      <c r="AW776" s="109"/>
    </row>
    <row r="777" spans="1:49" s="33" customFormat="1" ht="12">
      <c r="A777" s="21">
        <v>773</v>
      </c>
      <c r="B777" s="58">
        <v>7168</v>
      </c>
      <c r="C777" s="40" t="s">
        <v>998</v>
      </c>
      <c r="D777" s="40" t="s">
        <v>829</v>
      </c>
      <c r="E777" s="57" t="s">
        <v>830</v>
      </c>
      <c r="F777" s="44" t="s">
        <v>837</v>
      </c>
      <c r="G777" s="39" t="s">
        <v>667</v>
      </c>
      <c r="H777" s="58">
        <v>7168</v>
      </c>
      <c r="I777" s="51">
        <f t="shared" si="745"/>
        <v>2293</v>
      </c>
      <c r="J777" s="51">
        <f>J1773</f>
        <v>39</v>
      </c>
      <c r="K777" s="51">
        <f t="shared" ref="K777:AT777" si="748">K1773</f>
        <v>35</v>
      </c>
      <c r="L777" s="51">
        <f t="shared" si="748"/>
        <v>39</v>
      </c>
      <c r="M777" s="51">
        <f t="shared" si="748"/>
        <v>30</v>
      </c>
      <c r="N777" s="51">
        <f t="shared" si="748"/>
        <v>36</v>
      </c>
      <c r="O777" s="51">
        <f t="shared" si="748"/>
        <v>35</v>
      </c>
      <c r="P777" s="51">
        <f t="shared" si="748"/>
        <v>43</v>
      </c>
      <c r="Q777" s="51">
        <f t="shared" si="748"/>
        <v>43</v>
      </c>
      <c r="R777" s="51">
        <f t="shared" si="748"/>
        <v>44</v>
      </c>
      <c r="S777" s="51">
        <f t="shared" si="748"/>
        <v>44</v>
      </c>
      <c r="T777" s="51">
        <f t="shared" si="748"/>
        <v>44</v>
      </c>
      <c r="U777" s="51">
        <f t="shared" si="748"/>
        <v>44</v>
      </c>
      <c r="V777" s="51">
        <f t="shared" si="748"/>
        <v>45</v>
      </c>
      <c r="W777" s="51">
        <f t="shared" si="748"/>
        <v>46</v>
      </c>
      <c r="X777" s="51">
        <f t="shared" si="748"/>
        <v>47</v>
      </c>
      <c r="Y777" s="51">
        <f t="shared" si="748"/>
        <v>47</v>
      </c>
      <c r="Z777" s="51">
        <f t="shared" si="748"/>
        <v>48</v>
      </c>
      <c r="AA777" s="51">
        <f t="shared" si="748"/>
        <v>49</v>
      </c>
      <c r="AB777" s="51">
        <f t="shared" si="748"/>
        <v>48</v>
      </c>
      <c r="AC777" s="51">
        <f t="shared" si="748"/>
        <v>46</v>
      </c>
      <c r="AD777" s="51">
        <f t="shared" si="748"/>
        <v>213</v>
      </c>
      <c r="AE777" s="51">
        <f t="shared" si="748"/>
        <v>212</v>
      </c>
      <c r="AF777" s="51">
        <f t="shared" si="748"/>
        <v>205</v>
      </c>
      <c r="AG777" s="51">
        <f t="shared" si="748"/>
        <v>180</v>
      </c>
      <c r="AH777" s="51">
        <f t="shared" si="748"/>
        <v>168</v>
      </c>
      <c r="AI777" s="51">
        <f t="shared" si="748"/>
        <v>134</v>
      </c>
      <c r="AJ777" s="51">
        <f t="shared" si="748"/>
        <v>101</v>
      </c>
      <c r="AK777" s="51">
        <f t="shared" si="748"/>
        <v>78</v>
      </c>
      <c r="AL777" s="51">
        <f t="shared" si="748"/>
        <v>54</v>
      </c>
      <c r="AM777" s="51">
        <f t="shared" si="748"/>
        <v>39</v>
      </c>
      <c r="AN777" s="51">
        <f t="shared" si="748"/>
        <v>26</v>
      </c>
      <c r="AO777" s="51">
        <f t="shared" si="748"/>
        <v>17</v>
      </c>
      <c r="AP777" s="51">
        <f t="shared" si="748"/>
        <v>14</v>
      </c>
      <c r="AQ777" s="51">
        <f t="shared" si="748"/>
        <v>112</v>
      </c>
      <c r="AR777" s="51">
        <f t="shared" si="748"/>
        <v>121</v>
      </c>
      <c r="AS777" s="51">
        <f t="shared" si="748"/>
        <v>557</v>
      </c>
      <c r="AT777" s="51">
        <f t="shared" si="748"/>
        <v>44</v>
      </c>
      <c r="AU777" s="58">
        <v>7168</v>
      </c>
      <c r="AV777" s="109"/>
      <c r="AW777" s="109"/>
    </row>
    <row r="778" spans="1:49" s="33" customFormat="1" ht="12">
      <c r="A778" s="21">
        <v>774</v>
      </c>
      <c r="B778" s="90">
        <v>4219</v>
      </c>
      <c r="C778" s="40" t="s">
        <v>998</v>
      </c>
      <c r="D778" s="40" t="s">
        <v>829</v>
      </c>
      <c r="E778" s="57" t="s">
        <v>830</v>
      </c>
      <c r="F778" s="42" t="s">
        <v>838</v>
      </c>
      <c r="G778" s="39" t="s">
        <v>680</v>
      </c>
      <c r="H778" s="90">
        <v>4219</v>
      </c>
      <c r="I778" s="51">
        <f t="shared" si="745"/>
        <v>933</v>
      </c>
      <c r="J778" s="51">
        <f>J1767</f>
        <v>5</v>
      </c>
      <c r="K778" s="51">
        <f t="shared" ref="K778:AT778" si="749">K1767</f>
        <v>9</v>
      </c>
      <c r="L778" s="51">
        <f t="shared" si="749"/>
        <v>11</v>
      </c>
      <c r="M778" s="51">
        <f t="shared" si="749"/>
        <v>13</v>
      </c>
      <c r="N778" s="51">
        <f t="shared" si="749"/>
        <v>10</v>
      </c>
      <c r="O778" s="51">
        <f t="shared" si="749"/>
        <v>12</v>
      </c>
      <c r="P778" s="51">
        <f t="shared" si="749"/>
        <v>18</v>
      </c>
      <c r="Q778" s="51">
        <f t="shared" si="749"/>
        <v>18</v>
      </c>
      <c r="R778" s="51">
        <f t="shared" si="749"/>
        <v>18</v>
      </c>
      <c r="S778" s="51">
        <f t="shared" si="749"/>
        <v>18</v>
      </c>
      <c r="T778" s="51">
        <f t="shared" si="749"/>
        <v>19</v>
      </c>
      <c r="U778" s="51">
        <f t="shared" si="749"/>
        <v>19</v>
      </c>
      <c r="V778" s="51">
        <f t="shared" si="749"/>
        <v>19</v>
      </c>
      <c r="W778" s="51">
        <f t="shared" si="749"/>
        <v>19</v>
      </c>
      <c r="X778" s="51">
        <f t="shared" si="749"/>
        <v>20</v>
      </c>
      <c r="Y778" s="51">
        <f t="shared" si="749"/>
        <v>20</v>
      </c>
      <c r="Z778" s="51">
        <f t="shared" si="749"/>
        <v>20</v>
      </c>
      <c r="AA778" s="51">
        <f t="shared" si="749"/>
        <v>20</v>
      </c>
      <c r="AB778" s="51">
        <f t="shared" si="749"/>
        <v>20</v>
      </c>
      <c r="AC778" s="51">
        <f t="shared" si="749"/>
        <v>19</v>
      </c>
      <c r="AD778" s="51">
        <f t="shared" si="749"/>
        <v>90</v>
      </c>
      <c r="AE778" s="51">
        <f t="shared" si="749"/>
        <v>89</v>
      </c>
      <c r="AF778" s="51">
        <f t="shared" si="749"/>
        <v>86</v>
      </c>
      <c r="AG778" s="51">
        <f t="shared" si="749"/>
        <v>76</v>
      </c>
      <c r="AH778" s="51">
        <f t="shared" si="749"/>
        <v>70</v>
      </c>
      <c r="AI778" s="51">
        <f t="shared" si="749"/>
        <v>56</v>
      </c>
      <c r="AJ778" s="51">
        <f t="shared" si="749"/>
        <v>43</v>
      </c>
      <c r="AK778" s="51">
        <f t="shared" si="749"/>
        <v>33</v>
      </c>
      <c r="AL778" s="51">
        <f t="shared" si="749"/>
        <v>23</v>
      </c>
      <c r="AM778" s="51">
        <f t="shared" si="749"/>
        <v>16</v>
      </c>
      <c r="AN778" s="51">
        <f t="shared" si="749"/>
        <v>11</v>
      </c>
      <c r="AO778" s="51">
        <f t="shared" si="749"/>
        <v>7</v>
      </c>
      <c r="AP778" s="51">
        <f t="shared" si="749"/>
        <v>6</v>
      </c>
      <c r="AQ778" s="51">
        <f t="shared" si="749"/>
        <v>47</v>
      </c>
      <c r="AR778" s="51">
        <f t="shared" si="749"/>
        <v>51</v>
      </c>
      <c r="AS778" s="51">
        <f t="shared" si="749"/>
        <v>234</v>
      </c>
      <c r="AT778" s="51">
        <f t="shared" si="749"/>
        <v>13</v>
      </c>
      <c r="AU778" s="90">
        <v>4219</v>
      </c>
      <c r="AV778" s="109"/>
      <c r="AW778" s="109"/>
    </row>
    <row r="779" spans="1:49" s="33" customFormat="1" ht="12">
      <c r="A779" s="6">
        <v>775</v>
      </c>
      <c r="B779" s="58">
        <v>4217</v>
      </c>
      <c r="C779" s="40" t="s">
        <v>998</v>
      </c>
      <c r="D779" s="40" t="s">
        <v>829</v>
      </c>
      <c r="E779" s="57" t="s">
        <v>830</v>
      </c>
      <c r="F779" s="44" t="s">
        <v>839</v>
      </c>
      <c r="G779" s="39" t="s">
        <v>662</v>
      </c>
      <c r="H779" s="58">
        <v>4217</v>
      </c>
      <c r="I779" s="51">
        <f t="shared" si="745"/>
        <v>561</v>
      </c>
      <c r="J779" s="51">
        <f>J1765</f>
        <v>7</v>
      </c>
      <c r="K779" s="51">
        <f t="shared" ref="K779:AT779" si="750">K1765</f>
        <v>11</v>
      </c>
      <c r="L779" s="51">
        <f t="shared" si="750"/>
        <v>18</v>
      </c>
      <c r="M779" s="51">
        <f t="shared" si="750"/>
        <v>10</v>
      </c>
      <c r="N779" s="51">
        <f t="shared" si="750"/>
        <v>10</v>
      </c>
      <c r="O779" s="51">
        <f t="shared" si="750"/>
        <v>10</v>
      </c>
      <c r="P779" s="51">
        <f t="shared" si="750"/>
        <v>10</v>
      </c>
      <c r="Q779" s="51">
        <f t="shared" si="750"/>
        <v>10</v>
      </c>
      <c r="R779" s="51">
        <f t="shared" si="750"/>
        <v>10</v>
      </c>
      <c r="S779" s="51">
        <f t="shared" si="750"/>
        <v>10</v>
      </c>
      <c r="T779" s="51">
        <f t="shared" si="750"/>
        <v>11</v>
      </c>
      <c r="U779" s="51">
        <f t="shared" si="750"/>
        <v>11</v>
      </c>
      <c r="V779" s="51">
        <f t="shared" si="750"/>
        <v>11</v>
      </c>
      <c r="W779" s="51">
        <f t="shared" si="750"/>
        <v>11</v>
      </c>
      <c r="X779" s="51">
        <f t="shared" si="750"/>
        <v>11</v>
      </c>
      <c r="Y779" s="51">
        <f t="shared" si="750"/>
        <v>11</v>
      </c>
      <c r="Z779" s="51">
        <f t="shared" si="750"/>
        <v>12</v>
      </c>
      <c r="AA779" s="51">
        <f t="shared" si="750"/>
        <v>12</v>
      </c>
      <c r="AB779" s="51">
        <f t="shared" si="750"/>
        <v>11</v>
      </c>
      <c r="AC779" s="51">
        <f t="shared" si="750"/>
        <v>11</v>
      </c>
      <c r="AD779" s="51">
        <f t="shared" si="750"/>
        <v>51</v>
      </c>
      <c r="AE779" s="51">
        <f t="shared" si="750"/>
        <v>50</v>
      </c>
      <c r="AF779" s="51">
        <f t="shared" si="750"/>
        <v>49</v>
      </c>
      <c r="AG779" s="51">
        <f t="shared" si="750"/>
        <v>43</v>
      </c>
      <c r="AH779" s="51">
        <f t="shared" si="750"/>
        <v>40</v>
      </c>
      <c r="AI779" s="51">
        <f t="shared" si="750"/>
        <v>32</v>
      </c>
      <c r="AJ779" s="51">
        <f t="shared" si="750"/>
        <v>24</v>
      </c>
      <c r="AK779" s="51">
        <f t="shared" si="750"/>
        <v>19</v>
      </c>
      <c r="AL779" s="51">
        <f t="shared" si="750"/>
        <v>13</v>
      </c>
      <c r="AM779" s="51">
        <f t="shared" si="750"/>
        <v>9</v>
      </c>
      <c r="AN779" s="51">
        <f t="shared" si="750"/>
        <v>6</v>
      </c>
      <c r="AO779" s="51">
        <f t="shared" si="750"/>
        <v>4</v>
      </c>
      <c r="AP779" s="51">
        <f t="shared" si="750"/>
        <v>3</v>
      </c>
      <c r="AQ779" s="51">
        <f t="shared" si="750"/>
        <v>27</v>
      </c>
      <c r="AR779" s="51">
        <f t="shared" si="750"/>
        <v>29</v>
      </c>
      <c r="AS779" s="51">
        <f t="shared" si="750"/>
        <v>133</v>
      </c>
      <c r="AT779" s="51">
        <f t="shared" si="750"/>
        <v>10</v>
      </c>
      <c r="AU779" s="58">
        <v>4217</v>
      </c>
      <c r="AV779" s="109"/>
      <c r="AW779" s="109"/>
    </row>
    <row r="780" spans="1:49" s="33" customFormat="1" ht="12">
      <c r="A780" s="21">
        <v>776</v>
      </c>
      <c r="B780" s="58">
        <v>4218</v>
      </c>
      <c r="C780" s="40" t="s">
        <v>998</v>
      </c>
      <c r="D780" s="40" t="s">
        <v>829</v>
      </c>
      <c r="E780" s="57" t="s">
        <v>830</v>
      </c>
      <c r="F780" s="44" t="s">
        <v>840</v>
      </c>
      <c r="G780" s="39" t="s">
        <v>662</v>
      </c>
      <c r="H780" s="58">
        <v>4218</v>
      </c>
      <c r="I780" s="51">
        <f t="shared" si="745"/>
        <v>816</v>
      </c>
      <c r="J780" s="51">
        <f>J1766</f>
        <v>6</v>
      </c>
      <c r="K780" s="51">
        <f t="shared" ref="K780:AT780" si="751">K1766</f>
        <v>10</v>
      </c>
      <c r="L780" s="51">
        <f t="shared" si="751"/>
        <v>11</v>
      </c>
      <c r="M780" s="51">
        <f t="shared" si="751"/>
        <v>9</v>
      </c>
      <c r="N780" s="51">
        <f t="shared" si="751"/>
        <v>2</v>
      </c>
      <c r="O780" s="51">
        <f t="shared" si="751"/>
        <v>7</v>
      </c>
      <c r="P780" s="51">
        <f t="shared" si="751"/>
        <v>16</v>
      </c>
      <c r="Q780" s="51">
        <f t="shared" si="751"/>
        <v>16</v>
      </c>
      <c r="R780" s="51">
        <f t="shared" si="751"/>
        <v>16</v>
      </c>
      <c r="S780" s="51">
        <f t="shared" si="751"/>
        <v>16</v>
      </c>
      <c r="T780" s="51">
        <f t="shared" si="751"/>
        <v>16</v>
      </c>
      <c r="U780" s="51">
        <f t="shared" si="751"/>
        <v>16</v>
      </c>
      <c r="V780" s="51">
        <f t="shared" si="751"/>
        <v>17</v>
      </c>
      <c r="W780" s="51">
        <f t="shared" si="751"/>
        <v>17</v>
      </c>
      <c r="X780" s="51">
        <f t="shared" si="751"/>
        <v>17</v>
      </c>
      <c r="Y780" s="51">
        <f t="shared" si="751"/>
        <v>18</v>
      </c>
      <c r="Z780" s="51">
        <f t="shared" si="751"/>
        <v>18</v>
      </c>
      <c r="AA780" s="51">
        <f t="shared" si="751"/>
        <v>18</v>
      </c>
      <c r="AB780" s="51">
        <f t="shared" si="751"/>
        <v>18</v>
      </c>
      <c r="AC780" s="51">
        <f t="shared" si="751"/>
        <v>17</v>
      </c>
      <c r="AD780" s="51">
        <f t="shared" si="751"/>
        <v>79</v>
      </c>
      <c r="AE780" s="51">
        <f t="shared" si="751"/>
        <v>79</v>
      </c>
      <c r="AF780" s="51">
        <f t="shared" si="751"/>
        <v>76</v>
      </c>
      <c r="AG780" s="51">
        <f t="shared" si="751"/>
        <v>67</v>
      </c>
      <c r="AH780" s="51">
        <f t="shared" si="751"/>
        <v>62</v>
      </c>
      <c r="AI780" s="51">
        <f t="shared" si="751"/>
        <v>50</v>
      </c>
      <c r="AJ780" s="51">
        <f t="shared" si="751"/>
        <v>38</v>
      </c>
      <c r="AK780" s="51">
        <f t="shared" si="751"/>
        <v>29</v>
      </c>
      <c r="AL780" s="51">
        <f t="shared" si="751"/>
        <v>20</v>
      </c>
      <c r="AM780" s="51">
        <f t="shared" si="751"/>
        <v>14</v>
      </c>
      <c r="AN780" s="51">
        <f t="shared" si="751"/>
        <v>10</v>
      </c>
      <c r="AO780" s="51">
        <f t="shared" si="751"/>
        <v>6</v>
      </c>
      <c r="AP780" s="51">
        <f t="shared" si="751"/>
        <v>5</v>
      </c>
      <c r="AQ780" s="51">
        <f t="shared" si="751"/>
        <v>42</v>
      </c>
      <c r="AR780" s="51">
        <f t="shared" si="751"/>
        <v>45</v>
      </c>
      <c r="AS780" s="51">
        <f t="shared" si="751"/>
        <v>207</v>
      </c>
      <c r="AT780" s="51">
        <f t="shared" si="751"/>
        <v>9</v>
      </c>
      <c r="AU780" s="58">
        <v>4218</v>
      </c>
      <c r="AV780" s="109"/>
      <c r="AW780" s="109"/>
    </row>
    <row r="781" spans="1:49" s="33" customFormat="1" ht="12">
      <c r="A781" s="21">
        <v>777</v>
      </c>
      <c r="B781" s="58">
        <v>10007</v>
      </c>
      <c r="C781" s="40" t="s">
        <v>998</v>
      </c>
      <c r="D781" s="40" t="s">
        <v>829</v>
      </c>
      <c r="E781" s="57" t="s">
        <v>830</v>
      </c>
      <c r="F781" s="44" t="s">
        <v>841</v>
      </c>
      <c r="G781" s="39" t="s">
        <v>662</v>
      </c>
      <c r="H781" s="58">
        <v>10007</v>
      </c>
      <c r="I781" s="51">
        <f t="shared" si="745"/>
        <v>784</v>
      </c>
      <c r="J781" s="51">
        <f>J1774</f>
        <v>11</v>
      </c>
      <c r="K781" s="51">
        <f t="shared" ref="K781:AT781" si="752">K1774</f>
        <v>15</v>
      </c>
      <c r="L781" s="51">
        <f t="shared" si="752"/>
        <v>23</v>
      </c>
      <c r="M781" s="51">
        <f t="shared" si="752"/>
        <v>16</v>
      </c>
      <c r="N781" s="51">
        <f t="shared" si="752"/>
        <v>22</v>
      </c>
      <c r="O781" s="51">
        <f t="shared" si="752"/>
        <v>18</v>
      </c>
      <c r="P781" s="51">
        <f t="shared" si="752"/>
        <v>14</v>
      </c>
      <c r="Q781" s="51">
        <f t="shared" si="752"/>
        <v>14</v>
      </c>
      <c r="R781" s="51">
        <f t="shared" si="752"/>
        <v>14</v>
      </c>
      <c r="S781" s="51">
        <f t="shared" si="752"/>
        <v>14</v>
      </c>
      <c r="T781" s="51">
        <f t="shared" si="752"/>
        <v>14</v>
      </c>
      <c r="U781" s="51">
        <f t="shared" si="752"/>
        <v>14</v>
      </c>
      <c r="V781" s="51">
        <f t="shared" si="752"/>
        <v>15</v>
      </c>
      <c r="W781" s="51">
        <f t="shared" si="752"/>
        <v>15</v>
      </c>
      <c r="X781" s="51">
        <f t="shared" si="752"/>
        <v>15</v>
      </c>
      <c r="Y781" s="51">
        <f t="shared" si="752"/>
        <v>15</v>
      </c>
      <c r="Z781" s="51">
        <f t="shared" si="752"/>
        <v>16</v>
      </c>
      <c r="AA781" s="51">
        <f t="shared" si="752"/>
        <v>16</v>
      </c>
      <c r="AB781" s="51">
        <f t="shared" si="752"/>
        <v>16</v>
      </c>
      <c r="AC781" s="51">
        <f t="shared" si="752"/>
        <v>15</v>
      </c>
      <c r="AD781" s="51">
        <f t="shared" si="752"/>
        <v>70</v>
      </c>
      <c r="AE781" s="51">
        <f t="shared" si="752"/>
        <v>69</v>
      </c>
      <c r="AF781" s="51">
        <f t="shared" si="752"/>
        <v>67</v>
      </c>
      <c r="AG781" s="51">
        <f t="shared" si="752"/>
        <v>59</v>
      </c>
      <c r="AH781" s="51">
        <f t="shared" si="752"/>
        <v>55</v>
      </c>
      <c r="AI781" s="51">
        <f t="shared" si="752"/>
        <v>44</v>
      </c>
      <c r="AJ781" s="51">
        <f t="shared" si="752"/>
        <v>33</v>
      </c>
      <c r="AK781" s="51">
        <f t="shared" si="752"/>
        <v>25</v>
      </c>
      <c r="AL781" s="51">
        <f t="shared" si="752"/>
        <v>18</v>
      </c>
      <c r="AM781" s="51">
        <f t="shared" si="752"/>
        <v>13</v>
      </c>
      <c r="AN781" s="51">
        <f t="shared" si="752"/>
        <v>8</v>
      </c>
      <c r="AO781" s="51">
        <f t="shared" si="752"/>
        <v>6</v>
      </c>
      <c r="AP781" s="51">
        <f t="shared" si="752"/>
        <v>5</v>
      </c>
      <c r="AQ781" s="51">
        <f t="shared" si="752"/>
        <v>36</v>
      </c>
      <c r="AR781" s="51">
        <f t="shared" si="752"/>
        <v>39</v>
      </c>
      <c r="AS781" s="51">
        <f t="shared" si="752"/>
        <v>181</v>
      </c>
      <c r="AT781" s="51">
        <f t="shared" si="752"/>
        <v>14</v>
      </c>
      <c r="AU781" s="58">
        <v>10007</v>
      </c>
      <c r="AV781" s="109"/>
      <c r="AW781" s="109"/>
    </row>
    <row r="782" spans="1:49" s="33" customFormat="1" ht="12">
      <c r="A782" s="6">
        <v>778</v>
      </c>
      <c r="B782" s="58">
        <v>10804</v>
      </c>
      <c r="C782" s="40" t="s">
        <v>998</v>
      </c>
      <c r="D782" s="40" t="s">
        <v>829</v>
      </c>
      <c r="E782" s="57" t="s">
        <v>830</v>
      </c>
      <c r="F782" s="44" t="s">
        <v>842</v>
      </c>
      <c r="G782" s="39" t="s">
        <v>662</v>
      </c>
      <c r="H782" s="58">
        <v>10804</v>
      </c>
      <c r="I782" s="51">
        <f t="shared" si="745"/>
        <v>437</v>
      </c>
      <c r="J782" s="51">
        <f>J1775</f>
        <v>7</v>
      </c>
      <c r="K782" s="51">
        <f t="shared" ref="K782:AT782" si="753">K1775</f>
        <v>9</v>
      </c>
      <c r="L782" s="51">
        <f t="shared" si="753"/>
        <v>4</v>
      </c>
      <c r="M782" s="51">
        <f t="shared" si="753"/>
        <v>10</v>
      </c>
      <c r="N782" s="51">
        <f t="shared" si="753"/>
        <v>9</v>
      </c>
      <c r="O782" s="51">
        <f t="shared" si="753"/>
        <v>9</v>
      </c>
      <c r="P782" s="51">
        <f t="shared" si="753"/>
        <v>8</v>
      </c>
      <c r="Q782" s="51">
        <f t="shared" si="753"/>
        <v>8</v>
      </c>
      <c r="R782" s="51">
        <f t="shared" si="753"/>
        <v>8</v>
      </c>
      <c r="S782" s="51">
        <f t="shared" si="753"/>
        <v>8</v>
      </c>
      <c r="T782" s="51">
        <f t="shared" si="753"/>
        <v>8</v>
      </c>
      <c r="U782" s="51">
        <f t="shared" si="753"/>
        <v>8</v>
      </c>
      <c r="V782" s="51">
        <f t="shared" si="753"/>
        <v>8</v>
      </c>
      <c r="W782" s="51">
        <f t="shared" si="753"/>
        <v>9</v>
      </c>
      <c r="X782" s="51">
        <f t="shared" si="753"/>
        <v>9</v>
      </c>
      <c r="Y782" s="51">
        <f t="shared" si="753"/>
        <v>9</v>
      </c>
      <c r="Z782" s="51">
        <f t="shared" si="753"/>
        <v>9</v>
      </c>
      <c r="AA782" s="51">
        <f t="shared" si="753"/>
        <v>9</v>
      </c>
      <c r="AB782" s="51">
        <f t="shared" si="753"/>
        <v>9</v>
      </c>
      <c r="AC782" s="51">
        <f t="shared" si="753"/>
        <v>9</v>
      </c>
      <c r="AD782" s="51">
        <f t="shared" si="753"/>
        <v>40</v>
      </c>
      <c r="AE782" s="51">
        <f t="shared" si="753"/>
        <v>40</v>
      </c>
      <c r="AF782" s="51">
        <f t="shared" si="753"/>
        <v>38</v>
      </c>
      <c r="AG782" s="51">
        <f t="shared" si="753"/>
        <v>34</v>
      </c>
      <c r="AH782" s="51">
        <f t="shared" si="753"/>
        <v>31</v>
      </c>
      <c r="AI782" s="51">
        <f t="shared" si="753"/>
        <v>25</v>
      </c>
      <c r="AJ782" s="51">
        <f t="shared" si="753"/>
        <v>19</v>
      </c>
      <c r="AK782" s="51">
        <f t="shared" si="753"/>
        <v>15</v>
      </c>
      <c r="AL782" s="51">
        <f t="shared" si="753"/>
        <v>10</v>
      </c>
      <c r="AM782" s="51">
        <f t="shared" si="753"/>
        <v>7</v>
      </c>
      <c r="AN782" s="51">
        <f t="shared" si="753"/>
        <v>5</v>
      </c>
      <c r="AO782" s="51">
        <f t="shared" si="753"/>
        <v>3</v>
      </c>
      <c r="AP782" s="51">
        <f t="shared" si="753"/>
        <v>3</v>
      </c>
      <c r="AQ782" s="51">
        <f t="shared" si="753"/>
        <v>21</v>
      </c>
      <c r="AR782" s="51">
        <f t="shared" si="753"/>
        <v>23</v>
      </c>
      <c r="AS782" s="51">
        <f t="shared" si="753"/>
        <v>104</v>
      </c>
      <c r="AT782" s="51">
        <f t="shared" si="753"/>
        <v>5</v>
      </c>
      <c r="AU782" s="58">
        <v>10804</v>
      </c>
      <c r="AV782" s="109"/>
      <c r="AW782" s="109"/>
    </row>
    <row r="783" spans="1:49" s="33" customFormat="1" ht="12">
      <c r="A783" s="21">
        <v>779</v>
      </c>
      <c r="B783" s="34"/>
      <c r="C783" s="35" t="s">
        <v>998</v>
      </c>
      <c r="D783" s="35" t="s">
        <v>829</v>
      </c>
      <c r="E783" s="36" t="s">
        <v>843</v>
      </c>
      <c r="F783" s="36" t="s">
        <v>843</v>
      </c>
      <c r="G783" s="37"/>
      <c r="H783" s="34"/>
      <c r="I783" s="99">
        <f t="shared" si="745"/>
        <v>21944</v>
      </c>
      <c r="J783" s="38">
        <f>SUM(J784:J799)</f>
        <v>480</v>
      </c>
      <c r="K783" s="38">
        <f t="shared" ref="K783:AT783" si="754">SUM(K784:K799)</f>
        <v>543</v>
      </c>
      <c r="L783" s="38">
        <f t="shared" si="754"/>
        <v>527</v>
      </c>
      <c r="M783" s="38">
        <f t="shared" si="754"/>
        <v>512</v>
      </c>
      <c r="N783" s="38">
        <f t="shared" si="754"/>
        <v>550</v>
      </c>
      <c r="O783" s="38">
        <f t="shared" si="754"/>
        <v>481</v>
      </c>
      <c r="P783" s="38">
        <f t="shared" si="754"/>
        <v>458</v>
      </c>
      <c r="Q783" s="38">
        <f t="shared" si="754"/>
        <v>462</v>
      </c>
      <c r="R783" s="38">
        <f t="shared" si="754"/>
        <v>464</v>
      </c>
      <c r="S783" s="38">
        <f t="shared" si="754"/>
        <v>466</v>
      </c>
      <c r="T783" s="38">
        <f t="shared" si="754"/>
        <v>464</v>
      </c>
      <c r="U783" s="38">
        <f t="shared" si="754"/>
        <v>460</v>
      </c>
      <c r="V783" s="38">
        <f t="shared" si="754"/>
        <v>456</v>
      </c>
      <c r="W783" s="38">
        <f t="shared" si="754"/>
        <v>455</v>
      </c>
      <c r="X783" s="38">
        <f t="shared" si="754"/>
        <v>454</v>
      </c>
      <c r="Y783" s="38">
        <f t="shared" si="754"/>
        <v>452</v>
      </c>
      <c r="Z783" s="38">
        <f t="shared" si="754"/>
        <v>451</v>
      </c>
      <c r="AA783" s="38">
        <f t="shared" si="754"/>
        <v>443</v>
      </c>
      <c r="AB783" s="38">
        <f t="shared" si="754"/>
        <v>430</v>
      </c>
      <c r="AC783" s="38">
        <f t="shared" si="754"/>
        <v>410</v>
      </c>
      <c r="AD783" s="38">
        <f t="shared" si="754"/>
        <v>1849</v>
      </c>
      <c r="AE783" s="38">
        <f t="shared" si="754"/>
        <v>1836</v>
      </c>
      <c r="AF783" s="38">
        <f t="shared" si="754"/>
        <v>1701</v>
      </c>
      <c r="AG783" s="38">
        <f t="shared" si="754"/>
        <v>1525</v>
      </c>
      <c r="AH783" s="38">
        <f t="shared" si="754"/>
        <v>1404</v>
      </c>
      <c r="AI783" s="38">
        <f t="shared" si="754"/>
        <v>1162</v>
      </c>
      <c r="AJ783" s="38">
        <f t="shared" si="754"/>
        <v>884</v>
      </c>
      <c r="AK783" s="38">
        <f t="shared" si="754"/>
        <v>668</v>
      </c>
      <c r="AL783" s="38">
        <f t="shared" si="754"/>
        <v>548</v>
      </c>
      <c r="AM783" s="38">
        <f t="shared" si="754"/>
        <v>391</v>
      </c>
      <c r="AN783" s="38">
        <f t="shared" si="754"/>
        <v>250</v>
      </c>
      <c r="AO783" s="38">
        <f t="shared" si="754"/>
        <v>179</v>
      </c>
      <c r="AP783" s="38">
        <f t="shared" si="754"/>
        <v>129</v>
      </c>
      <c r="AQ783" s="38">
        <f t="shared" si="754"/>
        <v>1090</v>
      </c>
      <c r="AR783" s="38">
        <f t="shared" si="754"/>
        <v>1054</v>
      </c>
      <c r="AS783" s="38">
        <f t="shared" si="754"/>
        <v>4569</v>
      </c>
      <c r="AT783" s="38">
        <f t="shared" si="754"/>
        <v>479</v>
      </c>
      <c r="AU783" s="34"/>
      <c r="AV783" s="109"/>
      <c r="AW783" s="109"/>
    </row>
    <row r="784" spans="1:49" s="33" customFormat="1" ht="12">
      <c r="A784" s="21">
        <v>780</v>
      </c>
      <c r="B784" s="58">
        <v>4212</v>
      </c>
      <c r="C784" s="40" t="s">
        <v>998</v>
      </c>
      <c r="D784" s="40" t="s">
        <v>829</v>
      </c>
      <c r="E784" s="57" t="s">
        <v>843</v>
      </c>
      <c r="F784" s="44" t="s">
        <v>844</v>
      </c>
      <c r="G784" s="39" t="s">
        <v>680</v>
      </c>
      <c r="H784" s="58">
        <v>4212</v>
      </c>
      <c r="I784" s="51">
        <f t="shared" si="745"/>
        <v>5731</v>
      </c>
      <c r="J784" s="51">
        <f>J1760</f>
        <v>197</v>
      </c>
      <c r="K784" s="51">
        <f t="shared" ref="K784:AT784" si="755">K1760</f>
        <v>211</v>
      </c>
      <c r="L784" s="51">
        <f t="shared" si="755"/>
        <v>193</v>
      </c>
      <c r="M784" s="51">
        <f t="shared" si="755"/>
        <v>195</v>
      </c>
      <c r="N784" s="51">
        <f t="shared" si="755"/>
        <v>202</v>
      </c>
      <c r="O784" s="51">
        <f t="shared" si="755"/>
        <v>178</v>
      </c>
      <c r="P784" s="51">
        <f t="shared" si="755"/>
        <v>94</v>
      </c>
      <c r="Q784" s="51">
        <f t="shared" si="755"/>
        <v>95</v>
      </c>
      <c r="R784" s="51">
        <f t="shared" si="755"/>
        <v>95</v>
      </c>
      <c r="S784" s="51">
        <f t="shared" si="755"/>
        <v>96</v>
      </c>
      <c r="T784" s="51">
        <f t="shared" si="755"/>
        <v>97</v>
      </c>
      <c r="U784" s="51">
        <f t="shared" si="755"/>
        <v>97</v>
      </c>
      <c r="V784" s="51">
        <f t="shared" si="755"/>
        <v>98</v>
      </c>
      <c r="W784" s="51">
        <f t="shared" si="755"/>
        <v>100</v>
      </c>
      <c r="X784" s="51">
        <f t="shared" si="755"/>
        <v>102</v>
      </c>
      <c r="Y784" s="51">
        <f t="shared" si="755"/>
        <v>104</v>
      </c>
      <c r="Z784" s="51">
        <f t="shared" si="755"/>
        <v>106</v>
      </c>
      <c r="AA784" s="51">
        <f t="shared" si="755"/>
        <v>107</v>
      </c>
      <c r="AB784" s="51">
        <f t="shared" si="755"/>
        <v>105</v>
      </c>
      <c r="AC784" s="51">
        <f t="shared" si="755"/>
        <v>101</v>
      </c>
      <c r="AD784" s="51">
        <f t="shared" si="755"/>
        <v>468</v>
      </c>
      <c r="AE784" s="51">
        <f t="shared" si="755"/>
        <v>464</v>
      </c>
      <c r="AF784" s="51">
        <f t="shared" si="755"/>
        <v>449</v>
      </c>
      <c r="AG784" s="51">
        <f t="shared" si="755"/>
        <v>394</v>
      </c>
      <c r="AH784" s="51">
        <f t="shared" si="755"/>
        <v>368</v>
      </c>
      <c r="AI784" s="51">
        <f t="shared" si="755"/>
        <v>293</v>
      </c>
      <c r="AJ784" s="51">
        <f t="shared" si="755"/>
        <v>222</v>
      </c>
      <c r="AK784" s="51">
        <f t="shared" si="755"/>
        <v>171</v>
      </c>
      <c r="AL784" s="51">
        <f t="shared" si="755"/>
        <v>119</v>
      </c>
      <c r="AM784" s="51">
        <f t="shared" si="755"/>
        <v>85</v>
      </c>
      <c r="AN784" s="51">
        <f t="shared" si="755"/>
        <v>57</v>
      </c>
      <c r="AO784" s="51">
        <f t="shared" si="755"/>
        <v>37</v>
      </c>
      <c r="AP784" s="51">
        <f t="shared" si="755"/>
        <v>31</v>
      </c>
      <c r="AQ784" s="51">
        <f t="shared" si="755"/>
        <v>245</v>
      </c>
      <c r="AR784" s="51">
        <f t="shared" si="755"/>
        <v>265</v>
      </c>
      <c r="AS784" s="51">
        <f t="shared" si="755"/>
        <v>1220</v>
      </c>
      <c r="AT784" s="51">
        <f t="shared" si="755"/>
        <v>200</v>
      </c>
      <c r="AU784" s="58">
        <v>4212</v>
      </c>
      <c r="AV784" s="109"/>
      <c r="AW784" s="109"/>
    </row>
    <row r="785" spans="1:49" s="33" customFormat="1" ht="12">
      <c r="A785" s="6">
        <v>781</v>
      </c>
      <c r="B785" s="58">
        <v>8922</v>
      </c>
      <c r="C785" s="40" t="s">
        <v>998</v>
      </c>
      <c r="D785" s="40" t="s">
        <v>829</v>
      </c>
      <c r="E785" s="57" t="s">
        <v>843</v>
      </c>
      <c r="F785" s="44" t="s">
        <v>845</v>
      </c>
      <c r="G785" s="39" t="s">
        <v>662</v>
      </c>
      <c r="H785" s="58">
        <v>8922</v>
      </c>
      <c r="I785" s="51">
        <f t="shared" si="745"/>
        <v>1537</v>
      </c>
      <c r="J785" s="51">
        <f>J1764</f>
        <v>17</v>
      </c>
      <c r="K785" s="51">
        <f t="shared" ref="K785:AT785" si="756">K1764</f>
        <v>15</v>
      </c>
      <c r="L785" s="51">
        <f t="shared" si="756"/>
        <v>10</v>
      </c>
      <c r="M785" s="51">
        <f t="shared" si="756"/>
        <v>10</v>
      </c>
      <c r="N785" s="51">
        <f t="shared" si="756"/>
        <v>16</v>
      </c>
      <c r="O785" s="51">
        <f t="shared" si="756"/>
        <v>10</v>
      </c>
      <c r="P785" s="51">
        <f t="shared" si="756"/>
        <v>30</v>
      </c>
      <c r="Q785" s="51">
        <f t="shared" si="756"/>
        <v>30</v>
      </c>
      <c r="R785" s="51">
        <f t="shared" si="756"/>
        <v>31</v>
      </c>
      <c r="S785" s="51">
        <f t="shared" si="756"/>
        <v>31</v>
      </c>
      <c r="T785" s="51">
        <f t="shared" si="756"/>
        <v>31</v>
      </c>
      <c r="U785" s="51">
        <f t="shared" si="756"/>
        <v>31</v>
      </c>
      <c r="V785" s="51">
        <f t="shared" si="756"/>
        <v>31</v>
      </c>
      <c r="W785" s="51">
        <f t="shared" si="756"/>
        <v>32</v>
      </c>
      <c r="X785" s="51">
        <f t="shared" si="756"/>
        <v>33</v>
      </c>
      <c r="Y785" s="51">
        <f t="shared" si="756"/>
        <v>33</v>
      </c>
      <c r="Z785" s="51">
        <f t="shared" si="756"/>
        <v>34</v>
      </c>
      <c r="AA785" s="51">
        <f t="shared" si="756"/>
        <v>34</v>
      </c>
      <c r="AB785" s="51">
        <f t="shared" si="756"/>
        <v>34</v>
      </c>
      <c r="AC785" s="51">
        <f t="shared" si="756"/>
        <v>32</v>
      </c>
      <c r="AD785" s="51">
        <f t="shared" si="756"/>
        <v>150</v>
      </c>
      <c r="AE785" s="51">
        <f t="shared" si="756"/>
        <v>149</v>
      </c>
      <c r="AF785" s="51">
        <f t="shared" si="756"/>
        <v>144</v>
      </c>
      <c r="AG785" s="51">
        <f t="shared" si="756"/>
        <v>126</v>
      </c>
      <c r="AH785" s="51">
        <f t="shared" si="756"/>
        <v>118</v>
      </c>
      <c r="AI785" s="51">
        <f t="shared" si="756"/>
        <v>94</v>
      </c>
      <c r="AJ785" s="51">
        <f t="shared" si="756"/>
        <v>71</v>
      </c>
      <c r="AK785" s="51">
        <f t="shared" si="756"/>
        <v>55</v>
      </c>
      <c r="AL785" s="51">
        <f t="shared" si="756"/>
        <v>38</v>
      </c>
      <c r="AM785" s="51">
        <f t="shared" si="756"/>
        <v>27</v>
      </c>
      <c r="AN785" s="51">
        <f t="shared" si="756"/>
        <v>18</v>
      </c>
      <c r="AO785" s="51">
        <f t="shared" si="756"/>
        <v>12</v>
      </c>
      <c r="AP785" s="51">
        <f t="shared" si="756"/>
        <v>10</v>
      </c>
      <c r="AQ785" s="51">
        <f t="shared" si="756"/>
        <v>79</v>
      </c>
      <c r="AR785" s="51">
        <f t="shared" si="756"/>
        <v>85</v>
      </c>
      <c r="AS785" s="51">
        <f t="shared" si="756"/>
        <v>391</v>
      </c>
      <c r="AT785" s="51">
        <f t="shared" si="756"/>
        <v>15</v>
      </c>
      <c r="AU785" s="58">
        <v>8922</v>
      </c>
      <c r="AV785" s="109"/>
      <c r="AW785" s="109"/>
    </row>
    <row r="786" spans="1:49" s="33" customFormat="1" ht="12">
      <c r="A786" s="21">
        <v>782</v>
      </c>
      <c r="B786" s="58">
        <v>4222</v>
      </c>
      <c r="C786" s="40" t="s">
        <v>998</v>
      </c>
      <c r="D786" s="40" t="s">
        <v>829</v>
      </c>
      <c r="E786" s="57" t="s">
        <v>843</v>
      </c>
      <c r="F786" s="44" t="s">
        <v>846</v>
      </c>
      <c r="G786" s="39" t="s">
        <v>662</v>
      </c>
      <c r="H786" s="58">
        <v>4222</v>
      </c>
      <c r="I786" s="51">
        <f t="shared" si="745"/>
        <v>1320</v>
      </c>
      <c r="J786" s="51">
        <f>J1770</f>
        <v>10</v>
      </c>
      <c r="K786" s="51">
        <f t="shared" ref="K786:AT786" si="757">K1770</f>
        <v>11</v>
      </c>
      <c r="L786" s="51">
        <f t="shared" si="757"/>
        <v>18</v>
      </c>
      <c r="M786" s="51">
        <f t="shared" si="757"/>
        <v>14</v>
      </c>
      <c r="N786" s="51">
        <f t="shared" si="757"/>
        <v>18</v>
      </c>
      <c r="O786" s="51">
        <f t="shared" si="757"/>
        <v>15</v>
      </c>
      <c r="P786" s="51">
        <f t="shared" si="757"/>
        <v>25</v>
      </c>
      <c r="Q786" s="51">
        <f t="shared" si="757"/>
        <v>26</v>
      </c>
      <c r="R786" s="51">
        <f t="shared" si="757"/>
        <v>26</v>
      </c>
      <c r="S786" s="51">
        <f t="shared" si="757"/>
        <v>26</v>
      </c>
      <c r="T786" s="51">
        <f t="shared" si="757"/>
        <v>26</v>
      </c>
      <c r="U786" s="51">
        <f t="shared" si="757"/>
        <v>26</v>
      </c>
      <c r="V786" s="51">
        <f t="shared" si="757"/>
        <v>27</v>
      </c>
      <c r="W786" s="51">
        <f t="shared" si="757"/>
        <v>27</v>
      </c>
      <c r="X786" s="51">
        <f t="shared" si="757"/>
        <v>28</v>
      </c>
      <c r="Y786" s="51">
        <f t="shared" si="757"/>
        <v>28</v>
      </c>
      <c r="Z786" s="51">
        <f t="shared" si="757"/>
        <v>29</v>
      </c>
      <c r="AA786" s="51">
        <f t="shared" si="757"/>
        <v>29</v>
      </c>
      <c r="AB786" s="51">
        <f t="shared" si="757"/>
        <v>28</v>
      </c>
      <c r="AC786" s="51">
        <f t="shared" si="757"/>
        <v>27</v>
      </c>
      <c r="AD786" s="51">
        <f t="shared" si="757"/>
        <v>127</v>
      </c>
      <c r="AE786" s="51">
        <f t="shared" si="757"/>
        <v>126</v>
      </c>
      <c r="AF786" s="51">
        <f t="shared" si="757"/>
        <v>122</v>
      </c>
      <c r="AG786" s="51">
        <f t="shared" si="757"/>
        <v>107</v>
      </c>
      <c r="AH786" s="51">
        <f t="shared" si="757"/>
        <v>100</v>
      </c>
      <c r="AI786" s="51">
        <f t="shared" si="757"/>
        <v>80</v>
      </c>
      <c r="AJ786" s="51">
        <f t="shared" si="757"/>
        <v>60</v>
      </c>
      <c r="AK786" s="51">
        <f t="shared" si="757"/>
        <v>46</v>
      </c>
      <c r="AL786" s="51">
        <f t="shared" si="757"/>
        <v>32</v>
      </c>
      <c r="AM786" s="51">
        <f t="shared" si="757"/>
        <v>23</v>
      </c>
      <c r="AN786" s="51">
        <f t="shared" si="757"/>
        <v>15</v>
      </c>
      <c r="AO786" s="51">
        <f t="shared" si="757"/>
        <v>10</v>
      </c>
      <c r="AP786" s="51">
        <f t="shared" si="757"/>
        <v>8</v>
      </c>
      <c r="AQ786" s="51">
        <f t="shared" si="757"/>
        <v>67</v>
      </c>
      <c r="AR786" s="51">
        <f t="shared" si="757"/>
        <v>72</v>
      </c>
      <c r="AS786" s="51">
        <f t="shared" si="757"/>
        <v>331</v>
      </c>
      <c r="AT786" s="51">
        <f t="shared" si="757"/>
        <v>16</v>
      </c>
      <c r="AU786" s="58">
        <v>4222</v>
      </c>
      <c r="AV786" s="109"/>
      <c r="AW786" s="109"/>
    </row>
    <row r="787" spans="1:49" s="33" customFormat="1" ht="12">
      <c r="A787" s="21">
        <v>783</v>
      </c>
      <c r="B787" s="58">
        <v>6994</v>
      </c>
      <c r="C787" s="40" t="s">
        <v>998</v>
      </c>
      <c r="D787" s="40" t="s">
        <v>829</v>
      </c>
      <c r="E787" s="57" t="s">
        <v>843</v>
      </c>
      <c r="F787" s="44" t="s">
        <v>847</v>
      </c>
      <c r="G787" s="39" t="s">
        <v>662</v>
      </c>
      <c r="H787" s="58">
        <v>6994</v>
      </c>
      <c r="I787" s="51">
        <f t="shared" si="745"/>
        <v>394</v>
      </c>
      <c r="J787" s="51">
        <f>J1771</f>
        <v>10</v>
      </c>
      <c r="K787" s="51">
        <f t="shared" ref="K787:AT787" si="758">K1771</f>
        <v>11</v>
      </c>
      <c r="L787" s="51">
        <f t="shared" si="758"/>
        <v>7</v>
      </c>
      <c r="M787" s="51">
        <f t="shared" si="758"/>
        <v>10</v>
      </c>
      <c r="N787" s="51">
        <f t="shared" si="758"/>
        <v>1</v>
      </c>
      <c r="O787" s="51">
        <f t="shared" si="758"/>
        <v>22</v>
      </c>
      <c r="P787" s="51">
        <f t="shared" si="758"/>
        <v>7</v>
      </c>
      <c r="Q787" s="51">
        <f t="shared" si="758"/>
        <v>7</v>
      </c>
      <c r="R787" s="51">
        <f t="shared" si="758"/>
        <v>7</v>
      </c>
      <c r="S787" s="51">
        <f t="shared" si="758"/>
        <v>7</v>
      </c>
      <c r="T787" s="51">
        <f t="shared" si="758"/>
        <v>7</v>
      </c>
      <c r="U787" s="51">
        <f t="shared" si="758"/>
        <v>7</v>
      </c>
      <c r="V787" s="51">
        <f t="shared" si="758"/>
        <v>7</v>
      </c>
      <c r="W787" s="51">
        <f t="shared" si="758"/>
        <v>7</v>
      </c>
      <c r="X787" s="51">
        <f t="shared" si="758"/>
        <v>7</v>
      </c>
      <c r="Y787" s="51">
        <f t="shared" si="758"/>
        <v>8</v>
      </c>
      <c r="Z787" s="51">
        <f t="shared" si="758"/>
        <v>8</v>
      </c>
      <c r="AA787" s="51">
        <f t="shared" si="758"/>
        <v>8</v>
      </c>
      <c r="AB787" s="51">
        <f t="shared" si="758"/>
        <v>8</v>
      </c>
      <c r="AC787" s="51">
        <f t="shared" si="758"/>
        <v>7</v>
      </c>
      <c r="AD787" s="51">
        <f t="shared" si="758"/>
        <v>34</v>
      </c>
      <c r="AE787" s="51">
        <f t="shared" si="758"/>
        <v>34</v>
      </c>
      <c r="AF787" s="51">
        <f t="shared" si="758"/>
        <v>33</v>
      </c>
      <c r="AG787" s="51">
        <f t="shared" si="758"/>
        <v>29</v>
      </c>
      <c r="AH787" s="51">
        <f t="shared" si="758"/>
        <v>27</v>
      </c>
      <c r="AI787" s="51">
        <f t="shared" si="758"/>
        <v>21</v>
      </c>
      <c r="AJ787" s="51">
        <f t="shared" si="758"/>
        <v>16</v>
      </c>
      <c r="AK787" s="51">
        <f t="shared" si="758"/>
        <v>13</v>
      </c>
      <c r="AL787" s="51">
        <f t="shared" si="758"/>
        <v>9</v>
      </c>
      <c r="AM787" s="51">
        <f t="shared" si="758"/>
        <v>6</v>
      </c>
      <c r="AN787" s="51">
        <f t="shared" si="758"/>
        <v>4</v>
      </c>
      <c r="AO787" s="51">
        <f t="shared" si="758"/>
        <v>3</v>
      </c>
      <c r="AP787" s="51">
        <f t="shared" si="758"/>
        <v>2</v>
      </c>
      <c r="AQ787" s="51">
        <f t="shared" si="758"/>
        <v>18</v>
      </c>
      <c r="AR787" s="51">
        <f t="shared" si="758"/>
        <v>19</v>
      </c>
      <c r="AS787" s="51">
        <f t="shared" si="758"/>
        <v>89</v>
      </c>
      <c r="AT787" s="51">
        <f t="shared" si="758"/>
        <v>6</v>
      </c>
      <c r="AU787" s="58">
        <v>6994</v>
      </c>
      <c r="AV787" s="109"/>
      <c r="AW787" s="109"/>
    </row>
    <row r="788" spans="1:49" s="33" customFormat="1" ht="12">
      <c r="A788" s="6">
        <v>784</v>
      </c>
      <c r="B788" s="58">
        <v>15392</v>
      </c>
      <c r="C788" s="40" t="s">
        <v>998</v>
      </c>
      <c r="D788" s="40" t="s">
        <v>829</v>
      </c>
      <c r="E788" s="57" t="s">
        <v>843</v>
      </c>
      <c r="F788" s="44" t="s">
        <v>848</v>
      </c>
      <c r="G788" s="39" t="s">
        <v>662</v>
      </c>
      <c r="H788" s="58">
        <v>15392</v>
      </c>
      <c r="I788" s="51">
        <f t="shared" si="745"/>
        <v>671</v>
      </c>
      <c r="J788" s="51">
        <f>J1776</f>
        <v>11</v>
      </c>
      <c r="K788" s="51">
        <f t="shared" ref="K788:AT788" si="759">K1776</f>
        <v>9</v>
      </c>
      <c r="L788" s="51">
        <f t="shared" si="759"/>
        <v>7</v>
      </c>
      <c r="M788" s="51">
        <f t="shared" si="759"/>
        <v>10</v>
      </c>
      <c r="N788" s="51">
        <f t="shared" si="759"/>
        <v>14</v>
      </c>
      <c r="O788" s="51">
        <f t="shared" si="759"/>
        <v>8</v>
      </c>
      <c r="P788" s="51">
        <f t="shared" si="759"/>
        <v>13</v>
      </c>
      <c r="Q788" s="51">
        <f t="shared" si="759"/>
        <v>13</v>
      </c>
      <c r="R788" s="51">
        <f t="shared" si="759"/>
        <v>13</v>
      </c>
      <c r="S788" s="51">
        <f t="shared" si="759"/>
        <v>13</v>
      </c>
      <c r="T788" s="51">
        <f t="shared" si="759"/>
        <v>13</v>
      </c>
      <c r="U788" s="51">
        <f t="shared" si="759"/>
        <v>13</v>
      </c>
      <c r="V788" s="51">
        <f t="shared" si="759"/>
        <v>13</v>
      </c>
      <c r="W788" s="51">
        <f t="shared" si="759"/>
        <v>13</v>
      </c>
      <c r="X788" s="51">
        <f t="shared" si="759"/>
        <v>14</v>
      </c>
      <c r="Y788" s="51">
        <f t="shared" si="759"/>
        <v>14</v>
      </c>
      <c r="Z788" s="51">
        <f t="shared" si="759"/>
        <v>14</v>
      </c>
      <c r="AA788" s="51">
        <f t="shared" si="759"/>
        <v>14</v>
      </c>
      <c r="AB788" s="51">
        <f t="shared" si="759"/>
        <v>14</v>
      </c>
      <c r="AC788" s="51">
        <f t="shared" si="759"/>
        <v>14</v>
      </c>
      <c r="AD788" s="51">
        <f t="shared" si="759"/>
        <v>63</v>
      </c>
      <c r="AE788" s="51">
        <f t="shared" si="759"/>
        <v>62</v>
      </c>
      <c r="AF788" s="51">
        <f t="shared" si="759"/>
        <v>60</v>
      </c>
      <c r="AG788" s="51">
        <f t="shared" si="759"/>
        <v>53</v>
      </c>
      <c r="AH788" s="51">
        <f t="shared" si="759"/>
        <v>49</v>
      </c>
      <c r="AI788" s="51">
        <f t="shared" si="759"/>
        <v>40</v>
      </c>
      <c r="AJ788" s="51">
        <f t="shared" si="759"/>
        <v>30</v>
      </c>
      <c r="AK788" s="51">
        <f t="shared" si="759"/>
        <v>23</v>
      </c>
      <c r="AL788" s="51">
        <f t="shared" si="759"/>
        <v>16</v>
      </c>
      <c r="AM788" s="51">
        <f t="shared" si="759"/>
        <v>11</v>
      </c>
      <c r="AN788" s="51">
        <f t="shared" si="759"/>
        <v>8</v>
      </c>
      <c r="AO788" s="51">
        <f t="shared" si="759"/>
        <v>5</v>
      </c>
      <c r="AP788" s="51">
        <f t="shared" si="759"/>
        <v>4</v>
      </c>
      <c r="AQ788" s="51">
        <f t="shared" si="759"/>
        <v>33</v>
      </c>
      <c r="AR788" s="51">
        <f t="shared" si="759"/>
        <v>36</v>
      </c>
      <c r="AS788" s="51">
        <f t="shared" si="759"/>
        <v>164</v>
      </c>
      <c r="AT788" s="51">
        <f t="shared" si="759"/>
        <v>10</v>
      </c>
      <c r="AU788" s="58">
        <v>15392</v>
      </c>
      <c r="AV788" s="109"/>
      <c r="AW788" s="109"/>
    </row>
    <row r="789" spans="1:49" s="33" customFormat="1" ht="24">
      <c r="A789" s="21">
        <v>785</v>
      </c>
      <c r="B789" s="90">
        <v>16137</v>
      </c>
      <c r="C789" s="40" t="s">
        <v>998</v>
      </c>
      <c r="D789" s="40" t="s">
        <v>829</v>
      </c>
      <c r="E789" s="57" t="s">
        <v>843</v>
      </c>
      <c r="F789" s="42" t="s">
        <v>849</v>
      </c>
      <c r="G789" s="39" t="s">
        <v>662</v>
      </c>
      <c r="H789" s="90">
        <v>16137</v>
      </c>
      <c r="I789" s="51">
        <f t="shared" si="745"/>
        <v>523</v>
      </c>
      <c r="J789" s="51">
        <f>J1777</f>
        <v>9</v>
      </c>
      <c r="K789" s="51">
        <f t="shared" ref="K789:AT789" si="760">K1777</f>
        <v>10</v>
      </c>
      <c r="L789" s="51">
        <f t="shared" si="760"/>
        <v>9</v>
      </c>
      <c r="M789" s="51">
        <f t="shared" si="760"/>
        <v>7</v>
      </c>
      <c r="N789" s="51">
        <f t="shared" si="760"/>
        <v>11</v>
      </c>
      <c r="O789" s="51">
        <f t="shared" si="760"/>
        <v>9</v>
      </c>
      <c r="P789" s="51">
        <f t="shared" si="760"/>
        <v>10</v>
      </c>
      <c r="Q789" s="51">
        <f t="shared" si="760"/>
        <v>10</v>
      </c>
      <c r="R789" s="51">
        <f t="shared" si="760"/>
        <v>10</v>
      </c>
      <c r="S789" s="51">
        <f t="shared" si="760"/>
        <v>10</v>
      </c>
      <c r="T789" s="51">
        <f t="shared" si="760"/>
        <v>10</v>
      </c>
      <c r="U789" s="51">
        <f t="shared" si="760"/>
        <v>10</v>
      </c>
      <c r="V789" s="51">
        <f t="shared" si="760"/>
        <v>10</v>
      </c>
      <c r="W789" s="51">
        <f t="shared" si="760"/>
        <v>10</v>
      </c>
      <c r="X789" s="51">
        <f t="shared" si="760"/>
        <v>10</v>
      </c>
      <c r="Y789" s="51">
        <f t="shared" si="760"/>
        <v>11</v>
      </c>
      <c r="Z789" s="51">
        <f t="shared" si="760"/>
        <v>11</v>
      </c>
      <c r="AA789" s="51">
        <f t="shared" si="760"/>
        <v>11</v>
      </c>
      <c r="AB789" s="51">
        <f t="shared" si="760"/>
        <v>11</v>
      </c>
      <c r="AC789" s="51">
        <f t="shared" si="760"/>
        <v>10</v>
      </c>
      <c r="AD789" s="51">
        <f t="shared" si="760"/>
        <v>48</v>
      </c>
      <c r="AE789" s="51">
        <f t="shared" si="760"/>
        <v>47</v>
      </c>
      <c r="AF789" s="51">
        <f t="shared" si="760"/>
        <v>46</v>
      </c>
      <c r="AG789" s="51">
        <f t="shared" si="760"/>
        <v>40</v>
      </c>
      <c r="AH789" s="51">
        <f t="shared" si="760"/>
        <v>38</v>
      </c>
      <c r="AI789" s="51">
        <f t="shared" si="760"/>
        <v>30</v>
      </c>
      <c r="AJ789" s="51">
        <f t="shared" si="760"/>
        <v>23</v>
      </c>
      <c r="AK789" s="51">
        <f t="shared" si="760"/>
        <v>18</v>
      </c>
      <c r="AL789" s="51">
        <f t="shared" si="760"/>
        <v>12</v>
      </c>
      <c r="AM789" s="51">
        <f t="shared" si="760"/>
        <v>9</v>
      </c>
      <c r="AN789" s="51">
        <f t="shared" si="760"/>
        <v>6</v>
      </c>
      <c r="AO789" s="51">
        <f t="shared" si="760"/>
        <v>4</v>
      </c>
      <c r="AP789" s="51">
        <f t="shared" si="760"/>
        <v>3</v>
      </c>
      <c r="AQ789" s="51">
        <f t="shared" si="760"/>
        <v>25</v>
      </c>
      <c r="AR789" s="51">
        <f t="shared" si="760"/>
        <v>27</v>
      </c>
      <c r="AS789" s="51">
        <f t="shared" si="760"/>
        <v>125</v>
      </c>
      <c r="AT789" s="51">
        <f t="shared" si="760"/>
        <v>10</v>
      </c>
      <c r="AU789" s="90">
        <v>16137</v>
      </c>
      <c r="AV789" s="109"/>
      <c r="AW789" s="109"/>
    </row>
    <row r="790" spans="1:49" s="33" customFormat="1" ht="12">
      <c r="A790" s="21">
        <v>786</v>
      </c>
      <c r="B790" s="90">
        <v>4231</v>
      </c>
      <c r="C790" s="40" t="s">
        <v>998</v>
      </c>
      <c r="D790" s="40" t="s">
        <v>829</v>
      </c>
      <c r="E790" s="57" t="s">
        <v>850</v>
      </c>
      <c r="F790" s="42" t="s">
        <v>851</v>
      </c>
      <c r="G790" s="39" t="s">
        <v>662</v>
      </c>
      <c r="H790" s="90">
        <v>4231</v>
      </c>
      <c r="I790" s="51">
        <f t="shared" si="745"/>
        <v>469</v>
      </c>
      <c r="J790" s="51">
        <f>J1788</f>
        <v>7</v>
      </c>
      <c r="K790" s="51">
        <f t="shared" ref="K790:AT790" si="761">K1788</f>
        <v>9</v>
      </c>
      <c r="L790" s="51">
        <f t="shared" si="761"/>
        <v>8</v>
      </c>
      <c r="M790" s="51">
        <f t="shared" si="761"/>
        <v>9</v>
      </c>
      <c r="N790" s="51">
        <f t="shared" si="761"/>
        <v>9</v>
      </c>
      <c r="O790" s="51">
        <f t="shared" si="761"/>
        <v>7</v>
      </c>
      <c r="P790" s="51">
        <f t="shared" si="761"/>
        <v>9</v>
      </c>
      <c r="Q790" s="51">
        <f t="shared" si="761"/>
        <v>9</v>
      </c>
      <c r="R790" s="51">
        <f t="shared" si="761"/>
        <v>9</v>
      </c>
      <c r="S790" s="51">
        <f t="shared" si="761"/>
        <v>9</v>
      </c>
      <c r="T790" s="51">
        <f t="shared" si="761"/>
        <v>10</v>
      </c>
      <c r="U790" s="51">
        <f t="shared" si="761"/>
        <v>10</v>
      </c>
      <c r="V790" s="51">
        <f t="shared" si="761"/>
        <v>10</v>
      </c>
      <c r="W790" s="51">
        <f t="shared" si="761"/>
        <v>10</v>
      </c>
      <c r="X790" s="51">
        <f t="shared" si="761"/>
        <v>9</v>
      </c>
      <c r="Y790" s="51">
        <f t="shared" si="761"/>
        <v>9</v>
      </c>
      <c r="Z790" s="51">
        <f t="shared" si="761"/>
        <v>9</v>
      </c>
      <c r="AA790" s="51">
        <f t="shared" si="761"/>
        <v>8</v>
      </c>
      <c r="AB790" s="51">
        <f t="shared" si="761"/>
        <v>8</v>
      </c>
      <c r="AC790" s="51">
        <f t="shared" si="761"/>
        <v>8</v>
      </c>
      <c r="AD790" s="51">
        <f t="shared" si="761"/>
        <v>36</v>
      </c>
      <c r="AE790" s="51">
        <f t="shared" si="761"/>
        <v>35</v>
      </c>
      <c r="AF790" s="51">
        <f t="shared" si="761"/>
        <v>39</v>
      </c>
      <c r="AG790" s="51">
        <f t="shared" si="761"/>
        <v>36</v>
      </c>
      <c r="AH790" s="51">
        <f t="shared" si="761"/>
        <v>36</v>
      </c>
      <c r="AI790" s="51">
        <f t="shared" si="761"/>
        <v>30</v>
      </c>
      <c r="AJ790" s="51">
        <f t="shared" si="761"/>
        <v>22</v>
      </c>
      <c r="AK790" s="51">
        <f t="shared" si="761"/>
        <v>18</v>
      </c>
      <c r="AL790" s="51">
        <f t="shared" si="761"/>
        <v>14</v>
      </c>
      <c r="AM790" s="51">
        <f t="shared" si="761"/>
        <v>11</v>
      </c>
      <c r="AN790" s="51">
        <f t="shared" si="761"/>
        <v>7</v>
      </c>
      <c r="AO790" s="51">
        <f t="shared" si="761"/>
        <v>5</v>
      </c>
      <c r="AP790" s="51">
        <f t="shared" si="761"/>
        <v>4</v>
      </c>
      <c r="AQ790" s="51">
        <f t="shared" si="761"/>
        <v>24</v>
      </c>
      <c r="AR790" s="51">
        <f t="shared" si="761"/>
        <v>20</v>
      </c>
      <c r="AS790" s="51">
        <f t="shared" si="761"/>
        <v>98</v>
      </c>
      <c r="AT790" s="51">
        <f t="shared" si="761"/>
        <v>10</v>
      </c>
      <c r="AU790" s="90">
        <v>4231</v>
      </c>
      <c r="AV790" s="109"/>
      <c r="AW790" s="109"/>
    </row>
    <row r="791" spans="1:49" s="33" customFormat="1" ht="12">
      <c r="A791" s="6">
        <v>787</v>
      </c>
      <c r="B791" s="58">
        <v>4241</v>
      </c>
      <c r="C791" s="40" t="s">
        <v>998</v>
      </c>
      <c r="D791" s="40" t="s">
        <v>829</v>
      </c>
      <c r="E791" s="57" t="s">
        <v>843</v>
      </c>
      <c r="F791" s="44" t="s">
        <v>852</v>
      </c>
      <c r="G791" s="39" t="s">
        <v>680</v>
      </c>
      <c r="H791" s="58">
        <v>4241</v>
      </c>
      <c r="I791" s="51">
        <f t="shared" si="745"/>
        <v>2201</v>
      </c>
      <c r="J791" s="51">
        <f t="shared" ref="J791:J797" si="762">J1803</f>
        <v>48</v>
      </c>
      <c r="K791" s="51">
        <f t="shared" ref="K791:AT791" si="763">K1803</f>
        <v>60</v>
      </c>
      <c r="L791" s="51">
        <f t="shared" si="763"/>
        <v>56</v>
      </c>
      <c r="M791" s="51">
        <f t="shared" si="763"/>
        <v>53</v>
      </c>
      <c r="N791" s="51">
        <f t="shared" si="763"/>
        <v>47</v>
      </c>
      <c r="O791" s="51">
        <f t="shared" si="763"/>
        <v>46</v>
      </c>
      <c r="P791" s="51">
        <f t="shared" si="763"/>
        <v>55</v>
      </c>
      <c r="Q791" s="51">
        <f t="shared" si="763"/>
        <v>56</v>
      </c>
      <c r="R791" s="51">
        <f t="shared" si="763"/>
        <v>56</v>
      </c>
      <c r="S791" s="51">
        <f t="shared" si="763"/>
        <v>55</v>
      </c>
      <c r="T791" s="51">
        <f t="shared" si="763"/>
        <v>55</v>
      </c>
      <c r="U791" s="51">
        <f t="shared" si="763"/>
        <v>54</v>
      </c>
      <c r="V791" s="51">
        <f t="shared" si="763"/>
        <v>53</v>
      </c>
      <c r="W791" s="51">
        <f t="shared" si="763"/>
        <v>50</v>
      </c>
      <c r="X791" s="51">
        <f t="shared" si="763"/>
        <v>50</v>
      </c>
      <c r="Y791" s="51">
        <f t="shared" si="763"/>
        <v>50</v>
      </c>
      <c r="Z791" s="51">
        <f t="shared" si="763"/>
        <v>47</v>
      </c>
      <c r="AA791" s="51">
        <f t="shared" si="763"/>
        <v>46</v>
      </c>
      <c r="AB791" s="51">
        <f t="shared" si="763"/>
        <v>44</v>
      </c>
      <c r="AC791" s="51">
        <f t="shared" si="763"/>
        <v>40</v>
      </c>
      <c r="AD791" s="51">
        <f t="shared" si="763"/>
        <v>173</v>
      </c>
      <c r="AE791" s="51">
        <f t="shared" si="763"/>
        <v>180</v>
      </c>
      <c r="AF791" s="51">
        <f t="shared" si="763"/>
        <v>160</v>
      </c>
      <c r="AG791" s="51">
        <f t="shared" si="763"/>
        <v>138</v>
      </c>
      <c r="AH791" s="51">
        <f t="shared" si="763"/>
        <v>126</v>
      </c>
      <c r="AI791" s="51">
        <f t="shared" si="763"/>
        <v>106</v>
      </c>
      <c r="AJ791" s="51">
        <f t="shared" si="763"/>
        <v>85</v>
      </c>
      <c r="AK791" s="51">
        <f t="shared" si="763"/>
        <v>58</v>
      </c>
      <c r="AL791" s="51">
        <f t="shared" si="763"/>
        <v>62</v>
      </c>
      <c r="AM791" s="51">
        <f t="shared" si="763"/>
        <v>37</v>
      </c>
      <c r="AN791" s="51">
        <f t="shared" si="763"/>
        <v>26</v>
      </c>
      <c r="AO791" s="51">
        <f t="shared" si="763"/>
        <v>17</v>
      </c>
      <c r="AP791" s="51">
        <f t="shared" si="763"/>
        <v>12</v>
      </c>
      <c r="AQ791" s="51">
        <f t="shared" si="763"/>
        <v>120.62247349823322</v>
      </c>
      <c r="AR791" s="51">
        <f t="shared" si="763"/>
        <v>105.92734982332156</v>
      </c>
      <c r="AS791" s="51">
        <f t="shared" si="763"/>
        <v>417.89257950530038</v>
      </c>
      <c r="AT791" s="51">
        <f t="shared" si="763"/>
        <v>44</v>
      </c>
      <c r="AU791" s="58">
        <v>4241</v>
      </c>
      <c r="AV791" s="109"/>
      <c r="AW791" s="109"/>
    </row>
    <row r="792" spans="1:49" s="33" customFormat="1" ht="12">
      <c r="A792" s="21">
        <v>788</v>
      </c>
      <c r="B792" s="58">
        <v>4242</v>
      </c>
      <c r="C792" s="40" t="s">
        <v>998</v>
      </c>
      <c r="D792" s="40" t="s">
        <v>829</v>
      </c>
      <c r="E792" s="57" t="s">
        <v>843</v>
      </c>
      <c r="F792" s="44" t="s">
        <v>853</v>
      </c>
      <c r="G792" s="39" t="s">
        <v>662</v>
      </c>
      <c r="H792" s="58">
        <v>4242</v>
      </c>
      <c r="I792" s="51">
        <f t="shared" si="745"/>
        <v>1468</v>
      </c>
      <c r="J792" s="51">
        <f t="shared" si="762"/>
        <v>28</v>
      </c>
      <c r="K792" s="51">
        <f t="shared" ref="K792:AT792" si="764">K1804</f>
        <v>36</v>
      </c>
      <c r="L792" s="51">
        <f t="shared" si="764"/>
        <v>32</v>
      </c>
      <c r="M792" s="51">
        <f t="shared" si="764"/>
        <v>38</v>
      </c>
      <c r="N792" s="51">
        <f t="shared" si="764"/>
        <v>42</v>
      </c>
      <c r="O792" s="51">
        <f t="shared" si="764"/>
        <v>40</v>
      </c>
      <c r="P792" s="51">
        <f t="shared" si="764"/>
        <v>37</v>
      </c>
      <c r="Q792" s="51">
        <f t="shared" si="764"/>
        <v>37</v>
      </c>
      <c r="R792" s="51">
        <f t="shared" si="764"/>
        <v>37</v>
      </c>
      <c r="S792" s="51">
        <f t="shared" si="764"/>
        <v>37</v>
      </c>
      <c r="T792" s="51">
        <f t="shared" si="764"/>
        <v>36</v>
      </c>
      <c r="U792" s="51">
        <f t="shared" si="764"/>
        <v>35</v>
      </c>
      <c r="V792" s="51">
        <f t="shared" si="764"/>
        <v>34</v>
      </c>
      <c r="W792" s="51">
        <f t="shared" si="764"/>
        <v>34</v>
      </c>
      <c r="X792" s="51">
        <f t="shared" si="764"/>
        <v>33</v>
      </c>
      <c r="Y792" s="51">
        <f t="shared" si="764"/>
        <v>32</v>
      </c>
      <c r="Z792" s="51">
        <f t="shared" si="764"/>
        <v>32</v>
      </c>
      <c r="AA792" s="51">
        <f t="shared" si="764"/>
        <v>30</v>
      </c>
      <c r="AB792" s="51">
        <f t="shared" si="764"/>
        <v>29</v>
      </c>
      <c r="AC792" s="51">
        <f t="shared" si="764"/>
        <v>27</v>
      </c>
      <c r="AD792" s="51">
        <f t="shared" si="764"/>
        <v>114</v>
      </c>
      <c r="AE792" s="51">
        <f t="shared" si="764"/>
        <v>120</v>
      </c>
      <c r="AF792" s="51">
        <f t="shared" si="764"/>
        <v>106</v>
      </c>
      <c r="AG792" s="51">
        <f t="shared" si="764"/>
        <v>91</v>
      </c>
      <c r="AH792" s="51">
        <f t="shared" si="764"/>
        <v>84</v>
      </c>
      <c r="AI792" s="51">
        <f t="shared" si="764"/>
        <v>71</v>
      </c>
      <c r="AJ792" s="51">
        <f t="shared" si="764"/>
        <v>56</v>
      </c>
      <c r="AK792" s="51">
        <f t="shared" si="764"/>
        <v>38</v>
      </c>
      <c r="AL792" s="51">
        <f t="shared" si="764"/>
        <v>40</v>
      </c>
      <c r="AM792" s="51">
        <f t="shared" si="764"/>
        <v>24</v>
      </c>
      <c r="AN792" s="51">
        <f t="shared" si="764"/>
        <v>18</v>
      </c>
      <c r="AO792" s="51">
        <f t="shared" si="764"/>
        <v>12</v>
      </c>
      <c r="AP792" s="51">
        <f t="shared" si="764"/>
        <v>8</v>
      </c>
      <c r="AQ792" s="51">
        <f t="shared" si="764"/>
        <v>80.136537102473497</v>
      </c>
      <c r="AR792" s="51">
        <f t="shared" si="764"/>
        <v>70.373710247349834</v>
      </c>
      <c r="AS792" s="51">
        <f t="shared" si="764"/>
        <v>277.63038869257952</v>
      </c>
      <c r="AT792" s="51">
        <f t="shared" si="764"/>
        <v>29</v>
      </c>
      <c r="AU792" s="58">
        <v>4242</v>
      </c>
      <c r="AV792" s="109"/>
      <c r="AW792" s="109"/>
    </row>
    <row r="793" spans="1:49" s="33" customFormat="1" ht="12">
      <c r="A793" s="21">
        <v>789</v>
      </c>
      <c r="B793" s="90">
        <v>4243</v>
      </c>
      <c r="C793" s="40" t="s">
        <v>998</v>
      </c>
      <c r="D793" s="40" t="s">
        <v>829</v>
      </c>
      <c r="E793" s="57" t="s">
        <v>843</v>
      </c>
      <c r="F793" s="42" t="s">
        <v>466</v>
      </c>
      <c r="G793" s="39" t="s">
        <v>662</v>
      </c>
      <c r="H793" s="90">
        <v>4243</v>
      </c>
      <c r="I793" s="51">
        <f t="shared" si="745"/>
        <v>729</v>
      </c>
      <c r="J793" s="51">
        <f t="shared" si="762"/>
        <v>13</v>
      </c>
      <c r="K793" s="51">
        <f t="shared" ref="K793:AT793" si="765">K1805</f>
        <v>20</v>
      </c>
      <c r="L793" s="51">
        <f t="shared" si="765"/>
        <v>19</v>
      </c>
      <c r="M793" s="51">
        <f t="shared" si="765"/>
        <v>18</v>
      </c>
      <c r="N793" s="51">
        <f t="shared" si="765"/>
        <v>12</v>
      </c>
      <c r="O793" s="51">
        <f t="shared" si="765"/>
        <v>15</v>
      </c>
      <c r="P793" s="51">
        <f t="shared" si="765"/>
        <v>19</v>
      </c>
      <c r="Q793" s="51">
        <f t="shared" si="765"/>
        <v>19</v>
      </c>
      <c r="R793" s="51">
        <f t="shared" si="765"/>
        <v>19</v>
      </c>
      <c r="S793" s="51">
        <f t="shared" si="765"/>
        <v>19</v>
      </c>
      <c r="T793" s="51">
        <f t="shared" si="765"/>
        <v>18</v>
      </c>
      <c r="U793" s="51">
        <f t="shared" si="765"/>
        <v>18</v>
      </c>
      <c r="V793" s="51">
        <f t="shared" si="765"/>
        <v>17</v>
      </c>
      <c r="W793" s="51">
        <f t="shared" si="765"/>
        <v>17</v>
      </c>
      <c r="X793" s="51">
        <f t="shared" si="765"/>
        <v>17</v>
      </c>
      <c r="Y793" s="51">
        <f t="shared" si="765"/>
        <v>16</v>
      </c>
      <c r="Z793" s="51">
        <f t="shared" si="765"/>
        <v>16</v>
      </c>
      <c r="AA793" s="51">
        <f t="shared" si="765"/>
        <v>15</v>
      </c>
      <c r="AB793" s="51">
        <f t="shared" si="765"/>
        <v>14</v>
      </c>
      <c r="AC793" s="51">
        <f t="shared" si="765"/>
        <v>14</v>
      </c>
      <c r="AD793" s="51">
        <f t="shared" si="765"/>
        <v>58</v>
      </c>
      <c r="AE793" s="51">
        <f t="shared" si="765"/>
        <v>60</v>
      </c>
      <c r="AF793" s="51">
        <f t="shared" si="765"/>
        <v>54</v>
      </c>
      <c r="AG793" s="51">
        <f t="shared" si="765"/>
        <v>46</v>
      </c>
      <c r="AH793" s="51">
        <f t="shared" si="765"/>
        <v>42</v>
      </c>
      <c r="AI793" s="51">
        <f t="shared" si="765"/>
        <v>36</v>
      </c>
      <c r="AJ793" s="51">
        <f t="shared" si="765"/>
        <v>28</v>
      </c>
      <c r="AK793" s="51">
        <f t="shared" si="765"/>
        <v>19</v>
      </c>
      <c r="AL793" s="51">
        <f t="shared" si="765"/>
        <v>20</v>
      </c>
      <c r="AM793" s="51">
        <f t="shared" si="765"/>
        <v>12</v>
      </c>
      <c r="AN793" s="51">
        <f t="shared" si="765"/>
        <v>9</v>
      </c>
      <c r="AO793" s="51">
        <f t="shared" si="765"/>
        <v>6</v>
      </c>
      <c r="AP793" s="51">
        <f t="shared" si="765"/>
        <v>4</v>
      </c>
      <c r="AQ793" s="51">
        <f t="shared" si="765"/>
        <v>40.430247349823325</v>
      </c>
      <c r="AR793" s="51">
        <f t="shared" si="765"/>
        <v>35.50473498233216</v>
      </c>
      <c r="AS793" s="51">
        <f t="shared" si="765"/>
        <v>140.06925795053004</v>
      </c>
      <c r="AT793" s="51">
        <f t="shared" si="765"/>
        <v>15</v>
      </c>
      <c r="AU793" s="90">
        <v>4243</v>
      </c>
      <c r="AV793" s="109"/>
      <c r="AW793" s="109"/>
    </row>
    <row r="794" spans="1:49" s="33" customFormat="1" ht="12">
      <c r="A794" s="6">
        <v>790</v>
      </c>
      <c r="B794" s="90">
        <v>7687</v>
      </c>
      <c r="C794" s="40" t="s">
        <v>998</v>
      </c>
      <c r="D794" s="40" t="s">
        <v>829</v>
      </c>
      <c r="E794" s="57" t="s">
        <v>843</v>
      </c>
      <c r="F794" s="42" t="s">
        <v>854</v>
      </c>
      <c r="G794" s="39" t="s">
        <v>667</v>
      </c>
      <c r="H794" s="90">
        <v>7687</v>
      </c>
      <c r="I794" s="51">
        <f t="shared" si="745"/>
        <v>1244</v>
      </c>
      <c r="J794" s="51">
        <f t="shared" si="762"/>
        <v>25</v>
      </c>
      <c r="K794" s="51">
        <f t="shared" ref="K794:AT794" si="766">K1806</f>
        <v>19</v>
      </c>
      <c r="L794" s="51">
        <f t="shared" si="766"/>
        <v>34</v>
      </c>
      <c r="M794" s="51">
        <f t="shared" si="766"/>
        <v>34</v>
      </c>
      <c r="N794" s="51">
        <f t="shared" si="766"/>
        <v>38</v>
      </c>
      <c r="O794" s="51">
        <f t="shared" si="766"/>
        <v>27</v>
      </c>
      <c r="P794" s="51">
        <f t="shared" si="766"/>
        <v>32</v>
      </c>
      <c r="Q794" s="51">
        <f t="shared" si="766"/>
        <v>32</v>
      </c>
      <c r="R794" s="51">
        <f t="shared" si="766"/>
        <v>32</v>
      </c>
      <c r="S794" s="51">
        <f t="shared" si="766"/>
        <v>32</v>
      </c>
      <c r="T794" s="51">
        <f t="shared" si="766"/>
        <v>31</v>
      </c>
      <c r="U794" s="51">
        <f t="shared" si="766"/>
        <v>30</v>
      </c>
      <c r="V794" s="51">
        <f t="shared" si="766"/>
        <v>29</v>
      </c>
      <c r="W794" s="51">
        <f t="shared" si="766"/>
        <v>29</v>
      </c>
      <c r="X794" s="51">
        <f t="shared" si="766"/>
        <v>28</v>
      </c>
      <c r="Y794" s="51">
        <f t="shared" si="766"/>
        <v>27</v>
      </c>
      <c r="Z794" s="51">
        <f t="shared" si="766"/>
        <v>27</v>
      </c>
      <c r="AA794" s="51">
        <f t="shared" si="766"/>
        <v>26</v>
      </c>
      <c r="AB794" s="51">
        <f t="shared" si="766"/>
        <v>24</v>
      </c>
      <c r="AC794" s="51">
        <f t="shared" si="766"/>
        <v>23</v>
      </c>
      <c r="AD794" s="51">
        <f t="shared" si="766"/>
        <v>97</v>
      </c>
      <c r="AE794" s="51">
        <f t="shared" si="766"/>
        <v>102</v>
      </c>
      <c r="AF794" s="51">
        <f t="shared" si="766"/>
        <v>91</v>
      </c>
      <c r="AG794" s="51">
        <f t="shared" si="766"/>
        <v>78</v>
      </c>
      <c r="AH794" s="51">
        <f t="shared" si="766"/>
        <v>71</v>
      </c>
      <c r="AI794" s="51">
        <f t="shared" si="766"/>
        <v>60</v>
      </c>
      <c r="AJ794" s="51">
        <f t="shared" si="766"/>
        <v>48</v>
      </c>
      <c r="AK794" s="51">
        <f t="shared" si="766"/>
        <v>32</v>
      </c>
      <c r="AL794" s="51">
        <f t="shared" si="766"/>
        <v>34</v>
      </c>
      <c r="AM794" s="51">
        <f t="shared" si="766"/>
        <v>20</v>
      </c>
      <c r="AN794" s="51">
        <f t="shared" si="766"/>
        <v>15</v>
      </c>
      <c r="AO794" s="51">
        <f t="shared" si="766"/>
        <v>10</v>
      </c>
      <c r="AP794" s="51">
        <f t="shared" si="766"/>
        <v>7</v>
      </c>
      <c r="AQ794" s="51">
        <f t="shared" si="766"/>
        <v>68.274770318021211</v>
      </c>
      <c r="AR794" s="51">
        <f t="shared" si="766"/>
        <v>59.957031802120156</v>
      </c>
      <c r="AS794" s="51">
        <f t="shared" si="766"/>
        <v>236.53568904593644</v>
      </c>
      <c r="AT794" s="51">
        <f t="shared" si="766"/>
        <v>25</v>
      </c>
      <c r="AU794" s="90">
        <v>7687</v>
      </c>
      <c r="AV794" s="109"/>
      <c r="AW794" s="109"/>
    </row>
    <row r="795" spans="1:49" s="33" customFormat="1" ht="12">
      <c r="A795" s="21">
        <v>791</v>
      </c>
      <c r="B795" s="90">
        <v>7124</v>
      </c>
      <c r="C795" s="40" t="s">
        <v>998</v>
      </c>
      <c r="D795" s="40" t="s">
        <v>829</v>
      </c>
      <c r="E795" s="57" t="s">
        <v>843</v>
      </c>
      <c r="F795" s="42" t="s">
        <v>855</v>
      </c>
      <c r="G795" s="39" t="s">
        <v>662</v>
      </c>
      <c r="H795" s="90">
        <v>7124</v>
      </c>
      <c r="I795" s="51">
        <f t="shared" si="745"/>
        <v>415</v>
      </c>
      <c r="J795" s="51">
        <f t="shared" si="762"/>
        <v>7</v>
      </c>
      <c r="K795" s="51">
        <f t="shared" ref="K795:AT795" si="767">K1807</f>
        <v>9</v>
      </c>
      <c r="L795" s="51">
        <f t="shared" si="767"/>
        <v>9</v>
      </c>
      <c r="M795" s="51">
        <f t="shared" si="767"/>
        <v>7</v>
      </c>
      <c r="N795" s="51">
        <f t="shared" si="767"/>
        <v>10</v>
      </c>
      <c r="O795" s="51">
        <f t="shared" si="767"/>
        <v>11</v>
      </c>
      <c r="P795" s="51">
        <f t="shared" si="767"/>
        <v>11</v>
      </c>
      <c r="Q795" s="51">
        <f t="shared" si="767"/>
        <v>11</v>
      </c>
      <c r="R795" s="51">
        <f t="shared" si="767"/>
        <v>11</v>
      </c>
      <c r="S795" s="51">
        <f t="shared" si="767"/>
        <v>11</v>
      </c>
      <c r="T795" s="51">
        <f t="shared" si="767"/>
        <v>10</v>
      </c>
      <c r="U795" s="51">
        <f t="shared" si="767"/>
        <v>10</v>
      </c>
      <c r="V795" s="51">
        <f t="shared" si="767"/>
        <v>10</v>
      </c>
      <c r="W795" s="51">
        <f t="shared" si="767"/>
        <v>10</v>
      </c>
      <c r="X795" s="51">
        <f t="shared" si="767"/>
        <v>10</v>
      </c>
      <c r="Y795" s="51">
        <f t="shared" si="767"/>
        <v>9</v>
      </c>
      <c r="Z795" s="51">
        <f t="shared" si="767"/>
        <v>9</v>
      </c>
      <c r="AA795" s="51">
        <f t="shared" si="767"/>
        <v>9</v>
      </c>
      <c r="AB795" s="51">
        <f t="shared" si="767"/>
        <v>8</v>
      </c>
      <c r="AC795" s="51">
        <f t="shared" si="767"/>
        <v>8</v>
      </c>
      <c r="AD795" s="51">
        <f t="shared" si="767"/>
        <v>33</v>
      </c>
      <c r="AE795" s="51">
        <f t="shared" si="767"/>
        <v>35</v>
      </c>
      <c r="AF795" s="51">
        <f t="shared" si="767"/>
        <v>31</v>
      </c>
      <c r="AG795" s="51">
        <f t="shared" si="767"/>
        <v>26</v>
      </c>
      <c r="AH795" s="51">
        <f t="shared" si="767"/>
        <v>24</v>
      </c>
      <c r="AI795" s="51">
        <f t="shared" si="767"/>
        <v>20</v>
      </c>
      <c r="AJ795" s="51">
        <f t="shared" si="767"/>
        <v>16</v>
      </c>
      <c r="AK795" s="51">
        <f t="shared" si="767"/>
        <v>11</v>
      </c>
      <c r="AL795" s="51">
        <f t="shared" si="767"/>
        <v>12</v>
      </c>
      <c r="AM795" s="51">
        <f t="shared" si="767"/>
        <v>7</v>
      </c>
      <c r="AN795" s="51">
        <f t="shared" si="767"/>
        <v>5</v>
      </c>
      <c r="AO795" s="51">
        <f t="shared" si="767"/>
        <v>3</v>
      </c>
      <c r="AP795" s="51">
        <f t="shared" si="767"/>
        <v>2</v>
      </c>
      <c r="AQ795" s="51">
        <f t="shared" si="767"/>
        <v>23.222332155477034</v>
      </c>
      <c r="AR795" s="51">
        <f t="shared" si="767"/>
        <v>20.393215547703182</v>
      </c>
      <c r="AS795" s="51">
        <f t="shared" si="767"/>
        <v>80.453003533568904</v>
      </c>
      <c r="AT795" s="51">
        <f t="shared" si="767"/>
        <v>9</v>
      </c>
      <c r="AU795" s="90">
        <v>7124</v>
      </c>
      <c r="AV795" s="109"/>
      <c r="AW795" s="109"/>
    </row>
    <row r="796" spans="1:49" s="33" customFormat="1" ht="12">
      <c r="A796" s="21">
        <v>792</v>
      </c>
      <c r="B796" s="58">
        <v>13849</v>
      </c>
      <c r="C796" s="40" t="s">
        <v>998</v>
      </c>
      <c r="D796" s="40" t="s">
        <v>829</v>
      </c>
      <c r="E796" s="57" t="s">
        <v>843</v>
      </c>
      <c r="F796" s="44" t="s">
        <v>990</v>
      </c>
      <c r="G796" s="39" t="s">
        <v>662</v>
      </c>
      <c r="H796" s="58">
        <v>13849</v>
      </c>
      <c r="I796" s="51">
        <f t="shared" si="745"/>
        <v>560</v>
      </c>
      <c r="J796" s="51">
        <f t="shared" si="762"/>
        <v>7</v>
      </c>
      <c r="K796" s="51">
        <f t="shared" ref="K796:AT796" si="768">K1808</f>
        <v>16</v>
      </c>
      <c r="L796" s="51">
        <f t="shared" si="768"/>
        <v>9</v>
      </c>
      <c r="M796" s="51">
        <f t="shared" si="768"/>
        <v>11</v>
      </c>
      <c r="N796" s="51">
        <f t="shared" si="768"/>
        <v>21</v>
      </c>
      <c r="O796" s="51">
        <f t="shared" si="768"/>
        <v>12</v>
      </c>
      <c r="P796" s="51">
        <f t="shared" si="768"/>
        <v>14</v>
      </c>
      <c r="Q796" s="51">
        <f t="shared" si="768"/>
        <v>14</v>
      </c>
      <c r="R796" s="51">
        <f t="shared" si="768"/>
        <v>14</v>
      </c>
      <c r="S796" s="51">
        <f t="shared" si="768"/>
        <v>14</v>
      </c>
      <c r="T796" s="51">
        <f t="shared" si="768"/>
        <v>14</v>
      </c>
      <c r="U796" s="51">
        <f t="shared" si="768"/>
        <v>14</v>
      </c>
      <c r="V796" s="51">
        <f t="shared" si="768"/>
        <v>13</v>
      </c>
      <c r="W796" s="51">
        <f t="shared" si="768"/>
        <v>13</v>
      </c>
      <c r="X796" s="51">
        <f t="shared" si="768"/>
        <v>13</v>
      </c>
      <c r="Y796" s="51">
        <f t="shared" si="768"/>
        <v>12</v>
      </c>
      <c r="Z796" s="51">
        <f t="shared" si="768"/>
        <v>12</v>
      </c>
      <c r="AA796" s="51">
        <f t="shared" si="768"/>
        <v>12</v>
      </c>
      <c r="AB796" s="51">
        <f t="shared" si="768"/>
        <v>11</v>
      </c>
      <c r="AC796" s="51">
        <f t="shared" si="768"/>
        <v>10</v>
      </c>
      <c r="AD796" s="51">
        <f t="shared" si="768"/>
        <v>44</v>
      </c>
      <c r="AE796" s="51">
        <f t="shared" si="768"/>
        <v>47</v>
      </c>
      <c r="AF796" s="51">
        <f t="shared" si="768"/>
        <v>41</v>
      </c>
      <c r="AG796" s="51">
        <f t="shared" si="768"/>
        <v>35</v>
      </c>
      <c r="AH796" s="51">
        <f t="shared" si="768"/>
        <v>33</v>
      </c>
      <c r="AI796" s="51">
        <f t="shared" si="768"/>
        <v>27</v>
      </c>
      <c r="AJ796" s="51">
        <f t="shared" si="768"/>
        <v>22</v>
      </c>
      <c r="AK796" s="51">
        <f t="shared" si="768"/>
        <v>15</v>
      </c>
      <c r="AL796" s="51">
        <f t="shared" si="768"/>
        <v>16</v>
      </c>
      <c r="AM796" s="51">
        <f t="shared" si="768"/>
        <v>9</v>
      </c>
      <c r="AN796" s="51">
        <f t="shared" si="768"/>
        <v>7</v>
      </c>
      <c r="AO796" s="51">
        <f t="shared" si="768"/>
        <v>5</v>
      </c>
      <c r="AP796" s="51">
        <f t="shared" si="768"/>
        <v>3</v>
      </c>
      <c r="AQ796" s="51">
        <f t="shared" si="768"/>
        <v>31.130176678445231</v>
      </c>
      <c r="AR796" s="51">
        <f t="shared" si="768"/>
        <v>27.337667844522969</v>
      </c>
      <c r="AS796" s="51">
        <f t="shared" si="768"/>
        <v>107.84946996466432</v>
      </c>
      <c r="AT796" s="51">
        <f t="shared" si="768"/>
        <v>11</v>
      </c>
      <c r="AU796" s="58">
        <v>13849</v>
      </c>
      <c r="AV796" s="109"/>
      <c r="AW796" s="109"/>
    </row>
    <row r="797" spans="1:49" s="33" customFormat="1" ht="12">
      <c r="A797" s="6">
        <v>793</v>
      </c>
      <c r="B797" s="58">
        <v>16136</v>
      </c>
      <c r="C797" s="40" t="s">
        <v>998</v>
      </c>
      <c r="D797" s="40" t="s">
        <v>829</v>
      </c>
      <c r="E797" s="57" t="s">
        <v>843</v>
      </c>
      <c r="F797" s="44" t="s">
        <v>856</v>
      </c>
      <c r="G797" s="39" t="s">
        <v>662</v>
      </c>
      <c r="H797" s="58">
        <v>16136</v>
      </c>
      <c r="I797" s="51">
        <f t="shared" si="745"/>
        <v>524</v>
      </c>
      <c r="J797" s="51">
        <f t="shared" si="762"/>
        <v>11</v>
      </c>
      <c r="K797" s="51">
        <f t="shared" ref="K797:AT797" si="769">K1809</f>
        <v>11</v>
      </c>
      <c r="L797" s="51">
        <f t="shared" si="769"/>
        <v>10</v>
      </c>
      <c r="M797" s="51">
        <f t="shared" si="769"/>
        <v>9</v>
      </c>
      <c r="N797" s="51">
        <f t="shared" si="769"/>
        <v>7</v>
      </c>
      <c r="O797" s="51">
        <f t="shared" si="769"/>
        <v>5</v>
      </c>
      <c r="P797" s="51">
        <f t="shared" si="769"/>
        <v>14</v>
      </c>
      <c r="Q797" s="51">
        <f t="shared" si="769"/>
        <v>14</v>
      </c>
      <c r="R797" s="51">
        <f t="shared" si="769"/>
        <v>14</v>
      </c>
      <c r="S797" s="51">
        <f t="shared" si="769"/>
        <v>14</v>
      </c>
      <c r="T797" s="51">
        <f t="shared" si="769"/>
        <v>14</v>
      </c>
      <c r="U797" s="51">
        <f t="shared" si="769"/>
        <v>13</v>
      </c>
      <c r="V797" s="51">
        <f t="shared" si="769"/>
        <v>13</v>
      </c>
      <c r="W797" s="51">
        <f t="shared" si="769"/>
        <v>13</v>
      </c>
      <c r="X797" s="51">
        <f t="shared" si="769"/>
        <v>12</v>
      </c>
      <c r="Y797" s="51">
        <f t="shared" si="769"/>
        <v>12</v>
      </c>
      <c r="Z797" s="51">
        <f t="shared" si="769"/>
        <v>12</v>
      </c>
      <c r="AA797" s="51">
        <f t="shared" si="769"/>
        <v>11</v>
      </c>
      <c r="AB797" s="51">
        <f t="shared" si="769"/>
        <v>11</v>
      </c>
      <c r="AC797" s="51">
        <f t="shared" si="769"/>
        <v>10</v>
      </c>
      <c r="AD797" s="51">
        <f t="shared" si="769"/>
        <v>43</v>
      </c>
      <c r="AE797" s="51">
        <f t="shared" si="769"/>
        <v>45</v>
      </c>
      <c r="AF797" s="51">
        <f t="shared" si="769"/>
        <v>40</v>
      </c>
      <c r="AG797" s="51">
        <f t="shared" si="769"/>
        <v>34</v>
      </c>
      <c r="AH797" s="51">
        <f t="shared" si="769"/>
        <v>32</v>
      </c>
      <c r="AI797" s="51">
        <f t="shared" si="769"/>
        <v>27</v>
      </c>
      <c r="AJ797" s="51">
        <f t="shared" si="769"/>
        <v>21</v>
      </c>
      <c r="AK797" s="51">
        <f t="shared" si="769"/>
        <v>14</v>
      </c>
      <c r="AL797" s="51">
        <f t="shared" si="769"/>
        <v>15</v>
      </c>
      <c r="AM797" s="51">
        <f t="shared" si="769"/>
        <v>9</v>
      </c>
      <c r="AN797" s="51">
        <f t="shared" si="769"/>
        <v>7</v>
      </c>
      <c r="AO797" s="51">
        <f t="shared" si="769"/>
        <v>4</v>
      </c>
      <c r="AP797" s="51">
        <f t="shared" si="769"/>
        <v>3</v>
      </c>
      <c r="AQ797" s="51">
        <f t="shared" si="769"/>
        <v>30.183462897526503</v>
      </c>
      <c r="AR797" s="51">
        <f t="shared" si="769"/>
        <v>26.506289752650176</v>
      </c>
      <c r="AS797" s="51">
        <f t="shared" si="769"/>
        <v>104.5696113074205</v>
      </c>
      <c r="AT797" s="51">
        <f t="shared" si="769"/>
        <v>7</v>
      </c>
      <c r="AU797" s="58">
        <v>16136</v>
      </c>
      <c r="AV797" s="109"/>
      <c r="AW797" s="109"/>
    </row>
    <row r="798" spans="1:49" s="33" customFormat="1" ht="12">
      <c r="A798" s="21">
        <v>794</v>
      </c>
      <c r="B798" s="58">
        <v>4245</v>
      </c>
      <c r="C798" s="40" t="s">
        <v>998</v>
      </c>
      <c r="D798" s="40" t="s">
        <v>829</v>
      </c>
      <c r="E798" s="57" t="s">
        <v>843</v>
      </c>
      <c r="F798" s="44" t="s">
        <v>994</v>
      </c>
      <c r="G798" s="39" t="s">
        <v>680</v>
      </c>
      <c r="H798" s="58">
        <v>4245</v>
      </c>
      <c r="I798" s="51">
        <f t="shared" si="745"/>
        <v>3286</v>
      </c>
      <c r="J798" s="51">
        <f>J1811</f>
        <v>71</v>
      </c>
      <c r="K798" s="51">
        <f t="shared" ref="K798:AT798" si="770">K1811</f>
        <v>86</v>
      </c>
      <c r="L798" s="51">
        <f t="shared" si="770"/>
        <v>96</v>
      </c>
      <c r="M798" s="51">
        <f t="shared" si="770"/>
        <v>81</v>
      </c>
      <c r="N798" s="51">
        <f t="shared" si="770"/>
        <v>86</v>
      </c>
      <c r="O798" s="51">
        <f t="shared" si="770"/>
        <v>65</v>
      </c>
      <c r="P798" s="51">
        <f t="shared" si="770"/>
        <v>68</v>
      </c>
      <c r="Q798" s="51">
        <f t="shared" si="770"/>
        <v>69</v>
      </c>
      <c r="R798" s="51">
        <f t="shared" si="770"/>
        <v>70</v>
      </c>
      <c r="S798" s="51">
        <f t="shared" si="770"/>
        <v>71</v>
      </c>
      <c r="T798" s="51">
        <f t="shared" si="770"/>
        <v>71</v>
      </c>
      <c r="U798" s="51">
        <f t="shared" si="770"/>
        <v>71</v>
      </c>
      <c r="V798" s="51">
        <f t="shared" si="770"/>
        <v>71</v>
      </c>
      <c r="W798" s="51">
        <f t="shared" si="770"/>
        <v>70</v>
      </c>
      <c r="X798" s="51">
        <f t="shared" si="770"/>
        <v>68</v>
      </c>
      <c r="Y798" s="51">
        <f t="shared" si="770"/>
        <v>68</v>
      </c>
      <c r="Z798" s="51">
        <f t="shared" si="770"/>
        <v>66</v>
      </c>
      <c r="AA798" s="51">
        <f t="shared" si="770"/>
        <v>64</v>
      </c>
      <c r="AB798" s="51">
        <f t="shared" si="770"/>
        <v>63</v>
      </c>
      <c r="AC798" s="51">
        <f t="shared" si="770"/>
        <v>61</v>
      </c>
      <c r="AD798" s="51">
        <f t="shared" si="770"/>
        <v>280</v>
      </c>
      <c r="AE798" s="51">
        <f t="shared" si="770"/>
        <v>256</v>
      </c>
      <c r="AF798" s="51">
        <f t="shared" si="770"/>
        <v>221</v>
      </c>
      <c r="AG798" s="51">
        <f t="shared" si="770"/>
        <v>227</v>
      </c>
      <c r="AH798" s="51">
        <f t="shared" si="770"/>
        <v>199</v>
      </c>
      <c r="AI798" s="51">
        <f t="shared" si="770"/>
        <v>176</v>
      </c>
      <c r="AJ798" s="51">
        <f t="shared" si="770"/>
        <v>127</v>
      </c>
      <c r="AK798" s="51">
        <f t="shared" si="770"/>
        <v>106</v>
      </c>
      <c r="AL798" s="51">
        <f t="shared" si="770"/>
        <v>85</v>
      </c>
      <c r="AM798" s="51">
        <f t="shared" si="770"/>
        <v>78</v>
      </c>
      <c r="AN798" s="51">
        <f t="shared" si="770"/>
        <v>37</v>
      </c>
      <c r="AO798" s="51">
        <f t="shared" si="770"/>
        <v>36</v>
      </c>
      <c r="AP798" s="51">
        <f t="shared" si="770"/>
        <v>22</v>
      </c>
      <c r="AQ798" s="51">
        <f t="shared" si="770"/>
        <v>159</v>
      </c>
      <c r="AR798" s="51">
        <f t="shared" si="770"/>
        <v>143</v>
      </c>
      <c r="AS798" s="51">
        <f t="shared" si="770"/>
        <v>611</v>
      </c>
      <c r="AT798" s="51">
        <f t="shared" si="770"/>
        <v>62</v>
      </c>
      <c r="AU798" s="58">
        <v>4245</v>
      </c>
      <c r="AV798" s="109"/>
      <c r="AW798" s="109"/>
    </row>
    <row r="799" spans="1:49" s="33" customFormat="1" ht="12">
      <c r="A799" s="21">
        <v>795</v>
      </c>
      <c r="B799" s="58">
        <v>4246</v>
      </c>
      <c r="C799" s="40" t="s">
        <v>998</v>
      </c>
      <c r="D799" s="40" t="s">
        <v>829</v>
      </c>
      <c r="E799" s="57" t="s">
        <v>843</v>
      </c>
      <c r="F799" s="44" t="s">
        <v>858</v>
      </c>
      <c r="G799" s="39" t="s">
        <v>662</v>
      </c>
      <c r="H799" s="58">
        <v>4246</v>
      </c>
      <c r="I799" s="51">
        <f t="shared" si="745"/>
        <v>872</v>
      </c>
      <c r="J799" s="51">
        <f>J1812</f>
        <v>9</v>
      </c>
      <c r="K799" s="51">
        <f t="shared" ref="K799:AT799" si="771">K1812</f>
        <v>10</v>
      </c>
      <c r="L799" s="51">
        <f t="shared" si="771"/>
        <v>10</v>
      </c>
      <c r="M799" s="51">
        <f t="shared" si="771"/>
        <v>6</v>
      </c>
      <c r="N799" s="51">
        <f t="shared" si="771"/>
        <v>16</v>
      </c>
      <c r="O799" s="51">
        <f t="shared" si="771"/>
        <v>11</v>
      </c>
      <c r="P799" s="51">
        <f t="shared" si="771"/>
        <v>20</v>
      </c>
      <c r="Q799" s="51">
        <f t="shared" si="771"/>
        <v>20</v>
      </c>
      <c r="R799" s="51">
        <f t="shared" si="771"/>
        <v>20</v>
      </c>
      <c r="S799" s="51">
        <f t="shared" si="771"/>
        <v>21</v>
      </c>
      <c r="T799" s="51">
        <f t="shared" si="771"/>
        <v>21</v>
      </c>
      <c r="U799" s="51">
        <f t="shared" si="771"/>
        <v>21</v>
      </c>
      <c r="V799" s="51">
        <f t="shared" si="771"/>
        <v>20</v>
      </c>
      <c r="W799" s="51">
        <f t="shared" si="771"/>
        <v>20</v>
      </c>
      <c r="X799" s="51">
        <f t="shared" si="771"/>
        <v>20</v>
      </c>
      <c r="Y799" s="51">
        <f t="shared" si="771"/>
        <v>19</v>
      </c>
      <c r="Z799" s="51">
        <f t="shared" si="771"/>
        <v>19</v>
      </c>
      <c r="AA799" s="51">
        <f t="shared" si="771"/>
        <v>19</v>
      </c>
      <c r="AB799" s="51">
        <f t="shared" si="771"/>
        <v>18</v>
      </c>
      <c r="AC799" s="51">
        <f t="shared" si="771"/>
        <v>18</v>
      </c>
      <c r="AD799" s="51">
        <f t="shared" si="771"/>
        <v>81</v>
      </c>
      <c r="AE799" s="51">
        <f t="shared" si="771"/>
        <v>74</v>
      </c>
      <c r="AF799" s="51">
        <f t="shared" si="771"/>
        <v>64</v>
      </c>
      <c r="AG799" s="51">
        <f t="shared" si="771"/>
        <v>65</v>
      </c>
      <c r="AH799" s="51">
        <f t="shared" si="771"/>
        <v>57</v>
      </c>
      <c r="AI799" s="51">
        <f t="shared" si="771"/>
        <v>51</v>
      </c>
      <c r="AJ799" s="51">
        <f t="shared" si="771"/>
        <v>37</v>
      </c>
      <c r="AK799" s="51">
        <f t="shared" si="771"/>
        <v>31</v>
      </c>
      <c r="AL799" s="51">
        <f t="shared" si="771"/>
        <v>24</v>
      </c>
      <c r="AM799" s="51">
        <f t="shared" si="771"/>
        <v>23</v>
      </c>
      <c r="AN799" s="51">
        <f t="shared" si="771"/>
        <v>11</v>
      </c>
      <c r="AO799" s="51">
        <f t="shared" si="771"/>
        <v>10</v>
      </c>
      <c r="AP799" s="51">
        <f t="shared" si="771"/>
        <v>6</v>
      </c>
      <c r="AQ799" s="51">
        <f t="shared" si="771"/>
        <v>46</v>
      </c>
      <c r="AR799" s="51">
        <f t="shared" si="771"/>
        <v>41</v>
      </c>
      <c r="AS799" s="51">
        <f t="shared" si="771"/>
        <v>175</v>
      </c>
      <c r="AT799" s="51">
        <f t="shared" si="771"/>
        <v>10</v>
      </c>
      <c r="AU799" s="58">
        <v>4246</v>
      </c>
      <c r="AV799" s="109"/>
      <c r="AW799" s="109"/>
    </row>
    <row r="800" spans="1:49" s="33" customFormat="1" ht="12">
      <c r="A800" s="6">
        <v>796</v>
      </c>
      <c r="B800" s="34"/>
      <c r="C800" s="35" t="s">
        <v>998</v>
      </c>
      <c r="D800" s="35" t="s">
        <v>829</v>
      </c>
      <c r="E800" s="36" t="s">
        <v>859</v>
      </c>
      <c r="F800" s="36" t="s">
        <v>859</v>
      </c>
      <c r="G800" s="37"/>
      <c r="H800" s="34"/>
      <c r="I800" s="99">
        <f t="shared" si="745"/>
        <v>34168</v>
      </c>
      <c r="J800" s="38">
        <f>SUM(J801:J817)</f>
        <v>572</v>
      </c>
      <c r="K800" s="38">
        <f t="shared" ref="K800:AT800" si="772">SUM(K801:K817)</f>
        <v>588</v>
      </c>
      <c r="L800" s="38">
        <f t="shared" si="772"/>
        <v>580</v>
      </c>
      <c r="M800" s="38">
        <f t="shared" si="772"/>
        <v>644</v>
      </c>
      <c r="N800" s="38">
        <f t="shared" si="772"/>
        <v>672</v>
      </c>
      <c r="O800" s="38">
        <f t="shared" si="772"/>
        <v>699</v>
      </c>
      <c r="P800" s="38">
        <f t="shared" si="772"/>
        <v>852</v>
      </c>
      <c r="Q800" s="38">
        <f t="shared" si="772"/>
        <v>866</v>
      </c>
      <c r="R800" s="38">
        <f t="shared" si="772"/>
        <v>877</v>
      </c>
      <c r="S800" s="38">
        <f t="shared" si="772"/>
        <v>882</v>
      </c>
      <c r="T800" s="38">
        <f t="shared" si="772"/>
        <v>882</v>
      </c>
      <c r="U800" s="38">
        <f t="shared" si="772"/>
        <v>885</v>
      </c>
      <c r="V800" s="38">
        <f t="shared" si="772"/>
        <v>870</v>
      </c>
      <c r="W800" s="38">
        <f t="shared" si="772"/>
        <v>826</v>
      </c>
      <c r="X800" s="38">
        <f t="shared" si="772"/>
        <v>768</v>
      </c>
      <c r="Y800" s="38">
        <f t="shared" si="772"/>
        <v>710</v>
      </c>
      <c r="Z800" s="38">
        <f t="shared" si="772"/>
        <v>652</v>
      </c>
      <c r="AA800" s="38">
        <f t="shared" si="772"/>
        <v>602</v>
      </c>
      <c r="AB800" s="38">
        <f t="shared" si="772"/>
        <v>564</v>
      </c>
      <c r="AC800" s="38">
        <f t="shared" si="772"/>
        <v>543</v>
      </c>
      <c r="AD800" s="38">
        <f t="shared" si="772"/>
        <v>2456</v>
      </c>
      <c r="AE800" s="38">
        <f t="shared" si="772"/>
        <v>2680</v>
      </c>
      <c r="AF800" s="38">
        <f t="shared" si="772"/>
        <v>2653</v>
      </c>
      <c r="AG800" s="38">
        <f t="shared" si="772"/>
        <v>2406</v>
      </c>
      <c r="AH800" s="38">
        <f t="shared" si="772"/>
        <v>2159</v>
      </c>
      <c r="AI800" s="38">
        <f t="shared" si="772"/>
        <v>1838</v>
      </c>
      <c r="AJ800" s="38">
        <f t="shared" si="772"/>
        <v>1553</v>
      </c>
      <c r="AK800" s="38">
        <f t="shared" si="772"/>
        <v>1271</v>
      </c>
      <c r="AL800" s="38">
        <f t="shared" si="772"/>
        <v>914</v>
      </c>
      <c r="AM800" s="38">
        <f t="shared" si="772"/>
        <v>704</v>
      </c>
      <c r="AN800" s="38">
        <f t="shared" si="772"/>
        <v>471</v>
      </c>
      <c r="AO800" s="38">
        <f t="shared" si="772"/>
        <v>285</v>
      </c>
      <c r="AP800" s="38">
        <f t="shared" si="772"/>
        <v>244</v>
      </c>
      <c r="AQ800" s="38">
        <f t="shared" si="772"/>
        <v>2088</v>
      </c>
      <c r="AR800" s="38">
        <f t="shared" si="772"/>
        <v>1351</v>
      </c>
      <c r="AS800" s="38">
        <f t="shared" si="772"/>
        <v>6663</v>
      </c>
      <c r="AT800" s="38">
        <f t="shared" si="772"/>
        <v>671</v>
      </c>
      <c r="AU800" s="34"/>
      <c r="AV800" s="109"/>
      <c r="AW800" s="109"/>
    </row>
    <row r="801" spans="1:49" s="33" customFormat="1" ht="12">
      <c r="A801" s="21">
        <v>797</v>
      </c>
      <c r="B801" s="58">
        <v>4236</v>
      </c>
      <c r="C801" s="40" t="s">
        <v>998</v>
      </c>
      <c r="D801" s="40" t="s">
        <v>829</v>
      </c>
      <c r="E801" s="57" t="s">
        <v>859</v>
      </c>
      <c r="F801" s="44" t="s">
        <v>860</v>
      </c>
      <c r="G801" s="39" t="s">
        <v>680</v>
      </c>
      <c r="H801" s="58">
        <v>4236</v>
      </c>
      <c r="I801" s="51">
        <f t="shared" si="745"/>
        <v>1874</v>
      </c>
      <c r="J801" s="51">
        <f>J1795</f>
        <v>30</v>
      </c>
      <c r="K801" s="51">
        <f t="shared" ref="K801:AT801" si="773">K1795</f>
        <v>24</v>
      </c>
      <c r="L801" s="51">
        <f t="shared" si="773"/>
        <v>25</v>
      </c>
      <c r="M801" s="51">
        <f t="shared" si="773"/>
        <v>32</v>
      </c>
      <c r="N801" s="51">
        <f t="shared" si="773"/>
        <v>25</v>
      </c>
      <c r="O801" s="51">
        <f t="shared" si="773"/>
        <v>30</v>
      </c>
      <c r="P801" s="51">
        <f t="shared" si="773"/>
        <v>46</v>
      </c>
      <c r="Q801" s="51">
        <f t="shared" si="773"/>
        <v>46</v>
      </c>
      <c r="R801" s="51">
        <f t="shared" si="773"/>
        <v>49</v>
      </c>
      <c r="S801" s="51">
        <f t="shared" si="773"/>
        <v>49</v>
      </c>
      <c r="T801" s="51">
        <f t="shared" si="773"/>
        <v>47</v>
      </c>
      <c r="U801" s="51">
        <f t="shared" si="773"/>
        <v>48</v>
      </c>
      <c r="V801" s="51">
        <f t="shared" si="773"/>
        <v>46</v>
      </c>
      <c r="W801" s="51">
        <f t="shared" si="773"/>
        <v>44</v>
      </c>
      <c r="X801" s="51">
        <f t="shared" si="773"/>
        <v>41</v>
      </c>
      <c r="Y801" s="51">
        <f t="shared" si="773"/>
        <v>39</v>
      </c>
      <c r="Z801" s="51">
        <f t="shared" si="773"/>
        <v>38</v>
      </c>
      <c r="AA801" s="51">
        <f t="shared" si="773"/>
        <v>35</v>
      </c>
      <c r="AB801" s="51">
        <f t="shared" si="773"/>
        <v>32</v>
      </c>
      <c r="AC801" s="51">
        <f t="shared" si="773"/>
        <v>32</v>
      </c>
      <c r="AD801" s="51">
        <f t="shared" si="773"/>
        <v>135</v>
      </c>
      <c r="AE801" s="51">
        <f t="shared" si="773"/>
        <v>149</v>
      </c>
      <c r="AF801" s="51">
        <f t="shared" si="773"/>
        <v>141</v>
      </c>
      <c r="AG801" s="51">
        <f t="shared" si="773"/>
        <v>135</v>
      </c>
      <c r="AH801" s="51">
        <f t="shared" si="773"/>
        <v>124</v>
      </c>
      <c r="AI801" s="51">
        <f t="shared" si="773"/>
        <v>108</v>
      </c>
      <c r="AJ801" s="51">
        <f t="shared" si="773"/>
        <v>87</v>
      </c>
      <c r="AK801" s="51">
        <f t="shared" si="773"/>
        <v>69</v>
      </c>
      <c r="AL801" s="51">
        <f t="shared" si="773"/>
        <v>63</v>
      </c>
      <c r="AM801" s="51">
        <f t="shared" si="773"/>
        <v>46</v>
      </c>
      <c r="AN801" s="51">
        <f t="shared" si="773"/>
        <v>31</v>
      </c>
      <c r="AO801" s="51">
        <f t="shared" si="773"/>
        <v>13</v>
      </c>
      <c r="AP801" s="51">
        <f t="shared" si="773"/>
        <v>15</v>
      </c>
      <c r="AQ801" s="51">
        <f t="shared" si="773"/>
        <v>111</v>
      </c>
      <c r="AR801" s="51">
        <f t="shared" si="773"/>
        <v>80</v>
      </c>
      <c r="AS801" s="51">
        <f t="shared" si="773"/>
        <v>378</v>
      </c>
      <c r="AT801" s="51">
        <f t="shared" si="773"/>
        <v>32</v>
      </c>
      <c r="AU801" s="58">
        <v>4236</v>
      </c>
      <c r="AV801" s="109"/>
      <c r="AW801" s="109"/>
    </row>
    <row r="802" spans="1:49" s="33" customFormat="1" ht="12">
      <c r="A802" s="21">
        <v>798</v>
      </c>
      <c r="B802" s="90">
        <v>4239</v>
      </c>
      <c r="C802" s="40" t="s">
        <v>998</v>
      </c>
      <c r="D802" s="40" t="s">
        <v>829</v>
      </c>
      <c r="E802" s="57" t="s">
        <v>859</v>
      </c>
      <c r="F802" s="42" t="s">
        <v>861</v>
      </c>
      <c r="G802" s="39" t="s">
        <v>662</v>
      </c>
      <c r="H802" s="90">
        <v>4239</v>
      </c>
      <c r="I802" s="51">
        <f t="shared" si="745"/>
        <v>1611</v>
      </c>
      <c r="J802" s="51">
        <f>J1798</f>
        <v>13</v>
      </c>
      <c r="K802" s="51">
        <f t="shared" ref="K802:AT802" si="774">K1798</f>
        <v>13</v>
      </c>
      <c r="L802" s="51">
        <f t="shared" si="774"/>
        <v>16</v>
      </c>
      <c r="M802" s="51">
        <f t="shared" si="774"/>
        <v>17</v>
      </c>
      <c r="N802" s="51">
        <f t="shared" si="774"/>
        <v>28</v>
      </c>
      <c r="O802" s="51">
        <f t="shared" si="774"/>
        <v>22</v>
      </c>
      <c r="P802" s="51">
        <f t="shared" si="774"/>
        <v>40</v>
      </c>
      <c r="Q802" s="51">
        <f t="shared" si="774"/>
        <v>41</v>
      </c>
      <c r="R802" s="51">
        <f t="shared" si="774"/>
        <v>41</v>
      </c>
      <c r="S802" s="51">
        <f t="shared" si="774"/>
        <v>41</v>
      </c>
      <c r="T802" s="51">
        <f t="shared" si="774"/>
        <v>42</v>
      </c>
      <c r="U802" s="51">
        <f t="shared" si="774"/>
        <v>41</v>
      </c>
      <c r="V802" s="51">
        <f t="shared" si="774"/>
        <v>41</v>
      </c>
      <c r="W802" s="51">
        <f t="shared" si="774"/>
        <v>39</v>
      </c>
      <c r="X802" s="51">
        <f t="shared" si="774"/>
        <v>37</v>
      </c>
      <c r="Y802" s="51">
        <f t="shared" si="774"/>
        <v>35</v>
      </c>
      <c r="Z802" s="51">
        <f t="shared" si="774"/>
        <v>33</v>
      </c>
      <c r="AA802" s="51">
        <f t="shared" si="774"/>
        <v>31</v>
      </c>
      <c r="AB802" s="51">
        <f t="shared" si="774"/>
        <v>29</v>
      </c>
      <c r="AC802" s="51">
        <f t="shared" si="774"/>
        <v>27</v>
      </c>
      <c r="AD802" s="51">
        <f t="shared" si="774"/>
        <v>119</v>
      </c>
      <c r="AE802" s="51">
        <f t="shared" si="774"/>
        <v>131</v>
      </c>
      <c r="AF802" s="51">
        <f t="shared" si="774"/>
        <v>125</v>
      </c>
      <c r="AG802" s="51">
        <f t="shared" si="774"/>
        <v>120</v>
      </c>
      <c r="AH802" s="51">
        <f t="shared" si="774"/>
        <v>109</v>
      </c>
      <c r="AI802" s="51">
        <f t="shared" si="774"/>
        <v>95</v>
      </c>
      <c r="AJ802" s="51">
        <f t="shared" si="774"/>
        <v>77</v>
      </c>
      <c r="AK802" s="51">
        <f t="shared" si="774"/>
        <v>61</v>
      </c>
      <c r="AL802" s="51">
        <f t="shared" si="774"/>
        <v>55</v>
      </c>
      <c r="AM802" s="51">
        <f t="shared" si="774"/>
        <v>40</v>
      </c>
      <c r="AN802" s="51">
        <f t="shared" si="774"/>
        <v>27</v>
      </c>
      <c r="AO802" s="51">
        <f t="shared" si="774"/>
        <v>12</v>
      </c>
      <c r="AP802" s="51">
        <f t="shared" si="774"/>
        <v>13</v>
      </c>
      <c r="AQ802" s="51">
        <f t="shared" si="774"/>
        <v>98</v>
      </c>
      <c r="AR802" s="51">
        <f t="shared" si="774"/>
        <v>71</v>
      </c>
      <c r="AS802" s="51">
        <f t="shared" si="774"/>
        <v>335</v>
      </c>
      <c r="AT802" s="51">
        <f t="shared" si="774"/>
        <v>23</v>
      </c>
      <c r="AU802" s="90">
        <v>4239</v>
      </c>
      <c r="AV802" s="109"/>
      <c r="AW802" s="109"/>
    </row>
    <row r="803" spans="1:49" s="33" customFormat="1" ht="12">
      <c r="A803" s="6">
        <v>799</v>
      </c>
      <c r="B803" s="58">
        <v>7017</v>
      </c>
      <c r="C803" s="40" t="s">
        <v>998</v>
      </c>
      <c r="D803" s="40" t="s">
        <v>829</v>
      </c>
      <c r="E803" s="57" t="s">
        <v>859</v>
      </c>
      <c r="F803" s="44" t="s">
        <v>862</v>
      </c>
      <c r="G803" s="39" t="s">
        <v>667</v>
      </c>
      <c r="H803" s="58">
        <v>7017</v>
      </c>
      <c r="I803" s="51">
        <f t="shared" si="745"/>
        <v>1185</v>
      </c>
      <c r="J803" s="51">
        <f>J1800</f>
        <v>24</v>
      </c>
      <c r="K803" s="51">
        <f t="shared" ref="K803:AT803" si="775">K1800</f>
        <v>20</v>
      </c>
      <c r="L803" s="51">
        <f t="shared" si="775"/>
        <v>20</v>
      </c>
      <c r="M803" s="51">
        <f t="shared" si="775"/>
        <v>13</v>
      </c>
      <c r="N803" s="51">
        <f t="shared" si="775"/>
        <v>24</v>
      </c>
      <c r="O803" s="51">
        <f t="shared" si="775"/>
        <v>19</v>
      </c>
      <c r="P803" s="51">
        <f t="shared" si="775"/>
        <v>28</v>
      </c>
      <c r="Q803" s="51">
        <f t="shared" si="775"/>
        <v>29</v>
      </c>
      <c r="R803" s="51">
        <f t="shared" si="775"/>
        <v>29</v>
      </c>
      <c r="S803" s="51">
        <f t="shared" si="775"/>
        <v>29</v>
      </c>
      <c r="T803" s="51">
        <f t="shared" si="775"/>
        <v>29</v>
      </c>
      <c r="U803" s="51">
        <f t="shared" si="775"/>
        <v>29</v>
      </c>
      <c r="V803" s="51">
        <f t="shared" si="775"/>
        <v>29</v>
      </c>
      <c r="W803" s="51">
        <f t="shared" si="775"/>
        <v>28</v>
      </c>
      <c r="X803" s="51">
        <f t="shared" si="775"/>
        <v>26</v>
      </c>
      <c r="Y803" s="51">
        <f t="shared" si="775"/>
        <v>25</v>
      </c>
      <c r="Z803" s="51">
        <f t="shared" si="775"/>
        <v>23</v>
      </c>
      <c r="AA803" s="51">
        <f t="shared" si="775"/>
        <v>22</v>
      </c>
      <c r="AB803" s="51">
        <f t="shared" si="775"/>
        <v>20</v>
      </c>
      <c r="AC803" s="51">
        <f t="shared" si="775"/>
        <v>19</v>
      </c>
      <c r="AD803" s="51">
        <f t="shared" si="775"/>
        <v>84</v>
      </c>
      <c r="AE803" s="51">
        <f t="shared" si="775"/>
        <v>93</v>
      </c>
      <c r="AF803" s="51">
        <f t="shared" si="775"/>
        <v>89</v>
      </c>
      <c r="AG803" s="51">
        <f t="shared" si="775"/>
        <v>85</v>
      </c>
      <c r="AH803" s="51">
        <f t="shared" si="775"/>
        <v>78</v>
      </c>
      <c r="AI803" s="51">
        <f t="shared" si="775"/>
        <v>68</v>
      </c>
      <c r="AJ803" s="51">
        <f t="shared" si="775"/>
        <v>55</v>
      </c>
      <c r="AK803" s="51">
        <f t="shared" si="775"/>
        <v>43</v>
      </c>
      <c r="AL803" s="51">
        <f t="shared" si="775"/>
        <v>39</v>
      </c>
      <c r="AM803" s="51">
        <f t="shared" si="775"/>
        <v>29</v>
      </c>
      <c r="AN803" s="51">
        <f t="shared" si="775"/>
        <v>19</v>
      </c>
      <c r="AO803" s="51">
        <f t="shared" si="775"/>
        <v>9</v>
      </c>
      <c r="AP803" s="51">
        <f t="shared" si="775"/>
        <v>9</v>
      </c>
      <c r="AQ803" s="51">
        <f t="shared" si="775"/>
        <v>70</v>
      </c>
      <c r="AR803" s="51">
        <f t="shared" si="775"/>
        <v>50</v>
      </c>
      <c r="AS803" s="51">
        <f t="shared" si="775"/>
        <v>238</v>
      </c>
      <c r="AT803" s="51">
        <f t="shared" si="775"/>
        <v>25</v>
      </c>
      <c r="AU803" s="58">
        <v>7017</v>
      </c>
      <c r="AV803" s="109"/>
      <c r="AW803" s="109"/>
    </row>
    <row r="804" spans="1:49" s="33" customFormat="1" ht="12">
      <c r="A804" s="21">
        <v>800</v>
      </c>
      <c r="B804" s="58">
        <v>4249</v>
      </c>
      <c r="C804" s="40" t="s">
        <v>998</v>
      </c>
      <c r="D804" s="40" t="s">
        <v>829</v>
      </c>
      <c r="E804" s="57" t="s">
        <v>859</v>
      </c>
      <c r="F804" s="44" t="s">
        <v>863</v>
      </c>
      <c r="G804" s="39" t="s">
        <v>661</v>
      </c>
      <c r="H804" s="58">
        <v>4249</v>
      </c>
      <c r="I804" s="51">
        <f t="shared" si="745"/>
        <v>7778</v>
      </c>
      <c r="J804" s="51">
        <f>J1821</f>
        <v>141</v>
      </c>
      <c r="K804" s="51">
        <f t="shared" ref="K804:AT804" si="776">K1821</f>
        <v>163</v>
      </c>
      <c r="L804" s="51">
        <f t="shared" si="776"/>
        <v>143</v>
      </c>
      <c r="M804" s="51">
        <f t="shared" si="776"/>
        <v>141</v>
      </c>
      <c r="N804" s="51">
        <f t="shared" si="776"/>
        <v>164</v>
      </c>
      <c r="O804" s="51">
        <f t="shared" si="776"/>
        <v>155</v>
      </c>
      <c r="P804" s="51">
        <f t="shared" si="776"/>
        <v>149</v>
      </c>
      <c r="Q804" s="51">
        <f t="shared" si="776"/>
        <v>154</v>
      </c>
      <c r="R804" s="51">
        <f t="shared" si="776"/>
        <v>159</v>
      </c>
      <c r="S804" s="51">
        <f t="shared" si="776"/>
        <v>164</v>
      </c>
      <c r="T804" s="51">
        <f t="shared" si="776"/>
        <v>169</v>
      </c>
      <c r="U804" s="51">
        <f t="shared" si="776"/>
        <v>175</v>
      </c>
      <c r="V804" s="51">
        <f t="shared" si="776"/>
        <v>176</v>
      </c>
      <c r="W804" s="51">
        <f t="shared" si="776"/>
        <v>172</v>
      </c>
      <c r="X804" s="51">
        <f t="shared" si="776"/>
        <v>163</v>
      </c>
      <c r="Y804" s="51">
        <f t="shared" si="776"/>
        <v>155</v>
      </c>
      <c r="Z804" s="51">
        <f t="shared" si="776"/>
        <v>146</v>
      </c>
      <c r="AA804" s="51">
        <f t="shared" si="776"/>
        <v>139</v>
      </c>
      <c r="AB804" s="51">
        <f t="shared" si="776"/>
        <v>134</v>
      </c>
      <c r="AC804" s="51">
        <f t="shared" si="776"/>
        <v>132</v>
      </c>
      <c r="AD804" s="51">
        <f t="shared" si="776"/>
        <v>614</v>
      </c>
      <c r="AE804" s="51">
        <f t="shared" si="776"/>
        <v>616</v>
      </c>
      <c r="AF804" s="51">
        <f t="shared" si="776"/>
        <v>593</v>
      </c>
      <c r="AG804" s="51">
        <f t="shared" si="776"/>
        <v>605</v>
      </c>
      <c r="AH804" s="51">
        <f t="shared" si="776"/>
        <v>542</v>
      </c>
      <c r="AI804" s="51">
        <f t="shared" si="776"/>
        <v>436</v>
      </c>
      <c r="AJ804" s="51">
        <f t="shared" si="776"/>
        <v>377</v>
      </c>
      <c r="AK804" s="51">
        <f t="shared" si="776"/>
        <v>288</v>
      </c>
      <c r="AL804" s="51">
        <f t="shared" si="776"/>
        <v>210</v>
      </c>
      <c r="AM804" s="51">
        <f t="shared" si="776"/>
        <v>172</v>
      </c>
      <c r="AN804" s="51">
        <f t="shared" si="776"/>
        <v>112</v>
      </c>
      <c r="AO804" s="51">
        <f t="shared" si="776"/>
        <v>64</v>
      </c>
      <c r="AP804" s="51">
        <f t="shared" si="776"/>
        <v>55</v>
      </c>
      <c r="AQ804" s="51">
        <f t="shared" si="776"/>
        <v>447</v>
      </c>
      <c r="AR804" s="51">
        <f t="shared" si="776"/>
        <v>326</v>
      </c>
      <c r="AS804" s="51">
        <f t="shared" si="776"/>
        <v>1651</v>
      </c>
      <c r="AT804" s="51">
        <f t="shared" si="776"/>
        <v>159</v>
      </c>
      <c r="AU804" s="58">
        <v>4249</v>
      </c>
      <c r="AV804" s="109"/>
      <c r="AW804" s="109"/>
    </row>
    <row r="805" spans="1:49" s="33" customFormat="1" ht="12">
      <c r="A805" s="21">
        <v>801</v>
      </c>
      <c r="B805" s="58">
        <v>4240</v>
      </c>
      <c r="C805" s="40" t="s">
        <v>998</v>
      </c>
      <c r="D805" s="40" t="s">
        <v>829</v>
      </c>
      <c r="E805" s="57" t="s">
        <v>859</v>
      </c>
      <c r="F805" s="44" t="s">
        <v>864</v>
      </c>
      <c r="G805" s="39" t="s">
        <v>662</v>
      </c>
      <c r="H805" s="58">
        <v>4240</v>
      </c>
      <c r="I805" s="51">
        <f t="shared" si="745"/>
        <v>604</v>
      </c>
      <c r="J805" s="51">
        <f>J1799</f>
        <v>9</v>
      </c>
      <c r="K805" s="51">
        <f t="shared" ref="K805:AT805" si="777">K1799</f>
        <v>7</v>
      </c>
      <c r="L805" s="51">
        <f t="shared" si="777"/>
        <v>8</v>
      </c>
      <c r="M805" s="51">
        <f t="shared" si="777"/>
        <v>9</v>
      </c>
      <c r="N805" s="51">
        <f t="shared" si="777"/>
        <v>8</v>
      </c>
      <c r="O805" s="51">
        <f t="shared" si="777"/>
        <v>10</v>
      </c>
      <c r="P805" s="51">
        <f t="shared" si="777"/>
        <v>15</v>
      </c>
      <c r="Q805" s="51">
        <f t="shared" si="777"/>
        <v>15</v>
      </c>
      <c r="R805" s="51">
        <f t="shared" si="777"/>
        <v>15</v>
      </c>
      <c r="S805" s="51">
        <f t="shared" si="777"/>
        <v>15</v>
      </c>
      <c r="T805" s="51">
        <f t="shared" si="777"/>
        <v>15</v>
      </c>
      <c r="U805" s="51">
        <f t="shared" si="777"/>
        <v>15</v>
      </c>
      <c r="V805" s="51">
        <f t="shared" si="777"/>
        <v>15</v>
      </c>
      <c r="W805" s="51">
        <f t="shared" si="777"/>
        <v>14</v>
      </c>
      <c r="X805" s="51">
        <f t="shared" si="777"/>
        <v>14</v>
      </c>
      <c r="Y805" s="51">
        <f t="shared" si="777"/>
        <v>13</v>
      </c>
      <c r="Z805" s="51">
        <f t="shared" si="777"/>
        <v>12</v>
      </c>
      <c r="AA805" s="51">
        <f t="shared" si="777"/>
        <v>11</v>
      </c>
      <c r="AB805" s="51">
        <f t="shared" si="777"/>
        <v>11</v>
      </c>
      <c r="AC805" s="51">
        <f t="shared" si="777"/>
        <v>10</v>
      </c>
      <c r="AD805" s="51">
        <f t="shared" si="777"/>
        <v>44</v>
      </c>
      <c r="AE805" s="51">
        <f t="shared" si="777"/>
        <v>48</v>
      </c>
      <c r="AF805" s="51">
        <f t="shared" si="777"/>
        <v>46</v>
      </c>
      <c r="AG805" s="51">
        <f t="shared" si="777"/>
        <v>44</v>
      </c>
      <c r="AH805" s="51">
        <f t="shared" si="777"/>
        <v>40</v>
      </c>
      <c r="AI805" s="51">
        <f t="shared" si="777"/>
        <v>35</v>
      </c>
      <c r="AJ805" s="51">
        <f t="shared" si="777"/>
        <v>29</v>
      </c>
      <c r="AK805" s="51">
        <f t="shared" si="777"/>
        <v>22</v>
      </c>
      <c r="AL805" s="51">
        <f t="shared" si="777"/>
        <v>20</v>
      </c>
      <c r="AM805" s="51">
        <f t="shared" si="777"/>
        <v>15</v>
      </c>
      <c r="AN805" s="51">
        <f t="shared" si="777"/>
        <v>10</v>
      </c>
      <c r="AO805" s="51">
        <f t="shared" si="777"/>
        <v>5</v>
      </c>
      <c r="AP805" s="51">
        <f t="shared" si="777"/>
        <v>5</v>
      </c>
      <c r="AQ805" s="51">
        <f t="shared" si="777"/>
        <v>36</v>
      </c>
      <c r="AR805" s="51">
        <f t="shared" si="777"/>
        <v>26</v>
      </c>
      <c r="AS805" s="51">
        <f t="shared" si="777"/>
        <v>124</v>
      </c>
      <c r="AT805" s="51">
        <f t="shared" si="777"/>
        <v>9</v>
      </c>
      <c r="AU805" s="58">
        <v>4240</v>
      </c>
      <c r="AV805" s="109"/>
      <c r="AW805" s="109"/>
    </row>
    <row r="806" spans="1:49" s="33" customFormat="1" ht="12">
      <c r="A806" s="6">
        <v>802</v>
      </c>
      <c r="B806" s="58">
        <v>4247</v>
      </c>
      <c r="C806" s="40" t="s">
        <v>998</v>
      </c>
      <c r="D806" s="40" t="s">
        <v>829</v>
      </c>
      <c r="E806" s="57" t="s">
        <v>859</v>
      </c>
      <c r="F806" s="44" t="s">
        <v>865</v>
      </c>
      <c r="G806" s="39" t="s">
        <v>680</v>
      </c>
      <c r="H806" s="58">
        <v>4247</v>
      </c>
      <c r="I806" s="51">
        <f t="shared" si="745"/>
        <v>4042</v>
      </c>
      <c r="J806" s="51">
        <f>J1814</f>
        <v>81</v>
      </c>
      <c r="K806" s="51">
        <f t="shared" ref="K806:AT806" si="778">K1814</f>
        <v>80</v>
      </c>
      <c r="L806" s="51">
        <f t="shared" si="778"/>
        <v>93</v>
      </c>
      <c r="M806" s="51">
        <f t="shared" si="778"/>
        <v>92</v>
      </c>
      <c r="N806" s="51">
        <f t="shared" si="778"/>
        <v>95</v>
      </c>
      <c r="O806" s="51">
        <f t="shared" si="778"/>
        <v>110</v>
      </c>
      <c r="P806" s="51">
        <f t="shared" si="778"/>
        <v>106</v>
      </c>
      <c r="Q806" s="51">
        <f t="shared" si="778"/>
        <v>107</v>
      </c>
      <c r="R806" s="51">
        <f t="shared" si="778"/>
        <v>106</v>
      </c>
      <c r="S806" s="51">
        <f t="shared" si="778"/>
        <v>104</v>
      </c>
      <c r="T806" s="51">
        <f t="shared" si="778"/>
        <v>103</v>
      </c>
      <c r="U806" s="51">
        <f t="shared" si="778"/>
        <v>100</v>
      </c>
      <c r="V806" s="51">
        <f t="shared" si="778"/>
        <v>98</v>
      </c>
      <c r="W806" s="51">
        <f t="shared" si="778"/>
        <v>92</v>
      </c>
      <c r="X806" s="51">
        <f t="shared" si="778"/>
        <v>85</v>
      </c>
      <c r="Y806" s="51">
        <f t="shared" si="778"/>
        <v>79</v>
      </c>
      <c r="Z806" s="51">
        <f t="shared" si="778"/>
        <v>73</v>
      </c>
      <c r="AA806" s="51">
        <f t="shared" si="778"/>
        <v>68</v>
      </c>
      <c r="AB806" s="51">
        <f t="shared" si="778"/>
        <v>63</v>
      </c>
      <c r="AC806" s="51">
        <f t="shared" si="778"/>
        <v>62</v>
      </c>
      <c r="AD806" s="51">
        <f t="shared" si="778"/>
        <v>286</v>
      </c>
      <c r="AE806" s="51">
        <f t="shared" si="778"/>
        <v>328</v>
      </c>
      <c r="AF806" s="51">
        <f t="shared" si="778"/>
        <v>316</v>
      </c>
      <c r="AG806" s="51">
        <f t="shared" si="778"/>
        <v>276</v>
      </c>
      <c r="AH806" s="51">
        <f t="shared" si="778"/>
        <v>230</v>
      </c>
      <c r="AI806" s="51">
        <f t="shared" si="778"/>
        <v>231</v>
      </c>
      <c r="AJ806" s="51">
        <f t="shared" si="778"/>
        <v>181</v>
      </c>
      <c r="AK806" s="51">
        <f t="shared" si="778"/>
        <v>131</v>
      </c>
      <c r="AL806" s="51">
        <f t="shared" si="778"/>
        <v>88</v>
      </c>
      <c r="AM806" s="51">
        <f t="shared" si="778"/>
        <v>73</v>
      </c>
      <c r="AN806" s="51">
        <f t="shared" si="778"/>
        <v>50</v>
      </c>
      <c r="AO806" s="51">
        <f t="shared" si="778"/>
        <v>28</v>
      </c>
      <c r="AP806" s="51">
        <f t="shared" si="778"/>
        <v>27</v>
      </c>
      <c r="AQ806" s="51">
        <f t="shared" si="778"/>
        <v>234</v>
      </c>
      <c r="AR806" s="51">
        <f t="shared" si="778"/>
        <v>150</v>
      </c>
      <c r="AS806" s="51">
        <f t="shared" si="778"/>
        <v>764</v>
      </c>
      <c r="AT806" s="51">
        <f t="shared" si="778"/>
        <v>85</v>
      </c>
      <c r="AU806" s="58">
        <v>4247</v>
      </c>
      <c r="AV806" s="109"/>
      <c r="AW806" s="109"/>
    </row>
    <row r="807" spans="1:49" s="33" customFormat="1" ht="12">
      <c r="A807" s="21">
        <v>803</v>
      </c>
      <c r="B807" s="58">
        <v>7166</v>
      </c>
      <c r="C807" s="40" t="s">
        <v>998</v>
      </c>
      <c r="D807" s="40" t="s">
        <v>829</v>
      </c>
      <c r="E807" s="57" t="s">
        <v>859</v>
      </c>
      <c r="F807" s="44" t="s">
        <v>866</v>
      </c>
      <c r="G807" s="39" t="s">
        <v>662</v>
      </c>
      <c r="H807" s="58">
        <v>7166</v>
      </c>
      <c r="I807" s="51">
        <f t="shared" si="745"/>
        <v>1026</v>
      </c>
      <c r="J807" s="51">
        <f>J1817</f>
        <v>16</v>
      </c>
      <c r="K807" s="51">
        <f t="shared" ref="K807:AT807" si="779">K1817</f>
        <v>10</v>
      </c>
      <c r="L807" s="51">
        <f t="shared" si="779"/>
        <v>19</v>
      </c>
      <c r="M807" s="51">
        <f t="shared" si="779"/>
        <v>20</v>
      </c>
      <c r="N807" s="51">
        <f t="shared" si="779"/>
        <v>15</v>
      </c>
      <c r="O807" s="51">
        <f t="shared" si="779"/>
        <v>20</v>
      </c>
      <c r="P807" s="51">
        <f t="shared" si="779"/>
        <v>28</v>
      </c>
      <c r="Q807" s="51">
        <f t="shared" si="779"/>
        <v>28</v>
      </c>
      <c r="R807" s="51">
        <f t="shared" si="779"/>
        <v>28</v>
      </c>
      <c r="S807" s="51">
        <f t="shared" si="779"/>
        <v>28</v>
      </c>
      <c r="T807" s="51">
        <f t="shared" si="779"/>
        <v>27</v>
      </c>
      <c r="U807" s="51">
        <f t="shared" si="779"/>
        <v>27</v>
      </c>
      <c r="V807" s="51">
        <f t="shared" si="779"/>
        <v>26</v>
      </c>
      <c r="W807" s="51">
        <f t="shared" si="779"/>
        <v>24</v>
      </c>
      <c r="X807" s="51">
        <f t="shared" si="779"/>
        <v>23</v>
      </c>
      <c r="Y807" s="51">
        <f t="shared" si="779"/>
        <v>21</v>
      </c>
      <c r="Z807" s="51">
        <f t="shared" si="779"/>
        <v>19</v>
      </c>
      <c r="AA807" s="51">
        <f t="shared" si="779"/>
        <v>18</v>
      </c>
      <c r="AB807" s="51">
        <f t="shared" si="779"/>
        <v>17</v>
      </c>
      <c r="AC807" s="51">
        <f t="shared" si="779"/>
        <v>16</v>
      </c>
      <c r="AD807" s="51">
        <f t="shared" si="779"/>
        <v>76</v>
      </c>
      <c r="AE807" s="51">
        <f t="shared" si="779"/>
        <v>87</v>
      </c>
      <c r="AF807" s="51">
        <f t="shared" si="779"/>
        <v>84</v>
      </c>
      <c r="AG807" s="51">
        <f t="shared" si="779"/>
        <v>73</v>
      </c>
      <c r="AH807" s="51">
        <f t="shared" si="779"/>
        <v>61</v>
      </c>
      <c r="AI807" s="51">
        <f t="shared" si="779"/>
        <v>62</v>
      </c>
      <c r="AJ807" s="51">
        <f t="shared" si="779"/>
        <v>48</v>
      </c>
      <c r="AK807" s="51">
        <f t="shared" si="779"/>
        <v>35</v>
      </c>
      <c r="AL807" s="51">
        <f t="shared" si="779"/>
        <v>23</v>
      </c>
      <c r="AM807" s="51">
        <f t="shared" si="779"/>
        <v>19</v>
      </c>
      <c r="AN807" s="51">
        <f t="shared" si="779"/>
        <v>13</v>
      </c>
      <c r="AO807" s="51">
        <f t="shared" si="779"/>
        <v>8</v>
      </c>
      <c r="AP807" s="51">
        <f t="shared" si="779"/>
        <v>7</v>
      </c>
      <c r="AQ807" s="51">
        <f t="shared" si="779"/>
        <v>62</v>
      </c>
      <c r="AR807" s="51">
        <f t="shared" si="779"/>
        <v>40</v>
      </c>
      <c r="AS807" s="51">
        <f t="shared" si="779"/>
        <v>204</v>
      </c>
      <c r="AT807" s="51">
        <f t="shared" si="779"/>
        <v>19</v>
      </c>
      <c r="AU807" s="58">
        <v>7166</v>
      </c>
      <c r="AV807" s="109"/>
      <c r="AW807" s="109"/>
    </row>
    <row r="808" spans="1:49" s="33" customFormat="1" ht="12">
      <c r="A808" s="21">
        <v>804</v>
      </c>
      <c r="B808" s="58">
        <v>16134</v>
      </c>
      <c r="C808" s="40" t="s">
        <v>998</v>
      </c>
      <c r="D808" s="40" t="s">
        <v>829</v>
      </c>
      <c r="E808" s="57" t="s">
        <v>859</v>
      </c>
      <c r="F808" s="44" t="s">
        <v>867</v>
      </c>
      <c r="G808" s="39" t="s">
        <v>662</v>
      </c>
      <c r="H808" s="58">
        <v>16134</v>
      </c>
      <c r="I808" s="51">
        <f t="shared" si="745"/>
        <v>641</v>
      </c>
      <c r="J808" s="51">
        <f>J1818</f>
        <v>6</v>
      </c>
      <c r="K808" s="51">
        <f t="shared" ref="K808:AT808" si="780">K1818</f>
        <v>7</v>
      </c>
      <c r="L808" s="51">
        <f t="shared" si="780"/>
        <v>8</v>
      </c>
      <c r="M808" s="51">
        <f t="shared" si="780"/>
        <v>8</v>
      </c>
      <c r="N808" s="51">
        <f t="shared" si="780"/>
        <v>10</v>
      </c>
      <c r="O808" s="51">
        <f t="shared" si="780"/>
        <v>9</v>
      </c>
      <c r="P808" s="51">
        <f t="shared" si="780"/>
        <v>18</v>
      </c>
      <c r="Q808" s="51">
        <f t="shared" si="780"/>
        <v>18</v>
      </c>
      <c r="R808" s="51">
        <f t="shared" si="780"/>
        <v>18</v>
      </c>
      <c r="S808" s="51">
        <f t="shared" si="780"/>
        <v>18</v>
      </c>
      <c r="T808" s="51">
        <f t="shared" si="780"/>
        <v>17</v>
      </c>
      <c r="U808" s="51">
        <f t="shared" si="780"/>
        <v>17</v>
      </c>
      <c r="V808" s="51">
        <f t="shared" si="780"/>
        <v>16</v>
      </c>
      <c r="W808" s="51">
        <f t="shared" si="780"/>
        <v>16</v>
      </c>
      <c r="X808" s="51">
        <f t="shared" si="780"/>
        <v>15</v>
      </c>
      <c r="Y808" s="51">
        <f t="shared" si="780"/>
        <v>13</v>
      </c>
      <c r="Z808" s="51">
        <f t="shared" si="780"/>
        <v>12</v>
      </c>
      <c r="AA808" s="51">
        <f t="shared" si="780"/>
        <v>11</v>
      </c>
      <c r="AB808" s="51">
        <f t="shared" si="780"/>
        <v>11</v>
      </c>
      <c r="AC808" s="51">
        <f t="shared" si="780"/>
        <v>10</v>
      </c>
      <c r="AD808" s="51">
        <f t="shared" si="780"/>
        <v>49</v>
      </c>
      <c r="AE808" s="51">
        <f t="shared" si="780"/>
        <v>56</v>
      </c>
      <c r="AF808" s="51">
        <f t="shared" si="780"/>
        <v>54</v>
      </c>
      <c r="AG808" s="51">
        <f t="shared" si="780"/>
        <v>47</v>
      </c>
      <c r="AH808" s="51">
        <f t="shared" si="780"/>
        <v>39</v>
      </c>
      <c r="AI808" s="51">
        <f t="shared" si="780"/>
        <v>39</v>
      </c>
      <c r="AJ808" s="51">
        <f t="shared" si="780"/>
        <v>31</v>
      </c>
      <c r="AK808" s="51">
        <f t="shared" si="780"/>
        <v>22</v>
      </c>
      <c r="AL808" s="51">
        <f t="shared" si="780"/>
        <v>15</v>
      </c>
      <c r="AM808" s="51">
        <f t="shared" si="780"/>
        <v>12</v>
      </c>
      <c r="AN808" s="51">
        <f t="shared" si="780"/>
        <v>9</v>
      </c>
      <c r="AO808" s="51">
        <f t="shared" si="780"/>
        <v>5</v>
      </c>
      <c r="AP808" s="51">
        <f t="shared" si="780"/>
        <v>5</v>
      </c>
      <c r="AQ808" s="51">
        <f t="shared" si="780"/>
        <v>40</v>
      </c>
      <c r="AR808" s="51">
        <f t="shared" si="780"/>
        <v>25</v>
      </c>
      <c r="AS808" s="51">
        <f t="shared" si="780"/>
        <v>130</v>
      </c>
      <c r="AT808" s="51">
        <f t="shared" si="780"/>
        <v>9</v>
      </c>
      <c r="AU808" s="58">
        <v>16134</v>
      </c>
      <c r="AV808" s="109"/>
      <c r="AW808" s="109"/>
    </row>
    <row r="809" spans="1:49" s="33" customFormat="1" ht="12">
      <c r="A809" s="6">
        <v>805</v>
      </c>
      <c r="B809" s="58">
        <v>16139</v>
      </c>
      <c r="C809" s="40" t="s">
        <v>998</v>
      </c>
      <c r="D809" s="40" t="s">
        <v>829</v>
      </c>
      <c r="E809" s="57" t="s">
        <v>859</v>
      </c>
      <c r="F809" s="44" t="s">
        <v>868</v>
      </c>
      <c r="G809" s="39" t="s">
        <v>662</v>
      </c>
      <c r="H809" s="58">
        <v>16139</v>
      </c>
      <c r="I809" s="51">
        <f t="shared" si="745"/>
        <v>1043</v>
      </c>
      <c r="J809" s="51">
        <f>J1819</f>
        <v>15</v>
      </c>
      <c r="K809" s="51">
        <f t="shared" ref="K809:AT809" si="781">K1819</f>
        <v>14</v>
      </c>
      <c r="L809" s="51">
        <f t="shared" si="781"/>
        <v>18</v>
      </c>
      <c r="M809" s="51">
        <f t="shared" si="781"/>
        <v>19</v>
      </c>
      <c r="N809" s="51">
        <f t="shared" si="781"/>
        <v>24</v>
      </c>
      <c r="O809" s="51">
        <f t="shared" si="781"/>
        <v>22</v>
      </c>
      <c r="P809" s="51">
        <f t="shared" si="781"/>
        <v>28</v>
      </c>
      <c r="Q809" s="51">
        <f t="shared" si="781"/>
        <v>28</v>
      </c>
      <c r="R809" s="51">
        <f t="shared" si="781"/>
        <v>28</v>
      </c>
      <c r="S809" s="51">
        <f t="shared" si="781"/>
        <v>28</v>
      </c>
      <c r="T809" s="51">
        <f t="shared" si="781"/>
        <v>27</v>
      </c>
      <c r="U809" s="51">
        <f t="shared" si="781"/>
        <v>27</v>
      </c>
      <c r="V809" s="51">
        <f t="shared" si="781"/>
        <v>26</v>
      </c>
      <c r="W809" s="51">
        <f t="shared" si="781"/>
        <v>24</v>
      </c>
      <c r="X809" s="51">
        <f t="shared" si="781"/>
        <v>23</v>
      </c>
      <c r="Y809" s="51">
        <f t="shared" si="781"/>
        <v>21</v>
      </c>
      <c r="Z809" s="51">
        <f t="shared" si="781"/>
        <v>19</v>
      </c>
      <c r="AA809" s="51">
        <f t="shared" si="781"/>
        <v>18</v>
      </c>
      <c r="AB809" s="51">
        <f t="shared" si="781"/>
        <v>17</v>
      </c>
      <c r="AC809" s="51">
        <f t="shared" si="781"/>
        <v>16</v>
      </c>
      <c r="AD809" s="51">
        <f t="shared" si="781"/>
        <v>77</v>
      </c>
      <c r="AE809" s="51">
        <f t="shared" si="781"/>
        <v>88</v>
      </c>
      <c r="AF809" s="51">
        <f t="shared" si="781"/>
        <v>84</v>
      </c>
      <c r="AG809" s="51">
        <f t="shared" si="781"/>
        <v>74</v>
      </c>
      <c r="AH809" s="51">
        <f t="shared" si="781"/>
        <v>61</v>
      </c>
      <c r="AI809" s="51">
        <f t="shared" si="781"/>
        <v>62</v>
      </c>
      <c r="AJ809" s="51">
        <f t="shared" si="781"/>
        <v>49</v>
      </c>
      <c r="AK809" s="51">
        <f t="shared" si="781"/>
        <v>35</v>
      </c>
      <c r="AL809" s="51">
        <f t="shared" si="781"/>
        <v>24</v>
      </c>
      <c r="AM809" s="51">
        <f t="shared" si="781"/>
        <v>19</v>
      </c>
      <c r="AN809" s="51">
        <f t="shared" si="781"/>
        <v>13</v>
      </c>
      <c r="AO809" s="51">
        <f t="shared" si="781"/>
        <v>8</v>
      </c>
      <c r="AP809" s="51">
        <f t="shared" si="781"/>
        <v>7</v>
      </c>
      <c r="AQ809" s="51">
        <f t="shared" si="781"/>
        <v>63</v>
      </c>
      <c r="AR809" s="51">
        <f t="shared" si="781"/>
        <v>40</v>
      </c>
      <c r="AS809" s="51">
        <f t="shared" si="781"/>
        <v>205</v>
      </c>
      <c r="AT809" s="51">
        <f t="shared" si="781"/>
        <v>19</v>
      </c>
      <c r="AU809" s="58">
        <v>16139</v>
      </c>
      <c r="AV809" s="109"/>
      <c r="AW809" s="109"/>
    </row>
    <row r="810" spans="1:49" s="33" customFormat="1" ht="12">
      <c r="A810" s="21">
        <v>806</v>
      </c>
      <c r="B810" s="58">
        <v>4250</v>
      </c>
      <c r="C810" s="40" t="s">
        <v>998</v>
      </c>
      <c r="D810" s="40" t="s">
        <v>829</v>
      </c>
      <c r="E810" s="57" t="s">
        <v>859</v>
      </c>
      <c r="F810" s="44" t="s">
        <v>869</v>
      </c>
      <c r="G810" s="39" t="s">
        <v>680</v>
      </c>
      <c r="H810" s="58">
        <v>4250</v>
      </c>
      <c r="I810" s="51">
        <f t="shared" si="745"/>
        <v>2337.6666666666665</v>
      </c>
      <c r="J810" s="51">
        <f t="shared" ref="J810:J815" si="782">J1823</f>
        <v>38.666666666666664</v>
      </c>
      <c r="K810" s="51">
        <f t="shared" ref="K810:AT810" si="783">K1823</f>
        <v>38</v>
      </c>
      <c r="L810" s="51">
        <f t="shared" si="783"/>
        <v>45</v>
      </c>
      <c r="M810" s="51">
        <f t="shared" si="783"/>
        <v>42</v>
      </c>
      <c r="N810" s="51">
        <f t="shared" si="783"/>
        <v>50</v>
      </c>
      <c r="O810" s="51">
        <f t="shared" si="783"/>
        <v>64</v>
      </c>
      <c r="P810" s="51">
        <f t="shared" si="783"/>
        <v>67</v>
      </c>
      <c r="Q810" s="51">
        <f t="shared" si="783"/>
        <v>69</v>
      </c>
      <c r="R810" s="51">
        <f t="shared" si="783"/>
        <v>69</v>
      </c>
      <c r="S810" s="51">
        <f t="shared" si="783"/>
        <v>70</v>
      </c>
      <c r="T810" s="51">
        <f t="shared" si="783"/>
        <v>70</v>
      </c>
      <c r="U810" s="51">
        <f t="shared" si="783"/>
        <v>70</v>
      </c>
      <c r="V810" s="51">
        <f t="shared" si="783"/>
        <v>69</v>
      </c>
      <c r="W810" s="51">
        <f t="shared" si="783"/>
        <v>64</v>
      </c>
      <c r="X810" s="51">
        <f t="shared" si="783"/>
        <v>59</v>
      </c>
      <c r="Y810" s="51">
        <f t="shared" si="783"/>
        <v>53</v>
      </c>
      <c r="Z810" s="51">
        <f t="shared" si="783"/>
        <v>46</v>
      </c>
      <c r="AA810" s="51">
        <f t="shared" si="783"/>
        <v>42</v>
      </c>
      <c r="AB810" s="51">
        <f t="shared" si="783"/>
        <v>36</v>
      </c>
      <c r="AC810" s="51">
        <f t="shared" si="783"/>
        <v>35</v>
      </c>
      <c r="AD810" s="51">
        <f t="shared" si="783"/>
        <v>152</v>
      </c>
      <c r="AE810" s="51">
        <f t="shared" si="783"/>
        <v>167</v>
      </c>
      <c r="AF810" s="51">
        <f t="shared" si="783"/>
        <v>180</v>
      </c>
      <c r="AG810" s="51">
        <f t="shared" si="783"/>
        <v>144</v>
      </c>
      <c r="AH810" s="51">
        <f t="shared" si="783"/>
        <v>147</v>
      </c>
      <c r="AI810" s="51">
        <f t="shared" si="783"/>
        <v>110</v>
      </c>
      <c r="AJ810" s="51">
        <f t="shared" si="783"/>
        <v>93</v>
      </c>
      <c r="AK810" s="51">
        <f t="shared" si="783"/>
        <v>84</v>
      </c>
      <c r="AL810" s="51">
        <f t="shared" si="783"/>
        <v>58</v>
      </c>
      <c r="AM810" s="51">
        <f t="shared" si="783"/>
        <v>45</v>
      </c>
      <c r="AN810" s="51">
        <f t="shared" si="783"/>
        <v>25</v>
      </c>
      <c r="AO810" s="51">
        <f t="shared" si="783"/>
        <v>21</v>
      </c>
      <c r="AP810" s="51">
        <f t="shared" si="783"/>
        <v>15</v>
      </c>
      <c r="AQ810" s="51">
        <f t="shared" si="783"/>
        <v>159</v>
      </c>
      <c r="AR810" s="51">
        <f t="shared" si="783"/>
        <v>86</v>
      </c>
      <c r="AS810" s="51">
        <f t="shared" si="783"/>
        <v>425</v>
      </c>
      <c r="AT810" s="51">
        <f t="shared" si="783"/>
        <v>50</v>
      </c>
      <c r="AU810" s="58">
        <v>4250</v>
      </c>
      <c r="AV810" s="109"/>
      <c r="AW810" s="109"/>
    </row>
    <row r="811" spans="1:49" s="33" customFormat="1" ht="12">
      <c r="A811" s="21">
        <v>807</v>
      </c>
      <c r="B811" s="58">
        <v>4251</v>
      </c>
      <c r="C811" s="40" t="s">
        <v>998</v>
      </c>
      <c r="D811" s="40" t="s">
        <v>829</v>
      </c>
      <c r="E811" s="57" t="s">
        <v>859</v>
      </c>
      <c r="F811" s="44" t="s">
        <v>870</v>
      </c>
      <c r="G811" s="39" t="s">
        <v>662</v>
      </c>
      <c r="H811" s="58">
        <v>4251</v>
      </c>
      <c r="I811" s="51">
        <f t="shared" si="745"/>
        <v>1314</v>
      </c>
      <c r="J811" s="51">
        <f t="shared" si="782"/>
        <v>32</v>
      </c>
      <c r="K811" s="51">
        <f t="shared" ref="K811:AT811" si="784">K1824</f>
        <v>29</v>
      </c>
      <c r="L811" s="51">
        <f t="shared" si="784"/>
        <v>28</v>
      </c>
      <c r="M811" s="51">
        <f t="shared" si="784"/>
        <v>35</v>
      </c>
      <c r="N811" s="51">
        <f t="shared" si="784"/>
        <v>25</v>
      </c>
      <c r="O811" s="51">
        <f t="shared" si="784"/>
        <v>27</v>
      </c>
      <c r="P811" s="51">
        <f t="shared" si="784"/>
        <v>37</v>
      </c>
      <c r="Q811" s="51">
        <f t="shared" si="784"/>
        <v>38</v>
      </c>
      <c r="R811" s="51">
        <f t="shared" si="784"/>
        <v>38</v>
      </c>
      <c r="S811" s="51">
        <f t="shared" si="784"/>
        <v>39</v>
      </c>
      <c r="T811" s="51">
        <f t="shared" si="784"/>
        <v>39</v>
      </c>
      <c r="U811" s="51">
        <f t="shared" si="784"/>
        <v>39</v>
      </c>
      <c r="V811" s="51">
        <f t="shared" si="784"/>
        <v>38</v>
      </c>
      <c r="W811" s="51">
        <f t="shared" si="784"/>
        <v>36</v>
      </c>
      <c r="X811" s="51">
        <f t="shared" si="784"/>
        <v>32</v>
      </c>
      <c r="Y811" s="51">
        <f t="shared" si="784"/>
        <v>29</v>
      </c>
      <c r="Z811" s="51">
        <f t="shared" si="784"/>
        <v>26</v>
      </c>
      <c r="AA811" s="51">
        <f t="shared" si="784"/>
        <v>23</v>
      </c>
      <c r="AB811" s="51">
        <f t="shared" si="784"/>
        <v>21</v>
      </c>
      <c r="AC811" s="51">
        <f t="shared" si="784"/>
        <v>20</v>
      </c>
      <c r="AD811" s="51">
        <f t="shared" si="784"/>
        <v>84</v>
      </c>
      <c r="AE811" s="51">
        <f t="shared" si="784"/>
        <v>91</v>
      </c>
      <c r="AF811" s="51">
        <f t="shared" si="784"/>
        <v>99</v>
      </c>
      <c r="AG811" s="51">
        <f t="shared" si="784"/>
        <v>80</v>
      </c>
      <c r="AH811" s="51">
        <f t="shared" si="784"/>
        <v>81</v>
      </c>
      <c r="AI811" s="51">
        <f t="shared" si="784"/>
        <v>61</v>
      </c>
      <c r="AJ811" s="51">
        <f t="shared" si="784"/>
        <v>51</v>
      </c>
      <c r="AK811" s="51">
        <f t="shared" si="784"/>
        <v>47</v>
      </c>
      <c r="AL811" s="51">
        <f t="shared" si="784"/>
        <v>32</v>
      </c>
      <c r="AM811" s="51">
        <f t="shared" si="784"/>
        <v>24</v>
      </c>
      <c r="AN811" s="51">
        <f t="shared" si="784"/>
        <v>14</v>
      </c>
      <c r="AO811" s="51">
        <f t="shared" si="784"/>
        <v>11</v>
      </c>
      <c r="AP811" s="51">
        <f t="shared" si="784"/>
        <v>8</v>
      </c>
      <c r="AQ811" s="51">
        <f t="shared" si="784"/>
        <v>87</v>
      </c>
      <c r="AR811" s="51">
        <f t="shared" si="784"/>
        <v>48</v>
      </c>
      <c r="AS811" s="51">
        <f t="shared" si="784"/>
        <v>234</v>
      </c>
      <c r="AT811" s="51">
        <f t="shared" si="784"/>
        <v>36</v>
      </c>
      <c r="AU811" s="58">
        <v>4251</v>
      </c>
      <c r="AV811" s="109"/>
      <c r="AW811" s="109"/>
    </row>
    <row r="812" spans="1:49" s="33" customFormat="1" ht="12">
      <c r="A812" s="6">
        <v>808</v>
      </c>
      <c r="B812" s="58">
        <v>4252</v>
      </c>
      <c r="C812" s="40" t="s">
        <v>998</v>
      </c>
      <c r="D812" s="40" t="s">
        <v>829</v>
      </c>
      <c r="E812" s="57" t="s">
        <v>859</v>
      </c>
      <c r="F812" s="44" t="s">
        <v>871</v>
      </c>
      <c r="G812" s="39" t="s">
        <v>662</v>
      </c>
      <c r="H812" s="58">
        <v>4252</v>
      </c>
      <c r="I812" s="51">
        <f t="shared" si="745"/>
        <v>1157</v>
      </c>
      <c r="J812" s="51">
        <f t="shared" si="782"/>
        <v>12</v>
      </c>
      <c r="K812" s="51">
        <f t="shared" ref="K812:AT812" si="785">K1825</f>
        <v>17</v>
      </c>
      <c r="L812" s="51">
        <f t="shared" si="785"/>
        <v>13</v>
      </c>
      <c r="M812" s="51">
        <f t="shared" si="785"/>
        <v>16</v>
      </c>
      <c r="N812" s="51">
        <f t="shared" si="785"/>
        <v>18</v>
      </c>
      <c r="O812" s="51">
        <f t="shared" si="785"/>
        <v>11</v>
      </c>
      <c r="P812" s="51">
        <f t="shared" si="785"/>
        <v>35</v>
      </c>
      <c r="Q812" s="51">
        <f t="shared" si="785"/>
        <v>36</v>
      </c>
      <c r="R812" s="51">
        <f t="shared" si="785"/>
        <v>36</v>
      </c>
      <c r="S812" s="51">
        <f t="shared" si="785"/>
        <v>36</v>
      </c>
      <c r="T812" s="51">
        <f t="shared" si="785"/>
        <v>37</v>
      </c>
      <c r="U812" s="51">
        <f t="shared" si="785"/>
        <v>37</v>
      </c>
      <c r="V812" s="51">
        <f t="shared" si="785"/>
        <v>36</v>
      </c>
      <c r="W812" s="51">
        <f t="shared" si="785"/>
        <v>34</v>
      </c>
      <c r="X812" s="51">
        <f t="shared" si="785"/>
        <v>30</v>
      </c>
      <c r="Y812" s="51">
        <f t="shared" si="785"/>
        <v>27</v>
      </c>
      <c r="Z812" s="51">
        <f t="shared" si="785"/>
        <v>24</v>
      </c>
      <c r="AA812" s="51">
        <f t="shared" si="785"/>
        <v>21</v>
      </c>
      <c r="AB812" s="51">
        <f t="shared" si="785"/>
        <v>20</v>
      </c>
      <c r="AC812" s="51">
        <f t="shared" si="785"/>
        <v>18</v>
      </c>
      <c r="AD812" s="51">
        <f t="shared" si="785"/>
        <v>79</v>
      </c>
      <c r="AE812" s="51">
        <f t="shared" si="785"/>
        <v>86</v>
      </c>
      <c r="AF812" s="51">
        <f t="shared" si="785"/>
        <v>94</v>
      </c>
      <c r="AG812" s="51">
        <f t="shared" si="785"/>
        <v>76</v>
      </c>
      <c r="AH812" s="51">
        <f t="shared" si="785"/>
        <v>76</v>
      </c>
      <c r="AI812" s="51">
        <f t="shared" si="785"/>
        <v>57</v>
      </c>
      <c r="AJ812" s="51">
        <f t="shared" si="785"/>
        <v>48</v>
      </c>
      <c r="AK812" s="51">
        <f t="shared" si="785"/>
        <v>44</v>
      </c>
      <c r="AL812" s="51">
        <f t="shared" si="785"/>
        <v>30</v>
      </c>
      <c r="AM812" s="51">
        <f t="shared" si="785"/>
        <v>23</v>
      </c>
      <c r="AN812" s="51">
        <f t="shared" si="785"/>
        <v>13</v>
      </c>
      <c r="AO812" s="51">
        <f t="shared" si="785"/>
        <v>10</v>
      </c>
      <c r="AP812" s="51">
        <f t="shared" si="785"/>
        <v>7</v>
      </c>
      <c r="AQ812" s="51">
        <f t="shared" si="785"/>
        <v>82</v>
      </c>
      <c r="AR812" s="51">
        <f t="shared" si="785"/>
        <v>45</v>
      </c>
      <c r="AS812" s="51">
        <f t="shared" si="785"/>
        <v>221</v>
      </c>
      <c r="AT812" s="51">
        <f t="shared" si="785"/>
        <v>16</v>
      </c>
      <c r="AU812" s="58">
        <v>4252</v>
      </c>
      <c r="AV812" s="109"/>
      <c r="AW812" s="109"/>
    </row>
    <row r="813" spans="1:49" s="33" customFormat="1" ht="12">
      <c r="A813" s="21">
        <v>809</v>
      </c>
      <c r="B813" s="90">
        <v>4253</v>
      </c>
      <c r="C813" s="40" t="s">
        <v>998</v>
      </c>
      <c r="D813" s="40" t="s">
        <v>829</v>
      </c>
      <c r="E813" s="57" t="s">
        <v>859</v>
      </c>
      <c r="F813" s="42" t="s">
        <v>295</v>
      </c>
      <c r="G813" s="39" t="s">
        <v>667</v>
      </c>
      <c r="H813" s="90">
        <v>4253</v>
      </c>
      <c r="I813" s="51">
        <f t="shared" si="745"/>
        <v>1554.3333333333333</v>
      </c>
      <c r="J813" s="51">
        <f t="shared" si="782"/>
        <v>41.333333333333329</v>
      </c>
      <c r="K813" s="51">
        <f t="shared" ref="K813:AT813" si="786">K1826</f>
        <v>25</v>
      </c>
      <c r="L813" s="51">
        <f t="shared" si="786"/>
        <v>26</v>
      </c>
      <c r="M813" s="51">
        <f t="shared" si="786"/>
        <v>32</v>
      </c>
      <c r="N813" s="51">
        <f t="shared" si="786"/>
        <v>37</v>
      </c>
      <c r="O813" s="51">
        <f t="shared" si="786"/>
        <v>33</v>
      </c>
      <c r="P813" s="51">
        <f t="shared" si="786"/>
        <v>44</v>
      </c>
      <c r="Q813" s="51">
        <f t="shared" si="786"/>
        <v>45</v>
      </c>
      <c r="R813" s="51">
        <f t="shared" si="786"/>
        <v>46</v>
      </c>
      <c r="S813" s="51">
        <f t="shared" si="786"/>
        <v>46</v>
      </c>
      <c r="T813" s="51">
        <f t="shared" si="786"/>
        <v>46</v>
      </c>
      <c r="U813" s="51">
        <f t="shared" si="786"/>
        <v>47</v>
      </c>
      <c r="V813" s="51">
        <f t="shared" si="786"/>
        <v>46</v>
      </c>
      <c r="W813" s="51">
        <f t="shared" si="786"/>
        <v>43</v>
      </c>
      <c r="X813" s="51">
        <f t="shared" si="786"/>
        <v>39</v>
      </c>
      <c r="Y813" s="51">
        <f t="shared" si="786"/>
        <v>35</v>
      </c>
      <c r="Z813" s="51">
        <f t="shared" si="786"/>
        <v>31</v>
      </c>
      <c r="AA813" s="51">
        <f t="shared" si="786"/>
        <v>27</v>
      </c>
      <c r="AB813" s="51">
        <f t="shared" si="786"/>
        <v>25</v>
      </c>
      <c r="AC813" s="51">
        <f t="shared" si="786"/>
        <v>23</v>
      </c>
      <c r="AD813" s="51">
        <f t="shared" si="786"/>
        <v>100</v>
      </c>
      <c r="AE813" s="51">
        <f t="shared" si="786"/>
        <v>109</v>
      </c>
      <c r="AF813" s="51">
        <f t="shared" si="786"/>
        <v>119</v>
      </c>
      <c r="AG813" s="51">
        <f t="shared" si="786"/>
        <v>96</v>
      </c>
      <c r="AH813" s="51">
        <f t="shared" si="786"/>
        <v>97</v>
      </c>
      <c r="AI813" s="51">
        <f t="shared" si="786"/>
        <v>73</v>
      </c>
      <c r="AJ813" s="51">
        <f t="shared" si="786"/>
        <v>61</v>
      </c>
      <c r="AK813" s="51">
        <f t="shared" si="786"/>
        <v>56</v>
      </c>
      <c r="AL813" s="51">
        <f t="shared" si="786"/>
        <v>39</v>
      </c>
      <c r="AM813" s="51">
        <f t="shared" si="786"/>
        <v>29</v>
      </c>
      <c r="AN813" s="51">
        <f t="shared" si="786"/>
        <v>16</v>
      </c>
      <c r="AO813" s="51">
        <f t="shared" si="786"/>
        <v>13</v>
      </c>
      <c r="AP813" s="51">
        <f t="shared" si="786"/>
        <v>9</v>
      </c>
      <c r="AQ813" s="51">
        <f t="shared" si="786"/>
        <v>105</v>
      </c>
      <c r="AR813" s="51">
        <f t="shared" si="786"/>
        <v>57</v>
      </c>
      <c r="AS813" s="51">
        <f t="shared" si="786"/>
        <v>281</v>
      </c>
      <c r="AT813" s="51">
        <f t="shared" si="786"/>
        <v>40</v>
      </c>
      <c r="AU813" s="90">
        <v>4253</v>
      </c>
      <c r="AV813" s="109"/>
      <c r="AW813" s="109"/>
    </row>
    <row r="814" spans="1:49" s="33" customFormat="1" ht="12">
      <c r="A814" s="21">
        <v>810</v>
      </c>
      <c r="B814" s="58">
        <v>7053</v>
      </c>
      <c r="C814" s="40" t="s">
        <v>998</v>
      </c>
      <c r="D814" s="40" t="s">
        <v>829</v>
      </c>
      <c r="E814" s="57" t="s">
        <v>859</v>
      </c>
      <c r="F814" s="44" t="s">
        <v>872</v>
      </c>
      <c r="G814" s="39" t="s">
        <v>667</v>
      </c>
      <c r="H814" s="58">
        <v>7053</v>
      </c>
      <c r="I814" s="51">
        <f t="shared" si="745"/>
        <v>1062.3333333333335</v>
      </c>
      <c r="J814" s="51">
        <f t="shared" si="782"/>
        <v>21.333333333333336</v>
      </c>
      <c r="K814" s="51">
        <f t="shared" ref="K814:AT814" si="787">K1827</f>
        <v>26</v>
      </c>
      <c r="L814" s="51">
        <f t="shared" si="787"/>
        <v>24</v>
      </c>
      <c r="M814" s="51">
        <f t="shared" si="787"/>
        <v>28</v>
      </c>
      <c r="N814" s="51">
        <f t="shared" si="787"/>
        <v>26</v>
      </c>
      <c r="O814" s="51">
        <f t="shared" si="787"/>
        <v>29</v>
      </c>
      <c r="P814" s="51">
        <f t="shared" si="787"/>
        <v>30</v>
      </c>
      <c r="Q814" s="51">
        <f t="shared" si="787"/>
        <v>30</v>
      </c>
      <c r="R814" s="51">
        <f t="shared" si="787"/>
        <v>31</v>
      </c>
      <c r="S814" s="51">
        <f t="shared" si="787"/>
        <v>31</v>
      </c>
      <c r="T814" s="51">
        <f t="shared" si="787"/>
        <v>31</v>
      </c>
      <c r="U814" s="51">
        <f t="shared" si="787"/>
        <v>31</v>
      </c>
      <c r="V814" s="51">
        <f t="shared" si="787"/>
        <v>30</v>
      </c>
      <c r="W814" s="51">
        <f t="shared" si="787"/>
        <v>28</v>
      </c>
      <c r="X814" s="51">
        <f t="shared" si="787"/>
        <v>26</v>
      </c>
      <c r="Y814" s="51">
        <f t="shared" si="787"/>
        <v>23</v>
      </c>
      <c r="Z814" s="51">
        <f t="shared" si="787"/>
        <v>21</v>
      </c>
      <c r="AA814" s="51">
        <f t="shared" si="787"/>
        <v>18</v>
      </c>
      <c r="AB814" s="51">
        <f t="shared" si="787"/>
        <v>17</v>
      </c>
      <c r="AC814" s="51">
        <f t="shared" si="787"/>
        <v>16</v>
      </c>
      <c r="AD814" s="51">
        <f t="shared" si="787"/>
        <v>67</v>
      </c>
      <c r="AE814" s="51">
        <f t="shared" si="787"/>
        <v>73</v>
      </c>
      <c r="AF814" s="51">
        <f t="shared" si="787"/>
        <v>79</v>
      </c>
      <c r="AG814" s="51">
        <f t="shared" si="787"/>
        <v>64</v>
      </c>
      <c r="AH814" s="51">
        <f t="shared" si="787"/>
        <v>65</v>
      </c>
      <c r="AI814" s="51">
        <f t="shared" si="787"/>
        <v>48</v>
      </c>
      <c r="AJ814" s="51">
        <f t="shared" si="787"/>
        <v>41</v>
      </c>
      <c r="AK814" s="51">
        <f t="shared" si="787"/>
        <v>37</v>
      </c>
      <c r="AL814" s="51">
        <f t="shared" si="787"/>
        <v>26</v>
      </c>
      <c r="AM814" s="51">
        <f t="shared" si="787"/>
        <v>19</v>
      </c>
      <c r="AN814" s="51">
        <f t="shared" si="787"/>
        <v>11</v>
      </c>
      <c r="AO814" s="51">
        <f t="shared" si="787"/>
        <v>9</v>
      </c>
      <c r="AP814" s="51">
        <f t="shared" si="787"/>
        <v>6</v>
      </c>
      <c r="AQ814" s="51">
        <f t="shared" si="787"/>
        <v>70</v>
      </c>
      <c r="AR814" s="51">
        <f t="shared" si="787"/>
        <v>38</v>
      </c>
      <c r="AS814" s="51">
        <f t="shared" si="787"/>
        <v>187</v>
      </c>
      <c r="AT814" s="51">
        <f t="shared" si="787"/>
        <v>29</v>
      </c>
      <c r="AU814" s="58">
        <v>7053</v>
      </c>
      <c r="AV814" s="109"/>
      <c r="AW814" s="109"/>
    </row>
    <row r="815" spans="1:49" s="33" customFormat="1" ht="12">
      <c r="A815" s="6">
        <v>811</v>
      </c>
      <c r="B815" s="90">
        <v>9967</v>
      </c>
      <c r="C815" s="40" t="s">
        <v>998</v>
      </c>
      <c r="D815" s="40" t="s">
        <v>829</v>
      </c>
      <c r="E815" s="57" t="s">
        <v>859</v>
      </c>
      <c r="F815" s="42" t="s">
        <v>873</v>
      </c>
      <c r="G815" s="39" t="s">
        <v>662</v>
      </c>
      <c r="H815" s="90">
        <v>9967</v>
      </c>
      <c r="I815" s="51">
        <f t="shared" si="745"/>
        <v>944.66666666666663</v>
      </c>
      <c r="J815" s="51">
        <f t="shared" si="782"/>
        <v>18.666666666666664</v>
      </c>
      <c r="K815" s="51">
        <f t="shared" ref="K815:AT815" si="788">K1828</f>
        <v>12</v>
      </c>
      <c r="L815" s="51">
        <f t="shared" si="788"/>
        <v>14</v>
      </c>
      <c r="M815" s="51">
        <f t="shared" si="788"/>
        <v>20</v>
      </c>
      <c r="N815" s="51">
        <f t="shared" si="788"/>
        <v>15</v>
      </c>
      <c r="O815" s="51">
        <f t="shared" si="788"/>
        <v>15</v>
      </c>
      <c r="P815" s="51">
        <f t="shared" si="788"/>
        <v>28</v>
      </c>
      <c r="Q815" s="51">
        <f t="shared" si="788"/>
        <v>28</v>
      </c>
      <c r="R815" s="51">
        <f t="shared" si="788"/>
        <v>29</v>
      </c>
      <c r="S815" s="51">
        <f t="shared" si="788"/>
        <v>29</v>
      </c>
      <c r="T815" s="51">
        <f t="shared" si="788"/>
        <v>29</v>
      </c>
      <c r="U815" s="51">
        <f t="shared" si="788"/>
        <v>29</v>
      </c>
      <c r="V815" s="51">
        <f t="shared" si="788"/>
        <v>29</v>
      </c>
      <c r="W815" s="51">
        <f t="shared" si="788"/>
        <v>27</v>
      </c>
      <c r="X815" s="51">
        <f t="shared" si="788"/>
        <v>24</v>
      </c>
      <c r="Y815" s="51">
        <f t="shared" si="788"/>
        <v>22</v>
      </c>
      <c r="Z815" s="51">
        <f t="shared" si="788"/>
        <v>19</v>
      </c>
      <c r="AA815" s="51">
        <f t="shared" si="788"/>
        <v>17</v>
      </c>
      <c r="AB815" s="51">
        <f t="shared" si="788"/>
        <v>16</v>
      </c>
      <c r="AC815" s="51">
        <f t="shared" si="788"/>
        <v>15</v>
      </c>
      <c r="AD815" s="51">
        <f t="shared" si="788"/>
        <v>63</v>
      </c>
      <c r="AE815" s="51">
        <f t="shared" si="788"/>
        <v>68</v>
      </c>
      <c r="AF815" s="51">
        <f t="shared" si="788"/>
        <v>74</v>
      </c>
      <c r="AG815" s="51">
        <f t="shared" si="788"/>
        <v>60</v>
      </c>
      <c r="AH815" s="51">
        <f t="shared" si="788"/>
        <v>60</v>
      </c>
      <c r="AI815" s="51">
        <f t="shared" si="788"/>
        <v>45</v>
      </c>
      <c r="AJ815" s="51">
        <f t="shared" si="788"/>
        <v>38</v>
      </c>
      <c r="AK815" s="51">
        <f t="shared" si="788"/>
        <v>35</v>
      </c>
      <c r="AL815" s="51">
        <f t="shared" si="788"/>
        <v>24</v>
      </c>
      <c r="AM815" s="51">
        <f t="shared" si="788"/>
        <v>18</v>
      </c>
      <c r="AN815" s="51">
        <f t="shared" si="788"/>
        <v>10</v>
      </c>
      <c r="AO815" s="51">
        <f t="shared" si="788"/>
        <v>8</v>
      </c>
      <c r="AP815" s="51">
        <f t="shared" si="788"/>
        <v>6</v>
      </c>
      <c r="AQ815" s="51">
        <f t="shared" si="788"/>
        <v>65</v>
      </c>
      <c r="AR815" s="51">
        <f t="shared" si="788"/>
        <v>36</v>
      </c>
      <c r="AS815" s="51">
        <f t="shared" si="788"/>
        <v>175</v>
      </c>
      <c r="AT815" s="51">
        <f t="shared" si="788"/>
        <v>15</v>
      </c>
      <c r="AU815" s="90">
        <v>9967</v>
      </c>
      <c r="AV815" s="109"/>
      <c r="AW815" s="109"/>
    </row>
    <row r="816" spans="1:49" s="33" customFormat="1" ht="12">
      <c r="A816" s="21">
        <v>812</v>
      </c>
      <c r="B816" s="58">
        <v>4254</v>
      </c>
      <c r="C816" s="40" t="s">
        <v>998</v>
      </c>
      <c r="D816" s="40" t="s">
        <v>829</v>
      </c>
      <c r="E816" s="57" t="s">
        <v>859</v>
      </c>
      <c r="F816" s="44" t="s">
        <v>874</v>
      </c>
      <c r="G816" s="39" t="s">
        <v>680</v>
      </c>
      <c r="H816" s="58">
        <v>4254</v>
      </c>
      <c r="I816" s="51">
        <f t="shared" si="745"/>
        <v>4125</v>
      </c>
      <c r="J816" s="51">
        <f>J1830</f>
        <v>52</v>
      </c>
      <c r="K816" s="51">
        <f t="shared" ref="K816:AT816" si="789">K1830</f>
        <v>66</v>
      </c>
      <c r="L816" s="51">
        <f t="shared" si="789"/>
        <v>57</v>
      </c>
      <c r="M816" s="51">
        <f t="shared" si="789"/>
        <v>78</v>
      </c>
      <c r="N816" s="51">
        <f t="shared" si="789"/>
        <v>69</v>
      </c>
      <c r="O816" s="51">
        <f t="shared" si="789"/>
        <v>79</v>
      </c>
      <c r="P816" s="51">
        <f t="shared" si="789"/>
        <v>106</v>
      </c>
      <c r="Q816" s="51">
        <f t="shared" si="789"/>
        <v>106</v>
      </c>
      <c r="R816" s="51">
        <f t="shared" si="789"/>
        <v>107</v>
      </c>
      <c r="S816" s="51">
        <f t="shared" si="789"/>
        <v>107</v>
      </c>
      <c r="T816" s="51">
        <f t="shared" si="789"/>
        <v>106</v>
      </c>
      <c r="U816" s="51">
        <f t="shared" si="789"/>
        <v>106</v>
      </c>
      <c r="V816" s="51">
        <f t="shared" si="789"/>
        <v>103</v>
      </c>
      <c r="W816" s="51">
        <f t="shared" si="789"/>
        <v>97</v>
      </c>
      <c r="X816" s="51">
        <f t="shared" si="789"/>
        <v>91</v>
      </c>
      <c r="Y816" s="51">
        <f t="shared" si="789"/>
        <v>83</v>
      </c>
      <c r="Z816" s="51">
        <f t="shared" si="789"/>
        <v>76</v>
      </c>
      <c r="AA816" s="51">
        <f t="shared" si="789"/>
        <v>70</v>
      </c>
      <c r="AB816" s="51">
        <f t="shared" si="789"/>
        <v>66</v>
      </c>
      <c r="AC816" s="51">
        <f t="shared" si="789"/>
        <v>64</v>
      </c>
      <c r="AD816" s="51">
        <f t="shared" si="789"/>
        <v>295</v>
      </c>
      <c r="AE816" s="51">
        <f t="shared" si="789"/>
        <v>339</v>
      </c>
      <c r="AF816" s="51">
        <f t="shared" si="789"/>
        <v>329</v>
      </c>
      <c r="AG816" s="51">
        <f t="shared" si="789"/>
        <v>295</v>
      </c>
      <c r="AH816" s="51">
        <f t="shared" si="789"/>
        <v>241</v>
      </c>
      <c r="AI816" s="51">
        <f t="shared" si="789"/>
        <v>213</v>
      </c>
      <c r="AJ816" s="51">
        <f t="shared" si="789"/>
        <v>198</v>
      </c>
      <c r="AK816" s="51">
        <f t="shared" si="789"/>
        <v>181</v>
      </c>
      <c r="AL816" s="51">
        <f t="shared" si="789"/>
        <v>116</v>
      </c>
      <c r="AM816" s="51">
        <f t="shared" si="789"/>
        <v>84</v>
      </c>
      <c r="AN816" s="51">
        <f t="shared" si="789"/>
        <v>68</v>
      </c>
      <c r="AO816" s="51">
        <f t="shared" si="789"/>
        <v>42</v>
      </c>
      <c r="AP816" s="51">
        <f t="shared" si="789"/>
        <v>35</v>
      </c>
      <c r="AQ816" s="51">
        <f t="shared" si="789"/>
        <v>248</v>
      </c>
      <c r="AR816" s="51">
        <f t="shared" si="789"/>
        <v>161</v>
      </c>
      <c r="AS816" s="51">
        <f t="shared" si="789"/>
        <v>768</v>
      </c>
      <c r="AT816" s="51">
        <f t="shared" si="789"/>
        <v>70</v>
      </c>
      <c r="AU816" s="58">
        <v>4254</v>
      </c>
      <c r="AV816" s="109"/>
      <c r="AW816" s="109"/>
    </row>
    <row r="817" spans="1:49" s="33" customFormat="1" ht="12">
      <c r="A817" s="21">
        <v>813</v>
      </c>
      <c r="B817" s="58">
        <v>4255</v>
      </c>
      <c r="C817" s="40" t="s">
        <v>998</v>
      </c>
      <c r="D817" s="40" t="s">
        <v>829</v>
      </c>
      <c r="E817" s="59" t="s">
        <v>859</v>
      </c>
      <c r="F817" s="44" t="s">
        <v>875</v>
      </c>
      <c r="G817" s="39" t="s">
        <v>667</v>
      </c>
      <c r="H817" s="58">
        <v>4255</v>
      </c>
      <c r="I817" s="51">
        <f t="shared" si="745"/>
        <v>1869</v>
      </c>
      <c r="J817" s="51">
        <f>J1831</f>
        <v>21</v>
      </c>
      <c r="K817" s="51">
        <f t="shared" ref="K817:AT817" si="790">K1831</f>
        <v>37</v>
      </c>
      <c r="L817" s="51">
        <f t="shared" si="790"/>
        <v>23</v>
      </c>
      <c r="M817" s="51">
        <f t="shared" si="790"/>
        <v>42</v>
      </c>
      <c r="N817" s="51">
        <f t="shared" si="790"/>
        <v>39</v>
      </c>
      <c r="O817" s="51">
        <f t="shared" si="790"/>
        <v>44</v>
      </c>
      <c r="P817" s="51">
        <f t="shared" si="790"/>
        <v>47</v>
      </c>
      <c r="Q817" s="51">
        <f t="shared" si="790"/>
        <v>48</v>
      </c>
      <c r="R817" s="51">
        <f t="shared" si="790"/>
        <v>48</v>
      </c>
      <c r="S817" s="51">
        <f t="shared" si="790"/>
        <v>48</v>
      </c>
      <c r="T817" s="51">
        <f t="shared" si="790"/>
        <v>48</v>
      </c>
      <c r="U817" s="51">
        <f t="shared" si="790"/>
        <v>47</v>
      </c>
      <c r="V817" s="51">
        <f t="shared" si="790"/>
        <v>46</v>
      </c>
      <c r="W817" s="51">
        <f t="shared" si="790"/>
        <v>44</v>
      </c>
      <c r="X817" s="51">
        <f t="shared" si="790"/>
        <v>40</v>
      </c>
      <c r="Y817" s="51">
        <f t="shared" si="790"/>
        <v>37</v>
      </c>
      <c r="Z817" s="51">
        <f t="shared" si="790"/>
        <v>34</v>
      </c>
      <c r="AA817" s="51">
        <f t="shared" si="790"/>
        <v>31</v>
      </c>
      <c r="AB817" s="51">
        <f t="shared" si="790"/>
        <v>29</v>
      </c>
      <c r="AC817" s="51">
        <f t="shared" si="790"/>
        <v>28</v>
      </c>
      <c r="AD817" s="51">
        <f t="shared" si="790"/>
        <v>132</v>
      </c>
      <c r="AE817" s="51">
        <f t="shared" si="790"/>
        <v>151</v>
      </c>
      <c r="AF817" s="51">
        <f t="shared" si="790"/>
        <v>147</v>
      </c>
      <c r="AG817" s="51">
        <f t="shared" si="790"/>
        <v>132</v>
      </c>
      <c r="AH817" s="51">
        <f t="shared" si="790"/>
        <v>108</v>
      </c>
      <c r="AI817" s="51">
        <f t="shared" si="790"/>
        <v>95</v>
      </c>
      <c r="AJ817" s="51">
        <f t="shared" si="790"/>
        <v>89</v>
      </c>
      <c r="AK817" s="51">
        <f t="shared" si="790"/>
        <v>81</v>
      </c>
      <c r="AL817" s="51">
        <f t="shared" si="790"/>
        <v>52</v>
      </c>
      <c r="AM817" s="51">
        <f t="shared" si="790"/>
        <v>37</v>
      </c>
      <c r="AN817" s="51">
        <f t="shared" si="790"/>
        <v>30</v>
      </c>
      <c r="AO817" s="51">
        <f t="shared" si="790"/>
        <v>19</v>
      </c>
      <c r="AP817" s="51">
        <f t="shared" si="790"/>
        <v>15</v>
      </c>
      <c r="AQ817" s="51">
        <f t="shared" si="790"/>
        <v>111</v>
      </c>
      <c r="AR817" s="51">
        <f t="shared" si="790"/>
        <v>72</v>
      </c>
      <c r="AS817" s="51">
        <f t="shared" si="790"/>
        <v>343</v>
      </c>
      <c r="AT817" s="51">
        <f t="shared" si="790"/>
        <v>35</v>
      </c>
      <c r="AU817" s="58">
        <v>4255</v>
      </c>
      <c r="AV817" s="109"/>
      <c r="AW817" s="109"/>
    </row>
    <row r="818" spans="1:49" s="33" customFormat="1" ht="12">
      <c r="A818" s="6">
        <v>814</v>
      </c>
      <c r="B818" s="34"/>
      <c r="C818" s="35" t="s">
        <v>998</v>
      </c>
      <c r="D818" s="35" t="s">
        <v>829</v>
      </c>
      <c r="E818" s="36" t="s">
        <v>850</v>
      </c>
      <c r="F818" s="36" t="s">
        <v>850</v>
      </c>
      <c r="G818" s="37"/>
      <c r="H818" s="34"/>
      <c r="I818" s="99">
        <f t="shared" si="745"/>
        <v>16649.159226190477</v>
      </c>
      <c r="J818" s="38">
        <f>SUM(J819:J829)</f>
        <v>228</v>
      </c>
      <c r="K818" s="38">
        <f t="shared" ref="K818:AT818" si="791">SUM(K819:K829)</f>
        <v>309.1592261904762</v>
      </c>
      <c r="L818" s="38">
        <f t="shared" si="791"/>
        <v>288</v>
      </c>
      <c r="M818" s="38">
        <f t="shared" si="791"/>
        <v>337</v>
      </c>
      <c r="N818" s="38">
        <f t="shared" si="791"/>
        <v>327</v>
      </c>
      <c r="O818" s="38">
        <f t="shared" si="791"/>
        <v>307</v>
      </c>
      <c r="P818" s="38">
        <f t="shared" si="791"/>
        <v>353</v>
      </c>
      <c r="Q818" s="38">
        <f t="shared" si="791"/>
        <v>359</v>
      </c>
      <c r="R818" s="38">
        <f t="shared" si="791"/>
        <v>361</v>
      </c>
      <c r="S818" s="38">
        <f t="shared" si="791"/>
        <v>364</v>
      </c>
      <c r="T818" s="38">
        <f t="shared" si="791"/>
        <v>363</v>
      </c>
      <c r="U818" s="38">
        <f t="shared" si="791"/>
        <v>364</v>
      </c>
      <c r="V818" s="38">
        <f t="shared" si="791"/>
        <v>363</v>
      </c>
      <c r="W818" s="38">
        <f t="shared" si="791"/>
        <v>356</v>
      </c>
      <c r="X818" s="38">
        <f t="shared" si="791"/>
        <v>345</v>
      </c>
      <c r="Y818" s="38">
        <f t="shared" si="791"/>
        <v>336</v>
      </c>
      <c r="Z818" s="38">
        <f t="shared" si="791"/>
        <v>325</v>
      </c>
      <c r="AA818" s="38">
        <f t="shared" si="791"/>
        <v>313</v>
      </c>
      <c r="AB818" s="38">
        <f t="shared" si="791"/>
        <v>301</v>
      </c>
      <c r="AC818" s="38">
        <f t="shared" si="791"/>
        <v>289</v>
      </c>
      <c r="AD818" s="38">
        <f t="shared" si="791"/>
        <v>1298</v>
      </c>
      <c r="AE818" s="38">
        <f t="shared" si="791"/>
        <v>1332</v>
      </c>
      <c r="AF818" s="38">
        <f t="shared" si="791"/>
        <v>1344</v>
      </c>
      <c r="AG818" s="38">
        <f t="shared" si="791"/>
        <v>1240</v>
      </c>
      <c r="AH818" s="38">
        <f t="shared" si="791"/>
        <v>1196</v>
      </c>
      <c r="AI818" s="38">
        <f t="shared" si="791"/>
        <v>971</v>
      </c>
      <c r="AJ818" s="38">
        <f t="shared" si="791"/>
        <v>730</v>
      </c>
      <c r="AK818" s="38">
        <f t="shared" si="791"/>
        <v>605</v>
      </c>
      <c r="AL818" s="38">
        <f t="shared" si="791"/>
        <v>475</v>
      </c>
      <c r="AM818" s="38">
        <f t="shared" si="791"/>
        <v>363</v>
      </c>
      <c r="AN818" s="38">
        <f t="shared" si="791"/>
        <v>229</v>
      </c>
      <c r="AO818" s="38">
        <f t="shared" si="791"/>
        <v>155</v>
      </c>
      <c r="AP818" s="38">
        <f t="shared" si="791"/>
        <v>123</v>
      </c>
      <c r="AQ818" s="38">
        <f t="shared" si="791"/>
        <v>867</v>
      </c>
      <c r="AR818" s="38">
        <f t="shared" si="791"/>
        <v>712</v>
      </c>
      <c r="AS818" s="38">
        <f t="shared" si="791"/>
        <v>3385</v>
      </c>
      <c r="AT818" s="38">
        <f t="shared" si="791"/>
        <v>307</v>
      </c>
      <c r="AU818" s="34"/>
      <c r="AV818" s="109"/>
      <c r="AW818" s="109"/>
    </row>
    <row r="819" spans="1:49" s="33" customFormat="1" ht="12">
      <c r="A819" s="21">
        <v>815</v>
      </c>
      <c r="B819" s="58">
        <v>4225</v>
      </c>
      <c r="C819" s="40" t="s">
        <v>998</v>
      </c>
      <c r="D819" s="40" t="s">
        <v>829</v>
      </c>
      <c r="E819" s="57" t="s">
        <v>850</v>
      </c>
      <c r="F819" s="44" t="s">
        <v>876</v>
      </c>
      <c r="G819" s="39" t="s">
        <v>680</v>
      </c>
      <c r="H819" s="58">
        <v>4225</v>
      </c>
      <c r="I819" s="51">
        <f t="shared" si="745"/>
        <v>2354</v>
      </c>
      <c r="J819" s="51">
        <f>J1782</f>
        <v>37</v>
      </c>
      <c r="K819" s="51">
        <f t="shared" ref="K819:AT819" si="792">K1782</f>
        <v>47</v>
      </c>
      <c r="L819" s="51">
        <f t="shared" si="792"/>
        <v>46</v>
      </c>
      <c r="M819" s="51">
        <f t="shared" si="792"/>
        <v>44</v>
      </c>
      <c r="N819" s="51">
        <f t="shared" si="792"/>
        <v>45</v>
      </c>
      <c r="O819" s="51">
        <f t="shared" si="792"/>
        <v>38</v>
      </c>
      <c r="P819" s="51">
        <f t="shared" si="792"/>
        <v>43</v>
      </c>
      <c r="Q819" s="51">
        <f t="shared" si="792"/>
        <v>44</v>
      </c>
      <c r="R819" s="51">
        <f t="shared" si="792"/>
        <v>46</v>
      </c>
      <c r="S819" s="51">
        <f t="shared" si="792"/>
        <v>47</v>
      </c>
      <c r="T819" s="51">
        <f t="shared" si="792"/>
        <v>48</v>
      </c>
      <c r="U819" s="51">
        <f t="shared" si="792"/>
        <v>49</v>
      </c>
      <c r="V819" s="51">
        <f t="shared" si="792"/>
        <v>50</v>
      </c>
      <c r="W819" s="51">
        <f t="shared" si="792"/>
        <v>49</v>
      </c>
      <c r="X819" s="51">
        <f t="shared" si="792"/>
        <v>47</v>
      </c>
      <c r="Y819" s="51">
        <f t="shared" si="792"/>
        <v>46</v>
      </c>
      <c r="Z819" s="51">
        <f t="shared" si="792"/>
        <v>44</v>
      </c>
      <c r="AA819" s="51">
        <f t="shared" si="792"/>
        <v>42</v>
      </c>
      <c r="AB819" s="51">
        <f t="shared" si="792"/>
        <v>41</v>
      </c>
      <c r="AC819" s="51">
        <f t="shared" si="792"/>
        <v>40</v>
      </c>
      <c r="AD819" s="51">
        <f t="shared" si="792"/>
        <v>180</v>
      </c>
      <c r="AE819" s="51">
        <f t="shared" si="792"/>
        <v>175</v>
      </c>
      <c r="AF819" s="51">
        <f t="shared" si="792"/>
        <v>192</v>
      </c>
      <c r="AG819" s="51">
        <f t="shared" si="792"/>
        <v>179</v>
      </c>
      <c r="AH819" s="51">
        <f t="shared" si="792"/>
        <v>181</v>
      </c>
      <c r="AI819" s="51">
        <f t="shared" si="792"/>
        <v>148</v>
      </c>
      <c r="AJ819" s="51">
        <f t="shared" si="792"/>
        <v>109</v>
      </c>
      <c r="AK819" s="51">
        <f t="shared" si="792"/>
        <v>91</v>
      </c>
      <c r="AL819" s="51">
        <f t="shared" si="792"/>
        <v>70</v>
      </c>
      <c r="AM819" s="51">
        <f t="shared" si="792"/>
        <v>56</v>
      </c>
      <c r="AN819" s="51">
        <f t="shared" si="792"/>
        <v>36</v>
      </c>
      <c r="AO819" s="51">
        <f t="shared" si="792"/>
        <v>25</v>
      </c>
      <c r="AP819" s="51">
        <f t="shared" si="792"/>
        <v>19</v>
      </c>
      <c r="AQ819" s="51">
        <f t="shared" si="792"/>
        <v>120</v>
      </c>
      <c r="AR819" s="51">
        <f t="shared" si="792"/>
        <v>100</v>
      </c>
      <c r="AS819" s="51">
        <f t="shared" si="792"/>
        <v>488</v>
      </c>
      <c r="AT819" s="51">
        <f t="shared" si="792"/>
        <v>50</v>
      </c>
      <c r="AU819" s="58">
        <v>4225</v>
      </c>
      <c r="AV819" s="109"/>
      <c r="AW819" s="109"/>
    </row>
    <row r="820" spans="1:49" s="33" customFormat="1" ht="12">
      <c r="A820" s="21">
        <v>816</v>
      </c>
      <c r="B820" s="58">
        <v>4276</v>
      </c>
      <c r="C820" s="40" t="s">
        <v>998</v>
      </c>
      <c r="D820" s="40" t="s">
        <v>829</v>
      </c>
      <c r="E820" s="57" t="s">
        <v>850</v>
      </c>
      <c r="F820" s="44" t="s">
        <v>877</v>
      </c>
      <c r="G820" s="39" t="s">
        <v>680</v>
      </c>
      <c r="H820" s="58">
        <v>4276</v>
      </c>
      <c r="I820" s="51">
        <f t="shared" si="745"/>
        <v>2033.96875</v>
      </c>
      <c r="J820" s="51">
        <f>J1870</f>
        <v>20</v>
      </c>
      <c r="K820" s="51">
        <f t="shared" ref="K820:AT820" si="793">K1870</f>
        <v>29.96875</v>
      </c>
      <c r="L820" s="51">
        <f t="shared" si="793"/>
        <v>36</v>
      </c>
      <c r="M820" s="51">
        <f t="shared" si="793"/>
        <v>41</v>
      </c>
      <c r="N820" s="51">
        <f t="shared" si="793"/>
        <v>32</v>
      </c>
      <c r="O820" s="51">
        <f t="shared" si="793"/>
        <v>43</v>
      </c>
      <c r="P820" s="51">
        <f t="shared" si="793"/>
        <v>49</v>
      </c>
      <c r="Q820" s="51">
        <f t="shared" si="793"/>
        <v>49</v>
      </c>
      <c r="R820" s="51">
        <f t="shared" si="793"/>
        <v>48</v>
      </c>
      <c r="S820" s="51">
        <f t="shared" si="793"/>
        <v>47</v>
      </c>
      <c r="T820" s="51">
        <f t="shared" si="793"/>
        <v>46</v>
      </c>
      <c r="U820" s="51">
        <f t="shared" si="793"/>
        <v>45</v>
      </c>
      <c r="V820" s="51">
        <f t="shared" si="793"/>
        <v>44</v>
      </c>
      <c r="W820" s="51">
        <f t="shared" si="793"/>
        <v>43</v>
      </c>
      <c r="X820" s="51">
        <f t="shared" si="793"/>
        <v>43</v>
      </c>
      <c r="Y820" s="51">
        <f t="shared" si="793"/>
        <v>43</v>
      </c>
      <c r="Z820" s="51">
        <f t="shared" si="793"/>
        <v>42</v>
      </c>
      <c r="AA820" s="51">
        <f t="shared" si="793"/>
        <v>41</v>
      </c>
      <c r="AB820" s="51">
        <f t="shared" si="793"/>
        <v>39</v>
      </c>
      <c r="AC820" s="51">
        <f t="shared" si="793"/>
        <v>37</v>
      </c>
      <c r="AD820" s="51">
        <f t="shared" si="793"/>
        <v>160</v>
      </c>
      <c r="AE820" s="51">
        <f t="shared" si="793"/>
        <v>176</v>
      </c>
      <c r="AF820" s="51">
        <f t="shared" si="793"/>
        <v>158</v>
      </c>
      <c r="AG820" s="51">
        <f t="shared" si="793"/>
        <v>147</v>
      </c>
      <c r="AH820" s="51">
        <f t="shared" si="793"/>
        <v>136</v>
      </c>
      <c r="AI820" s="51">
        <f t="shared" si="793"/>
        <v>119</v>
      </c>
      <c r="AJ820" s="51">
        <f t="shared" si="793"/>
        <v>83</v>
      </c>
      <c r="AK820" s="51">
        <f t="shared" si="793"/>
        <v>82</v>
      </c>
      <c r="AL820" s="51">
        <f t="shared" si="793"/>
        <v>57</v>
      </c>
      <c r="AM820" s="51">
        <f t="shared" si="793"/>
        <v>43</v>
      </c>
      <c r="AN820" s="51">
        <f t="shared" si="793"/>
        <v>26</v>
      </c>
      <c r="AO820" s="51">
        <f t="shared" si="793"/>
        <v>16</v>
      </c>
      <c r="AP820" s="51">
        <f t="shared" si="793"/>
        <v>13</v>
      </c>
      <c r="AQ820" s="51">
        <f t="shared" si="793"/>
        <v>106</v>
      </c>
      <c r="AR820" s="51">
        <f t="shared" si="793"/>
        <v>87</v>
      </c>
      <c r="AS820" s="51">
        <f t="shared" si="793"/>
        <v>405</v>
      </c>
      <c r="AT820" s="51">
        <f t="shared" si="793"/>
        <v>35</v>
      </c>
      <c r="AU820" s="58">
        <v>4276</v>
      </c>
      <c r="AV820" s="109"/>
      <c r="AW820" s="109"/>
    </row>
    <row r="821" spans="1:49" s="33" customFormat="1" ht="12">
      <c r="A821" s="6">
        <v>817</v>
      </c>
      <c r="B821" s="58">
        <v>4226</v>
      </c>
      <c r="C821" s="40" t="s">
        <v>998</v>
      </c>
      <c r="D821" s="40" t="s">
        <v>829</v>
      </c>
      <c r="E821" s="57" t="s">
        <v>850</v>
      </c>
      <c r="F821" s="44" t="s">
        <v>878</v>
      </c>
      <c r="G821" s="39" t="s">
        <v>667</v>
      </c>
      <c r="H821" s="58">
        <v>4226</v>
      </c>
      <c r="I821" s="51">
        <f t="shared" si="745"/>
        <v>1208</v>
      </c>
      <c r="J821" s="51">
        <f>J1783</f>
        <v>15</v>
      </c>
      <c r="K821" s="51">
        <f t="shared" ref="K821:AT821" si="794">K1783</f>
        <v>21</v>
      </c>
      <c r="L821" s="51">
        <f t="shared" si="794"/>
        <v>19</v>
      </c>
      <c r="M821" s="51">
        <f t="shared" si="794"/>
        <v>29</v>
      </c>
      <c r="N821" s="51">
        <f t="shared" si="794"/>
        <v>26</v>
      </c>
      <c r="O821" s="51">
        <f t="shared" si="794"/>
        <v>20</v>
      </c>
      <c r="P821" s="51">
        <f t="shared" si="794"/>
        <v>22</v>
      </c>
      <c r="Q821" s="51">
        <f t="shared" si="794"/>
        <v>23</v>
      </c>
      <c r="R821" s="51">
        <f t="shared" si="794"/>
        <v>23</v>
      </c>
      <c r="S821" s="51">
        <f t="shared" si="794"/>
        <v>24</v>
      </c>
      <c r="T821" s="51">
        <f t="shared" si="794"/>
        <v>25</v>
      </c>
      <c r="U821" s="51">
        <f t="shared" si="794"/>
        <v>25</v>
      </c>
      <c r="V821" s="51">
        <f t="shared" si="794"/>
        <v>26</v>
      </c>
      <c r="W821" s="51">
        <f t="shared" si="794"/>
        <v>25</v>
      </c>
      <c r="X821" s="51">
        <f t="shared" si="794"/>
        <v>24</v>
      </c>
      <c r="Y821" s="51">
        <f t="shared" si="794"/>
        <v>23</v>
      </c>
      <c r="Z821" s="51">
        <f t="shared" si="794"/>
        <v>23</v>
      </c>
      <c r="AA821" s="51">
        <f t="shared" si="794"/>
        <v>22</v>
      </c>
      <c r="AB821" s="51">
        <f t="shared" si="794"/>
        <v>21</v>
      </c>
      <c r="AC821" s="51">
        <f t="shared" si="794"/>
        <v>20</v>
      </c>
      <c r="AD821" s="51">
        <f t="shared" si="794"/>
        <v>93</v>
      </c>
      <c r="AE821" s="51">
        <f t="shared" si="794"/>
        <v>90</v>
      </c>
      <c r="AF821" s="51">
        <f t="shared" si="794"/>
        <v>99</v>
      </c>
      <c r="AG821" s="51">
        <f t="shared" si="794"/>
        <v>92</v>
      </c>
      <c r="AH821" s="51">
        <f t="shared" si="794"/>
        <v>93</v>
      </c>
      <c r="AI821" s="51">
        <f t="shared" si="794"/>
        <v>76</v>
      </c>
      <c r="AJ821" s="51">
        <f t="shared" si="794"/>
        <v>56</v>
      </c>
      <c r="AK821" s="51">
        <f t="shared" si="794"/>
        <v>47</v>
      </c>
      <c r="AL821" s="51">
        <f t="shared" si="794"/>
        <v>36</v>
      </c>
      <c r="AM821" s="51">
        <f t="shared" si="794"/>
        <v>29</v>
      </c>
      <c r="AN821" s="51">
        <f t="shared" si="794"/>
        <v>18</v>
      </c>
      <c r="AO821" s="51">
        <f t="shared" si="794"/>
        <v>13</v>
      </c>
      <c r="AP821" s="51">
        <f t="shared" si="794"/>
        <v>10</v>
      </c>
      <c r="AQ821" s="51">
        <f t="shared" si="794"/>
        <v>62</v>
      </c>
      <c r="AR821" s="51">
        <f t="shared" si="794"/>
        <v>51</v>
      </c>
      <c r="AS821" s="51">
        <f t="shared" si="794"/>
        <v>251</v>
      </c>
      <c r="AT821" s="51">
        <f t="shared" si="794"/>
        <v>25</v>
      </c>
      <c r="AU821" s="58">
        <v>4226</v>
      </c>
      <c r="AV821" s="109"/>
      <c r="AW821" s="109"/>
    </row>
    <row r="822" spans="1:49" s="33" customFormat="1" ht="12">
      <c r="A822" s="21">
        <v>818</v>
      </c>
      <c r="B822" s="58">
        <v>4227</v>
      </c>
      <c r="C822" s="40" t="s">
        <v>998</v>
      </c>
      <c r="D822" s="40" t="s">
        <v>829</v>
      </c>
      <c r="E822" s="57" t="s">
        <v>850</v>
      </c>
      <c r="F822" s="44" t="s">
        <v>879</v>
      </c>
      <c r="G822" s="39" t="s">
        <v>662</v>
      </c>
      <c r="H822" s="58">
        <v>4227</v>
      </c>
      <c r="I822" s="51">
        <f t="shared" si="745"/>
        <v>1694</v>
      </c>
      <c r="J822" s="51">
        <f>J1784</f>
        <v>27</v>
      </c>
      <c r="K822" s="51">
        <f t="shared" ref="K822:AT822" si="795">K1784</f>
        <v>33</v>
      </c>
      <c r="L822" s="51">
        <f t="shared" si="795"/>
        <v>27</v>
      </c>
      <c r="M822" s="51">
        <f t="shared" si="795"/>
        <v>34</v>
      </c>
      <c r="N822" s="51">
        <f t="shared" si="795"/>
        <v>37</v>
      </c>
      <c r="O822" s="51">
        <f t="shared" si="795"/>
        <v>36</v>
      </c>
      <c r="P822" s="51">
        <f t="shared" si="795"/>
        <v>31</v>
      </c>
      <c r="Q822" s="51">
        <f t="shared" si="795"/>
        <v>32</v>
      </c>
      <c r="R822" s="51">
        <f t="shared" si="795"/>
        <v>33</v>
      </c>
      <c r="S822" s="51">
        <f t="shared" si="795"/>
        <v>34</v>
      </c>
      <c r="T822" s="51">
        <f t="shared" si="795"/>
        <v>34</v>
      </c>
      <c r="U822" s="51">
        <f t="shared" si="795"/>
        <v>35</v>
      </c>
      <c r="V822" s="51">
        <f t="shared" si="795"/>
        <v>36</v>
      </c>
      <c r="W822" s="51">
        <f t="shared" si="795"/>
        <v>35</v>
      </c>
      <c r="X822" s="51">
        <f t="shared" si="795"/>
        <v>34</v>
      </c>
      <c r="Y822" s="51">
        <f t="shared" si="795"/>
        <v>33</v>
      </c>
      <c r="Z822" s="51">
        <f t="shared" si="795"/>
        <v>31</v>
      </c>
      <c r="AA822" s="51">
        <f t="shared" si="795"/>
        <v>30</v>
      </c>
      <c r="AB822" s="51">
        <f t="shared" si="795"/>
        <v>29</v>
      </c>
      <c r="AC822" s="51">
        <f t="shared" si="795"/>
        <v>28</v>
      </c>
      <c r="AD822" s="51">
        <f t="shared" si="795"/>
        <v>129</v>
      </c>
      <c r="AE822" s="51">
        <f t="shared" si="795"/>
        <v>126</v>
      </c>
      <c r="AF822" s="51">
        <f t="shared" si="795"/>
        <v>137</v>
      </c>
      <c r="AG822" s="51">
        <f t="shared" si="795"/>
        <v>128</v>
      </c>
      <c r="AH822" s="51">
        <f t="shared" si="795"/>
        <v>129</v>
      </c>
      <c r="AI822" s="51">
        <f t="shared" si="795"/>
        <v>106</v>
      </c>
      <c r="AJ822" s="51">
        <f t="shared" si="795"/>
        <v>78</v>
      </c>
      <c r="AK822" s="51">
        <f t="shared" si="795"/>
        <v>65</v>
      </c>
      <c r="AL822" s="51">
        <f t="shared" si="795"/>
        <v>50</v>
      </c>
      <c r="AM822" s="51">
        <f t="shared" si="795"/>
        <v>40</v>
      </c>
      <c r="AN822" s="51">
        <f t="shared" si="795"/>
        <v>26</v>
      </c>
      <c r="AO822" s="51">
        <f t="shared" si="795"/>
        <v>18</v>
      </c>
      <c r="AP822" s="51">
        <f t="shared" si="795"/>
        <v>13</v>
      </c>
      <c r="AQ822" s="51">
        <f t="shared" si="795"/>
        <v>86</v>
      </c>
      <c r="AR822" s="51">
        <f t="shared" si="795"/>
        <v>71</v>
      </c>
      <c r="AS822" s="51">
        <f t="shared" si="795"/>
        <v>349</v>
      </c>
      <c r="AT822" s="51">
        <f t="shared" si="795"/>
        <v>33</v>
      </c>
      <c r="AU822" s="58">
        <v>4227</v>
      </c>
      <c r="AV822" s="109"/>
      <c r="AW822" s="109"/>
    </row>
    <row r="823" spans="1:49" s="33" customFormat="1" ht="12">
      <c r="A823" s="21">
        <v>819</v>
      </c>
      <c r="B823" s="58">
        <v>4224</v>
      </c>
      <c r="C823" s="40" t="s">
        <v>998</v>
      </c>
      <c r="D823" s="40" t="s">
        <v>829</v>
      </c>
      <c r="E823" s="57" t="s">
        <v>850</v>
      </c>
      <c r="F823" s="44" t="s">
        <v>880</v>
      </c>
      <c r="G823" s="39" t="s">
        <v>680</v>
      </c>
      <c r="H823" s="58">
        <v>4224</v>
      </c>
      <c r="I823" s="51">
        <f t="shared" si="745"/>
        <v>1351</v>
      </c>
      <c r="J823" s="51">
        <f>J1781</f>
        <v>26</v>
      </c>
      <c r="K823" s="51">
        <f t="shared" ref="K823:AT823" si="796">K1781</f>
        <v>34</v>
      </c>
      <c r="L823" s="51">
        <f t="shared" si="796"/>
        <v>22</v>
      </c>
      <c r="M823" s="51">
        <f t="shared" si="796"/>
        <v>24</v>
      </c>
      <c r="N823" s="51">
        <f t="shared" si="796"/>
        <v>26</v>
      </c>
      <c r="O823" s="51">
        <f t="shared" si="796"/>
        <v>21</v>
      </c>
      <c r="P823" s="51">
        <f t="shared" si="796"/>
        <v>25</v>
      </c>
      <c r="Q823" s="51">
        <f t="shared" si="796"/>
        <v>25</v>
      </c>
      <c r="R823" s="51">
        <f t="shared" si="796"/>
        <v>26</v>
      </c>
      <c r="S823" s="51">
        <f t="shared" si="796"/>
        <v>27</v>
      </c>
      <c r="T823" s="51">
        <f t="shared" si="796"/>
        <v>27</v>
      </c>
      <c r="U823" s="51">
        <f t="shared" si="796"/>
        <v>28</v>
      </c>
      <c r="V823" s="51">
        <f t="shared" si="796"/>
        <v>28</v>
      </c>
      <c r="W823" s="51">
        <f t="shared" si="796"/>
        <v>28</v>
      </c>
      <c r="X823" s="51">
        <f t="shared" si="796"/>
        <v>27</v>
      </c>
      <c r="Y823" s="51">
        <f t="shared" si="796"/>
        <v>26</v>
      </c>
      <c r="Z823" s="51">
        <f t="shared" si="796"/>
        <v>25</v>
      </c>
      <c r="AA823" s="51">
        <f t="shared" si="796"/>
        <v>24</v>
      </c>
      <c r="AB823" s="51">
        <f t="shared" si="796"/>
        <v>23</v>
      </c>
      <c r="AC823" s="51">
        <f t="shared" si="796"/>
        <v>23</v>
      </c>
      <c r="AD823" s="51">
        <f t="shared" si="796"/>
        <v>103</v>
      </c>
      <c r="AE823" s="51">
        <f t="shared" si="796"/>
        <v>100</v>
      </c>
      <c r="AF823" s="51">
        <f t="shared" si="796"/>
        <v>110</v>
      </c>
      <c r="AG823" s="51">
        <f t="shared" si="796"/>
        <v>103</v>
      </c>
      <c r="AH823" s="51">
        <f t="shared" si="796"/>
        <v>103</v>
      </c>
      <c r="AI823" s="51">
        <f t="shared" si="796"/>
        <v>85</v>
      </c>
      <c r="AJ823" s="51">
        <f t="shared" si="796"/>
        <v>62</v>
      </c>
      <c r="AK823" s="51">
        <f t="shared" si="796"/>
        <v>52</v>
      </c>
      <c r="AL823" s="51">
        <f t="shared" si="796"/>
        <v>40</v>
      </c>
      <c r="AM823" s="51">
        <f t="shared" si="796"/>
        <v>32</v>
      </c>
      <c r="AN823" s="51">
        <f t="shared" si="796"/>
        <v>21</v>
      </c>
      <c r="AO823" s="51">
        <f t="shared" si="796"/>
        <v>14</v>
      </c>
      <c r="AP823" s="51">
        <f t="shared" si="796"/>
        <v>11</v>
      </c>
      <c r="AQ823" s="51">
        <f t="shared" si="796"/>
        <v>68</v>
      </c>
      <c r="AR823" s="51">
        <f t="shared" si="796"/>
        <v>57</v>
      </c>
      <c r="AS823" s="51">
        <f t="shared" si="796"/>
        <v>279</v>
      </c>
      <c r="AT823" s="51">
        <f t="shared" si="796"/>
        <v>28</v>
      </c>
      <c r="AU823" s="58">
        <v>4224</v>
      </c>
      <c r="AV823" s="109"/>
      <c r="AW823" s="109"/>
    </row>
    <row r="824" spans="1:49" s="33" customFormat="1" ht="12">
      <c r="A824" s="6">
        <v>820</v>
      </c>
      <c r="B824" s="58">
        <v>4228</v>
      </c>
      <c r="C824" s="40" t="s">
        <v>998</v>
      </c>
      <c r="D824" s="40" t="s">
        <v>829</v>
      </c>
      <c r="E824" s="57" t="s">
        <v>850</v>
      </c>
      <c r="F824" s="44" t="s">
        <v>881</v>
      </c>
      <c r="G824" s="39" t="s">
        <v>662</v>
      </c>
      <c r="H824" s="58">
        <v>4228</v>
      </c>
      <c r="I824" s="51">
        <f t="shared" si="745"/>
        <v>1476</v>
      </c>
      <c r="J824" s="51">
        <f>J1785</f>
        <v>19</v>
      </c>
      <c r="K824" s="51">
        <f t="shared" ref="K824:AT824" si="797">K1785</f>
        <v>22</v>
      </c>
      <c r="L824" s="51">
        <f t="shared" si="797"/>
        <v>19</v>
      </c>
      <c r="M824" s="51">
        <f t="shared" si="797"/>
        <v>19</v>
      </c>
      <c r="N824" s="51">
        <f t="shared" si="797"/>
        <v>20</v>
      </c>
      <c r="O824" s="51">
        <f t="shared" si="797"/>
        <v>19</v>
      </c>
      <c r="P824" s="51">
        <f t="shared" si="797"/>
        <v>28</v>
      </c>
      <c r="Q824" s="51">
        <f t="shared" si="797"/>
        <v>29</v>
      </c>
      <c r="R824" s="51">
        <f t="shared" si="797"/>
        <v>30</v>
      </c>
      <c r="S824" s="51">
        <f t="shared" si="797"/>
        <v>30</v>
      </c>
      <c r="T824" s="51">
        <f t="shared" si="797"/>
        <v>31</v>
      </c>
      <c r="U824" s="51">
        <f t="shared" si="797"/>
        <v>32</v>
      </c>
      <c r="V824" s="51">
        <f t="shared" si="797"/>
        <v>32</v>
      </c>
      <c r="W824" s="51">
        <f t="shared" si="797"/>
        <v>32</v>
      </c>
      <c r="X824" s="51">
        <f t="shared" si="797"/>
        <v>31</v>
      </c>
      <c r="Y824" s="51">
        <f t="shared" si="797"/>
        <v>30</v>
      </c>
      <c r="Z824" s="51">
        <f t="shared" si="797"/>
        <v>28</v>
      </c>
      <c r="AA824" s="51">
        <f t="shared" si="797"/>
        <v>27</v>
      </c>
      <c r="AB824" s="51">
        <f t="shared" si="797"/>
        <v>26</v>
      </c>
      <c r="AC824" s="51">
        <f t="shared" si="797"/>
        <v>26</v>
      </c>
      <c r="AD824" s="51">
        <f t="shared" si="797"/>
        <v>117</v>
      </c>
      <c r="AE824" s="51">
        <f t="shared" si="797"/>
        <v>114</v>
      </c>
      <c r="AF824" s="51">
        <f t="shared" si="797"/>
        <v>124</v>
      </c>
      <c r="AG824" s="51">
        <f t="shared" si="797"/>
        <v>116</v>
      </c>
      <c r="AH824" s="51">
        <f t="shared" si="797"/>
        <v>117</v>
      </c>
      <c r="AI824" s="51">
        <f t="shared" si="797"/>
        <v>96</v>
      </c>
      <c r="AJ824" s="51">
        <f t="shared" si="797"/>
        <v>71</v>
      </c>
      <c r="AK824" s="51">
        <f t="shared" si="797"/>
        <v>59</v>
      </c>
      <c r="AL824" s="51">
        <f t="shared" si="797"/>
        <v>45</v>
      </c>
      <c r="AM824" s="51">
        <f t="shared" si="797"/>
        <v>36</v>
      </c>
      <c r="AN824" s="51">
        <f t="shared" si="797"/>
        <v>23</v>
      </c>
      <c r="AO824" s="51">
        <f t="shared" si="797"/>
        <v>16</v>
      </c>
      <c r="AP824" s="51">
        <f t="shared" si="797"/>
        <v>12</v>
      </c>
      <c r="AQ824" s="51">
        <f t="shared" si="797"/>
        <v>77</v>
      </c>
      <c r="AR824" s="51">
        <f t="shared" si="797"/>
        <v>64</v>
      </c>
      <c r="AS824" s="51">
        <f t="shared" si="797"/>
        <v>316</v>
      </c>
      <c r="AT824" s="51">
        <f t="shared" si="797"/>
        <v>28</v>
      </c>
      <c r="AU824" s="58">
        <v>4228</v>
      </c>
      <c r="AV824" s="109"/>
      <c r="AW824" s="109"/>
    </row>
    <row r="825" spans="1:49" s="33" customFormat="1" ht="12">
      <c r="A825" s="21">
        <v>821</v>
      </c>
      <c r="B825" s="58">
        <v>4229</v>
      </c>
      <c r="C825" s="40" t="s">
        <v>998</v>
      </c>
      <c r="D825" s="40" t="s">
        <v>829</v>
      </c>
      <c r="E825" s="57" t="s">
        <v>850</v>
      </c>
      <c r="F825" s="44" t="s">
        <v>882</v>
      </c>
      <c r="G825" s="39" t="s">
        <v>662</v>
      </c>
      <c r="H825" s="58">
        <v>4229</v>
      </c>
      <c r="I825" s="51">
        <f t="shared" si="745"/>
        <v>638</v>
      </c>
      <c r="J825" s="51">
        <f>J1786</f>
        <v>3</v>
      </c>
      <c r="K825" s="51">
        <f t="shared" ref="K825:AT825" si="798">K1786</f>
        <v>5</v>
      </c>
      <c r="L825" s="51">
        <f t="shared" si="798"/>
        <v>7</v>
      </c>
      <c r="M825" s="51">
        <f t="shared" si="798"/>
        <v>8</v>
      </c>
      <c r="N825" s="51">
        <f t="shared" si="798"/>
        <v>11</v>
      </c>
      <c r="O825" s="51">
        <f t="shared" si="798"/>
        <v>7</v>
      </c>
      <c r="P825" s="51">
        <f t="shared" si="798"/>
        <v>12</v>
      </c>
      <c r="Q825" s="51">
        <f t="shared" si="798"/>
        <v>13</v>
      </c>
      <c r="R825" s="51">
        <f t="shared" si="798"/>
        <v>13</v>
      </c>
      <c r="S825" s="51">
        <f t="shared" si="798"/>
        <v>13</v>
      </c>
      <c r="T825" s="51">
        <f t="shared" si="798"/>
        <v>14</v>
      </c>
      <c r="U825" s="51">
        <f t="shared" si="798"/>
        <v>14</v>
      </c>
      <c r="V825" s="51">
        <f t="shared" si="798"/>
        <v>14</v>
      </c>
      <c r="W825" s="51">
        <f t="shared" si="798"/>
        <v>14</v>
      </c>
      <c r="X825" s="51">
        <f t="shared" si="798"/>
        <v>13</v>
      </c>
      <c r="Y825" s="51">
        <f t="shared" si="798"/>
        <v>13</v>
      </c>
      <c r="Z825" s="51">
        <f t="shared" si="798"/>
        <v>13</v>
      </c>
      <c r="AA825" s="51">
        <f t="shared" si="798"/>
        <v>12</v>
      </c>
      <c r="AB825" s="51">
        <f t="shared" si="798"/>
        <v>12</v>
      </c>
      <c r="AC825" s="51">
        <f t="shared" si="798"/>
        <v>11</v>
      </c>
      <c r="AD825" s="51">
        <f t="shared" si="798"/>
        <v>51</v>
      </c>
      <c r="AE825" s="51">
        <f t="shared" si="798"/>
        <v>50</v>
      </c>
      <c r="AF825" s="51">
        <f t="shared" si="798"/>
        <v>55</v>
      </c>
      <c r="AG825" s="51">
        <f t="shared" si="798"/>
        <v>51</v>
      </c>
      <c r="AH825" s="51">
        <f t="shared" si="798"/>
        <v>52</v>
      </c>
      <c r="AI825" s="51">
        <f t="shared" si="798"/>
        <v>42</v>
      </c>
      <c r="AJ825" s="51">
        <f t="shared" si="798"/>
        <v>31</v>
      </c>
      <c r="AK825" s="51">
        <f t="shared" si="798"/>
        <v>26</v>
      </c>
      <c r="AL825" s="51">
        <f t="shared" si="798"/>
        <v>20</v>
      </c>
      <c r="AM825" s="51">
        <f t="shared" si="798"/>
        <v>16</v>
      </c>
      <c r="AN825" s="51">
        <f t="shared" si="798"/>
        <v>10</v>
      </c>
      <c r="AO825" s="51">
        <f t="shared" si="798"/>
        <v>7</v>
      </c>
      <c r="AP825" s="51">
        <f t="shared" si="798"/>
        <v>5</v>
      </c>
      <c r="AQ825" s="51">
        <f t="shared" si="798"/>
        <v>34</v>
      </c>
      <c r="AR825" s="51">
        <f t="shared" si="798"/>
        <v>28</v>
      </c>
      <c r="AS825" s="51">
        <f t="shared" si="798"/>
        <v>139</v>
      </c>
      <c r="AT825" s="51">
        <f t="shared" si="798"/>
        <v>6</v>
      </c>
      <c r="AU825" s="58">
        <v>4229</v>
      </c>
      <c r="AV825" s="109"/>
      <c r="AW825" s="109"/>
    </row>
    <row r="826" spans="1:49" s="33" customFormat="1" ht="12">
      <c r="A826" s="21">
        <v>822</v>
      </c>
      <c r="B826" s="90">
        <v>4230</v>
      </c>
      <c r="C826" s="40" t="s">
        <v>998</v>
      </c>
      <c r="D826" s="40" t="s">
        <v>829</v>
      </c>
      <c r="E826" s="57" t="s">
        <v>850</v>
      </c>
      <c r="F826" s="42" t="s">
        <v>883</v>
      </c>
      <c r="G826" s="39" t="s">
        <v>662</v>
      </c>
      <c r="H826" s="90">
        <v>4230</v>
      </c>
      <c r="I826" s="51">
        <f t="shared" si="745"/>
        <v>1163</v>
      </c>
      <c r="J826" s="51">
        <f>J1787</f>
        <v>13</v>
      </c>
      <c r="K826" s="51">
        <f t="shared" ref="K826:AT826" si="799">K1787</f>
        <v>29</v>
      </c>
      <c r="L826" s="51">
        <f t="shared" si="799"/>
        <v>24</v>
      </c>
      <c r="M826" s="51">
        <f t="shared" si="799"/>
        <v>23</v>
      </c>
      <c r="N826" s="51">
        <f t="shared" si="799"/>
        <v>32</v>
      </c>
      <c r="O826" s="51">
        <f t="shared" si="799"/>
        <v>23</v>
      </c>
      <c r="P826" s="51">
        <f t="shared" si="799"/>
        <v>21</v>
      </c>
      <c r="Q826" s="51">
        <f t="shared" si="799"/>
        <v>22</v>
      </c>
      <c r="R826" s="51">
        <f t="shared" si="799"/>
        <v>22</v>
      </c>
      <c r="S826" s="51">
        <f t="shared" si="799"/>
        <v>23</v>
      </c>
      <c r="T826" s="51">
        <f t="shared" si="799"/>
        <v>23</v>
      </c>
      <c r="U826" s="51">
        <f t="shared" si="799"/>
        <v>24</v>
      </c>
      <c r="V826" s="51">
        <f t="shared" si="799"/>
        <v>24</v>
      </c>
      <c r="W826" s="51">
        <f t="shared" si="799"/>
        <v>24</v>
      </c>
      <c r="X826" s="51">
        <f t="shared" si="799"/>
        <v>23</v>
      </c>
      <c r="Y826" s="51">
        <f t="shared" si="799"/>
        <v>22</v>
      </c>
      <c r="Z826" s="51">
        <f t="shared" si="799"/>
        <v>21</v>
      </c>
      <c r="AA826" s="51">
        <f t="shared" si="799"/>
        <v>21</v>
      </c>
      <c r="AB826" s="51">
        <f t="shared" si="799"/>
        <v>20</v>
      </c>
      <c r="AC826" s="51">
        <f t="shared" si="799"/>
        <v>19</v>
      </c>
      <c r="AD826" s="51">
        <f t="shared" si="799"/>
        <v>88</v>
      </c>
      <c r="AE826" s="51">
        <f t="shared" si="799"/>
        <v>85</v>
      </c>
      <c r="AF826" s="51">
        <f t="shared" si="799"/>
        <v>94</v>
      </c>
      <c r="AG826" s="51">
        <f t="shared" si="799"/>
        <v>87</v>
      </c>
      <c r="AH826" s="51">
        <f t="shared" si="799"/>
        <v>88</v>
      </c>
      <c r="AI826" s="51">
        <f t="shared" si="799"/>
        <v>72</v>
      </c>
      <c r="AJ826" s="51">
        <f t="shared" si="799"/>
        <v>53</v>
      </c>
      <c r="AK826" s="51">
        <f t="shared" si="799"/>
        <v>44</v>
      </c>
      <c r="AL826" s="51">
        <f t="shared" si="799"/>
        <v>34</v>
      </c>
      <c r="AM826" s="51">
        <f t="shared" si="799"/>
        <v>27</v>
      </c>
      <c r="AN826" s="51">
        <f t="shared" si="799"/>
        <v>17</v>
      </c>
      <c r="AO826" s="51">
        <f t="shared" si="799"/>
        <v>12</v>
      </c>
      <c r="AP826" s="51">
        <f t="shared" si="799"/>
        <v>9</v>
      </c>
      <c r="AQ826" s="51">
        <f t="shared" si="799"/>
        <v>58</v>
      </c>
      <c r="AR826" s="51">
        <f t="shared" si="799"/>
        <v>48</v>
      </c>
      <c r="AS826" s="51">
        <f t="shared" si="799"/>
        <v>237</v>
      </c>
      <c r="AT826" s="51">
        <f t="shared" si="799"/>
        <v>24</v>
      </c>
      <c r="AU826" s="90">
        <v>4230</v>
      </c>
      <c r="AV826" s="109"/>
      <c r="AW826" s="109"/>
    </row>
    <row r="827" spans="1:49" s="33" customFormat="1" ht="12">
      <c r="A827" s="6">
        <v>823</v>
      </c>
      <c r="B827" s="58">
        <v>4265</v>
      </c>
      <c r="C827" s="40" t="s">
        <v>998</v>
      </c>
      <c r="D827" s="40" t="s">
        <v>829</v>
      </c>
      <c r="E827" s="57" t="s">
        <v>850</v>
      </c>
      <c r="F827" s="44" t="s">
        <v>884</v>
      </c>
      <c r="G827" s="39" t="s">
        <v>662</v>
      </c>
      <c r="H827" s="58">
        <v>4265</v>
      </c>
      <c r="I827" s="51">
        <f t="shared" si="745"/>
        <v>1011.1904761904761</v>
      </c>
      <c r="J827" s="51">
        <f>J1846</f>
        <v>10</v>
      </c>
      <c r="K827" s="51">
        <f t="shared" ref="K827:AT827" si="800">K1846</f>
        <v>21.19047619047619</v>
      </c>
      <c r="L827" s="51">
        <f t="shared" si="800"/>
        <v>10</v>
      </c>
      <c r="M827" s="51">
        <f t="shared" si="800"/>
        <v>14</v>
      </c>
      <c r="N827" s="51">
        <f t="shared" si="800"/>
        <v>15</v>
      </c>
      <c r="O827" s="51">
        <f t="shared" si="800"/>
        <v>13</v>
      </c>
      <c r="P827" s="51">
        <f t="shared" si="800"/>
        <v>24</v>
      </c>
      <c r="Q827" s="51">
        <f t="shared" si="800"/>
        <v>24</v>
      </c>
      <c r="R827" s="51">
        <f t="shared" si="800"/>
        <v>24</v>
      </c>
      <c r="S827" s="51">
        <f t="shared" si="800"/>
        <v>24</v>
      </c>
      <c r="T827" s="51">
        <f t="shared" si="800"/>
        <v>23</v>
      </c>
      <c r="U827" s="51">
        <f t="shared" si="800"/>
        <v>23</v>
      </c>
      <c r="V827" s="51">
        <f t="shared" si="800"/>
        <v>22</v>
      </c>
      <c r="W827" s="51">
        <f t="shared" si="800"/>
        <v>21</v>
      </c>
      <c r="X827" s="51">
        <f t="shared" si="800"/>
        <v>21</v>
      </c>
      <c r="Y827" s="51">
        <f t="shared" si="800"/>
        <v>20</v>
      </c>
      <c r="Z827" s="51">
        <f t="shared" si="800"/>
        <v>20</v>
      </c>
      <c r="AA827" s="51">
        <f t="shared" si="800"/>
        <v>19</v>
      </c>
      <c r="AB827" s="51">
        <f t="shared" si="800"/>
        <v>19</v>
      </c>
      <c r="AC827" s="51">
        <f t="shared" si="800"/>
        <v>18</v>
      </c>
      <c r="AD827" s="51">
        <f t="shared" si="800"/>
        <v>85</v>
      </c>
      <c r="AE827" s="51">
        <f t="shared" si="800"/>
        <v>91</v>
      </c>
      <c r="AF827" s="51">
        <f t="shared" si="800"/>
        <v>89</v>
      </c>
      <c r="AG827" s="51">
        <f t="shared" si="800"/>
        <v>77</v>
      </c>
      <c r="AH827" s="51">
        <f t="shared" si="800"/>
        <v>73</v>
      </c>
      <c r="AI827" s="51">
        <f t="shared" si="800"/>
        <v>55</v>
      </c>
      <c r="AJ827" s="51">
        <f t="shared" si="800"/>
        <v>44</v>
      </c>
      <c r="AK827" s="51">
        <f t="shared" si="800"/>
        <v>32</v>
      </c>
      <c r="AL827" s="51">
        <f t="shared" si="800"/>
        <v>27</v>
      </c>
      <c r="AM827" s="51">
        <f t="shared" si="800"/>
        <v>21</v>
      </c>
      <c r="AN827" s="51">
        <f t="shared" si="800"/>
        <v>15</v>
      </c>
      <c r="AO827" s="51">
        <f t="shared" si="800"/>
        <v>8</v>
      </c>
      <c r="AP827" s="51">
        <f t="shared" si="800"/>
        <v>9</v>
      </c>
      <c r="AQ827" s="51">
        <f t="shared" si="800"/>
        <v>49</v>
      </c>
      <c r="AR827" s="51">
        <f t="shared" si="800"/>
        <v>45</v>
      </c>
      <c r="AS827" s="51">
        <f t="shared" si="800"/>
        <v>206</v>
      </c>
      <c r="AT827" s="51">
        <f t="shared" si="800"/>
        <v>15</v>
      </c>
      <c r="AU827" s="58">
        <v>4265</v>
      </c>
      <c r="AV827" s="109"/>
      <c r="AW827" s="109"/>
    </row>
    <row r="828" spans="1:49" s="33" customFormat="1" ht="12">
      <c r="A828" s="21">
        <v>824</v>
      </c>
      <c r="B828" s="58">
        <v>4282</v>
      </c>
      <c r="C828" s="40" t="s">
        <v>998</v>
      </c>
      <c r="D828" s="40" t="s">
        <v>829</v>
      </c>
      <c r="E828" s="57" t="s">
        <v>850</v>
      </c>
      <c r="F828" s="44" t="s">
        <v>991</v>
      </c>
      <c r="G828" s="39" t="s">
        <v>662</v>
      </c>
      <c r="H828" s="58">
        <v>4282</v>
      </c>
      <c r="I828" s="51">
        <f t="shared" si="745"/>
        <v>1781</v>
      </c>
      <c r="J828" s="51">
        <f>J1881</f>
        <v>38</v>
      </c>
      <c r="K828" s="51">
        <f t="shared" ref="K828:AT828" si="801">K1881</f>
        <v>42</v>
      </c>
      <c r="L828" s="51">
        <f t="shared" si="801"/>
        <v>53</v>
      </c>
      <c r="M828" s="51">
        <f t="shared" si="801"/>
        <v>66</v>
      </c>
      <c r="N828" s="51">
        <f t="shared" si="801"/>
        <v>52</v>
      </c>
      <c r="O828" s="51">
        <f t="shared" si="801"/>
        <v>39</v>
      </c>
      <c r="P828" s="51">
        <f t="shared" si="801"/>
        <v>45</v>
      </c>
      <c r="Q828" s="51">
        <f t="shared" si="801"/>
        <v>45</v>
      </c>
      <c r="R828" s="51">
        <f t="shared" si="801"/>
        <v>44</v>
      </c>
      <c r="S828" s="51">
        <f t="shared" si="801"/>
        <v>44</v>
      </c>
      <c r="T828" s="51">
        <f t="shared" si="801"/>
        <v>42</v>
      </c>
      <c r="U828" s="51">
        <f t="shared" si="801"/>
        <v>41</v>
      </c>
      <c r="V828" s="51">
        <f t="shared" si="801"/>
        <v>40</v>
      </c>
      <c r="W828" s="51">
        <f t="shared" si="801"/>
        <v>39</v>
      </c>
      <c r="X828" s="51">
        <f t="shared" si="801"/>
        <v>38</v>
      </c>
      <c r="Y828" s="51">
        <f t="shared" si="801"/>
        <v>37</v>
      </c>
      <c r="Z828" s="51">
        <f t="shared" si="801"/>
        <v>36</v>
      </c>
      <c r="AA828" s="51">
        <f t="shared" si="801"/>
        <v>34</v>
      </c>
      <c r="AB828" s="51">
        <f t="shared" si="801"/>
        <v>33</v>
      </c>
      <c r="AC828" s="51">
        <f t="shared" si="801"/>
        <v>31</v>
      </c>
      <c r="AD828" s="51">
        <f t="shared" si="801"/>
        <v>134</v>
      </c>
      <c r="AE828" s="51">
        <f t="shared" si="801"/>
        <v>149</v>
      </c>
      <c r="AF828" s="51">
        <f t="shared" si="801"/>
        <v>131</v>
      </c>
      <c r="AG828" s="51">
        <f t="shared" si="801"/>
        <v>119</v>
      </c>
      <c r="AH828" s="51">
        <f t="shared" si="801"/>
        <v>103</v>
      </c>
      <c r="AI828" s="51">
        <f t="shared" si="801"/>
        <v>79</v>
      </c>
      <c r="AJ828" s="51">
        <f t="shared" si="801"/>
        <v>66</v>
      </c>
      <c r="AK828" s="51">
        <f t="shared" si="801"/>
        <v>49</v>
      </c>
      <c r="AL828" s="51">
        <f t="shared" si="801"/>
        <v>44</v>
      </c>
      <c r="AM828" s="51">
        <f t="shared" si="801"/>
        <v>29</v>
      </c>
      <c r="AN828" s="51">
        <f t="shared" si="801"/>
        <v>17</v>
      </c>
      <c r="AO828" s="51">
        <f t="shared" si="801"/>
        <v>12</v>
      </c>
      <c r="AP828" s="51">
        <f t="shared" si="801"/>
        <v>10</v>
      </c>
      <c r="AQ828" s="51">
        <f t="shared" si="801"/>
        <v>95</v>
      </c>
      <c r="AR828" s="51">
        <f t="shared" si="801"/>
        <v>74</v>
      </c>
      <c r="AS828" s="51">
        <f t="shared" si="801"/>
        <v>328</v>
      </c>
      <c r="AT828" s="51">
        <f t="shared" si="801"/>
        <v>43</v>
      </c>
      <c r="AU828" s="58">
        <v>4282</v>
      </c>
      <c r="AV828" s="109"/>
      <c r="AW828" s="109"/>
    </row>
    <row r="829" spans="1:49" s="33" customFormat="1" ht="12">
      <c r="A829" s="21">
        <v>825</v>
      </c>
      <c r="B829" s="58">
        <v>4283</v>
      </c>
      <c r="C829" s="40" t="s">
        <v>998</v>
      </c>
      <c r="D829" s="40" t="s">
        <v>829</v>
      </c>
      <c r="E829" s="57" t="s">
        <v>850</v>
      </c>
      <c r="F829" s="44" t="s">
        <v>885</v>
      </c>
      <c r="G829" s="39" t="s">
        <v>680</v>
      </c>
      <c r="H829" s="58">
        <v>4283</v>
      </c>
      <c r="I829" s="51">
        <f t="shared" si="745"/>
        <v>1939</v>
      </c>
      <c r="J829" s="51">
        <f>J1882</f>
        <v>20</v>
      </c>
      <c r="K829" s="51">
        <f t="shared" ref="K829:AT829" si="802">K1882</f>
        <v>25</v>
      </c>
      <c r="L829" s="51">
        <f t="shared" si="802"/>
        <v>25</v>
      </c>
      <c r="M829" s="51">
        <f t="shared" si="802"/>
        <v>35</v>
      </c>
      <c r="N829" s="51">
        <f t="shared" si="802"/>
        <v>31</v>
      </c>
      <c r="O829" s="51">
        <f t="shared" si="802"/>
        <v>48</v>
      </c>
      <c r="P829" s="51">
        <f t="shared" si="802"/>
        <v>53</v>
      </c>
      <c r="Q829" s="51">
        <f t="shared" si="802"/>
        <v>53</v>
      </c>
      <c r="R829" s="51">
        <f t="shared" si="802"/>
        <v>52</v>
      </c>
      <c r="S829" s="51">
        <f t="shared" si="802"/>
        <v>51</v>
      </c>
      <c r="T829" s="51">
        <f t="shared" si="802"/>
        <v>50</v>
      </c>
      <c r="U829" s="51">
        <f t="shared" si="802"/>
        <v>48</v>
      </c>
      <c r="V829" s="51">
        <f t="shared" si="802"/>
        <v>47</v>
      </c>
      <c r="W829" s="51">
        <f t="shared" si="802"/>
        <v>46</v>
      </c>
      <c r="X829" s="51">
        <f t="shared" si="802"/>
        <v>44</v>
      </c>
      <c r="Y829" s="51">
        <f t="shared" si="802"/>
        <v>43</v>
      </c>
      <c r="Z829" s="51">
        <f t="shared" si="802"/>
        <v>42</v>
      </c>
      <c r="AA829" s="51">
        <f t="shared" si="802"/>
        <v>41</v>
      </c>
      <c r="AB829" s="51">
        <f t="shared" si="802"/>
        <v>38</v>
      </c>
      <c r="AC829" s="51">
        <f t="shared" si="802"/>
        <v>36</v>
      </c>
      <c r="AD829" s="51">
        <f t="shared" si="802"/>
        <v>158</v>
      </c>
      <c r="AE829" s="51">
        <f t="shared" si="802"/>
        <v>176</v>
      </c>
      <c r="AF829" s="51">
        <f t="shared" si="802"/>
        <v>155</v>
      </c>
      <c r="AG829" s="51">
        <f t="shared" si="802"/>
        <v>141</v>
      </c>
      <c r="AH829" s="51">
        <f t="shared" si="802"/>
        <v>121</v>
      </c>
      <c r="AI829" s="51">
        <f t="shared" si="802"/>
        <v>93</v>
      </c>
      <c r="AJ829" s="51">
        <f t="shared" si="802"/>
        <v>77</v>
      </c>
      <c r="AK829" s="51">
        <f t="shared" si="802"/>
        <v>58</v>
      </c>
      <c r="AL829" s="51">
        <f t="shared" si="802"/>
        <v>52</v>
      </c>
      <c r="AM829" s="51">
        <f t="shared" si="802"/>
        <v>34</v>
      </c>
      <c r="AN829" s="51">
        <f t="shared" si="802"/>
        <v>20</v>
      </c>
      <c r="AO829" s="51">
        <f t="shared" si="802"/>
        <v>14</v>
      </c>
      <c r="AP829" s="51">
        <f t="shared" si="802"/>
        <v>12</v>
      </c>
      <c r="AQ829" s="51">
        <f t="shared" si="802"/>
        <v>112</v>
      </c>
      <c r="AR829" s="51">
        <f t="shared" si="802"/>
        <v>87</v>
      </c>
      <c r="AS829" s="51">
        <f t="shared" si="802"/>
        <v>387</v>
      </c>
      <c r="AT829" s="51">
        <f t="shared" si="802"/>
        <v>20</v>
      </c>
      <c r="AU829" s="58">
        <v>4283</v>
      </c>
      <c r="AV829" s="109"/>
      <c r="AW829" s="109"/>
    </row>
    <row r="830" spans="1:49" s="33" customFormat="1" ht="12">
      <c r="A830" s="6">
        <v>826</v>
      </c>
      <c r="B830" s="34"/>
      <c r="C830" s="35" t="s">
        <v>998</v>
      </c>
      <c r="D830" s="35" t="s">
        <v>829</v>
      </c>
      <c r="E830" s="36" t="s">
        <v>886</v>
      </c>
      <c r="F830" s="36" t="s">
        <v>886</v>
      </c>
      <c r="G830" s="37"/>
      <c r="H830" s="34"/>
      <c r="I830" s="99">
        <f t="shared" si="745"/>
        <v>10294.809523809523</v>
      </c>
      <c r="J830" s="38">
        <f>SUM(J831:J835)</f>
        <v>122</v>
      </c>
      <c r="K830" s="38">
        <f t="shared" ref="K830:AT830" si="803">SUM(K831:K835)</f>
        <v>156.8095238095238</v>
      </c>
      <c r="L830" s="38">
        <f t="shared" si="803"/>
        <v>160</v>
      </c>
      <c r="M830" s="38">
        <f t="shared" si="803"/>
        <v>175</v>
      </c>
      <c r="N830" s="38">
        <f t="shared" si="803"/>
        <v>198</v>
      </c>
      <c r="O830" s="38">
        <f t="shared" si="803"/>
        <v>203</v>
      </c>
      <c r="P830" s="38">
        <f t="shared" si="803"/>
        <v>236</v>
      </c>
      <c r="Q830" s="38">
        <f t="shared" si="803"/>
        <v>238</v>
      </c>
      <c r="R830" s="38">
        <f t="shared" si="803"/>
        <v>238</v>
      </c>
      <c r="S830" s="38">
        <f t="shared" si="803"/>
        <v>237</v>
      </c>
      <c r="T830" s="38">
        <f t="shared" si="803"/>
        <v>233</v>
      </c>
      <c r="U830" s="38">
        <f t="shared" si="803"/>
        <v>227</v>
      </c>
      <c r="V830" s="38">
        <f t="shared" si="803"/>
        <v>221</v>
      </c>
      <c r="W830" s="38">
        <f t="shared" si="803"/>
        <v>216</v>
      </c>
      <c r="X830" s="38">
        <f t="shared" si="803"/>
        <v>211</v>
      </c>
      <c r="Y830" s="38">
        <f t="shared" si="803"/>
        <v>205</v>
      </c>
      <c r="Z830" s="38">
        <f t="shared" si="803"/>
        <v>199</v>
      </c>
      <c r="AA830" s="38">
        <f t="shared" si="803"/>
        <v>193</v>
      </c>
      <c r="AB830" s="38">
        <f t="shared" si="803"/>
        <v>186</v>
      </c>
      <c r="AC830" s="38">
        <f t="shared" si="803"/>
        <v>181</v>
      </c>
      <c r="AD830" s="38">
        <f t="shared" si="803"/>
        <v>853</v>
      </c>
      <c r="AE830" s="38">
        <f t="shared" si="803"/>
        <v>909</v>
      </c>
      <c r="AF830" s="38">
        <f t="shared" si="803"/>
        <v>890</v>
      </c>
      <c r="AG830" s="38">
        <f t="shared" si="803"/>
        <v>767</v>
      </c>
      <c r="AH830" s="38">
        <f t="shared" si="803"/>
        <v>731</v>
      </c>
      <c r="AI830" s="38">
        <f t="shared" si="803"/>
        <v>550</v>
      </c>
      <c r="AJ830" s="38">
        <f t="shared" si="803"/>
        <v>436</v>
      </c>
      <c r="AK830" s="38">
        <f t="shared" si="803"/>
        <v>326</v>
      </c>
      <c r="AL830" s="38">
        <f t="shared" si="803"/>
        <v>267</v>
      </c>
      <c r="AM830" s="38">
        <f t="shared" si="803"/>
        <v>211</v>
      </c>
      <c r="AN830" s="38">
        <f t="shared" si="803"/>
        <v>152</v>
      </c>
      <c r="AO830" s="38">
        <f t="shared" si="803"/>
        <v>78</v>
      </c>
      <c r="AP830" s="38">
        <f t="shared" si="803"/>
        <v>89</v>
      </c>
      <c r="AQ830" s="38">
        <f t="shared" si="803"/>
        <v>490</v>
      </c>
      <c r="AR830" s="38">
        <f t="shared" si="803"/>
        <v>448</v>
      </c>
      <c r="AS830" s="38">
        <f t="shared" si="803"/>
        <v>2069</v>
      </c>
      <c r="AT830" s="38">
        <f t="shared" si="803"/>
        <v>167</v>
      </c>
      <c r="AU830" s="34"/>
      <c r="AV830" s="109"/>
      <c r="AW830" s="109"/>
    </row>
    <row r="831" spans="1:49" s="33" customFormat="1" ht="12">
      <c r="A831" s="21">
        <v>827</v>
      </c>
      <c r="B831" s="58">
        <v>4261</v>
      </c>
      <c r="C831" s="40" t="s">
        <v>998</v>
      </c>
      <c r="D831" s="40" t="s">
        <v>829</v>
      </c>
      <c r="E831" s="57" t="s">
        <v>886</v>
      </c>
      <c r="F831" s="44" t="s">
        <v>887</v>
      </c>
      <c r="G831" s="39" t="s">
        <v>680</v>
      </c>
      <c r="H831" s="58">
        <v>4261</v>
      </c>
      <c r="I831" s="51">
        <f t="shared" si="745"/>
        <v>3473.6904761904761</v>
      </c>
      <c r="J831" s="51">
        <f>J1842</f>
        <v>53</v>
      </c>
      <c r="K831" s="51">
        <f t="shared" ref="K831:AT831" si="804">K1842</f>
        <v>65.69047619047619</v>
      </c>
      <c r="L831" s="51">
        <f t="shared" si="804"/>
        <v>63</v>
      </c>
      <c r="M831" s="51">
        <f t="shared" si="804"/>
        <v>68</v>
      </c>
      <c r="N831" s="51">
        <f t="shared" si="804"/>
        <v>58</v>
      </c>
      <c r="O831" s="51">
        <f t="shared" si="804"/>
        <v>71</v>
      </c>
      <c r="P831" s="51">
        <f t="shared" si="804"/>
        <v>78</v>
      </c>
      <c r="Q831" s="51">
        <f t="shared" si="804"/>
        <v>79</v>
      </c>
      <c r="R831" s="51">
        <f t="shared" si="804"/>
        <v>79</v>
      </c>
      <c r="S831" s="51">
        <f t="shared" si="804"/>
        <v>78</v>
      </c>
      <c r="T831" s="51">
        <f t="shared" si="804"/>
        <v>79</v>
      </c>
      <c r="U831" s="51">
        <f t="shared" si="804"/>
        <v>75</v>
      </c>
      <c r="V831" s="51">
        <f t="shared" si="804"/>
        <v>74</v>
      </c>
      <c r="W831" s="51">
        <f t="shared" si="804"/>
        <v>73</v>
      </c>
      <c r="X831" s="51">
        <f t="shared" si="804"/>
        <v>70</v>
      </c>
      <c r="Y831" s="51">
        <f t="shared" si="804"/>
        <v>69</v>
      </c>
      <c r="Z831" s="51">
        <f t="shared" si="804"/>
        <v>65</v>
      </c>
      <c r="AA831" s="51">
        <f t="shared" si="804"/>
        <v>64</v>
      </c>
      <c r="AB831" s="51">
        <f t="shared" si="804"/>
        <v>63</v>
      </c>
      <c r="AC831" s="51">
        <f t="shared" si="804"/>
        <v>61</v>
      </c>
      <c r="AD831" s="51">
        <f t="shared" si="804"/>
        <v>284</v>
      </c>
      <c r="AE831" s="51">
        <f t="shared" si="804"/>
        <v>304</v>
      </c>
      <c r="AF831" s="51">
        <f t="shared" si="804"/>
        <v>297</v>
      </c>
      <c r="AG831" s="51">
        <f t="shared" si="804"/>
        <v>255</v>
      </c>
      <c r="AH831" s="51">
        <f t="shared" si="804"/>
        <v>244</v>
      </c>
      <c r="AI831" s="51">
        <f t="shared" si="804"/>
        <v>183</v>
      </c>
      <c r="AJ831" s="51">
        <f t="shared" si="804"/>
        <v>145</v>
      </c>
      <c r="AK831" s="51">
        <f t="shared" si="804"/>
        <v>109</v>
      </c>
      <c r="AL831" s="51">
        <f t="shared" si="804"/>
        <v>89</v>
      </c>
      <c r="AM831" s="51">
        <f t="shared" si="804"/>
        <v>70</v>
      </c>
      <c r="AN831" s="51">
        <f t="shared" si="804"/>
        <v>51</v>
      </c>
      <c r="AO831" s="51">
        <f t="shared" si="804"/>
        <v>27</v>
      </c>
      <c r="AP831" s="51">
        <f t="shared" si="804"/>
        <v>30</v>
      </c>
      <c r="AQ831" s="51">
        <f t="shared" si="804"/>
        <v>163</v>
      </c>
      <c r="AR831" s="51">
        <f t="shared" si="804"/>
        <v>149</v>
      </c>
      <c r="AS831" s="51">
        <f t="shared" si="804"/>
        <v>690</v>
      </c>
      <c r="AT831" s="51">
        <f t="shared" si="804"/>
        <v>59</v>
      </c>
      <c r="AU831" s="58">
        <v>4261</v>
      </c>
      <c r="AV831" s="109"/>
      <c r="AW831" s="109"/>
    </row>
    <row r="832" spans="1:49" s="33" customFormat="1" ht="12">
      <c r="A832" s="21">
        <v>828</v>
      </c>
      <c r="B832" s="90">
        <v>4262</v>
      </c>
      <c r="C832" s="40" t="s">
        <v>998</v>
      </c>
      <c r="D832" s="40" t="s">
        <v>829</v>
      </c>
      <c r="E832" s="57" t="s">
        <v>886</v>
      </c>
      <c r="F832" s="42" t="s">
        <v>888</v>
      </c>
      <c r="G832" s="39" t="s">
        <v>680</v>
      </c>
      <c r="H832" s="90">
        <v>4262</v>
      </c>
      <c r="I832" s="51">
        <f t="shared" si="745"/>
        <v>2663.0833333333335</v>
      </c>
      <c r="J832" s="51">
        <f>J1843</f>
        <v>25</v>
      </c>
      <c r="K832" s="51">
        <f t="shared" ref="K832:AT832" si="805">K1843</f>
        <v>37.083333333333336</v>
      </c>
      <c r="L832" s="51">
        <f t="shared" si="805"/>
        <v>38</v>
      </c>
      <c r="M832" s="51">
        <f t="shared" si="805"/>
        <v>49</v>
      </c>
      <c r="N832" s="51">
        <f t="shared" si="805"/>
        <v>53</v>
      </c>
      <c r="O832" s="51">
        <f t="shared" si="805"/>
        <v>52</v>
      </c>
      <c r="P832" s="51">
        <f t="shared" si="805"/>
        <v>61</v>
      </c>
      <c r="Q832" s="51">
        <f t="shared" si="805"/>
        <v>62</v>
      </c>
      <c r="R832" s="51">
        <f t="shared" si="805"/>
        <v>62</v>
      </c>
      <c r="S832" s="51">
        <f t="shared" si="805"/>
        <v>62</v>
      </c>
      <c r="T832" s="51">
        <f t="shared" si="805"/>
        <v>60</v>
      </c>
      <c r="U832" s="51">
        <f t="shared" si="805"/>
        <v>59</v>
      </c>
      <c r="V832" s="51">
        <f t="shared" si="805"/>
        <v>57</v>
      </c>
      <c r="W832" s="51">
        <f t="shared" si="805"/>
        <v>56</v>
      </c>
      <c r="X832" s="51">
        <f t="shared" si="805"/>
        <v>55</v>
      </c>
      <c r="Y832" s="51">
        <f t="shared" si="805"/>
        <v>53</v>
      </c>
      <c r="Z832" s="51">
        <f t="shared" si="805"/>
        <v>52</v>
      </c>
      <c r="AA832" s="51">
        <f t="shared" si="805"/>
        <v>50</v>
      </c>
      <c r="AB832" s="51">
        <f t="shared" si="805"/>
        <v>48</v>
      </c>
      <c r="AC832" s="51">
        <f t="shared" si="805"/>
        <v>47</v>
      </c>
      <c r="AD832" s="51">
        <f t="shared" si="805"/>
        <v>222</v>
      </c>
      <c r="AE832" s="51">
        <f t="shared" si="805"/>
        <v>236</v>
      </c>
      <c r="AF832" s="51">
        <f t="shared" si="805"/>
        <v>231</v>
      </c>
      <c r="AG832" s="51">
        <f t="shared" si="805"/>
        <v>199</v>
      </c>
      <c r="AH832" s="51">
        <f t="shared" si="805"/>
        <v>190</v>
      </c>
      <c r="AI832" s="51">
        <f t="shared" si="805"/>
        <v>143</v>
      </c>
      <c r="AJ832" s="51">
        <f t="shared" si="805"/>
        <v>113</v>
      </c>
      <c r="AK832" s="51">
        <f t="shared" si="805"/>
        <v>85</v>
      </c>
      <c r="AL832" s="51">
        <f t="shared" si="805"/>
        <v>69</v>
      </c>
      <c r="AM832" s="51">
        <f t="shared" si="805"/>
        <v>55</v>
      </c>
      <c r="AN832" s="51">
        <f t="shared" si="805"/>
        <v>39</v>
      </c>
      <c r="AO832" s="51">
        <f t="shared" si="805"/>
        <v>20</v>
      </c>
      <c r="AP832" s="51">
        <f t="shared" si="805"/>
        <v>23</v>
      </c>
      <c r="AQ832" s="51">
        <f t="shared" si="805"/>
        <v>127</v>
      </c>
      <c r="AR832" s="51">
        <f t="shared" si="805"/>
        <v>116</v>
      </c>
      <c r="AS832" s="51">
        <f t="shared" si="805"/>
        <v>537</v>
      </c>
      <c r="AT832" s="51">
        <f t="shared" si="805"/>
        <v>46</v>
      </c>
      <c r="AU832" s="90">
        <v>4262</v>
      </c>
      <c r="AV832" s="109"/>
      <c r="AW832" s="109"/>
    </row>
    <row r="833" spans="1:49" s="33" customFormat="1" ht="12">
      <c r="A833" s="6">
        <v>829</v>
      </c>
      <c r="B833" s="58">
        <v>4263</v>
      </c>
      <c r="C833" s="40" t="s">
        <v>998</v>
      </c>
      <c r="D833" s="40" t="s">
        <v>829</v>
      </c>
      <c r="E833" s="57" t="s">
        <v>886</v>
      </c>
      <c r="F833" s="44" t="s">
        <v>889</v>
      </c>
      <c r="G833" s="39" t="s">
        <v>662</v>
      </c>
      <c r="H833" s="58">
        <v>4263</v>
      </c>
      <c r="I833" s="51">
        <f t="shared" si="745"/>
        <v>1198.7142857142858</v>
      </c>
      <c r="J833" s="51">
        <f>J1844</f>
        <v>11</v>
      </c>
      <c r="K833" s="51">
        <f t="shared" ref="K833:AT833" si="806">K1844</f>
        <v>12.714285714285714</v>
      </c>
      <c r="L833" s="51">
        <f t="shared" si="806"/>
        <v>15</v>
      </c>
      <c r="M833" s="51">
        <f t="shared" si="806"/>
        <v>17</v>
      </c>
      <c r="N833" s="51">
        <f t="shared" si="806"/>
        <v>25</v>
      </c>
      <c r="O833" s="51">
        <f t="shared" si="806"/>
        <v>22</v>
      </c>
      <c r="P833" s="51">
        <f t="shared" si="806"/>
        <v>28</v>
      </c>
      <c r="Q833" s="51">
        <f t="shared" si="806"/>
        <v>28</v>
      </c>
      <c r="R833" s="51">
        <f t="shared" si="806"/>
        <v>28</v>
      </c>
      <c r="S833" s="51">
        <f t="shared" si="806"/>
        <v>28</v>
      </c>
      <c r="T833" s="51">
        <f t="shared" si="806"/>
        <v>27</v>
      </c>
      <c r="U833" s="51">
        <f t="shared" si="806"/>
        <v>27</v>
      </c>
      <c r="V833" s="51">
        <f t="shared" si="806"/>
        <v>26</v>
      </c>
      <c r="W833" s="51">
        <f t="shared" si="806"/>
        <v>25</v>
      </c>
      <c r="X833" s="51">
        <f t="shared" si="806"/>
        <v>25</v>
      </c>
      <c r="Y833" s="51">
        <f t="shared" si="806"/>
        <v>24</v>
      </c>
      <c r="Z833" s="51">
        <f t="shared" si="806"/>
        <v>24</v>
      </c>
      <c r="AA833" s="51">
        <f t="shared" si="806"/>
        <v>23</v>
      </c>
      <c r="AB833" s="51">
        <f t="shared" si="806"/>
        <v>22</v>
      </c>
      <c r="AC833" s="51">
        <f t="shared" si="806"/>
        <v>21</v>
      </c>
      <c r="AD833" s="51">
        <f t="shared" si="806"/>
        <v>101</v>
      </c>
      <c r="AE833" s="51">
        <f t="shared" si="806"/>
        <v>107</v>
      </c>
      <c r="AF833" s="51">
        <f t="shared" si="806"/>
        <v>105</v>
      </c>
      <c r="AG833" s="51">
        <f t="shared" si="806"/>
        <v>91</v>
      </c>
      <c r="AH833" s="51">
        <f t="shared" si="806"/>
        <v>86</v>
      </c>
      <c r="AI833" s="51">
        <f t="shared" si="806"/>
        <v>65</v>
      </c>
      <c r="AJ833" s="51">
        <f t="shared" si="806"/>
        <v>52</v>
      </c>
      <c r="AK833" s="51">
        <f t="shared" si="806"/>
        <v>38</v>
      </c>
      <c r="AL833" s="51">
        <f t="shared" si="806"/>
        <v>32</v>
      </c>
      <c r="AM833" s="51">
        <f t="shared" si="806"/>
        <v>25</v>
      </c>
      <c r="AN833" s="51">
        <f t="shared" si="806"/>
        <v>18</v>
      </c>
      <c r="AO833" s="51">
        <f t="shared" si="806"/>
        <v>9</v>
      </c>
      <c r="AP833" s="51">
        <f t="shared" si="806"/>
        <v>11</v>
      </c>
      <c r="AQ833" s="51">
        <f t="shared" si="806"/>
        <v>58</v>
      </c>
      <c r="AR833" s="51">
        <f t="shared" si="806"/>
        <v>53</v>
      </c>
      <c r="AS833" s="51">
        <f t="shared" si="806"/>
        <v>244</v>
      </c>
      <c r="AT833" s="51">
        <f t="shared" si="806"/>
        <v>13</v>
      </c>
      <c r="AU833" s="58">
        <v>4263</v>
      </c>
      <c r="AV833" s="109"/>
      <c r="AW833" s="109"/>
    </row>
    <row r="834" spans="1:49" s="33" customFormat="1" ht="12">
      <c r="A834" s="21">
        <v>830</v>
      </c>
      <c r="B834" s="58">
        <v>4264</v>
      </c>
      <c r="C834" s="40" t="s">
        <v>998</v>
      </c>
      <c r="D834" s="40" t="s">
        <v>829</v>
      </c>
      <c r="E834" s="57" t="s">
        <v>886</v>
      </c>
      <c r="F834" s="44" t="s">
        <v>890</v>
      </c>
      <c r="G834" s="39" t="s">
        <v>662</v>
      </c>
      <c r="H834" s="58">
        <v>4264</v>
      </c>
      <c r="I834" s="51">
        <f t="shared" si="745"/>
        <v>1059.6547619047619</v>
      </c>
      <c r="J834" s="51">
        <f>J1845</f>
        <v>10</v>
      </c>
      <c r="K834" s="51">
        <f t="shared" ref="K834:AT834" si="807">K1845</f>
        <v>11.654761904761905</v>
      </c>
      <c r="L834" s="51">
        <f t="shared" si="807"/>
        <v>17</v>
      </c>
      <c r="M834" s="51">
        <f t="shared" si="807"/>
        <v>7</v>
      </c>
      <c r="N834" s="51">
        <f t="shared" si="807"/>
        <v>26</v>
      </c>
      <c r="O834" s="51">
        <f t="shared" si="807"/>
        <v>24</v>
      </c>
      <c r="P834" s="51">
        <f t="shared" si="807"/>
        <v>25</v>
      </c>
      <c r="Q834" s="51">
        <f t="shared" si="807"/>
        <v>25</v>
      </c>
      <c r="R834" s="51">
        <f t="shared" si="807"/>
        <v>25</v>
      </c>
      <c r="S834" s="51">
        <f t="shared" si="807"/>
        <v>25</v>
      </c>
      <c r="T834" s="51">
        <f t="shared" si="807"/>
        <v>24</v>
      </c>
      <c r="U834" s="51">
        <f t="shared" si="807"/>
        <v>24</v>
      </c>
      <c r="V834" s="51">
        <f t="shared" si="807"/>
        <v>23</v>
      </c>
      <c r="W834" s="51">
        <f t="shared" si="807"/>
        <v>22</v>
      </c>
      <c r="X834" s="51">
        <f t="shared" si="807"/>
        <v>22</v>
      </c>
      <c r="Y834" s="51">
        <f t="shared" si="807"/>
        <v>21</v>
      </c>
      <c r="Z834" s="51">
        <f t="shared" si="807"/>
        <v>21</v>
      </c>
      <c r="AA834" s="51">
        <f t="shared" si="807"/>
        <v>20</v>
      </c>
      <c r="AB834" s="51">
        <f t="shared" si="807"/>
        <v>19</v>
      </c>
      <c r="AC834" s="51">
        <f t="shared" si="807"/>
        <v>19</v>
      </c>
      <c r="AD834" s="51">
        <f t="shared" si="807"/>
        <v>88</v>
      </c>
      <c r="AE834" s="51">
        <f t="shared" si="807"/>
        <v>94</v>
      </c>
      <c r="AF834" s="51">
        <f t="shared" si="807"/>
        <v>92</v>
      </c>
      <c r="AG834" s="51">
        <f t="shared" si="807"/>
        <v>80</v>
      </c>
      <c r="AH834" s="51">
        <f t="shared" si="807"/>
        <v>76</v>
      </c>
      <c r="AI834" s="51">
        <f t="shared" si="807"/>
        <v>57</v>
      </c>
      <c r="AJ834" s="51">
        <f t="shared" si="807"/>
        <v>45</v>
      </c>
      <c r="AK834" s="51">
        <f t="shared" si="807"/>
        <v>34</v>
      </c>
      <c r="AL834" s="51">
        <f t="shared" si="807"/>
        <v>28</v>
      </c>
      <c r="AM834" s="51">
        <f t="shared" si="807"/>
        <v>22</v>
      </c>
      <c r="AN834" s="51">
        <f t="shared" si="807"/>
        <v>16</v>
      </c>
      <c r="AO834" s="51">
        <f t="shared" si="807"/>
        <v>8</v>
      </c>
      <c r="AP834" s="51">
        <f t="shared" si="807"/>
        <v>9</v>
      </c>
      <c r="AQ834" s="51">
        <f t="shared" si="807"/>
        <v>51</v>
      </c>
      <c r="AR834" s="51">
        <f t="shared" si="807"/>
        <v>47</v>
      </c>
      <c r="AS834" s="51">
        <f t="shared" si="807"/>
        <v>215</v>
      </c>
      <c r="AT834" s="51">
        <f t="shared" si="807"/>
        <v>16</v>
      </c>
      <c r="AU834" s="58">
        <v>4264</v>
      </c>
      <c r="AV834" s="109"/>
      <c r="AW834" s="109"/>
    </row>
    <row r="835" spans="1:49" s="33" customFormat="1" ht="12">
      <c r="A835" s="21">
        <v>831</v>
      </c>
      <c r="B835" s="58">
        <v>4266</v>
      </c>
      <c r="C835" s="40" t="s">
        <v>998</v>
      </c>
      <c r="D835" s="40" t="s">
        <v>829</v>
      </c>
      <c r="E835" s="57" t="s">
        <v>886</v>
      </c>
      <c r="F835" s="44" t="s">
        <v>891</v>
      </c>
      <c r="G835" s="39" t="s">
        <v>662</v>
      </c>
      <c r="H835" s="58">
        <v>4266</v>
      </c>
      <c r="I835" s="51">
        <f t="shared" si="745"/>
        <v>1899.6666666666667</v>
      </c>
      <c r="J835" s="51">
        <f>J1847</f>
        <v>23</v>
      </c>
      <c r="K835" s="51">
        <f t="shared" ref="K835:AT835" si="808">K1847</f>
        <v>29.666666666666668</v>
      </c>
      <c r="L835" s="51">
        <f t="shared" si="808"/>
        <v>27</v>
      </c>
      <c r="M835" s="51">
        <f t="shared" si="808"/>
        <v>34</v>
      </c>
      <c r="N835" s="51">
        <f t="shared" si="808"/>
        <v>36</v>
      </c>
      <c r="O835" s="51">
        <f t="shared" si="808"/>
        <v>34</v>
      </c>
      <c r="P835" s="51">
        <f t="shared" si="808"/>
        <v>44</v>
      </c>
      <c r="Q835" s="51">
        <f t="shared" si="808"/>
        <v>44</v>
      </c>
      <c r="R835" s="51">
        <f t="shared" si="808"/>
        <v>44</v>
      </c>
      <c r="S835" s="51">
        <f t="shared" si="808"/>
        <v>44</v>
      </c>
      <c r="T835" s="51">
        <f t="shared" si="808"/>
        <v>43</v>
      </c>
      <c r="U835" s="51">
        <f t="shared" si="808"/>
        <v>42</v>
      </c>
      <c r="V835" s="51">
        <f t="shared" si="808"/>
        <v>41</v>
      </c>
      <c r="W835" s="51">
        <f t="shared" si="808"/>
        <v>40</v>
      </c>
      <c r="X835" s="51">
        <f t="shared" si="808"/>
        <v>39</v>
      </c>
      <c r="Y835" s="51">
        <f t="shared" si="808"/>
        <v>38</v>
      </c>
      <c r="Z835" s="51">
        <f t="shared" si="808"/>
        <v>37</v>
      </c>
      <c r="AA835" s="51">
        <f t="shared" si="808"/>
        <v>36</v>
      </c>
      <c r="AB835" s="51">
        <f t="shared" si="808"/>
        <v>34</v>
      </c>
      <c r="AC835" s="51">
        <f t="shared" si="808"/>
        <v>33</v>
      </c>
      <c r="AD835" s="51">
        <f t="shared" si="808"/>
        <v>158</v>
      </c>
      <c r="AE835" s="51">
        <f t="shared" si="808"/>
        <v>168</v>
      </c>
      <c r="AF835" s="51">
        <f t="shared" si="808"/>
        <v>165</v>
      </c>
      <c r="AG835" s="51">
        <f t="shared" si="808"/>
        <v>142</v>
      </c>
      <c r="AH835" s="51">
        <f t="shared" si="808"/>
        <v>135</v>
      </c>
      <c r="AI835" s="51">
        <f t="shared" si="808"/>
        <v>102</v>
      </c>
      <c r="AJ835" s="51">
        <f t="shared" si="808"/>
        <v>81</v>
      </c>
      <c r="AK835" s="51">
        <f t="shared" si="808"/>
        <v>60</v>
      </c>
      <c r="AL835" s="51">
        <f t="shared" si="808"/>
        <v>49</v>
      </c>
      <c r="AM835" s="51">
        <f t="shared" si="808"/>
        <v>39</v>
      </c>
      <c r="AN835" s="51">
        <f t="shared" si="808"/>
        <v>28</v>
      </c>
      <c r="AO835" s="51">
        <f t="shared" si="808"/>
        <v>14</v>
      </c>
      <c r="AP835" s="51">
        <f t="shared" si="808"/>
        <v>16</v>
      </c>
      <c r="AQ835" s="51">
        <f t="shared" si="808"/>
        <v>91</v>
      </c>
      <c r="AR835" s="51">
        <f t="shared" si="808"/>
        <v>83</v>
      </c>
      <c r="AS835" s="51">
        <f t="shared" si="808"/>
        <v>383</v>
      </c>
      <c r="AT835" s="51">
        <f t="shared" si="808"/>
        <v>33</v>
      </c>
      <c r="AU835" s="58">
        <v>4266</v>
      </c>
      <c r="AV835" s="109"/>
      <c r="AW835" s="109"/>
    </row>
    <row r="836" spans="1:49" s="33" customFormat="1" ht="12">
      <c r="A836" s="6">
        <v>832</v>
      </c>
      <c r="B836" s="34"/>
      <c r="C836" s="35" t="s">
        <v>998</v>
      </c>
      <c r="D836" s="35" t="s">
        <v>829</v>
      </c>
      <c r="E836" s="36" t="s">
        <v>892</v>
      </c>
      <c r="F836" s="36" t="s">
        <v>892</v>
      </c>
      <c r="G836" s="37"/>
      <c r="H836" s="34"/>
      <c r="I836" s="99">
        <f t="shared" si="745"/>
        <v>9647</v>
      </c>
      <c r="J836" s="38">
        <f>SUM(J837:J846)</f>
        <v>166</v>
      </c>
      <c r="K836" s="38">
        <f t="shared" ref="K836:AT836" si="809">SUM(K837:K846)</f>
        <v>173</v>
      </c>
      <c r="L836" s="38">
        <f t="shared" si="809"/>
        <v>208</v>
      </c>
      <c r="M836" s="38">
        <f t="shared" si="809"/>
        <v>222</v>
      </c>
      <c r="N836" s="38">
        <f t="shared" si="809"/>
        <v>236</v>
      </c>
      <c r="O836" s="38">
        <f t="shared" si="809"/>
        <v>229</v>
      </c>
      <c r="P836" s="38">
        <f t="shared" si="809"/>
        <v>250</v>
      </c>
      <c r="Q836" s="38">
        <f t="shared" si="809"/>
        <v>250</v>
      </c>
      <c r="R836" s="38">
        <f t="shared" si="809"/>
        <v>246</v>
      </c>
      <c r="S836" s="38">
        <f t="shared" si="809"/>
        <v>243</v>
      </c>
      <c r="T836" s="38">
        <f t="shared" si="809"/>
        <v>235</v>
      </c>
      <c r="U836" s="38">
        <f t="shared" si="809"/>
        <v>228</v>
      </c>
      <c r="V836" s="38">
        <f t="shared" si="809"/>
        <v>219</v>
      </c>
      <c r="W836" s="38">
        <f t="shared" si="809"/>
        <v>210</v>
      </c>
      <c r="X836" s="38">
        <f t="shared" si="809"/>
        <v>200</v>
      </c>
      <c r="Y836" s="38">
        <f t="shared" si="809"/>
        <v>189</v>
      </c>
      <c r="Z836" s="38">
        <f t="shared" si="809"/>
        <v>180</v>
      </c>
      <c r="AA836" s="38">
        <f t="shared" si="809"/>
        <v>170</v>
      </c>
      <c r="AB836" s="38">
        <f t="shared" si="809"/>
        <v>165</v>
      </c>
      <c r="AC836" s="38">
        <f t="shared" si="809"/>
        <v>161</v>
      </c>
      <c r="AD836" s="38">
        <f t="shared" si="809"/>
        <v>769</v>
      </c>
      <c r="AE836" s="38">
        <f t="shared" si="809"/>
        <v>815</v>
      </c>
      <c r="AF836" s="38">
        <f t="shared" si="809"/>
        <v>752</v>
      </c>
      <c r="AG836" s="38">
        <f t="shared" si="809"/>
        <v>677</v>
      </c>
      <c r="AH836" s="38">
        <f t="shared" si="809"/>
        <v>602</v>
      </c>
      <c r="AI836" s="38">
        <f t="shared" si="809"/>
        <v>486</v>
      </c>
      <c r="AJ836" s="38">
        <f t="shared" si="809"/>
        <v>424</v>
      </c>
      <c r="AK836" s="38">
        <f t="shared" si="809"/>
        <v>282</v>
      </c>
      <c r="AL836" s="38">
        <f t="shared" si="809"/>
        <v>258</v>
      </c>
      <c r="AM836" s="38">
        <f t="shared" si="809"/>
        <v>187</v>
      </c>
      <c r="AN836" s="38">
        <f t="shared" si="809"/>
        <v>98</v>
      </c>
      <c r="AO836" s="38">
        <f t="shared" si="809"/>
        <v>67</v>
      </c>
      <c r="AP836" s="38">
        <f t="shared" si="809"/>
        <v>50</v>
      </c>
      <c r="AQ836" s="38">
        <f t="shared" si="809"/>
        <v>525</v>
      </c>
      <c r="AR836" s="38">
        <f t="shared" si="809"/>
        <v>386</v>
      </c>
      <c r="AS836" s="38">
        <f t="shared" si="809"/>
        <v>1847</v>
      </c>
      <c r="AT836" s="38">
        <f t="shared" si="809"/>
        <v>187</v>
      </c>
      <c r="AU836" s="34"/>
      <c r="AV836" s="109"/>
      <c r="AW836" s="109"/>
    </row>
    <row r="837" spans="1:49" s="33" customFormat="1" ht="12">
      <c r="A837" s="21">
        <v>833</v>
      </c>
      <c r="B837" s="58">
        <v>4256</v>
      </c>
      <c r="C837" s="40" t="s">
        <v>998</v>
      </c>
      <c r="D837" s="40" t="s">
        <v>829</v>
      </c>
      <c r="E837" s="59" t="s">
        <v>892</v>
      </c>
      <c r="F837" s="44" t="s">
        <v>893</v>
      </c>
      <c r="G837" s="39" t="s">
        <v>680</v>
      </c>
      <c r="H837" s="58">
        <v>4256</v>
      </c>
      <c r="I837" s="51">
        <f t="shared" si="745"/>
        <v>1655.9189348690813</v>
      </c>
      <c r="J837" s="51">
        <f>J1833</f>
        <v>26.821782178217823</v>
      </c>
      <c r="K837" s="51">
        <f t="shared" ref="K837:AT837" si="810">K1833</f>
        <v>21.139705882352942</v>
      </c>
      <c r="L837" s="51">
        <f t="shared" si="810"/>
        <v>24.957446808510639</v>
      </c>
      <c r="M837" s="51">
        <f t="shared" si="810"/>
        <v>31</v>
      </c>
      <c r="N837" s="51">
        <f t="shared" si="810"/>
        <v>33</v>
      </c>
      <c r="O837" s="51">
        <f t="shared" si="810"/>
        <v>38</v>
      </c>
      <c r="P837" s="51">
        <f t="shared" si="810"/>
        <v>43</v>
      </c>
      <c r="Q837" s="51">
        <f t="shared" si="810"/>
        <v>43</v>
      </c>
      <c r="R837" s="51">
        <f t="shared" si="810"/>
        <v>43</v>
      </c>
      <c r="S837" s="51">
        <f t="shared" si="810"/>
        <v>43</v>
      </c>
      <c r="T837" s="51">
        <f t="shared" si="810"/>
        <v>40</v>
      </c>
      <c r="U837" s="51">
        <f t="shared" si="810"/>
        <v>40</v>
      </c>
      <c r="V837" s="51">
        <f t="shared" si="810"/>
        <v>39</v>
      </c>
      <c r="W837" s="51">
        <f t="shared" si="810"/>
        <v>37</v>
      </c>
      <c r="X837" s="51">
        <f t="shared" si="810"/>
        <v>36</v>
      </c>
      <c r="Y837" s="51">
        <f t="shared" si="810"/>
        <v>33</v>
      </c>
      <c r="Z837" s="51">
        <f t="shared" si="810"/>
        <v>32</v>
      </c>
      <c r="AA837" s="51">
        <f t="shared" si="810"/>
        <v>30</v>
      </c>
      <c r="AB837" s="51">
        <f t="shared" si="810"/>
        <v>29</v>
      </c>
      <c r="AC837" s="51">
        <f t="shared" si="810"/>
        <v>27</v>
      </c>
      <c r="AD837" s="51">
        <f t="shared" si="810"/>
        <v>135</v>
      </c>
      <c r="AE837" s="51">
        <f t="shared" si="810"/>
        <v>141</v>
      </c>
      <c r="AF837" s="51">
        <f t="shared" si="810"/>
        <v>132</v>
      </c>
      <c r="AG837" s="51">
        <f t="shared" si="810"/>
        <v>122</v>
      </c>
      <c r="AH837" s="51">
        <f t="shared" si="810"/>
        <v>107</v>
      </c>
      <c r="AI837" s="51">
        <f t="shared" si="810"/>
        <v>87</v>
      </c>
      <c r="AJ837" s="51">
        <f t="shared" si="810"/>
        <v>76</v>
      </c>
      <c r="AK837" s="51">
        <f t="shared" si="810"/>
        <v>48</v>
      </c>
      <c r="AL837" s="51">
        <f t="shared" si="810"/>
        <v>47</v>
      </c>
      <c r="AM837" s="51">
        <f t="shared" si="810"/>
        <v>34</v>
      </c>
      <c r="AN837" s="51">
        <f t="shared" si="810"/>
        <v>17</v>
      </c>
      <c r="AO837" s="51">
        <f t="shared" si="810"/>
        <v>11</v>
      </c>
      <c r="AP837" s="51">
        <f t="shared" si="810"/>
        <v>9</v>
      </c>
      <c r="AQ837" s="51">
        <f t="shared" si="810"/>
        <v>91</v>
      </c>
      <c r="AR837" s="51">
        <f t="shared" si="810"/>
        <v>69</v>
      </c>
      <c r="AS837" s="51">
        <f t="shared" si="810"/>
        <v>324</v>
      </c>
      <c r="AT837" s="51">
        <f t="shared" si="810"/>
        <v>30</v>
      </c>
      <c r="AU837" s="58">
        <v>4256</v>
      </c>
      <c r="AV837" s="109"/>
      <c r="AW837" s="109"/>
    </row>
    <row r="838" spans="1:49" s="33" customFormat="1" ht="12">
      <c r="A838" s="21">
        <v>834</v>
      </c>
      <c r="B838" s="58">
        <v>4258</v>
      </c>
      <c r="C838" s="40" t="s">
        <v>998</v>
      </c>
      <c r="D838" s="40" t="s">
        <v>829</v>
      </c>
      <c r="E838" s="59" t="s">
        <v>892</v>
      </c>
      <c r="F838" s="44" t="s">
        <v>894</v>
      </c>
      <c r="G838" s="39" t="s">
        <v>680</v>
      </c>
      <c r="H838" s="58">
        <v>4258</v>
      </c>
      <c r="I838" s="51">
        <f t="shared" si="745"/>
        <v>941.23910457378656</v>
      </c>
      <c r="J838" s="51">
        <f>J1835</f>
        <v>11.495049504950495</v>
      </c>
      <c r="K838" s="51">
        <f t="shared" ref="K838:AT838" si="811">K1835</f>
        <v>18.382352941176471</v>
      </c>
      <c r="L838" s="51">
        <f t="shared" si="811"/>
        <v>17.361702127659573</v>
      </c>
      <c r="M838" s="51">
        <f t="shared" si="811"/>
        <v>26</v>
      </c>
      <c r="N838" s="51">
        <f t="shared" si="811"/>
        <v>19</v>
      </c>
      <c r="O838" s="51">
        <f t="shared" si="811"/>
        <v>27</v>
      </c>
      <c r="P838" s="51">
        <f t="shared" si="811"/>
        <v>24</v>
      </c>
      <c r="Q838" s="51">
        <f t="shared" si="811"/>
        <v>24</v>
      </c>
      <c r="R838" s="51">
        <f t="shared" si="811"/>
        <v>24</v>
      </c>
      <c r="S838" s="51">
        <f t="shared" si="811"/>
        <v>23</v>
      </c>
      <c r="T838" s="51">
        <f t="shared" si="811"/>
        <v>23</v>
      </c>
      <c r="U838" s="51">
        <f t="shared" si="811"/>
        <v>22</v>
      </c>
      <c r="V838" s="51">
        <f t="shared" si="811"/>
        <v>21</v>
      </c>
      <c r="W838" s="51">
        <f t="shared" si="811"/>
        <v>20</v>
      </c>
      <c r="X838" s="51">
        <f t="shared" si="811"/>
        <v>19</v>
      </c>
      <c r="Y838" s="51">
        <f t="shared" si="811"/>
        <v>18</v>
      </c>
      <c r="Z838" s="51">
        <f t="shared" si="811"/>
        <v>17</v>
      </c>
      <c r="AA838" s="51">
        <f t="shared" si="811"/>
        <v>17</v>
      </c>
      <c r="AB838" s="51">
        <f t="shared" si="811"/>
        <v>16</v>
      </c>
      <c r="AC838" s="51">
        <f t="shared" si="811"/>
        <v>16</v>
      </c>
      <c r="AD838" s="51">
        <f t="shared" si="811"/>
        <v>76</v>
      </c>
      <c r="AE838" s="51">
        <f t="shared" si="811"/>
        <v>79</v>
      </c>
      <c r="AF838" s="51">
        <f t="shared" si="811"/>
        <v>74</v>
      </c>
      <c r="AG838" s="51">
        <f t="shared" si="811"/>
        <v>67</v>
      </c>
      <c r="AH838" s="51">
        <f t="shared" si="811"/>
        <v>59</v>
      </c>
      <c r="AI838" s="51">
        <f t="shared" si="811"/>
        <v>48</v>
      </c>
      <c r="AJ838" s="51">
        <f t="shared" si="811"/>
        <v>42</v>
      </c>
      <c r="AK838" s="51">
        <f t="shared" si="811"/>
        <v>27</v>
      </c>
      <c r="AL838" s="51">
        <f t="shared" si="811"/>
        <v>26</v>
      </c>
      <c r="AM838" s="51">
        <f t="shared" si="811"/>
        <v>19</v>
      </c>
      <c r="AN838" s="51">
        <f t="shared" si="811"/>
        <v>9</v>
      </c>
      <c r="AO838" s="51">
        <f t="shared" si="811"/>
        <v>7</v>
      </c>
      <c r="AP838" s="51">
        <f t="shared" si="811"/>
        <v>5</v>
      </c>
      <c r="AQ838" s="51">
        <f t="shared" si="811"/>
        <v>50</v>
      </c>
      <c r="AR838" s="51">
        <f t="shared" si="811"/>
        <v>38</v>
      </c>
      <c r="AS838" s="51">
        <f t="shared" si="811"/>
        <v>180</v>
      </c>
      <c r="AT838" s="51">
        <f t="shared" si="811"/>
        <v>21</v>
      </c>
      <c r="AU838" s="58">
        <v>4258</v>
      </c>
      <c r="AV838" s="109"/>
      <c r="AW838" s="109"/>
    </row>
    <row r="839" spans="1:49" s="33" customFormat="1" ht="12">
      <c r="A839" s="6">
        <v>835</v>
      </c>
      <c r="B839" s="58">
        <v>4257</v>
      </c>
      <c r="C839" s="40" t="s">
        <v>998</v>
      </c>
      <c r="D839" s="40" t="s">
        <v>829</v>
      </c>
      <c r="E839" s="59" t="s">
        <v>892</v>
      </c>
      <c r="F839" s="44" t="s">
        <v>895</v>
      </c>
      <c r="G839" s="39" t="s">
        <v>662</v>
      </c>
      <c r="H839" s="58">
        <v>4257</v>
      </c>
      <c r="I839" s="51">
        <f t="shared" ref="I839:I903" si="812">SUM(J839:AP839)</f>
        <v>872.99914187288573</v>
      </c>
      <c r="J839" s="51">
        <f>J1834</f>
        <v>16.603960396039604</v>
      </c>
      <c r="K839" s="51">
        <f t="shared" ref="K839:AT839" si="813">K1834</f>
        <v>16.544117647058822</v>
      </c>
      <c r="L839" s="51">
        <f t="shared" si="813"/>
        <v>10.851063829787234</v>
      </c>
      <c r="M839" s="51">
        <f t="shared" si="813"/>
        <v>20</v>
      </c>
      <c r="N839" s="51">
        <f t="shared" si="813"/>
        <v>21</v>
      </c>
      <c r="O839" s="51">
        <f t="shared" si="813"/>
        <v>16</v>
      </c>
      <c r="P839" s="51">
        <f t="shared" si="813"/>
        <v>23</v>
      </c>
      <c r="Q839" s="51">
        <f t="shared" si="813"/>
        <v>23</v>
      </c>
      <c r="R839" s="51">
        <f t="shared" si="813"/>
        <v>22</v>
      </c>
      <c r="S839" s="51">
        <f t="shared" si="813"/>
        <v>22</v>
      </c>
      <c r="T839" s="51">
        <f t="shared" si="813"/>
        <v>21</v>
      </c>
      <c r="U839" s="51">
        <f t="shared" si="813"/>
        <v>21</v>
      </c>
      <c r="V839" s="51">
        <f t="shared" si="813"/>
        <v>20</v>
      </c>
      <c r="W839" s="51">
        <f t="shared" si="813"/>
        <v>19</v>
      </c>
      <c r="X839" s="51">
        <f t="shared" si="813"/>
        <v>18</v>
      </c>
      <c r="Y839" s="51">
        <f t="shared" si="813"/>
        <v>17</v>
      </c>
      <c r="Z839" s="51">
        <f t="shared" si="813"/>
        <v>16</v>
      </c>
      <c r="AA839" s="51">
        <f t="shared" si="813"/>
        <v>16</v>
      </c>
      <c r="AB839" s="51">
        <f t="shared" si="813"/>
        <v>15</v>
      </c>
      <c r="AC839" s="51">
        <f t="shared" si="813"/>
        <v>15</v>
      </c>
      <c r="AD839" s="51">
        <f t="shared" si="813"/>
        <v>71</v>
      </c>
      <c r="AE839" s="51">
        <f t="shared" si="813"/>
        <v>74</v>
      </c>
      <c r="AF839" s="51">
        <f t="shared" si="813"/>
        <v>69</v>
      </c>
      <c r="AG839" s="51">
        <f t="shared" si="813"/>
        <v>63</v>
      </c>
      <c r="AH839" s="51">
        <f t="shared" si="813"/>
        <v>56</v>
      </c>
      <c r="AI839" s="51">
        <f t="shared" si="813"/>
        <v>45</v>
      </c>
      <c r="AJ839" s="51">
        <f t="shared" si="813"/>
        <v>40</v>
      </c>
      <c r="AK839" s="51">
        <f t="shared" si="813"/>
        <v>25</v>
      </c>
      <c r="AL839" s="51">
        <f t="shared" si="813"/>
        <v>24</v>
      </c>
      <c r="AM839" s="51">
        <f t="shared" si="813"/>
        <v>18</v>
      </c>
      <c r="AN839" s="51">
        <f t="shared" si="813"/>
        <v>9</v>
      </c>
      <c r="AO839" s="51">
        <f t="shared" si="813"/>
        <v>6</v>
      </c>
      <c r="AP839" s="51">
        <f t="shared" si="813"/>
        <v>4</v>
      </c>
      <c r="AQ839" s="51">
        <f t="shared" si="813"/>
        <v>48</v>
      </c>
      <c r="AR839" s="51">
        <f t="shared" si="813"/>
        <v>36</v>
      </c>
      <c r="AS839" s="51">
        <f t="shared" si="813"/>
        <v>170</v>
      </c>
      <c r="AT839" s="51">
        <f t="shared" si="813"/>
        <v>19</v>
      </c>
      <c r="AU839" s="58">
        <v>4257</v>
      </c>
      <c r="AV839" s="109"/>
      <c r="AW839" s="109"/>
    </row>
    <row r="840" spans="1:49" s="33" customFormat="1" ht="12">
      <c r="A840" s="21">
        <v>836</v>
      </c>
      <c r="B840" s="58">
        <v>4259</v>
      </c>
      <c r="C840" s="40" t="s">
        <v>998</v>
      </c>
      <c r="D840" s="40" t="s">
        <v>829</v>
      </c>
      <c r="E840" s="59" t="s">
        <v>892</v>
      </c>
      <c r="F840" s="44" t="s">
        <v>896</v>
      </c>
      <c r="G840" s="39" t="s">
        <v>662</v>
      </c>
      <c r="H840" s="58">
        <v>4259</v>
      </c>
      <c r="I840" s="51">
        <f t="shared" si="812"/>
        <v>403.3063637715461</v>
      </c>
      <c r="J840" s="51">
        <f>J1836</f>
        <v>8.9405940594059405</v>
      </c>
      <c r="K840" s="51">
        <f t="shared" ref="K840:AT840" si="814">K1836</f>
        <v>5.5147058823529411</v>
      </c>
      <c r="L840" s="51">
        <f t="shared" si="814"/>
        <v>10.851063829787234</v>
      </c>
      <c r="M840" s="51">
        <f t="shared" si="814"/>
        <v>7</v>
      </c>
      <c r="N840" s="51">
        <f t="shared" si="814"/>
        <v>7</v>
      </c>
      <c r="O840" s="51">
        <f t="shared" si="814"/>
        <v>8</v>
      </c>
      <c r="P840" s="51">
        <f t="shared" si="814"/>
        <v>10</v>
      </c>
      <c r="Q840" s="51">
        <f t="shared" si="814"/>
        <v>10</v>
      </c>
      <c r="R840" s="51">
        <f t="shared" si="814"/>
        <v>10</v>
      </c>
      <c r="S840" s="51">
        <f t="shared" si="814"/>
        <v>10</v>
      </c>
      <c r="T840" s="51">
        <f t="shared" si="814"/>
        <v>10</v>
      </c>
      <c r="U840" s="51">
        <f t="shared" si="814"/>
        <v>10</v>
      </c>
      <c r="V840" s="51">
        <f t="shared" si="814"/>
        <v>9</v>
      </c>
      <c r="W840" s="51">
        <f t="shared" si="814"/>
        <v>9</v>
      </c>
      <c r="X840" s="51">
        <f t="shared" si="814"/>
        <v>8</v>
      </c>
      <c r="Y840" s="51">
        <f t="shared" si="814"/>
        <v>8</v>
      </c>
      <c r="Z840" s="51">
        <f t="shared" si="814"/>
        <v>8</v>
      </c>
      <c r="AA840" s="51">
        <f t="shared" si="814"/>
        <v>7</v>
      </c>
      <c r="AB840" s="51">
        <f t="shared" si="814"/>
        <v>7</v>
      </c>
      <c r="AC840" s="51">
        <f t="shared" si="814"/>
        <v>7</v>
      </c>
      <c r="AD840" s="51">
        <f t="shared" si="814"/>
        <v>33</v>
      </c>
      <c r="AE840" s="51">
        <f t="shared" si="814"/>
        <v>34</v>
      </c>
      <c r="AF840" s="51">
        <f t="shared" si="814"/>
        <v>32</v>
      </c>
      <c r="AG840" s="51">
        <f t="shared" si="814"/>
        <v>29</v>
      </c>
      <c r="AH840" s="51">
        <f t="shared" si="814"/>
        <v>26</v>
      </c>
      <c r="AI840" s="51">
        <f t="shared" si="814"/>
        <v>21</v>
      </c>
      <c r="AJ840" s="51">
        <f t="shared" si="814"/>
        <v>18</v>
      </c>
      <c r="AK840" s="51">
        <f t="shared" si="814"/>
        <v>12</v>
      </c>
      <c r="AL840" s="51">
        <f t="shared" si="814"/>
        <v>11</v>
      </c>
      <c r="AM840" s="51">
        <f t="shared" si="814"/>
        <v>8</v>
      </c>
      <c r="AN840" s="51">
        <f t="shared" si="814"/>
        <v>4</v>
      </c>
      <c r="AO840" s="51">
        <f t="shared" si="814"/>
        <v>3</v>
      </c>
      <c r="AP840" s="51">
        <f t="shared" si="814"/>
        <v>2</v>
      </c>
      <c r="AQ840" s="51">
        <f t="shared" si="814"/>
        <v>22</v>
      </c>
      <c r="AR840" s="51">
        <f t="shared" si="814"/>
        <v>16</v>
      </c>
      <c r="AS840" s="51">
        <f t="shared" si="814"/>
        <v>78</v>
      </c>
      <c r="AT840" s="51">
        <f t="shared" si="814"/>
        <v>7</v>
      </c>
      <c r="AU840" s="58">
        <v>4259</v>
      </c>
      <c r="AV840" s="109"/>
      <c r="AW840" s="109"/>
    </row>
    <row r="841" spans="1:49" s="33" customFormat="1" ht="12">
      <c r="A841" s="21">
        <v>837</v>
      </c>
      <c r="B841" s="90">
        <v>4260</v>
      </c>
      <c r="C841" s="40" t="s">
        <v>998</v>
      </c>
      <c r="D841" s="40" t="s">
        <v>829</v>
      </c>
      <c r="E841" s="59" t="s">
        <v>892</v>
      </c>
      <c r="F841" s="42" t="s">
        <v>765</v>
      </c>
      <c r="G841" s="39" t="s">
        <v>667</v>
      </c>
      <c r="H841" s="90">
        <v>4260</v>
      </c>
      <c r="I841" s="51">
        <f t="shared" si="812"/>
        <v>1813.0366129072231</v>
      </c>
      <c r="J841" s="51">
        <f>J1837</f>
        <v>33.207920792079207</v>
      </c>
      <c r="K841" s="51">
        <f t="shared" ref="K841:AT841" si="815">K1837</f>
        <v>32.169117647058826</v>
      </c>
      <c r="L841" s="51">
        <f t="shared" si="815"/>
        <v>46.659574468085104</v>
      </c>
      <c r="M841" s="51">
        <f t="shared" si="815"/>
        <v>50</v>
      </c>
      <c r="N841" s="51">
        <f t="shared" si="815"/>
        <v>53</v>
      </c>
      <c r="O841" s="51">
        <f t="shared" si="815"/>
        <v>53</v>
      </c>
      <c r="P841" s="51">
        <f t="shared" si="815"/>
        <v>45</v>
      </c>
      <c r="Q841" s="51">
        <f t="shared" si="815"/>
        <v>45</v>
      </c>
      <c r="R841" s="51">
        <f t="shared" si="815"/>
        <v>45</v>
      </c>
      <c r="S841" s="51">
        <f t="shared" si="815"/>
        <v>44</v>
      </c>
      <c r="T841" s="51">
        <f t="shared" si="815"/>
        <v>43</v>
      </c>
      <c r="U841" s="51">
        <f t="shared" si="815"/>
        <v>41</v>
      </c>
      <c r="V841" s="51">
        <f t="shared" si="815"/>
        <v>40</v>
      </c>
      <c r="W841" s="51">
        <f t="shared" si="815"/>
        <v>38</v>
      </c>
      <c r="X841" s="51">
        <f t="shared" si="815"/>
        <v>37</v>
      </c>
      <c r="Y841" s="51">
        <f t="shared" si="815"/>
        <v>35</v>
      </c>
      <c r="Z841" s="51">
        <f t="shared" si="815"/>
        <v>33</v>
      </c>
      <c r="AA841" s="51">
        <f t="shared" si="815"/>
        <v>31</v>
      </c>
      <c r="AB841" s="51">
        <f t="shared" si="815"/>
        <v>30</v>
      </c>
      <c r="AC841" s="51">
        <f t="shared" si="815"/>
        <v>30</v>
      </c>
      <c r="AD841" s="51">
        <f t="shared" si="815"/>
        <v>143</v>
      </c>
      <c r="AE841" s="51">
        <f t="shared" si="815"/>
        <v>148</v>
      </c>
      <c r="AF841" s="51">
        <f t="shared" si="815"/>
        <v>138</v>
      </c>
      <c r="AG841" s="51">
        <f t="shared" si="815"/>
        <v>126</v>
      </c>
      <c r="AH841" s="51">
        <f t="shared" si="815"/>
        <v>111</v>
      </c>
      <c r="AI841" s="51">
        <f t="shared" si="815"/>
        <v>90</v>
      </c>
      <c r="AJ841" s="51">
        <f t="shared" si="815"/>
        <v>80</v>
      </c>
      <c r="AK841" s="51">
        <f t="shared" si="815"/>
        <v>50</v>
      </c>
      <c r="AL841" s="51">
        <f t="shared" si="815"/>
        <v>48</v>
      </c>
      <c r="AM841" s="51">
        <f t="shared" si="815"/>
        <v>35</v>
      </c>
      <c r="AN841" s="51">
        <f t="shared" si="815"/>
        <v>18</v>
      </c>
      <c r="AO841" s="51">
        <f t="shared" si="815"/>
        <v>12</v>
      </c>
      <c r="AP841" s="51">
        <f t="shared" si="815"/>
        <v>9</v>
      </c>
      <c r="AQ841" s="51">
        <f t="shared" si="815"/>
        <v>95</v>
      </c>
      <c r="AR841" s="51">
        <f t="shared" si="815"/>
        <v>71</v>
      </c>
      <c r="AS841" s="51">
        <f t="shared" si="815"/>
        <v>339</v>
      </c>
      <c r="AT841" s="51">
        <f t="shared" si="815"/>
        <v>35</v>
      </c>
      <c r="AU841" s="90">
        <v>4260</v>
      </c>
      <c r="AV841" s="109"/>
      <c r="AW841" s="109"/>
    </row>
    <row r="842" spans="1:49" s="33" customFormat="1" ht="12">
      <c r="A842" s="6">
        <v>838</v>
      </c>
      <c r="B842" s="90">
        <v>9965</v>
      </c>
      <c r="C842" s="40" t="s">
        <v>998</v>
      </c>
      <c r="D842" s="40" t="s">
        <v>829</v>
      </c>
      <c r="E842" s="57" t="s">
        <v>892</v>
      </c>
      <c r="F842" s="42" t="s">
        <v>589</v>
      </c>
      <c r="G842" s="39" t="s">
        <v>662</v>
      </c>
      <c r="H842" s="90">
        <v>9965</v>
      </c>
      <c r="I842" s="51">
        <f t="shared" si="812"/>
        <v>441.94324124214677</v>
      </c>
      <c r="J842" s="51">
        <f>J1838</f>
        <v>6.3861386138613865</v>
      </c>
      <c r="K842" s="51">
        <f t="shared" ref="K842:AT842" si="816">K1838</f>
        <v>10.110294117647058</v>
      </c>
      <c r="L842" s="51">
        <f t="shared" si="816"/>
        <v>18.446808510638299</v>
      </c>
      <c r="M842" s="51">
        <f t="shared" si="816"/>
        <v>13</v>
      </c>
      <c r="N842" s="51">
        <f t="shared" si="816"/>
        <v>14</v>
      </c>
      <c r="O842" s="51">
        <f t="shared" si="816"/>
        <v>15</v>
      </c>
      <c r="P842" s="51">
        <f t="shared" si="816"/>
        <v>11</v>
      </c>
      <c r="Q842" s="51">
        <f t="shared" si="816"/>
        <v>11</v>
      </c>
      <c r="R842" s="51">
        <f t="shared" si="816"/>
        <v>11</v>
      </c>
      <c r="S842" s="51">
        <f t="shared" si="816"/>
        <v>10</v>
      </c>
      <c r="T842" s="51">
        <f t="shared" si="816"/>
        <v>10</v>
      </c>
      <c r="U842" s="51">
        <f t="shared" si="816"/>
        <v>10</v>
      </c>
      <c r="V842" s="51">
        <f t="shared" si="816"/>
        <v>9</v>
      </c>
      <c r="W842" s="51">
        <f t="shared" si="816"/>
        <v>9</v>
      </c>
      <c r="X842" s="51">
        <f t="shared" si="816"/>
        <v>9</v>
      </c>
      <c r="Y842" s="51">
        <f t="shared" si="816"/>
        <v>8</v>
      </c>
      <c r="Z842" s="51">
        <f t="shared" si="816"/>
        <v>8</v>
      </c>
      <c r="AA842" s="51">
        <f t="shared" si="816"/>
        <v>7</v>
      </c>
      <c r="AB842" s="51">
        <f t="shared" si="816"/>
        <v>7</v>
      </c>
      <c r="AC842" s="51">
        <f t="shared" si="816"/>
        <v>7</v>
      </c>
      <c r="AD842" s="51">
        <f t="shared" si="816"/>
        <v>34</v>
      </c>
      <c r="AE842" s="51">
        <f t="shared" si="816"/>
        <v>35</v>
      </c>
      <c r="AF842" s="51">
        <f t="shared" si="816"/>
        <v>33</v>
      </c>
      <c r="AG842" s="51">
        <f t="shared" si="816"/>
        <v>30</v>
      </c>
      <c r="AH842" s="51">
        <f t="shared" si="816"/>
        <v>26</v>
      </c>
      <c r="AI842" s="51">
        <f t="shared" si="816"/>
        <v>21</v>
      </c>
      <c r="AJ842" s="51">
        <f t="shared" si="816"/>
        <v>19</v>
      </c>
      <c r="AK842" s="51">
        <f t="shared" si="816"/>
        <v>12</v>
      </c>
      <c r="AL842" s="51">
        <f t="shared" si="816"/>
        <v>11</v>
      </c>
      <c r="AM842" s="51">
        <f t="shared" si="816"/>
        <v>8</v>
      </c>
      <c r="AN842" s="51">
        <f t="shared" si="816"/>
        <v>4</v>
      </c>
      <c r="AO842" s="51">
        <f t="shared" si="816"/>
        <v>3</v>
      </c>
      <c r="AP842" s="51">
        <f t="shared" si="816"/>
        <v>2</v>
      </c>
      <c r="AQ842" s="51">
        <f t="shared" si="816"/>
        <v>22</v>
      </c>
      <c r="AR842" s="51">
        <f t="shared" si="816"/>
        <v>17</v>
      </c>
      <c r="AS842" s="51">
        <f t="shared" si="816"/>
        <v>80</v>
      </c>
      <c r="AT842" s="51">
        <f t="shared" si="816"/>
        <v>9</v>
      </c>
      <c r="AU842" s="90">
        <v>9965</v>
      </c>
      <c r="AV842" s="109"/>
      <c r="AW842" s="109"/>
    </row>
    <row r="843" spans="1:49" s="33" customFormat="1" ht="12">
      <c r="A843" s="21">
        <v>839</v>
      </c>
      <c r="B843" s="58">
        <v>13058</v>
      </c>
      <c r="C843" s="40" t="s">
        <v>998</v>
      </c>
      <c r="D843" s="40" t="s">
        <v>829</v>
      </c>
      <c r="E843" s="57" t="s">
        <v>892</v>
      </c>
      <c r="F843" s="44" t="s">
        <v>897</v>
      </c>
      <c r="G843" s="39" t="s">
        <v>662</v>
      </c>
      <c r="H843" s="58">
        <v>13058</v>
      </c>
      <c r="I843" s="51">
        <f t="shared" si="812"/>
        <v>414.65697685225342</v>
      </c>
      <c r="J843" s="51">
        <f>J1839</f>
        <v>12.772277227722773</v>
      </c>
      <c r="K843" s="51">
        <f t="shared" ref="K843:AT843" si="817">K1839</f>
        <v>11.948529411764707</v>
      </c>
      <c r="L843" s="51">
        <f t="shared" si="817"/>
        <v>11.936170212765958</v>
      </c>
      <c r="M843" s="51">
        <f t="shared" si="817"/>
        <v>9</v>
      </c>
      <c r="N843" s="51">
        <f t="shared" si="817"/>
        <v>12</v>
      </c>
      <c r="O843" s="51">
        <f t="shared" si="817"/>
        <v>10</v>
      </c>
      <c r="P843" s="51">
        <f t="shared" si="817"/>
        <v>10</v>
      </c>
      <c r="Q843" s="51">
        <f t="shared" si="817"/>
        <v>10</v>
      </c>
      <c r="R843" s="51">
        <f t="shared" si="817"/>
        <v>10</v>
      </c>
      <c r="S843" s="51">
        <f t="shared" si="817"/>
        <v>10</v>
      </c>
      <c r="T843" s="51">
        <f t="shared" si="817"/>
        <v>10</v>
      </c>
      <c r="U843" s="51">
        <f t="shared" si="817"/>
        <v>9</v>
      </c>
      <c r="V843" s="51">
        <f t="shared" si="817"/>
        <v>9</v>
      </c>
      <c r="W843" s="51">
        <f t="shared" si="817"/>
        <v>9</v>
      </c>
      <c r="X843" s="51">
        <f t="shared" si="817"/>
        <v>8</v>
      </c>
      <c r="Y843" s="51">
        <f t="shared" si="817"/>
        <v>8</v>
      </c>
      <c r="Z843" s="51">
        <f t="shared" si="817"/>
        <v>7</v>
      </c>
      <c r="AA843" s="51">
        <f t="shared" si="817"/>
        <v>7</v>
      </c>
      <c r="AB843" s="51">
        <f t="shared" si="817"/>
        <v>7</v>
      </c>
      <c r="AC843" s="51">
        <f t="shared" si="817"/>
        <v>7</v>
      </c>
      <c r="AD843" s="51">
        <f t="shared" si="817"/>
        <v>32</v>
      </c>
      <c r="AE843" s="51">
        <f t="shared" si="817"/>
        <v>33</v>
      </c>
      <c r="AF843" s="51">
        <f t="shared" si="817"/>
        <v>31</v>
      </c>
      <c r="AG843" s="51">
        <f t="shared" si="817"/>
        <v>28</v>
      </c>
      <c r="AH843" s="51">
        <f t="shared" si="817"/>
        <v>25</v>
      </c>
      <c r="AI843" s="51">
        <f t="shared" si="817"/>
        <v>20</v>
      </c>
      <c r="AJ843" s="51">
        <f t="shared" si="817"/>
        <v>18</v>
      </c>
      <c r="AK843" s="51">
        <f t="shared" si="817"/>
        <v>11</v>
      </c>
      <c r="AL843" s="51">
        <f t="shared" si="817"/>
        <v>11</v>
      </c>
      <c r="AM843" s="51">
        <f t="shared" si="817"/>
        <v>8</v>
      </c>
      <c r="AN843" s="51">
        <f t="shared" si="817"/>
        <v>4</v>
      </c>
      <c r="AO843" s="51">
        <f t="shared" si="817"/>
        <v>3</v>
      </c>
      <c r="AP843" s="51">
        <f t="shared" si="817"/>
        <v>2</v>
      </c>
      <c r="AQ843" s="51">
        <f t="shared" si="817"/>
        <v>21</v>
      </c>
      <c r="AR843" s="51">
        <f t="shared" si="817"/>
        <v>16</v>
      </c>
      <c r="AS843" s="51">
        <f t="shared" si="817"/>
        <v>76</v>
      </c>
      <c r="AT843" s="51">
        <f t="shared" si="817"/>
        <v>9</v>
      </c>
      <c r="AU843" s="58">
        <v>13058</v>
      </c>
      <c r="AV843" s="109"/>
      <c r="AW843" s="109"/>
    </row>
    <row r="844" spans="1:49" s="33" customFormat="1" ht="12">
      <c r="A844" s="21">
        <v>840</v>
      </c>
      <c r="B844" s="58">
        <v>4292</v>
      </c>
      <c r="C844" s="40" t="s">
        <v>998</v>
      </c>
      <c r="D844" s="40" t="s">
        <v>829</v>
      </c>
      <c r="E844" s="57" t="s">
        <v>892</v>
      </c>
      <c r="F844" s="44" t="s">
        <v>898</v>
      </c>
      <c r="G844" s="39" t="s">
        <v>662</v>
      </c>
      <c r="H844" s="58">
        <v>4292</v>
      </c>
      <c r="I844" s="51">
        <f t="shared" si="812"/>
        <v>1569</v>
      </c>
      <c r="J844" s="51">
        <f>J1895</f>
        <v>31</v>
      </c>
      <c r="K844" s="51">
        <f t="shared" ref="K844:AT844" si="818">K1895</f>
        <v>28</v>
      </c>
      <c r="L844" s="51">
        <f t="shared" si="818"/>
        <v>40</v>
      </c>
      <c r="M844" s="51">
        <f t="shared" si="818"/>
        <v>33</v>
      </c>
      <c r="N844" s="51">
        <f t="shared" si="818"/>
        <v>39</v>
      </c>
      <c r="O844" s="51">
        <f t="shared" si="818"/>
        <v>38</v>
      </c>
      <c r="P844" s="51">
        <f t="shared" si="818"/>
        <v>42</v>
      </c>
      <c r="Q844" s="51">
        <f t="shared" si="818"/>
        <v>42</v>
      </c>
      <c r="R844" s="51">
        <f t="shared" si="818"/>
        <v>41</v>
      </c>
      <c r="S844" s="51">
        <f t="shared" si="818"/>
        <v>41</v>
      </c>
      <c r="T844" s="51">
        <f t="shared" si="818"/>
        <v>39</v>
      </c>
      <c r="U844" s="51">
        <f t="shared" si="818"/>
        <v>38</v>
      </c>
      <c r="V844" s="51">
        <f t="shared" si="818"/>
        <v>36</v>
      </c>
      <c r="W844" s="51">
        <f t="shared" si="818"/>
        <v>35</v>
      </c>
      <c r="X844" s="51">
        <f t="shared" si="818"/>
        <v>33</v>
      </c>
      <c r="Y844" s="51">
        <f t="shared" si="818"/>
        <v>31</v>
      </c>
      <c r="Z844" s="51">
        <f t="shared" si="818"/>
        <v>30</v>
      </c>
      <c r="AA844" s="51">
        <f t="shared" si="818"/>
        <v>28</v>
      </c>
      <c r="AB844" s="51">
        <f t="shared" si="818"/>
        <v>27</v>
      </c>
      <c r="AC844" s="51">
        <f t="shared" si="818"/>
        <v>26</v>
      </c>
      <c r="AD844" s="51">
        <f t="shared" si="818"/>
        <v>121</v>
      </c>
      <c r="AE844" s="51">
        <f t="shared" si="818"/>
        <v>136</v>
      </c>
      <c r="AF844" s="51">
        <f t="shared" si="818"/>
        <v>121</v>
      </c>
      <c r="AG844" s="51">
        <f t="shared" si="818"/>
        <v>104</v>
      </c>
      <c r="AH844" s="51">
        <f t="shared" si="818"/>
        <v>95</v>
      </c>
      <c r="AI844" s="51">
        <f t="shared" si="818"/>
        <v>76</v>
      </c>
      <c r="AJ844" s="51">
        <f t="shared" si="818"/>
        <v>64</v>
      </c>
      <c r="AK844" s="51">
        <f t="shared" si="818"/>
        <v>50</v>
      </c>
      <c r="AL844" s="51">
        <f t="shared" si="818"/>
        <v>39</v>
      </c>
      <c r="AM844" s="51">
        <f t="shared" si="818"/>
        <v>28</v>
      </c>
      <c r="AN844" s="51">
        <f t="shared" si="818"/>
        <v>17</v>
      </c>
      <c r="AO844" s="51">
        <f t="shared" si="818"/>
        <v>11</v>
      </c>
      <c r="AP844" s="51">
        <f t="shared" si="818"/>
        <v>9</v>
      </c>
      <c r="AQ844" s="51">
        <f t="shared" si="818"/>
        <v>89</v>
      </c>
      <c r="AR844" s="51">
        <f t="shared" si="818"/>
        <v>61</v>
      </c>
      <c r="AS844" s="51">
        <f t="shared" si="818"/>
        <v>299</v>
      </c>
      <c r="AT844" s="51">
        <f t="shared" si="818"/>
        <v>33</v>
      </c>
      <c r="AU844" s="58">
        <v>4292</v>
      </c>
      <c r="AV844" s="109"/>
      <c r="AW844" s="109"/>
    </row>
    <row r="845" spans="1:49" s="33" customFormat="1" ht="12">
      <c r="A845" s="6">
        <v>841</v>
      </c>
      <c r="B845" s="58">
        <v>7121</v>
      </c>
      <c r="C845" s="40" t="s">
        <v>998</v>
      </c>
      <c r="D845" s="40" t="s">
        <v>829</v>
      </c>
      <c r="E845" s="57" t="s">
        <v>892</v>
      </c>
      <c r="F845" s="44" t="s">
        <v>899</v>
      </c>
      <c r="G845" s="39" t="s">
        <v>662</v>
      </c>
      <c r="H845" s="58">
        <v>7121</v>
      </c>
      <c r="I845" s="51">
        <f t="shared" si="812"/>
        <v>886</v>
      </c>
      <c r="J845" s="51">
        <f>J1900</f>
        <v>6</v>
      </c>
      <c r="K845" s="51">
        <f t="shared" ref="K845:AT845" si="819">K1900</f>
        <v>20</v>
      </c>
      <c r="L845" s="51">
        <f t="shared" si="819"/>
        <v>15</v>
      </c>
      <c r="M845" s="51">
        <f t="shared" si="819"/>
        <v>18</v>
      </c>
      <c r="N845" s="51">
        <f t="shared" si="819"/>
        <v>20</v>
      </c>
      <c r="O845" s="51">
        <f t="shared" si="819"/>
        <v>11</v>
      </c>
      <c r="P845" s="51">
        <f t="shared" si="819"/>
        <v>25</v>
      </c>
      <c r="Q845" s="51">
        <f t="shared" si="819"/>
        <v>25</v>
      </c>
      <c r="R845" s="51">
        <f t="shared" si="819"/>
        <v>24</v>
      </c>
      <c r="S845" s="51">
        <f t="shared" si="819"/>
        <v>24</v>
      </c>
      <c r="T845" s="51">
        <f t="shared" si="819"/>
        <v>23</v>
      </c>
      <c r="U845" s="51">
        <f t="shared" si="819"/>
        <v>22</v>
      </c>
      <c r="V845" s="51">
        <f t="shared" si="819"/>
        <v>21</v>
      </c>
      <c r="W845" s="51">
        <f t="shared" si="819"/>
        <v>20</v>
      </c>
      <c r="X845" s="51">
        <f t="shared" si="819"/>
        <v>19</v>
      </c>
      <c r="Y845" s="51">
        <f t="shared" si="819"/>
        <v>18</v>
      </c>
      <c r="Z845" s="51">
        <f t="shared" si="819"/>
        <v>17</v>
      </c>
      <c r="AA845" s="51">
        <f t="shared" si="819"/>
        <v>16</v>
      </c>
      <c r="AB845" s="51">
        <f t="shared" si="819"/>
        <v>16</v>
      </c>
      <c r="AC845" s="51">
        <f t="shared" si="819"/>
        <v>15</v>
      </c>
      <c r="AD845" s="51">
        <f t="shared" si="819"/>
        <v>71</v>
      </c>
      <c r="AE845" s="51">
        <f t="shared" si="819"/>
        <v>80</v>
      </c>
      <c r="AF845" s="51">
        <f t="shared" si="819"/>
        <v>71</v>
      </c>
      <c r="AG845" s="51">
        <f t="shared" si="819"/>
        <v>61</v>
      </c>
      <c r="AH845" s="51">
        <f t="shared" si="819"/>
        <v>56</v>
      </c>
      <c r="AI845" s="51">
        <f t="shared" si="819"/>
        <v>45</v>
      </c>
      <c r="AJ845" s="51">
        <f t="shared" si="819"/>
        <v>38</v>
      </c>
      <c r="AK845" s="51">
        <f t="shared" si="819"/>
        <v>29</v>
      </c>
      <c r="AL845" s="51">
        <f t="shared" si="819"/>
        <v>23</v>
      </c>
      <c r="AM845" s="51">
        <f t="shared" si="819"/>
        <v>16</v>
      </c>
      <c r="AN845" s="51">
        <f t="shared" si="819"/>
        <v>10</v>
      </c>
      <c r="AO845" s="51">
        <f t="shared" si="819"/>
        <v>6</v>
      </c>
      <c r="AP845" s="51">
        <f t="shared" si="819"/>
        <v>5</v>
      </c>
      <c r="AQ845" s="51">
        <f t="shared" si="819"/>
        <v>52</v>
      </c>
      <c r="AR845" s="51">
        <f t="shared" si="819"/>
        <v>36</v>
      </c>
      <c r="AS845" s="51">
        <f t="shared" si="819"/>
        <v>176</v>
      </c>
      <c r="AT845" s="51">
        <f t="shared" si="819"/>
        <v>12</v>
      </c>
      <c r="AU845" s="58">
        <v>7121</v>
      </c>
      <c r="AV845" s="109"/>
      <c r="AW845" s="109"/>
    </row>
    <row r="846" spans="1:49" s="33" customFormat="1" ht="12">
      <c r="A846" s="21">
        <v>842</v>
      </c>
      <c r="B846" s="58">
        <v>18121</v>
      </c>
      <c r="C846" s="40" t="s">
        <v>998</v>
      </c>
      <c r="D846" s="40" t="s">
        <v>829</v>
      </c>
      <c r="E846" s="57" t="s">
        <v>892</v>
      </c>
      <c r="F846" s="44" t="s">
        <v>415</v>
      </c>
      <c r="G846" s="39" t="s">
        <v>662</v>
      </c>
      <c r="H846" s="58">
        <v>18121</v>
      </c>
      <c r="I846" s="51">
        <f t="shared" si="812"/>
        <v>648.89962391107701</v>
      </c>
      <c r="J846" s="51">
        <f>J1840</f>
        <v>12.772277227722773</v>
      </c>
      <c r="K846" s="51">
        <f t="shared" ref="K846:AT846" si="820">K1840</f>
        <v>9.1911764705882355</v>
      </c>
      <c r="L846" s="51">
        <f t="shared" si="820"/>
        <v>11.936170212765958</v>
      </c>
      <c r="M846" s="51">
        <f t="shared" si="820"/>
        <v>15</v>
      </c>
      <c r="N846" s="51">
        <f t="shared" si="820"/>
        <v>18</v>
      </c>
      <c r="O846" s="51">
        <f t="shared" si="820"/>
        <v>13</v>
      </c>
      <c r="P846" s="51">
        <f t="shared" si="820"/>
        <v>17</v>
      </c>
      <c r="Q846" s="51">
        <f t="shared" si="820"/>
        <v>17</v>
      </c>
      <c r="R846" s="51">
        <f t="shared" si="820"/>
        <v>16</v>
      </c>
      <c r="S846" s="51">
        <f t="shared" si="820"/>
        <v>16</v>
      </c>
      <c r="T846" s="51">
        <f t="shared" si="820"/>
        <v>16</v>
      </c>
      <c r="U846" s="51">
        <f t="shared" si="820"/>
        <v>15</v>
      </c>
      <c r="V846" s="51">
        <f t="shared" si="820"/>
        <v>15</v>
      </c>
      <c r="W846" s="51">
        <f t="shared" si="820"/>
        <v>14</v>
      </c>
      <c r="X846" s="51">
        <f t="shared" si="820"/>
        <v>13</v>
      </c>
      <c r="Y846" s="51">
        <f t="shared" si="820"/>
        <v>13</v>
      </c>
      <c r="Z846" s="51">
        <f t="shared" si="820"/>
        <v>12</v>
      </c>
      <c r="AA846" s="51">
        <f t="shared" si="820"/>
        <v>11</v>
      </c>
      <c r="AB846" s="51">
        <f t="shared" si="820"/>
        <v>11</v>
      </c>
      <c r="AC846" s="51">
        <f t="shared" si="820"/>
        <v>11</v>
      </c>
      <c r="AD846" s="51">
        <f t="shared" si="820"/>
        <v>53</v>
      </c>
      <c r="AE846" s="51">
        <f t="shared" si="820"/>
        <v>55</v>
      </c>
      <c r="AF846" s="51">
        <f t="shared" si="820"/>
        <v>51</v>
      </c>
      <c r="AG846" s="51">
        <f t="shared" si="820"/>
        <v>47</v>
      </c>
      <c r="AH846" s="51">
        <f t="shared" si="820"/>
        <v>41</v>
      </c>
      <c r="AI846" s="51">
        <f t="shared" si="820"/>
        <v>33</v>
      </c>
      <c r="AJ846" s="51">
        <f t="shared" si="820"/>
        <v>29</v>
      </c>
      <c r="AK846" s="51">
        <f t="shared" si="820"/>
        <v>18</v>
      </c>
      <c r="AL846" s="51">
        <f t="shared" si="820"/>
        <v>18</v>
      </c>
      <c r="AM846" s="51">
        <f t="shared" si="820"/>
        <v>13</v>
      </c>
      <c r="AN846" s="51">
        <f t="shared" si="820"/>
        <v>6</v>
      </c>
      <c r="AO846" s="51">
        <f t="shared" si="820"/>
        <v>5</v>
      </c>
      <c r="AP846" s="51">
        <f t="shared" si="820"/>
        <v>3</v>
      </c>
      <c r="AQ846" s="51">
        <f t="shared" si="820"/>
        <v>35</v>
      </c>
      <c r="AR846" s="51">
        <f t="shared" si="820"/>
        <v>26</v>
      </c>
      <c r="AS846" s="51">
        <f t="shared" si="820"/>
        <v>125</v>
      </c>
      <c r="AT846" s="51">
        <f t="shared" si="820"/>
        <v>12</v>
      </c>
      <c r="AU846" s="58">
        <v>18121</v>
      </c>
      <c r="AV846" s="109"/>
      <c r="AW846" s="109"/>
    </row>
    <row r="847" spans="1:49" s="33" customFormat="1" ht="12">
      <c r="A847" s="21">
        <v>843</v>
      </c>
      <c r="B847" s="34"/>
      <c r="C847" s="35" t="s">
        <v>998</v>
      </c>
      <c r="D847" s="35" t="s">
        <v>829</v>
      </c>
      <c r="E847" s="36" t="s">
        <v>900</v>
      </c>
      <c r="F847" s="36" t="s">
        <v>900</v>
      </c>
      <c r="G847" s="37"/>
      <c r="H847" s="34"/>
      <c r="I847" s="99">
        <f t="shared" si="812"/>
        <v>21045</v>
      </c>
      <c r="J847" s="38">
        <f>SUM(J848:J856)</f>
        <v>385</v>
      </c>
      <c r="K847" s="38">
        <f t="shared" ref="K847:AT847" si="821">SUM(K848:K856)</f>
        <v>393</v>
      </c>
      <c r="L847" s="38">
        <f t="shared" si="821"/>
        <v>421</v>
      </c>
      <c r="M847" s="38">
        <f t="shared" si="821"/>
        <v>492</v>
      </c>
      <c r="N847" s="38">
        <f t="shared" si="821"/>
        <v>508</v>
      </c>
      <c r="O847" s="38">
        <f t="shared" si="821"/>
        <v>439</v>
      </c>
      <c r="P847" s="38">
        <f t="shared" si="821"/>
        <v>600</v>
      </c>
      <c r="Q847" s="38">
        <f t="shared" si="821"/>
        <v>597</v>
      </c>
      <c r="R847" s="38">
        <f t="shared" si="821"/>
        <v>589</v>
      </c>
      <c r="S847" s="38">
        <f t="shared" si="821"/>
        <v>577</v>
      </c>
      <c r="T847" s="38">
        <f t="shared" si="821"/>
        <v>563</v>
      </c>
      <c r="U847" s="38">
        <f t="shared" si="821"/>
        <v>546</v>
      </c>
      <c r="V847" s="38">
        <f t="shared" si="821"/>
        <v>526</v>
      </c>
      <c r="W847" s="38">
        <f t="shared" si="821"/>
        <v>501</v>
      </c>
      <c r="X847" s="38">
        <f t="shared" si="821"/>
        <v>474</v>
      </c>
      <c r="Y847" s="38">
        <f t="shared" si="821"/>
        <v>448</v>
      </c>
      <c r="Z847" s="38">
        <f t="shared" si="821"/>
        <v>421</v>
      </c>
      <c r="AA847" s="38">
        <f t="shared" si="821"/>
        <v>397</v>
      </c>
      <c r="AB847" s="38">
        <f t="shared" si="821"/>
        <v>377</v>
      </c>
      <c r="AC847" s="38">
        <f t="shared" si="821"/>
        <v>362</v>
      </c>
      <c r="AD847" s="38">
        <f t="shared" si="821"/>
        <v>1666</v>
      </c>
      <c r="AE847" s="38">
        <f t="shared" si="821"/>
        <v>1796</v>
      </c>
      <c r="AF847" s="38">
        <f t="shared" si="821"/>
        <v>1550</v>
      </c>
      <c r="AG847" s="38">
        <f t="shared" si="821"/>
        <v>1326</v>
      </c>
      <c r="AH847" s="38">
        <f t="shared" si="821"/>
        <v>1258</v>
      </c>
      <c r="AI847" s="38">
        <f t="shared" si="821"/>
        <v>1024</v>
      </c>
      <c r="AJ847" s="38">
        <f t="shared" si="821"/>
        <v>820</v>
      </c>
      <c r="AK847" s="38">
        <f t="shared" si="821"/>
        <v>660</v>
      </c>
      <c r="AL847" s="38">
        <f t="shared" si="821"/>
        <v>528</v>
      </c>
      <c r="AM847" s="38">
        <f t="shared" si="821"/>
        <v>333</v>
      </c>
      <c r="AN847" s="38">
        <f t="shared" si="821"/>
        <v>233</v>
      </c>
      <c r="AO847" s="38">
        <f t="shared" si="821"/>
        <v>122</v>
      </c>
      <c r="AP847" s="38">
        <f t="shared" si="821"/>
        <v>113</v>
      </c>
      <c r="AQ847" s="38">
        <f t="shared" si="821"/>
        <v>1284</v>
      </c>
      <c r="AR847" s="38">
        <f t="shared" si="821"/>
        <v>917</v>
      </c>
      <c r="AS847" s="38">
        <f t="shared" si="821"/>
        <v>3928</v>
      </c>
      <c r="AT847" s="38">
        <f t="shared" si="821"/>
        <v>493</v>
      </c>
      <c r="AU847" s="34"/>
      <c r="AV847" s="109"/>
      <c r="AW847" s="109"/>
    </row>
    <row r="848" spans="1:49" s="33" customFormat="1" ht="12">
      <c r="A848" s="6">
        <v>844</v>
      </c>
      <c r="B848" s="58">
        <v>4311</v>
      </c>
      <c r="C848" s="40" t="s">
        <v>998</v>
      </c>
      <c r="D848" s="40" t="s">
        <v>829</v>
      </c>
      <c r="E848" s="57" t="s">
        <v>900</v>
      </c>
      <c r="F848" s="44" t="s">
        <v>901</v>
      </c>
      <c r="G848" s="39" t="s">
        <v>680</v>
      </c>
      <c r="H848" s="58">
        <v>4311</v>
      </c>
      <c r="I848" s="51">
        <f t="shared" si="812"/>
        <v>4676</v>
      </c>
      <c r="J848" s="51">
        <f>J1931</f>
        <v>75</v>
      </c>
      <c r="K848" s="51">
        <f t="shared" ref="K848:AT848" si="822">K1931</f>
        <v>88</v>
      </c>
      <c r="L848" s="51">
        <f t="shared" si="822"/>
        <v>116</v>
      </c>
      <c r="M848" s="51">
        <f t="shared" si="822"/>
        <v>113</v>
      </c>
      <c r="N848" s="51">
        <f t="shared" si="822"/>
        <v>126</v>
      </c>
      <c r="O848" s="51">
        <f t="shared" si="822"/>
        <v>115</v>
      </c>
      <c r="P848" s="51">
        <f t="shared" si="822"/>
        <v>131</v>
      </c>
      <c r="Q848" s="51">
        <f t="shared" si="822"/>
        <v>131</v>
      </c>
      <c r="R848" s="51">
        <f t="shared" si="822"/>
        <v>129</v>
      </c>
      <c r="S848" s="51">
        <f t="shared" si="822"/>
        <v>126</v>
      </c>
      <c r="T848" s="51">
        <f t="shared" si="822"/>
        <v>123</v>
      </c>
      <c r="U848" s="51">
        <f t="shared" si="822"/>
        <v>120</v>
      </c>
      <c r="V848" s="51">
        <f t="shared" si="822"/>
        <v>116</v>
      </c>
      <c r="W848" s="51">
        <f t="shared" si="822"/>
        <v>110</v>
      </c>
      <c r="X848" s="51">
        <f t="shared" si="822"/>
        <v>103</v>
      </c>
      <c r="Y848" s="51">
        <f t="shared" si="822"/>
        <v>97</v>
      </c>
      <c r="Z848" s="51">
        <f t="shared" si="822"/>
        <v>92</v>
      </c>
      <c r="AA848" s="51">
        <f t="shared" si="822"/>
        <v>87</v>
      </c>
      <c r="AB848" s="51">
        <f t="shared" si="822"/>
        <v>83</v>
      </c>
      <c r="AC848" s="51">
        <f t="shared" si="822"/>
        <v>80</v>
      </c>
      <c r="AD848" s="51">
        <f t="shared" si="822"/>
        <v>367</v>
      </c>
      <c r="AE848" s="51">
        <f t="shared" si="822"/>
        <v>396</v>
      </c>
      <c r="AF848" s="51">
        <f t="shared" si="822"/>
        <v>340</v>
      </c>
      <c r="AG848" s="51">
        <f t="shared" si="822"/>
        <v>291</v>
      </c>
      <c r="AH848" s="51">
        <f t="shared" si="822"/>
        <v>276</v>
      </c>
      <c r="AI848" s="51">
        <f t="shared" si="822"/>
        <v>225</v>
      </c>
      <c r="AJ848" s="51">
        <f t="shared" si="822"/>
        <v>182</v>
      </c>
      <c r="AK848" s="51">
        <f t="shared" si="822"/>
        <v>147</v>
      </c>
      <c r="AL848" s="51">
        <f t="shared" si="822"/>
        <v>117</v>
      </c>
      <c r="AM848" s="51">
        <f t="shared" si="822"/>
        <v>73</v>
      </c>
      <c r="AN848" s="51">
        <f t="shared" si="822"/>
        <v>50</v>
      </c>
      <c r="AO848" s="51">
        <f t="shared" si="822"/>
        <v>26</v>
      </c>
      <c r="AP848" s="51">
        <f t="shared" si="822"/>
        <v>25</v>
      </c>
      <c r="AQ848" s="51">
        <f t="shared" si="822"/>
        <v>282</v>
      </c>
      <c r="AR848" s="51">
        <f t="shared" si="822"/>
        <v>201</v>
      </c>
      <c r="AS848" s="51">
        <f t="shared" si="822"/>
        <v>864</v>
      </c>
      <c r="AT848" s="51">
        <f t="shared" si="822"/>
        <v>112</v>
      </c>
      <c r="AU848" s="58">
        <v>4311</v>
      </c>
      <c r="AV848" s="109"/>
      <c r="AW848" s="109"/>
    </row>
    <row r="849" spans="1:49" s="33" customFormat="1" ht="12">
      <c r="A849" s="21">
        <v>845</v>
      </c>
      <c r="B849" s="58">
        <v>4313</v>
      </c>
      <c r="C849" s="40" t="s">
        <v>998</v>
      </c>
      <c r="D849" s="40" t="s">
        <v>829</v>
      </c>
      <c r="E849" s="57" t="s">
        <v>900</v>
      </c>
      <c r="F849" s="44" t="s">
        <v>902</v>
      </c>
      <c r="G849" s="39" t="s">
        <v>680</v>
      </c>
      <c r="H849" s="58">
        <v>4313</v>
      </c>
      <c r="I849" s="51">
        <f t="shared" si="812"/>
        <v>2626</v>
      </c>
      <c r="J849" s="51">
        <f>J1933</f>
        <v>64</v>
      </c>
      <c r="K849" s="51">
        <f t="shared" ref="K849:AT849" si="823">K1933</f>
        <v>65</v>
      </c>
      <c r="L849" s="51">
        <f t="shared" si="823"/>
        <v>54</v>
      </c>
      <c r="M849" s="51">
        <f t="shared" si="823"/>
        <v>77</v>
      </c>
      <c r="N849" s="51">
        <f t="shared" si="823"/>
        <v>76</v>
      </c>
      <c r="O849" s="51">
        <f t="shared" si="823"/>
        <v>79</v>
      </c>
      <c r="P849" s="51">
        <f t="shared" si="823"/>
        <v>72</v>
      </c>
      <c r="Q849" s="51">
        <f t="shared" si="823"/>
        <v>72</v>
      </c>
      <c r="R849" s="51">
        <f t="shared" si="823"/>
        <v>71</v>
      </c>
      <c r="S849" s="51">
        <f t="shared" si="823"/>
        <v>69</v>
      </c>
      <c r="T849" s="51">
        <f t="shared" si="823"/>
        <v>68</v>
      </c>
      <c r="U849" s="51">
        <f t="shared" si="823"/>
        <v>66</v>
      </c>
      <c r="V849" s="51">
        <f t="shared" si="823"/>
        <v>63</v>
      </c>
      <c r="W849" s="51">
        <f t="shared" si="823"/>
        <v>60</v>
      </c>
      <c r="X849" s="51">
        <f t="shared" si="823"/>
        <v>57</v>
      </c>
      <c r="Y849" s="51">
        <f t="shared" si="823"/>
        <v>54</v>
      </c>
      <c r="Z849" s="51">
        <f t="shared" si="823"/>
        <v>51</v>
      </c>
      <c r="AA849" s="51">
        <f t="shared" si="823"/>
        <v>48</v>
      </c>
      <c r="AB849" s="51">
        <f t="shared" si="823"/>
        <v>45</v>
      </c>
      <c r="AC849" s="51">
        <f t="shared" si="823"/>
        <v>43</v>
      </c>
      <c r="AD849" s="51">
        <f t="shared" si="823"/>
        <v>200</v>
      </c>
      <c r="AE849" s="51">
        <f t="shared" si="823"/>
        <v>216</v>
      </c>
      <c r="AF849" s="51">
        <f t="shared" si="823"/>
        <v>186</v>
      </c>
      <c r="AG849" s="51">
        <f t="shared" si="823"/>
        <v>159</v>
      </c>
      <c r="AH849" s="51">
        <f t="shared" si="823"/>
        <v>151</v>
      </c>
      <c r="AI849" s="51">
        <f t="shared" si="823"/>
        <v>123</v>
      </c>
      <c r="AJ849" s="51">
        <f t="shared" si="823"/>
        <v>98</v>
      </c>
      <c r="AK849" s="51">
        <f t="shared" si="823"/>
        <v>79</v>
      </c>
      <c r="AL849" s="51">
        <f t="shared" si="823"/>
        <v>63</v>
      </c>
      <c r="AM849" s="51">
        <f t="shared" si="823"/>
        <v>40</v>
      </c>
      <c r="AN849" s="51">
        <f t="shared" si="823"/>
        <v>28</v>
      </c>
      <c r="AO849" s="51">
        <f t="shared" si="823"/>
        <v>15</v>
      </c>
      <c r="AP849" s="51">
        <f t="shared" si="823"/>
        <v>14</v>
      </c>
      <c r="AQ849" s="51">
        <f t="shared" si="823"/>
        <v>154</v>
      </c>
      <c r="AR849" s="51">
        <f t="shared" si="823"/>
        <v>110</v>
      </c>
      <c r="AS849" s="51">
        <f t="shared" si="823"/>
        <v>471</v>
      </c>
      <c r="AT849" s="51">
        <f t="shared" si="823"/>
        <v>70</v>
      </c>
      <c r="AU849" s="58">
        <v>4313</v>
      </c>
      <c r="AV849" s="109"/>
      <c r="AW849" s="109"/>
    </row>
    <row r="850" spans="1:49" s="33" customFormat="1" ht="12">
      <c r="A850" s="21">
        <v>846</v>
      </c>
      <c r="B850" s="58">
        <v>4312</v>
      </c>
      <c r="C850" s="40" t="s">
        <v>998</v>
      </c>
      <c r="D850" s="40" t="s">
        <v>829</v>
      </c>
      <c r="E850" s="57" t="s">
        <v>900</v>
      </c>
      <c r="F850" s="44" t="s">
        <v>903</v>
      </c>
      <c r="G850" s="39" t="s">
        <v>667</v>
      </c>
      <c r="H850" s="58">
        <v>4312</v>
      </c>
      <c r="I850" s="51">
        <f t="shared" si="812"/>
        <v>3129</v>
      </c>
      <c r="J850" s="51">
        <f>J1932</f>
        <v>49</v>
      </c>
      <c r="K850" s="51">
        <f t="shared" ref="K850:AT850" si="824">K1932</f>
        <v>33</v>
      </c>
      <c r="L850" s="51">
        <f t="shared" si="824"/>
        <v>60</v>
      </c>
      <c r="M850" s="51">
        <f t="shared" si="824"/>
        <v>55</v>
      </c>
      <c r="N850" s="51">
        <f t="shared" si="824"/>
        <v>56</v>
      </c>
      <c r="O850" s="51">
        <f t="shared" si="824"/>
        <v>46</v>
      </c>
      <c r="P850" s="51">
        <f t="shared" si="824"/>
        <v>92</v>
      </c>
      <c r="Q850" s="51">
        <f t="shared" si="824"/>
        <v>92</v>
      </c>
      <c r="R850" s="51">
        <f t="shared" si="824"/>
        <v>91</v>
      </c>
      <c r="S850" s="51">
        <f t="shared" si="824"/>
        <v>89</v>
      </c>
      <c r="T850" s="51">
        <f t="shared" si="824"/>
        <v>87</v>
      </c>
      <c r="U850" s="51">
        <f t="shared" si="824"/>
        <v>84</v>
      </c>
      <c r="V850" s="51">
        <f t="shared" si="824"/>
        <v>81</v>
      </c>
      <c r="W850" s="51">
        <f t="shared" si="824"/>
        <v>77</v>
      </c>
      <c r="X850" s="51">
        <f t="shared" si="824"/>
        <v>73</v>
      </c>
      <c r="Y850" s="51">
        <f t="shared" si="824"/>
        <v>69</v>
      </c>
      <c r="Z850" s="51">
        <f t="shared" si="824"/>
        <v>65</v>
      </c>
      <c r="AA850" s="51">
        <f t="shared" si="824"/>
        <v>61</v>
      </c>
      <c r="AB850" s="51">
        <f t="shared" si="824"/>
        <v>58</v>
      </c>
      <c r="AC850" s="51">
        <f t="shared" si="824"/>
        <v>56</v>
      </c>
      <c r="AD850" s="51">
        <f t="shared" si="824"/>
        <v>256</v>
      </c>
      <c r="AE850" s="51">
        <f t="shared" si="824"/>
        <v>276</v>
      </c>
      <c r="AF850" s="51">
        <f t="shared" si="824"/>
        <v>238</v>
      </c>
      <c r="AG850" s="51">
        <f t="shared" si="824"/>
        <v>204</v>
      </c>
      <c r="AH850" s="51">
        <f t="shared" si="824"/>
        <v>193</v>
      </c>
      <c r="AI850" s="51">
        <f t="shared" si="824"/>
        <v>157</v>
      </c>
      <c r="AJ850" s="51">
        <f t="shared" si="824"/>
        <v>126</v>
      </c>
      <c r="AK850" s="51">
        <f t="shared" si="824"/>
        <v>101</v>
      </c>
      <c r="AL850" s="51">
        <f t="shared" si="824"/>
        <v>81</v>
      </c>
      <c r="AM850" s="51">
        <f t="shared" si="824"/>
        <v>51</v>
      </c>
      <c r="AN850" s="51">
        <f t="shared" si="824"/>
        <v>36</v>
      </c>
      <c r="AO850" s="51">
        <f t="shared" si="824"/>
        <v>19</v>
      </c>
      <c r="AP850" s="51">
        <f t="shared" si="824"/>
        <v>17</v>
      </c>
      <c r="AQ850" s="51">
        <f t="shared" si="824"/>
        <v>197</v>
      </c>
      <c r="AR850" s="51">
        <f t="shared" si="824"/>
        <v>141</v>
      </c>
      <c r="AS850" s="51">
        <f t="shared" si="824"/>
        <v>604</v>
      </c>
      <c r="AT850" s="51">
        <f t="shared" si="824"/>
        <v>60</v>
      </c>
      <c r="AU850" s="58">
        <v>4312</v>
      </c>
      <c r="AV850" s="109"/>
      <c r="AW850" s="109"/>
    </row>
    <row r="851" spans="1:49" s="33" customFormat="1" ht="12">
      <c r="A851" s="6">
        <v>847</v>
      </c>
      <c r="B851" s="58">
        <v>4316</v>
      </c>
      <c r="C851" s="40" t="s">
        <v>998</v>
      </c>
      <c r="D851" s="40" t="s">
        <v>829</v>
      </c>
      <c r="E851" s="57" t="s">
        <v>900</v>
      </c>
      <c r="F851" s="44" t="s">
        <v>904</v>
      </c>
      <c r="G851" s="39" t="s">
        <v>667</v>
      </c>
      <c r="H851" s="58">
        <v>4316</v>
      </c>
      <c r="I851" s="51">
        <f t="shared" si="812"/>
        <v>2742</v>
      </c>
      <c r="J851" s="51">
        <f>J1936</f>
        <v>55</v>
      </c>
      <c r="K851" s="51">
        <f t="shared" ref="K851:AT851" si="825">K1936</f>
        <v>51</v>
      </c>
      <c r="L851" s="51">
        <f t="shared" si="825"/>
        <v>46</v>
      </c>
      <c r="M851" s="51">
        <f t="shared" si="825"/>
        <v>69</v>
      </c>
      <c r="N851" s="51">
        <f t="shared" si="825"/>
        <v>57</v>
      </c>
      <c r="O851" s="51">
        <f t="shared" si="825"/>
        <v>53</v>
      </c>
      <c r="P851" s="51">
        <f t="shared" si="825"/>
        <v>79</v>
      </c>
      <c r="Q851" s="51">
        <f t="shared" si="825"/>
        <v>78</v>
      </c>
      <c r="R851" s="51">
        <f t="shared" si="825"/>
        <v>77</v>
      </c>
      <c r="S851" s="51">
        <f t="shared" si="825"/>
        <v>76</v>
      </c>
      <c r="T851" s="51">
        <f t="shared" si="825"/>
        <v>74</v>
      </c>
      <c r="U851" s="51">
        <f t="shared" si="825"/>
        <v>71</v>
      </c>
      <c r="V851" s="51">
        <f t="shared" si="825"/>
        <v>69</v>
      </c>
      <c r="W851" s="51">
        <f t="shared" si="825"/>
        <v>66</v>
      </c>
      <c r="X851" s="51">
        <f t="shared" si="825"/>
        <v>62</v>
      </c>
      <c r="Y851" s="51">
        <f t="shared" si="825"/>
        <v>59</v>
      </c>
      <c r="Z851" s="51">
        <f t="shared" si="825"/>
        <v>55</v>
      </c>
      <c r="AA851" s="51">
        <f t="shared" si="825"/>
        <v>52</v>
      </c>
      <c r="AB851" s="51">
        <f t="shared" si="825"/>
        <v>49</v>
      </c>
      <c r="AC851" s="51">
        <f t="shared" si="825"/>
        <v>47</v>
      </c>
      <c r="AD851" s="51">
        <f t="shared" si="825"/>
        <v>218</v>
      </c>
      <c r="AE851" s="51">
        <f t="shared" si="825"/>
        <v>235</v>
      </c>
      <c r="AF851" s="51">
        <f t="shared" si="825"/>
        <v>203</v>
      </c>
      <c r="AG851" s="51">
        <f t="shared" si="825"/>
        <v>174</v>
      </c>
      <c r="AH851" s="51">
        <f t="shared" si="825"/>
        <v>165</v>
      </c>
      <c r="AI851" s="51">
        <f t="shared" si="825"/>
        <v>134</v>
      </c>
      <c r="AJ851" s="51">
        <f t="shared" si="825"/>
        <v>107</v>
      </c>
      <c r="AK851" s="51">
        <f t="shared" si="825"/>
        <v>86</v>
      </c>
      <c r="AL851" s="51">
        <f t="shared" si="825"/>
        <v>69</v>
      </c>
      <c r="AM851" s="51">
        <f t="shared" si="825"/>
        <v>44</v>
      </c>
      <c r="AN851" s="51">
        <f t="shared" si="825"/>
        <v>31</v>
      </c>
      <c r="AO851" s="51">
        <f t="shared" si="825"/>
        <v>16</v>
      </c>
      <c r="AP851" s="51">
        <f t="shared" si="825"/>
        <v>15</v>
      </c>
      <c r="AQ851" s="51">
        <f t="shared" si="825"/>
        <v>168</v>
      </c>
      <c r="AR851" s="51">
        <f t="shared" si="825"/>
        <v>120</v>
      </c>
      <c r="AS851" s="51">
        <f t="shared" si="825"/>
        <v>514</v>
      </c>
      <c r="AT851" s="51">
        <f t="shared" si="825"/>
        <v>60</v>
      </c>
      <c r="AU851" s="58">
        <v>4316</v>
      </c>
      <c r="AV851" s="109"/>
      <c r="AW851" s="109"/>
    </row>
    <row r="852" spans="1:49" s="33" customFormat="1" ht="12">
      <c r="A852" s="21">
        <v>848</v>
      </c>
      <c r="B852" s="58">
        <v>7463</v>
      </c>
      <c r="C852" s="40" t="s">
        <v>998</v>
      </c>
      <c r="D852" s="40" t="s">
        <v>829</v>
      </c>
      <c r="E852" s="57" t="s">
        <v>900</v>
      </c>
      <c r="F852" s="44" t="s">
        <v>905</v>
      </c>
      <c r="G852" s="39" t="s">
        <v>662</v>
      </c>
      <c r="H852" s="58">
        <v>7463</v>
      </c>
      <c r="I852" s="51">
        <f t="shared" si="812"/>
        <v>1002</v>
      </c>
      <c r="J852" s="51">
        <f>J1938</f>
        <v>13</v>
      </c>
      <c r="K852" s="51">
        <f t="shared" ref="K852:AT852" si="826">K1938</f>
        <v>24</v>
      </c>
      <c r="L852" s="51">
        <f t="shared" si="826"/>
        <v>15</v>
      </c>
      <c r="M852" s="51">
        <f t="shared" si="826"/>
        <v>21</v>
      </c>
      <c r="N852" s="51">
        <f t="shared" si="826"/>
        <v>33</v>
      </c>
      <c r="O852" s="51">
        <f t="shared" si="826"/>
        <v>21</v>
      </c>
      <c r="P852" s="51">
        <f t="shared" si="826"/>
        <v>29</v>
      </c>
      <c r="Q852" s="51">
        <f t="shared" si="826"/>
        <v>28</v>
      </c>
      <c r="R852" s="51">
        <f t="shared" si="826"/>
        <v>28</v>
      </c>
      <c r="S852" s="51">
        <f t="shared" si="826"/>
        <v>27</v>
      </c>
      <c r="T852" s="51">
        <f t="shared" si="826"/>
        <v>27</v>
      </c>
      <c r="U852" s="51">
        <f t="shared" si="826"/>
        <v>26</v>
      </c>
      <c r="V852" s="51">
        <f t="shared" si="826"/>
        <v>25</v>
      </c>
      <c r="W852" s="51">
        <f t="shared" si="826"/>
        <v>24</v>
      </c>
      <c r="X852" s="51">
        <f t="shared" si="826"/>
        <v>23</v>
      </c>
      <c r="Y852" s="51">
        <f t="shared" si="826"/>
        <v>21</v>
      </c>
      <c r="Z852" s="51">
        <f t="shared" si="826"/>
        <v>20</v>
      </c>
      <c r="AA852" s="51">
        <f t="shared" si="826"/>
        <v>19</v>
      </c>
      <c r="AB852" s="51">
        <f t="shared" si="826"/>
        <v>18</v>
      </c>
      <c r="AC852" s="51">
        <f t="shared" si="826"/>
        <v>17</v>
      </c>
      <c r="AD852" s="51">
        <f t="shared" si="826"/>
        <v>79</v>
      </c>
      <c r="AE852" s="51">
        <f t="shared" si="826"/>
        <v>85</v>
      </c>
      <c r="AF852" s="51">
        <f t="shared" si="826"/>
        <v>74</v>
      </c>
      <c r="AG852" s="51">
        <f t="shared" si="826"/>
        <v>63</v>
      </c>
      <c r="AH852" s="51">
        <f t="shared" si="826"/>
        <v>60</v>
      </c>
      <c r="AI852" s="51">
        <f t="shared" si="826"/>
        <v>49</v>
      </c>
      <c r="AJ852" s="51">
        <f t="shared" si="826"/>
        <v>39</v>
      </c>
      <c r="AK852" s="51">
        <f t="shared" si="826"/>
        <v>31</v>
      </c>
      <c r="AL852" s="51">
        <f t="shared" si="826"/>
        <v>25</v>
      </c>
      <c r="AM852" s="51">
        <f t="shared" si="826"/>
        <v>16</v>
      </c>
      <c r="AN852" s="51">
        <f t="shared" si="826"/>
        <v>11</v>
      </c>
      <c r="AO852" s="51">
        <f t="shared" si="826"/>
        <v>6</v>
      </c>
      <c r="AP852" s="51">
        <f t="shared" si="826"/>
        <v>5</v>
      </c>
      <c r="AQ852" s="51">
        <f t="shared" si="826"/>
        <v>61</v>
      </c>
      <c r="AR852" s="51">
        <f t="shared" si="826"/>
        <v>44</v>
      </c>
      <c r="AS852" s="51">
        <f t="shared" si="826"/>
        <v>187</v>
      </c>
      <c r="AT852" s="51">
        <f t="shared" si="826"/>
        <v>25</v>
      </c>
      <c r="AU852" s="58">
        <v>7463</v>
      </c>
      <c r="AV852" s="109"/>
      <c r="AW852" s="109"/>
    </row>
    <row r="853" spans="1:49" s="33" customFormat="1" ht="12">
      <c r="A853" s="21">
        <v>849</v>
      </c>
      <c r="B853" s="58">
        <v>9968</v>
      </c>
      <c r="C853" s="40" t="s">
        <v>998</v>
      </c>
      <c r="D853" s="40" t="s">
        <v>829</v>
      </c>
      <c r="E853" s="57" t="s">
        <v>900</v>
      </c>
      <c r="F853" s="44" t="s">
        <v>906</v>
      </c>
      <c r="G853" s="39" t="s">
        <v>662</v>
      </c>
      <c r="H853" s="58">
        <v>9968</v>
      </c>
      <c r="I853" s="51">
        <f t="shared" si="812"/>
        <v>665</v>
      </c>
      <c r="J853" s="51">
        <f>J1939</f>
        <v>17</v>
      </c>
      <c r="K853" s="51">
        <f t="shared" ref="K853:AT853" si="827">K1939</f>
        <v>16</v>
      </c>
      <c r="L853" s="51">
        <f t="shared" si="827"/>
        <v>15</v>
      </c>
      <c r="M853" s="51">
        <f t="shared" si="827"/>
        <v>24</v>
      </c>
      <c r="N853" s="51">
        <f t="shared" si="827"/>
        <v>14</v>
      </c>
      <c r="O853" s="51">
        <f t="shared" si="827"/>
        <v>15</v>
      </c>
      <c r="P853" s="51">
        <f t="shared" si="827"/>
        <v>18</v>
      </c>
      <c r="Q853" s="51">
        <f t="shared" si="827"/>
        <v>18</v>
      </c>
      <c r="R853" s="51">
        <f t="shared" si="827"/>
        <v>18</v>
      </c>
      <c r="S853" s="51">
        <f t="shared" si="827"/>
        <v>18</v>
      </c>
      <c r="T853" s="51">
        <f t="shared" si="827"/>
        <v>17</v>
      </c>
      <c r="U853" s="51">
        <f t="shared" si="827"/>
        <v>17</v>
      </c>
      <c r="V853" s="51">
        <f t="shared" si="827"/>
        <v>16</v>
      </c>
      <c r="W853" s="51">
        <f t="shared" si="827"/>
        <v>15</v>
      </c>
      <c r="X853" s="51">
        <f t="shared" si="827"/>
        <v>15</v>
      </c>
      <c r="Y853" s="51">
        <f t="shared" si="827"/>
        <v>14</v>
      </c>
      <c r="Z853" s="51">
        <f t="shared" si="827"/>
        <v>13</v>
      </c>
      <c r="AA853" s="51">
        <f t="shared" si="827"/>
        <v>12</v>
      </c>
      <c r="AB853" s="51">
        <f t="shared" si="827"/>
        <v>12</v>
      </c>
      <c r="AC853" s="51">
        <f t="shared" si="827"/>
        <v>11</v>
      </c>
      <c r="AD853" s="51">
        <f t="shared" si="827"/>
        <v>51</v>
      </c>
      <c r="AE853" s="51">
        <f t="shared" si="827"/>
        <v>55</v>
      </c>
      <c r="AF853" s="51">
        <f t="shared" si="827"/>
        <v>48</v>
      </c>
      <c r="AG853" s="51">
        <f t="shared" si="827"/>
        <v>41</v>
      </c>
      <c r="AH853" s="51">
        <f t="shared" si="827"/>
        <v>39</v>
      </c>
      <c r="AI853" s="51">
        <f t="shared" si="827"/>
        <v>31</v>
      </c>
      <c r="AJ853" s="51">
        <f t="shared" si="827"/>
        <v>25</v>
      </c>
      <c r="AK853" s="51">
        <f t="shared" si="827"/>
        <v>20</v>
      </c>
      <c r="AL853" s="51">
        <f t="shared" si="827"/>
        <v>16</v>
      </c>
      <c r="AM853" s="51">
        <f t="shared" si="827"/>
        <v>10</v>
      </c>
      <c r="AN853" s="51">
        <f t="shared" si="827"/>
        <v>7</v>
      </c>
      <c r="AO853" s="51">
        <f t="shared" si="827"/>
        <v>4</v>
      </c>
      <c r="AP853" s="51">
        <f t="shared" si="827"/>
        <v>3</v>
      </c>
      <c r="AQ853" s="51">
        <f t="shared" si="827"/>
        <v>40</v>
      </c>
      <c r="AR853" s="51">
        <f t="shared" si="827"/>
        <v>28</v>
      </c>
      <c r="AS853" s="51">
        <f t="shared" si="827"/>
        <v>121</v>
      </c>
      <c r="AT853" s="51">
        <f t="shared" si="827"/>
        <v>18</v>
      </c>
      <c r="AU853" s="58">
        <v>9968</v>
      </c>
      <c r="AV853" s="109"/>
      <c r="AW853" s="109"/>
    </row>
    <row r="854" spans="1:49" s="33" customFormat="1" ht="12">
      <c r="A854" s="6">
        <v>850</v>
      </c>
      <c r="B854" s="58">
        <v>4314</v>
      </c>
      <c r="C854" s="40" t="s">
        <v>998</v>
      </c>
      <c r="D854" s="40" t="s">
        <v>829</v>
      </c>
      <c r="E854" s="57" t="s">
        <v>900</v>
      </c>
      <c r="F854" s="44" t="s">
        <v>907</v>
      </c>
      <c r="G854" s="39" t="s">
        <v>680</v>
      </c>
      <c r="H854" s="58">
        <v>4314</v>
      </c>
      <c r="I854" s="51">
        <f t="shared" si="812"/>
        <v>3342</v>
      </c>
      <c r="J854" s="51">
        <f>J1934</f>
        <v>72</v>
      </c>
      <c r="K854" s="51">
        <f t="shared" ref="K854:AT854" si="828">K1934</f>
        <v>68</v>
      </c>
      <c r="L854" s="51">
        <f t="shared" si="828"/>
        <v>65</v>
      </c>
      <c r="M854" s="51">
        <f t="shared" si="828"/>
        <v>75</v>
      </c>
      <c r="N854" s="51">
        <f t="shared" si="828"/>
        <v>85</v>
      </c>
      <c r="O854" s="51">
        <f t="shared" si="828"/>
        <v>72</v>
      </c>
      <c r="P854" s="51">
        <f t="shared" si="828"/>
        <v>95</v>
      </c>
      <c r="Q854" s="51">
        <f t="shared" si="828"/>
        <v>94</v>
      </c>
      <c r="R854" s="51">
        <f t="shared" si="828"/>
        <v>93</v>
      </c>
      <c r="S854" s="51">
        <f t="shared" si="828"/>
        <v>91</v>
      </c>
      <c r="T854" s="51">
        <f t="shared" si="828"/>
        <v>89</v>
      </c>
      <c r="U854" s="51">
        <f t="shared" si="828"/>
        <v>86</v>
      </c>
      <c r="V854" s="51">
        <f t="shared" si="828"/>
        <v>83</v>
      </c>
      <c r="W854" s="51">
        <f t="shared" si="828"/>
        <v>79</v>
      </c>
      <c r="X854" s="51">
        <f t="shared" si="828"/>
        <v>75</v>
      </c>
      <c r="Y854" s="51">
        <f t="shared" si="828"/>
        <v>71</v>
      </c>
      <c r="Z854" s="51">
        <f t="shared" si="828"/>
        <v>66</v>
      </c>
      <c r="AA854" s="51">
        <f t="shared" si="828"/>
        <v>63</v>
      </c>
      <c r="AB854" s="51">
        <f t="shared" si="828"/>
        <v>59</v>
      </c>
      <c r="AC854" s="51">
        <f t="shared" si="828"/>
        <v>57</v>
      </c>
      <c r="AD854" s="51">
        <f t="shared" si="828"/>
        <v>263</v>
      </c>
      <c r="AE854" s="51">
        <f t="shared" si="828"/>
        <v>283</v>
      </c>
      <c r="AF854" s="51">
        <f t="shared" si="828"/>
        <v>245</v>
      </c>
      <c r="AG854" s="51">
        <f t="shared" si="828"/>
        <v>209</v>
      </c>
      <c r="AH854" s="51">
        <f t="shared" si="828"/>
        <v>199</v>
      </c>
      <c r="AI854" s="51">
        <f t="shared" si="828"/>
        <v>162</v>
      </c>
      <c r="AJ854" s="51">
        <f t="shared" si="828"/>
        <v>129</v>
      </c>
      <c r="AK854" s="51">
        <f t="shared" si="828"/>
        <v>104</v>
      </c>
      <c r="AL854" s="51">
        <f t="shared" si="828"/>
        <v>83</v>
      </c>
      <c r="AM854" s="51">
        <f t="shared" si="828"/>
        <v>53</v>
      </c>
      <c r="AN854" s="51">
        <f t="shared" si="828"/>
        <v>37</v>
      </c>
      <c r="AO854" s="51">
        <f t="shared" si="828"/>
        <v>19</v>
      </c>
      <c r="AP854" s="51">
        <f t="shared" si="828"/>
        <v>18</v>
      </c>
      <c r="AQ854" s="51">
        <f t="shared" si="828"/>
        <v>203</v>
      </c>
      <c r="AR854" s="51">
        <f t="shared" si="828"/>
        <v>145</v>
      </c>
      <c r="AS854" s="51">
        <f t="shared" si="828"/>
        <v>620</v>
      </c>
      <c r="AT854" s="51">
        <f t="shared" si="828"/>
        <v>91</v>
      </c>
      <c r="AU854" s="58">
        <v>4314</v>
      </c>
      <c r="AV854" s="109"/>
      <c r="AW854" s="109"/>
    </row>
    <row r="855" spans="1:49" s="33" customFormat="1" ht="12">
      <c r="A855" s="21">
        <v>851</v>
      </c>
      <c r="B855" s="58">
        <v>4315</v>
      </c>
      <c r="C855" s="40" t="s">
        <v>998</v>
      </c>
      <c r="D855" s="40" t="s">
        <v>829</v>
      </c>
      <c r="E855" s="57" t="s">
        <v>900</v>
      </c>
      <c r="F855" s="44" t="s">
        <v>908</v>
      </c>
      <c r="G855" s="39" t="s">
        <v>667</v>
      </c>
      <c r="H855" s="58">
        <v>4315</v>
      </c>
      <c r="I855" s="51">
        <f t="shared" si="812"/>
        <v>1910</v>
      </c>
      <c r="J855" s="51">
        <f>J1935</f>
        <v>30</v>
      </c>
      <c r="K855" s="51">
        <f t="shared" ref="K855:AT855" si="829">K1935</f>
        <v>37</v>
      </c>
      <c r="L855" s="51">
        <f t="shared" si="829"/>
        <v>34</v>
      </c>
      <c r="M855" s="51">
        <f t="shared" si="829"/>
        <v>35</v>
      </c>
      <c r="N855" s="51">
        <f t="shared" si="829"/>
        <v>35</v>
      </c>
      <c r="O855" s="51">
        <f t="shared" si="829"/>
        <v>26</v>
      </c>
      <c r="P855" s="51">
        <f t="shared" si="829"/>
        <v>56</v>
      </c>
      <c r="Q855" s="51">
        <f t="shared" si="829"/>
        <v>56</v>
      </c>
      <c r="R855" s="51">
        <f t="shared" si="829"/>
        <v>55</v>
      </c>
      <c r="S855" s="51">
        <f t="shared" si="829"/>
        <v>54</v>
      </c>
      <c r="T855" s="51">
        <f t="shared" si="829"/>
        <v>52</v>
      </c>
      <c r="U855" s="51">
        <f t="shared" si="829"/>
        <v>51</v>
      </c>
      <c r="V855" s="51">
        <f t="shared" si="829"/>
        <v>49</v>
      </c>
      <c r="W855" s="51">
        <f t="shared" si="829"/>
        <v>47</v>
      </c>
      <c r="X855" s="51">
        <f t="shared" si="829"/>
        <v>44</v>
      </c>
      <c r="Y855" s="51">
        <f t="shared" si="829"/>
        <v>42</v>
      </c>
      <c r="Z855" s="51">
        <f t="shared" si="829"/>
        <v>39</v>
      </c>
      <c r="AA855" s="51">
        <f t="shared" si="829"/>
        <v>37</v>
      </c>
      <c r="AB855" s="51">
        <f t="shared" si="829"/>
        <v>35</v>
      </c>
      <c r="AC855" s="51">
        <f t="shared" si="829"/>
        <v>34</v>
      </c>
      <c r="AD855" s="51">
        <f t="shared" si="829"/>
        <v>155</v>
      </c>
      <c r="AE855" s="51">
        <f t="shared" si="829"/>
        <v>167</v>
      </c>
      <c r="AF855" s="51">
        <f t="shared" si="829"/>
        <v>144</v>
      </c>
      <c r="AG855" s="51">
        <f t="shared" si="829"/>
        <v>123</v>
      </c>
      <c r="AH855" s="51">
        <f t="shared" si="829"/>
        <v>117</v>
      </c>
      <c r="AI855" s="51">
        <f t="shared" si="829"/>
        <v>95</v>
      </c>
      <c r="AJ855" s="51">
        <f t="shared" si="829"/>
        <v>76</v>
      </c>
      <c r="AK855" s="51">
        <f t="shared" si="829"/>
        <v>61</v>
      </c>
      <c r="AL855" s="51">
        <f t="shared" si="829"/>
        <v>49</v>
      </c>
      <c r="AM855" s="51">
        <f t="shared" si="829"/>
        <v>31</v>
      </c>
      <c r="AN855" s="51">
        <f t="shared" si="829"/>
        <v>22</v>
      </c>
      <c r="AO855" s="51">
        <f t="shared" si="829"/>
        <v>11</v>
      </c>
      <c r="AP855" s="51">
        <f t="shared" si="829"/>
        <v>11</v>
      </c>
      <c r="AQ855" s="51">
        <f t="shared" si="829"/>
        <v>119</v>
      </c>
      <c r="AR855" s="51">
        <f t="shared" si="829"/>
        <v>85</v>
      </c>
      <c r="AS855" s="51">
        <f t="shared" si="829"/>
        <v>365</v>
      </c>
      <c r="AT855" s="51">
        <f t="shared" si="829"/>
        <v>43</v>
      </c>
      <c r="AU855" s="58">
        <v>4315</v>
      </c>
      <c r="AV855" s="109"/>
      <c r="AW855" s="109"/>
    </row>
    <row r="856" spans="1:49" s="33" customFormat="1" ht="12">
      <c r="A856" s="21">
        <v>852</v>
      </c>
      <c r="B856" s="58">
        <v>7034</v>
      </c>
      <c r="C856" s="40" t="s">
        <v>998</v>
      </c>
      <c r="D856" s="40" t="s">
        <v>829</v>
      </c>
      <c r="E856" s="57" t="s">
        <v>900</v>
      </c>
      <c r="F856" s="44" t="s">
        <v>909</v>
      </c>
      <c r="G856" s="39" t="s">
        <v>662</v>
      </c>
      <c r="H856" s="58">
        <v>7034</v>
      </c>
      <c r="I856" s="51">
        <f t="shared" si="812"/>
        <v>953</v>
      </c>
      <c r="J856" s="51">
        <f>J1937</f>
        <v>10</v>
      </c>
      <c r="K856" s="51">
        <f t="shared" ref="K856:AT856" si="830">K1937</f>
        <v>11</v>
      </c>
      <c r="L856" s="51">
        <f t="shared" si="830"/>
        <v>16</v>
      </c>
      <c r="M856" s="51">
        <f t="shared" si="830"/>
        <v>23</v>
      </c>
      <c r="N856" s="51">
        <f t="shared" si="830"/>
        <v>26</v>
      </c>
      <c r="O856" s="51">
        <f t="shared" si="830"/>
        <v>12</v>
      </c>
      <c r="P856" s="51">
        <f t="shared" si="830"/>
        <v>28</v>
      </c>
      <c r="Q856" s="51">
        <f t="shared" si="830"/>
        <v>28</v>
      </c>
      <c r="R856" s="51">
        <f t="shared" si="830"/>
        <v>27</v>
      </c>
      <c r="S856" s="51">
        <f t="shared" si="830"/>
        <v>27</v>
      </c>
      <c r="T856" s="51">
        <f t="shared" si="830"/>
        <v>26</v>
      </c>
      <c r="U856" s="51">
        <f t="shared" si="830"/>
        <v>25</v>
      </c>
      <c r="V856" s="51">
        <f t="shared" si="830"/>
        <v>24</v>
      </c>
      <c r="W856" s="51">
        <f t="shared" si="830"/>
        <v>23</v>
      </c>
      <c r="X856" s="51">
        <f t="shared" si="830"/>
        <v>22</v>
      </c>
      <c r="Y856" s="51">
        <f t="shared" si="830"/>
        <v>21</v>
      </c>
      <c r="Z856" s="51">
        <f t="shared" si="830"/>
        <v>20</v>
      </c>
      <c r="AA856" s="51">
        <f t="shared" si="830"/>
        <v>18</v>
      </c>
      <c r="AB856" s="51">
        <f t="shared" si="830"/>
        <v>18</v>
      </c>
      <c r="AC856" s="51">
        <f t="shared" si="830"/>
        <v>17</v>
      </c>
      <c r="AD856" s="51">
        <f t="shared" si="830"/>
        <v>77</v>
      </c>
      <c r="AE856" s="51">
        <f t="shared" si="830"/>
        <v>83</v>
      </c>
      <c r="AF856" s="51">
        <f t="shared" si="830"/>
        <v>72</v>
      </c>
      <c r="AG856" s="51">
        <f t="shared" si="830"/>
        <v>62</v>
      </c>
      <c r="AH856" s="51">
        <f t="shared" si="830"/>
        <v>58</v>
      </c>
      <c r="AI856" s="51">
        <f t="shared" si="830"/>
        <v>48</v>
      </c>
      <c r="AJ856" s="51">
        <f t="shared" si="830"/>
        <v>38</v>
      </c>
      <c r="AK856" s="51">
        <f t="shared" si="830"/>
        <v>31</v>
      </c>
      <c r="AL856" s="51">
        <f t="shared" si="830"/>
        <v>25</v>
      </c>
      <c r="AM856" s="51">
        <f t="shared" si="830"/>
        <v>15</v>
      </c>
      <c r="AN856" s="51">
        <f t="shared" si="830"/>
        <v>11</v>
      </c>
      <c r="AO856" s="51">
        <f t="shared" si="830"/>
        <v>6</v>
      </c>
      <c r="AP856" s="51">
        <f t="shared" si="830"/>
        <v>5</v>
      </c>
      <c r="AQ856" s="51">
        <f t="shared" si="830"/>
        <v>60</v>
      </c>
      <c r="AR856" s="51">
        <f t="shared" si="830"/>
        <v>43</v>
      </c>
      <c r="AS856" s="51">
        <f t="shared" si="830"/>
        <v>182</v>
      </c>
      <c r="AT856" s="51">
        <f t="shared" si="830"/>
        <v>14</v>
      </c>
      <c r="AU856" s="58">
        <v>7034</v>
      </c>
      <c r="AV856" s="109"/>
      <c r="AW856" s="109"/>
    </row>
    <row r="857" spans="1:49" s="33" customFormat="1" ht="12">
      <c r="A857" s="6">
        <v>853</v>
      </c>
      <c r="B857" s="34"/>
      <c r="C857" s="35" t="s">
        <v>998</v>
      </c>
      <c r="D857" s="35" t="s">
        <v>829</v>
      </c>
      <c r="E857" s="36" t="s">
        <v>910</v>
      </c>
      <c r="F857" s="36" t="s">
        <v>910</v>
      </c>
      <c r="G857" s="37"/>
      <c r="H857" s="34"/>
      <c r="I857" s="99">
        <f t="shared" si="812"/>
        <v>18495</v>
      </c>
      <c r="J857" s="38">
        <f>SUM(J858:J866)</f>
        <v>334</v>
      </c>
      <c r="K857" s="38">
        <f t="shared" ref="K857:AT857" si="831">SUM(K858:K866)</f>
        <v>361</v>
      </c>
      <c r="L857" s="38">
        <f t="shared" si="831"/>
        <v>391</v>
      </c>
      <c r="M857" s="38">
        <f t="shared" si="831"/>
        <v>399</v>
      </c>
      <c r="N857" s="38">
        <f t="shared" si="831"/>
        <v>425</v>
      </c>
      <c r="O857" s="38">
        <f t="shared" si="831"/>
        <v>426</v>
      </c>
      <c r="P857" s="38">
        <f t="shared" si="831"/>
        <v>442</v>
      </c>
      <c r="Q857" s="38">
        <f t="shared" si="831"/>
        <v>447</v>
      </c>
      <c r="R857" s="38">
        <f t="shared" si="831"/>
        <v>449</v>
      </c>
      <c r="S857" s="38">
        <f t="shared" si="831"/>
        <v>449</v>
      </c>
      <c r="T857" s="38">
        <f t="shared" si="831"/>
        <v>451</v>
      </c>
      <c r="U857" s="38">
        <f t="shared" si="831"/>
        <v>447</v>
      </c>
      <c r="V857" s="38">
        <f t="shared" si="831"/>
        <v>440</v>
      </c>
      <c r="W857" s="38">
        <f t="shared" si="831"/>
        <v>425</v>
      </c>
      <c r="X857" s="38">
        <f t="shared" si="831"/>
        <v>404</v>
      </c>
      <c r="Y857" s="38">
        <f t="shared" si="831"/>
        <v>383</v>
      </c>
      <c r="Z857" s="38">
        <f t="shared" si="831"/>
        <v>362</v>
      </c>
      <c r="AA857" s="38">
        <f t="shared" si="831"/>
        <v>341</v>
      </c>
      <c r="AB857" s="38">
        <f t="shared" si="831"/>
        <v>322</v>
      </c>
      <c r="AC857" s="38">
        <f t="shared" si="831"/>
        <v>300</v>
      </c>
      <c r="AD857" s="38">
        <f t="shared" si="831"/>
        <v>1321</v>
      </c>
      <c r="AE857" s="38">
        <f t="shared" si="831"/>
        <v>1511</v>
      </c>
      <c r="AF857" s="38">
        <f t="shared" si="831"/>
        <v>1428</v>
      </c>
      <c r="AG857" s="38">
        <f t="shared" si="831"/>
        <v>1284</v>
      </c>
      <c r="AH857" s="38">
        <f t="shared" si="831"/>
        <v>1118</v>
      </c>
      <c r="AI857" s="38">
        <f t="shared" si="831"/>
        <v>1012</v>
      </c>
      <c r="AJ857" s="38">
        <f t="shared" si="831"/>
        <v>782</v>
      </c>
      <c r="AK857" s="38">
        <f t="shared" si="831"/>
        <v>602</v>
      </c>
      <c r="AL857" s="38">
        <f t="shared" si="831"/>
        <v>472</v>
      </c>
      <c r="AM857" s="38">
        <f t="shared" si="831"/>
        <v>404</v>
      </c>
      <c r="AN857" s="38">
        <f t="shared" si="831"/>
        <v>271</v>
      </c>
      <c r="AO857" s="38">
        <f t="shared" si="831"/>
        <v>146</v>
      </c>
      <c r="AP857" s="38">
        <f t="shared" si="831"/>
        <v>146</v>
      </c>
      <c r="AQ857" s="38">
        <f t="shared" si="831"/>
        <v>1100</v>
      </c>
      <c r="AR857" s="38">
        <f t="shared" si="831"/>
        <v>765</v>
      </c>
      <c r="AS857" s="38">
        <f t="shared" si="831"/>
        <v>3582</v>
      </c>
      <c r="AT857" s="38">
        <f t="shared" si="831"/>
        <v>419</v>
      </c>
      <c r="AU857" s="34"/>
      <c r="AV857" s="109"/>
      <c r="AW857" s="109"/>
    </row>
    <row r="858" spans="1:49" s="33" customFormat="1" ht="12">
      <c r="A858" s="21">
        <v>854</v>
      </c>
      <c r="B858" s="58">
        <v>4232</v>
      </c>
      <c r="C858" s="40" t="s">
        <v>998</v>
      </c>
      <c r="D858" s="40" t="s">
        <v>829</v>
      </c>
      <c r="E858" s="57" t="s">
        <v>910</v>
      </c>
      <c r="F858" s="44" t="s">
        <v>911</v>
      </c>
      <c r="G858" s="39" t="s">
        <v>680</v>
      </c>
      <c r="H858" s="58">
        <v>4232</v>
      </c>
      <c r="I858" s="51">
        <f t="shared" si="812"/>
        <v>4289</v>
      </c>
      <c r="J858" s="51">
        <f>J1790</f>
        <v>79</v>
      </c>
      <c r="K858" s="51">
        <f t="shared" ref="K858:AT858" si="832">K1790</f>
        <v>90</v>
      </c>
      <c r="L858" s="51">
        <f t="shared" si="832"/>
        <v>94</v>
      </c>
      <c r="M858" s="51">
        <f t="shared" si="832"/>
        <v>97</v>
      </c>
      <c r="N858" s="51">
        <f t="shared" si="832"/>
        <v>117</v>
      </c>
      <c r="O858" s="51">
        <f t="shared" si="832"/>
        <v>97</v>
      </c>
      <c r="P858" s="51">
        <f t="shared" si="832"/>
        <v>100</v>
      </c>
      <c r="Q858" s="51">
        <f t="shared" si="832"/>
        <v>100</v>
      </c>
      <c r="R858" s="51">
        <f t="shared" si="832"/>
        <v>102</v>
      </c>
      <c r="S858" s="51">
        <f t="shared" si="832"/>
        <v>101</v>
      </c>
      <c r="T858" s="51">
        <f t="shared" si="832"/>
        <v>101</v>
      </c>
      <c r="U858" s="51">
        <f t="shared" si="832"/>
        <v>101</v>
      </c>
      <c r="V858" s="51">
        <f t="shared" si="832"/>
        <v>102</v>
      </c>
      <c r="W858" s="51">
        <f t="shared" si="832"/>
        <v>98</v>
      </c>
      <c r="X858" s="51">
        <f t="shared" si="832"/>
        <v>93</v>
      </c>
      <c r="Y858" s="51">
        <f t="shared" si="832"/>
        <v>89</v>
      </c>
      <c r="Z858" s="51">
        <f t="shared" si="832"/>
        <v>86</v>
      </c>
      <c r="AA858" s="51">
        <f t="shared" si="832"/>
        <v>81</v>
      </c>
      <c r="AB858" s="51">
        <f t="shared" si="832"/>
        <v>77</v>
      </c>
      <c r="AC858" s="51">
        <f t="shared" si="832"/>
        <v>73</v>
      </c>
      <c r="AD858" s="51">
        <f t="shared" si="832"/>
        <v>309</v>
      </c>
      <c r="AE858" s="51">
        <f t="shared" si="832"/>
        <v>360</v>
      </c>
      <c r="AF858" s="51">
        <f t="shared" si="832"/>
        <v>336</v>
      </c>
      <c r="AG858" s="51">
        <f t="shared" si="832"/>
        <v>296</v>
      </c>
      <c r="AH858" s="51">
        <f t="shared" si="832"/>
        <v>255</v>
      </c>
      <c r="AI858" s="51">
        <f t="shared" si="832"/>
        <v>227</v>
      </c>
      <c r="AJ858" s="51">
        <f t="shared" si="832"/>
        <v>169</v>
      </c>
      <c r="AK858" s="51">
        <f t="shared" si="832"/>
        <v>132</v>
      </c>
      <c r="AL858" s="51">
        <f t="shared" si="832"/>
        <v>101</v>
      </c>
      <c r="AM858" s="51">
        <f t="shared" si="832"/>
        <v>94</v>
      </c>
      <c r="AN858" s="51">
        <f t="shared" si="832"/>
        <v>61</v>
      </c>
      <c r="AO858" s="51">
        <f t="shared" si="832"/>
        <v>35</v>
      </c>
      <c r="AP858" s="51">
        <f t="shared" si="832"/>
        <v>36</v>
      </c>
      <c r="AQ858" s="51">
        <f t="shared" si="832"/>
        <v>260</v>
      </c>
      <c r="AR858" s="51">
        <f t="shared" si="832"/>
        <v>182</v>
      </c>
      <c r="AS858" s="51">
        <f t="shared" si="832"/>
        <v>825</v>
      </c>
      <c r="AT858" s="51">
        <f t="shared" si="832"/>
        <v>106</v>
      </c>
      <c r="AU858" s="58">
        <v>4232</v>
      </c>
      <c r="AV858" s="109"/>
      <c r="AW858" s="109"/>
    </row>
    <row r="859" spans="1:49" s="33" customFormat="1" ht="12">
      <c r="A859" s="21">
        <v>855</v>
      </c>
      <c r="B859" s="58">
        <v>4233</v>
      </c>
      <c r="C859" s="40" t="s">
        <v>998</v>
      </c>
      <c r="D859" s="40" t="s">
        <v>829</v>
      </c>
      <c r="E859" s="57" t="s">
        <v>910</v>
      </c>
      <c r="F859" s="44" t="s">
        <v>912</v>
      </c>
      <c r="G859" s="39" t="s">
        <v>667</v>
      </c>
      <c r="H859" s="58">
        <v>4233</v>
      </c>
      <c r="I859" s="51">
        <f t="shared" si="812"/>
        <v>2062</v>
      </c>
      <c r="J859" s="51">
        <f>J1791</f>
        <v>29</v>
      </c>
      <c r="K859" s="51">
        <f t="shared" ref="K859:AT859" si="833">K1791</f>
        <v>30</v>
      </c>
      <c r="L859" s="51">
        <f t="shared" si="833"/>
        <v>48</v>
      </c>
      <c r="M859" s="51">
        <f t="shared" si="833"/>
        <v>42</v>
      </c>
      <c r="N859" s="51">
        <f t="shared" si="833"/>
        <v>37</v>
      </c>
      <c r="O859" s="51">
        <f t="shared" si="833"/>
        <v>34</v>
      </c>
      <c r="P859" s="51">
        <f t="shared" si="833"/>
        <v>49</v>
      </c>
      <c r="Q859" s="51">
        <f t="shared" si="833"/>
        <v>50</v>
      </c>
      <c r="R859" s="51">
        <f t="shared" si="833"/>
        <v>50</v>
      </c>
      <c r="S859" s="51">
        <f t="shared" si="833"/>
        <v>51</v>
      </c>
      <c r="T859" s="51">
        <f t="shared" si="833"/>
        <v>51</v>
      </c>
      <c r="U859" s="51">
        <f t="shared" si="833"/>
        <v>51</v>
      </c>
      <c r="V859" s="51">
        <f t="shared" si="833"/>
        <v>50</v>
      </c>
      <c r="W859" s="51">
        <f t="shared" si="833"/>
        <v>49</v>
      </c>
      <c r="X859" s="51">
        <f t="shared" si="833"/>
        <v>47</v>
      </c>
      <c r="Y859" s="51">
        <f t="shared" si="833"/>
        <v>45</v>
      </c>
      <c r="Z859" s="51">
        <f t="shared" si="833"/>
        <v>43</v>
      </c>
      <c r="AA859" s="51">
        <f t="shared" si="833"/>
        <v>41</v>
      </c>
      <c r="AB859" s="51">
        <f t="shared" si="833"/>
        <v>38</v>
      </c>
      <c r="AC859" s="51">
        <f t="shared" si="833"/>
        <v>35</v>
      </c>
      <c r="AD859" s="51">
        <f t="shared" si="833"/>
        <v>153</v>
      </c>
      <c r="AE859" s="51">
        <f t="shared" si="833"/>
        <v>177</v>
      </c>
      <c r="AF859" s="51">
        <f t="shared" si="833"/>
        <v>166</v>
      </c>
      <c r="AG859" s="51">
        <f t="shared" si="833"/>
        <v>146</v>
      </c>
      <c r="AH859" s="51">
        <f t="shared" si="833"/>
        <v>126</v>
      </c>
      <c r="AI859" s="51">
        <f t="shared" si="833"/>
        <v>112</v>
      </c>
      <c r="AJ859" s="51">
        <f t="shared" si="833"/>
        <v>84</v>
      </c>
      <c r="AK859" s="51">
        <f t="shared" si="833"/>
        <v>66</v>
      </c>
      <c r="AL859" s="51">
        <f t="shared" si="833"/>
        <v>49</v>
      </c>
      <c r="AM859" s="51">
        <f t="shared" si="833"/>
        <v>47</v>
      </c>
      <c r="AN859" s="51">
        <f t="shared" si="833"/>
        <v>31</v>
      </c>
      <c r="AO859" s="51">
        <f t="shared" si="833"/>
        <v>18</v>
      </c>
      <c r="AP859" s="51">
        <f t="shared" si="833"/>
        <v>17</v>
      </c>
      <c r="AQ859" s="51">
        <f t="shared" si="833"/>
        <v>128</v>
      </c>
      <c r="AR859" s="51">
        <f t="shared" si="833"/>
        <v>90</v>
      </c>
      <c r="AS859" s="51">
        <f t="shared" si="833"/>
        <v>407</v>
      </c>
      <c r="AT859" s="51">
        <f t="shared" si="833"/>
        <v>40</v>
      </c>
      <c r="AU859" s="58">
        <v>4233</v>
      </c>
      <c r="AV859" s="109"/>
      <c r="AW859" s="109"/>
    </row>
    <row r="860" spans="1:49" s="33" customFormat="1" ht="12">
      <c r="A860" s="6">
        <v>856</v>
      </c>
      <c r="B860" s="90">
        <v>4234</v>
      </c>
      <c r="C860" s="40" t="s">
        <v>998</v>
      </c>
      <c r="D860" s="40" t="s">
        <v>829</v>
      </c>
      <c r="E860" s="57" t="s">
        <v>910</v>
      </c>
      <c r="F860" s="42" t="s">
        <v>913</v>
      </c>
      <c r="G860" s="39" t="s">
        <v>667</v>
      </c>
      <c r="H860" s="90">
        <v>4234</v>
      </c>
      <c r="I860" s="51">
        <f t="shared" si="812"/>
        <v>1694</v>
      </c>
      <c r="J860" s="51">
        <f>J1792</f>
        <v>26</v>
      </c>
      <c r="K860" s="51">
        <f t="shared" ref="K860:AT860" si="834">K1792</f>
        <v>32</v>
      </c>
      <c r="L860" s="51">
        <f t="shared" si="834"/>
        <v>29</v>
      </c>
      <c r="M860" s="51">
        <f t="shared" si="834"/>
        <v>27</v>
      </c>
      <c r="N860" s="51">
        <f t="shared" si="834"/>
        <v>27</v>
      </c>
      <c r="O860" s="51">
        <f t="shared" si="834"/>
        <v>31</v>
      </c>
      <c r="P860" s="51">
        <f t="shared" si="834"/>
        <v>41</v>
      </c>
      <c r="Q860" s="51">
        <f t="shared" si="834"/>
        <v>41</v>
      </c>
      <c r="R860" s="51">
        <f t="shared" si="834"/>
        <v>41</v>
      </c>
      <c r="S860" s="51">
        <f t="shared" si="834"/>
        <v>42</v>
      </c>
      <c r="T860" s="51">
        <f t="shared" si="834"/>
        <v>42</v>
      </c>
      <c r="U860" s="51">
        <f t="shared" si="834"/>
        <v>42</v>
      </c>
      <c r="V860" s="51">
        <f t="shared" si="834"/>
        <v>41</v>
      </c>
      <c r="W860" s="51">
        <f t="shared" si="834"/>
        <v>40</v>
      </c>
      <c r="X860" s="51">
        <f t="shared" si="834"/>
        <v>39</v>
      </c>
      <c r="Y860" s="51">
        <f t="shared" si="834"/>
        <v>37</v>
      </c>
      <c r="Z860" s="51">
        <f t="shared" si="834"/>
        <v>35</v>
      </c>
      <c r="AA860" s="51">
        <f t="shared" si="834"/>
        <v>34</v>
      </c>
      <c r="AB860" s="51">
        <f t="shared" si="834"/>
        <v>32</v>
      </c>
      <c r="AC860" s="51">
        <f t="shared" si="834"/>
        <v>29</v>
      </c>
      <c r="AD860" s="51">
        <f t="shared" si="834"/>
        <v>126</v>
      </c>
      <c r="AE860" s="51">
        <f t="shared" si="834"/>
        <v>147</v>
      </c>
      <c r="AF860" s="51">
        <f t="shared" si="834"/>
        <v>138</v>
      </c>
      <c r="AG860" s="51">
        <f t="shared" si="834"/>
        <v>121</v>
      </c>
      <c r="AH860" s="51">
        <f t="shared" si="834"/>
        <v>104</v>
      </c>
      <c r="AI860" s="51">
        <f t="shared" si="834"/>
        <v>93</v>
      </c>
      <c r="AJ860" s="51">
        <f t="shared" si="834"/>
        <v>69</v>
      </c>
      <c r="AK860" s="51">
        <f t="shared" si="834"/>
        <v>54</v>
      </c>
      <c r="AL860" s="51">
        <f t="shared" si="834"/>
        <v>41</v>
      </c>
      <c r="AM860" s="51">
        <f t="shared" si="834"/>
        <v>39</v>
      </c>
      <c r="AN860" s="51">
        <f t="shared" si="834"/>
        <v>25</v>
      </c>
      <c r="AO860" s="51">
        <f t="shared" si="834"/>
        <v>15</v>
      </c>
      <c r="AP860" s="51">
        <f t="shared" si="834"/>
        <v>14</v>
      </c>
      <c r="AQ860" s="51">
        <f t="shared" si="834"/>
        <v>106</v>
      </c>
      <c r="AR860" s="51">
        <f t="shared" si="834"/>
        <v>75</v>
      </c>
      <c r="AS860" s="51">
        <f t="shared" si="834"/>
        <v>337</v>
      </c>
      <c r="AT860" s="51">
        <f t="shared" si="834"/>
        <v>30</v>
      </c>
      <c r="AU860" s="90">
        <v>4234</v>
      </c>
      <c r="AV860" s="109"/>
      <c r="AW860" s="109"/>
    </row>
    <row r="861" spans="1:49" s="33" customFormat="1" ht="12">
      <c r="A861" s="21">
        <v>857</v>
      </c>
      <c r="B861" s="90">
        <v>4235</v>
      </c>
      <c r="C861" s="40" t="s">
        <v>998</v>
      </c>
      <c r="D861" s="40" t="s">
        <v>829</v>
      </c>
      <c r="E861" s="57" t="s">
        <v>910</v>
      </c>
      <c r="F861" s="42" t="s">
        <v>914</v>
      </c>
      <c r="G861" s="39" t="s">
        <v>662</v>
      </c>
      <c r="H861" s="90">
        <v>4235</v>
      </c>
      <c r="I861" s="51">
        <f t="shared" si="812"/>
        <v>2093</v>
      </c>
      <c r="J861" s="51">
        <f>J1793</f>
        <v>41</v>
      </c>
      <c r="K861" s="51">
        <f t="shared" ref="K861:AT861" si="835">K1793</f>
        <v>39</v>
      </c>
      <c r="L861" s="51">
        <f t="shared" si="835"/>
        <v>47</v>
      </c>
      <c r="M861" s="51">
        <f t="shared" si="835"/>
        <v>30</v>
      </c>
      <c r="N861" s="51">
        <f t="shared" si="835"/>
        <v>45</v>
      </c>
      <c r="O861" s="51">
        <f t="shared" si="835"/>
        <v>49</v>
      </c>
      <c r="P861" s="51">
        <f t="shared" si="835"/>
        <v>49</v>
      </c>
      <c r="Q861" s="51">
        <f t="shared" si="835"/>
        <v>50</v>
      </c>
      <c r="R861" s="51">
        <f t="shared" si="835"/>
        <v>50</v>
      </c>
      <c r="S861" s="51">
        <f t="shared" si="835"/>
        <v>51</v>
      </c>
      <c r="T861" s="51">
        <f t="shared" si="835"/>
        <v>51</v>
      </c>
      <c r="U861" s="51">
        <f t="shared" si="835"/>
        <v>51</v>
      </c>
      <c r="V861" s="51">
        <f t="shared" si="835"/>
        <v>50</v>
      </c>
      <c r="W861" s="51">
        <f t="shared" si="835"/>
        <v>49</v>
      </c>
      <c r="X861" s="51">
        <f t="shared" si="835"/>
        <v>47</v>
      </c>
      <c r="Y861" s="51">
        <f t="shared" si="835"/>
        <v>45</v>
      </c>
      <c r="Z861" s="51">
        <f t="shared" si="835"/>
        <v>43</v>
      </c>
      <c r="AA861" s="51">
        <f t="shared" si="835"/>
        <v>41</v>
      </c>
      <c r="AB861" s="51">
        <f t="shared" si="835"/>
        <v>38</v>
      </c>
      <c r="AC861" s="51">
        <f t="shared" si="835"/>
        <v>35</v>
      </c>
      <c r="AD861" s="51">
        <f t="shared" si="835"/>
        <v>153</v>
      </c>
      <c r="AE861" s="51">
        <f t="shared" si="835"/>
        <v>177</v>
      </c>
      <c r="AF861" s="51">
        <f t="shared" si="835"/>
        <v>166</v>
      </c>
      <c r="AG861" s="51">
        <f t="shared" si="835"/>
        <v>146</v>
      </c>
      <c r="AH861" s="51">
        <f t="shared" si="835"/>
        <v>126</v>
      </c>
      <c r="AI861" s="51">
        <f t="shared" si="835"/>
        <v>112</v>
      </c>
      <c r="AJ861" s="51">
        <f t="shared" si="835"/>
        <v>84</v>
      </c>
      <c r="AK861" s="51">
        <f t="shared" si="835"/>
        <v>66</v>
      </c>
      <c r="AL861" s="51">
        <f t="shared" si="835"/>
        <v>49</v>
      </c>
      <c r="AM861" s="51">
        <f t="shared" si="835"/>
        <v>47</v>
      </c>
      <c r="AN861" s="51">
        <f t="shared" si="835"/>
        <v>31</v>
      </c>
      <c r="AO861" s="51">
        <f t="shared" si="835"/>
        <v>18</v>
      </c>
      <c r="AP861" s="51">
        <f t="shared" si="835"/>
        <v>17</v>
      </c>
      <c r="AQ861" s="51">
        <f t="shared" si="835"/>
        <v>128</v>
      </c>
      <c r="AR861" s="51">
        <f t="shared" si="835"/>
        <v>90</v>
      </c>
      <c r="AS861" s="51">
        <f t="shared" si="835"/>
        <v>407</v>
      </c>
      <c r="AT861" s="51">
        <f t="shared" si="835"/>
        <v>50</v>
      </c>
      <c r="AU861" s="90">
        <v>4235</v>
      </c>
      <c r="AV861" s="109"/>
      <c r="AW861" s="109"/>
    </row>
    <row r="862" spans="1:49" s="33" customFormat="1" ht="12">
      <c r="A862" s="21">
        <v>858</v>
      </c>
      <c r="B862" s="58">
        <v>4237</v>
      </c>
      <c r="C862" s="40" t="s">
        <v>998</v>
      </c>
      <c r="D862" s="40" t="s">
        <v>829</v>
      </c>
      <c r="E862" s="57" t="s">
        <v>910</v>
      </c>
      <c r="F862" s="44" t="s">
        <v>915</v>
      </c>
      <c r="G862" s="39" t="s">
        <v>680</v>
      </c>
      <c r="H862" s="58">
        <v>4237</v>
      </c>
      <c r="I862" s="51">
        <f t="shared" si="812"/>
        <v>2403</v>
      </c>
      <c r="J862" s="51">
        <f>J1796</f>
        <v>75</v>
      </c>
      <c r="K862" s="51">
        <f t="shared" ref="K862:AT862" si="836">K1796</f>
        <v>70</v>
      </c>
      <c r="L862" s="51">
        <f t="shared" si="836"/>
        <v>77</v>
      </c>
      <c r="M862" s="51">
        <f t="shared" si="836"/>
        <v>92</v>
      </c>
      <c r="N862" s="51">
        <f t="shared" si="836"/>
        <v>88</v>
      </c>
      <c r="O862" s="51">
        <f t="shared" si="836"/>
        <v>98</v>
      </c>
      <c r="P862" s="51">
        <f t="shared" si="836"/>
        <v>51</v>
      </c>
      <c r="Q862" s="51">
        <f t="shared" si="836"/>
        <v>52</v>
      </c>
      <c r="R862" s="51">
        <f t="shared" si="836"/>
        <v>52</v>
      </c>
      <c r="S862" s="51">
        <f t="shared" si="836"/>
        <v>52</v>
      </c>
      <c r="T862" s="51">
        <f t="shared" si="836"/>
        <v>53</v>
      </c>
      <c r="U862" s="51">
        <f t="shared" si="836"/>
        <v>52</v>
      </c>
      <c r="V862" s="51">
        <f t="shared" si="836"/>
        <v>51</v>
      </c>
      <c r="W862" s="51">
        <f t="shared" si="836"/>
        <v>49</v>
      </c>
      <c r="X862" s="51">
        <f t="shared" si="836"/>
        <v>47</v>
      </c>
      <c r="Y862" s="51">
        <f t="shared" si="836"/>
        <v>44</v>
      </c>
      <c r="Z862" s="51">
        <f t="shared" si="836"/>
        <v>42</v>
      </c>
      <c r="AA862" s="51">
        <f t="shared" si="836"/>
        <v>39</v>
      </c>
      <c r="AB862" s="51">
        <f t="shared" si="836"/>
        <v>37</v>
      </c>
      <c r="AC862" s="51">
        <f t="shared" si="836"/>
        <v>34</v>
      </c>
      <c r="AD862" s="51">
        <f t="shared" si="836"/>
        <v>150</v>
      </c>
      <c r="AE862" s="51">
        <f t="shared" si="836"/>
        <v>166</v>
      </c>
      <c r="AF862" s="51">
        <f t="shared" si="836"/>
        <v>158</v>
      </c>
      <c r="AG862" s="51">
        <f t="shared" si="836"/>
        <v>152</v>
      </c>
      <c r="AH862" s="51">
        <f t="shared" si="836"/>
        <v>138</v>
      </c>
      <c r="AI862" s="51">
        <f t="shared" si="836"/>
        <v>121</v>
      </c>
      <c r="AJ862" s="51">
        <f t="shared" si="836"/>
        <v>98</v>
      </c>
      <c r="AK862" s="51">
        <f t="shared" si="836"/>
        <v>77</v>
      </c>
      <c r="AL862" s="51">
        <f t="shared" si="836"/>
        <v>69</v>
      </c>
      <c r="AM862" s="51">
        <f t="shared" si="836"/>
        <v>51</v>
      </c>
      <c r="AN862" s="51">
        <f t="shared" si="836"/>
        <v>35</v>
      </c>
      <c r="AO862" s="51">
        <f t="shared" si="836"/>
        <v>16</v>
      </c>
      <c r="AP862" s="51">
        <f t="shared" si="836"/>
        <v>17</v>
      </c>
      <c r="AQ862" s="51">
        <f t="shared" si="836"/>
        <v>124</v>
      </c>
      <c r="AR862" s="51">
        <f t="shared" si="836"/>
        <v>89</v>
      </c>
      <c r="AS862" s="51">
        <f t="shared" si="836"/>
        <v>424</v>
      </c>
      <c r="AT862" s="51">
        <f t="shared" si="836"/>
        <v>67</v>
      </c>
      <c r="AU862" s="58">
        <v>4237</v>
      </c>
      <c r="AV862" s="109"/>
      <c r="AW862" s="109"/>
    </row>
    <row r="863" spans="1:49" s="33" customFormat="1" ht="12">
      <c r="A863" s="6">
        <v>859</v>
      </c>
      <c r="B863" s="58">
        <v>4238</v>
      </c>
      <c r="C863" s="40" t="s">
        <v>998</v>
      </c>
      <c r="D863" s="40" t="s">
        <v>829</v>
      </c>
      <c r="E863" s="57" t="s">
        <v>910</v>
      </c>
      <c r="F863" s="44" t="s">
        <v>916</v>
      </c>
      <c r="G863" s="39" t="s">
        <v>667</v>
      </c>
      <c r="H863" s="58">
        <v>4238</v>
      </c>
      <c r="I863" s="51">
        <f t="shared" si="812"/>
        <v>1739</v>
      </c>
      <c r="J863" s="51">
        <f>J1797</f>
        <v>10</v>
      </c>
      <c r="K863" s="51">
        <f t="shared" ref="K863:AT863" si="837">K1797</f>
        <v>34</v>
      </c>
      <c r="L863" s="51">
        <f t="shared" si="837"/>
        <v>18</v>
      </c>
      <c r="M863" s="51">
        <f t="shared" si="837"/>
        <v>39</v>
      </c>
      <c r="N863" s="51">
        <f t="shared" si="837"/>
        <v>36</v>
      </c>
      <c r="O863" s="51">
        <f t="shared" si="837"/>
        <v>31</v>
      </c>
      <c r="P863" s="51">
        <f t="shared" si="837"/>
        <v>42</v>
      </c>
      <c r="Q863" s="51">
        <f t="shared" si="837"/>
        <v>43</v>
      </c>
      <c r="R863" s="51">
        <f t="shared" si="837"/>
        <v>43</v>
      </c>
      <c r="S863" s="51">
        <f t="shared" si="837"/>
        <v>43</v>
      </c>
      <c r="T863" s="51">
        <f t="shared" si="837"/>
        <v>44</v>
      </c>
      <c r="U863" s="51">
        <f t="shared" si="837"/>
        <v>43</v>
      </c>
      <c r="V863" s="51">
        <f t="shared" si="837"/>
        <v>42</v>
      </c>
      <c r="W863" s="51">
        <f t="shared" si="837"/>
        <v>41</v>
      </c>
      <c r="X863" s="51">
        <f t="shared" si="837"/>
        <v>39</v>
      </c>
      <c r="Y863" s="51">
        <f t="shared" si="837"/>
        <v>37</v>
      </c>
      <c r="Z863" s="51">
        <f t="shared" si="837"/>
        <v>34</v>
      </c>
      <c r="AA863" s="51">
        <f t="shared" si="837"/>
        <v>32</v>
      </c>
      <c r="AB863" s="51">
        <f t="shared" si="837"/>
        <v>30</v>
      </c>
      <c r="AC863" s="51">
        <f t="shared" si="837"/>
        <v>28</v>
      </c>
      <c r="AD863" s="51">
        <f t="shared" si="837"/>
        <v>124</v>
      </c>
      <c r="AE863" s="51">
        <f t="shared" si="837"/>
        <v>137</v>
      </c>
      <c r="AF863" s="51">
        <f t="shared" si="837"/>
        <v>131</v>
      </c>
      <c r="AG863" s="51">
        <f t="shared" si="837"/>
        <v>125</v>
      </c>
      <c r="AH863" s="51">
        <f t="shared" si="837"/>
        <v>114</v>
      </c>
      <c r="AI863" s="51">
        <f t="shared" si="837"/>
        <v>100</v>
      </c>
      <c r="AJ863" s="51">
        <f t="shared" si="837"/>
        <v>81</v>
      </c>
      <c r="AK863" s="51">
        <f t="shared" si="837"/>
        <v>63</v>
      </c>
      <c r="AL863" s="51">
        <f t="shared" si="837"/>
        <v>57</v>
      </c>
      <c r="AM863" s="51">
        <f t="shared" si="837"/>
        <v>42</v>
      </c>
      <c r="AN863" s="51">
        <f t="shared" si="837"/>
        <v>29</v>
      </c>
      <c r="AO863" s="51">
        <f t="shared" si="837"/>
        <v>13</v>
      </c>
      <c r="AP863" s="51">
        <f t="shared" si="837"/>
        <v>14</v>
      </c>
      <c r="AQ863" s="51">
        <f t="shared" si="837"/>
        <v>103</v>
      </c>
      <c r="AR863" s="51">
        <f t="shared" si="837"/>
        <v>74</v>
      </c>
      <c r="AS863" s="51">
        <f t="shared" si="837"/>
        <v>351</v>
      </c>
      <c r="AT863" s="51">
        <f t="shared" si="837"/>
        <v>37</v>
      </c>
      <c r="AU863" s="58">
        <v>4238</v>
      </c>
      <c r="AV863" s="109"/>
      <c r="AW863" s="109"/>
    </row>
    <row r="864" spans="1:49" s="33" customFormat="1" ht="24">
      <c r="A864" s="21">
        <v>860</v>
      </c>
      <c r="B864" s="90">
        <v>7171</v>
      </c>
      <c r="C864" s="40" t="s">
        <v>998</v>
      </c>
      <c r="D864" s="40" t="s">
        <v>829</v>
      </c>
      <c r="E864" s="57" t="s">
        <v>910</v>
      </c>
      <c r="F864" s="42" t="s">
        <v>917</v>
      </c>
      <c r="G864" s="39" t="s">
        <v>662</v>
      </c>
      <c r="H864" s="90">
        <v>7171</v>
      </c>
      <c r="I864" s="51">
        <f t="shared" si="812"/>
        <v>1156</v>
      </c>
      <c r="J864" s="51">
        <f>J1801</f>
        <v>24</v>
      </c>
      <c r="K864" s="51">
        <f t="shared" ref="K864:AT864" si="838">K1801</f>
        <v>14</v>
      </c>
      <c r="L864" s="51">
        <f t="shared" si="838"/>
        <v>20</v>
      </c>
      <c r="M864" s="51">
        <f t="shared" si="838"/>
        <v>21</v>
      </c>
      <c r="N864" s="51">
        <f t="shared" si="838"/>
        <v>24</v>
      </c>
      <c r="O864" s="51">
        <f t="shared" si="838"/>
        <v>29</v>
      </c>
      <c r="P864" s="51">
        <f t="shared" si="838"/>
        <v>27</v>
      </c>
      <c r="Q864" s="51">
        <f t="shared" si="838"/>
        <v>28</v>
      </c>
      <c r="R864" s="51">
        <f t="shared" si="838"/>
        <v>28</v>
      </c>
      <c r="S864" s="51">
        <f t="shared" si="838"/>
        <v>28</v>
      </c>
      <c r="T864" s="51">
        <f t="shared" si="838"/>
        <v>28</v>
      </c>
      <c r="U864" s="51">
        <f t="shared" si="838"/>
        <v>28</v>
      </c>
      <c r="V864" s="51">
        <f t="shared" si="838"/>
        <v>28</v>
      </c>
      <c r="W864" s="51">
        <f t="shared" si="838"/>
        <v>27</v>
      </c>
      <c r="X864" s="51">
        <f t="shared" si="838"/>
        <v>25</v>
      </c>
      <c r="Y864" s="51">
        <f t="shared" si="838"/>
        <v>24</v>
      </c>
      <c r="Z864" s="51">
        <f t="shared" si="838"/>
        <v>22</v>
      </c>
      <c r="AA864" s="51">
        <f t="shared" si="838"/>
        <v>21</v>
      </c>
      <c r="AB864" s="51">
        <f t="shared" si="838"/>
        <v>20</v>
      </c>
      <c r="AC864" s="51">
        <f t="shared" si="838"/>
        <v>18</v>
      </c>
      <c r="AD864" s="51">
        <f t="shared" si="838"/>
        <v>81</v>
      </c>
      <c r="AE864" s="51">
        <f t="shared" si="838"/>
        <v>89</v>
      </c>
      <c r="AF864" s="51">
        <f t="shared" si="838"/>
        <v>85</v>
      </c>
      <c r="AG864" s="51">
        <f t="shared" si="838"/>
        <v>82</v>
      </c>
      <c r="AH864" s="51">
        <f t="shared" si="838"/>
        <v>75</v>
      </c>
      <c r="AI864" s="51">
        <f t="shared" si="838"/>
        <v>65</v>
      </c>
      <c r="AJ864" s="51">
        <f t="shared" si="838"/>
        <v>53</v>
      </c>
      <c r="AK864" s="51">
        <f t="shared" si="838"/>
        <v>41</v>
      </c>
      <c r="AL864" s="51">
        <f t="shared" si="838"/>
        <v>37</v>
      </c>
      <c r="AM864" s="51">
        <f t="shared" si="838"/>
        <v>28</v>
      </c>
      <c r="AN864" s="51">
        <f t="shared" si="838"/>
        <v>19</v>
      </c>
      <c r="AO864" s="51">
        <f t="shared" si="838"/>
        <v>8</v>
      </c>
      <c r="AP864" s="51">
        <f t="shared" si="838"/>
        <v>9</v>
      </c>
      <c r="AQ864" s="51">
        <f t="shared" si="838"/>
        <v>67</v>
      </c>
      <c r="AR864" s="51">
        <f t="shared" si="838"/>
        <v>48</v>
      </c>
      <c r="AS864" s="51">
        <f t="shared" si="838"/>
        <v>229</v>
      </c>
      <c r="AT864" s="51">
        <f t="shared" si="838"/>
        <v>24</v>
      </c>
      <c r="AU864" s="90">
        <v>7171</v>
      </c>
      <c r="AV864" s="109"/>
      <c r="AW864" s="109"/>
    </row>
    <row r="865" spans="1:49" s="33" customFormat="1" ht="12">
      <c r="A865" s="21">
        <v>861</v>
      </c>
      <c r="B865" s="90">
        <v>4248</v>
      </c>
      <c r="C865" s="40" t="s">
        <v>998</v>
      </c>
      <c r="D865" s="40" t="s">
        <v>829</v>
      </c>
      <c r="E865" s="57" t="s">
        <v>910</v>
      </c>
      <c r="F865" s="42" t="s">
        <v>376</v>
      </c>
      <c r="G865" s="39" t="s">
        <v>667</v>
      </c>
      <c r="H865" s="90">
        <v>4248</v>
      </c>
      <c r="I865" s="51">
        <f t="shared" si="812"/>
        <v>1716</v>
      </c>
      <c r="J865" s="51">
        <f>J1815</f>
        <v>32</v>
      </c>
      <c r="K865" s="51">
        <f t="shared" ref="K865:AT865" si="839">K1815</f>
        <v>34</v>
      </c>
      <c r="L865" s="51">
        <f t="shared" si="839"/>
        <v>36</v>
      </c>
      <c r="M865" s="51">
        <f t="shared" si="839"/>
        <v>31</v>
      </c>
      <c r="N865" s="51">
        <f t="shared" si="839"/>
        <v>29</v>
      </c>
      <c r="O865" s="51">
        <f t="shared" si="839"/>
        <v>33</v>
      </c>
      <c r="P865" s="51">
        <f t="shared" si="839"/>
        <v>46</v>
      </c>
      <c r="Q865" s="51">
        <f t="shared" si="839"/>
        <v>46</v>
      </c>
      <c r="R865" s="51">
        <f t="shared" si="839"/>
        <v>46</v>
      </c>
      <c r="S865" s="51">
        <f t="shared" si="839"/>
        <v>45</v>
      </c>
      <c r="T865" s="51">
        <f t="shared" si="839"/>
        <v>45</v>
      </c>
      <c r="U865" s="51">
        <f t="shared" si="839"/>
        <v>44</v>
      </c>
      <c r="V865" s="51">
        <f t="shared" si="839"/>
        <v>42</v>
      </c>
      <c r="W865" s="51">
        <f t="shared" si="839"/>
        <v>40</v>
      </c>
      <c r="X865" s="51">
        <f t="shared" si="839"/>
        <v>37</v>
      </c>
      <c r="Y865" s="51">
        <f t="shared" si="839"/>
        <v>34</v>
      </c>
      <c r="Z865" s="51">
        <f t="shared" si="839"/>
        <v>32</v>
      </c>
      <c r="AA865" s="51">
        <f t="shared" si="839"/>
        <v>29</v>
      </c>
      <c r="AB865" s="51">
        <f t="shared" si="839"/>
        <v>28</v>
      </c>
      <c r="AC865" s="51">
        <f t="shared" si="839"/>
        <v>27</v>
      </c>
      <c r="AD865" s="51">
        <f t="shared" si="839"/>
        <v>125</v>
      </c>
      <c r="AE865" s="51">
        <f t="shared" si="839"/>
        <v>143</v>
      </c>
      <c r="AF865" s="51">
        <f t="shared" si="839"/>
        <v>138</v>
      </c>
      <c r="AG865" s="51">
        <f t="shared" si="839"/>
        <v>120</v>
      </c>
      <c r="AH865" s="51">
        <f t="shared" si="839"/>
        <v>100</v>
      </c>
      <c r="AI865" s="51">
        <f t="shared" si="839"/>
        <v>101</v>
      </c>
      <c r="AJ865" s="51">
        <f t="shared" si="839"/>
        <v>80</v>
      </c>
      <c r="AK865" s="51">
        <f t="shared" si="839"/>
        <v>57</v>
      </c>
      <c r="AL865" s="51">
        <f t="shared" si="839"/>
        <v>38</v>
      </c>
      <c r="AM865" s="51">
        <f t="shared" si="839"/>
        <v>31</v>
      </c>
      <c r="AN865" s="51">
        <f t="shared" si="839"/>
        <v>22</v>
      </c>
      <c r="AO865" s="51">
        <f t="shared" si="839"/>
        <v>13</v>
      </c>
      <c r="AP865" s="51">
        <f t="shared" si="839"/>
        <v>12</v>
      </c>
      <c r="AQ865" s="51">
        <f t="shared" si="839"/>
        <v>102</v>
      </c>
      <c r="AR865" s="51">
        <f t="shared" si="839"/>
        <v>65</v>
      </c>
      <c r="AS865" s="51">
        <f t="shared" si="839"/>
        <v>335</v>
      </c>
      <c r="AT865" s="51">
        <f t="shared" si="839"/>
        <v>35</v>
      </c>
      <c r="AU865" s="90">
        <v>4248</v>
      </c>
      <c r="AV865" s="109"/>
      <c r="AW865" s="109"/>
    </row>
    <row r="866" spans="1:49" s="33" customFormat="1" ht="12">
      <c r="A866" s="6">
        <v>862</v>
      </c>
      <c r="B866" s="90">
        <v>7122</v>
      </c>
      <c r="C866" s="40" t="s">
        <v>998</v>
      </c>
      <c r="D866" s="40" t="s">
        <v>829</v>
      </c>
      <c r="E866" s="57" t="s">
        <v>910</v>
      </c>
      <c r="F866" s="42" t="s">
        <v>609</v>
      </c>
      <c r="G866" s="39" t="s">
        <v>662</v>
      </c>
      <c r="H866" s="90">
        <v>7122</v>
      </c>
      <c r="I866" s="51">
        <f t="shared" si="812"/>
        <v>1343</v>
      </c>
      <c r="J866" s="51">
        <f>J1816</f>
        <v>18</v>
      </c>
      <c r="K866" s="51">
        <f t="shared" ref="K866:AT866" si="840">K1816</f>
        <v>18</v>
      </c>
      <c r="L866" s="51">
        <f t="shared" si="840"/>
        <v>22</v>
      </c>
      <c r="M866" s="51">
        <f t="shared" si="840"/>
        <v>20</v>
      </c>
      <c r="N866" s="51">
        <f t="shared" si="840"/>
        <v>22</v>
      </c>
      <c r="O866" s="51">
        <f t="shared" si="840"/>
        <v>24</v>
      </c>
      <c r="P866" s="51">
        <f t="shared" si="840"/>
        <v>37</v>
      </c>
      <c r="Q866" s="51">
        <f t="shared" si="840"/>
        <v>37</v>
      </c>
      <c r="R866" s="51">
        <f t="shared" si="840"/>
        <v>37</v>
      </c>
      <c r="S866" s="51">
        <f t="shared" si="840"/>
        <v>36</v>
      </c>
      <c r="T866" s="51">
        <f t="shared" si="840"/>
        <v>36</v>
      </c>
      <c r="U866" s="51">
        <f t="shared" si="840"/>
        <v>35</v>
      </c>
      <c r="V866" s="51">
        <f t="shared" si="840"/>
        <v>34</v>
      </c>
      <c r="W866" s="51">
        <f t="shared" si="840"/>
        <v>32</v>
      </c>
      <c r="X866" s="51">
        <f t="shared" si="840"/>
        <v>30</v>
      </c>
      <c r="Y866" s="51">
        <f t="shared" si="840"/>
        <v>28</v>
      </c>
      <c r="Z866" s="51">
        <f t="shared" si="840"/>
        <v>25</v>
      </c>
      <c r="AA866" s="51">
        <f t="shared" si="840"/>
        <v>23</v>
      </c>
      <c r="AB866" s="51">
        <f t="shared" si="840"/>
        <v>22</v>
      </c>
      <c r="AC866" s="51">
        <f t="shared" si="840"/>
        <v>21</v>
      </c>
      <c r="AD866" s="51">
        <f t="shared" si="840"/>
        <v>100</v>
      </c>
      <c r="AE866" s="51">
        <f t="shared" si="840"/>
        <v>115</v>
      </c>
      <c r="AF866" s="51">
        <f t="shared" si="840"/>
        <v>110</v>
      </c>
      <c r="AG866" s="51">
        <f t="shared" si="840"/>
        <v>96</v>
      </c>
      <c r="AH866" s="51">
        <f t="shared" si="840"/>
        <v>80</v>
      </c>
      <c r="AI866" s="51">
        <f t="shared" si="840"/>
        <v>81</v>
      </c>
      <c r="AJ866" s="51">
        <f t="shared" si="840"/>
        <v>64</v>
      </c>
      <c r="AK866" s="51">
        <f t="shared" si="840"/>
        <v>46</v>
      </c>
      <c r="AL866" s="51">
        <f t="shared" si="840"/>
        <v>31</v>
      </c>
      <c r="AM866" s="51">
        <f t="shared" si="840"/>
        <v>25</v>
      </c>
      <c r="AN866" s="51">
        <f t="shared" si="840"/>
        <v>18</v>
      </c>
      <c r="AO866" s="51">
        <f t="shared" si="840"/>
        <v>10</v>
      </c>
      <c r="AP866" s="51">
        <f t="shared" si="840"/>
        <v>10</v>
      </c>
      <c r="AQ866" s="51">
        <f t="shared" si="840"/>
        <v>82</v>
      </c>
      <c r="AR866" s="51">
        <f t="shared" si="840"/>
        <v>52</v>
      </c>
      <c r="AS866" s="51">
        <f t="shared" si="840"/>
        <v>267</v>
      </c>
      <c r="AT866" s="51">
        <f t="shared" si="840"/>
        <v>30</v>
      </c>
      <c r="AU866" s="90">
        <v>7122</v>
      </c>
      <c r="AV866" s="109"/>
      <c r="AW866" s="109"/>
    </row>
    <row r="867" spans="1:49" s="33" customFormat="1" ht="12">
      <c r="A867" s="21">
        <v>863</v>
      </c>
      <c r="B867" s="34"/>
      <c r="C867" s="35" t="s">
        <v>998</v>
      </c>
      <c r="D867" s="35" t="s">
        <v>829</v>
      </c>
      <c r="E867" s="36" t="s">
        <v>918</v>
      </c>
      <c r="F867" s="36" t="s">
        <v>918</v>
      </c>
      <c r="G867" s="37"/>
      <c r="H867" s="34"/>
      <c r="I867" s="99">
        <f t="shared" si="812"/>
        <v>18446</v>
      </c>
      <c r="J867" s="38">
        <f t="shared" ref="J867:AT867" si="841">SUM(J868:J882)</f>
        <v>400</v>
      </c>
      <c r="K867" s="38">
        <f t="shared" si="841"/>
        <v>361</v>
      </c>
      <c r="L867" s="38">
        <f t="shared" si="841"/>
        <v>431</v>
      </c>
      <c r="M867" s="38">
        <f t="shared" si="841"/>
        <v>421</v>
      </c>
      <c r="N867" s="38">
        <f t="shared" si="841"/>
        <v>468</v>
      </c>
      <c r="O867" s="38">
        <f t="shared" si="841"/>
        <v>457</v>
      </c>
      <c r="P867" s="38">
        <f t="shared" si="841"/>
        <v>492</v>
      </c>
      <c r="Q867" s="38">
        <f t="shared" si="841"/>
        <v>491</v>
      </c>
      <c r="R867" s="38">
        <f t="shared" si="841"/>
        <v>486</v>
      </c>
      <c r="S867" s="38">
        <f t="shared" si="841"/>
        <v>475</v>
      </c>
      <c r="T867" s="38">
        <f t="shared" si="841"/>
        <v>461</v>
      </c>
      <c r="U867" s="38">
        <f t="shared" si="841"/>
        <v>443</v>
      </c>
      <c r="V867" s="38">
        <f t="shared" si="841"/>
        <v>424</v>
      </c>
      <c r="W867" s="38">
        <f t="shared" si="841"/>
        <v>404</v>
      </c>
      <c r="X867" s="38">
        <f t="shared" si="841"/>
        <v>385</v>
      </c>
      <c r="Y867" s="38">
        <f t="shared" si="841"/>
        <v>366</v>
      </c>
      <c r="Z867" s="38">
        <f t="shared" si="841"/>
        <v>346</v>
      </c>
      <c r="AA867" s="38">
        <f t="shared" si="841"/>
        <v>328</v>
      </c>
      <c r="AB867" s="38">
        <f t="shared" si="841"/>
        <v>313</v>
      </c>
      <c r="AC867" s="38">
        <f t="shared" si="841"/>
        <v>302</v>
      </c>
      <c r="AD867" s="38">
        <f t="shared" si="841"/>
        <v>1419</v>
      </c>
      <c r="AE867" s="38">
        <f t="shared" si="841"/>
        <v>1588</v>
      </c>
      <c r="AF867" s="38">
        <f t="shared" si="841"/>
        <v>1415</v>
      </c>
      <c r="AG867" s="38">
        <f t="shared" si="841"/>
        <v>1222</v>
      </c>
      <c r="AH867" s="38">
        <f t="shared" si="841"/>
        <v>1105</v>
      </c>
      <c r="AI867" s="38">
        <f t="shared" si="841"/>
        <v>889</v>
      </c>
      <c r="AJ867" s="38">
        <f t="shared" si="841"/>
        <v>750</v>
      </c>
      <c r="AK867" s="38">
        <f t="shared" si="841"/>
        <v>583</v>
      </c>
      <c r="AL867" s="38">
        <f t="shared" si="841"/>
        <v>460</v>
      </c>
      <c r="AM867" s="38">
        <f t="shared" si="841"/>
        <v>324</v>
      </c>
      <c r="AN867" s="38">
        <f t="shared" si="841"/>
        <v>204</v>
      </c>
      <c r="AO867" s="38">
        <f t="shared" si="841"/>
        <v>123</v>
      </c>
      <c r="AP867" s="38">
        <f t="shared" si="841"/>
        <v>110</v>
      </c>
      <c r="AQ867" s="38">
        <f t="shared" si="841"/>
        <v>1035</v>
      </c>
      <c r="AR867" s="38">
        <f t="shared" si="841"/>
        <v>719</v>
      </c>
      <c r="AS867" s="38">
        <f t="shared" si="841"/>
        <v>3496</v>
      </c>
      <c r="AT867" s="38">
        <f t="shared" si="841"/>
        <v>391</v>
      </c>
      <c r="AU867" s="34"/>
      <c r="AV867" s="109"/>
      <c r="AW867" s="109"/>
    </row>
    <row r="868" spans="1:49" s="33" customFormat="1" ht="12">
      <c r="A868" s="21">
        <v>864</v>
      </c>
      <c r="B868" s="58">
        <v>4288</v>
      </c>
      <c r="C868" s="40" t="s">
        <v>998</v>
      </c>
      <c r="D868" s="40" t="s">
        <v>829</v>
      </c>
      <c r="E868" s="57" t="s">
        <v>918</v>
      </c>
      <c r="F868" s="44" t="s">
        <v>919</v>
      </c>
      <c r="G868" s="39" t="s">
        <v>680</v>
      </c>
      <c r="H868" s="58">
        <v>4288</v>
      </c>
      <c r="I868" s="51">
        <f t="shared" si="812"/>
        <v>3646</v>
      </c>
      <c r="J868" s="51">
        <f>J1891</f>
        <v>84</v>
      </c>
      <c r="K868" s="51">
        <f t="shared" ref="K868:AT868" si="842">K1891</f>
        <v>77</v>
      </c>
      <c r="L868" s="51">
        <f t="shared" si="842"/>
        <v>109</v>
      </c>
      <c r="M868" s="51">
        <f t="shared" si="842"/>
        <v>94</v>
      </c>
      <c r="N868" s="51">
        <f t="shared" si="842"/>
        <v>111</v>
      </c>
      <c r="O868" s="51">
        <f t="shared" si="842"/>
        <v>105</v>
      </c>
      <c r="P868" s="51">
        <f t="shared" si="842"/>
        <v>96</v>
      </c>
      <c r="Q868" s="51">
        <f t="shared" si="842"/>
        <v>95</v>
      </c>
      <c r="R868" s="51">
        <f t="shared" si="842"/>
        <v>95</v>
      </c>
      <c r="S868" s="51">
        <f t="shared" si="842"/>
        <v>92</v>
      </c>
      <c r="T868" s="51">
        <f t="shared" si="842"/>
        <v>90</v>
      </c>
      <c r="U868" s="51">
        <f t="shared" si="842"/>
        <v>84</v>
      </c>
      <c r="V868" s="51">
        <f t="shared" si="842"/>
        <v>81</v>
      </c>
      <c r="W868" s="51">
        <f t="shared" si="842"/>
        <v>78</v>
      </c>
      <c r="X868" s="51">
        <f t="shared" si="842"/>
        <v>76</v>
      </c>
      <c r="Y868" s="51">
        <f t="shared" si="842"/>
        <v>72</v>
      </c>
      <c r="Z868" s="51">
        <f t="shared" si="842"/>
        <v>65</v>
      </c>
      <c r="AA868" s="51">
        <f t="shared" si="842"/>
        <v>61</v>
      </c>
      <c r="AB868" s="51">
        <f t="shared" si="842"/>
        <v>60</v>
      </c>
      <c r="AC868" s="51">
        <f t="shared" si="842"/>
        <v>59</v>
      </c>
      <c r="AD868" s="51">
        <f t="shared" si="842"/>
        <v>273</v>
      </c>
      <c r="AE868" s="51">
        <f t="shared" si="842"/>
        <v>307</v>
      </c>
      <c r="AF868" s="51">
        <f t="shared" si="842"/>
        <v>271</v>
      </c>
      <c r="AG868" s="51">
        <f t="shared" si="842"/>
        <v>236</v>
      </c>
      <c r="AH868" s="51">
        <f t="shared" si="842"/>
        <v>212</v>
      </c>
      <c r="AI868" s="51">
        <f t="shared" si="842"/>
        <v>170</v>
      </c>
      <c r="AJ868" s="51">
        <f t="shared" si="842"/>
        <v>145</v>
      </c>
      <c r="AK868" s="51">
        <f t="shared" si="842"/>
        <v>113</v>
      </c>
      <c r="AL868" s="51">
        <f t="shared" si="842"/>
        <v>89</v>
      </c>
      <c r="AM868" s="51">
        <f t="shared" si="842"/>
        <v>63</v>
      </c>
      <c r="AN868" s="51">
        <f t="shared" si="842"/>
        <v>39</v>
      </c>
      <c r="AO868" s="51">
        <f t="shared" si="842"/>
        <v>23</v>
      </c>
      <c r="AP868" s="51">
        <f t="shared" si="842"/>
        <v>21</v>
      </c>
      <c r="AQ868" s="51">
        <f t="shared" si="842"/>
        <v>198</v>
      </c>
      <c r="AR868" s="51">
        <f t="shared" si="842"/>
        <v>140</v>
      </c>
      <c r="AS868" s="51">
        <f t="shared" si="842"/>
        <v>675</v>
      </c>
      <c r="AT868" s="51">
        <f t="shared" si="842"/>
        <v>76</v>
      </c>
      <c r="AU868" s="58">
        <v>4288</v>
      </c>
      <c r="AV868" s="109"/>
      <c r="AW868" s="109"/>
    </row>
    <row r="869" spans="1:49" s="33" customFormat="1" ht="12">
      <c r="A869" s="6">
        <v>865</v>
      </c>
      <c r="B869" s="58">
        <v>4289</v>
      </c>
      <c r="C869" s="40" t="s">
        <v>998</v>
      </c>
      <c r="D869" s="40" t="s">
        <v>829</v>
      </c>
      <c r="E869" s="57" t="s">
        <v>918</v>
      </c>
      <c r="F869" s="44" t="s">
        <v>920</v>
      </c>
      <c r="G869" s="39" t="s">
        <v>662</v>
      </c>
      <c r="H869" s="58">
        <v>4289</v>
      </c>
      <c r="I869" s="51">
        <f t="shared" si="812"/>
        <v>1444</v>
      </c>
      <c r="J869" s="51">
        <f>J1892</f>
        <v>25</v>
      </c>
      <c r="K869" s="51">
        <f t="shared" ref="K869:AT869" si="843">K1892</f>
        <v>35</v>
      </c>
      <c r="L869" s="51">
        <f t="shared" si="843"/>
        <v>38</v>
      </c>
      <c r="M869" s="51">
        <f t="shared" si="843"/>
        <v>32</v>
      </c>
      <c r="N869" s="51">
        <f t="shared" si="843"/>
        <v>30</v>
      </c>
      <c r="O869" s="51">
        <f t="shared" si="843"/>
        <v>43</v>
      </c>
      <c r="P869" s="51">
        <f t="shared" si="843"/>
        <v>38</v>
      </c>
      <c r="Q869" s="51">
        <f t="shared" si="843"/>
        <v>38</v>
      </c>
      <c r="R869" s="51">
        <f t="shared" si="843"/>
        <v>38</v>
      </c>
      <c r="S869" s="51">
        <f t="shared" si="843"/>
        <v>37</v>
      </c>
      <c r="T869" s="51">
        <f t="shared" si="843"/>
        <v>36</v>
      </c>
      <c r="U869" s="51">
        <f t="shared" si="843"/>
        <v>35</v>
      </c>
      <c r="V869" s="51">
        <f t="shared" si="843"/>
        <v>33</v>
      </c>
      <c r="W869" s="51">
        <f t="shared" si="843"/>
        <v>32</v>
      </c>
      <c r="X869" s="51">
        <f t="shared" si="843"/>
        <v>30</v>
      </c>
      <c r="Y869" s="51">
        <f t="shared" si="843"/>
        <v>28</v>
      </c>
      <c r="Z869" s="51">
        <f t="shared" si="843"/>
        <v>27</v>
      </c>
      <c r="AA869" s="51">
        <f t="shared" si="843"/>
        <v>26</v>
      </c>
      <c r="AB869" s="51">
        <f t="shared" si="843"/>
        <v>24</v>
      </c>
      <c r="AC869" s="51">
        <f t="shared" si="843"/>
        <v>24</v>
      </c>
      <c r="AD869" s="51">
        <f t="shared" si="843"/>
        <v>111</v>
      </c>
      <c r="AE869" s="51">
        <f t="shared" si="843"/>
        <v>124</v>
      </c>
      <c r="AF869" s="51">
        <f t="shared" si="843"/>
        <v>110</v>
      </c>
      <c r="AG869" s="51">
        <f t="shared" si="843"/>
        <v>95</v>
      </c>
      <c r="AH869" s="51">
        <f t="shared" si="843"/>
        <v>86</v>
      </c>
      <c r="AI869" s="51">
        <f t="shared" si="843"/>
        <v>69</v>
      </c>
      <c r="AJ869" s="51">
        <f t="shared" si="843"/>
        <v>59</v>
      </c>
      <c r="AK869" s="51">
        <f t="shared" si="843"/>
        <v>45</v>
      </c>
      <c r="AL869" s="51">
        <f t="shared" si="843"/>
        <v>36</v>
      </c>
      <c r="AM869" s="51">
        <f t="shared" si="843"/>
        <v>25</v>
      </c>
      <c r="AN869" s="51">
        <f t="shared" si="843"/>
        <v>16</v>
      </c>
      <c r="AO869" s="51">
        <f t="shared" si="843"/>
        <v>10</v>
      </c>
      <c r="AP869" s="51">
        <f t="shared" si="843"/>
        <v>9</v>
      </c>
      <c r="AQ869" s="51">
        <f t="shared" si="843"/>
        <v>81</v>
      </c>
      <c r="AR869" s="51">
        <f t="shared" si="843"/>
        <v>56</v>
      </c>
      <c r="AS869" s="51">
        <f t="shared" si="843"/>
        <v>273</v>
      </c>
      <c r="AT869" s="51">
        <f t="shared" si="843"/>
        <v>35</v>
      </c>
      <c r="AU869" s="58">
        <v>4289</v>
      </c>
      <c r="AV869" s="109"/>
      <c r="AW869" s="109"/>
    </row>
    <row r="870" spans="1:49" s="33" customFormat="1" ht="12">
      <c r="A870" s="21">
        <v>866</v>
      </c>
      <c r="B870" s="90">
        <v>4291</v>
      </c>
      <c r="C870" s="40" t="s">
        <v>998</v>
      </c>
      <c r="D870" s="40" t="s">
        <v>829</v>
      </c>
      <c r="E870" s="57" t="s">
        <v>918</v>
      </c>
      <c r="F870" s="42" t="s">
        <v>921</v>
      </c>
      <c r="G870" s="39" t="s">
        <v>662</v>
      </c>
      <c r="H870" s="90">
        <v>4291</v>
      </c>
      <c r="I870" s="51">
        <f t="shared" si="812"/>
        <v>820</v>
      </c>
      <c r="J870" s="51">
        <f>J1894</f>
        <v>18</v>
      </c>
      <c r="K870" s="51">
        <f t="shared" ref="K870:AT870" si="844">K1894</f>
        <v>14</v>
      </c>
      <c r="L870" s="51">
        <f t="shared" si="844"/>
        <v>14</v>
      </c>
      <c r="M870" s="51">
        <f t="shared" si="844"/>
        <v>20</v>
      </c>
      <c r="N870" s="51">
        <f t="shared" si="844"/>
        <v>18</v>
      </c>
      <c r="O870" s="51">
        <f t="shared" si="844"/>
        <v>18</v>
      </c>
      <c r="P870" s="51">
        <f t="shared" si="844"/>
        <v>22</v>
      </c>
      <c r="Q870" s="51">
        <f t="shared" si="844"/>
        <v>22</v>
      </c>
      <c r="R870" s="51">
        <f t="shared" si="844"/>
        <v>22</v>
      </c>
      <c r="S870" s="51">
        <f t="shared" si="844"/>
        <v>21</v>
      </c>
      <c r="T870" s="51">
        <f t="shared" si="844"/>
        <v>21</v>
      </c>
      <c r="U870" s="51">
        <f t="shared" si="844"/>
        <v>20</v>
      </c>
      <c r="V870" s="51">
        <f t="shared" si="844"/>
        <v>19</v>
      </c>
      <c r="W870" s="51">
        <f t="shared" si="844"/>
        <v>18</v>
      </c>
      <c r="X870" s="51">
        <f t="shared" si="844"/>
        <v>17</v>
      </c>
      <c r="Y870" s="51">
        <f t="shared" si="844"/>
        <v>16</v>
      </c>
      <c r="Z870" s="51">
        <f t="shared" si="844"/>
        <v>16</v>
      </c>
      <c r="AA870" s="51">
        <f t="shared" si="844"/>
        <v>15</v>
      </c>
      <c r="AB870" s="51">
        <f t="shared" si="844"/>
        <v>14</v>
      </c>
      <c r="AC870" s="51">
        <f t="shared" si="844"/>
        <v>14</v>
      </c>
      <c r="AD870" s="51">
        <f t="shared" si="844"/>
        <v>64</v>
      </c>
      <c r="AE870" s="51">
        <f t="shared" si="844"/>
        <v>72</v>
      </c>
      <c r="AF870" s="51">
        <f t="shared" si="844"/>
        <v>64</v>
      </c>
      <c r="AG870" s="51">
        <f t="shared" si="844"/>
        <v>55</v>
      </c>
      <c r="AH870" s="51">
        <f t="shared" si="844"/>
        <v>50</v>
      </c>
      <c r="AI870" s="51">
        <f t="shared" si="844"/>
        <v>40</v>
      </c>
      <c r="AJ870" s="51">
        <f t="shared" si="844"/>
        <v>34</v>
      </c>
      <c r="AK870" s="51">
        <f t="shared" si="844"/>
        <v>26</v>
      </c>
      <c r="AL870" s="51">
        <f t="shared" si="844"/>
        <v>21</v>
      </c>
      <c r="AM870" s="51">
        <f t="shared" si="844"/>
        <v>15</v>
      </c>
      <c r="AN870" s="51">
        <f t="shared" si="844"/>
        <v>9</v>
      </c>
      <c r="AO870" s="51">
        <f t="shared" si="844"/>
        <v>6</v>
      </c>
      <c r="AP870" s="51">
        <f t="shared" si="844"/>
        <v>5</v>
      </c>
      <c r="AQ870" s="51">
        <f t="shared" si="844"/>
        <v>47</v>
      </c>
      <c r="AR870" s="51">
        <f t="shared" si="844"/>
        <v>32</v>
      </c>
      <c r="AS870" s="51">
        <f t="shared" si="844"/>
        <v>157</v>
      </c>
      <c r="AT870" s="51">
        <f t="shared" si="844"/>
        <v>12</v>
      </c>
      <c r="AU870" s="90">
        <v>4291</v>
      </c>
      <c r="AV870" s="109"/>
      <c r="AW870" s="109"/>
    </row>
    <row r="871" spans="1:49" s="33" customFormat="1" ht="12">
      <c r="A871" s="21">
        <v>867</v>
      </c>
      <c r="B871" s="58">
        <v>4293</v>
      </c>
      <c r="C871" s="40" t="s">
        <v>998</v>
      </c>
      <c r="D871" s="40" t="s">
        <v>829</v>
      </c>
      <c r="E871" s="57" t="s">
        <v>918</v>
      </c>
      <c r="F871" s="44" t="s">
        <v>922</v>
      </c>
      <c r="G871" s="39" t="s">
        <v>662</v>
      </c>
      <c r="H871" s="58">
        <v>4293</v>
      </c>
      <c r="I871" s="51">
        <f t="shared" si="812"/>
        <v>336</v>
      </c>
      <c r="J871" s="51">
        <f>J1896</f>
        <v>2</v>
      </c>
      <c r="K871" s="51">
        <f t="shared" ref="K871:AT871" si="845">K1896</f>
        <v>3</v>
      </c>
      <c r="L871" s="51">
        <f t="shared" si="845"/>
        <v>4</v>
      </c>
      <c r="M871" s="51">
        <f t="shared" si="845"/>
        <v>6</v>
      </c>
      <c r="N871" s="51">
        <f t="shared" si="845"/>
        <v>5</v>
      </c>
      <c r="O871" s="51">
        <f t="shared" si="845"/>
        <v>2</v>
      </c>
      <c r="P871" s="51">
        <f t="shared" si="845"/>
        <v>10</v>
      </c>
      <c r="Q871" s="51">
        <f t="shared" si="845"/>
        <v>10</v>
      </c>
      <c r="R871" s="51">
        <f t="shared" si="845"/>
        <v>10</v>
      </c>
      <c r="S871" s="51">
        <f t="shared" si="845"/>
        <v>9</v>
      </c>
      <c r="T871" s="51">
        <f t="shared" si="845"/>
        <v>9</v>
      </c>
      <c r="U871" s="51">
        <f t="shared" si="845"/>
        <v>9</v>
      </c>
      <c r="V871" s="51">
        <f t="shared" si="845"/>
        <v>8</v>
      </c>
      <c r="W871" s="51">
        <f t="shared" si="845"/>
        <v>8</v>
      </c>
      <c r="X871" s="51">
        <f t="shared" si="845"/>
        <v>8</v>
      </c>
      <c r="Y871" s="51">
        <f t="shared" si="845"/>
        <v>7</v>
      </c>
      <c r="Z871" s="51">
        <f t="shared" si="845"/>
        <v>7</v>
      </c>
      <c r="AA871" s="51">
        <f t="shared" si="845"/>
        <v>6</v>
      </c>
      <c r="AB871" s="51">
        <f t="shared" si="845"/>
        <v>6</v>
      </c>
      <c r="AC871" s="51">
        <f t="shared" si="845"/>
        <v>6</v>
      </c>
      <c r="AD871" s="51">
        <f t="shared" si="845"/>
        <v>28</v>
      </c>
      <c r="AE871" s="51">
        <f t="shared" si="845"/>
        <v>31</v>
      </c>
      <c r="AF871" s="51">
        <f t="shared" si="845"/>
        <v>28</v>
      </c>
      <c r="AG871" s="51">
        <f t="shared" si="845"/>
        <v>24</v>
      </c>
      <c r="AH871" s="51">
        <f t="shared" si="845"/>
        <v>22</v>
      </c>
      <c r="AI871" s="51">
        <f t="shared" si="845"/>
        <v>18</v>
      </c>
      <c r="AJ871" s="51">
        <f t="shared" si="845"/>
        <v>15</v>
      </c>
      <c r="AK871" s="51">
        <f t="shared" si="845"/>
        <v>12</v>
      </c>
      <c r="AL871" s="51">
        <f t="shared" si="845"/>
        <v>9</v>
      </c>
      <c r="AM871" s="51">
        <f t="shared" si="845"/>
        <v>6</v>
      </c>
      <c r="AN871" s="51">
        <f t="shared" si="845"/>
        <v>4</v>
      </c>
      <c r="AO871" s="51">
        <f t="shared" si="845"/>
        <v>2</v>
      </c>
      <c r="AP871" s="51">
        <f t="shared" si="845"/>
        <v>2</v>
      </c>
      <c r="AQ871" s="51">
        <f t="shared" si="845"/>
        <v>21</v>
      </c>
      <c r="AR871" s="51">
        <f t="shared" si="845"/>
        <v>14</v>
      </c>
      <c r="AS871" s="51">
        <f t="shared" si="845"/>
        <v>69</v>
      </c>
      <c r="AT871" s="51">
        <f t="shared" si="845"/>
        <v>4</v>
      </c>
      <c r="AU871" s="58">
        <v>4293</v>
      </c>
      <c r="AV871" s="109"/>
      <c r="AW871" s="109"/>
    </row>
    <row r="872" spans="1:49" s="33" customFormat="1" ht="12">
      <c r="A872" s="6">
        <v>868</v>
      </c>
      <c r="B872" s="58">
        <v>4294</v>
      </c>
      <c r="C872" s="40" t="s">
        <v>998</v>
      </c>
      <c r="D872" s="40" t="s">
        <v>829</v>
      </c>
      <c r="E872" s="57" t="s">
        <v>918</v>
      </c>
      <c r="F872" s="44" t="s">
        <v>923</v>
      </c>
      <c r="G872" s="39" t="s">
        <v>662</v>
      </c>
      <c r="H872" s="58">
        <v>4294</v>
      </c>
      <c r="I872" s="51">
        <f t="shared" si="812"/>
        <v>1403</v>
      </c>
      <c r="J872" s="51">
        <f>J1897</f>
        <v>32</v>
      </c>
      <c r="K872" s="51">
        <f t="shared" ref="K872:AT872" si="846">K1897</f>
        <v>30</v>
      </c>
      <c r="L872" s="51">
        <f t="shared" si="846"/>
        <v>40</v>
      </c>
      <c r="M872" s="51">
        <f t="shared" si="846"/>
        <v>48</v>
      </c>
      <c r="N872" s="51">
        <f t="shared" si="846"/>
        <v>54</v>
      </c>
      <c r="O872" s="51">
        <f t="shared" si="846"/>
        <v>43</v>
      </c>
      <c r="P872" s="51">
        <f t="shared" si="846"/>
        <v>36</v>
      </c>
      <c r="Q872" s="51">
        <f t="shared" si="846"/>
        <v>36</v>
      </c>
      <c r="R872" s="51">
        <f t="shared" si="846"/>
        <v>35</v>
      </c>
      <c r="S872" s="51">
        <f t="shared" si="846"/>
        <v>35</v>
      </c>
      <c r="T872" s="51">
        <f t="shared" si="846"/>
        <v>33</v>
      </c>
      <c r="U872" s="51">
        <f t="shared" si="846"/>
        <v>32</v>
      </c>
      <c r="V872" s="51">
        <f t="shared" si="846"/>
        <v>31</v>
      </c>
      <c r="W872" s="51">
        <f t="shared" si="846"/>
        <v>29</v>
      </c>
      <c r="X872" s="51">
        <f t="shared" si="846"/>
        <v>28</v>
      </c>
      <c r="Y872" s="51">
        <f t="shared" si="846"/>
        <v>27</v>
      </c>
      <c r="Z872" s="51">
        <f t="shared" si="846"/>
        <v>25</v>
      </c>
      <c r="AA872" s="51">
        <f t="shared" si="846"/>
        <v>24</v>
      </c>
      <c r="AB872" s="51">
        <f t="shared" si="846"/>
        <v>23</v>
      </c>
      <c r="AC872" s="51">
        <f t="shared" si="846"/>
        <v>22</v>
      </c>
      <c r="AD872" s="51">
        <f t="shared" si="846"/>
        <v>103</v>
      </c>
      <c r="AE872" s="51">
        <f t="shared" si="846"/>
        <v>115</v>
      </c>
      <c r="AF872" s="51">
        <f t="shared" si="846"/>
        <v>103</v>
      </c>
      <c r="AG872" s="51">
        <f t="shared" si="846"/>
        <v>89</v>
      </c>
      <c r="AH872" s="51">
        <f t="shared" si="846"/>
        <v>80</v>
      </c>
      <c r="AI872" s="51">
        <f t="shared" si="846"/>
        <v>65</v>
      </c>
      <c r="AJ872" s="51">
        <f t="shared" si="846"/>
        <v>54</v>
      </c>
      <c r="AK872" s="51">
        <f t="shared" si="846"/>
        <v>42</v>
      </c>
      <c r="AL872" s="51">
        <f t="shared" si="846"/>
        <v>33</v>
      </c>
      <c r="AM872" s="51">
        <f t="shared" si="846"/>
        <v>24</v>
      </c>
      <c r="AN872" s="51">
        <f t="shared" si="846"/>
        <v>15</v>
      </c>
      <c r="AO872" s="51">
        <f t="shared" si="846"/>
        <v>9</v>
      </c>
      <c r="AP872" s="51">
        <f t="shared" si="846"/>
        <v>8</v>
      </c>
      <c r="AQ872" s="51">
        <f t="shared" si="846"/>
        <v>75</v>
      </c>
      <c r="AR872" s="51">
        <f t="shared" si="846"/>
        <v>52</v>
      </c>
      <c r="AS872" s="51">
        <f t="shared" si="846"/>
        <v>254</v>
      </c>
      <c r="AT872" s="51">
        <f t="shared" si="846"/>
        <v>28</v>
      </c>
      <c r="AU872" s="58">
        <v>4294</v>
      </c>
      <c r="AV872" s="109"/>
      <c r="AW872" s="109"/>
    </row>
    <row r="873" spans="1:49" s="33" customFormat="1" ht="12">
      <c r="A873" s="21">
        <v>869</v>
      </c>
      <c r="B873" s="58">
        <v>4295</v>
      </c>
      <c r="C873" s="40" t="s">
        <v>998</v>
      </c>
      <c r="D873" s="40" t="s">
        <v>829</v>
      </c>
      <c r="E873" s="57" t="s">
        <v>918</v>
      </c>
      <c r="F873" s="44" t="s">
        <v>924</v>
      </c>
      <c r="G873" s="39" t="s">
        <v>662</v>
      </c>
      <c r="H873" s="58">
        <v>4295</v>
      </c>
      <c r="I873" s="51">
        <f t="shared" si="812"/>
        <v>1187</v>
      </c>
      <c r="J873" s="51">
        <f>J1898</f>
        <v>24</v>
      </c>
      <c r="K873" s="51">
        <f t="shared" ref="K873:AT873" si="847">K1898</f>
        <v>25</v>
      </c>
      <c r="L873" s="51">
        <f t="shared" si="847"/>
        <v>22</v>
      </c>
      <c r="M873" s="51">
        <f t="shared" si="847"/>
        <v>22</v>
      </c>
      <c r="N873" s="51">
        <f t="shared" si="847"/>
        <v>30</v>
      </c>
      <c r="O873" s="51">
        <f t="shared" si="847"/>
        <v>21</v>
      </c>
      <c r="P873" s="51">
        <f t="shared" si="847"/>
        <v>32</v>
      </c>
      <c r="Q873" s="51">
        <f t="shared" si="847"/>
        <v>32</v>
      </c>
      <c r="R873" s="51">
        <f t="shared" si="847"/>
        <v>32</v>
      </c>
      <c r="S873" s="51">
        <f t="shared" si="847"/>
        <v>31</v>
      </c>
      <c r="T873" s="51">
        <f t="shared" si="847"/>
        <v>30</v>
      </c>
      <c r="U873" s="51">
        <f t="shared" si="847"/>
        <v>29</v>
      </c>
      <c r="V873" s="51">
        <f t="shared" si="847"/>
        <v>28</v>
      </c>
      <c r="W873" s="51">
        <f t="shared" si="847"/>
        <v>27</v>
      </c>
      <c r="X873" s="51">
        <f t="shared" si="847"/>
        <v>25</v>
      </c>
      <c r="Y873" s="51">
        <f t="shared" si="847"/>
        <v>24</v>
      </c>
      <c r="Z873" s="51">
        <f t="shared" si="847"/>
        <v>23</v>
      </c>
      <c r="AA873" s="51">
        <f t="shared" si="847"/>
        <v>22</v>
      </c>
      <c r="AB873" s="51">
        <f t="shared" si="847"/>
        <v>21</v>
      </c>
      <c r="AC873" s="51">
        <f t="shared" si="847"/>
        <v>20</v>
      </c>
      <c r="AD873" s="51">
        <f t="shared" si="847"/>
        <v>93</v>
      </c>
      <c r="AE873" s="51">
        <f t="shared" si="847"/>
        <v>104</v>
      </c>
      <c r="AF873" s="51">
        <f t="shared" si="847"/>
        <v>93</v>
      </c>
      <c r="AG873" s="51">
        <f t="shared" si="847"/>
        <v>80</v>
      </c>
      <c r="AH873" s="51">
        <f t="shared" si="847"/>
        <v>73</v>
      </c>
      <c r="AI873" s="51">
        <f t="shared" si="847"/>
        <v>58</v>
      </c>
      <c r="AJ873" s="51">
        <f t="shared" si="847"/>
        <v>49</v>
      </c>
      <c r="AK873" s="51">
        <f t="shared" si="847"/>
        <v>38</v>
      </c>
      <c r="AL873" s="51">
        <f t="shared" si="847"/>
        <v>30</v>
      </c>
      <c r="AM873" s="51">
        <f t="shared" si="847"/>
        <v>21</v>
      </c>
      <c r="AN873" s="51">
        <f t="shared" si="847"/>
        <v>13</v>
      </c>
      <c r="AO873" s="51">
        <f t="shared" si="847"/>
        <v>8</v>
      </c>
      <c r="AP873" s="51">
        <f t="shared" si="847"/>
        <v>7</v>
      </c>
      <c r="AQ873" s="51">
        <f t="shared" si="847"/>
        <v>68</v>
      </c>
      <c r="AR873" s="51">
        <f t="shared" si="847"/>
        <v>47</v>
      </c>
      <c r="AS873" s="51">
        <f t="shared" si="847"/>
        <v>229</v>
      </c>
      <c r="AT873" s="51">
        <f t="shared" si="847"/>
        <v>26</v>
      </c>
      <c r="AU873" s="58">
        <v>4295</v>
      </c>
      <c r="AV873" s="109"/>
      <c r="AW873" s="109"/>
    </row>
    <row r="874" spans="1:49" s="33" customFormat="1" ht="12">
      <c r="A874" s="21">
        <v>870</v>
      </c>
      <c r="B874" s="58">
        <v>7717</v>
      </c>
      <c r="C874" s="40" t="s">
        <v>998</v>
      </c>
      <c r="D874" s="40" t="s">
        <v>829</v>
      </c>
      <c r="E874" s="57" t="s">
        <v>918</v>
      </c>
      <c r="F874" s="44" t="s">
        <v>925</v>
      </c>
      <c r="G874" s="39" t="s">
        <v>662</v>
      </c>
      <c r="H874" s="58">
        <v>7717</v>
      </c>
      <c r="I874" s="51">
        <f t="shared" si="812"/>
        <v>1060</v>
      </c>
      <c r="J874" s="51">
        <f>J1899</f>
        <v>14</v>
      </c>
      <c r="K874" s="51">
        <f t="shared" ref="K874:AT874" si="848">K1899</f>
        <v>14</v>
      </c>
      <c r="L874" s="51">
        <f t="shared" si="848"/>
        <v>13</v>
      </c>
      <c r="M874" s="51">
        <f t="shared" si="848"/>
        <v>14</v>
      </c>
      <c r="N874" s="51">
        <f t="shared" si="848"/>
        <v>19</v>
      </c>
      <c r="O874" s="51">
        <f t="shared" si="848"/>
        <v>23</v>
      </c>
      <c r="P874" s="51">
        <f t="shared" si="848"/>
        <v>30</v>
      </c>
      <c r="Q874" s="51">
        <f t="shared" si="848"/>
        <v>30</v>
      </c>
      <c r="R874" s="51">
        <f t="shared" si="848"/>
        <v>29</v>
      </c>
      <c r="S874" s="51">
        <f t="shared" si="848"/>
        <v>29</v>
      </c>
      <c r="T874" s="51">
        <f t="shared" si="848"/>
        <v>28</v>
      </c>
      <c r="U874" s="51">
        <f t="shared" si="848"/>
        <v>27</v>
      </c>
      <c r="V874" s="51">
        <f t="shared" si="848"/>
        <v>26</v>
      </c>
      <c r="W874" s="51">
        <f t="shared" si="848"/>
        <v>24</v>
      </c>
      <c r="X874" s="51">
        <f t="shared" si="848"/>
        <v>23</v>
      </c>
      <c r="Y874" s="51">
        <f t="shared" si="848"/>
        <v>22</v>
      </c>
      <c r="Z874" s="51">
        <f t="shared" si="848"/>
        <v>21</v>
      </c>
      <c r="AA874" s="51">
        <f t="shared" si="848"/>
        <v>20</v>
      </c>
      <c r="AB874" s="51">
        <f t="shared" si="848"/>
        <v>19</v>
      </c>
      <c r="AC874" s="51">
        <f t="shared" si="848"/>
        <v>18</v>
      </c>
      <c r="AD874" s="51">
        <f t="shared" si="848"/>
        <v>86</v>
      </c>
      <c r="AE874" s="51">
        <f t="shared" si="848"/>
        <v>96</v>
      </c>
      <c r="AF874" s="51">
        <f t="shared" si="848"/>
        <v>86</v>
      </c>
      <c r="AG874" s="51">
        <f t="shared" si="848"/>
        <v>74</v>
      </c>
      <c r="AH874" s="51">
        <f t="shared" si="848"/>
        <v>67</v>
      </c>
      <c r="AI874" s="51">
        <f t="shared" si="848"/>
        <v>54</v>
      </c>
      <c r="AJ874" s="51">
        <f t="shared" si="848"/>
        <v>45</v>
      </c>
      <c r="AK874" s="51">
        <f t="shared" si="848"/>
        <v>35</v>
      </c>
      <c r="AL874" s="51">
        <f t="shared" si="848"/>
        <v>28</v>
      </c>
      <c r="AM874" s="51">
        <f t="shared" si="848"/>
        <v>20</v>
      </c>
      <c r="AN874" s="51">
        <f t="shared" si="848"/>
        <v>12</v>
      </c>
      <c r="AO874" s="51">
        <f t="shared" si="848"/>
        <v>7</v>
      </c>
      <c r="AP874" s="51">
        <f t="shared" si="848"/>
        <v>7</v>
      </c>
      <c r="AQ874" s="51">
        <f t="shared" si="848"/>
        <v>63</v>
      </c>
      <c r="AR874" s="51">
        <f t="shared" si="848"/>
        <v>43</v>
      </c>
      <c r="AS874" s="51">
        <f t="shared" si="848"/>
        <v>211</v>
      </c>
      <c r="AT874" s="51">
        <f t="shared" si="848"/>
        <v>20</v>
      </c>
      <c r="AU874" s="58">
        <v>7717</v>
      </c>
      <c r="AV874" s="109"/>
      <c r="AW874" s="109"/>
    </row>
    <row r="875" spans="1:49" s="33" customFormat="1" ht="12">
      <c r="A875" s="6">
        <v>871</v>
      </c>
      <c r="B875" s="58">
        <v>18119</v>
      </c>
      <c r="C875" s="40" t="s">
        <v>998</v>
      </c>
      <c r="D875" s="40" t="s">
        <v>829</v>
      </c>
      <c r="E875" s="57" t="s">
        <v>918</v>
      </c>
      <c r="F875" s="44" t="s">
        <v>926</v>
      </c>
      <c r="G875" s="39" t="s">
        <v>662</v>
      </c>
      <c r="H875" s="58">
        <v>18119</v>
      </c>
      <c r="I875" s="51">
        <f t="shared" si="812"/>
        <v>802</v>
      </c>
      <c r="J875" s="51">
        <f>J1906</f>
        <v>10</v>
      </c>
      <c r="K875" s="51">
        <f t="shared" ref="K875:AT875" si="849">K1906</f>
        <v>8</v>
      </c>
      <c r="L875" s="51">
        <f t="shared" si="849"/>
        <v>5</v>
      </c>
      <c r="M875" s="51">
        <f t="shared" si="849"/>
        <v>11</v>
      </c>
      <c r="N875" s="51">
        <f t="shared" si="849"/>
        <v>8</v>
      </c>
      <c r="O875" s="51">
        <f t="shared" si="849"/>
        <v>10</v>
      </c>
      <c r="P875" s="51">
        <f t="shared" si="849"/>
        <v>23</v>
      </c>
      <c r="Q875" s="51">
        <f t="shared" si="849"/>
        <v>23</v>
      </c>
      <c r="R875" s="51">
        <f t="shared" si="849"/>
        <v>23</v>
      </c>
      <c r="S875" s="51">
        <f t="shared" si="849"/>
        <v>22</v>
      </c>
      <c r="T875" s="51">
        <f t="shared" si="849"/>
        <v>22</v>
      </c>
      <c r="U875" s="51">
        <f t="shared" si="849"/>
        <v>21</v>
      </c>
      <c r="V875" s="51">
        <f t="shared" si="849"/>
        <v>20</v>
      </c>
      <c r="W875" s="51">
        <f t="shared" si="849"/>
        <v>19</v>
      </c>
      <c r="X875" s="51">
        <f t="shared" si="849"/>
        <v>18</v>
      </c>
      <c r="Y875" s="51">
        <f t="shared" si="849"/>
        <v>17</v>
      </c>
      <c r="Z875" s="51">
        <f t="shared" si="849"/>
        <v>16</v>
      </c>
      <c r="AA875" s="51">
        <f t="shared" si="849"/>
        <v>15</v>
      </c>
      <c r="AB875" s="51">
        <f t="shared" si="849"/>
        <v>15</v>
      </c>
      <c r="AC875" s="51">
        <f t="shared" si="849"/>
        <v>14</v>
      </c>
      <c r="AD875" s="51">
        <f t="shared" si="849"/>
        <v>67</v>
      </c>
      <c r="AE875" s="51">
        <f t="shared" si="849"/>
        <v>75</v>
      </c>
      <c r="AF875" s="51">
        <f t="shared" si="849"/>
        <v>67</v>
      </c>
      <c r="AG875" s="51">
        <f t="shared" si="849"/>
        <v>58</v>
      </c>
      <c r="AH875" s="51">
        <f t="shared" si="849"/>
        <v>52</v>
      </c>
      <c r="AI875" s="51">
        <f t="shared" si="849"/>
        <v>42</v>
      </c>
      <c r="AJ875" s="51">
        <f t="shared" si="849"/>
        <v>35</v>
      </c>
      <c r="AK875" s="51">
        <f t="shared" si="849"/>
        <v>28</v>
      </c>
      <c r="AL875" s="51">
        <f t="shared" si="849"/>
        <v>22</v>
      </c>
      <c r="AM875" s="51">
        <f t="shared" si="849"/>
        <v>15</v>
      </c>
      <c r="AN875" s="51">
        <f t="shared" si="849"/>
        <v>10</v>
      </c>
      <c r="AO875" s="51">
        <f t="shared" si="849"/>
        <v>6</v>
      </c>
      <c r="AP875" s="51">
        <f t="shared" si="849"/>
        <v>5</v>
      </c>
      <c r="AQ875" s="51">
        <f t="shared" si="849"/>
        <v>49</v>
      </c>
      <c r="AR875" s="51">
        <f t="shared" si="849"/>
        <v>34</v>
      </c>
      <c r="AS875" s="51">
        <f t="shared" si="849"/>
        <v>165</v>
      </c>
      <c r="AT875" s="51">
        <f t="shared" si="849"/>
        <v>7</v>
      </c>
      <c r="AU875" s="58">
        <v>18119</v>
      </c>
      <c r="AV875" s="109"/>
      <c r="AW875" s="109"/>
    </row>
    <row r="876" spans="1:49" s="33" customFormat="1" ht="12">
      <c r="A876" s="21">
        <v>872</v>
      </c>
      <c r="B876" s="58">
        <v>18118</v>
      </c>
      <c r="C876" s="40" t="s">
        <v>998</v>
      </c>
      <c r="D876" s="40" t="s">
        <v>829</v>
      </c>
      <c r="E876" s="57" t="s">
        <v>918</v>
      </c>
      <c r="F876" s="44" t="s">
        <v>927</v>
      </c>
      <c r="G876" s="39" t="s">
        <v>662</v>
      </c>
      <c r="H876" s="58">
        <v>18118</v>
      </c>
      <c r="I876" s="51">
        <f t="shared" si="812"/>
        <v>811</v>
      </c>
      <c r="J876" s="51">
        <f>J1907</f>
        <v>19</v>
      </c>
      <c r="K876" s="51">
        <f t="shared" ref="K876:AT876" si="850">K1907</f>
        <v>13</v>
      </c>
      <c r="L876" s="51">
        <f t="shared" si="850"/>
        <v>23</v>
      </c>
      <c r="M876" s="51">
        <f t="shared" si="850"/>
        <v>12</v>
      </c>
      <c r="N876" s="51">
        <f t="shared" si="850"/>
        <v>16</v>
      </c>
      <c r="O876" s="51">
        <f t="shared" si="850"/>
        <v>25</v>
      </c>
      <c r="P876" s="51">
        <f t="shared" si="850"/>
        <v>22</v>
      </c>
      <c r="Q876" s="51">
        <f t="shared" si="850"/>
        <v>22</v>
      </c>
      <c r="R876" s="51">
        <f t="shared" si="850"/>
        <v>21</v>
      </c>
      <c r="S876" s="51">
        <f t="shared" si="850"/>
        <v>21</v>
      </c>
      <c r="T876" s="51">
        <f t="shared" si="850"/>
        <v>20</v>
      </c>
      <c r="U876" s="51">
        <f t="shared" si="850"/>
        <v>20</v>
      </c>
      <c r="V876" s="51">
        <f t="shared" si="850"/>
        <v>19</v>
      </c>
      <c r="W876" s="51">
        <f t="shared" si="850"/>
        <v>18</v>
      </c>
      <c r="X876" s="51">
        <f t="shared" si="850"/>
        <v>17</v>
      </c>
      <c r="Y876" s="51">
        <f t="shared" si="850"/>
        <v>16</v>
      </c>
      <c r="Z876" s="51">
        <f t="shared" si="850"/>
        <v>15</v>
      </c>
      <c r="AA876" s="51">
        <f t="shared" si="850"/>
        <v>15</v>
      </c>
      <c r="AB876" s="51">
        <f t="shared" si="850"/>
        <v>14</v>
      </c>
      <c r="AC876" s="51">
        <f t="shared" si="850"/>
        <v>13</v>
      </c>
      <c r="AD876" s="51">
        <f t="shared" si="850"/>
        <v>63</v>
      </c>
      <c r="AE876" s="51">
        <f t="shared" si="850"/>
        <v>70</v>
      </c>
      <c r="AF876" s="51">
        <f t="shared" si="850"/>
        <v>63</v>
      </c>
      <c r="AG876" s="51">
        <f t="shared" si="850"/>
        <v>54</v>
      </c>
      <c r="AH876" s="51">
        <f t="shared" si="850"/>
        <v>49</v>
      </c>
      <c r="AI876" s="51">
        <f t="shared" si="850"/>
        <v>39</v>
      </c>
      <c r="AJ876" s="51">
        <f t="shared" si="850"/>
        <v>33</v>
      </c>
      <c r="AK876" s="51">
        <f t="shared" si="850"/>
        <v>26</v>
      </c>
      <c r="AL876" s="51">
        <f t="shared" si="850"/>
        <v>20</v>
      </c>
      <c r="AM876" s="51">
        <f t="shared" si="850"/>
        <v>14</v>
      </c>
      <c r="AN876" s="51">
        <f t="shared" si="850"/>
        <v>9</v>
      </c>
      <c r="AO876" s="51">
        <f t="shared" si="850"/>
        <v>5</v>
      </c>
      <c r="AP876" s="51">
        <f t="shared" si="850"/>
        <v>5</v>
      </c>
      <c r="AQ876" s="51">
        <f t="shared" si="850"/>
        <v>46</v>
      </c>
      <c r="AR876" s="51">
        <f t="shared" si="850"/>
        <v>32</v>
      </c>
      <c r="AS876" s="51">
        <f t="shared" si="850"/>
        <v>155</v>
      </c>
      <c r="AT876" s="51">
        <f t="shared" si="850"/>
        <v>18</v>
      </c>
      <c r="AU876" s="58">
        <v>18118</v>
      </c>
      <c r="AV876" s="109"/>
      <c r="AW876" s="109"/>
    </row>
    <row r="877" spans="1:49" s="33" customFormat="1" ht="12">
      <c r="A877" s="21">
        <v>873</v>
      </c>
      <c r="B877" s="58">
        <v>7411</v>
      </c>
      <c r="C877" s="40" t="s">
        <v>998</v>
      </c>
      <c r="D877" s="40" t="s">
        <v>829</v>
      </c>
      <c r="E877" s="57" t="s">
        <v>918</v>
      </c>
      <c r="F877" s="44" t="s">
        <v>928</v>
      </c>
      <c r="G877" s="39" t="s">
        <v>662</v>
      </c>
      <c r="H877" s="58">
        <v>7411</v>
      </c>
      <c r="I877" s="51">
        <f t="shared" si="812"/>
        <v>1001</v>
      </c>
      <c r="J877" s="51">
        <f>J1901</f>
        <v>21</v>
      </c>
      <c r="K877" s="51">
        <f t="shared" ref="K877:AT877" si="851">K1901</f>
        <v>26</v>
      </c>
      <c r="L877" s="51">
        <f t="shared" si="851"/>
        <v>28</v>
      </c>
      <c r="M877" s="51">
        <f t="shared" si="851"/>
        <v>24</v>
      </c>
      <c r="N877" s="51">
        <f t="shared" si="851"/>
        <v>22</v>
      </c>
      <c r="O877" s="51">
        <f t="shared" si="851"/>
        <v>26</v>
      </c>
      <c r="P877" s="51">
        <f t="shared" si="851"/>
        <v>26</v>
      </c>
      <c r="Q877" s="51">
        <f t="shared" si="851"/>
        <v>26</v>
      </c>
      <c r="R877" s="51">
        <f t="shared" si="851"/>
        <v>26</v>
      </c>
      <c r="S877" s="51">
        <f t="shared" si="851"/>
        <v>25</v>
      </c>
      <c r="T877" s="51">
        <f t="shared" si="851"/>
        <v>25</v>
      </c>
      <c r="U877" s="51">
        <f t="shared" si="851"/>
        <v>24</v>
      </c>
      <c r="V877" s="51">
        <f t="shared" si="851"/>
        <v>23</v>
      </c>
      <c r="W877" s="51">
        <f t="shared" si="851"/>
        <v>22</v>
      </c>
      <c r="X877" s="51">
        <f t="shared" si="851"/>
        <v>21</v>
      </c>
      <c r="Y877" s="51">
        <f t="shared" si="851"/>
        <v>20</v>
      </c>
      <c r="Z877" s="51">
        <f t="shared" si="851"/>
        <v>19</v>
      </c>
      <c r="AA877" s="51">
        <f t="shared" si="851"/>
        <v>18</v>
      </c>
      <c r="AB877" s="51">
        <f t="shared" si="851"/>
        <v>17</v>
      </c>
      <c r="AC877" s="51">
        <f t="shared" si="851"/>
        <v>16</v>
      </c>
      <c r="AD877" s="51">
        <f t="shared" si="851"/>
        <v>76</v>
      </c>
      <c r="AE877" s="51">
        <f t="shared" si="851"/>
        <v>85</v>
      </c>
      <c r="AF877" s="51">
        <f t="shared" si="851"/>
        <v>76</v>
      </c>
      <c r="AG877" s="51">
        <f t="shared" si="851"/>
        <v>65</v>
      </c>
      <c r="AH877" s="51">
        <f t="shared" si="851"/>
        <v>59</v>
      </c>
      <c r="AI877" s="51">
        <f t="shared" si="851"/>
        <v>48</v>
      </c>
      <c r="AJ877" s="51">
        <f t="shared" si="851"/>
        <v>40</v>
      </c>
      <c r="AK877" s="51">
        <f t="shared" si="851"/>
        <v>31</v>
      </c>
      <c r="AL877" s="51">
        <f t="shared" si="851"/>
        <v>25</v>
      </c>
      <c r="AM877" s="51">
        <f t="shared" si="851"/>
        <v>17</v>
      </c>
      <c r="AN877" s="51">
        <f t="shared" si="851"/>
        <v>11</v>
      </c>
      <c r="AO877" s="51">
        <f t="shared" si="851"/>
        <v>7</v>
      </c>
      <c r="AP877" s="51">
        <f t="shared" si="851"/>
        <v>6</v>
      </c>
      <c r="AQ877" s="51">
        <f t="shared" si="851"/>
        <v>55</v>
      </c>
      <c r="AR877" s="51">
        <f t="shared" si="851"/>
        <v>39</v>
      </c>
      <c r="AS877" s="51">
        <f t="shared" si="851"/>
        <v>187</v>
      </c>
      <c r="AT877" s="51">
        <f t="shared" si="851"/>
        <v>21</v>
      </c>
      <c r="AU877" s="58">
        <v>7411</v>
      </c>
      <c r="AV877" s="109"/>
      <c r="AW877" s="109"/>
    </row>
    <row r="878" spans="1:49" s="33" customFormat="1" ht="12">
      <c r="A878" s="6">
        <v>874</v>
      </c>
      <c r="B878" s="58">
        <v>16138</v>
      </c>
      <c r="C878" s="40" t="s">
        <v>998</v>
      </c>
      <c r="D878" s="40" t="s">
        <v>829</v>
      </c>
      <c r="E878" s="57" t="s">
        <v>918</v>
      </c>
      <c r="F878" s="44" t="s">
        <v>929</v>
      </c>
      <c r="G878" s="39" t="s">
        <v>662</v>
      </c>
      <c r="H878" s="58">
        <v>16138</v>
      </c>
      <c r="I878" s="51">
        <f t="shared" si="812"/>
        <v>850</v>
      </c>
      <c r="J878" s="51">
        <f>J1905</f>
        <v>19</v>
      </c>
      <c r="K878" s="51">
        <f t="shared" ref="K878:AT878" si="852">K1905</f>
        <v>9</v>
      </c>
      <c r="L878" s="51">
        <f t="shared" si="852"/>
        <v>14</v>
      </c>
      <c r="M878" s="51">
        <f t="shared" si="852"/>
        <v>15</v>
      </c>
      <c r="N878" s="51">
        <f t="shared" si="852"/>
        <v>15</v>
      </c>
      <c r="O878" s="51">
        <f t="shared" si="852"/>
        <v>16</v>
      </c>
      <c r="P878" s="51">
        <f t="shared" si="852"/>
        <v>24</v>
      </c>
      <c r="Q878" s="51">
        <f t="shared" si="852"/>
        <v>24</v>
      </c>
      <c r="R878" s="51">
        <f t="shared" si="852"/>
        <v>23</v>
      </c>
      <c r="S878" s="51">
        <f t="shared" si="852"/>
        <v>23</v>
      </c>
      <c r="T878" s="51">
        <f t="shared" si="852"/>
        <v>22</v>
      </c>
      <c r="U878" s="51">
        <f t="shared" si="852"/>
        <v>21</v>
      </c>
      <c r="V878" s="51">
        <f t="shared" si="852"/>
        <v>20</v>
      </c>
      <c r="W878" s="51">
        <f t="shared" si="852"/>
        <v>19</v>
      </c>
      <c r="X878" s="51">
        <f t="shared" si="852"/>
        <v>18</v>
      </c>
      <c r="Y878" s="51">
        <f t="shared" si="852"/>
        <v>17</v>
      </c>
      <c r="Z878" s="51">
        <f t="shared" si="852"/>
        <v>17</v>
      </c>
      <c r="AA878" s="51">
        <f t="shared" si="852"/>
        <v>16</v>
      </c>
      <c r="AB878" s="51">
        <f t="shared" si="852"/>
        <v>15</v>
      </c>
      <c r="AC878" s="51">
        <f t="shared" si="852"/>
        <v>14</v>
      </c>
      <c r="AD878" s="51">
        <f t="shared" si="852"/>
        <v>68</v>
      </c>
      <c r="AE878" s="51">
        <f t="shared" si="852"/>
        <v>76</v>
      </c>
      <c r="AF878" s="51">
        <f t="shared" si="852"/>
        <v>68</v>
      </c>
      <c r="AG878" s="51">
        <f t="shared" si="852"/>
        <v>58</v>
      </c>
      <c r="AH878" s="51">
        <f t="shared" si="852"/>
        <v>53</v>
      </c>
      <c r="AI878" s="51">
        <f t="shared" si="852"/>
        <v>43</v>
      </c>
      <c r="AJ878" s="51">
        <f t="shared" si="852"/>
        <v>36</v>
      </c>
      <c r="AK878" s="51">
        <f t="shared" si="852"/>
        <v>28</v>
      </c>
      <c r="AL878" s="51">
        <f t="shared" si="852"/>
        <v>22</v>
      </c>
      <c r="AM878" s="51">
        <f t="shared" si="852"/>
        <v>16</v>
      </c>
      <c r="AN878" s="51">
        <f t="shared" si="852"/>
        <v>10</v>
      </c>
      <c r="AO878" s="51">
        <f t="shared" si="852"/>
        <v>6</v>
      </c>
      <c r="AP878" s="51">
        <f t="shared" si="852"/>
        <v>5</v>
      </c>
      <c r="AQ878" s="51">
        <f t="shared" si="852"/>
        <v>50</v>
      </c>
      <c r="AR878" s="51">
        <f t="shared" si="852"/>
        <v>34</v>
      </c>
      <c r="AS878" s="51">
        <f t="shared" si="852"/>
        <v>167</v>
      </c>
      <c r="AT878" s="51">
        <f t="shared" si="852"/>
        <v>18</v>
      </c>
      <c r="AU878" s="58">
        <v>16138</v>
      </c>
      <c r="AV878" s="109"/>
      <c r="AW878" s="109"/>
    </row>
    <row r="879" spans="1:49" s="33" customFormat="1" ht="12">
      <c r="A879" s="21">
        <v>875</v>
      </c>
      <c r="B879" s="58">
        <v>4290</v>
      </c>
      <c r="C879" s="40" t="s">
        <v>998</v>
      </c>
      <c r="D879" s="40" t="s">
        <v>829</v>
      </c>
      <c r="E879" s="57" t="s">
        <v>918</v>
      </c>
      <c r="F879" s="44" t="s">
        <v>930</v>
      </c>
      <c r="G879" s="39" t="s">
        <v>680</v>
      </c>
      <c r="H879" s="58">
        <v>4290</v>
      </c>
      <c r="I879" s="51">
        <f t="shared" si="812"/>
        <v>3454</v>
      </c>
      <c r="J879" s="51">
        <f>J1893</f>
        <v>96</v>
      </c>
      <c r="K879" s="51">
        <f t="shared" ref="K879:AT879" si="853">K1893</f>
        <v>62</v>
      </c>
      <c r="L879" s="51">
        <f t="shared" si="853"/>
        <v>88</v>
      </c>
      <c r="M879" s="51">
        <f t="shared" si="853"/>
        <v>88</v>
      </c>
      <c r="N879" s="51">
        <f t="shared" si="853"/>
        <v>92</v>
      </c>
      <c r="O879" s="51">
        <f t="shared" si="853"/>
        <v>81</v>
      </c>
      <c r="P879" s="51">
        <f t="shared" si="853"/>
        <v>91</v>
      </c>
      <c r="Q879" s="51">
        <f t="shared" si="853"/>
        <v>91</v>
      </c>
      <c r="R879" s="51">
        <f t="shared" si="853"/>
        <v>90</v>
      </c>
      <c r="S879" s="51">
        <f t="shared" si="853"/>
        <v>88</v>
      </c>
      <c r="T879" s="51">
        <f t="shared" si="853"/>
        <v>85</v>
      </c>
      <c r="U879" s="51">
        <f t="shared" si="853"/>
        <v>82</v>
      </c>
      <c r="V879" s="51">
        <f t="shared" si="853"/>
        <v>79</v>
      </c>
      <c r="W879" s="51">
        <f t="shared" si="853"/>
        <v>75</v>
      </c>
      <c r="X879" s="51">
        <f t="shared" si="853"/>
        <v>71</v>
      </c>
      <c r="Y879" s="51">
        <f t="shared" si="853"/>
        <v>68</v>
      </c>
      <c r="Z879" s="51">
        <f t="shared" si="853"/>
        <v>64</v>
      </c>
      <c r="AA879" s="51">
        <f t="shared" si="853"/>
        <v>61</v>
      </c>
      <c r="AB879" s="51">
        <f t="shared" si="853"/>
        <v>58</v>
      </c>
      <c r="AC879" s="51">
        <f t="shared" si="853"/>
        <v>56</v>
      </c>
      <c r="AD879" s="51">
        <f t="shared" si="853"/>
        <v>263</v>
      </c>
      <c r="AE879" s="51">
        <f t="shared" si="853"/>
        <v>294</v>
      </c>
      <c r="AF879" s="51">
        <f t="shared" si="853"/>
        <v>262</v>
      </c>
      <c r="AG879" s="51">
        <f t="shared" si="853"/>
        <v>226</v>
      </c>
      <c r="AH879" s="51">
        <f t="shared" si="853"/>
        <v>205</v>
      </c>
      <c r="AI879" s="51">
        <f t="shared" si="853"/>
        <v>165</v>
      </c>
      <c r="AJ879" s="51">
        <f t="shared" si="853"/>
        <v>139</v>
      </c>
      <c r="AK879" s="51">
        <f t="shared" si="853"/>
        <v>108</v>
      </c>
      <c r="AL879" s="51">
        <f t="shared" si="853"/>
        <v>85</v>
      </c>
      <c r="AM879" s="51">
        <f t="shared" si="853"/>
        <v>60</v>
      </c>
      <c r="AN879" s="51">
        <f t="shared" si="853"/>
        <v>38</v>
      </c>
      <c r="AO879" s="51">
        <f t="shared" si="853"/>
        <v>23</v>
      </c>
      <c r="AP879" s="51">
        <f t="shared" si="853"/>
        <v>20</v>
      </c>
      <c r="AQ879" s="51">
        <f t="shared" si="853"/>
        <v>192</v>
      </c>
      <c r="AR879" s="51">
        <f t="shared" si="853"/>
        <v>133</v>
      </c>
      <c r="AS879" s="51">
        <f t="shared" si="853"/>
        <v>648</v>
      </c>
      <c r="AT879" s="51">
        <f t="shared" si="853"/>
        <v>95</v>
      </c>
      <c r="AU879" s="58">
        <v>4290</v>
      </c>
      <c r="AV879" s="109"/>
      <c r="AW879" s="109"/>
    </row>
    <row r="880" spans="1:49" s="33" customFormat="1" ht="12">
      <c r="A880" s="21">
        <v>876</v>
      </c>
      <c r="B880" s="58">
        <v>10966</v>
      </c>
      <c r="C880" s="40" t="s">
        <v>998</v>
      </c>
      <c r="D880" s="40" t="s">
        <v>829</v>
      </c>
      <c r="E880" s="57" t="s">
        <v>918</v>
      </c>
      <c r="F880" s="44" t="s">
        <v>931</v>
      </c>
      <c r="G880" s="39" t="s">
        <v>662</v>
      </c>
      <c r="H880" s="58">
        <v>10966</v>
      </c>
      <c r="I880" s="51">
        <f t="shared" si="812"/>
        <v>321</v>
      </c>
      <c r="J880" s="51">
        <f>J1904</f>
        <v>7</v>
      </c>
      <c r="K880" s="51">
        <f t="shared" ref="K880:AT880" si="854">K1904</f>
        <v>12</v>
      </c>
      <c r="L880" s="51">
        <f t="shared" si="854"/>
        <v>7</v>
      </c>
      <c r="M880" s="51">
        <f t="shared" si="854"/>
        <v>6</v>
      </c>
      <c r="N880" s="51">
        <f t="shared" si="854"/>
        <v>10</v>
      </c>
      <c r="O880" s="51">
        <f t="shared" si="854"/>
        <v>11</v>
      </c>
      <c r="P880" s="51">
        <f t="shared" si="854"/>
        <v>8</v>
      </c>
      <c r="Q880" s="51">
        <f t="shared" si="854"/>
        <v>8</v>
      </c>
      <c r="R880" s="51">
        <f t="shared" si="854"/>
        <v>8</v>
      </c>
      <c r="S880" s="51">
        <f t="shared" si="854"/>
        <v>8</v>
      </c>
      <c r="T880" s="51">
        <f t="shared" si="854"/>
        <v>8</v>
      </c>
      <c r="U880" s="51">
        <f t="shared" si="854"/>
        <v>7</v>
      </c>
      <c r="V880" s="51">
        <f t="shared" si="854"/>
        <v>7</v>
      </c>
      <c r="W880" s="51">
        <f t="shared" si="854"/>
        <v>7</v>
      </c>
      <c r="X880" s="51">
        <f t="shared" si="854"/>
        <v>6</v>
      </c>
      <c r="Y880" s="51">
        <f t="shared" si="854"/>
        <v>6</v>
      </c>
      <c r="Z880" s="51">
        <f t="shared" si="854"/>
        <v>6</v>
      </c>
      <c r="AA880" s="51">
        <f t="shared" si="854"/>
        <v>6</v>
      </c>
      <c r="AB880" s="51">
        <f t="shared" si="854"/>
        <v>5</v>
      </c>
      <c r="AC880" s="51">
        <f t="shared" si="854"/>
        <v>5</v>
      </c>
      <c r="AD880" s="51">
        <f t="shared" si="854"/>
        <v>24</v>
      </c>
      <c r="AE880" s="51">
        <f t="shared" si="854"/>
        <v>27</v>
      </c>
      <c r="AF880" s="51">
        <f t="shared" si="854"/>
        <v>24</v>
      </c>
      <c r="AG880" s="51">
        <f t="shared" si="854"/>
        <v>21</v>
      </c>
      <c r="AH880" s="51">
        <f t="shared" si="854"/>
        <v>19</v>
      </c>
      <c r="AI880" s="51">
        <f t="shared" si="854"/>
        <v>15</v>
      </c>
      <c r="AJ880" s="51">
        <f t="shared" si="854"/>
        <v>13</v>
      </c>
      <c r="AK880" s="51">
        <f t="shared" si="854"/>
        <v>10</v>
      </c>
      <c r="AL880" s="51">
        <f t="shared" si="854"/>
        <v>8</v>
      </c>
      <c r="AM880" s="51">
        <f t="shared" si="854"/>
        <v>5</v>
      </c>
      <c r="AN880" s="51">
        <f t="shared" si="854"/>
        <v>3</v>
      </c>
      <c r="AO880" s="51">
        <f t="shared" si="854"/>
        <v>2</v>
      </c>
      <c r="AP880" s="51">
        <f t="shared" si="854"/>
        <v>2</v>
      </c>
      <c r="AQ880" s="51">
        <f t="shared" si="854"/>
        <v>17</v>
      </c>
      <c r="AR880" s="51">
        <f t="shared" si="854"/>
        <v>12</v>
      </c>
      <c r="AS880" s="51">
        <f t="shared" si="854"/>
        <v>59</v>
      </c>
      <c r="AT880" s="51">
        <f t="shared" si="854"/>
        <v>4</v>
      </c>
      <c r="AU880" s="58">
        <v>10966</v>
      </c>
      <c r="AV880" s="109"/>
      <c r="AW880" s="109"/>
    </row>
    <row r="881" spans="1:49" s="33" customFormat="1" ht="12">
      <c r="A881" s="6">
        <v>877</v>
      </c>
      <c r="B881" s="58">
        <v>9966</v>
      </c>
      <c r="C881" s="40" t="s">
        <v>998</v>
      </c>
      <c r="D881" s="40" t="s">
        <v>829</v>
      </c>
      <c r="E881" s="57" t="s">
        <v>918</v>
      </c>
      <c r="F881" s="44" t="s">
        <v>932</v>
      </c>
      <c r="G881" s="39" t="s">
        <v>662</v>
      </c>
      <c r="H881" s="58">
        <v>9966</v>
      </c>
      <c r="I881" s="51">
        <f t="shared" si="812"/>
        <v>682</v>
      </c>
      <c r="J881" s="51">
        <f>J1903</f>
        <v>16</v>
      </c>
      <c r="K881" s="51">
        <f t="shared" ref="K881:AT881" si="855">K1903</f>
        <v>10</v>
      </c>
      <c r="L881" s="51">
        <f t="shared" si="855"/>
        <v>12</v>
      </c>
      <c r="M881" s="51">
        <f t="shared" si="855"/>
        <v>13</v>
      </c>
      <c r="N881" s="51">
        <f t="shared" si="855"/>
        <v>22</v>
      </c>
      <c r="O881" s="51">
        <f t="shared" si="855"/>
        <v>15</v>
      </c>
      <c r="P881" s="51">
        <f t="shared" si="855"/>
        <v>18</v>
      </c>
      <c r="Q881" s="51">
        <f t="shared" si="855"/>
        <v>18</v>
      </c>
      <c r="R881" s="51">
        <f t="shared" si="855"/>
        <v>18</v>
      </c>
      <c r="S881" s="51">
        <f t="shared" si="855"/>
        <v>18</v>
      </c>
      <c r="T881" s="51">
        <f t="shared" si="855"/>
        <v>17</v>
      </c>
      <c r="U881" s="51">
        <f t="shared" si="855"/>
        <v>17</v>
      </c>
      <c r="V881" s="51">
        <f t="shared" si="855"/>
        <v>16</v>
      </c>
      <c r="W881" s="51">
        <f t="shared" si="855"/>
        <v>15</v>
      </c>
      <c r="X881" s="51">
        <f t="shared" si="855"/>
        <v>14</v>
      </c>
      <c r="Y881" s="51">
        <f t="shared" si="855"/>
        <v>14</v>
      </c>
      <c r="Z881" s="51">
        <f t="shared" si="855"/>
        <v>13</v>
      </c>
      <c r="AA881" s="51">
        <f t="shared" si="855"/>
        <v>12</v>
      </c>
      <c r="AB881" s="51">
        <f t="shared" si="855"/>
        <v>12</v>
      </c>
      <c r="AC881" s="51">
        <f t="shared" si="855"/>
        <v>11</v>
      </c>
      <c r="AD881" s="51">
        <f t="shared" si="855"/>
        <v>53</v>
      </c>
      <c r="AE881" s="51">
        <f t="shared" si="855"/>
        <v>59</v>
      </c>
      <c r="AF881" s="51">
        <f t="shared" si="855"/>
        <v>53</v>
      </c>
      <c r="AG881" s="51">
        <f t="shared" si="855"/>
        <v>46</v>
      </c>
      <c r="AH881" s="51">
        <f t="shared" si="855"/>
        <v>41</v>
      </c>
      <c r="AI881" s="51">
        <f t="shared" si="855"/>
        <v>33</v>
      </c>
      <c r="AJ881" s="51">
        <f t="shared" si="855"/>
        <v>28</v>
      </c>
      <c r="AK881" s="51">
        <f t="shared" si="855"/>
        <v>22</v>
      </c>
      <c r="AL881" s="51">
        <f t="shared" si="855"/>
        <v>17</v>
      </c>
      <c r="AM881" s="51">
        <f t="shared" si="855"/>
        <v>12</v>
      </c>
      <c r="AN881" s="51">
        <f t="shared" si="855"/>
        <v>8</v>
      </c>
      <c r="AO881" s="51">
        <f t="shared" si="855"/>
        <v>5</v>
      </c>
      <c r="AP881" s="51">
        <f t="shared" si="855"/>
        <v>4</v>
      </c>
      <c r="AQ881" s="51">
        <f t="shared" si="855"/>
        <v>39</v>
      </c>
      <c r="AR881" s="51">
        <f t="shared" si="855"/>
        <v>27</v>
      </c>
      <c r="AS881" s="51">
        <f t="shared" si="855"/>
        <v>131</v>
      </c>
      <c r="AT881" s="51">
        <f t="shared" si="855"/>
        <v>14</v>
      </c>
      <c r="AU881" s="58">
        <v>9966</v>
      </c>
      <c r="AV881" s="109"/>
      <c r="AW881" s="109"/>
    </row>
    <row r="882" spans="1:49" s="33" customFormat="1" ht="12">
      <c r="A882" s="21">
        <v>878</v>
      </c>
      <c r="B882" s="58">
        <v>7432</v>
      </c>
      <c r="C882" s="40" t="s">
        <v>998</v>
      </c>
      <c r="D882" s="40" t="s">
        <v>829</v>
      </c>
      <c r="E882" s="57" t="s">
        <v>918</v>
      </c>
      <c r="F882" s="44" t="s">
        <v>933</v>
      </c>
      <c r="G882" s="39" t="s">
        <v>662</v>
      </c>
      <c r="H882" s="58">
        <v>7432</v>
      </c>
      <c r="I882" s="51">
        <f t="shared" si="812"/>
        <v>629</v>
      </c>
      <c r="J882" s="51">
        <f>J1902</f>
        <v>13</v>
      </c>
      <c r="K882" s="51">
        <f t="shared" ref="K882:AT882" si="856">K1902</f>
        <v>23</v>
      </c>
      <c r="L882" s="51">
        <f t="shared" si="856"/>
        <v>14</v>
      </c>
      <c r="M882" s="51">
        <f t="shared" si="856"/>
        <v>16</v>
      </c>
      <c r="N882" s="51">
        <f t="shared" si="856"/>
        <v>16</v>
      </c>
      <c r="O882" s="51">
        <f t="shared" si="856"/>
        <v>18</v>
      </c>
      <c r="P882" s="51">
        <f t="shared" si="856"/>
        <v>16</v>
      </c>
      <c r="Q882" s="51">
        <f t="shared" si="856"/>
        <v>16</v>
      </c>
      <c r="R882" s="51">
        <f t="shared" si="856"/>
        <v>16</v>
      </c>
      <c r="S882" s="51">
        <f t="shared" si="856"/>
        <v>16</v>
      </c>
      <c r="T882" s="51">
        <f t="shared" si="856"/>
        <v>15</v>
      </c>
      <c r="U882" s="51">
        <f t="shared" si="856"/>
        <v>15</v>
      </c>
      <c r="V882" s="51">
        <f t="shared" si="856"/>
        <v>14</v>
      </c>
      <c r="W882" s="51">
        <f t="shared" si="856"/>
        <v>13</v>
      </c>
      <c r="X882" s="51">
        <f t="shared" si="856"/>
        <v>13</v>
      </c>
      <c r="Y882" s="51">
        <f t="shared" si="856"/>
        <v>12</v>
      </c>
      <c r="Z882" s="51">
        <f t="shared" si="856"/>
        <v>12</v>
      </c>
      <c r="AA882" s="51">
        <f t="shared" si="856"/>
        <v>11</v>
      </c>
      <c r="AB882" s="51">
        <f t="shared" si="856"/>
        <v>10</v>
      </c>
      <c r="AC882" s="51">
        <f t="shared" si="856"/>
        <v>10</v>
      </c>
      <c r="AD882" s="51">
        <f t="shared" si="856"/>
        <v>47</v>
      </c>
      <c r="AE882" s="51">
        <f t="shared" si="856"/>
        <v>53</v>
      </c>
      <c r="AF882" s="51">
        <f t="shared" si="856"/>
        <v>47</v>
      </c>
      <c r="AG882" s="51">
        <f t="shared" si="856"/>
        <v>41</v>
      </c>
      <c r="AH882" s="51">
        <f t="shared" si="856"/>
        <v>37</v>
      </c>
      <c r="AI882" s="51">
        <f t="shared" si="856"/>
        <v>30</v>
      </c>
      <c r="AJ882" s="51">
        <f t="shared" si="856"/>
        <v>25</v>
      </c>
      <c r="AK882" s="51">
        <f t="shared" si="856"/>
        <v>19</v>
      </c>
      <c r="AL882" s="51">
        <f t="shared" si="856"/>
        <v>15</v>
      </c>
      <c r="AM882" s="51">
        <f t="shared" si="856"/>
        <v>11</v>
      </c>
      <c r="AN882" s="51">
        <f t="shared" si="856"/>
        <v>7</v>
      </c>
      <c r="AO882" s="51">
        <f t="shared" si="856"/>
        <v>4</v>
      </c>
      <c r="AP882" s="51">
        <f t="shared" si="856"/>
        <v>4</v>
      </c>
      <c r="AQ882" s="51">
        <f t="shared" si="856"/>
        <v>34</v>
      </c>
      <c r="AR882" s="51">
        <f t="shared" si="856"/>
        <v>24</v>
      </c>
      <c r="AS882" s="51">
        <f t="shared" si="856"/>
        <v>116</v>
      </c>
      <c r="AT882" s="51">
        <f t="shared" si="856"/>
        <v>13</v>
      </c>
      <c r="AU882" s="58">
        <v>7432</v>
      </c>
      <c r="AV882" s="109"/>
      <c r="AW882" s="109"/>
    </row>
    <row r="883" spans="1:49" s="33" customFormat="1" ht="12">
      <c r="A883" s="21">
        <v>879</v>
      </c>
      <c r="B883" s="34"/>
      <c r="C883" s="35" t="s">
        <v>998</v>
      </c>
      <c r="D883" s="35" t="s">
        <v>829</v>
      </c>
      <c r="E883" s="36" t="s">
        <v>934</v>
      </c>
      <c r="F883" s="36" t="s">
        <v>934</v>
      </c>
      <c r="G883" s="37"/>
      <c r="H883" s="34"/>
      <c r="I883" s="99">
        <f t="shared" si="812"/>
        <v>12184.03125</v>
      </c>
      <c r="J883" s="38">
        <f>SUM(J884:J890)</f>
        <v>231</v>
      </c>
      <c r="K883" s="38">
        <f t="shared" ref="K883:AT883" si="857">SUM(K884:K890)</f>
        <v>244.03125</v>
      </c>
      <c r="L883" s="38">
        <f t="shared" si="857"/>
        <v>256</v>
      </c>
      <c r="M883" s="38">
        <f t="shared" si="857"/>
        <v>277</v>
      </c>
      <c r="N883" s="38">
        <f t="shared" si="857"/>
        <v>259</v>
      </c>
      <c r="O883" s="38">
        <f t="shared" si="857"/>
        <v>259</v>
      </c>
      <c r="P883" s="38">
        <f t="shared" si="857"/>
        <v>285</v>
      </c>
      <c r="Q883" s="38">
        <f t="shared" si="857"/>
        <v>283</v>
      </c>
      <c r="R883" s="38">
        <f t="shared" si="857"/>
        <v>280</v>
      </c>
      <c r="S883" s="38">
        <f t="shared" si="857"/>
        <v>276</v>
      </c>
      <c r="T883" s="38">
        <f t="shared" si="857"/>
        <v>270</v>
      </c>
      <c r="U883" s="38">
        <f t="shared" si="857"/>
        <v>262</v>
      </c>
      <c r="V883" s="38">
        <f t="shared" si="857"/>
        <v>256</v>
      </c>
      <c r="W883" s="38">
        <f t="shared" si="857"/>
        <v>253</v>
      </c>
      <c r="X883" s="38">
        <f t="shared" si="857"/>
        <v>250</v>
      </c>
      <c r="Y883" s="38">
        <f t="shared" si="857"/>
        <v>247</v>
      </c>
      <c r="Z883" s="38">
        <f t="shared" si="857"/>
        <v>245</v>
      </c>
      <c r="AA883" s="38">
        <f t="shared" si="857"/>
        <v>240</v>
      </c>
      <c r="AB883" s="38">
        <f t="shared" si="857"/>
        <v>228</v>
      </c>
      <c r="AC883" s="38">
        <f t="shared" si="857"/>
        <v>214</v>
      </c>
      <c r="AD883" s="38">
        <f t="shared" si="857"/>
        <v>930</v>
      </c>
      <c r="AE883" s="38">
        <f t="shared" si="857"/>
        <v>1025</v>
      </c>
      <c r="AF883" s="38">
        <f t="shared" si="857"/>
        <v>920</v>
      </c>
      <c r="AG883" s="38">
        <f t="shared" si="857"/>
        <v>855</v>
      </c>
      <c r="AH883" s="38">
        <f t="shared" si="857"/>
        <v>789</v>
      </c>
      <c r="AI883" s="38">
        <f t="shared" si="857"/>
        <v>690</v>
      </c>
      <c r="AJ883" s="38">
        <f t="shared" si="857"/>
        <v>485</v>
      </c>
      <c r="AK883" s="38">
        <f t="shared" si="857"/>
        <v>476</v>
      </c>
      <c r="AL883" s="38">
        <f t="shared" si="857"/>
        <v>330</v>
      </c>
      <c r="AM883" s="38">
        <f t="shared" si="857"/>
        <v>250</v>
      </c>
      <c r="AN883" s="38">
        <f t="shared" si="857"/>
        <v>150</v>
      </c>
      <c r="AO883" s="38">
        <f t="shared" si="857"/>
        <v>92</v>
      </c>
      <c r="AP883" s="38">
        <f t="shared" si="857"/>
        <v>77</v>
      </c>
      <c r="AQ883" s="38">
        <f t="shared" si="857"/>
        <v>618</v>
      </c>
      <c r="AR883" s="38">
        <f t="shared" si="857"/>
        <v>505</v>
      </c>
      <c r="AS883" s="38">
        <f t="shared" si="857"/>
        <v>2351</v>
      </c>
      <c r="AT883" s="38">
        <f t="shared" si="857"/>
        <v>258</v>
      </c>
      <c r="AU883" s="34"/>
      <c r="AV883" s="109"/>
      <c r="AW883" s="109"/>
    </row>
    <row r="884" spans="1:49" s="33" customFormat="1" ht="12">
      <c r="A884" s="6">
        <v>880</v>
      </c>
      <c r="B884" s="58">
        <v>4274</v>
      </c>
      <c r="C884" s="40" t="s">
        <v>998</v>
      </c>
      <c r="D884" s="40" t="s">
        <v>829</v>
      </c>
      <c r="E884" s="57" t="s">
        <v>934</v>
      </c>
      <c r="F884" s="44" t="s">
        <v>935</v>
      </c>
      <c r="G884" s="39" t="s">
        <v>680</v>
      </c>
      <c r="H884" s="58">
        <v>4274</v>
      </c>
      <c r="I884" s="51">
        <f t="shared" si="812"/>
        <v>5258.15625</v>
      </c>
      <c r="J884" s="51">
        <f>J1868</f>
        <v>113</v>
      </c>
      <c r="K884" s="51">
        <f t="shared" ref="K884:AT884" si="858">K1868</f>
        <v>124.15625</v>
      </c>
      <c r="L884" s="51">
        <f t="shared" si="858"/>
        <v>138</v>
      </c>
      <c r="M884" s="51">
        <f t="shared" si="858"/>
        <v>140</v>
      </c>
      <c r="N884" s="51">
        <f t="shared" si="858"/>
        <v>142</v>
      </c>
      <c r="O884" s="51">
        <f t="shared" si="858"/>
        <v>141</v>
      </c>
      <c r="P884" s="51">
        <f t="shared" si="858"/>
        <v>119</v>
      </c>
      <c r="Q884" s="51">
        <f t="shared" si="858"/>
        <v>117</v>
      </c>
      <c r="R884" s="51">
        <f t="shared" si="858"/>
        <v>117</v>
      </c>
      <c r="S884" s="51">
        <f t="shared" si="858"/>
        <v>115</v>
      </c>
      <c r="T884" s="51">
        <f t="shared" si="858"/>
        <v>114</v>
      </c>
      <c r="U884" s="51">
        <f t="shared" si="858"/>
        <v>110</v>
      </c>
      <c r="V884" s="51">
        <f t="shared" si="858"/>
        <v>107</v>
      </c>
      <c r="W884" s="51">
        <f t="shared" si="858"/>
        <v>105</v>
      </c>
      <c r="X884" s="51">
        <f t="shared" si="858"/>
        <v>105</v>
      </c>
      <c r="Y884" s="51">
        <f t="shared" si="858"/>
        <v>103</v>
      </c>
      <c r="Z884" s="51">
        <f t="shared" si="858"/>
        <v>104</v>
      </c>
      <c r="AA884" s="51">
        <f t="shared" si="858"/>
        <v>100</v>
      </c>
      <c r="AB884" s="51">
        <f t="shared" si="858"/>
        <v>95</v>
      </c>
      <c r="AC884" s="51">
        <f t="shared" si="858"/>
        <v>89</v>
      </c>
      <c r="AD884" s="51">
        <f t="shared" si="858"/>
        <v>390</v>
      </c>
      <c r="AE884" s="51">
        <f t="shared" si="858"/>
        <v>429</v>
      </c>
      <c r="AF884" s="51">
        <f t="shared" si="858"/>
        <v>384</v>
      </c>
      <c r="AG884" s="51">
        <f t="shared" si="858"/>
        <v>358</v>
      </c>
      <c r="AH884" s="51">
        <f t="shared" si="858"/>
        <v>331</v>
      </c>
      <c r="AI884" s="51">
        <f t="shared" si="858"/>
        <v>289</v>
      </c>
      <c r="AJ884" s="51">
        <f t="shared" si="858"/>
        <v>202</v>
      </c>
      <c r="AK884" s="51">
        <f t="shared" si="858"/>
        <v>198</v>
      </c>
      <c r="AL884" s="51">
        <f t="shared" si="858"/>
        <v>139</v>
      </c>
      <c r="AM884" s="51">
        <f t="shared" si="858"/>
        <v>105</v>
      </c>
      <c r="AN884" s="51">
        <f t="shared" si="858"/>
        <v>64</v>
      </c>
      <c r="AO884" s="51">
        <f t="shared" si="858"/>
        <v>38</v>
      </c>
      <c r="AP884" s="51">
        <f t="shared" si="858"/>
        <v>33</v>
      </c>
      <c r="AQ884" s="51">
        <f t="shared" si="858"/>
        <v>258</v>
      </c>
      <c r="AR884" s="51">
        <f t="shared" si="858"/>
        <v>212</v>
      </c>
      <c r="AS884" s="51">
        <f t="shared" si="858"/>
        <v>981</v>
      </c>
      <c r="AT884" s="51">
        <f t="shared" si="858"/>
        <v>114</v>
      </c>
      <c r="AU884" s="58">
        <v>4274</v>
      </c>
      <c r="AV884" s="109"/>
      <c r="AW884" s="109"/>
    </row>
    <row r="885" spans="1:49" s="33" customFormat="1" ht="12">
      <c r="A885" s="21">
        <v>881</v>
      </c>
      <c r="B885" s="90">
        <v>4278</v>
      </c>
      <c r="C885" s="40" t="s">
        <v>998</v>
      </c>
      <c r="D885" s="40" t="s">
        <v>829</v>
      </c>
      <c r="E885" s="57" t="s">
        <v>934</v>
      </c>
      <c r="F885" s="42" t="s">
        <v>857</v>
      </c>
      <c r="G885" s="39" t="s">
        <v>680</v>
      </c>
      <c r="H885" s="90">
        <v>4278</v>
      </c>
      <c r="I885" s="51">
        <f t="shared" si="812"/>
        <v>2980.953125</v>
      </c>
      <c r="J885" s="51">
        <f>J1872</f>
        <v>54</v>
      </c>
      <c r="K885" s="51">
        <f t="shared" ref="K885:AT885" si="859">K1872</f>
        <v>44.953125</v>
      </c>
      <c r="L885" s="51">
        <f t="shared" si="859"/>
        <v>54</v>
      </c>
      <c r="M885" s="51">
        <f t="shared" si="859"/>
        <v>62</v>
      </c>
      <c r="N885" s="51">
        <f t="shared" si="859"/>
        <v>54</v>
      </c>
      <c r="O885" s="51">
        <f t="shared" si="859"/>
        <v>54</v>
      </c>
      <c r="P885" s="51">
        <f t="shared" si="859"/>
        <v>71</v>
      </c>
      <c r="Q885" s="51">
        <f t="shared" si="859"/>
        <v>71</v>
      </c>
      <c r="R885" s="51">
        <f t="shared" si="859"/>
        <v>70</v>
      </c>
      <c r="S885" s="51">
        <f t="shared" si="859"/>
        <v>69</v>
      </c>
      <c r="T885" s="51">
        <f t="shared" si="859"/>
        <v>67</v>
      </c>
      <c r="U885" s="51">
        <f t="shared" si="859"/>
        <v>65</v>
      </c>
      <c r="V885" s="51">
        <f t="shared" si="859"/>
        <v>64</v>
      </c>
      <c r="W885" s="51">
        <f t="shared" si="859"/>
        <v>63</v>
      </c>
      <c r="X885" s="51">
        <f t="shared" si="859"/>
        <v>62</v>
      </c>
      <c r="Y885" s="51">
        <f t="shared" si="859"/>
        <v>62</v>
      </c>
      <c r="Z885" s="51">
        <f t="shared" si="859"/>
        <v>61</v>
      </c>
      <c r="AA885" s="51">
        <f t="shared" si="859"/>
        <v>60</v>
      </c>
      <c r="AB885" s="51">
        <f t="shared" si="859"/>
        <v>57</v>
      </c>
      <c r="AC885" s="51">
        <f t="shared" si="859"/>
        <v>53</v>
      </c>
      <c r="AD885" s="51">
        <f t="shared" si="859"/>
        <v>232</v>
      </c>
      <c r="AE885" s="51">
        <f t="shared" si="859"/>
        <v>256</v>
      </c>
      <c r="AF885" s="51">
        <f t="shared" si="859"/>
        <v>230</v>
      </c>
      <c r="AG885" s="51">
        <f t="shared" si="859"/>
        <v>213</v>
      </c>
      <c r="AH885" s="51">
        <f t="shared" si="859"/>
        <v>197</v>
      </c>
      <c r="AI885" s="51">
        <f t="shared" si="859"/>
        <v>172</v>
      </c>
      <c r="AJ885" s="51">
        <f t="shared" si="859"/>
        <v>121</v>
      </c>
      <c r="AK885" s="51">
        <f t="shared" si="859"/>
        <v>119</v>
      </c>
      <c r="AL885" s="51">
        <f t="shared" si="859"/>
        <v>82</v>
      </c>
      <c r="AM885" s="51">
        <f t="shared" si="859"/>
        <v>62</v>
      </c>
      <c r="AN885" s="51">
        <f t="shared" si="859"/>
        <v>37</v>
      </c>
      <c r="AO885" s="51">
        <f t="shared" si="859"/>
        <v>23</v>
      </c>
      <c r="AP885" s="51">
        <f t="shared" si="859"/>
        <v>19</v>
      </c>
      <c r="AQ885" s="51">
        <f t="shared" si="859"/>
        <v>154</v>
      </c>
      <c r="AR885" s="51">
        <f t="shared" si="859"/>
        <v>126</v>
      </c>
      <c r="AS885" s="51">
        <f t="shared" si="859"/>
        <v>587</v>
      </c>
      <c r="AT885" s="51">
        <f t="shared" si="859"/>
        <v>58</v>
      </c>
      <c r="AU885" s="90">
        <v>4278</v>
      </c>
      <c r="AV885" s="109"/>
      <c r="AW885" s="109"/>
    </row>
    <row r="886" spans="1:49" s="33" customFormat="1" ht="12">
      <c r="A886" s="21">
        <v>882</v>
      </c>
      <c r="B886" s="58">
        <v>4275</v>
      </c>
      <c r="C886" s="40" t="s">
        <v>998</v>
      </c>
      <c r="D886" s="40" t="s">
        <v>829</v>
      </c>
      <c r="E886" s="57" t="s">
        <v>934</v>
      </c>
      <c r="F886" s="44" t="s">
        <v>936</v>
      </c>
      <c r="G886" s="39" t="s">
        <v>662</v>
      </c>
      <c r="H886" s="58">
        <v>4275</v>
      </c>
      <c r="I886" s="51">
        <f t="shared" si="812"/>
        <v>495.4921875</v>
      </c>
      <c r="J886" s="51">
        <f>J1869</f>
        <v>5</v>
      </c>
      <c r="K886" s="51">
        <f t="shared" ref="K886:AT886" si="860">K1869</f>
        <v>7.4921875</v>
      </c>
      <c r="L886" s="51">
        <f t="shared" si="860"/>
        <v>9</v>
      </c>
      <c r="M886" s="51">
        <f t="shared" si="860"/>
        <v>8</v>
      </c>
      <c r="N886" s="51">
        <f t="shared" si="860"/>
        <v>8</v>
      </c>
      <c r="O886" s="51">
        <f t="shared" si="860"/>
        <v>8</v>
      </c>
      <c r="P886" s="51">
        <f t="shared" si="860"/>
        <v>12</v>
      </c>
      <c r="Q886" s="51">
        <f t="shared" si="860"/>
        <v>12</v>
      </c>
      <c r="R886" s="51">
        <f t="shared" si="860"/>
        <v>12</v>
      </c>
      <c r="S886" s="51">
        <f t="shared" si="860"/>
        <v>12</v>
      </c>
      <c r="T886" s="51">
        <f t="shared" si="860"/>
        <v>11</v>
      </c>
      <c r="U886" s="51">
        <f t="shared" si="860"/>
        <v>11</v>
      </c>
      <c r="V886" s="51">
        <f t="shared" si="860"/>
        <v>11</v>
      </c>
      <c r="W886" s="51">
        <f t="shared" si="860"/>
        <v>11</v>
      </c>
      <c r="X886" s="51">
        <f t="shared" si="860"/>
        <v>11</v>
      </c>
      <c r="Y886" s="51">
        <f t="shared" si="860"/>
        <v>10</v>
      </c>
      <c r="Z886" s="51">
        <f t="shared" si="860"/>
        <v>10</v>
      </c>
      <c r="AA886" s="51">
        <f t="shared" si="860"/>
        <v>10</v>
      </c>
      <c r="AB886" s="51">
        <f t="shared" si="860"/>
        <v>10</v>
      </c>
      <c r="AC886" s="51">
        <f t="shared" si="860"/>
        <v>9</v>
      </c>
      <c r="AD886" s="51">
        <f t="shared" si="860"/>
        <v>39</v>
      </c>
      <c r="AE886" s="51">
        <f t="shared" si="860"/>
        <v>43</v>
      </c>
      <c r="AF886" s="51">
        <f t="shared" si="860"/>
        <v>39</v>
      </c>
      <c r="AG886" s="51">
        <f t="shared" si="860"/>
        <v>36</v>
      </c>
      <c r="AH886" s="51">
        <f t="shared" si="860"/>
        <v>33</v>
      </c>
      <c r="AI886" s="51">
        <f t="shared" si="860"/>
        <v>29</v>
      </c>
      <c r="AJ886" s="51">
        <f t="shared" si="860"/>
        <v>21</v>
      </c>
      <c r="AK886" s="51">
        <f t="shared" si="860"/>
        <v>20</v>
      </c>
      <c r="AL886" s="51">
        <f t="shared" si="860"/>
        <v>14</v>
      </c>
      <c r="AM886" s="51">
        <f t="shared" si="860"/>
        <v>11</v>
      </c>
      <c r="AN886" s="51">
        <f t="shared" si="860"/>
        <v>6</v>
      </c>
      <c r="AO886" s="51">
        <f t="shared" si="860"/>
        <v>4</v>
      </c>
      <c r="AP886" s="51">
        <f t="shared" si="860"/>
        <v>3</v>
      </c>
      <c r="AQ886" s="51">
        <f t="shared" si="860"/>
        <v>26</v>
      </c>
      <c r="AR886" s="51">
        <f t="shared" si="860"/>
        <v>21</v>
      </c>
      <c r="AS886" s="51">
        <f t="shared" si="860"/>
        <v>100</v>
      </c>
      <c r="AT886" s="51">
        <f t="shared" si="860"/>
        <v>10</v>
      </c>
      <c r="AU886" s="58">
        <v>4275</v>
      </c>
      <c r="AV886" s="109"/>
      <c r="AW886" s="109"/>
    </row>
    <row r="887" spans="1:49" s="33" customFormat="1" ht="12">
      <c r="A887" s="6">
        <v>883</v>
      </c>
      <c r="B887" s="58">
        <v>4277</v>
      </c>
      <c r="C887" s="40" t="s">
        <v>998</v>
      </c>
      <c r="D887" s="40" t="s">
        <v>829</v>
      </c>
      <c r="E887" s="57" t="s">
        <v>934</v>
      </c>
      <c r="F887" s="44" t="s">
        <v>937</v>
      </c>
      <c r="G887" s="39" t="s">
        <v>662</v>
      </c>
      <c r="H887" s="58">
        <v>4277</v>
      </c>
      <c r="I887" s="51">
        <f t="shared" si="812"/>
        <v>1100.3359375</v>
      </c>
      <c r="J887" s="51">
        <f>J1871</f>
        <v>16</v>
      </c>
      <c r="K887" s="51">
        <f t="shared" ref="K887:AT887" si="861">K1871</f>
        <v>20.3359375</v>
      </c>
      <c r="L887" s="51">
        <f t="shared" si="861"/>
        <v>14</v>
      </c>
      <c r="M887" s="51">
        <f t="shared" si="861"/>
        <v>20</v>
      </c>
      <c r="N887" s="51">
        <f t="shared" si="861"/>
        <v>16</v>
      </c>
      <c r="O887" s="51">
        <f t="shared" si="861"/>
        <v>14</v>
      </c>
      <c r="P887" s="51">
        <f t="shared" si="861"/>
        <v>27</v>
      </c>
      <c r="Q887" s="51">
        <f t="shared" si="861"/>
        <v>27</v>
      </c>
      <c r="R887" s="51">
        <f t="shared" si="861"/>
        <v>26</v>
      </c>
      <c r="S887" s="51">
        <f t="shared" si="861"/>
        <v>26</v>
      </c>
      <c r="T887" s="51">
        <f t="shared" si="861"/>
        <v>25</v>
      </c>
      <c r="U887" s="51">
        <f t="shared" si="861"/>
        <v>25</v>
      </c>
      <c r="V887" s="51">
        <f t="shared" si="861"/>
        <v>24</v>
      </c>
      <c r="W887" s="51">
        <f t="shared" si="861"/>
        <v>24</v>
      </c>
      <c r="X887" s="51">
        <f t="shared" si="861"/>
        <v>23</v>
      </c>
      <c r="Y887" s="51">
        <f t="shared" si="861"/>
        <v>23</v>
      </c>
      <c r="Z887" s="51">
        <f t="shared" si="861"/>
        <v>23</v>
      </c>
      <c r="AA887" s="51">
        <f t="shared" si="861"/>
        <v>23</v>
      </c>
      <c r="AB887" s="51">
        <f t="shared" si="861"/>
        <v>21</v>
      </c>
      <c r="AC887" s="51">
        <f t="shared" si="861"/>
        <v>20</v>
      </c>
      <c r="AD887" s="51">
        <f t="shared" si="861"/>
        <v>87</v>
      </c>
      <c r="AE887" s="51">
        <f t="shared" si="861"/>
        <v>96</v>
      </c>
      <c r="AF887" s="51">
        <f t="shared" si="861"/>
        <v>86</v>
      </c>
      <c r="AG887" s="51">
        <f t="shared" si="861"/>
        <v>80</v>
      </c>
      <c r="AH887" s="51">
        <f t="shared" si="861"/>
        <v>74</v>
      </c>
      <c r="AI887" s="51">
        <f t="shared" si="861"/>
        <v>65</v>
      </c>
      <c r="AJ887" s="51">
        <f t="shared" si="861"/>
        <v>46</v>
      </c>
      <c r="AK887" s="51">
        <f t="shared" si="861"/>
        <v>45</v>
      </c>
      <c r="AL887" s="51">
        <f t="shared" si="861"/>
        <v>31</v>
      </c>
      <c r="AM887" s="51">
        <f t="shared" si="861"/>
        <v>23</v>
      </c>
      <c r="AN887" s="51">
        <f t="shared" si="861"/>
        <v>14</v>
      </c>
      <c r="AO887" s="51">
        <f t="shared" si="861"/>
        <v>9</v>
      </c>
      <c r="AP887" s="51">
        <f t="shared" si="861"/>
        <v>7</v>
      </c>
      <c r="AQ887" s="51">
        <f t="shared" si="861"/>
        <v>58</v>
      </c>
      <c r="AR887" s="51">
        <f t="shared" si="861"/>
        <v>47</v>
      </c>
      <c r="AS887" s="51">
        <f t="shared" si="861"/>
        <v>221</v>
      </c>
      <c r="AT887" s="51">
        <f t="shared" si="861"/>
        <v>22</v>
      </c>
      <c r="AU887" s="58">
        <v>4277</v>
      </c>
      <c r="AV887" s="109"/>
      <c r="AW887" s="109"/>
    </row>
    <row r="888" spans="1:49" s="33" customFormat="1" ht="12">
      <c r="A888" s="21">
        <v>884</v>
      </c>
      <c r="B888" s="90">
        <v>9964</v>
      </c>
      <c r="C888" s="40" t="s">
        <v>998</v>
      </c>
      <c r="D888" s="40" t="s">
        <v>829</v>
      </c>
      <c r="E888" s="57" t="s">
        <v>934</v>
      </c>
      <c r="F888" s="42" t="s">
        <v>938</v>
      </c>
      <c r="G888" s="39" t="s">
        <v>662</v>
      </c>
      <c r="H888" s="90">
        <v>9964</v>
      </c>
      <c r="I888" s="51">
        <f t="shared" si="812"/>
        <v>627.6328125</v>
      </c>
      <c r="J888" s="51">
        <f>J1873</f>
        <v>5</v>
      </c>
      <c r="K888" s="51">
        <f t="shared" ref="K888:AT888" si="862">K1873</f>
        <v>9.6328125</v>
      </c>
      <c r="L888" s="51">
        <f t="shared" si="862"/>
        <v>3</v>
      </c>
      <c r="M888" s="51">
        <f t="shared" si="862"/>
        <v>11</v>
      </c>
      <c r="N888" s="51">
        <f t="shared" si="862"/>
        <v>6</v>
      </c>
      <c r="O888" s="51">
        <f t="shared" si="862"/>
        <v>7</v>
      </c>
      <c r="P888" s="51">
        <f t="shared" si="862"/>
        <v>16</v>
      </c>
      <c r="Q888" s="51">
        <f t="shared" si="862"/>
        <v>16</v>
      </c>
      <c r="R888" s="51">
        <f t="shared" si="862"/>
        <v>15</v>
      </c>
      <c r="S888" s="51">
        <f t="shared" si="862"/>
        <v>15</v>
      </c>
      <c r="T888" s="51">
        <f t="shared" si="862"/>
        <v>15</v>
      </c>
      <c r="U888" s="51">
        <f t="shared" si="862"/>
        <v>14</v>
      </c>
      <c r="V888" s="51">
        <f t="shared" si="862"/>
        <v>14</v>
      </c>
      <c r="W888" s="51">
        <f t="shared" si="862"/>
        <v>14</v>
      </c>
      <c r="X888" s="51">
        <f t="shared" si="862"/>
        <v>14</v>
      </c>
      <c r="Y888" s="51">
        <f t="shared" si="862"/>
        <v>14</v>
      </c>
      <c r="Z888" s="51">
        <f t="shared" si="862"/>
        <v>13</v>
      </c>
      <c r="AA888" s="51">
        <f t="shared" si="862"/>
        <v>13</v>
      </c>
      <c r="AB888" s="51">
        <f t="shared" si="862"/>
        <v>13</v>
      </c>
      <c r="AC888" s="51">
        <f t="shared" si="862"/>
        <v>12</v>
      </c>
      <c r="AD888" s="51">
        <f t="shared" si="862"/>
        <v>51</v>
      </c>
      <c r="AE888" s="51">
        <f t="shared" si="862"/>
        <v>56</v>
      </c>
      <c r="AF888" s="51">
        <f t="shared" si="862"/>
        <v>51</v>
      </c>
      <c r="AG888" s="51">
        <f t="shared" si="862"/>
        <v>47</v>
      </c>
      <c r="AH888" s="51">
        <f t="shared" si="862"/>
        <v>43</v>
      </c>
      <c r="AI888" s="51">
        <f t="shared" si="862"/>
        <v>38</v>
      </c>
      <c r="AJ888" s="51">
        <f t="shared" si="862"/>
        <v>27</v>
      </c>
      <c r="AK888" s="51">
        <f t="shared" si="862"/>
        <v>26</v>
      </c>
      <c r="AL888" s="51">
        <f t="shared" si="862"/>
        <v>18</v>
      </c>
      <c r="AM888" s="51">
        <f t="shared" si="862"/>
        <v>14</v>
      </c>
      <c r="AN888" s="51">
        <f t="shared" si="862"/>
        <v>8</v>
      </c>
      <c r="AO888" s="51">
        <f t="shared" si="862"/>
        <v>5</v>
      </c>
      <c r="AP888" s="51">
        <f t="shared" si="862"/>
        <v>4</v>
      </c>
      <c r="AQ888" s="51">
        <f t="shared" si="862"/>
        <v>34</v>
      </c>
      <c r="AR888" s="51">
        <f t="shared" si="862"/>
        <v>28</v>
      </c>
      <c r="AS888" s="51">
        <f t="shared" si="862"/>
        <v>129</v>
      </c>
      <c r="AT888" s="51">
        <f t="shared" si="862"/>
        <v>14</v>
      </c>
      <c r="AU888" s="90">
        <v>9964</v>
      </c>
      <c r="AV888" s="109"/>
      <c r="AW888" s="109"/>
    </row>
    <row r="889" spans="1:49" s="33" customFormat="1" ht="12">
      <c r="A889" s="21">
        <v>885</v>
      </c>
      <c r="B889" s="58">
        <v>16135</v>
      </c>
      <c r="C889" s="40" t="s">
        <v>998</v>
      </c>
      <c r="D889" s="40" t="s">
        <v>829</v>
      </c>
      <c r="E889" s="57" t="s">
        <v>934</v>
      </c>
      <c r="F889" s="44" t="s">
        <v>212</v>
      </c>
      <c r="G889" s="39" t="s">
        <v>662</v>
      </c>
      <c r="H889" s="58">
        <v>16135</v>
      </c>
      <c r="I889" s="51">
        <f t="shared" si="812"/>
        <v>1120.1953125</v>
      </c>
      <c r="J889" s="51">
        <f>J1874</f>
        <v>28</v>
      </c>
      <c r="K889" s="51">
        <f t="shared" ref="K889:AT889" si="863">K1874</f>
        <v>18.1953125</v>
      </c>
      <c r="L889" s="51">
        <f t="shared" si="863"/>
        <v>29</v>
      </c>
      <c r="M889" s="51">
        <f t="shared" si="863"/>
        <v>17</v>
      </c>
      <c r="N889" s="51">
        <f t="shared" si="863"/>
        <v>26</v>
      </c>
      <c r="O889" s="51">
        <f t="shared" si="863"/>
        <v>27</v>
      </c>
      <c r="P889" s="51">
        <f t="shared" si="863"/>
        <v>26</v>
      </c>
      <c r="Q889" s="51">
        <f t="shared" si="863"/>
        <v>26</v>
      </c>
      <c r="R889" s="51">
        <f t="shared" si="863"/>
        <v>26</v>
      </c>
      <c r="S889" s="51">
        <f t="shared" si="863"/>
        <v>25</v>
      </c>
      <c r="T889" s="51">
        <f t="shared" si="863"/>
        <v>25</v>
      </c>
      <c r="U889" s="51">
        <f t="shared" si="863"/>
        <v>24</v>
      </c>
      <c r="V889" s="51">
        <f t="shared" si="863"/>
        <v>23</v>
      </c>
      <c r="W889" s="51">
        <f t="shared" si="863"/>
        <v>23</v>
      </c>
      <c r="X889" s="51">
        <f t="shared" si="863"/>
        <v>23</v>
      </c>
      <c r="Y889" s="51">
        <f t="shared" si="863"/>
        <v>23</v>
      </c>
      <c r="Z889" s="51">
        <f t="shared" si="863"/>
        <v>22</v>
      </c>
      <c r="AA889" s="51">
        <f t="shared" si="863"/>
        <v>22</v>
      </c>
      <c r="AB889" s="51">
        <f t="shared" si="863"/>
        <v>21</v>
      </c>
      <c r="AC889" s="51">
        <f t="shared" si="863"/>
        <v>20</v>
      </c>
      <c r="AD889" s="51">
        <f t="shared" si="863"/>
        <v>85</v>
      </c>
      <c r="AE889" s="51">
        <f t="shared" si="863"/>
        <v>94</v>
      </c>
      <c r="AF889" s="51">
        <f t="shared" si="863"/>
        <v>84</v>
      </c>
      <c r="AG889" s="51">
        <f t="shared" si="863"/>
        <v>78</v>
      </c>
      <c r="AH889" s="51">
        <f t="shared" si="863"/>
        <v>72</v>
      </c>
      <c r="AI889" s="51">
        <f t="shared" si="863"/>
        <v>63</v>
      </c>
      <c r="AJ889" s="51">
        <f t="shared" si="863"/>
        <v>44</v>
      </c>
      <c r="AK889" s="51">
        <f t="shared" si="863"/>
        <v>44</v>
      </c>
      <c r="AL889" s="51">
        <f t="shared" si="863"/>
        <v>30</v>
      </c>
      <c r="AM889" s="51">
        <f t="shared" si="863"/>
        <v>23</v>
      </c>
      <c r="AN889" s="51">
        <f t="shared" si="863"/>
        <v>14</v>
      </c>
      <c r="AO889" s="51">
        <f t="shared" si="863"/>
        <v>8</v>
      </c>
      <c r="AP889" s="51">
        <f t="shared" si="863"/>
        <v>7</v>
      </c>
      <c r="AQ889" s="51">
        <f t="shared" si="863"/>
        <v>57</v>
      </c>
      <c r="AR889" s="51">
        <f t="shared" si="863"/>
        <v>46</v>
      </c>
      <c r="AS889" s="51">
        <f t="shared" si="863"/>
        <v>216</v>
      </c>
      <c r="AT889" s="51">
        <f t="shared" si="863"/>
        <v>26</v>
      </c>
      <c r="AU889" s="58">
        <v>16135</v>
      </c>
      <c r="AV889" s="109"/>
      <c r="AW889" s="109"/>
    </row>
    <row r="890" spans="1:49" s="33" customFormat="1" ht="12">
      <c r="A890" s="6">
        <v>886</v>
      </c>
      <c r="B890" s="58">
        <v>20868</v>
      </c>
      <c r="C890" s="40" t="s">
        <v>998</v>
      </c>
      <c r="D890" s="40" t="s">
        <v>829</v>
      </c>
      <c r="E890" s="57" t="s">
        <v>934</v>
      </c>
      <c r="F890" s="44" t="s">
        <v>1002</v>
      </c>
      <c r="G890" s="39" t="s">
        <v>662</v>
      </c>
      <c r="H890" s="58">
        <v>20868</v>
      </c>
      <c r="I890" s="51">
        <f t="shared" si="812"/>
        <v>601.265625</v>
      </c>
      <c r="J890" s="51">
        <f>J1875</f>
        <v>10</v>
      </c>
      <c r="K890" s="51">
        <f t="shared" ref="K890:AT890" si="864">K1875</f>
        <v>19.265625</v>
      </c>
      <c r="L890" s="51">
        <f t="shared" si="864"/>
        <v>9</v>
      </c>
      <c r="M890" s="51">
        <f t="shared" si="864"/>
        <v>19</v>
      </c>
      <c r="N890" s="51">
        <f t="shared" si="864"/>
        <v>7</v>
      </c>
      <c r="O890" s="51">
        <f t="shared" si="864"/>
        <v>8</v>
      </c>
      <c r="P890" s="51">
        <f t="shared" si="864"/>
        <v>14</v>
      </c>
      <c r="Q890" s="51">
        <f t="shared" si="864"/>
        <v>14</v>
      </c>
      <c r="R890" s="51">
        <f t="shared" si="864"/>
        <v>14</v>
      </c>
      <c r="S890" s="51">
        <f t="shared" si="864"/>
        <v>14</v>
      </c>
      <c r="T890" s="51">
        <f t="shared" si="864"/>
        <v>13</v>
      </c>
      <c r="U890" s="51">
        <f t="shared" si="864"/>
        <v>13</v>
      </c>
      <c r="V890" s="51">
        <f t="shared" si="864"/>
        <v>13</v>
      </c>
      <c r="W890" s="51">
        <f t="shared" si="864"/>
        <v>13</v>
      </c>
      <c r="X890" s="51">
        <f t="shared" si="864"/>
        <v>12</v>
      </c>
      <c r="Y890" s="51">
        <f t="shared" si="864"/>
        <v>12</v>
      </c>
      <c r="Z890" s="51">
        <f t="shared" si="864"/>
        <v>12</v>
      </c>
      <c r="AA890" s="51">
        <f t="shared" si="864"/>
        <v>12</v>
      </c>
      <c r="AB890" s="51">
        <f t="shared" si="864"/>
        <v>11</v>
      </c>
      <c r="AC890" s="51">
        <f t="shared" si="864"/>
        <v>11</v>
      </c>
      <c r="AD890" s="51">
        <f t="shared" si="864"/>
        <v>46</v>
      </c>
      <c r="AE890" s="51">
        <f t="shared" si="864"/>
        <v>51</v>
      </c>
      <c r="AF890" s="51">
        <f t="shared" si="864"/>
        <v>46</v>
      </c>
      <c r="AG890" s="51">
        <f t="shared" si="864"/>
        <v>43</v>
      </c>
      <c r="AH890" s="51">
        <f t="shared" si="864"/>
        <v>39</v>
      </c>
      <c r="AI890" s="51">
        <f t="shared" si="864"/>
        <v>34</v>
      </c>
      <c r="AJ890" s="51">
        <f t="shared" si="864"/>
        <v>24</v>
      </c>
      <c r="AK890" s="51">
        <f t="shared" si="864"/>
        <v>24</v>
      </c>
      <c r="AL890" s="51">
        <f t="shared" si="864"/>
        <v>16</v>
      </c>
      <c r="AM890" s="51">
        <f t="shared" si="864"/>
        <v>12</v>
      </c>
      <c r="AN890" s="51">
        <f t="shared" si="864"/>
        <v>7</v>
      </c>
      <c r="AO890" s="51">
        <f t="shared" si="864"/>
        <v>5</v>
      </c>
      <c r="AP890" s="51">
        <f t="shared" si="864"/>
        <v>4</v>
      </c>
      <c r="AQ890" s="51">
        <f t="shared" si="864"/>
        <v>31</v>
      </c>
      <c r="AR890" s="51">
        <f t="shared" si="864"/>
        <v>25</v>
      </c>
      <c r="AS890" s="51">
        <f t="shared" si="864"/>
        <v>117</v>
      </c>
      <c r="AT890" s="51">
        <f t="shared" si="864"/>
        <v>14</v>
      </c>
      <c r="AU890" s="58">
        <v>20868</v>
      </c>
      <c r="AV890" s="109"/>
      <c r="AW890" s="109"/>
    </row>
    <row r="891" spans="1:49" s="33" customFormat="1" ht="12">
      <c r="A891" s="21">
        <v>887</v>
      </c>
      <c r="B891" s="90">
        <v>4210</v>
      </c>
      <c r="C891" s="40" t="s">
        <v>998</v>
      </c>
      <c r="D891" s="40" t="s">
        <v>829</v>
      </c>
      <c r="E891" s="40" t="s">
        <v>998</v>
      </c>
      <c r="F891" s="42" t="s">
        <v>939</v>
      </c>
      <c r="G891" s="39" t="s">
        <v>707</v>
      </c>
      <c r="H891" s="90">
        <v>4210</v>
      </c>
      <c r="I891" s="51">
        <f t="shared" si="812"/>
        <v>37408</v>
      </c>
      <c r="J891" s="51">
        <f>J1758</f>
        <v>709</v>
      </c>
      <c r="K891" s="51">
        <f t="shared" ref="K891:AT891" si="865">K1758</f>
        <v>700</v>
      </c>
      <c r="L891" s="51">
        <f t="shared" si="865"/>
        <v>675</v>
      </c>
      <c r="M891" s="51">
        <f t="shared" si="865"/>
        <v>633</v>
      </c>
      <c r="N891" s="51">
        <f t="shared" si="865"/>
        <v>526</v>
      </c>
      <c r="O891" s="51">
        <f t="shared" si="865"/>
        <v>488</v>
      </c>
      <c r="P891" s="51">
        <f t="shared" si="865"/>
        <v>691</v>
      </c>
      <c r="Q891" s="51">
        <f t="shared" si="865"/>
        <v>701</v>
      </c>
      <c r="R891" s="51">
        <f t="shared" si="865"/>
        <v>705</v>
      </c>
      <c r="S891" s="51">
        <f t="shared" si="865"/>
        <v>714</v>
      </c>
      <c r="T891" s="51">
        <f t="shared" si="865"/>
        <v>718</v>
      </c>
      <c r="U891" s="51">
        <f t="shared" si="865"/>
        <v>721</v>
      </c>
      <c r="V891" s="51">
        <f t="shared" si="865"/>
        <v>723</v>
      </c>
      <c r="W891" s="51">
        <f t="shared" si="865"/>
        <v>738</v>
      </c>
      <c r="X891" s="51">
        <f t="shared" si="865"/>
        <v>753</v>
      </c>
      <c r="Y891" s="51">
        <f t="shared" si="865"/>
        <v>769</v>
      </c>
      <c r="Z891" s="51">
        <f t="shared" si="865"/>
        <v>783</v>
      </c>
      <c r="AA891" s="51">
        <f t="shared" si="865"/>
        <v>787</v>
      </c>
      <c r="AB891" s="51">
        <f t="shared" si="865"/>
        <v>773</v>
      </c>
      <c r="AC891" s="51">
        <f t="shared" si="865"/>
        <v>751</v>
      </c>
      <c r="AD891" s="51">
        <f t="shared" si="865"/>
        <v>3458</v>
      </c>
      <c r="AE891" s="51">
        <f t="shared" si="865"/>
        <v>3428</v>
      </c>
      <c r="AF891" s="51">
        <f t="shared" si="865"/>
        <v>3319</v>
      </c>
      <c r="AG891" s="51">
        <f t="shared" si="865"/>
        <v>2913</v>
      </c>
      <c r="AH891" s="51">
        <f t="shared" si="865"/>
        <v>2717</v>
      </c>
      <c r="AI891" s="51">
        <f t="shared" si="865"/>
        <v>2170</v>
      </c>
      <c r="AJ891" s="51">
        <f t="shared" si="865"/>
        <v>1645</v>
      </c>
      <c r="AK891" s="51">
        <f t="shared" si="865"/>
        <v>1264</v>
      </c>
      <c r="AL891" s="51">
        <f t="shared" si="865"/>
        <v>879</v>
      </c>
      <c r="AM891" s="51">
        <f t="shared" si="865"/>
        <v>630</v>
      </c>
      <c r="AN891" s="51">
        <f t="shared" si="865"/>
        <v>422</v>
      </c>
      <c r="AO891" s="51">
        <f t="shared" si="865"/>
        <v>273</v>
      </c>
      <c r="AP891" s="51">
        <f t="shared" si="865"/>
        <v>232</v>
      </c>
      <c r="AQ891" s="51">
        <f t="shared" si="865"/>
        <v>1810</v>
      </c>
      <c r="AR891" s="51">
        <f t="shared" si="865"/>
        <v>1955</v>
      </c>
      <c r="AS891" s="51">
        <f t="shared" si="865"/>
        <v>9018</v>
      </c>
      <c r="AT891" s="51">
        <f t="shared" si="865"/>
        <v>716</v>
      </c>
      <c r="AU891" s="90">
        <v>4210</v>
      </c>
      <c r="AV891" s="109"/>
      <c r="AW891" s="109"/>
    </row>
    <row r="892" spans="1:49" s="33" customFormat="1" ht="24">
      <c r="A892" s="21">
        <v>888</v>
      </c>
      <c r="B892" s="90">
        <v>4223</v>
      </c>
      <c r="C892" s="40" t="s">
        <v>998</v>
      </c>
      <c r="D892" s="40" t="s">
        <v>829</v>
      </c>
      <c r="E892" s="40" t="s">
        <v>998</v>
      </c>
      <c r="F892" s="42" t="s">
        <v>940</v>
      </c>
      <c r="G892" s="39" t="s">
        <v>707</v>
      </c>
      <c r="H892" s="90">
        <v>4223</v>
      </c>
      <c r="I892" s="51">
        <f t="shared" si="812"/>
        <v>5083</v>
      </c>
      <c r="J892" s="51">
        <f>J1780</f>
        <v>86</v>
      </c>
      <c r="K892" s="51">
        <f t="shared" ref="K892:AT892" si="866">K1780</f>
        <v>93</v>
      </c>
      <c r="L892" s="51">
        <f t="shared" si="866"/>
        <v>98</v>
      </c>
      <c r="M892" s="51">
        <f t="shared" si="866"/>
        <v>93</v>
      </c>
      <c r="N892" s="51">
        <f t="shared" si="866"/>
        <v>90</v>
      </c>
      <c r="O892" s="51">
        <f t="shared" si="866"/>
        <v>88</v>
      </c>
      <c r="P892" s="51">
        <f t="shared" si="866"/>
        <v>94</v>
      </c>
      <c r="Q892" s="51">
        <f t="shared" si="866"/>
        <v>95</v>
      </c>
      <c r="R892" s="51">
        <f t="shared" si="866"/>
        <v>98</v>
      </c>
      <c r="S892" s="51">
        <f t="shared" si="866"/>
        <v>101</v>
      </c>
      <c r="T892" s="51">
        <f t="shared" si="866"/>
        <v>104</v>
      </c>
      <c r="U892" s="51">
        <f t="shared" si="866"/>
        <v>108</v>
      </c>
      <c r="V892" s="51">
        <f t="shared" si="866"/>
        <v>108</v>
      </c>
      <c r="W892" s="51">
        <f t="shared" si="866"/>
        <v>105</v>
      </c>
      <c r="X892" s="51">
        <f t="shared" si="866"/>
        <v>103</v>
      </c>
      <c r="Y892" s="51">
        <f t="shared" si="866"/>
        <v>98</v>
      </c>
      <c r="Z892" s="51">
        <f t="shared" si="866"/>
        <v>95</v>
      </c>
      <c r="AA892" s="51">
        <f t="shared" si="866"/>
        <v>92</v>
      </c>
      <c r="AB892" s="51">
        <f t="shared" si="866"/>
        <v>88</v>
      </c>
      <c r="AC892" s="51">
        <f t="shared" si="866"/>
        <v>86</v>
      </c>
      <c r="AD892" s="51">
        <f t="shared" si="866"/>
        <v>389</v>
      </c>
      <c r="AE892" s="51">
        <f t="shared" si="866"/>
        <v>379</v>
      </c>
      <c r="AF892" s="51">
        <f t="shared" si="866"/>
        <v>414</v>
      </c>
      <c r="AG892" s="51">
        <f t="shared" si="866"/>
        <v>388</v>
      </c>
      <c r="AH892" s="51">
        <f t="shared" si="866"/>
        <v>390</v>
      </c>
      <c r="AI892" s="51">
        <f t="shared" si="866"/>
        <v>322</v>
      </c>
      <c r="AJ892" s="51">
        <f t="shared" si="866"/>
        <v>235</v>
      </c>
      <c r="AK892" s="51">
        <f t="shared" si="866"/>
        <v>195</v>
      </c>
      <c r="AL892" s="51">
        <f t="shared" si="866"/>
        <v>150</v>
      </c>
      <c r="AM892" s="51">
        <f t="shared" si="866"/>
        <v>123</v>
      </c>
      <c r="AN892" s="51">
        <f t="shared" si="866"/>
        <v>78</v>
      </c>
      <c r="AO892" s="51">
        <f t="shared" si="866"/>
        <v>56</v>
      </c>
      <c r="AP892" s="51">
        <f t="shared" si="866"/>
        <v>41</v>
      </c>
      <c r="AQ892" s="51">
        <f t="shared" si="866"/>
        <v>258</v>
      </c>
      <c r="AR892" s="51">
        <f t="shared" si="866"/>
        <v>216</v>
      </c>
      <c r="AS892" s="51">
        <f t="shared" si="866"/>
        <v>1051</v>
      </c>
      <c r="AT892" s="51">
        <f t="shared" si="866"/>
        <v>104</v>
      </c>
      <c r="AU892" s="90">
        <v>4223</v>
      </c>
      <c r="AV892" s="109"/>
      <c r="AW892" s="109"/>
    </row>
    <row r="893" spans="1:49" s="33" customFormat="1" ht="12">
      <c r="A893" s="6">
        <v>889</v>
      </c>
      <c r="B893" s="58">
        <v>10136</v>
      </c>
      <c r="C893" s="40" t="s">
        <v>998</v>
      </c>
      <c r="D893" s="40" t="s">
        <v>829</v>
      </c>
      <c r="E893" s="40" t="s">
        <v>998</v>
      </c>
      <c r="F893" s="44" t="s">
        <v>992</v>
      </c>
      <c r="G893" s="39"/>
      <c r="H893" s="58">
        <v>10136</v>
      </c>
      <c r="I893" s="51">
        <f t="shared" si="812"/>
        <v>12776</v>
      </c>
      <c r="J893" s="51">
        <f>J1778</f>
        <v>481</v>
      </c>
      <c r="K893" s="51">
        <f t="shared" ref="K893:AT893" si="867">K1778</f>
        <v>502</v>
      </c>
      <c r="L893" s="51">
        <f t="shared" si="867"/>
        <v>514</v>
      </c>
      <c r="M893" s="51">
        <f t="shared" si="867"/>
        <v>502</v>
      </c>
      <c r="N893" s="51">
        <f t="shared" si="867"/>
        <v>478</v>
      </c>
      <c r="O893" s="51">
        <f t="shared" si="867"/>
        <v>424</v>
      </c>
      <c r="P893" s="51">
        <f t="shared" si="867"/>
        <v>203</v>
      </c>
      <c r="Q893" s="51">
        <f t="shared" si="867"/>
        <v>205</v>
      </c>
      <c r="R893" s="51">
        <f t="shared" si="867"/>
        <v>207</v>
      </c>
      <c r="S893" s="51">
        <f t="shared" si="867"/>
        <v>209</v>
      </c>
      <c r="T893" s="51">
        <f t="shared" si="867"/>
        <v>210</v>
      </c>
      <c r="U893" s="51">
        <f t="shared" si="867"/>
        <v>211</v>
      </c>
      <c r="V893" s="51">
        <f t="shared" si="867"/>
        <v>212</v>
      </c>
      <c r="W893" s="51">
        <f t="shared" si="867"/>
        <v>216</v>
      </c>
      <c r="X893" s="51">
        <f t="shared" si="867"/>
        <v>221</v>
      </c>
      <c r="Y893" s="51">
        <f t="shared" si="867"/>
        <v>225</v>
      </c>
      <c r="Z893" s="51">
        <f t="shared" si="867"/>
        <v>230</v>
      </c>
      <c r="AA893" s="51">
        <f t="shared" si="867"/>
        <v>231</v>
      </c>
      <c r="AB893" s="51">
        <f t="shared" si="867"/>
        <v>227</v>
      </c>
      <c r="AC893" s="51">
        <f t="shared" si="867"/>
        <v>219</v>
      </c>
      <c r="AD893" s="51">
        <f t="shared" si="867"/>
        <v>1014</v>
      </c>
      <c r="AE893" s="51">
        <f t="shared" si="867"/>
        <v>1006</v>
      </c>
      <c r="AF893" s="51">
        <f t="shared" si="867"/>
        <v>973</v>
      </c>
      <c r="AG893" s="51">
        <f t="shared" si="867"/>
        <v>855</v>
      </c>
      <c r="AH893" s="51">
        <f t="shared" si="867"/>
        <v>797</v>
      </c>
      <c r="AI893" s="51">
        <f t="shared" si="867"/>
        <v>636</v>
      </c>
      <c r="AJ893" s="51">
        <f t="shared" si="867"/>
        <v>482</v>
      </c>
      <c r="AK893" s="51">
        <f t="shared" si="867"/>
        <v>371</v>
      </c>
      <c r="AL893" s="51">
        <f t="shared" si="867"/>
        <v>258</v>
      </c>
      <c r="AM893" s="51">
        <f t="shared" si="867"/>
        <v>185</v>
      </c>
      <c r="AN893" s="51">
        <f t="shared" si="867"/>
        <v>124</v>
      </c>
      <c r="AO893" s="51">
        <f t="shared" si="867"/>
        <v>80</v>
      </c>
      <c r="AP893" s="51">
        <f t="shared" si="867"/>
        <v>68</v>
      </c>
      <c r="AQ893" s="51">
        <f t="shared" si="867"/>
        <v>531</v>
      </c>
      <c r="AR893" s="51">
        <f t="shared" si="867"/>
        <v>574</v>
      </c>
      <c r="AS893" s="51">
        <f t="shared" si="867"/>
        <v>2645</v>
      </c>
      <c r="AT893" s="51">
        <f t="shared" si="867"/>
        <v>260</v>
      </c>
      <c r="AU893" s="58">
        <v>10136</v>
      </c>
      <c r="AV893" s="109"/>
      <c r="AW893" s="109"/>
    </row>
    <row r="894" spans="1:49" s="33" customFormat="1" ht="12">
      <c r="A894" s="21">
        <v>890</v>
      </c>
      <c r="B894" s="28"/>
      <c r="C894" s="29" t="s">
        <v>998</v>
      </c>
      <c r="D894" s="30" t="s">
        <v>941</v>
      </c>
      <c r="E894" s="30" t="s">
        <v>941</v>
      </c>
      <c r="F894" s="30" t="s">
        <v>941</v>
      </c>
      <c r="G894" s="31"/>
      <c r="H894" s="28"/>
      <c r="I894" s="98">
        <f t="shared" si="812"/>
        <v>86611.971001281869</v>
      </c>
      <c r="J894" s="32">
        <f>J895+J913+J920+J935</f>
        <v>1605</v>
      </c>
      <c r="K894" s="32">
        <f t="shared" ref="K894:R894" si="868">K895+K913+K920+K935</f>
        <v>1702</v>
      </c>
      <c r="L894" s="32">
        <f t="shared" si="868"/>
        <v>1775.9999999999998</v>
      </c>
      <c r="M894" s="32">
        <f t="shared" si="868"/>
        <v>1913.9710012818687</v>
      </c>
      <c r="N894" s="32">
        <f t="shared" si="868"/>
        <v>1908</v>
      </c>
      <c r="O894" s="32">
        <f t="shared" si="868"/>
        <v>1889</v>
      </c>
      <c r="P894" s="32">
        <f t="shared" si="868"/>
        <v>2343</v>
      </c>
      <c r="Q894" s="32">
        <f t="shared" si="868"/>
        <v>2335</v>
      </c>
      <c r="R894" s="32">
        <f t="shared" si="868"/>
        <v>2303</v>
      </c>
      <c r="S894" s="32">
        <f t="shared" ref="S894:AT894" si="869">S895+S913+S920+S935</f>
        <v>2248</v>
      </c>
      <c r="T894" s="32">
        <f t="shared" si="869"/>
        <v>2177</v>
      </c>
      <c r="U894" s="32">
        <f t="shared" si="869"/>
        <v>2088</v>
      </c>
      <c r="V894" s="32">
        <f t="shared" si="869"/>
        <v>1998</v>
      </c>
      <c r="W894" s="32">
        <f t="shared" si="869"/>
        <v>1914</v>
      </c>
      <c r="X894" s="32">
        <f t="shared" si="869"/>
        <v>1839</v>
      </c>
      <c r="Y894" s="32">
        <f t="shared" si="869"/>
        <v>1757</v>
      </c>
      <c r="Z894" s="32">
        <f t="shared" si="869"/>
        <v>1676</v>
      </c>
      <c r="AA894" s="32">
        <f t="shared" si="869"/>
        <v>1600</v>
      </c>
      <c r="AB894" s="32">
        <f t="shared" si="869"/>
        <v>1531</v>
      </c>
      <c r="AC894" s="32">
        <f t="shared" si="869"/>
        <v>1469</v>
      </c>
      <c r="AD894" s="32">
        <f t="shared" si="869"/>
        <v>6858</v>
      </c>
      <c r="AE894" s="32">
        <f t="shared" si="869"/>
        <v>7627</v>
      </c>
      <c r="AF894" s="32">
        <f t="shared" si="869"/>
        <v>6748</v>
      </c>
      <c r="AG894" s="32">
        <f t="shared" si="869"/>
        <v>5961</v>
      </c>
      <c r="AH894" s="32">
        <f t="shared" si="869"/>
        <v>5295</v>
      </c>
      <c r="AI894" s="32">
        <f t="shared" si="869"/>
        <v>4352</v>
      </c>
      <c r="AJ894" s="32">
        <f t="shared" si="869"/>
        <v>3359</v>
      </c>
      <c r="AK894" s="32">
        <f t="shared" si="869"/>
        <v>2642</v>
      </c>
      <c r="AL894" s="32">
        <f t="shared" si="869"/>
        <v>2219</v>
      </c>
      <c r="AM894" s="32">
        <f t="shared" si="869"/>
        <v>1508</v>
      </c>
      <c r="AN894" s="32">
        <f t="shared" si="869"/>
        <v>897</v>
      </c>
      <c r="AO894" s="32">
        <f t="shared" si="869"/>
        <v>594</v>
      </c>
      <c r="AP894" s="32">
        <f t="shared" si="869"/>
        <v>480</v>
      </c>
      <c r="AQ894" s="32">
        <f t="shared" si="869"/>
        <v>4827</v>
      </c>
      <c r="AR894" s="32">
        <f t="shared" si="869"/>
        <v>3634</v>
      </c>
      <c r="AS894" s="32">
        <f t="shared" si="869"/>
        <v>16636</v>
      </c>
      <c r="AT894" s="32">
        <f t="shared" si="869"/>
        <v>2026</v>
      </c>
      <c r="AU894" s="28"/>
      <c r="AV894" s="109"/>
      <c r="AW894" s="109"/>
    </row>
    <row r="895" spans="1:49" s="33" customFormat="1" ht="12">
      <c r="A895" s="21">
        <v>891</v>
      </c>
      <c r="B895" s="34"/>
      <c r="C895" s="35" t="s">
        <v>998</v>
      </c>
      <c r="D895" s="35" t="s">
        <v>941</v>
      </c>
      <c r="E895" s="36" t="s">
        <v>942</v>
      </c>
      <c r="F895" s="36" t="s">
        <v>942</v>
      </c>
      <c r="G895" s="37"/>
      <c r="H895" s="34"/>
      <c r="I895" s="99">
        <f t="shared" si="812"/>
        <v>37715.971001281869</v>
      </c>
      <c r="J895" s="38">
        <f>SUM(J896:J912)</f>
        <v>769</v>
      </c>
      <c r="K895" s="38">
        <f t="shared" ref="K895:R895" si="870">SUM(K896:K912)</f>
        <v>840</v>
      </c>
      <c r="L895" s="38">
        <f t="shared" si="870"/>
        <v>879.99999999999977</v>
      </c>
      <c r="M895" s="38">
        <f t="shared" si="870"/>
        <v>854.97100128186878</v>
      </c>
      <c r="N895" s="38">
        <f t="shared" si="870"/>
        <v>873</v>
      </c>
      <c r="O895" s="38">
        <f t="shared" si="870"/>
        <v>824</v>
      </c>
      <c r="P895" s="38">
        <f t="shared" si="870"/>
        <v>965</v>
      </c>
      <c r="Q895" s="38">
        <f t="shared" si="870"/>
        <v>965</v>
      </c>
      <c r="R895" s="38">
        <f t="shared" si="870"/>
        <v>954</v>
      </c>
      <c r="S895" s="38">
        <f t="shared" ref="S895:AT895" si="871">SUM(S896:S912)</f>
        <v>934</v>
      </c>
      <c r="T895" s="38">
        <f t="shared" si="871"/>
        <v>905</v>
      </c>
      <c r="U895" s="38">
        <f t="shared" si="871"/>
        <v>869</v>
      </c>
      <c r="V895" s="38">
        <f t="shared" si="871"/>
        <v>833</v>
      </c>
      <c r="W895" s="38">
        <f t="shared" si="871"/>
        <v>801</v>
      </c>
      <c r="X895" s="38">
        <f t="shared" si="871"/>
        <v>773</v>
      </c>
      <c r="Y895" s="38">
        <f t="shared" si="871"/>
        <v>742</v>
      </c>
      <c r="Z895" s="38">
        <f t="shared" si="871"/>
        <v>712</v>
      </c>
      <c r="AA895" s="38">
        <f t="shared" si="871"/>
        <v>681</v>
      </c>
      <c r="AB895" s="38">
        <f t="shared" si="871"/>
        <v>648</v>
      </c>
      <c r="AC895" s="38">
        <f t="shared" si="871"/>
        <v>616</v>
      </c>
      <c r="AD895" s="38">
        <f t="shared" si="871"/>
        <v>2810</v>
      </c>
      <c r="AE895" s="38">
        <f t="shared" si="871"/>
        <v>3195</v>
      </c>
      <c r="AF895" s="38">
        <f t="shared" si="871"/>
        <v>2842</v>
      </c>
      <c r="AG895" s="38">
        <f t="shared" si="871"/>
        <v>2571</v>
      </c>
      <c r="AH895" s="38">
        <f t="shared" si="871"/>
        <v>2429</v>
      </c>
      <c r="AI895" s="38">
        <f t="shared" si="871"/>
        <v>1977</v>
      </c>
      <c r="AJ895" s="38">
        <f t="shared" si="871"/>
        <v>1506</v>
      </c>
      <c r="AK895" s="38">
        <f t="shared" si="871"/>
        <v>1207</v>
      </c>
      <c r="AL895" s="38">
        <f t="shared" si="871"/>
        <v>1047</v>
      </c>
      <c r="AM895" s="38">
        <f t="shared" si="871"/>
        <v>737</v>
      </c>
      <c r="AN895" s="38">
        <f t="shared" si="871"/>
        <v>439</v>
      </c>
      <c r="AO895" s="38">
        <f t="shared" si="871"/>
        <v>285</v>
      </c>
      <c r="AP895" s="38">
        <f t="shared" si="871"/>
        <v>232</v>
      </c>
      <c r="AQ895" s="38">
        <f t="shared" si="871"/>
        <v>2024</v>
      </c>
      <c r="AR895" s="38">
        <f t="shared" si="871"/>
        <v>1595</v>
      </c>
      <c r="AS895" s="38">
        <f t="shared" si="871"/>
        <v>7312</v>
      </c>
      <c r="AT895" s="38">
        <f t="shared" si="871"/>
        <v>990</v>
      </c>
      <c r="AU895" s="34"/>
      <c r="AV895" s="109"/>
      <c r="AW895" s="109"/>
    </row>
    <row r="896" spans="1:49" s="33" customFormat="1" ht="12">
      <c r="A896" s="6">
        <v>892</v>
      </c>
      <c r="B896" s="58">
        <v>4267</v>
      </c>
      <c r="C896" s="40" t="s">
        <v>998</v>
      </c>
      <c r="D896" s="40" t="s">
        <v>941</v>
      </c>
      <c r="E896" s="57" t="s">
        <v>942</v>
      </c>
      <c r="F896" s="44" t="s">
        <v>943</v>
      </c>
      <c r="G896" s="39" t="s">
        <v>661</v>
      </c>
      <c r="H896" s="58">
        <v>4267</v>
      </c>
      <c r="I896" s="51">
        <f t="shared" si="812"/>
        <v>21505.325226452216</v>
      </c>
      <c r="J896" s="51">
        <f>J1850</f>
        <v>475</v>
      </c>
      <c r="K896" s="51">
        <f t="shared" ref="K896:AT896" si="872">K1850</f>
        <v>480</v>
      </c>
      <c r="L896" s="51">
        <f t="shared" si="872"/>
        <v>525.00607533414336</v>
      </c>
      <c r="M896" s="51">
        <f t="shared" si="872"/>
        <v>481.31915111807433</v>
      </c>
      <c r="N896" s="51">
        <f t="shared" si="872"/>
        <v>468</v>
      </c>
      <c r="O896" s="51">
        <f t="shared" si="872"/>
        <v>452</v>
      </c>
      <c r="P896" s="51">
        <f t="shared" si="872"/>
        <v>550</v>
      </c>
      <c r="Q896" s="51">
        <f t="shared" si="872"/>
        <v>550</v>
      </c>
      <c r="R896" s="51">
        <f t="shared" si="872"/>
        <v>545</v>
      </c>
      <c r="S896" s="51">
        <f t="shared" si="872"/>
        <v>532</v>
      </c>
      <c r="T896" s="51">
        <f t="shared" si="872"/>
        <v>516</v>
      </c>
      <c r="U896" s="51">
        <f t="shared" si="872"/>
        <v>494</v>
      </c>
      <c r="V896" s="51">
        <f t="shared" si="872"/>
        <v>472</v>
      </c>
      <c r="W896" s="51">
        <f t="shared" si="872"/>
        <v>456</v>
      </c>
      <c r="X896" s="51">
        <f t="shared" si="872"/>
        <v>438</v>
      </c>
      <c r="Y896" s="51">
        <f t="shared" si="872"/>
        <v>422</v>
      </c>
      <c r="Z896" s="51">
        <f t="shared" si="872"/>
        <v>405</v>
      </c>
      <c r="AA896" s="51">
        <f t="shared" si="872"/>
        <v>388</v>
      </c>
      <c r="AB896" s="51">
        <f t="shared" si="872"/>
        <v>370</v>
      </c>
      <c r="AC896" s="51">
        <f t="shared" si="872"/>
        <v>352</v>
      </c>
      <c r="AD896" s="51">
        <f t="shared" si="872"/>
        <v>1603</v>
      </c>
      <c r="AE896" s="51">
        <f t="shared" si="872"/>
        <v>1823</v>
      </c>
      <c r="AF896" s="51">
        <f t="shared" si="872"/>
        <v>1620</v>
      </c>
      <c r="AG896" s="51">
        <f t="shared" si="872"/>
        <v>1467</v>
      </c>
      <c r="AH896" s="51">
        <f t="shared" si="872"/>
        <v>1382</v>
      </c>
      <c r="AI896" s="51">
        <f t="shared" si="872"/>
        <v>1129</v>
      </c>
      <c r="AJ896" s="51">
        <f t="shared" si="872"/>
        <v>859</v>
      </c>
      <c r="AK896" s="51">
        <f t="shared" si="872"/>
        <v>687</v>
      </c>
      <c r="AL896" s="51">
        <f t="shared" si="872"/>
        <v>597</v>
      </c>
      <c r="AM896" s="51">
        <f t="shared" si="872"/>
        <v>421</v>
      </c>
      <c r="AN896" s="51">
        <f t="shared" si="872"/>
        <v>251</v>
      </c>
      <c r="AO896" s="51">
        <f t="shared" si="872"/>
        <v>163</v>
      </c>
      <c r="AP896" s="51">
        <f t="shared" si="872"/>
        <v>132</v>
      </c>
      <c r="AQ896" s="51">
        <f t="shared" si="872"/>
        <v>1154</v>
      </c>
      <c r="AR896" s="51">
        <f t="shared" si="872"/>
        <v>909</v>
      </c>
      <c r="AS896" s="51">
        <f t="shared" si="872"/>
        <v>4169</v>
      </c>
      <c r="AT896" s="51">
        <f t="shared" si="872"/>
        <v>653</v>
      </c>
      <c r="AU896" s="58">
        <v>4267</v>
      </c>
      <c r="AV896" s="109"/>
      <c r="AW896" s="109"/>
    </row>
    <row r="897" spans="1:49" s="33" customFormat="1" ht="12">
      <c r="A897" s="21">
        <v>893</v>
      </c>
      <c r="B897" s="58">
        <v>4271</v>
      </c>
      <c r="C897" s="40" t="s">
        <v>998</v>
      </c>
      <c r="D897" s="40" t="s">
        <v>941</v>
      </c>
      <c r="E897" s="57" t="s">
        <v>942</v>
      </c>
      <c r="F897" s="44" t="s">
        <v>944</v>
      </c>
      <c r="G897" s="39" t="s">
        <v>680</v>
      </c>
      <c r="H897" s="58">
        <v>4271</v>
      </c>
      <c r="I897" s="51">
        <f t="shared" si="812"/>
        <v>796.8489889609076</v>
      </c>
      <c r="J897" s="51">
        <f>J1854</f>
        <v>17</v>
      </c>
      <c r="K897" s="51">
        <f t="shared" ref="K897:AT897" si="873">K1854</f>
        <v>19</v>
      </c>
      <c r="L897" s="51">
        <f t="shared" si="873"/>
        <v>16.038882138517618</v>
      </c>
      <c r="M897" s="51">
        <f t="shared" si="873"/>
        <v>17.810106822389972</v>
      </c>
      <c r="N897" s="51">
        <f t="shared" si="873"/>
        <v>23</v>
      </c>
      <c r="O897" s="51">
        <f t="shared" si="873"/>
        <v>25</v>
      </c>
      <c r="P897" s="51">
        <f t="shared" si="873"/>
        <v>20</v>
      </c>
      <c r="Q897" s="51">
        <f t="shared" si="873"/>
        <v>20</v>
      </c>
      <c r="R897" s="51">
        <f t="shared" si="873"/>
        <v>20</v>
      </c>
      <c r="S897" s="51">
        <f t="shared" si="873"/>
        <v>19</v>
      </c>
      <c r="T897" s="51">
        <f t="shared" si="873"/>
        <v>19</v>
      </c>
      <c r="U897" s="51">
        <f t="shared" si="873"/>
        <v>18</v>
      </c>
      <c r="V897" s="51">
        <f t="shared" si="873"/>
        <v>17</v>
      </c>
      <c r="W897" s="51">
        <f t="shared" si="873"/>
        <v>17</v>
      </c>
      <c r="X897" s="51">
        <f t="shared" si="873"/>
        <v>16</v>
      </c>
      <c r="Y897" s="51">
        <f t="shared" si="873"/>
        <v>15</v>
      </c>
      <c r="Z897" s="51">
        <f t="shared" si="873"/>
        <v>15</v>
      </c>
      <c r="AA897" s="51">
        <f t="shared" si="873"/>
        <v>14</v>
      </c>
      <c r="AB897" s="51">
        <f t="shared" si="873"/>
        <v>13</v>
      </c>
      <c r="AC897" s="51">
        <f t="shared" si="873"/>
        <v>13</v>
      </c>
      <c r="AD897" s="51">
        <f t="shared" si="873"/>
        <v>58</v>
      </c>
      <c r="AE897" s="51">
        <f t="shared" si="873"/>
        <v>67</v>
      </c>
      <c r="AF897" s="51">
        <f t="shared" si="873"/>
        <v>59</v>
      </c>
      <c r="AG897" s="51">
        <f t="shared" si="873"/>
        <v>54</v>
      </c>
      <c r="AH897" s="51">
        <f t="shared" si="873"/>
        <v>51</v>
      </c>
      <c r="AI897" s="51">
        <f t="shared" si="873"/>
        <v>41</v>
      </c>
      <c r="AJ897" s="51">
        <f t="shared" si="873"/>
        <v>31</v>
      </c>
      <c r="AK897" s="51">
        <f t="shared" si="873"/>
        <v>25</v>
      </c>
      <c r="AL897" s="51">
        <f t="shared" si="873"/>
        <v>22</v>
      </c>
      <c r="AM897" s="51">
        <f t="shared" si="873"/>
        <v>15</v>
      </c>
      <c r="AN897" s="51">
        <f t="shared" si="873"/>
        <v>9</v>
      </c>
      <c r="AO897" s="51">
        <f t="shared" si="873"/>
        <v>6</v>
      </c>
      <c r="AP897" s="51">
        <f t="shared" si="873"/>
        <v>5</v>
      </c>
      <c r="AQ897" s="51">
        <f t="shared" si="873"/>
        <v>42</v>
      </c>
      <c r="AR897" s="51">
        <f t="shared" si="873"/>
        <v>33</v>
      </c>
      <c r="AS897" s="51">
        <f t="shared" si="873"/>
        <v>152</v>
      </c>
      <c r="AT897" s="51">
        <f t="shared" si="873"/>
        <v>25</v>
      </c>
      <c r="AU897" s="58">
        <v>4271</v>
      </c>
      <c r="AV897" s="109"/>
      <c r="AW897" s="109"/>
    </row>
    <row r="898" spans="1:49" s="33" customFormat="1" ht="12">
      <c r="A898" s="21">
        <v>894</v>
      </c>
      <c r="B898" s="58">
        <v>4268</v>
      </c>
      <c r="C898" s="40" t="s">
        <v>998</v>
      </c>
      <c r="D898" s="40" t="s">
        <v>941</v>
      </c>
      <c r="E898" s="57" t="s">
        <v>942</v>
      </c>
      <c r="F898" s="44" t="s">
        <v>945</v>
      </c>
      <c r="G898" s="39" t="s">
        <v>662</v>
      </c>
      <c r="H898" s="58">
        <v>4268</v>
      </c>
      <c r="I898" s="51">
        <f t="shared" si="812"/>
        <v>1085.8917179168968</v>
      </c>
      <c r="J898" s="51">
        <f>J1851</f>
        <v>19</v>
      </c>
      <c r="K898" s="51">
        <f t="shared" ref="K898:AT898" si="874">K1851</f>
        <v>19</v>
      </c>
      <c r="L898" s="51">
        <f t="shared" si="874"/>
        <v>16.038882138517618</v>
      </c>
      <c r="M898" s="51">
        <f t="shared" si="874"/>
        <v>20.852835778379148</v>
      </c>
      <c r="N898" s="51">
        <f t="shared" si="874"/>
        <v>23</v>
      </c>
      <c r="O898" s="51">
        <f t="shared" si="874"/>
        <v>20</v>
      </c>
      <c r="P898" s="51">
        <f t="shared" si="874"/>
        <v>29</v>
      </c>
      <c r="Q898" s="51">
        <f t="shared" si="874"/>
        <v>29</v>
      </c>
      <c r="R898" s="51">
        <f t="shared" si="874"/>
        <v>28</v>
      </c>
      <c r="S898" s="51">
        <f t="shared" si="874"/>
        <v>28</v>
      </c>
      <c r="T898" s="51">
        <f t="shared" si="874"/>
        <v>27</v>
      </c>
      <c r="U898" s="51">
        <f t="shared" si="874"/>
        <v>26</v>
      </c>
      <c r="V898" s="51">
        <f t="shared" si="874"/>
        <v>25</v>
      </c>
      <c r="W898" s="51">
        <f t="shared" si="874"/>
        <v>24</v>
      </c>
      <c r="X898" s="51">
        <f t="shared" si="874"/>
        <v>23</v>
      </c>
      <c r="Y898" s="51">
        <f t="shared" si="874"/>
        <v>22</v>
      </c>
      <c r="Z898" s="51">
        <f t="shared" si="874"/>
        <v>21</v>
      </c>
      <c r="AA898" s="51">
        <f t="shared" si="874"/>
        <v>20</v>
      </c>
      <c r="AB898" s="51">
        <f t="shared" si="874"/>
        <v>19</v>
      </c>
      <c r="AC898" s="51">
        <f t="shared" si="874"/>
        <v>18</v>
      </c>
      <c r="AD898" s="51">
        <f t="shared" si="874"/>
        <v>83</v>
      </c>
      <c r="AE898" s="51">
        <f t="shared" si="874"/>
        <v>94</v>
      </c>
      <c r="AF898" s="51">
        <f t="shared" si="874"/>
        <v>84</v>
      </c>
      <c r="AG898" s="51">
        <f t="shared" si="874"/>
        <v>76</v>
      </c>
      <c r="AH898" s="51">
        <f t="shared" si="874"/>
        <v>72</v>
      </c>
      <c r="AI898" s="51">
        <f t="shared" si="874"/>
        <v>58</v>
      </c>
      <c r="AJ898" s="51">
        <f t="shared" si="874"/>
        <v>45</v>
      </c>
      <c r="AK898" s="51">
        <f t="shared" si="874"/>
        <v>36</v>
      </c>
      <c r="AL898" s="51">
        <f t="shared" si="874"/>
        <v>31</v>
      </c>
      <c r="AM898" s="51">
        <f t="shared" si="874"/>
        <v>22</v>
      </c>
      <c r="AN898" s="51">
        <f t="shared" si="874"/>
        <v>13</v>
      </c>
      <c r="AO898" s="51">
        <f t="shared" si="874"/>
        <v>8</v>
      </c>
      <c r="AP898" s="51">
        <f t="shared" si="874"/>
        <v>7</v>
      </c>
      <c r="AQ898" s="51">
        <f t="shared" si="874"/>
        <v>60</v>
      </c>
      <c r="AR898" s="51">
        <f t="shared" si="874"/>
        <v>47</v>
      </c>
      <c r="AS898" s="51">
        <f t="shared" si="874"/>
        <v>216</v>
      </c>
      <c r="AT898" s="51">
        <f t="shared" si="874"/>
        <v>18</v>
      </c>
      <c r="AU898" s="58">
        <v>4268</v>
      </c>
      <c r="AV898" s="109"/>
      <c r="AW898" s="109"/>
    </row>
    <row r="899" spans="1:49" s="33" customFormat="1" ht="12">
      <c r="A899" s="6">
        <v>895</v>
      </c>
      <c r="B899" s="58">
        <v>4269</v>
      </c>
      <c r="C899" s="40" t="s">
        <v>998</v>
      </c>
      <c r="D899" s="40" t="s">
        <v>941</v>
      </c>
      <c r="E899" s="57" t="s">
        <v>942</v>
      </c>
      <c r="F899" s="44" t="s">
        <v>946</v>
      </c>
      <c r="G899" s="39" t="s">
        <v>662</v>
      </c>
      <c r="H899" s="58">
        <v>4269</v>
      </c>
      <c r="I899" s="51">
        <f t="shared" si="812"/>
        <v>1191.6820507891357</v>
      </c>
      <c r="J899" s="51">
        <f>J1852</f>
        <v>22</v>
      </c>
      <c r="K899" s="51">
        <f t="shared" ref="K899:AT899" si="875">K1852</f>
        <v>22</v>
      </c>
      <c r="L899" s="51">
        <f t="shared" si="875"/>
        <v>27.800729040097206</v>
      </c>
      <c r="M899" s="51">
        <f t="shared" si="875"/>
        <v>22.881321749038598</v>
      </c>
      <c r="N899" s="51">
        <f t="shared" si="875"/>
        <v>27</v>
      </c>
      <c r="O899" s="51">
        <f t="shared" si="875"/>
        <v>23</v>
      </c>
      <c r="P899" s="51">
        <f t="shared" si="875"/>
        <v>31</v>
      </c>
      <c r="Q899" s="51">
        <f t="shared" si="875"/>
        <v>31</v>
      </c>
      <c r="R899" s="51">
        <f t="shared" si="875"/>
        <v>30</v>
      </c>
      <c r="S899" s="51">
        <f t="shared" si="875"/>
        <v>30</v>
      </c>
      <c r="T899" s="51">
        <f t="shared" si="875"/>
        <v>29</v>
      </c>
      <c r="U899" s="51">
        <f t="shared" si="875"/>
        <v>28</v>
      </c>
      <c r="V899" s="51">
        <f t="shared" si="875"/>
        <v>27</v>
      </c>
      <c r="W899" s="51">
        <f t="shared" si="875"/>
        <v>26</v>
      </c>
      <c r="X899" s="51">
        <f t="shared" si="875"/>
        <v>25</v>
      </c>
      <c r="Y899" s="51">
        <f t="shared" si="875"/>
        <v>24</v>
      </c>
      <c r="Z899" s="51">
        <f t="shared" si="875"/>
        <v>23</v>
      </c>
      <c r="AA899" s="51">
        <f t="shared" si="875"/>
        <v>22</v>
      </c>
      <c r="AB899" s="51">
        <f t="shared" si="875"/>
        <v>21</v>
      </c>
      <c r="AC899" s="51">
        <f t="shared" si="875"/>
        <v>20</v>
      </c>
      <c r="AD899" s="51">
        <f t="shared" si="875"/>
        <v>90</v>
      </c>
      <c r="AE899" s="51">
        <f t="shared" si="875"/>
        <v>102</v>
      </c>
      <c r="AF899" s="51">
        <f t="shared" si="875"/>
        <v>91</v>
      </c>
      <c r="AG899" s="51">
        <f t="shared" si="875"/>
        <v>82</v>
      </c>
      <c r="AH899" s="51">
        <f t="shared" si="875"/>
        <v>78</v>
      </c>
      <c r="AI899" s="51">
        <f t="shared" si="875"/>
        <v>63</v>
      </c>
      <c r="AJ899" s="51">
        <f t="shared" si="875"/>
        <v>48</v>
      </c>
      <c r="AK899" s="51">
        <f t="shared" si="875"/>
        <v>39</v>
      </c>
      <c r="AL899" s="51">
        <f t="shared" si="875"/>
        <v>33</v>
      </c>
      <c r="AM899" s="51">
        <f t="shared" si="875"/>
        <v>24</v>
      </c>
      <c r="AN899" s="51">
        <f t="shared" si="875"/>
        <v>14</v>
      </c>
      <c r="AO899" s="51">
        <f t="shared" si="875"/>
        <v>9</v>
      </c>
      <c r="AP899" s="51">
        <f t="shared" si="875"/>
        <v>7</v>
      </c>
      <c r="AQ899" s="51">
        <f t="shared" si="875"/>
        <v>65</v>
      </c>
      <c r="AR899" s="51">
        <f t="shared" si="875"/>
        <v>51</v>
      </c>
      <c r="AS899" s="51">
        <f t="shared" si="875"/>
        <v>234</v>
      </c>
      <c r="AT899" s="51">
        <f t="shared" si="875"/>
        <v>23</v>
      </c>
      <c r="AU899" s="58">
        <v>4269</v>
      </c>
      <c r="AV899" s="109"/>
      <c r="AW899" s="109"/>
    </row>
    <row r="900" spans="1:49" s="33" customFormat="1" ht="12">
      <c r="A900" s="21">
        <v>896</v>
      </c>
      <c r="B900" s="90">
        <v>4270</v>
      </c>
      <c r="C900" s="40" t="s">
        <v>998</v>
      </c>
      <c r="D900" s="40" t="s">
        <v>941</v>
      </c>
      <c r="E900" s="57" t="s">
        <v>942</v>
      </c>
      <c r="F900" s="42" t="s">
        <v>162</v>
      </c>
      <c r="G900" s="39" t="s">
        <v>667</v>
      </c>
      <c r="H900" s="90">
        <v>4270</v>
      </c>
      <c r="I900" s="51">
        <f t="shared" si="812"/>
        <v>1711.103537414142</v>
      </c>
      <c r="J900" s="51">
        <f>J1853</f>
        <v>40</v>
      </c>
      <c r="K900" s="51">
        <f t="shared" ref="K900:AT900" si="876">K1853</f>
        <v>42</v>
      </c>
      <c r="L900" s="51">
        <f t="shared" si="876"/>
        <v>44.908869987849329</v>
      </c>
      <c r="M900" s="51">
        <f t="shared" si="876"/>
        <v>45.194667426292554</v>
      </c>
      <c r="N900" s="51">
        <f t="shared" si="876"/>
        <v>61</v>
      </c>
      <c r="O900" s="51">
        <f t="shared" si="876"/>
        <v>44</v>
      </c>
      <c r="P900" s="51">
        <f t="shared" si="876"/>
        <v>42</v>
      </c>
      <c r="Q900" s="51">
        <f t="shared" si="876"/>
        <v>42</v>
      </c>
      <c r="R900" s="51">
        <f t="shared" si="876"/>
        <v>42</v>
      </c>
      <c r="S900" s="51">
        <f t="shared" si="876"/>
        <v>41</v>
      </c>
      <c r="T900" s="51">
        <f t="shared" si="876"/>
        <v>40</v>
      </c>
      <c r="U900" s="51">
        <f t="shared" si="876"/>
        <v>38</v>
      </c>
      <c r="V900" s="51">
        <f t="shared" si="876"/>
        <v>37</v>
      </c>
      <c r="W900" s="51">
        <f t="shared" si="876"/>
        <v>35</v>
      </c>
      <c r="X900" s="51">
        <f t="shared" si="876"/>
        <v>34</v>
      </c>
      <c r="Y900" s="51">
        <f t="shared" si="876"/>
        <v>33</v>
      </c>
      <c r="Z900" s="51">
        <f t="shared" si="876"/>
        <v>31</v>
      </c>
      <c r="AA900" s="51">
        <f t="shared" si="876"/>
        <v>30</v>
      </c>
      <c r="AB900" s="51">
        <f t="shared" si="876"/>
        <v>28</v>
      </c>
      <c r="AC900" s="51">
        <f t="shared" si="876"/>
        <v>27</v>
      </c>
      <c r="AD900" s="51">
        <f t="shared" si="876"/>
        <v>123</v>
      </c>
      <c r="AE900" s="51">
        <f t="shared" si="876"/>
        <v>140</v>
      </c>
      <c r="AF900" s="51">
        <f t="shared" si="876"/>
        <v>125</v>
      </c>
      <c r="AG900" s="51">
        <f t="shared" si="876"/>
        <v>113</v>
      </c>
      <c r="AH900" s="51">
        <f t="shared" si="876"/>
        <v>107</v>
      </c>
      <c r="AI900" s="51">
        <f t="shared" si="876"/>
        <v>87</v>
      </c>
      <c r="AJ900" s="51">
        <f t="shared" si="876"/>
        <v>66</v>
      </c>
      <c r="AK900" s="51">
        <f t="shared" si="876"/>
        <v>53</v>
      </c>
      <c r="AL900" s="51">
        <f t="shared" si="876"/>
        <v>46</v>
      </c>
      <c r="AM900" s="51">
        <f t="shared" si="876"/>
        <v>32</v>
      </c>
      <c r="AN900" s="51">
        <f t="shared" si="876"/>
        <v>19</v>
      </c>
      <c r="AO900" s="51">
        <f t="shared" si="876"/>
        <v>13</v>
      </c>
      <c r="AP900" s="51">
        <f t="shared" si="876"/>
        <v>10</v>
      </c>
      <c r="AQ900" s="51">
        <f t="shared" si="876"/>
        <v>89</v>
      </c>
      <c r="AR900" s="51">
        <f t="shared" si="876"/>
        <v>70</v>
      </c>
      <c r="AS900" s="51">
        <f t="shared" si="876"/>
        <v>321</v>
      </c>
      <c r="AT900" s="51">
        <f t="shared" si="876"/>
        <v>32</v>
      </c>
      <c r="AU900" s="90">
        <v>4270</v>
      </c>
      <c r="AV900" s="109"/>
      <c r="AW900" s="109"/>
    </row>
    <row r="901" spans="1:49" s="33" customFormat="1" ht="12">
      <c r="A901" s="21">
        <v>897</v>
      </c>
      <c r="B901" s="90">
        <v>4272</v>
      </c>
      <c r="C901" s="40" t="s">
        <v>998</v>
      </c>
      <c r="D901" s="40" t="s">
        <v>941</v>
      </c>
      <c r="E901" s="57" t="s">
        <v>942</v>
      </c>
      <c r="F901" s="42" t="s">
        <v>947</v>
      </c>
      <c r="G901" s="39" t="s">
        <v>667</v>
      </c>
      <c r="H901" s="90">
        <v>4272</v>
      </c>
      <c r="I901" s="51">
        <f t="shared" si="812"/>
        <v>1563.6147480973154</v>
      </c>
      <c r="J901" s="51">
        <f t="shared" ref="J901:J912" si="877">J1855</f>
        <v>30</v>
      </c>
      <c r="K901" s="51">
        <f t="shared" ref="K901:AT901" si="878">K1855</f>
        <v>27</v>
      </c>
      <c r="L901" s="51">
        <f t="shared" si="878"/>
        <v>25.662211421628189</v>
      </c>
      <c r="M901" s="51">
        <f t="shared" si="878"/>
        <v>27.952536675687224</v>
      </c>
      <c r="N901" s="51">
        <f t="shared" si="878"/>
        <v>34</v>
      </c>
      <c r="O901" s="51">
        <f t="shared" si="878"/>
        <v>35</v>
      </c>
      <c r="P901" s="51">
        <f t="shared" si="878"/>
        <v>41</v>
      </c>
      <c r="Q901" s="51">
        <f t="shared" si="878"/>
        <v>41</v>
      </c>
      <c r="R901" s="51">
        <f t="shared" si="878"/>
        <v>40</v>
      </c>
      <c r="S901" s="51">
        <f t="shared" si="878"/>
        <v>40</v>
      </c>
      <c r="T901" s="51">
        <f t="shared" si="878"/>
        <v>38</v>
      </c>
      <c r="U901" s="51">
        <f t="shared" si="878"/>
        <v>37</v>
      </c>
      <c r="V901" s="51">
        <f t="shared" si="878"/>
        <v>35</v>
      </c>
      <c r="W901" s="51">
        <f t="shared" si="878"/>
        <v>34</v>
      </c>
      <c r="X901" s="51">
        <f t="shared" si="878"/>
        <v>33</v>
      </c>
      <c r="Y901" s="51">
        <f t="shared" si="878"/>
        <v>31</v>
      </c>
      <c r="Z901" s="51">
        <f t="shared" si="878"/>
        <v>30</v>
      </c>
      <c r="AA901" s="51">
        <f t="shared" si="878"/>
        <v>29</v>
      </c>
      <c r="AB901" s="51">
        <f t="shared" si="878"/>
        <v>27</v>
      </c>
      <c r="AC901" s="51">
        <f t="shared" si="878"/>
        <v>26</v>
      </c>
      <c r="AD901" s="51">
        <f t="shared" si="878"/>
        <v>119</v>
      </c>
      <c r="AE901" s="51">
        <f t="shared" si="878"/>
        <v>135</v>
      </c>
      <c r="AF901" s="51">
        <f t="shared" si="878"/>
        <v>121</v>
      </c>
      <c r="AG901" s="51">
        <f t="shared" si="878"/>
        <v>109</v>
      </c>
      <c r="AH901" s="51">
        <f t="shared" si="878"/>
        <v>103</v>
      </c>
      <c r="AI901" s="51">
        <f t="shared" si="878"/>
        <v>84</v>
      </c>
      <c r="AJ901" s="51">
        <f t="shared" si="878"/>
        <v>64</v>
      </c>
      <c r="AK901" s="51">
        <f t="shared" si="878"/>
        <v>51</v>
      </c>
      <c r="AL901" s="51">
        <f t="shared" si="878"/>
        <v>44</v>
      </c>
      <c r="AM901" s="51">
        <f t="shared" si="878"/>
        <v>31</v>
      </c>
      <c r="AN901" s="51">
        <f t="shared" si="878"/>
        <v>19</v>
      </c>
      <c r="AO901" s="51">
        <f t="shared" si="878"/>
        <v>12</v>
      </c>
      <c r="AP901" s="51">
        <f t="shared" si="878"/>
        <v>10</v>
      </c>
      <c r="AQ901" s="51">
        <f t="shared" si="878"/>
        <v>86</v>
      </c>
      <c r="AR901" s="51">
        <f t="shared" si="878"/>
        <v>68</v>
      </c>
      <c r="AS901" s="51">
        <f t="shared" si="878"/>
        <v>310</v>
      </c>
      <c r="AT901" s="51">
        <f t="shared" si="878"/>
        <v>30</v>
      </c>
      <c r="AU901" s="90">
        <v>4272</v>
      </c>
      <c r="AV901" s="109"/>
      <c r="AW901" s="109"/>
    </row>
    <row r="902" spans="1:49" s="33" customFormat="1" ht="12">
      <c r="A902" s="6">
        <v>898</v>
      </c>
      <c r="B902" s="90">
        <v>4273</v>
      </c>
      <c r="C902" s="40" t="s">
        <v>998</v>
      </c>
      <c r="D902" s="40" t="s">
        <v>941</v>
      </c>
      <c r="E902" s="57" t="s">
        <v>942</v>
      </c>
      <c r="F902" s="42" t="s">
        <v>589</v>
      </c>
      <c r="G902" s="39" t="s">
        <v>662</v>
      </c>
      <c r="H902" s="90">
        <v>4273</v>
      </c>
      <c r="I902" s="51">
        <f t="shared" si="812"/>
        <v>1303.6044827641706</v>
      </c>
      <c r="J902" s="51">
        <f t="shared" si="877"/>
        <v>27</v>
      </c>
      <c r="K902" s="51">
        <f t="shared" ref="K902:AT902" si="879">K1856</f>
        <v>32</v>
      </c>
      <c r="L902" s="51">
        <f t="shared" si="879"/>
        <v>37.424058323207774</v>
      </c>
      <c r="M902" s="51">
        <f t="shared" si="879"/>
        <v>44.180424440962831</v>
      </c>
      <c r="N902" s="51">
        <f t="shared" si="879"/>
        <v>43</v>
      </c>
      <c r="O902" s="51">
        <f t="shared" si="879"/>
        <v>34</v>
      </c>
      <c r="P902" s="51">
        <f t="shared" si="879"/>
        <v>32</v>
      </c>
      <c r="Q902" s="51">
        <f t="shared" si="879"/>
        <v>32</v>
      </c>
      <c r="R902" s="51">
        <f t="shared" si="879"/>
        <v>32</v>
      </c>
      <c r="S902" s="51">
        <f t="shared" si="879"/>
        <v>31</v>
      </c>
      <c r="T902" s="51">
        <f t="shared" si="879"/>
        <v>30</v>
      </c>
      <c r="U902" s="51">
        <f t="shared" si="879"/>
        <v>29</v>
      </c>
      <c r="V902" s="51">
        <f t="shared" si="879"/>
        <v>28</v>
      </c>
      <c r="W902" s="51">
        <f t="shared" si="879"/>
        <v>27</v>
      </c>
      <c r="X902" s="51">
        <f t="shared" si="879"/>
        <v>26</v>
      </c>
      <c r="Y902" s="51">
        <f t="shared" si="879"/>
        <v>25</v>
      </c>
      <c r="Z902" s="51">
        <f t="shared" si="879"/>
        <v>24</v>
      </c>
      <c r="AA902" s="51">
        <f t="shared" si="879"/>
        <v>23</v>
      </c>
      <c r="AB902" s="51">
        <f t="shared" si="879"/>
        <v>21</v>
      </c>
      <c r="AC902" s="51">
        <f t="shared" si="879"/>
        <v>20</v>
      </c>
      <c r="AD902" s="51">
        <f t="shared" si="879"/>
        <v>93</v>
      </c>
      <c r="AE902" s="51">
        <f t="shared" si="879"/>
        <v>106</v>
      </c>
      <c r="AF902" s="51">
        <f t="shared" si="879"/>
        <v>94</v>
      </c>
      <c r="AG902" s="51">
        <f t="shared" si="879"/>
        <v>85</v>
      </c>
      <c r="AH902" s="51">
        <f t="shared" si="879"/>
        <v>81</v>
      </c>
      <c r="AI902" s="51">
        <f t="shared" si="879"/>
        <v>66</v>
      </c>
      <c r="AJ902" s="51">
        <f t="shared" si="879"/>
        <v>50</v>
      </c>
      <c r="AK902" s="51">
        <f t="shared" si="879"/>
        <v>40</v>
      </c>
      <c r="AL902" s="51">
        <f t="shared" si="879"/>
        <v>35</v>
      </c>
      <c r="AM902" s="51">
        <f t="shared" si="879"/>
        <v>24</v>
      </c>
      <c r="AN902" s="51">
        <f t="shared" si="879"/>
        <v>15</v>
      </c>
      <c r="AO902" s="51">
        <f t="shared" si="879"/>
        <v>9</v>
      </c>
      <c r="AP902" s="51">
        <f t="shared" si="879"/>
        <v>8</v>
      </c>
      <c r="AQ902" s="51">
        <f t="shared" si="879"/>
        <v>67</v>
      </c>
      <c r="AR902" s="51">
        <f t="shared" si="879"/>
        <v>53</v>
      </c>
      <c r="AS902" s="51">
        <f t="shared" si="879"/>
        <v>242</v>
      </c>
      <c r="AT902" s="51">
        <f t="shared" si="879"/>
        <v>25</v>
      </c>
      <c r="AU902" s="90">
        <v>4273</v>
      </c>
      <c r="AV902" s="109"/>
      <c r="AW902" s="109"/>
    </row>
    <row r="903" spans="1:49" s="33" customFormat="1" ht="12">
      <c r="A903" s="21">
        <v>899</v>
      </c>
      <c r="B903" s="58">
        <v>6871</v>
      </c>
      <c r="C903" s="40" t="s">
        <v>998</v>
      </c>
      <c r="D903" s="40" t="s">
        <v>941</v>
      </c>
      <c r="E903" s="57" t="s">
        <v>942</v>
      </c>
      <c r="F903" s="44" t="s">
        <v>948</v>
      </c>
      <c r="G903" s="39" t="s">
        <v>662</v>
      </c>
      <c r="H903" s="58">
        <v>6871</v>
      </c>
      <c r="I903" s="51">
        <f t="shared" si="812"/>
        <v>504.30524923753302</v>
      </c>
      <c r="J903" s="51">
        <f t="shared" si="877"/>
        <v>9</v>
      </c>
      <c r="K903" s="51">
        <f t="shared" ref="K903:AT903" si="880">K1857</f>
        <v>12</v>
      </c>
      <c r="L903" s="51">
        <f t="shared" si="880"/>
        <v>9.6233292831105715</v>
      </c>
      <c r="M903" s="51">
        <f t="shared" si="880"/>
        <v>8.6819199544224475</v>
      </c>
      <c r="N903" s="51">
        <f t="shared" si="880"/>
        <v>5</v>
      </c>
      <c r="O903" s="51">
        <f t="shared" si="880"/>
        <v>6</v>
      </c>
      <c r="P903" s="51">
        <f t="shared" si="880"/>
        <v>13</v>
      </c>
      <c r="Q903" s="51">
        <f t="shared" si="880"/>
        <v>13</v>
      </c>
      <c r="R903" s="51">
        <f t="shared" si="880"/>
        <v>13</v>
      </c>
      <c r="S903" s="51">
        <f t="shared" si="880"/>
        <v>13</v>
      </c>
      <c r="T903" s="51">
        <f t="shared" si="880"/>
        <v>13</v>
      </c>
      <c r="U903" s="51">
        <f t="shared" si="880"/>
        <v>12</v>
      </c>
      <c r="V903" s="51">
        <f t="shared" si="880"/>
        <v>12</v>
      </c>
      <c r="W903" s="51">
        <f t="shared" si="880"/>
        <v>11</v>
      </c>
      <c r="X903" s="51">
        <f t="shared" si="880"/>
        <v>11</v>
      </c>
      <c r="Y903" s="51">
        <f t="shared" si="880"/>
        <v>10</v>
      </c>
      <c r="Z903" s="51">
        <f t="shared" si="880"/>
        <v>10</v>
      </c>
      <c r="AA903" s="51">
        <f t="shared" si="880"/>
        <v>9</v>
      </c>
      <c r="AB903" s="51">
        <f t="shared" si="880"/>
        <v>9</v>
      </c>
      <c r="AC903" s="51">
        <f t="shared" si="880"/>
        <v>9</v>
      </c>
      <c r="AD903" s="51">
        <f t="shared" si="880"/>
        <v>39</v>
      </c>
      <c r="AE903" s="51">
        <f t="shared" si="880"/>
        <v>44</v>
      </c>
      <c r="AF903" s="51">
        <f t="shared" si="880"/>
        <v>40</v>
      </c>
      <c r="AG903" s="51">
        <f t="shared" si="880"/>
        <v>36</v>
      </c>
      <c r="AH903" s="51">
        <f t="shared" si="880"/>
        <v>34</v>
      </c>
      <c r="AI903" s="51">
        <f t="shared" si="880"/>
        <v>27</v>
      </c>
      <c r="AJ903" s="51">
        <f t="shared" si="880"/>
        <v>21</v>
      </c>
      <c r="AK903" s="51">
        <f t="shared" si="880"/>
        <v>17</v>
      </c>
      <c r="AL903" s="51">
        <f t="shared" si="880"/>
        <v>15</v>
      </c>
      <c r="AM903" s="51">
        <f t="shared" si="880"/>
        <v>10</v>
      </c>
      <c r="AN903" s="51">
        <f t="shared" si="880"/>
        <v>6</v>
      </c>
      <c r="AO903" s="51">
        <f t="shared" si="880"/>
        <v>4</v>
      </c>
      <c r="AP903" s="51">
        <f t="shared" si="880"/>
        <v>3</v>
      </c>
      <c r="AQ903" s="51">
        <f t="shared" si="880"/>
        <v>28</v>
      </c>
      <c r="AR903" s="51">
        <f t="shared" si="880"/>
        <v>22</v>
      </c>
      <c r="AS903" s="51">
        <f t="shared" si="880"/>
        <v>102</v>
      </c>
      <c r="AT903" s="51">
        <f t="shared" si="880"/>
        <v>10</v>
      </c>
      <c r="AU903" s="58">
        <v>6871</v>
      </c>
      <c r="AV903" s="109"/>
      <c r="AW903" s="109"/>
    </row>
    <row r="904" spans="1:49" s="33" customFormat="1" ht="24">
      <c r="A904" s="21">
        <v>900</v>
      </c>
      <c r="B904" s="90">
        <v>6905</v>
      </c>
      <c r="C904" s="40" t="s">
        <v>998</v>
      </c>
      <c r="D904" s="40" t="s">
        <v>941</v>
      </c>
      <c r="E904" s="57" t="s">
        <v>942</v>
      </c>
      <c r="F904" s="42" t="s">
        <v>949</v>
      </c>
      <c r="G904" s="39" t="s">
        <v>662</v>
      </c>
      <c r="H904" s="90">
        <v>6905</v>
      </c>
      <c r="I904" s="51">
        <f t="shared" ref="I904:I946" si="881">SUM(J904:AP904)</f>
        <v>692.56810690649797</v>
      </c>
      <c r="J904" s="51">
        <f t="shared" si="877"/>
        <v>11</v>
      </c>
      <c r="K904" s="51">
        <f t="shared" ref="K904:AT904" si="882">K1858</f>
        <v>13</v>
      </c>
      <c r="L904" s="51">
        <f t="shared" si="882"/>
        <v>27.800729040097206</v>
      </c>
      <c r="M904" s="51">
        <f t="shared" si="882"/>
        <v>14.767377866400798</v>
      </c>
      <c r="N904" s="51">
        <f t="shared" si="882"/>
        <v>20</v>
      </c>
      <c r="O904" s="51">
        <f t="shared" si="882"/>
        <v>22</v>
      </c>
      <c r="P904" s="51">
        <f t="shared" si="882"/>
        <v>17</v>
      </c>
      <c r="Q904" s="51">
        <f t="shared" si="882"/>
        <v>17</v>
      </c>
      <c r="R904" s="51">
        <f t="shared" si="882"/>
        <v>17</v>
      </c>
      <c r="S904" s="51">
        <f t="shared" si="882"/>
        <v>17</v>
      </c>
      <c r="T904" s="51">
        <f t="shared" si="882"/>
        <v>16</v>
      </c>
      <c r="U904" s="51">
        <f t="shared" si="882"/>
        <v>16</v>
      </c>
      <c r="V904" s="51">
        <f t="shared" si="882"/>
        <v>15</v>
      </c>
      <c r="W904" s="51">
        <f t="shared" si="882"/>
        <v>14</v>
      </c>
      <c r="X904" s="51">
        <f t="shared" si="882"/>
        <v>14</v>
      </c>
      <c r="Y904" s="51">
        <f t="shared" si="882"/>
        <v>13</v>
      </c>
      <c r="Z904" s="51">
        <f t="shared" si="882"/>
        <v>13</v>
      </c>
      <c r="AA904" s="51">
        <f t="shared" si="882"/>
        <v>12</v>
      </c>
      <c r="AB904" s="51">
        <f t="shared" si="882"/>
        <v>12</v>
      </c>
      <c r="AC904" s="51">
        <f t="shared" si="882"/>
        <v>11</v>
      </c>
      <c r="AD904" s="51">
        <f t="shared" si="882"/>
        <v>50</v>
      </c>
      <c r="AE904" s="51">
        <f t="shared" si="882"/>
        <v>57</v>
      </c>
      <c r="AF904" s="51">
        <f t="shared" si="882"/>
        <v>51</v>
      </c>
      <c r="AG904" s="51">
        <f t="shared" si="882"/>
        <v>46</v>
      </c>
      <c r="AH904" s="51">
        <f t="shared" si="882"/>
        <v>43</v>
      </c>
      <c r="AI904" s="51">
        <f t="shared" si="882"/>
        <v>35</v>
      </c>
      <c r="AJ904" s="51">
        <f t="shared" si="882"/>
        <v>27</v>
      </c>
      <c r="AK904" s="51">
        <f t="shared" si="882"/>
        <v>22</v>
      </c>
      <c r="AL904" s="51">
        <f t="shared" si="882"/>
        <v>19</v>
      </c>
      <c r="AM904" s="51">
        <f t="shared" si="882"/>
        <v>13</v>
      </c>
      <c r="AN904" s="51">
        <f t="shared" si="882"/>
        <v>8</v>
      </c>
      <c r="AO904" s="51">
        <f t="shared" si="882"/>
        <v>5</v>
      </c>
      <c r="AP904" s="51">
        <f t="shared" si="882"/>
        <v>4</v>
      </c>
      <c r="AQ904" s="51">
        <f t="shared" si="882"/>
        <v>36</v>
      </c>
      <c r="AR904" s="51">
        <f t="shared" si="882"/>
        <v>29</v>
      </c>
      <c r="AS904" s="51">
        <f t="shared" si="882"/>
        <v>131</v>
      </c>
      <c r="AT904" s="51">
        <f t="shared" si="882"/>
        <v>13</v>
      </c>
      <c r="AU904" s="90">
        <v>6905</v>
      </c>
      <c r="AV904" s="109"/>
      <c r="AW904" s="109"/>
    </row>
    <row r="905" spans="1:49" s="33" customFormat="1" ht="12">
      <c r="A905" s="6">
        <v>901</v>
      </c>
      <c r="B905" s="58">
        <v>6993</v>
      </c>
      <c r="C905" s="40" t="s">
        <v>998</v>
      </c>
      <c r="D905" s="40" t="s">
        <v>941</v>
      </c>
      <c r="E905" s="57" t="s">
        <v>942</v>
      </c>
      <c r="F905" s="44" t="s">
        <v>950</v>
      </c>
      <c r="G905" s="39" t="s">
        <v>662</v>
      </c>
      <c r="H905" s="58">
        <v>6993</v>
      </c>
      <c r="I905" s="51">
        <f t="shared" si="881"/>
        <v>627.65154328370556</v>
      </c>
      <c r="J905" s="51">
        <f t="shared" si="877"/>
        <v>11</v>
      </c>
      <c r="K905" s="51">
        <f t="shared" ref="K905:AT905" si="883">K1859</f>
        <v>19</v>
      </c>
      <c r="L905" s="51">
        <f t="shared" si="883"/>
        <v>14.96962332928311</v>
      </c>
      <c r="M905" s="51">
        <f t="shared" si="883"/>
        <v>8.6819199544224475</v>
      </c>
      <c r="N905" s="51">
        <f t="shared" si="883"/>
        <v>16</v>
      </c>
      <c r="O905" s="51">
        <f t="shared" si="883"/>
        <v>10</v>
      </c>
      <c r="P905" s="51">
        <f t="shared" si="883"/>
        <v>16</v>
      </c>
      <c r="Q905" s="51">
        <f t="shared" si="883"/>
        <v>16</v>
      </c>
      <c r="R905" s="51">
        <f t="shared" si="883"/>
        <v>16</v>
      </c>
      <c r="S905" s="51">
        <f t="shared" si="883"/>
        <v>16</v>
      </c>
      <c r="T905" s="51">
        <f t="shared" si="883"/>
        <v>15</v>
      </c>
      <c r="U905" s="51">
        <f t="shared" si="883"/>
        <v>15</v>
      </c>
      <c r="V905" s="51">
        <f t="shared" si="883"/>
        <v>14</v>
      </c>
      <c r="W905" s="51">
        <f t="shared" si="883"/>
        <v>13</v>
      </c>
      <c r="X905" s="51">
        <f t="shared" si="883"/>
        <v>13</v>
      </c>
      <c r="Y905" s="51">
        <f t="shared" si="883"/>
        <v>13</v>
      </c>
      <c r="Z905" s="51">
        <f t="shared" si="883"/>
        <v>12</v>
      </c>
      <c r="AA905" s="51">
        <f t="shared" si="883"/>
        <v>11</v>
      </c>
      <c r="AB905" s="51">
        <f t="shared" si="883"/>
        <v>11</v>
      </c>
      <c r="AC905" s="51">
        <f t="shared" si="883"/>
        <v>10</v>
      </c>
      <c r="AD905" s="51">
        <f t="shared" si="883"/>
        <v>47</v>
      </c>
      <c r="AE905" s="51">
        <f t="shared" si="883"/>
        <v>54</v>
      </c>
      <c r="AF905" s="51">
        <f t="shared" si="883"/>
        <v>48</v>
      </c>
      <c r="AG905" s="51">
        <f t="shared" si="883"/>
        <v>43</v>
      </c>
      <c r="AH905" s="51">
        <f t="shared" si="883"/>
        <v>41</v>
      </c>
      <c r="AI905" s="51">
        <f t="shared" si="883"/>
        <v>33</v>
      </c>
      <c r="AJ905" s="51">
        <f t="shared" si="883"/>
        <v>25</v>
      </c>
      <c r="AK905" s="51">
        <f t="shared" si="883"/>
        <v>20</v>
      </c>
      <c r="AL905" s="51">
        <f t="shared" si="883"/>
        <v>18</v>
      </c>
      <c r="AM905" s="51">
        <f t="shared" si="883"/>
        <v>12</v>
      </c>
      <c r="AN905" s="51">
        <f t="shared" si="883"/>
        <v>7</v>
      </c>
      <c r="AO905" s="51">
        <f t="shared" si="883"/>
        <v>5</v>
      </c>
      <c r="AP905" s="51">
        <f t="shared" si="883"/>
        <v>4</v>
      </c>
      <c r="AQ905" s="51">
        <f t="shared" si="883"/>
        <v>34</v>
      </c>
      <c r="AR905" s="51">
        <f t="shared" si="883"/>
        <v>27</v>
      </c>
      <c r="AS905" s="51">
        <f t="shared" si="883"/>
        <v>123</v>
      </c>
      <c r="AT905" s="51">
        <f t="shared" si="883"/>
        <v>12</v>
      </c>
      <c r="AU905" s="58">
        <v>6993</v>
      </c>
      <c r="AV905" s="109"/>
      <c r="AW905" s="109"/>
    </row>
    <row r="906" spans="1:49" s="33" customFormat="1" ht="12">
      <c r="A906" s="21">
        <v>902</v>
      </c>
      <c r="B906" s="58">
        <v>7018</v>
      </c>
      <c r="C906" s="40" t="s">
        <v>998</v>
      </c>
      <c r="D906" s="40" t="s">
        <v>941</v>
      </c>
      <c r="E906" s="57" t="s">
        <v>942</v>
      </c>
      <c r="F906" s="44" t="s">
        <v>951</v>
      </c>
      <c r="G906" s="39" t="s">
        <v>662</v>
      </c>
      <c r="H906" s="58">
        <v>7018</v>
      </c>
      <c r="I906" s="51">
        <f t="shared" si="881"/>
        <v>753.82050299024809</v>
      </c>
      <c r="J906" s="51">
        <f t="shared" si="877"/>
        <v>10</v>
      </c>
      <c r="K906" s="51">
        <f t="shared" ref="K906:AT906" si="884">K1860</f>
        <v>18</v>
      </c>
      <c r="L906" s="51">
        <f t="shared" si="884"/>
        <v>16.038882138517618</v>
      </c>
      <c r="M906" s="51">
        <f t="shared" si="884"/>
        <v>15.781620851730523</v>
      </c>
      <c r="N906" s="51">
        <f t="shared" si="884"/>
        <v>15</v>
      </c>
      <c r="O906" s="51">
        <f t="shared" si="884"/>
        <v>21</v>
      </c>
      <c r="P906" s="51">
        <f t="shared" si="884"/>
        <v>19</v>
      </c>
      <c r="Q906" s="51">
        <f t="shared" si="884"/>
        <v>19</v>
      </c>
      <c r="R906" s="51">
        <f t="shared" si="884"/>
        <v>19</v>
      </c>
      <c r="S906" s="51">
        <f t="shared" si="884"/>
        <v>19</v>
      </c>
      <c r="T906" s="51">
        <f t="shared" si="884"/>
        <v>18</v>
      </c>
      <c r="U906" s="51">
        <f t="shared" si="884"/>
        <v>18</v>
      </c>
      <c r="V906" s="51">
        <f t="shared" si="884"/>
        <v>17</v>
      </c>
      <c r="W906" s="51">
        <f t="shared" si="884"/>
        <v>16</v>
      </c>
      <c r="X906" s="51">
        <f t="shared" si="884"/>
        <v>16</v>
      </c>
      <c r="Y906" s="51">
        <f t="shared" si="884"/>
        <v>15</v>
      </c>
      <c r="Z906" s="51">
        <f t="shared" si="884"/>
        <v>14</v>
      </c>
      <c r="AA906" s="51">
        <f t="shared" si="884"/>
        <v>14</v>
      </c>
      <c r="AB906" s="51">
        <f t="shared" si="884"/>
        <v>13</v>
      </c>
      <c r="AC906" s="51">
        <f t="shared" si="884"/>
        <v>12</v>
      </c>
      <c r="AD906" s="51">
        <f t="shared" si="884"/>
        <v>57</v>
      </c>
      <c r="AE906" s="51">
        <f t="shared" si="884"/>
        <v>64</v>
      </c>
      <c r="AF906" s="51">
        <f t="shared" si="884"/>
        <v>57</v>
      </c>
      <c r="AG906" s="51">
        <f t="shared" si="884"/>
        <v>52</v>
      </c>
      <c r="AH906" s="51">
        <f t="shared" si="884"/>
        <v>49</v>
      </c>
      <c r="AI906" s="51">
        <f t="shared" si="884"/>
        <v>40</v>
      </c>
      <c r="AJ906" s="51">
        <f t="shared" si="884"/>
        <v>30</v>
      </c>
      <c r="AK906" s="51">
        <f t="shared" si="884"/>
        <v>24</v>
      </c>
      <c r="AL906" s="51">
        <f t="shared" si="884"/>
        <v>21</v>
      </c>
      <c r="AM906" s="51">
        <f t="shared" si="884"/>
        <v>15</v>
      </c>
      <c r="AN906" s="51">
        <f t="shared" si="884"/>
        <v>9</v>
      </c>
      <c r="AO906" s="51">
        <f t="shared" si="884"/>
        <v>6</v>
      </c>
      <c r="AP906" s="51">
        <f t="shared" si="884"/>
        <v>5</v>
      </c>
      <c r="AQ906" s="51">
        <f t="shared" si="884"/>
        <v>41</v>
      </c>
      <c r="AR906" s="51">
        <f t="shared" si="884"/>
        <v>32</v>
      </c>
      <c r="AS906" s="51">
        <f t="shared" si="884"/>
        <v>147</v>
      </c>
      <c r="AT906" s="51">
        <f t="shared" si="884"/>
        <v>16</v>
      </c>
      <c r="AU906" s="58">
        <v>7018</v>
      </c>
      <c r="AV906" s="109"/>
      <c r="AW906" s="109"/>
    </row>
    <row r="907" spans="1:49" s="33" customFormat="1" ht="12">
      <c r="A907" s="21">
        <v>903</v>
      </c>
      <c r="B907" s="90">
        <v>7019</v>
      </c>
      <c r="C907" s="40" t="s">
        <v>998</v>
      </c>
      <c r="D907" s="40" t="s">
        <v>941</v>
      </c>
      <c r="E907" s="57" t="s">
        <v>942</v>
      </c>
      <c r="F907" s="42" t="s">
        <v>421</v>
      </c>
      <c r="G907" s="39" t="s">
        <v>662</v>
      </c>
      <c r="H907" s="90">
        <v>7019</v>
      </c>
      <c r="I907" s="51">
        <f t="shared" si="881"/>
        <v>1359.8568788479206</v>
      </c>
      <c r="J907" s="51">
        <f t="shared" si="877"/>
        <v>34</v>
      </c>
      <c r="K907" s="51">
        <f t="shared" ref="K907:AT907" si="885">K1861</f>
        <v>40</v>
      </c>
      <c r="L907" s="51">
        <f t="shared" si="885"/>
        <v>25.662211421628189</v>
      </c>
      <c r="M907" s="51">
        <f t="shared" si="885"/>
        <v>45.194667426292554</v>
      </c>
      <c r="N907" s="51">
        <f t="shared" si="885"/>
        <v>40</v>
      </c>
      <c r="O907" s="51">
        <f t="shared" si="885"/>
        <v>39</v>
      </c>
      <c r="P907" s="51">
        <f t="shared" si="885"/>
        <v>34</v>
      </c>
      <c r="Q907" s="51">
        <f t="shared" si="885"/>
        <v>34</v>
      </c>
      <c r="R907" s="51">
        <f t="shared" si="885"/>
        <v>33</v>
      </c>
      <c r="S907" s="51">
        <f t="shared" si="885"/>
        <v>32</v>
      </c>
      <c r="T907" s="51">
        <f t="shared" si="885"/>
        <v>31</v>
      </c>
      <c r="U907" s="51">
        <f t="shared" si="885"/>
        <v>30</v>
      </c>
      <c r="V907" s="51">
        <f t="shared" si="885"/>
        <v>29</v>
      </c>
      <c r="W907" s="51">
        <f t="shared" si="885"/>
        <v>28</v>
      </c>
      <c r="X907" s="51">
        <f t="shared" si="885"/>
        <v>27</v>
      </c>
      <c r="Y907" s="51">
        <f t="shared" si="885"/>
        <v>26</v>
      </c>
      <c r="Z907" s="51">
        <f t="shared" si="885"/>
        <v>25</v>
      </c>
      <c r="AA907" s="51">
        <f t="shared" si="885"/>
        <v>24</v>
      </c>
      <c r="AB907" s="51">
        <f t="shared" si="885"/>
        <v>23</v>
      </c>
      <c r="AC907" s="51">
        <f t="shared" si="885"/>
        <v>21</v>
      </c>
      <c r="AD907" s="51">
        <f t="shared" si="885"/>
        <v>98</v>
      </c>
      <c r="AE907" s="51">
        <f t="shared" si="885"/>
        <v>111</v>
      </c>
      <c r="AF907" s="51">
        <f t="shared" si="885"/>
        <v>99</v>
      </c>
      <c r="AG907" s="51">
        <f t="shared" si="885"/>
        <v>89</v>
      </c>
      <c r="AH907" s="51">
        <f t="shared" si="885"/>
        <v>84</v>
      </c>
      <c r="AI907" s="51">
        <f t="shared" si="885"/>
        <v>69</v>
      </c>
      <c r="AJ907" s="51">
        <f t="shared" si="885"/>
        <v>52</v>
      </c>
      <c r="AK907" s="51">
        <f t="shared" si="885"/>
        <v>42</v>
      </c>
      <c r="AL907" s="51">
        <f t="shared" si="885"/>
        <v>36</v>
      </c>
      <c r="AM907" s="51">
        <f t="shared" si="885"/>
        <v>26</v>
      </c>
      <c r="AN907" s="51">
        <f t="shared" si="885"/>
        <v>15</v>
      </c>
      <c r="AO907" s="51">
        <f t="shared" si="885"/>
        <v>10</v>
      </c>
      <c r="AP907" s="51">
        <f t="shared" si="885"/>
        <v>8</v>
      </c>
      <c r="AQ907" s="51">
        <f t="shared" si="885"/>
        <v>70</v>
      </c>
      <c r="AR907" s="51">
        <f t="shared" si="885"/>
        <v>55</v>
      </c>
      <c r="AS907" s="51">
        <f t="shared" si="885"/>
        <v>254</v>
      </c>
      <c r="AT907" s="51">
        <f t="shared" si="885"/>
        <v>51</v>
      </c>
      <c r="AU907" s="90">
        <v>7019</v>
      </c>
      <c r="AV907" s="109"/>
      <c r="AW907" s="109"/>
    </row>
    <row r="908" spans="1:49" s="33" customFormat="1" ht="24">
      <c r="A908" s="6">
        <v>904</v>
      </c>
      <c r="B908" s="90">
        <v>7045</v>
      </c>
      <c r="C908" s="40" t="s">
        <v>998</v>
      </c>
      <c r="D908" s="40" t="s">
        <v>941</v>
      </c>
      <c r="E908" s="57" t="s">
        <v>942</v>
      </c>
      <c r="F908" s="42" t="s">
        <v>952</v>
      </c>
      <c r="G908" s="39" t="s">
        <v>662</v>
      </c>
      <c r="H908" s="90">
        <v>7045</v>
      </c>
      <c r="I908" s="51">
        <f t="shared" si="881"/>
        <v>942.9040047848124</v>
      </c>
      <c r="J908" s="51">
        <f t="shared" si="877"/>
        <v>17</v>
      </c>
      <c r="K908" s="51">
        <f t="shared" ref="K908:AT908" si="886">K1862</f>
        <v>20</v>
      </c>
      <c r="L908" s="51">
        <f t="shared" si="886"/>
        <v>17.108140947752126</v>
      </c>
      <c r="M908" s="51">
        <f t="shared" si="886"/>
        <v>16.795863837060246</v>
      </c>
      <c r="N908" s="51">
        <f t="shared" si="886"/>
        <v>24</v>
      </c>
      <c r="O908" s="51">
        <f t="shared" si="886"/>
        <v>18</v>
      </c>
      <c r="P908" s="51">
        <f t="shared" si="886"/>
        <v>25</v>
      </c>
      <c r="Q908" s="51">
        <f t="shared" si="886"/>
        <v>25</v>
      </c>
      <c r="R908" s="51">
        <f t="shared" si="886"/>
        <v>24</v>
      </c>
      <c r="S908" s="51">
        <f t="shared" si="886"/>
        <v>24</v>
      </c>
      <c r="T908" s="51">
        <f t="shared" si="886"/>
        <v>23</v>
      </c>
      <c r="U908" s="51">
        <f t="shared" si="886"/>
        <v>22</v>
      </c>
      <c r="V908" s="51">
        <f t="shared" si="886"/>
        <v>21</v>
      </c>
      <c r="W908" s="51">
        <f t="shared" si="886"/>
        <v>20</v>
      </c>
      <c r="X908" s="51">
        <f t="shared" si="886"/>
        <v>20</v>
      </c>
      <c r="Y908" s="51">
        <f t="shared" si="886"/>
        <v>19</v>
      </c>
      <c r="Z908" s="51">
        <f t="shared" si="886"/>
        <v>18</v>
      </c>
      <c r="AA908" s="51">
        <f t="shared" si="886"/>
        <v>17</v>
      </c>
      <c r="AB908" s="51">
        <f t="shared" si="886"/>
        <v>16</v>
      </c>
      <c r="AC908" s="51">
        <f t="shared" si="886"/>
        <v>16</v>
      </c>
      <c r="AD908" s="51">
        <f t="shared" si="886"/>
        <v>71</v>
      </c>
      <c r="AE908" s="51">
        <f t="shared" si="886"/>
        <v>81</v>
      </c>
      <c r="AF908" s="51">
        <f t="shared" si="886"/>
        <v>72</v>
      </c>
      <c r="AG908" s="51">
        <f t="shared" si="886"/>
        <v>65</v>
      </c>
      <c r="AH908" s="51">
        <f t="shared" si="886"/>
        <v>62</v>
      </c>
      <c r="AI908" s="51">
        <f t="shared" si="886"/>
        <v>50</v>
      </c>
      <c r="AJ908" s="51">
        <f t="shared" si="886"/>
        <v>38</v>
      </c>
      <c r="AK908" s="51">
        <f t="shared" si="886"/>
        <v>31</v>
      </c>
      <c r="AL908" s="51">
        <f t="shared" si="886"/>
        <v>27</v>
      </c>
      <c r="AM908" s="51">
        <f t="shared" si="886"/>
        <v>19</v>
      </c>
      <c r="AN908" s="51">
        <f t="shared" si="886"/>
        <v>11</v>
      </c>
      <c r="AO908" s="51">
        <f t="shared" si="886"/>
        <v>7</v>
      </c>
      <c r="AP908" s="51">
        <f t="shared" si="886"/>
        <v>6</v>
      </c>
      <c r="AQ908" s="51">
        <f t="shared" si="886"/>
        <v>51</v>
      </c>
      <c r="AR908" s="51">
        <f t="shared" si="886"/>
        <v>41</v>
      </c>
      <c r="AS908" s="51">
        <f t="shared" si="886"/>
        <v>186</v>
      </c>
      <c r="AT908" s="51">
        <f t="shared" si="886"/>
        <v>18</v>
      </c>
      <c r="AU908" s="90">
        <v>7045</v>
      </c>
      <c r="AV908" s="109"/>
      <c r="AW908" s="109"/>
    </row>
    <row r="909" spans="1:49" s="33" customFormat="1" ht="12">
      <c r="A909" s="21">
        <v>905</v>
      </c>
      <c r="B909" s="58">
        <v>10809</v>
      </c>
      <c r="C909" s="40" t="s">
        <v>998</v>
      </c>
      <c r="D909" s="40" t="s">
        <v>941</v>
      </c>
      <c r="E909" s="57" t="s">
        <v>942</v>
      </c>
      <c r="F909" s="44" t="s">
        <v>953</v>
      </c>
      <c r="G909" s="39" t="s">
        <v>662</v>
      </c>
      <c r="H909" s="58">
        <v>10809</v>
      </c>
      <c r="I909" s="51">
        <f t="shared" si="881"/>
        <v>937.23801196306931</v>
      </c>
      <c r="J909" s="51">
        <f t="shared" si="877"/>
        <v>12</v>
      </c>
      <c r="K909" s="51">
        <f t="shared" ref="K909:AT909" si="887">K1863</f>
        <v>26</v>
      </c>
      <c r="L909" s="51">
        <f t="shared" si="887"/>
        <v>21.38517618469016</v>
      </c>
      <c r="M909" s="51">
        <f t="shared" si="887"/>
        <v>20.852835778379148</v>
      </c>
      <c r="N909" s="51">
        <f t="shared" si="887"/>
        <v>24</v>
      </c>
      <c r="O909" s="51">
        <f t="shared" si="887"/>
        <v>17</v>
      </c>
      <c r="P909" s="51">
        <f t="shared" si="887"/>
        <v>24</v>
      </c>
      <c r="Q909" s="51">
        <f t="shared" si="887"/>
        <v>24</v>
      </c>
      <c r="R909" s="51">
        <f t="shared" si="887"/>
        <v>24</v>
      </c>
      <c r="S909" s="51">
        <f t="shared" si="887"/>
        <v>23</v>
      </c>
      <c r="T909" s="51">
        <f t="shared" si="887"/>
        <v>23</v>
      </c>
      <c r="U909" s="51">
        <f t="shared" si="887"/>
        <v>22</v>
      </c>
      <c r="V909" s="51">
        <f t="shared" si="887"/>
        <v>21</v>
      </c>
      <c r="W909" s="51">
        <f t="shared" si="887"/>
        <v>20</v>
      </c>
      <c r="X909" s="51">
        <f t="shared" si="887"/>
        <v>19</v>
      </c>
      <c r="Y909" s="51">
        <f t="shared" si="887"/>
        <v>19</v>
      </c>
      <c r="Z909" s="51">
        <f t="shared" si="887"/>
        <v>18</v>
      </c>
      <c r="AA909" s="51">
        <f t="shared" si="887"/>
        <v>17</v>
      </c>
      <c r="AB909" s="51">
        <f t="shared" si="887"/>
        <v>16</v>
      </c>
      <c r="AC909" s="51">
        <f t="shared" si="887"/>
        <v>15</v>
      </c>
      <c r="AD909" s="51">
        <f t="shared" si="887"/>
        <v>70</v>
      </c>
      <c r="AE909" s="51">
        <f t="shared" si="887"/>
        <v>80</v>
      </c>
      <c r="AF909" s="51">
        <f t="shared" si="887"/>
        <v>71</v>
      </c>
      <c r="AG909" s="51">
        <f t="shared" si="887"/>
        <v>64</v>
      </c>
      <c r="AH909" s="51">
        <f t="shared" si="887"/>
        <v>61</v>
      </c>
      <c r="AI909" s="51">
        <f t="shared" si="887"/>
        <v>49</v>
      </c>
      <c r="AJ909" s="51">
        <f t="shared" si="887"/>
        <v>38</v>
      </c>
      <c r="AK909" s="51">
        <f t="shared" si="887"/>
        <v>30</v>
      </c>
      <c r="AL909" s="51">
        <f t="shared" si="887"/>
        <v>26</v>
      </c>
      <c r="AM909" s="51">
        <f t="shared" si="887"/>
        <v>18</v>
      </c>
      <c r="AN909" s="51">
        <f t="shared" si="887"/>
        <v>11</v>
      </c>
      <c r="AO909" s="51">
        <f t="shared" si="887"/>
        <v>7</v>
      </c>
      <c r="AP909" s="51">
        <f t="shared" si="887"/>
        <v>6</v>
      </c>
      <c r="AQ909" s="51">
        <f t="shared" si="887"/>
        <v>51</v>
      </c>
      <c r="AR909" s="51">
        <f t="shared" si="887"/>
        <v>40</v>
      </c>
      <c r="AS909" s="51">
        <f t="shared" si="887"/>
        <v>183</v>
      </c>
      <c r="AT909" s="51">
        <f t="shared" si="887"/>
        <v>18</v>
      </c>
      <c r="AU909" s="58">
        <v>10809</v>
      </c>
      <c r="AV909" s="109"/>
      <c r="AW909" s="109"/>
    </row>
    <row r="910" spans="1:49" s="33" customFormat="1" ht="12">
      <c r="A910" s="21">
        <v>906</v>
      </c>
      <c r="B910" s="58">
        <v>10918</v>
      </c>
      <c r="C910" s="40" t="s">
        <v>998</v>
      </c>
      <c r="D910" s="40" t="s">
        <v>941</v>
      </c>
      <c r="E910" s="57" t="s">
        <v>942</v>
      </c>
      <c r="F910" s="44" t="s">
        <v>954</v>
      </c>
      <c r="G910" s="39" t="s">
        <v>662</v>
      </c>
      <c r="H910" s="58">
        <v>10918</v>
      </c>
      <c r="I910" s="51">
        <f t="shared" si="881"/>
        <v>975.52369380315918</v>
      </c>
      <c r="J910" s="51">
        <f t="shared" si="877"/>
        <v>13</v>
      </c>
      <c r="K910" s="51">
        <f t="shared" ref="K910:AT910" si="888">K1864</f>
        <v>21</v>
      </c>
      <c r="L910" s="51">
        <f t="shared" si="888"/>
        <v>23.523693803159173</v>
      </c>
      <c r="M910" s="51">
        <f t="shared" si="888"/>
        <v>25</v>
      </c>
      <c r="N910" s="51">
        <f t="shared" si="888"/>
        <v>21</v>
      </c>
      <c r="O910" s="51">
        <f t="shared" si="888"/>
        <v>28</v>
      </c>
      <c r="P910" s="51">
        <f t="shared" si="888"/>
        <v>25</v>
      </c>
      <c r="Q910" s="51">
        <f t="shared" si="888"/>
        <v>25</v>
      </c>
      <c r="R910" s="51">
        <f t="shared" si="888"/>
        <v>25</v>
      </c>
      <c r="S910" s="51">
        <f t="shared" si="888"/>
        <v>24</v>
      </c>
      <c r="T910" s="51">
        <f t="shared" si="888"/>
        <v>23</v>
      </c>
      <c r="U910" s="51">
        <f t="shared" si="888"/>
        <v>22</v>
      </c>
      <c r="V910" s="51">
        <f t="shared" si="888"/>
        <v>22</v>
      </c>
      <c r="W910" s="51">
        <f t="shared" si="888"/>
        <v>21</v>
      </c>
      <c r="X910" s="51">
        <f t="shared" si="888"/>
        <v>20</v>
      </c>
      <c r="Y910" s="51">
        <f t="shared" si="888"/>
        <v>19</v>
      </c>
      <c r="Z910" s="51">
        <f t="shared" si="888"/>
        <v>18</v>
      </c>
      <c r="AA910" s="51">
        <f t="shared" si="888"/>
        <v>18</v>
      </c>
      <c r="AB910" s="51">
        <f t="shared" si="888"/>
        <v>17</v>
      </c>
      <c r="AC910" s="51">
        <f t="shared" si="888"/>
        <v>16</v>
      </c>
      <c r="AD910" s="51">
        <f t="shared" si="888"/>
        <v>73</v>
      </c>
      <c r="AE910" s="51">
        <f t="shared" si="888"/>
        <v>83</v>
      </c>
      <c r="AF910" s="51">
        <f t="shared" si="888"/>
        <v>73</v>
      </c>
      <c r="AG910" s="51">
        <f t="shared" si="888"/>
        <v>66</v>
      </c>
      <c r="AH910" s="51">
        <f t="shared" si="888"/>
        <v>63</v>
      </c>
      <c r="AI910" s="51">
        <f t="shared" si="888"/>
        <v>51</v>
      </c>
      <c r="AJ910" s="51">
        <f t="shared" si="888"/>
        <v>39</v>
      </c>
      <c r="AK910" s="51">
        <f t="shared" si="888"/>
        <v>31</v>
      </c>
      <c r="AL910" s="51">
        <f t="shared" si="888"/>
        <v>27</v>
      </c>
      <c r="AM910" s="51">
        <f t="shared" si="888"/>
        <v>19</v>
      </c>
      <c r="AN910" s="51">
        <f t="shared" si="888"/>
        <v>11</v>
      </c>
      <c r="AO910" s="51">
        <f t="shared" si="888"/>
        <v>7</v>
      </c>
      <c r="AP910" s="51">
        <f t="shared" si="888"/>
        <v>6</v>
      </c>
      <c r="AQ910" s="51">
        <f t="shared" si="888"/>
        <v>52</v>
      </c>
      <c r="AR910" s="51">
        <f t="shared" si="888"/>
        <v>41</v>
      </c>
      <c r="AS910" s="51">
        <f t="shared" si="888"/>
        <v>189</v>
      </c>
      <c r="AT910" s="51">
        <f t="shared" si="888"/>
        <v>17</v>
      </c>
      <c r="AU910" s="58">
        <v>10918</v>
      </c>
      <c r="AV910" s="109"/>
      <c r="AW910" s="109"/>
    </row>
    <row r="911" spans="1:49" s="33" customFormat="1" ht="12">
      <c r="A911" s="6">
        <v>907</v>
      </c>
      <c r="B911" s="58">
        <v>13059</v>
      </c>
      <c r="C911" s="40" t="s">
        <v>998</v>
      </c>
      <c r="D911" s="40" t="s">
        <v>941</v>
      </c>
      <c r="E911" s="57" t="s">
        <v>942</v>
      </c>
      <c r="F911" s="44" t="s">
        <v>955</v>
      </c>
      <c r="G911" s="39" t="s">
        <v>662</v>
      </c>
      <c r="H911" s="58">
        <v>13059</v>
      </c>
      <c r="I911" s="51">
        <f t="shared" si="881"/>
        <v>586.41555285540699</v>
      </c>
      <c r="J911" s="51">
        <f t="shared" si="877"/>
        <v>9</v>
      </c>
      <c r="K911" s="51">
        <f t="shared" ref="K911:AT911" si="889">K1865</f>
        <v>7</v>
      </c>
      <c r="L911" s="51">
        <f t="shared" si="889"/>
        <v>6.4155528554070473</v>
      </c>
      <c r="M911" s="51">
        <f t="shared" si="889"/>
        <v>6</v>
      </c>
      <c r="N911" s="51">
        <f t="shared" si="889"/>
        <v>13</v>
      </c>
      <c r="O911" s="51">
        <f t="shared" si="889"/>
        <v>9</v>
      </c>
      <c r="P911" s="51">
        <f t="shared" si="889"/>
        <v>16</v>
      </c>
      <c r="Q911" s="51">
        <f t="shared" si="889"/>
        <v>16</v>
      </c>
      <c r="R911" s="51">
        <f t="shared" si="889"/>
        <v>16</v>
      </c>
      <c r="S911" s="51">
        <f t="shared" si="889"/>
        <v>15</v>
      </c>
      <c r="T911" s="51">
        <f t="shared" si="889"/>
        <v>15</v>
      </c>
      <c r="U911" s="51">
        <f t="shared" si="889"/>
        <v>14</v>
      </c>
      <c r="V911" s="51">
        <f t="shared" si="889"/>
        <v>14</v>
      </c>
      <c r="W911" s="51">
        <f t="shared" si="889"/>
        <v>13</v>
      </c>
      <c r="X911" s="51">
        <f t="shared" si="889"/>
        <v>13</v>
      </c>
      <c r="Y911" s="51">
        <f t="shared" si="889"/>
        <v>12</v>
      </c>
      <c r="Z911" s="51">
        <f t="shared" si="889"/>
        <v>12</v>
      </c>
      <c r="AA911" s="51">
        <f t="shared" si="889"/>
        <v>11</v>
      </c>
      <c r="AB911" s="51">
        <f t="shared" si="889"/>
        <v>11</v>
      </c>
      <c r="AC911" s="51">
        <f t="shared" si="889"/>
        <v>10</v>
      </c>
      <c r="AD911" s="51">
        <f t="shared" si="889"/>
        <v>46</v>
      </c>
      <c r="AE911" s="51">
        <f t="shared" si="889"/>
        <v>52</v>
      </c>
      <c r="AF911" s="51">
        <f t="shared" si="889"/>
        <v>46</v>
      </c>
      <c r="AG911" s="51">
        <f t="shared" si="889"/>
        <v>42</v>
      </c>
      <c r="AH911" s="51">
        <f t="shared" si="889"/>
        <v>40</v>
      </c>
      <c r="AI911" s="51">
        <f t="shared" si="889"/>
        <v>32</v>
      </c>
      <c r="AJ911" s="51">
        <f t="shared" si="889"/>
        <v>25</v>
      </c>
      <c r="AK911" s="51">
        <f t="shared" si="889"/>
        <v>20</v>
      </c>
      <c r="AL911" s="51">
        <f t="shared" si="889"/>
        <v>17</v>
      </c>
      <c r="AM911" s="51">
        <f t="shared" si="889"/>
        <v>12</v>
      </c>
      <c r="AN911" s="51">
        <f t="shared" si="889"/>
        <v>7</v>
      </c>
      <c r="AO911" s="51">
        <f t="shared" si="889"/>
        <v>5</v>
      </c>
      <c r="AP911" s="51">
        <f t="shared" si="889"/>
        <v>4</v>
      </c>
      <c r="AQ911" s="51">
        <f t="shared" si="889"/>
        <v>33</v>
      </c>
      <c r="AR911" s="51">
        <f t="shared" si="889"/>
        <v>26</v>
      </c>
      <c r="AS911" s="51">
        <f t="shared" si="889"/>
        <v>119</v>
      </c>
      <c r="AT911" s="51">
        <f t="shared" si="889"/>
        <v>8</v>
      </c>
      <c r="AU911" s="58">
        <v>13059</v>
      </c>
      <c r="AV911" s="109"/>
      <c r="AW911" s="109"/>
    </row>
    <row r="912" spans="1:49" s="33" customFormat="1" ht="12">
      <c r="A912" s="21">
        <v>908</v>
      </c>
      <c r="B912" s="58">
        <v>18475</v>
      </c>
      <c r="C912" s="40" t="s">
        <v>998</v>
      </c>
      <c r="D912" s="40" t="s">
        <v>941</v>
      </c>
      <c r="E912" s="57" t="s">
        <v>942</v>
      </c>
      <c r="F912" s="44" t="s">
        <v>956</v>
      </c>
      <c r="G912" s="39" t="s">
        <v>662</v>
      </c>
      <c r="H912" s="58">
        <v>18475</v>
      </c>
      <c r="I912" s="51">
        <f t="shared" si="881"/>
        <v>1177.6167042147295</v>
      </c>
      <c r="J912" s="51">
        <f t="shared" si="877"/>
        <v>13</v>
      </c>
      <c r="K912" s="51">
        <f t="shared" ref="K912:AT912" si="890">K1866</f>
        <v>23</v>
      </c>
      <c r="L912" s="51">
        <f t="shared" si="890"/>
        <v>24.592952612393681</v>
      </c>
      <c r="M912" s="51">
        <f t="shared" si="890"/>
        <v>33.023751602335849</v>
      </c>
      <c r="N912" s="51">
        <f t="shared" si="890"/>
        <v>16</v>
      </c>
      <c r="O912" s="51">
        <f t="shared" si="890"/>
        <v>21</v>
      </c>
      <c r="P912" s="51">
        <f t="shared" si="890"/>
        <v>31</v>
      </c>
      <c r="Q912" s="51">
        <f t="shared" si="890"/>
        <v>31</v>
      </c>
      <c r="R912" s="51">
        <f t="shared" si="890"/>
        <v>30</v>
      </c>
      <c r="S912" s="51">
        <f t="shared" si="890"/>
        <v>30</v>
      </c>
      <c r="T912" s="51">
        <f t="shared" si="890"/>
        <v>29</v>
      </c>
      <c r="U912" s="51">
        <f t="shared" si="890"/>
        <v>28</v>
      </c>
      <c r="V912" s="51">
        <f t="shared" si="890"/>
        <v>27</v>
      </c>
      <c r="W912" s="51">
        <f t="shared" si="890"/>
        <v>26</v>
      </c>
      <c r="X912" s="51">
        <f t="shared" si="890"/>
        <v>25</v>
      </c>
      <c r="Y912" s="51">
        <f t="shared" si="890"/>
        <v>24</v>
      </c>
      <c r="Z912" s="51">
        <f t="shared" si="890"/>
        <v>23</v>
      </c>
      <c r="AA912" s="51">
        <f t="shared" si="890"/>
        <v>22</v>
      </c>
      <c r="AB912" s="51">
        <f t="shared" si="890"/>
        <v>21</v>
      </c>
      <c r="AC912" s="51">
        <f t="shared" si="890"/>
        <v>20</v>
      </c>
      <c r="AD912" s="51">
        <f t="shared" si="890"/>
        <v>90</v>
      </c>
      <c r="AE912" s="51">
        <f t="shared" si="890"/>
        <v>102</v>
      </c>
      <c r="AF912" s="51">
        <f t="shared" si="890"/>
        <v>91</v>
      </c>
      <c r="AG912" s="51">
        <f t="shared" si="890"/>
        <v>82</v>
      </c>
      <c r="AH912" s="51">
        <f t="shared" si="890"/>
        <v>78</v>
      </c>
      <c r="AI912" s="51">
        <f t="shared" si="890"/>
        <v>63</v>
      </c>
      <c r="AJ912" s="51">
        <f t="shared" si="890"/>
        <v>48</v>
      </c>
      <c r="AK912" s="51">
        <f t="shared" si="890"/>
        <v>39</v>
      </c>
      <c r="AL912" s="51">
        <f t="shared" si="890"/>
        <v>33</v>
      </c>
      <c r="AM912" s="51">
        <f t="shared" si="890"/>
        <v>24</v>
      </c>
      <c r="AN912" s="51">
        <f t="shared" si="890"/>
        <v>14</v>
      </c>
      <c r="AO912" s="51">
        <f t="shared" si="890"/>
        <v>9</v>
      </c>
      <c r="AP912" s="51">
        <f t="shared" si="890"/>
        <v>7</v>
      </c>
      <c r="AQ912" s="51">
        <f t="shared" si="890"/>
        <v>65</v>
      </c>
      <c r="AR912" s="51">
        <f t="shared" si="890"/>
        <v>51</v>
      </c>
      <c r="AS912" s="51">
        <f t="shared" si="890"/>
        <v>234</v>
      </c>
      <c r="AT912" s="51">
        <f t="shared" si="890"/>
        <v>21</v>
      </c>
      <c r="AU912" s="58">
        <v>18475</v>
      </c>
      <c r="AV912" s="109"/>
      <c r="AW912" s="109"/>
    </row>
    <row r="913" spans="1:49" s="33" customFormat="1" ht="12">
      <c r="A913" s="21">
        <v>909</v>
      </c>
      <c r="B913" s="34"/>
      <c r="C913" s="35" t="s">
        <v>998</v>
      </c>
      <c r="D913" s="35" t="s">
        <v>941</v>
      </c>
      <c r="E913" s="36" t="s">
        <v>957</v>
      </c>
      <c r="F913" s="36" t="s">
        <v>957</v>
      </c>
      <c r="G913" s="37"/>
      <c r="H913" s="34"/>
      <c r="I913" s="99">
        <f t="shared" si="881"/>
        <v>11237</v>
      </c>
      <c r="J913" s="38">
        <f>SUM(J914:J919)</f>
        <v>184</v>
      </c>
      <c r="K913" s="38">
        <f t="shared" ref="K913:AT913" si="891">SUM(K914:K919)</f>
        <v>220</v>
      </c>
      <c r="L913" s="38">
        <f t="shared" si="891"/>
        <v>210</v>
      </c>
      <c r="M913" s="38">
        <f t="shared" si="891"/>
        <v>252</v>
      </c>
      <c r="N913" s="38">
        <f t="shared" si="891"/>
        <v>268</v>
      </c>
      <c r="O913" s="38">
        <f t="shared" si="891"/>
        <v>252</v>
      </c>
      <c r="P913" s="38">
        <f t="shared" si="891"/>
        <v>311</v>
      </c>
      <c r="Q913" s="38">
        <f t="shared" si="891"/>
        <v>308</v>
      </c>
      <c r="R913" s="38">
        <f t="shared" si="891"/>
        <v>303</v>
      </c>
      <c r="S913" s="38">
        <f t="shared" si="891"/>
        <v>296</v>
      </c>
      <c r="T913" s="38">
        <f t="shared" si="891"/>
        <v>289</v>
      </c>
      <c r="U913" s="38">
        <f t="shared" si="891"/>
        <v>280</v>
      </c>
      <c r="V913" s="38">
        <f t="shared" si="891"/>
        <v>271</v>
      </c>
      <c r="W913" s="38">
        <f t="shared" si="891"/>
        <v>263</v>
      </c>
      <c r="X913" s="38">
        <f t="shared" si="891"/>
        <v>256</v>
      </c>
      <c r="Y913" s="38">
        <f t="shared" si="891"/>
        <v>248</v>
      </c>
      <c r="Z913" s="38">
        <f t="shared" si="891"/>
        <v>240</v>
      </c>
      <c r="AA913" s="38">
        <f t="shared" si="891"/>
        <v>232</v>
      </c>
      <c r="AB913" s="38">
        <f t="shared" si="891"/>
        <v>224</v>
      </c>
      <c r="AC913" s="38">
        <f t="shared" si="891"/>
        <v>215</v>
      </c>
      <c r="AD913" s="38">
        <f t="shared" si="891"/>
        <v>1000</v>
      </c>
      <c r="AE913" s="38">
        <f t="shared" si="891"/>
        <v>1056</v>
      </c>
      <c r="AF913" s="38">
        <f t="shared" si="891"/>
        <v>875</v>
      </c>
      <c r="AG913" s="38">
        <f t="shared" si="891"/>
        <v>724</v>
      </c>
      <c r="AH913" s="38">
        <f t="shared" si="891"/>
        <v>601</v>
      </c>
      <c r="AI913" s="38">
        <f t="shared" si="891"/>
        <v>534</v>
      </c>
      <c r="AJ913" s="38">
        <f t="shared" si="891"/>
        <v>403</v>
      </c>
      <c r="AK913" s="38">
        <f t="shared" si="891"/>
        <v>304</v>
      </c>
      <c r="AL913" s="38">
        <f t="shared" si="891"/>
        <v>264</v>
      </c>
      <c r="AM913" s="38">
        <f t="shared" si="891"/>
        <v>136</v>
      </c>
      <c r="AN913" s="38">
        <f t="shared" si="891"/>
        <v>95</v>
      </c>
      <c r="AO913" s="38">
        <f t="shared" si="891"/>
        <v>72</v>
      </c>
      <c r="AP913" s="38">
        <f t="shared" si="891"/>
        <v>51</v>
      </c>
      <c r="AQ913" s="38">
        <f t="shared" si="891"/>
        <v>656</v>
      </c>
      <c r="AR913" s="38">
        <f t="shared" si="891"/>
        <v>536</v>
      </c>
      <c r="AS913" s="38">
        <f t="shared" si="891"/>
        <v>2071</v>
      </c>
      <c r="AT913" s="38">
        <f t="shared" si="891"/>
        <v>265</v>
      </c>
      <c r="AU913" s="34"/>
      <c r="AV913" s="109"/>
      <c r="AW913" s="109"/>
    </row>
    <row r="914" spans="1:49" s="33" customFormat="1" ht="12">
      <c r="A914" s="6">
        <v>910</v>
      </c>
      <c r="B914" s="90">
        <v>4296</v>
      </c>
      <c r="C914" s="40" t="s">
        <v>998</v>
      </c>
      <c r="D914" s="40" t="s">
        <v>941</v>
      </c>
      <c r="E914" s="57" t="s">
        <v>957</v>
      </c>
      <c r="F914" s="42" t="s">
        <v>958</v>
      </c>
      <c r="G914" s="39" t="s">
        <v>680</v>
      </c>
      <c r="H914" s="90">
        <v>4296</v>
      </c>
      <c r="I914" s="51">
        <f t="shared" si="881"/>
        <v>2875</v>
      </c>
      <c r="J914" s="51">
        <f t="shared" ref="J914:J919" si="892">J1909</f>
        <v>53</v>
      </c>
      <c r="K914" s="51">
        <f t="shared" ref="K914:AT914" si="893">K1909</f>
        <v>78</v>
      </c>
      <c r="L914" s="51">
        <f t="shared" si="893"/>
        <v>71</v>
      </c>
      <c r="M914" s="51">
        <f t="shared" si="893"/>
        <v>85</v>
      </c>
      <c r="N914" s="51">
        <f t="shared" si="893"/>
        <v>82</v>
      </c>
      <c r="O914" s="51">
        <f t="shared" si="893"/>
        <v>75</v>
      </c>
      <c r="P914" s="51">
        <f t="shared" si="893"/>
        <v>77</v>
      </c>
      <c r="Q914" s="51">
        <f t="shared" si="893"/>
        <v>77</v>
      </c>
      <c r="R914" s="51">
        <f t="shared" si="893"/>
        <v>74</v>
      </c>
      <c r="S914" s="51">
        <f t="shared" si="893"/>
        <v>73</v>
      </c>
      <c r="T914" s="51">
        <f t="shared" si="893"/>
        <v>71</v>
      </c>
      <c r="U914" s="51">
        <f t="shared" si="893"/>
        <v>70</v>
      </c>
      <c r="V914" s="51">
        <f t="shared" si="893"/>
        <v>68</v>
      </c>
      <c r="W914" s="51">
        <f t="shared" si="893"/>
        <v>65</v>
      </c>
      <c r="X914" s="51">
        <f t="shared" si="893"/>
        <v>62</v>
      </c>
      <c r="Y914" s="51">
        <f t="shared" si="893"/>
        <v>62</v>
      </c>
      <c r="Z914" s="51">
        <f t="shared" si="893"/>
        <v>59</v>
      </c>
      <c r="AA914" s="51">
        <f t="shared" si="893"/>
        <v>58</v>
      </c>
      <c r="AB914" s="51">
        <f t="shared" si="893"/>
        <v>55</v>
      </c>
      <c r="AC914" s="51">
        <f t="shared" si="893"/>
        <v>53</v>
      </c>
      <c r="AD914" s="51">
        <f t="shared" si="893"/>
        <v>247</v>
      </c>
      <c r="AE914" s="51">
        <f t="shared" si="893"/>
        <v>260</v>
      </c>
      <c r="AF914" s="51">
        <f t="shared" si="893"/>
        <v>216</v>
      </c>
      <c r="AG914" s="51">
        <f t="shared" si="893"/>
        <v>178</v>
      </c>
      <c r="AH914" s="51">
        <f t="shared" si="893"/>
        <v>147</v>
      </c>
      <c r="AI914" s="51">
        <f t="shared" si="893"/>
        <v>132</v>
      </c>
      <c r="AJ914" s="51">
        <f t="shared" si="893"/>
        <v>99</v>
      </c>
      <c r="AK914" s="51">
        <f t="shared" si="893"/>
        <v>75</v>
      </c>
      <c r="AL914" s="51">
        <f t="shared" si="893"/>
        <v>65</v>
      </c>
      <c r="AM914" s="51">
        <f t="shared" si="893"/>
        <v>33</v>
      </c>
      <c r="AN914" s="51">
        <f t="shared" si="893"/>
        <v>24</v>
      </c>
      <c r="AO914" s="51">
        <f t="shared" si="893"/>
        <v>18</v>
      </c>
      <c r="AP914" s="51">
        <f t="shared" si="893"/>
        <v>13</v>
      </c>
      <c r="AQ914" s="51">
        <f t="shared" si="893"/>
        <v>162</v>
      </c>
      <c r="AR914" s="51">
        <f t="shared" si="893"/>
        <v>132</v>
      </c>
      <c r="AS914" s="51">
        <f t="shared" si="893"/>
        <v>511</v>
      </c>
      <c r="AT914" s="51">
        <f t="shared" si="893"/>
        <v>75</v>
      </c>
      <c r="AU914" s="90">
        <v>4296</v>
      </c>
      <c r="AV914" s="109"/>
      <c r="AW914" s="109"/>
    </row>
    <row r="915" spans="1:49" s="33" customFormat="1" ht="12">
      <c r="A915" s="21">
        <v>911</v>
      </c>
      <c r="B915" s="58">
        <v>4297</v>
      </c>
      <c r="C915" s="40" t="s">
        <v>998</v>
      </c>
      <c r="D915" s="40" t="s">
        <v>941</v>
      </c>
      <c r="E915" s="57" t="s">
        <v>957</v>
      </c>
      <c r="F915" s="44" t="s">
        <v>959</v>
      </c>
      <c r="G915" s="39" t="s">
        <v>667</v>
      </c>
      <c r="H915" s="58">
        <v>4297</v>
      </c>
      <c r="I915" s="51">
        <f t="shared" si="881"/>
        <v>1112</v>
      </c>
      <c r="J915" s="51">
        <f t="shared" si="892"/>
        <v>20</v>
      </c>
      <c r="K915" s="51">
        <f t="shared" ref="K915:AT915" si="894">K1910</f>
        <v>19</v>
      </c>
      <c r="L915" s="51">
        <f t="shared" si="894"/>
        <v>14</v>
      </c>
      <c r="M915" s="51">
        <f t="shared" si="894"/>
        <v>17</v>
      </c>
      <c r="N915" s="51">
        <f t="shared" si="894"/>
        <v>24</v>
      </c>
      <c r="O915" s="51">
        <f t="shared" si="894"/>
        <v>24</v>
      </c>
      <c r="P915" s="51">
        <f t="shared" si="894"/>
        <v>31</v>
      </c>
      <c r="Q915" s="51">
        <f t="shared" si="894"/>
        <v>31</v>
      </c>
      <c r="R915" s="51">
        <f t="shared" si="894"/>
        <v>31</v>
      </c>
      <c r="S915" s="51">
        <f t="shared" si="894"/>
        <v>30</v>
      </c>
      <c r="T915" s="51">
        <f t="shared" si="894"/>
        <v>29</v>
      </c>
      <c r="U915" s="51">
        <f t="shared" si="894"/>
        <v>28</v>
      </c>
      <c r="V915" s="51">
        <f t="shared" si="894"/>
        <v>27</v>
      </c>
      <c r="W915" s="51">
        <f t="shared" si="894"/>
        <v>26</v>
      </c>
      <c r="X915" s="51">
        <f t="shared" si="894"/>
        <v>26</v>
      </c>
      <c r="Y915" s="51">
        <f t="shared" si="894"/>
        <v>25</v>
      </c>
      <c r="Z915" s="51">
        <f t="shared" si="894"/>
        <v>24</v>
      </c>
      <c r="AA915" s="51">
        <f t="shared" si="894"/>
        <v>23</v>
      </c>
      <c r="AB915" s="51">
        <f t="shared" si="894"/>
        <v>23</v>
      </c>
      <c r="AC915" s="51">
        <f t="shared" si="894"/>
        <v>22</v>
      </c>
      <c r="AD915" s="51">
        <f t="shared" si="894"/>
        <v>101</v>
      </c>
      <c r="AE915" s="51">
        <f t="shared" si="894"/>
        <v>106</v>
      </c>
      <c r="AF915" s="51">
        <f t="shared" si="894"/>
        <v>88</v>
      </c>
      <c r="AG915" s="51">
        <f t="shared" si="894"/>
        <v>73</v>
      </c>
      <c r="AH915" s="51">
        <f t="shared" si="894"/>
        <v>61</v>
      </c>
      <c r="AI915" s="51">
        <f t="shared" si="894"/>
        <v>54</v>
      </c>
      <c r="AJ915" s="51">
        <f t="shared" si="894"/>
        <v>41</v>
      </c>
      <c r="AK915" s="51">
        <f t="shared" si="894"/>
        <v>31</v>
      </c>
      <c r="AL915" s="51">
        <f t="shared" si="894"/>
        <v>27</v>
      </c>
      <c r="AM915" s="51">
        <f t="shared" si="894"/>
        <v>14</v>
      </c>
      <c r="AN915" s="51">
        <f t="shared" si="894"/>
        <v>10</v>
      </c>
      <c r="AO915" s="51">
        <f t="shared" si="894"/>
        <v>7</v>
      </c>
      <c r="AP915" s="51">
        <f t="shared" si="894"/>
        <v>5</v>
      </c>
      <c r="AQ915" s="51">
        <f t="shared" si="894"/>
        <v>66</v>
      </c>
      <c r="AR915" s="51">
        <f t="shared" si="894"/>
        <v>54</v>
      </c>
      <c r="AS915" s="51">
        <f t="shared" si="894"/>
        <v>209</v>
      </c>
      <c r="AT915" s="51">
        <f t="shared" si="894"/>
        <v>28</v>
      </c>
      <c r="AU915" s="58">
        <v>4297</v>
      </c>
      <c r="AV915" s="109"/>
      <c r="AW915" s="109"/>
    </row>
    <row r="916" spans="1:49" s="33" customFormat="1" ht="12">
      <c r="A916" s="21">
        <v>912</v>
      </c>
      <c r="B916" s="58">
        <v>4298</v>
      </c>
      <c r="C916" s="40" t="s">
        <v>998</v>
      </c>
      <c r="D916" s="40" t="s">
        <v>941</v>
      </c>
      <c r="E916" s="57" t="s">
        <v>957</v>
      </c>
      <c r="F916" s="44" t="s">
        <v>960</v>
      </c>
      <c r="G916" s="39" t="s">
        <v>667</v>
      </c>
      <c r="H916" s="58">
        <v>4298</v>
      </c>
      <c r="I916" s="51">
        <f t="shared" si="881"/>
        <v>2062</v>
      </c>
      <c r="J916" s="51">
        <f t="shared" si="892"/>
        <v>33</v>
      </c>
      <c r="K916" s="51">
        <f t="shared" ref="K916:AT916" si="895">K1911</f>
        <v>32</v>
      </c>
      <c r="L916" s="51">
        <f t="shared" si="895"/>
        <v>48</v>
      </c>
      <c r="M916" s="51">
        <f t="shared" si="895"/>
        <v>48</v>
      </c>
      <c r="N916" s="51">
        <f t="shared" si="895"/>
        <v>53</v>
      </c>
      <c r="O916" s="51">
        <f t="shared" si="895"/>
        <v>53</v>
      </c>
      <c r="P916" s="51">
        <f t="shared" si="895"/>
        <v>57</v>
      </c>
      <c r="Q916" s="51">
        <f t="shared" si="895"/>
        <v>56</v>
      </c>
      <c r="R916" s="51">
        <f t="shared" si="895"/>
        <v>55</v>
      </c>
      <c r="S916" s="51">
        <f t="shared" si="895"/>
        <v>54</v>
      </c>
      <c r="T916" s="51">
        <f t="shared" si="895"/>
        <v>53</v>
      </c>
      <c r="U916" s="51">
        <f t="shared" si="895"/>
        <v>51</v>
      </c>
      <c r="V916" s="51">
        <f t="shared" si="895"/>
        <v>49</v>
      </c>
      <c r="W916" s="51">
        <f t="shared" si="895"/>
        <v>48</v>
      </c>
      <c r="X916" s="51">
        <f t="shared" si="895"/>
        <v>47</v>
      </c>
      <c r="Y916" s="51">
        <f t="shared" si="895"/>
        <v>45</v>
      </c>
      <c r="Z916" s="51">
        <f t="shared" si="895"/>
        <v>44</v>
      </c>
      <c r="AA916" s="51">
        <f t="shared" si="895"/>
        <v>42</v>
      </c>
      <c r="AB916" s="51">
        <f t="shared" si="895"/>
        <v>41</v>
      </c>
      <c r="AC916" s="51">
        <f t="shared" si="895"/>
        <v>39</v>
      </c>
      <c r="AD916" s="51">
        <f t="shared" si="895"/>
        <v>182</v>
      </c>
      <c r="AE916" s="51">
        <f t="shared" si="895"/>
        <v>193</v>
      </c>
      <c r="AF916" s="51">
        <f t="shared" si="895"/>
        <v>160</v>
      </c>
      <c r="AG916" s="51">
        <f t="shared" si="895"/>
        <v>132</v>
      </c>
      <c r="AH916" s="51">
        <f t="shared" si="895"/>
        <v>110</v>
      </c>
      <c r="AI916" s="51">
        <f t="shared" si="895"/>
        <v>97</v>
      </c>
      <c r="AJ916" s="51">
        <f t="shared" si="895"/>
        <v>73</v>
      </c>
      <c r="AK916" s="51">
        <f t="shared" si="895"/>
        <v>55</v>
      </c>
      <c r="AL916" s="51">
        <f t="shared" si="895"/>
        <v>48</v>
      </c>
      <c r="AM916" s="51">
        <f t="shared" si="895"/>
        <v>25</v>
      </c>
      <c r="AN916" s="51">
        <f t="shared" si="895"/>
        <v>17</v>
      </c>
      <c r="AO916" s="51">
        <f t="shared" si="895"/>
        <v>13</v>
      </c>
      <c r="AP916" s="51">
        <f t="shared" si="895"/>
        <v>9</v>
      </c>
      <c r="AQ916" s="51">
        <f t="shared" si="895"/>
        <v>120</v>
      </c>
      <c r="AR916" s="51">
        <f t="shared" si="895"/>
        <v>98</v>
      </c>
      <c r="AS916" s="51">
        <f t="shared" si="895"/>
        <v>378</v>
      </c>
      <c r="AT916" s="51">
        <f t="shared" si="895"/>
        <v>41</v>
      </c>
      <c r="AU916" s="58">
        <v>4298</v>
      </c>
      <c r="AV916" s="109"/>
      <c r="AW916" s="109"/>
    </row>
    <row r="917" spans="1:49" s="33" customFormat="1" ht="12">
      <c r="A917" s="6">
        <v>913</v>
      </c>
      <c r="B917" s="58">
        <v>4299</v>
      </c>
      <c r="C917" s="40" t="s">
        <v>998</v>
      </c>
      <c r="D917" s="40" t="s">
        <v>941</v>
      </c>
      <c r="E917" s="57" t="s">
        <v>957</v>
      </c>
      <c r="F917" s="44" t="s">
        <v>961</v>
      </c>
      <c r="G917" s="39" t="s">
        <v>667</v>
      </c>
      <c r="H917" s="58">
        <v>4299</v>
      </c>
      <c r="I917" s="51">
        <f t="shared" si="881"/>
        <v>2066</v>
      </c>
      <c r="J917" s="51">
        <f t="shared" si="892"/>
        <v>19</v>
      </c>
      <c r="K917" s="51">
        <f t="shared" ref="K917:AT917" si="896">K1912</f>
        <v>42</v>
      </c>
      <c r="L917" s="51">
        <f t="shared" si="896"/>
        <v>21</v>
      </c>
      <c r="M917" s="51">
        <f t="shared" si="896"/>
        <v>33</v>
      </c>
      <c r="N917" s="51">
        <f t="shared" si="896"/>
        <v>42</v>
      </c>
      <c r="O917" s="51">
        <f t="shared" si="896"/>
        <v>36</v>
      </c>
      <c r="P917" s="51">
        <f t="shared" si="896"/>
        <v>59</v>
      </c>
      <c r="Q917" s="51">
        <f t="shared" si="896"/>
        <v>58</v>
      </c>
      <c r="R917" s="51">
        <f t="shared" si="896"/>
        <v>58</v>
      </c>
      <c r="S917" s="51">
        <f t="shared" si="896"/>
        <v>56</v>
      </c>
      <c r="T917" s="51">
        <f t="shared" si="896"/>
        <v>55</v>
      </c>
      <c r="U917" s="51">
        <f t="shared" si="896"/>
        <v>53</v>
      </c>
      <c r="V917" s="51">
        <f t="shared" si="896"/>
        <v>51</v>
      </c>
      <c r="W917" s="51">
        <f t="shared" si="896"/>
        <v>50</v>
      </c>
      <c r="X917" s="51">
        <f t="shared" si="896"/>
        <v>49</v>
      </c>
      <c r="Y917" s="51">
        <f t="shared" si="896"/>
        <v>47</v>
      </c>
      <c r="Z917" s="51">
        <f t="shared" si="896"/>
        <v>46</v>
      </c>
      <c r="AA917" s="51">
        <f t="shared" si="896"/>
        <v>44</v>
      </c>
      <c r="AB917" s="51">
        <f t="shared" si="896"/>
        <v>43</v>
      </c>
      <c r="AC917" s="51">
        <f t="shared" si="896"/>
        <v>41</v>
      </c>
      <c r="AD917" s="51">
        <f t="shared" si="896"/>
        <v>190</v>
      </c>
      <c r="AE917" s="51">
        <f t="shared" si="896"/>
        <v>201</v>
      </c>
      <c r="AF917" s="51">
        <f t="shared" si="896"/>
        <v>166</v>
      </c>
      <c r="AG917" s="51">
        <f t="shared" si="896"/>
        <v>138</v>
      </c>
      <c r="AH917" s="51">
        <f t="shared" si="896"/>
        <v>114</v>
      </c>
      <c r="AI917" s="51">
        <f t="shared" si="896"/>
        <v>101</v>
      </c>
      <c r="AJ917" s="51">
        <f t="shared" si="896"/>
        <v>77</v>
      </c>
      <c r="AK917" s="51">
        <f t="shared" si="896"/>
        <v>58</v>
      </c>
      <c r="AL917" s="51">
        <f t="shared" si="896"/>
        <v>50</v>
      </c>
      <c r="AM917" s="51">
        <f t="shared" si="896"/>
        <v>26</v>
      </c>
      <c r="AN917" s="51">
        <f t="shared" si="896"/>
        <v>18</v>
      </c>
      <c r="AO917" s="51">
        <f t="shared" si="896"/>
        <v>14</v>
      </c>
      <c r="AP917" s="51">
        <f t="shared" si="896"/>
        <v>10</v>
      </c>
      <c r="AQ917" s="51">
        <f t="shared" si="896"/>
        <v>125</v>
      </c>
      <c r="AR917" s="51">
        <f t="shared" si="896"/>
        <v>102</v>
      </c>
      <c r="AS917" s="51">
        <f t="shared" si="896"/>
        <v>393</v>
      </c>
      <c r="AT917" s="51">
        <f t="shared" si="896"/>
        <v>45</v>
      </c>
      <c r="AU917" s="58">
        <v>4299</v>
      </c>
      <c r="AV917" s="109"/>
      <c r="AW917" s="109"/>
    </row>
    <row r="918" spans="1:49" s="33" customFormat="1" ht="12">
      <c r="A918" s="21">
        <v>914</v>
      </c>
      <c r="B918" s="58">
        <v>7016</v>
      </c>
      <c r="C918" s="40" t="s">
        <v>998</v>
      </c>
      <c r="D918" s="40" t="s">
        <v>941</v>
      </c>
      <c r="E918" s="57" t="s">
        <v>957</v>
      </c>
      <c r="F918" s="44" t="s">
        <v>962</v>
      </c>
      <c r="G918" s="39" t="s">
        <v>667</v>
      </c>
      <c r="H918" s="58">
        <v>7016</v>
      </c>
      <c r="I918" s="51">
        <f t="shared" si="881"/>
        <v>1813</v>
      </c>
      <c r="J918" s="51">
        <f t="shared" si="892"/>
        <v>41</v>
      </c>
      <c r="K918" s="51">
        <f t="shared" ref="K918:AT918" si="897">K1913</f>
        <v>32</v>
      </c>
      <c r="L918" s="51">
        <f t="shared" si="897"/>
        <v>30</v>
      </c>
      <c r="M918" s="51">
        <f t="shared" si="897"/>
        <v>34</v>
      </c>
      <c r="N918" s="51">
        <f t="shared" si="897"/>
        <v>39</v>
      </c>
      <c r="O918" s="51">
        <f t="shared" si="897"/>
        <v>39</v>
      </c>
      <c r="P918" s="51">
        <f t="shared" si="897"/>
        <v>50</v>
      </c>
      <c r="Q918" s="51">
        <f t="shared" si="897"/>
        <v>50</v>
      </c>
      <c r="R918" s="51">
        <f t="shared" si="897"/>
        <v>49</v>
      </c>
      <c r="S918" s="51">
        <f t="shared" si="897"/>
        <v>48</v>
      </c>
      <c r="T918" s="51">
        <f t="shared" si="897"/>
        <v>47</v>
      </c>
      <c r="U918" s="51">
        <f t="shared" si="897"/>
        <v>45</v>
      </c>
      <c r="V918" s="51">
        <f t="shared" si="897"/>
        <v>44</v>
      </c>
      <c r="W918" s="51">
        <f t="shared" si="897"/>
        <v>43</v>
      </c>
      <c r="X918" s="51">
        <f t="shared" si="897"/>
        <v>42</v>
      </c>
      <c r="Y918" s="51">
        <f t="shared" si="897"/>
        <v>40</v>
      </c>
      <c r="Z918" s="51">
        <f t="shared" si="897"/>
        <v>39</v>
      </c>
      <c r="AA918" s="51">
        <f t="shared" si="897"/>
        <v>38</v>
      </c>
      <c r="AB918" s="51">
        <f t="shared" si="897"/>
        <v>36</v>
      </c>
      <c r="AC918" s="51">
        <f t="shared" si="897"/>
        <v>35</v>
      </c>
      <c r="AD918" s="51">
        <f t="shared" si="897"/>
        <v>162</v>
      </c>
      <c r="AE918" s="51">
        <f t="shared" si="897"/>
        <v>171</v>
      </c>
      <c r="AF918" s="51">
        <f t="shared" si="897"/>
        <v>142</v>
      </c>
      <c r="AG918" s="51">
        <f t="shared" si="897"/>
        <v>118</v>
      </c>
      <c r="AH918" s="51">
        <f t="shared" si="897"/>
        <v>98</v>
      </c>
      <c r="AI918" s="51">
        <f t="shared" si="897"/>
        <v>87</v>
      </c>
      <c r="AJ918" s="51">
        <f t="shared" si="897"/>
        <v>65</v>
      </c>
      <c r="AK918" s="51">
        <f t="shared" si="897"/>
        <v>49</v>
      </c>
      <c r="AL918" s="51">
        <f t="shared" si="897"/>
        <v>43</v>
      </c>
      <c r="AM918" s="51">
        <f t="shared" si="897"/>
        <v>22</v>
      </c>
      <c r="AN918" s="51">
        <f t="shared" si="897"/>
        <v>15</v>
      </c>
      <c r="AO918" s="51">
        <f t="shared" si="897"/>
        <v>12</v>
      </c>
      <c r="AP918" s="51">
        <f t="shared" si="897"/>
        <v>8</v>
      </c>
      <c r="AQ918" s="51">
        <f t="shared" si="897"/>
        <v>106</v>
      </c>
      <c r="AR918" s="51">
        <f t="shared" si="897"/>
        <v>87</v>
      </c>
      <c r="AS918" s="51">
        <f t="shared" si="897"/>
        <v>336</v>
      </c>
      <c r="AT918" s="51">
        <f t="shared" si="897"/>
        <v>51</v>
      </c>
      <c r="AU918" s="58">
        <v>7016</v>
      </c>
      <c r="AV918" s="109"/>
      <c r="AW918" s="109"/>
    </row>
    <row r="919" spans="1:49" s="33" customFormat="1" ht="12">
      <c r="A919" s="21">
        <v>915</v>
      </c>
      <c r="B919" s="90">
        <v>10965</v>
      </c>
      <c r="C919" s="40" t="s">
        <v>998</v>
      </c>
      <c r="D919" s="40" t="s">
        <v>941</v>
      </c>
      <c r="E919" s="57" t="s">
        <v>957</v>
      </c>
      <c r="F919" s="42" t="s">
        <v>295</v>
      </c>
      <c r="G919" s="39" t="s">
        <v>662</v>
      </c>
      <c r="H919" s="90">
        <v>10965</v>
      </c>
      <c r="I919" s="51">
        <f t="shared" si="881"/>
        <v>1309</v>
      </c>
      <c r="J919" s="51">
        <f t="shared" si="892"/>
        <v>18</v>
      </c>
      <c r="K919" s="51">
        <f t="shared" ref="K919:AT919" si="898">K1914</f>
        <v>17</v>
      </c>
      <c r="L919" s="51">
        <f t="shared" si="898"/>
        <v>26</v>
      </c>
      <c r="M919" s="51">
        <f t="shared" si="898"/>
        <v>35</v>
      </c>
      <c r="N919" s="51">
        <f t="shared" si="898"/>
        <v>28</v>
      </c>
      <c r="O919" s="51">
        <f t="shared" si="898"/>
        <v>25</v>
      </c>
      <c r="P919" s="51">
        <f t="shared" si="898"/>
        <v>37</v>
      </c>
      <c r="Q919" s="51">
        <f t="shared" si="898"/>
        <v>36</v>
      </c>
      <c r="R919" s="51">
        <f t="shared" si="898"/>
        <v>36</v>
      </c>
      <c r="S919" s="51">
        <f t="shared" si="898"/>
        <v>35</v>
      </c>
      <c r="T919" s="51">
        <f t="shared" si="898"/>
        <v>34</v>
      </c>
      <c r="U919" s="51">
        <f t="shared" si="898"/>
        <v>33</v>
      </c>
      <c r="V919" s="51">
        <f t="shared" si="898"/>
        <v>32</v>
      </c>
      <c r="W919" s="51">
        <f t="shared" si="898"/>
        <v>31</v>
      </c>
      <c r="X919" s="51">
        <f t="shared" si="898"/>
        <v>30</v>
      </c>
      <c r="Y919" s="51">
        <f t="shared" si="898"/>
        <v>29</v>
      </c>
      <c r="Z919" s="51">
        <f t="shared" si="898"/>
        <v>28</v>
      </c>
      <c r="AA919" s="51">
        <f t="shared" si="898"/>
        <v>27</v>
      </c>
      <c r="AB919" s="51">
        <f t="shared" si="898"/>
        <v>26</v>
      </c>
      <c r="AC919" s="51">
        <f t="shared" si="898"/>
        <v>25</v>
      </c>
      <c r="AD919" s="51">
        <f t="shared" si="898"/>
        <v>118</v>
      </c>
      <c r="AE919" s="51">
        <f t="shared" si="898"/>
        <v>125</v>
      </c>
      <c r="AF919" s="51">
        <f t="shared" si="898"/>
        <v>103</v>
      </c>
      <c r="AG919" s="51">
        <f t="shared" si="898"/>
        <v>85</v>
      </c>
      <c r="AH919" s="51">
        <f t="shared" si="898"/>
        <v>71</v>
      </c>
      <c r="AI919" s="51">
        <f t="shared" si="898"/>
        <v>63</v>
      </c>
      <c r="AJ919" s="51">
        <f t="shared" si="898"/>
        <v>48</v>
      </c>
      <c r="AK919" s="51">
        <f t="shared" si="898"/>
        <v>36</v>
      </c>
      <c r="AL919" s="51">
        <f t="shared" si="898"/>
        <v>31</v>
      </c>
      <c r="AM919" s="51">
        <f t="shared" si="898"/>
        <v>16</v>
      </c>
      <c r="AN919" s="51">
        <f t="shared" si="898"/>
        <v>11</v>
      </c>
      <c r="AO919" s="51">
        <f t="shared" si="898"/>
        <v>8</v>
      </c>
      <c r="AP919" s="51">
        <f t="shared" si="898"/>
        <v>6</v>
      </c>
      <c r="AQ919" s="51">
        <f t="shared" si="898"/>
        <v>77</v>
      </c>
      <c r="AR919" s="51">
        <f t="shared" si="898"/>
        <v>63</v>
      </c>
      <c r="AS919" s="51">
        <f t="shared" si="898"/>
        <v>244</v>
      </c>
      <c r="AT919" s="51">
        <f t="shared" si="898"/>
        <v>25</v>
      </c>
      <c r="AU919" s="90">
        <v>10965</v>
      </c>
      <c r="AV919" s="109"/>
      <c r="AW919" s="109"/>
    </row>
    <row r="920" spans="1:49" s="33" customFormat="1" ht="12">
      <c r="A920" s="6">
        <v>916</v>
      </c>
      <c r="B920" s="34"/>
      <c r="C920" s="35" t="s">
        <v>998</v>
      </c>
      <c r="D920" s="35" t="s">
        <v>941</v>
      </c>
      <c r="E920" s="36" t="s">
        <v>963</v>
      </c>
      <c r="F920" s="36" t="s">
        <v>963</v>
      </c>
      <c r="G920" s="37"/>
      <c r="H920" s="34"/>
      <c r="I920" s="99">
        <f t="shared" si="881"/>
        <v>21015</v>
      </c>
      <c r="J920" s="38">
        <f>SUM(J921:J934)</f>
        <v>363</v>
      </c>
      <c r="K920" s="38">
        <f t="shared" ref="K920:AT920" si="899">SUM(K921:K934)</f>
        <v>337</v>
      </c>
      <c r="L920" s="38">
        <f t="shared" si="899"/>
        <v>359</v>
      </c>
      <c r="M920" s="38">
        <f t="shared" si="899"/>
        <v>435.00000000000006</v>
      </c>
      <c r="N920" s="38">
        <f t="shared" si="899"/>
        <v>428</v>
      </c>
      <c r="O920" s="38">
        <f t="shared" si="899"/>
        <v>436</v>
      </c>
      <c r="P920" s="38">
        <f t="shared" si="899"/>
        <v>629</v>
      </c>
      <c r="Q920" s="38">
        <f t="shared" si="899"/>
        <v>624</v>
      </c>
      <c r="R920" s="38">
        <f t="shared" si="899"/>
        <v>610</v>
      </c>
      <c r="S920" s="38">
        <f t="shared" si="899"/>
        <v>590</v>
      </c>
      <c r="T920" s="38">
        <f t="shared" si="899"/>
        <v>565</v>
      </c>
      <c r="U920" s="38">
        <f t="shared" si="899"/>
        <v>535</v>
      </c>
      <c r="V920" s="38">
        <f t="shared" si="899"/>
        <v>504</v>
      </c>
      <c r="W920" s="38">
        <f t="shared" si="899"/>
        <v>471</v>
      </c>
      <c r="X920" s="38">
        <f t="shared" si="899"/>
        <v>439</v>
      </c>
      <c r="Y920" s="38">
        <f t="shared" si="899"/>
        <v>406</v>
      </c>
      <c r="Z920" s="38">
        <f t="shared" si="899"/>
        <v>372</v>
      </c>
      <c r="AA920" s="38">
        <f t="shared" si="899"/>
        <v>348</v>
      </c>
      <c r="AB920" s="38">
        <f t="shared" si="899"/>
        <v>338</v>
      </c>
      <c r="AC920" s="38">
        <f t="shared" si="899"/>
        <v>337</v>
      </c>
      <c r="AD920" s="38">
        <f t="shared" si="899"/>
        <v>1730</v>
      </c>
      <c r="AE920" s="38">
        <f t="shared" si="899"/>
        <v>1911</v>
      </c>
      <c r="AF920" s="38">
        <f t="shared" si="899"/>
        <v>1740</v>
      </c>
      <c r="AG920" s="38">
        <f t="shared" si="899"/>
        <v>1492</v>
      </c>
      <c r="AH920" s="38">
        <f t="shared" si="899"/>
        <v>1255</v>
      </c>
      <c r="AI920" s="38">
        <f t="shared" si="899"/>
        <v>1066</v>
      </c>
      <c r="AJ920" s="38">
        <f t="shared" si="899"/>
        <v>804</v>
      </c>
      <c r="AK920" s="38">
        <f t="shared" si="899"/>
        <v>647</v>
      </c>
      <c r="AL920" s="38">
        <f t="shared" si="899"/>
        <v>478</v>
      </c>
      <c r="AM920" s="38">
        <f t="shared" si="899"/>
        <v>348</v>
      </c>
      <c r="AN920" s="38">
        <f t="shared" si="899"/>
        <v>201</v>
      </c>
      <c r="AO920" s="38">
        <f t="shared" si="899"/>
        <v>124</v>
      </c>
      <c r="AP920" s="38">
        <f t="shared" si="899"/>
        <v>93</v>
      </c>
      <c r="AQ920" s="38">
        <f t="shared" si="899"/>
        <v>1209</v>
      </c>
      <c r="AR920" s="38">
        <f t="shared" si="899"/>
        <v>775</v>
      </c>
      <c r="AS920" s="38">
        <f t="shared" si="899"/>
        <v>4026</v>
      </c>
      <c r="AT920" s="38">
        <f t="shared" si="899"/>
        <v>421</v>
      </c>
      <c r="AU920" s="34"/>
      <c r="AV920" s="109"/>
      <c r="AW920" s="109"/>
    </row>
    <row r="921" spans="1:49" s="33" customFormat="1" ht="12">
      <c r="A921" s="21">
        <v>917</v>
      </c>
      <c r="B921" s="58">
        <v>4300</v>
      </c>
      <c r="C921" s="40" t="s">
        <v>998</v>
      </c>
      <c r="D921" s="40" t="s">
        <v>941</v>
      </c>
      <c r="E921" s="57" t="s">
        <v>963</v>
      </c>
      <c r="F921" s="44" t="s">
        <v>964</v>
      </c>
      <c r="G921" s="39" t="s">
        <v>680</v>
      </c>
      <c r="H921" s="58">
        <v>4300</v>
      </c>
      <c r="I921" s="51">
        <f t="shared" si="881"/>
        <v>3263.582692979392</v>
      </c>
      <c r="J921" s="51">
        <f>J1916</f>
        <v>76.607142857142861</v>
      </c>
      <c r="K921" s="51">
        <f t="shared" ref="K921:AT921" si="900">K1916</f>
        <v>69</v>
      </c>
      <c r="L921" s="51">
        <f t="shared" si="900"/>
        <v>73</v>
      </c>
      <c r="M921" s="51">
        <f t="shared" si="900"/>
        <v>99.975550122249388</v>
      </c>
      <c r="N921" s="51">
        <f t="shared" si="900"/>
        <v>86</v>
      </c>
      <c r="O921" s="51">
        <f t="shared" si="900"/>
        <v>78</v>
      </c>
      <c r="P921" s="51">
        <f t="shared" si="900"/>
        <v>94</v>
      </c>
      <c r="Q921" s="51">
        <f t="shared" si="900"/>
        <v>94</v>
      </c>
      <c r="R921" s="51">
        <f t="shared" si="900"/>
        <v>91</v>
      </c>
      <c r="S921" s="51">
        <f t="shared" si="900"/>
        <v>87</v>
      </c>
      <c r="T921" s="51">
        <f t="shared" si="900"/>
        <v>83</v>
      </c>
      <c r="U921" s="51">
        <f t="shared" si="900"/>
        <v>80</v>
      </c>
      <c r="V921" s="51">
        <f t="shared" si="900"/>
        <v>75</v>
      </c>
      <c r="W921" s="51">
        <f t="shared" si="900"/>
        <v>69</v>
      </c>
      <c r="X921" s="51">
        <f t="shared" si="900"/>
        <v>66</v>
      </c>
      <c r="Y921" s="51">
        <f t="shared" si="900"/>
        <v>60</v>
      </c>
      <c r="Z921" s="51">
        <f t="shared" si="900"/>
        <v>55</v>
      </c>
      <c r="AA921" s="51">
        <f t="shared" si="900"/>
        <v>52</v>
      </c>
      <c r="AB921" s="51">
        <f t="shared" si="900"/>
        <v>50</v>
      </c>
      <c r="AC921" s="51">
        <f t="shared" si="900"/>
        <v>50</v>
      </c>
      <c r="AD921" s="51">
        <f t="shared" si="900"/>
        <v>257</v>
      </c>
      <c r="AE921" s="51">
        <f t="shared" si="900"/>
        <v>283</v>
      </c>
      <c r="AF921" s="51">
        <f t="shared" si="900"/>
        <v>260</v>
      </c>
      <c r="AG921" s="51">
        <f t="shared" si="900"/>
        <v>223</v>
      </c>
      <c r="AH921" s="51">
        <f t="shared" si="900"/>
        <v>188</v>
      </c>
      <c r="AI921" s="51">
        <f t="shared" si="900"/>
        <v>160</v>
      </c>
      <c r="AJ921" s="51">
        <f t="shared" si="900"/>
        <v>120</v>
      </c>
      <c r="AK921" s="51">
        <f t="shared" si="900"/>
        <v>96</v>
      </c>
      <c r="AL921" s="51">
        <f t="shared" si="900"/>
        <v>70</v>
      </c>
      <c r="AM921" s="51">
        <f t="shared" si="900"/>
        <v>52</v>
      </c>
      <c r="AN921" s="51">
        <f t="shared" si="900"/>
        <v>30</v>
      </c>
      <c r="AO921" s="51">
        <f t="shared" si="900"/>
        <v>20</v>
      </c>
      <c r="AP921" s="51">
        <f t="shared" si="900"/>
        <v>16</v>
      </c>
      <c r="AQ921" s="51">
        <f t="shared" si="900"/>
        <v>180</v>
      </c>
      <c r="AR921" s="51">
        <f t="shared" si="900"/>
        <v>117</v>
      </c>
      <c r="AS921" s="51">
        <f t="shared" si="900"/>
        <v>598</v>
      </c>
      <c r="AT921" s="51">
        <f t="shared" si="900"/>
        <v>73</v>
      </c>
      <c r="AU921" s="58">
        <v>4300</v>
      </c>
      <c r="AV921" s="109"/>
      <c r="AW921" s="109"/>
    </row>
    <row r="922" spans="1:49" s="33" customFormat="1" ht="12">
      <c r="A922" s="21">
        <v>918</v>
      </c>
      <c r="B922" s="58">
        <v>4303</v>
      </c>
      <c r="C922" s="40" t="s">
        <v>998</v>
      </c>
      <c r="D922" s="40" t="s">
        <v>941</v>
      </c>
      <c r="E922" s="57" t="s">
        <v>963</v>
      </c>
      <c r="F922" s="44" t="s">
        <v>965</v>
      </c>
      <c r="G922" s="39" t="s">
        <v>680</v>
      </c>
      <c r="H922" s="58">
        <v>4303</v>
      </c>
      <c r="I922" s="51">
        <f>SUM(J922:AP922)</f>
        <v>2516.3527768075446</v>
      </c>
      <c r="J922" s="51">
        <f>J1919</f>
        <v>42.428571428571431</v>
      </c>
      <c r="K922" s="51">
        <f t="shared" ref="K922:AT922" si="901">K1919</f>
        <v>38</v>
      </c>
      <c r="L922" s="51">
        <f t="shared" si="901"/>
        <v>43</v>
      </c>
      <c r="M922" s="51">
        <f t="shared" si="901"/>
        <v>48.924205378973106</v>
      </c>
      <c r="N922" s="51">
        <f t="shared" si="901"/>
        <v>48</v>
      </c>
      <c r="O922" s="51">
        <f t="shared" si="901"/>
        <v>49</v>
      </c>
      <c r="P922" s="51">
        <f t="shared" si="901"/>
        <v>76</v>
      </c>
      <c r="Q922" s="51">
        <f t="shared" si="901"/>
        <v>75</v>
      </c>
      <c r="R922" s="51">
        <f t="shared" si="901"/>
        <v>73</v>
      </c>
      <c r="S922" s="51">
        <f t="shared" si="901"/>
        <v>71</v>
      </c>
      <c r="T922" s="51">
        <f t="shared" si="901"/>
        <v>68</v>
      </c>
      <c r="U922" s="51">
        <f t="shared" si="901"/>
        <v>64</v>
      </c>
      <c r="V922" s="51">
        <f t="shared" si="901"/>
        <v>61</v>
      </c>
      <c r="W922" s="51">
        <f t="shared" si="901"/>
        <v>57</v>
      </c>
      <c r="X922" s="51">
        <f t="shared" si="901"/>
        <v>53</v>
      </c>
      <c r="Y922" s="51">
        <f t="shared" si="901"/>
        <v>49</v>
      </c>
      <c r="Z922" s="51">
        <f t="shared" si="901"/>
        <v>45</v>
      </c>
      <c r="AA922" s="51">
        <f t="shared" si="901"/>
        <v>42</v>
      </c>
      <c r="AB922" s="51">
        <f t="shared" si="901"/>
        <v>41</v>
      </c>
      <c r="AC922" s="51">
        <f t="shared" si="901"/>
        <v>41</v>
      </c>
      <c r="AD922" s="51">
        <f t="shared" si="901"/>
        <v>208</v>
      </c>
      <c r="AE922" s="51">
        <f t="shared" si="901"/>
        <v>230</v>
      </c>
      <c r="AF922" s="51">
        <f t="shared" si="901"/>
        <v>209</v>
      </c>
      <c r="AG922" s="51">
        <f t="shared" si="901"/>
        <v>180</v>
      </c>
      <c r="AH922" s="51">
        <f t="shared" si="901"/>
        <v>151</v>
      </c>
      <c r="AI922" s="51">
        <f t="shared" si="901"/>
        <v>128</v>
      </c>
      <c r="AJ922" s="51">
        <f t="shared" si="901"/>
        <v>97</v>
      </c>
      <c r="AK922" s="51">
        <f t="shared" si="901"/>
        <v>78</v>
      </c>
      <c r="AL922" s="51">
        <f t="shared" si="901"/>
        <v>58</v>
      </c>
      <c r="AM922" s="51">
        <f t="shared" si="901"/>
        <v>42</v>
      </c>
      <c r="AN922" s="51">
        <f t="shared" si="901"/>
        <v>24</v>
      </c>
      <c r="AO922" s="51">
        <f t="shared" si="901"/>
        <v>15</v>
      </c>
      <c r="AP922" s="51">
        <f t="shared" si="901"/>
        <v>11</v>
      </c>
      <c r="AQ922" s="51">
        <f t="shared" si="901"/>
        <v>146</v>
      </c>
      <c r="AR922" s="51">
        <f t="shared" si="901"/>
        <v>93</v>
      </c>
      <c r="AS922" s="51">
        <f t="shared" si="901"/>
        <v>485</v>
      </c>
      <c r="AT922" s="51">
        <f t="shared" si="901"/>
        <v>57</v>
      </c>
      <c r="AU922" s="58">
        <v>4303</v>
      </c>
      <c r="AV922" s="109"/>
      <c r="AW922" s="109"/>
    </row>
    <row r="923" spans="1:49" s="33" customFormat="1" ht="12">
      <c r="A923" s="6">
        <v>919</v>
      </c>
      <c r="B923" s="58">
        <v>4302</v>
      </c>
      <c r="C923" s="40" t="s">
        <v>998</v>
      </c>
      <c r="D923" s="40" t="s">
        <v>941</v>
      </c>
      <c r="E923" s="57" t="s">
        <v>963</v>
      </c>
      <c r="F923" s="44" t="s">
        <v>966</v>
      </c>
      <c r="G923" s="39" t="s">
        <v>680</v>
      </c>
      <c r="H923" s="58">
        <v>4302</v>
      </c>
      <c r="I923" s="51">
        <f t="shared" si="881"/>
        <v>1599.1328152287811</v>
      </c>
      <c r="J923" s="51">
        <f>J1918</f>
        <v>10.607142857142858</v>
      </c>
      <c r="K923" s="51">
        <f t="shared" ref="K923:AT923" si="902">K1918</f>
        <v>18</v>
      </c>
      <c r="L923" s="51">
        <f t="shared" si="902"/>
        <v>20</v>
      </c>
      <c r="M923" s="51">
        <f t="shared" si="902"/>
        <v>25.525672371638141</v>
      </c>
      <c r="N923" s="51">
        <f t="shared" si="902"/>
        <v>10</v>
      </c>
      <c r="O923" s="51">
        <f t="shared" si="902"/>
        <v>25</v>
      </c>
      <c r="P923" s="51">
        <f t="shared" si="902"/>
        <v>50</v>
      </c>
      <c r="Q923" s="51">
        <f t="shared" si="902"/>
        <v>50</v>
      </c>
      <c r="R923" s="51">
        <f t="shared" si="902"/>
        <v>49</v>
      </c>
      <c r="S923" s="51">
        <f t="shared" si="902"/>
        <v>47</v>
      </c>
      <c r="T923" s="51">
        <f t="shared" si="902"/>
        <v>45</v>
      </c>
      <c r="U923" s="51">
        <f t="shared" si="902"/>
        <v>43</v>
      </c>
      <c r="V923" s="51">
        <f t="shared" si="902"/>
        <v>40</v>
      </c>
      <c r="W923" s="51">
        <f t="shared" si="902"/>
        <v>38</v>
      </c>
      <c r="X923" s="51">
        <f t="shared" si="902"/>
        <v>35</v>
      </c>
      <c r="Y923" s="51">
        <f t="shared" si="902"/>
        <v>32</v>
      </c>
      <c r="Z923" s="51">
        <f t="shared" si="902"/>
        <v>30</v>
      </c>
      <c r="AA923" s="51">
        <f t="shared" si="902"/>
        <v>28</v>
      </c>
      <c r="AB923" s="51">
        <f t="shared" si="902"/>
        <v>27</v>
      </c>
      <c r="AC923" s="51">
        <f t="shared" si="902"/>
        <v>27</v>
      </c>
      <c r="AD923" s="51">
        <f t="shared" si="902"/>
        <v>138</v>
      </c>
      <c r="AE923" s="51">
        <f t="shared" si="902"/>
        <v>153</v>
      </c>
      <c r="AF923" s="51">
        <f t="shared" si="902"/>
        <v>139</v>
      </c>
      <c r="AG923" s="51">
        <f t="shared" si="902"/>
        <v>119</v>
      </c>
      <c r="AH923" s="51">
        <f t="shared" si="902"/>
        <v>100</v>
      </c>
      <c r="AI923" s="51">
        <f t="shared" si="902"/>
        <v>85</v>
      </c>
      <c r="AJ923" s="51">
        <f t="shared" si="902"/>
        <v>64</v>
      </c>
      <c r="AK923" s="51">
        <f t="shared" si="902"/>
        <v>52</v>
      </c>
      <c r="AL923" s="51">
        <f t="shared" si="902"/>
        <v>38</v>
      </c>
      <c r="AM923" s="51">
        <f t="shared" si="902"/>
        <v>28</v>
      </c>
      <c r="AN923" s="51">
        <f t="shared" si="902"/>
        <v>16</v>
      </c>
      <c r="AO923" s="51">
        <f t="shared" si="902"/>
        <v>10</v>
      </c>
      <c r="AP923" s="51">
        <f t="shared" si="902"/>
        <v>7</v>
      </c>
      <c r="AQ923" s="51">
        <f t="shared" si="902"/>
        <v>97</v>
      </c>
      <c r="AR923" s="51">
        <f t="shared" si="902"/>
        <v>62</v>
      </c>
      <c r="AS923" s="51">
        <f t="shared" si="902"/>
        <v>322</v>
      </c>
      <c r="AT923" s="51">
        <f t="shared" si="902"/>
        <v>22</v>
      </c>
      <c r="AU923" s="58">
        <v>4302</v>
      </c>
      <c r="AV923" s="109"/>
      <c r="AW923" s="109"/>
    </row>
    <row r="924" spans="1:49" s="33" customFormat="1" ht="12">
      <c r="A924" s="21">
        <v>920</v>
      </c>
      <c r="B924" s="58">
        <v>4310</v>
      </c>
      <c r="C924" s="40" t="s">
        <v>998</v>
      </c>
      <c r="D924" s="40" t="s">
        <v>941</v>
      </c>
      <c r="E924" s="57" t="s">
        <v>963</v>
      </c>
      <c r="F924" s="44" t="s">
        <v>967</v>
      </c>
      <c r="G924" s="39" t="s">
        <v>680</v>
      </c>
      <c r="H924" s="58">
        <v>4310</v>
      </c>
      <c r="I924" s="51">
        <f t="shared" si="881"/>
        <v>1291.9499650716032</v>
      </c>
      <c r="J924" s="51">
        <f>J1926</f>
        <v>17.678571428571431</v>
      </c>
      <c r="K924" s="51">
        <f t="shared" ref="K924:AT924" si="903">K1926</f>
        <v>17</v>
      </c>
      <c r="L924" s="51">
        <f t="shared" si="903"/>
        <v>16</v>
      </c>
      <c r="M924" s="51">
        <f t="shared" si="903"/>
        <v>21.271393643031786</v>
      </c>
      <c r="N924" s="51">
        <f t="shared" si="903"/>
        <v>18</v>
      </c>
      <c r="O924" s="51">
        <f t="shared" si="903"/>
        <v>23</v>
      </c>
      <c r="P924" s="51">
        <f t="shared" si="903"/>
        <v>40</v>
      </c>
      <c r="Q924" s="51">
        <f t="shared" si="903"/>
        <v>39</v>
      </c>
      <c r="R924" s="51">
        <f t="shared" si="903"/>
        <v>39</v>
      </c>
      <c r="S924" s="51">
        <f t="shared" si="903"/>
        <v>37</v>
      </c>
      <c r="T924" s="51">
        <f t="shared" si="903"/>
        <v>36</v>
      </c>
      <c r="U924" s="51">
        <f t="shared" si="903"/>
        <v>34</v>
      </c>
      <c r="V924" s="51">
        <f t="shared" si="903"/>
        <v>32</v>
      </c>
      <c r="W924" s="51">
        <f t="shared" si="903"/>
        <v>30</v>
      </c>
      <c r="X924" s="51">
        <f t="shared" si="903"/>
        <v>28</v>
      </c>
      <c r="Y924" s="51">
        <f t="shared" si="903"/>
        <v>26</v>
      </c>
      <c r="Z924" s="51">
        <f t="shared" si="903"/>
        <v>23</v>
      </c>
      <c r="AA924" s="51">
        <f t="shared" si="903"/>
        <v>22</v>
      </c>
      <c r="AB924" s="51">
        <f t="shared" si="903"/>
        <v>21</v>
      </c>
      <c r="AC924" s="51">
        <f t="shared" si="903"/>
        <v>21</v>
      </c>
      <c r="AD924" s="51">
        <f t="shared" si="903"/>
        <v>109</v>
      </c>
      <c r="AE924" s="51">
        <f t="shared" si="903"/>
        <v>121</v>
      </c>
      <c r="AF924" s="51">
        <f t="shared" si="903"/>
        <v>110</v>
      </c>
      <c r="AG924" s="51">
        <f t="shared" si="903"/>
        <v>94</v>
      </c>
      <c r="AH924" s="51">
        <f t="shared" si="903"/>
        <v>79</v>
      </c>
      <c r="AI924" s="51">
        <f t="shared" si="903"/>
        <v>67</v>
      </c>
      <c r="AJ924" s="51">
        <f t="shared" si="903"/>
        <v>51</v>
      </c>
      <c r="AK924" s="51">
        <f t="shared" si="903"/>
        <v>41</v>
      </c>
      <c r="AL924" s="51">
        <f t="shared" si="903"/>
        <v>30</v>
      </c>
      <c r="AM924" s="51">
        <f t="shared" si="903"/>
        <v>22</v>
      </c>
      <c r="AN924" s="51">
        <f t="shared" si="903"/>
        <v>13</v>
      </c>
      <c r="AO924" s="51">
        <f t="shared" si="903"/>
        <v>8</v>
      </c>
      <c r="AP924" s="51">
        <f t="shared" si="903"/>
        <v>6</v>
      </c>
      <c r="AQ924" s="51">
        <f t="shared" si="903"/>
        <v>76</v>
      </c>
      <c r="AR924" s="51">
        <f t="shared" si="903"/>
        <v>49</v>
      </c>
      <c r="AS924" s="51">
        <f t="shared" si="903"/>
        <v>254</v>
      </c>
      <c r="AT924" s="51">
        <f t="shared" si="903"/>
        <v>18</v>
      </c>
      <c r="AU924" s="58">
        <v>4310</v>
      </c>
      <c r="AV924" s="109"/>
      <c r="AW924" s="109"/>
    </row>
    <row r="925" spans="1:49" s="33" customFormat="1" ht="12">
      <c r="A925" s="21">
        <v>921</v>
      </c>
      <c r="B925" s="58">
        <v>4306</v>
      </c>
      <c r="C925" s="40" t="s">
        <v>998</v>
      </c>
      <c r="D925" s="40" t="s">
        <v>941</v>
      </c>
      <c r="E925" s="57" t="s">
        <v>963</v>
      </c>
      <c r="F925" s="44" t="s">
        <v>968</v>
      </c>
      <c r="G925" s="39" t="s">
        <v>680</v>
      </c>
      <c r="H925" s="58">
        <v>4306</v>
      </c>
      <c r="I925" s="51">
        <f t="shared" si="881"/>
        <v>1111.0764058679706</v>
      </c>
      <c r="J925" s="51">
        <f>J1922</f>
        <v>8.25</v>
      </c>
      <c r="K925" s="51">
        <f t="shared" ref="K925:AT925" si="904">K1922</f>
        <v>9</v>
      </c>
      <c r="L925" s="51">
        <f t="shared" si="904"/>
        <v>15</v>
      </c>
      <c r="M925" s="51">
        <f t="shared" si="904"/>
        <v>13.82640586797066</v>
      </c>
      <c r="N925" s="51">
        <f t="shared" si="904"/>
        <v>10</v>
      </c>
      <c r="O925" s="51">
        <f t="shared" si="904"/>
        <v>12</v>
      </c>
      <c r="P925" s="51">
        <f t="shared" si="904"/>
        <v>35</v>
      </c>
      <c r="Q925" s="51">
        <f t="shared" si="904"/>
        <v>35</v>
      </c>
      <c r="R925" s="51">
        <f t="shared" si="904"/>
        <v>34</v>
      </c>
      <c r="S925" s="51">
        <f t="shared" si="904"/>
        <v>33</v>
      </c>
      <c r="T925" s="51">
        <f t="shared" si="904"/>
        <v>32</v>
      </c>
      <c r="U925" s="51">
        <f t="shared" si="904"/>
        <v>30</v>
      </c>
      <c r="V925" s="51">
        <f t="shared" si="904"/>
        <v>28</v>
      </c>
      <c r="W925" s="51">
        <f t="shared" si="904"/>
        <v>26</v>
      </c>
      <c r="X925" s="51">
        <f t="shared" si="904"/>
        <v>25</v>
      </c>
      <c r="Y925" s="51">
        <f t="shared" si="904"/>
        <v>23</v>
      </c>
      <c r="Z925" s="51">
        <f t="shared" si="904"/>
        <v>21</v>
      </c>
      <c r="AA925" s="51">
        <f t="shared" si="904"/>
        <v>19</v>
      </c>
      <c r="AB925" s="51">
        <f t="shared" si="904"/>
        <v>19</v>
      </c>
      <c r="AC925" s="51">
        <f t="shared" si="904"/>
        <v>19</v>
      </c>
      <c r="AD925" s="51">
        <f t="shared" si="904"/>
        <v>97</v>
      </c>
      <c r="AE925" s="51">
        <f t="shared" si="904"/>
        <v>107</v>
      </c>
      <c r="AF925" s="51">
        <f t="shared" si="904"/>
        <v>97</v>
      </c>
      <c r="AG925" s="51">
        <f t="shared" si="904"/>
        <v>83</v>
      </c>
      <c r="AH925" s="51">
        <f t="shared" si="904"/>
        <v>70</v>
      </c>
      <c r="AI925" s="51">
        <f t="shared" si="904"/>
        <v>60</v>
      </c>
      <c r="AJ925" s="51">
        <f t="shared" si="904"/>
        <v>45</v>
      </c>
      <c r="AK925" s="51">
        <f t="shared" si="904"/>
        <v>36</v>
      </c>
      <c r="AL925" s="51">
        <f t="shared" si="904"/>
        <v>27</v>
      </c>
      <c r="AM925" s="51">
        <f t="shared" si="904"/>
        <v>19</v>
      </c>
      <c r="AN925" s="51">
        <f t="shared" si="904"/>
        <v>11</v>
      </c>
      <c r="AO925" s="51">
        <f t="shared" si="904"/>
        <v>7</v>
      </c>
      <c r="AP925" s="51">
        <f t="shared" si="904"/>
        <v>5</v>
      </c>
      <c r="AQ925" s="51">
        <f t="shared" si="904"/>
        <v>68</v>
      </c>
      <c r="AR925" s="51">
        <f t="shared" si="904"/>
        <v>43</v>
      </c>
      <c r="AS925" s="51">
        <f t="shared" si="904"/>
        <v>225</v>
      </c>
      <c r="AT925" s="51">
        <f t="shared" si="904"/>
        <v>10</v>
      </c>
      <c r="AU925" s="58">
        <v>4306</v>
      </c>
      <c r="AV925" s="109"/>
      <c r="AW925" s="109"/>
    </row>
    <row r="926" spans="1:49" s="33" customFormat="1" ht="12">
      <c r="A926" s="6">
        <v>922</v>
      </c>
      <c r="B926" s="58">
        <v>4301</v>
      </c>
      <c r="C926" s="40" t="s">
        <v>998</v>
      </c>
      <c r="D926" s="40" t="s">
        <v>941</v>
      </c>
      <c r="E926" s="57" t="s">
        <v>963</v>
      </c>
      <c r="F926" s="44" t="s">
        <v>969</v>
      </c>
      <c r="G926" s="39" t="s">
        <v>662</v>
      </c>
      <c r="H926" s="58">
        <v>4301</v>
      </c>
      <c r="I926" s="51">
        <f t="shared" si="881"/>
        <v>1087.7835312609152</v>
      </c>
      <c r="J926" s="51">
        <f>J1917</f>
        <v>15.321428571428571</v>
      </c>
      <c r="K926" s="51">
        <f t="shared" ref="K926:AT926" si="905">K1917</f>
        <v>20</v>
      </c>
      <c r="L926" s="51">
        <f t="shared" si="905"/>
        <v>14</v>
      </c>
      <c r="M926" s="51">
        <f t="shared" si="905"/>
        <v>24.462102689486553</v>
      </c>
      <c r="N926" s="51">
        <f t="shared" si="905"/>
        <v>19</v>
      </c>
      <c r="O926" s="51">
        <f t="shared" si="905"/>
        <v>24</v>
      </c>
      <c r="P926" s="51">
        <f t="shared" si="905"/>
        <v>33</v>
      </c>
      <c r="Q926" s="51">
        <f t="shared" si="905"/>
        <v>32</v>
      </c>
      <c r="R926" s="51">
        <f t="shared" si="905"/>
        <v>32</v>
      </c>
      <c r="S926" s="51">
        <f t="shared" si="905"/>
        <v>31</v>
      </c>
      <c r="T926" s="51">
        <f t="shared" si="905"/>
        <v>29</v>
      </c>
      <c r="U926" s="51">
        <f t="shared" si="905"/>
        <v>28</v>
      </c>
      <c r="V926" s="51">
        <f t="shared" si="905"/>
        <v>26</v>
      </c>
      <c r="W926" s="51">
        <f t="shared" si="905"/>
        <v>25</v>
      </c>
      <c r="X926" s="51">
        <f t="shared" si="905"/>
        <v>23</v>
      </c>
      <c r="Y926" s="51">
        <f t="shared" si="905"/>
        <v>21</v>
      </c>
      <c r="Z926" s="51">
        <f t="shared" si="905"/>
        <v>19</v>
      </c>
      <c r="AA926" s="51">
        <f t="shared" si="905"/>
        <v>18</v>
      </c>
      <c r="AB926" s="51">
        <f t="shared" si="905"/>
        <v>18</v>
      </c>
      <c r="AC926" s="51">
        <f t="shared" si="905"/>
        <v>18</v>
      </c>
      <c r="AD926" s="51">
        <f t="shared" si="905"/>
        <v>90</v>
      </c>
      <c r="AE926" s="51">
        <f t="shared" si="905"/>
        <v>99</v>
      </c>
      <c r="AF926" s="51">
        <f t="shared" si="905"/>
        <v>91</v>
      </c>
      <c r="AG926" s="51">
        <f t="shared" si="905"/>
        <v>78</v>
      </c>
      <c r="AH926" s="51">
        <f t="shared" si="905"/>
        <v>65</v>
      </c>
      <c r="AI926" s="51">
        <f t="shared" si="905"/>
        <v>55</v>
      </c>
      <c r="AJ926" s="51">
        <f t="shared" si="905"/>
        <v>42</v>
      </c>
      <c r="AK926" s="51">
        <f t="shared" si="905"/>
        <v>34</v>
      </c>
      <c r="AL926" s="51">
        <f t="shared" si="905"/>
        <v>25</v>
      </c>
      <c r="AM926" s="51">
        <f t="shared" si="905"/>
        <v>18</v>
      </c>
      <c r="AN926" s="51">
        <f t="shared" si="905"/>
        <v>10</v>
      </c>
      <c r="AO926" s="51">
        <f t="shared" si="905"/>
        <v>6</v>
      </c>
      <c r="AP926" s="51">
        <f t="shared" si="905"/>
        <v>5</v>
      </c>
      <c r="AQ926" s="51">
        <f t="shared" si="905"/>
        <v>63</v>
      </c>
      <c r="AR926" s="51">
        <f t="shared" si="905"/>
        <v>40</v>
      </c>
      <c r="AS926" s="51">
        <f t="shared" si="905"/>
        <v>210</v>
      </c>
      <c r="AT926" s="51">
        <f t="shared" si="905"/>
        <v>25</v>
      </c>
      <c r="AU926" s="58">
        <v>4301</v>
      </c>
      <c r="AV926" s="109"/>
      <c r="AW926" s="109"/>
    </row>
    <row r="927" spans="1:49" s="33" customFormat="1" ht="12">
      <c r="A927" s="21">
        <v>923</v>
      </c>
      <c r="B927" s="90">
        <v>4304</v>
      </c>
      <c r="C927" s="40" t="s">
        <v>998</v>
      </c>
      <c r="D927" s="40" t="s">
        <v>941</v>
      </c>
      <c r="E927" s="57" t="s">
        <v>963</v>
      </c>
      <c r="F927" s="42" t="s">
        <v>577</v>
      </c>
      <c r="G927" s="39" t="s">
        <v>667</v>
      </c>
      <c r="H927" s="90">
        <v>4304</v>
      </c>
      <c r="I927" s="51">
        <f t="shared" si="881"/>
        <v>793.21210268948653</v>
      </c>
      <c r="J927" s="51">
        <f>J1920</f>
        <v>24.75</v>
      </c>
      <c r="K927" s="51">
        <f t="shared" ref="K927:AT927" si="906">K1920</f>
        <v>18</v>
      </c>
      <c r="L927" s="51">
        <f t="shared" si="906"/>
        <v>19</v>
      </c>
      <c r="M927" s="51">
        <f t="shared" si="906"/>
        <v>24.462102689486553</v>
      </c>
      <c r="N927" s="51">
        <f t="shared" si="906"/>
        <v>28</v>
      </c>
      <c r="O927" s="51">
        <f t="shared" si="906"/>
        <v>25</v>
      </c>
      <c r="P927" s="51">
        <f t="shared" si="906"/>
        <v>22</v>
      </c>
      <c r="Q927" s="51">
        <f t="shared" si="906"/>
        <v>22</v>
      </c>
      <c r="R927" s="51">
        <f t="shared" si="906"/>
        <v>21</v>
      </c>
      <c r="S927" s="51">
        <f t="shared" si="906"/>
        <v>21</v>
      </c>
      <c r="T927" s="51">
        <f t="shared" si="906"/>
        <v>20</v>
      </c>
      <c r="U927" s="51">
        <f t="shared" si="906"/>
        <v>19</v>
      </c>
      <c r="V927" s="51">
        <f t="shared" si="906"/>
        <v>18</v>
      </c>
      <c r="W927" s="51">
        <f t="shared" si="906"/>
        <v>17</v>
      </c>
      <c r="X927" s="51">
        <f t="shared" si="906"/>
        <v>15</v>
      </c>
      <c r="Y927" s="51">
        <f t="shared" si="906"/>
        <v>14</v>
      </c>
      <c r="Z927" s="51">
        <f t="shared" si="906"/>
        <v>13</v>
      </c>
      <c r="AA927" s="51">
        <f t="shared" si="906"/>
        <v>12</v>
      </c>
      <c r="AB927" s="51">
        <f t="shared" si="906"/>
        <v>12</v>
      </c>
      <c r="AC927" s="51">
        <f t="shared" si="906"/>
        <v>12</v>
      </c>
      <c r="AD927" s="51">
        <f t="shared" si="906"/>
        <v>61</v>
      </c>
      <c r="AE927" s="51">
        <f t="shared" si="906"/>
        <v>67</v>
      </c>
      <c r="AF927" s="51">
        <f t="shared" si="906"/>
        <v>61</v>
      </c>
      <c r="AG927" s="51">
        <f t="shared" si="906"/>
        <v>52</v>
      </c>
      <c r="AH927" s="51">
        <f t="shared" si="906"/>
        <v>44</v>
      </c>
      <c r="AI927" s="51">
        <f t="shared" si="906"/>
        <v>37</v>
      </c>
      <c r="AJ927" s="51">
        <f t="shared" si="906"/>
        <v>28</v>
      </c>
      <c r="AK927" s="51">
        <f t="shared" si="906"/>
        <v>23</v>
      </c>
      <c r="AL927" s="51">
        <f t="shared" si="906"/>
        <v>17</v>
      </c>
      <c r="AM927" s="51">
        <f t="shared" si="906"/>
        <v>12</v>
      </c>
      <c r="AN927" s="51">
        <f t="shared" si="906"/>
        <v>7</v>
      </c>
      <c r="AO927" s="51">
        <f t="shared" si="906"/>
        <v>4</v>
      </c>
      <c r="AP927" s="51">
        <f t="shared" si="906"/>
        <v>3</v>
      </c>
      <c r="AQ927" s="51">
        <f t="shared" si="906"/>
        <v>42</v>
      </c>
      <c r="AR927" s="51">
        <f t="shared" si="906"/>
        <v>27</v>
      </c>
      <c r="AS927" s="51">
        <f t="shared" si="906"/>
        <v>141</v>
      </c>
      <c r="AT927" s="51">
        <f t="shared" si="906"/>
        <v>28</v>
      </c>
      <c r="AU927" s="90">
        <v>4304</v>
      </c>
      <c r="AV927" s="109"/>
      <c r="AW927" s="109"/>
    </row>
    <row r="928" spans="1:49" s="33" customFormat="1" ht="12">
      <c r="A928" s="21">
        <v>924</v>
      </c>
      <c r="B928" s="58">
        <v>4305</v>
      </c>
      <c r="C928" s="40" t="s">
        <v>998</v>
      </c>
      <c r="D928" s="40" t="s">
        <v>941</v>
      </c>
      <c r="E928" s="57" t="s">
        <v>963</v>
      </c>
      <c r="F928" s="44" t="s">
        <v>970</v>
      </c>
      <c r="G928" s="39" t="s">
        <v>667</v>
      </c>
      <c r="H928" s="58">
        <v>4305</v>
      </c>
      <c r="I928" s="51">
        <f t="shared" si="881"/>
        <v>1201.2285190359762</v>
      </c>
      <c r="J928" s="51">
        <f>J1921</f>
        <v>15.321428571428571</v>
      </c>
      <c r="K928" s="51">
        <f t="shared" ref="K928:AT928" si="907">K1921</f>
        <v>10</v>
      </c>
      <c r="L928" s="51">
        <f t="shared" si="907"/>
        <v>17</v>
      </c>
      <c r="M928" s="51">
        <f t="shared" si="907"/>
        <v>31.907090464547679</v>
      </c>
      <c r="N928" s="51">
        <f t="shared" si="907"/>
        <v>34</v>
      </c>
      <c r="O928" s="51">
        <f t="shared" si="907"/>
        <v>21</v>
      </c>
      <c r="P928" s="51">
        <f t="shared" si="907"/>
        <v>36</v>
      </c>
      <c r="Q928" s="51">
        <f t="shared" si="907"/>
        <v>36</v>
      </c>
      <c r="R928" s="51">
        <f t="shared" si="907"/>
        <v>35</v>
      </c>
      <c r="S928" s="51">
        <f t="shared" si="907"/>
        <v>34</v>
      </c>
      <c r="T928" s="51">
        <f t="shared" si="907"/>
        <v>33</v>
      </c>
      <c r="U928" s="51">
        <f t="shared" si="907"/>
        <v>31</v>
      </c>
      <c r="V928" s="51">
        <f t="shared" si="907"/>
        <v>29</v>
      </c>
      <c r="W928" s="51">
        <f t="shared" si="907"/>
        <v>27</v>
      </c>
      <c r="X928" s="51">
        <f t="shared" si="907"/>
        <v>25</v>
      </c>
      <c r="Y928" s="51">
        <f t="shared" si="907"/>
        <v>23</v>
      </c>
      <c r="Z928" s="51">
        <f t="shared" si="907"/>
        <v>21</v>
      </c>
      <c r="AA928" s="51">
        <f t="shared" si="907"/>
        <v>20</v>
      </c>
      <c r="AB928" s="51">
        <f t="shared" si="907"/>
        <v>19</v>
      </c>
      <c r="AC928" s="51">
        <f t="shared" si="907"/>
        <v>19</v>
      </c>
      <c r="AD928" s="51">
        <f t="shared" si="907"/>
        <v>100</v>
      </c>
      <c r="AE928" s="51">
        <f t="shared" si="907"/>
        <v>110</v>
      </c>
      <c r="AF928" s="51">
        <f t="shared" si="907"/>
        <v>100</v>
      </c>
      <c r="AG928" s="51">
        <f t="shared" si="907"/>
        <v>86</v>
      </c>
      <c r="AH928" s="51">
        <f t="shared" si="907"/>
        <v>72</v>
      </c>
      <c r="AI928" s="51">
        <f t="shared" si="907"/>
        <v>61</v>
      </c>
      <c r="AJ928" s="51">
        <f t="shared" si="907"/>
        <v>46</v>
      </c>
      <c r="AK928" s="51">
        <f t="shared" si="907"/>
        <v>37</v>
      </c>
      <c r="AL928" s="51">
        <f t="shared" si="907"/>
        <v>28</v>
      </c>
      <c r="AM928" s="51">
        <f t="shared" si="907"/>
        <v>20</v>
      </c>
      <c r="AN928" s="51">
        <f t="shared" si="907"/>
        <v>12</v>
      </c>
      <c r="AO928" s="51">
        <f t="shared" si="907"/>
        <v>7</v>
      </c>
      <c r="AP928" s="51">
        <f t="shared" si="907"/>
        <v>5</v>
      </c>
      <c r="AQ928" s="51">
        <f t="shared" si="907"/>
        <v>70</v>
      </c>
      <c r="AR928" s="51">
        <f t="shared" si="907"/>
        <v>45</v>
      </c>
      <c r="AS928" s="51">
        <f t="shared" si="907"/>
        <v>232</v>
      </c>
      <c r="AT928" s="51">
        <f t="shared" si="907"/>
        <v>20</v>
      </c>
      <c r="AU928" s="58">
        <v>4305</v>
      </c>
      <c r="AV928" s="109"/>
      <c r="AW928" s="109"/>
    </row>
    <row r="929" spans="1:49" s="33" customFormat="1" ht="12">
      <c r="A929" s="6">
        <v>925</v>
      </c>
      <c r="B929" s="58">
        <v>4307</v>
      </c>
      <c r="C929" s="40" t="s">
        <v>998</v>
      </c>
      <c r="D929" s="40" t="s">
        <v>941</v>
      </c>
      <c r="E929" s="57" t="s">
        <v>963</v>
      </c>
      <c r="F929" s="44" t="s">
        <v>971</v>
      </c>
      <c r="G929" s="39" t="s">
        <v>667</v>
      </c>
      <c r="H929" s="58">
        <v>4307</v>
      </c>
      <c r="I929" s="51">
        <f t="shared" si="881"/>
        <v>1426.9820991966469</v>
      </c>
      <c r="J929" s="51">
        <f>J1923</f>
        <v>22.392857142857142</v>
      </c>
      <c r="K929" s="51">
        <f t="shared" ref="K929:AT929" si="908">K1923</f>
        <v>26</v>
      </c>
      <c r="L929" s="51">
        <f t="shared" si="908"/>
        <v>14</v>
      </c>
      <c r="M929" s="51">
        <f t="shared" si="908"/>
        <v>26.589242053789732</v>
      </c>
      <c r="N929" s="51">
        <f t="shared" si="908"/>
        <v>27</v>
      </c>
      <c r="O929" s="51">
        <f t="shared" si="908"/>
        <v>26</v>
      </c>
      <c r="P929" s="51">
        <f t="shared" si="908"/>
        <v>43</v>
      </c>
      <c r="Q929" s="51">
        <f t="shared" si="908"/>
        <v>43</v>
      </c>
      <c r="R929" s="51">
        <f t="shared" si="908"/>
        <v>42</v>
      </c>
      <c r="S929" s="51">
        <f t="shared" si="908"/>
        <v>41</v>
      </c>
      <c r="T929" s="51">
        <f t="shared" si="908"/>
        <v>39</v>
      </c>
      <c r="U929" s="51">
        <f t="shared" si="908"/>
        <v>37</v>
      </c>
      <c r="V929" s="51">
        <f t="shared" si="908"/>
        <v>35</v>
      </c>
      <c r="W929" s="51">
        <f t="shared" si="908"/>
        <v>32</v>
      </c>
      <c r="X929" s="51">
        <f t="shared" si="908"/>
        <v>30</v>
      </c>
      <c r="Y929" s="51">
        <f t="shared" si="908"/>
        <v>28</v>
      </c>
      <c r="Z929" s="51">
        <f t="shared" si="908"/>
        <v>26</v>
      </c>
      <c r="AA929" s="51">
        <f t="shared" si="908"/>
        <v>24</v>
      </c>
      <c r="AB929" s="51">
        <f t="shared" si="908"/>
        <v>23</v>
      </c>
      <c r="AC929" s="51">
        <f t="shared" si="908"/>
        <v>23</v>
      </c>
      <c r="AD929" s="51">
        <f t="shared" si="908"/>
        <v>119</v>
      </c>
      <c r="AE929" s="51">
        <f t="shared" si="908"/>
        <v>132</v>
      </c>
      <c r="AF929" s="51">
        <f t="shared" si="908"/>
        <v>120</v>
      </c>
      <c r="AG929" s="51">
        <f t="shared" si="908"/>
        <v>103</v>
      </c>
      <c r="AH929" s="51">
        <f t="shared" si="908"/>
        <v>86</v>
      </c>
      <c r="AI929" s="51">
        <f t="shared" si="908"/>
        <v>73</v>
      </c>
      <c r="AJ929" s="51">
        <f t="shared" si="908"/>
        <v>55</v>
      </c>
      <c r="AK929" s="51">
        <f t="shared" si="908"/>
        <v>45</v>
      </c>
      <c r="AL929" s="51">
        <f t="shared" si="908"/>
        <v>33</v>
      </c>
      <c r="AM929" s="51">
        <f t="shared" si="908"/>
        <v>24</v>
      </c>
      <c r="AN929" s="51">
        <f t="shared" si="908"/>
        <v>14</v>
      </c>
      <c r="AO929" s="51">
        <f t="shared" si="908"/>
        <v>9</v>
      </c>
      <c r="AP929" s="51">
        <f t="shared" si="908"/>
        <v>6</v>
      </c>
      <c r="AQ929" s="51">
        <f t="shared" si="908"/>
        <v>83</v>
      </c>
      <c r="AR929" s="51">
        <f t="shared" si="908"/>
        <v>53</v>
      </c>
      <c r="AS929" s="51">
        <f t="shared" si="908"/>
        <v>278</v>
      </c>
      <c r="AT929" s="51">
        <f t="shared" si="908"/>
        <v>20</v>
      </c>
      <c r="AU929" s="58">
        <v>4307</v>
      </c>
      <c r="AV929" s="109"/>
      <c r="AW929" s="109"/>
    </row>
    <row r="930" spans="1:49" s="33" customFormat="1" ht="12">
      <c r="A930" s="21">
        <v>926</v>
      </c>
      <c r="B930" s="90">
        <v>4308</v>
      </c>
      <c r="C930" s="40" t="s">
        <v>998</v>
      </c>
      <c r="D930" s="40" t="s">
        <v>941</v>
      </c>
      <c r="E930" s="57" t="s">
        <v>963</v>
      </c>
      <c r="F930" s="42" t="s">
        <v>972</v>
      </c>
      <c r="G930" s="39" t="s">
        <v>662</v>
      </c>
      <c r="H930" s="90">
        <v>4308</v>
      </c>
      <c r="I930" s="51">
        <f t="shared" si="881"/>
        <v>1234.942804750262</v>
      </c>
      <c r="J930" s="51">
        <f>J1924</f>
        <v>20.035714285714285</v>
      </c>
      <c r="K930" s="51">
        <f t="shared" ref="K930:AT930" si="909">K1924</f>
        <v>18</v>
      </c>
      <c r="L930" s="51">
        <f t="shared" si="909"/>
        <v>22</v>
      </c>
      <c r="M930" s="51">
        <f t="shared" si="909"/>
        <v>31.907090464547679</v>
      </c>
      <c r="N930" s="51">
        <f t="shared" si="909"/>
        <v>32</v>
      </c>
      <c r="O930" s="51">
        <f t="shared" si="909"/>
        <v>30</v>
      </c>
      <c r="P930" s="51">
        <f t="shared" si="909"/>
        <v>36</v>
      </c>
      <c r="Q930" s="51">
        <f t="shared" si="909"/>
        <v>36</v>
      </c>
      <c r="R930" s="51">
        <f t="shared" si="909"/>
        <v>35</v>
      </c>
      <c r="S930" s="51">
        <f t="shared" si="909"/>
        <v>34</v>
      </c>
      <c r="T930" s="51">
        <f t="shared" si="909"/>
        <v>33</v>
      </c>
      <c r="U930" s="51">
        <f t="shared" si="909"/>
        <v>31</v>
      </c>
      <c r="V930" s="51">
        <f t="shared" si="909"/>
        <v>29</v>
      </c>
      <c r="W930" s="51">
        <f t="shared" si="909"/>
        <v>27</v>
      </c>
      <c r="X930" s="51">
        <f t="shared" si="909"/>
        <v>25</v>
      </c>
      <c r="Y930" s="51">
        <f t="shared" si="909"/>
        <v>24</v>
      </c>
      <c r="Z930" s="51">
        <f t="shared" si="909"/>
        <v>22</v>
      </c>
      <c r="AA930" s="51">
        <f t="shared" si="909"/>
        <v>20</v>
      </c>
      <c r="AB930" s="51">
        <f t="shared" si="909"/>
        <v>20</v>
      </c>
      <c r="AC930" s="51">
        <f t="shared" si="909"/>
        <v>20</v>
      </c>
      <c r="AD930" s="51">
        <f t="shared" si="909"/>
        <v>100</v>
      </c>
      <c r="AE930" s="51">
        <f t="shared" si="909"/>
        <v>111</v>
      </c>
      <c r="AF930" s="51">
        <f t="shared" si="909"/>
        <v>101</v>
      </c>
      <c r="AG930" s="51">
        <f t="shared" si="909"/>
        <v>86</v>
      </c>
      <c r="AH930" s="51">
        <f t="shared" si="909"/>
        <v>73</v>
      </c>
      <c r="AI930" s="51">
        <f t="shared" si="909"/>
        <v>62</v>
      </c>
      <c r="AJ930" s="51">
        <f t="shared" si="909"/>
        <v>47</v>
      </c>
      <c r="AK930" s="51">
        <f t="shared" si="909"/>
        <v>37</v>
      </c>
      <c r="AL930" s="51">
        <f t="shared" si="909"/>
        <v>28</v>
      </c>
      <c r="AM930" s="51">
        <f t="shared" si="909"/>
        <v>20</v>
      </c>
      <c r="AN930" s="51">
        <f t="shared" si="909"/>
        <v>12</v>
      </c>
      <c r="AO930" s="51">
        <f t="shared" si="909"/>
        <v>7</v>
      </c>
      <c r="AP930" s="51">
        <f t="shared" si="909"/>
        <v>5</v>
      </c>
      <c r="AQ930" s="51">
        <f t="shared" si="909"/>
        <v>70</v>
      </c>
      <c r="AR930" s="51">
        <f t="shared" si="909"/>
        <v>45</v>
      </c>
      <c r="AS930" s="51">
        <f t="shared" si="909"/>
        <v>233</v>
      </c>
      <c r="AT930" s="51">
        <f t="shared" si="909"/>
        <v>24</v>
      </c>
      <c r="AU930" s="90">
        <v>4308</v>
      </c>
      <c r="AV930" s="109"/>
      <c r="AW930" s="109"/>
    </row>
    <row r="931" spans="1:49" s="33" customFormat="1" ht="12">
      <c r="A931" s="21">
        <v>927</v>
      </c>
      <c r="B931" s="90">
        <v>4309</v>
      </c>
      <c r="C931" s="40" t="s">
        <v>998</v>
      </c>
      <c r="D931" s="40" t="s">
        <v>941</v>
      </c>
      <c r="E931" s="57" t="s">
        <v>963</v>
      </c>
      <c r="F931" s="42" t="s">
        <v>973</v>
      </c>
      <c r="G931" s="39" t="s">
        <v>667</v>
      </c>
      <c r="H931" s="90">
        <v>4309</v>
      </c>
      <c r="I931" s="51">
        <f t="shared" si="881"/>
        <v>2136.9670799860287</v>
      </c>
      <c r="J931" s="51">
        <f>J1925</f>
        <v>50.678571428571431</v>
      </c>
      <c r="K931" s="51">
        <f t="shared" ref="K931:AT931" si="910">K1925</f>
        <v>34</v>
      </c>
      <c r="L931" s="51">
        <f t="shared" si="910"/>
        <v>55</v>
      </c>
      <c r="M931" s="51">
        <f t="shared" si="910"/>
        <v>38.288508557457213</v>
      </c>
      <c r="N931" s="51">
        <f t="shared" si="910"/>
        <v>52</v>
      </c>
      <c r="O931" s="51">
        <f t="shared" si="910"/>
        <v>53</v>
      </c>
      <c r="P931" s="51">
        <f t="shared" si="910"/>
        <v>62</v>
      </c>
      <c r="Q931" s="51">
        <f t="shared" si="910"/>
        <v>62</v>
      </c>
      <c r="R931" s="51">
        <f t="shared" si="910"/>
        <v>61</v>
      </c>
      <c r="S931" s="51">
        <f t="shared" si="910"/>
        <v>59</v>
      </c>
      <c r="T931" s="51">
        <f t="shared" si="910"/>
        <v>56</v>
      </c>
      <c r="U931" s="51">
        <f t="shared" si="910"/>
        <v>53</v>
      </c>
      <c r="V931" s="51">
        <f t="shared" si="910"/>
        <v>50</v>
      </c>
      <c r="W931" s="51">
        <f t="shared" si="910"/>
        <v>47</v>
      </c>
      <c r="X931" s="51">
        <f t="shared" si="910"/>
        <v>44</v>
      </c>
      <c r="Y931" s="51">
        <f t="shared" si="910"/>
        <v>40</v>
      </c>
      <c r="Z931" s="51">
        <f t="shared" si="910"/>
        <v>37</v>
      </c>
      <c r="AA931" s="51">
        <f t="shared" si="910"/>
        <v>35</v>
      </c>
      <c r="AB931" s="51">
        <f t="shared" si="910"/>
        <v>34</v>
      </c>
      <c r="AC931" s="51">
        <f t="shared" si="910"/>
        <v>33</v>
      </c>
      <c r="AD931" s="51">
        <f t="shared" si="910"/>
        <v>172</v>
      </c>
      <c r="AE931" s="51">
        <f t="shared" si="910"/>
        <v>190</v>
      </c>
      <c r="AF931" s="51">
        <f t="shared" si="910"/>
        <v>173</v>
      </c>
      <c r="AG931" s="51">
        <f t="shared" si="910"/>
        <v>148</v>
      </c>
      <c r="AH931" s="51">
        <f t="shared" si="910"/>
        <v>125</v>
      </c>
      <c r="AI931" s="51">
        <f t="shared" si="910"/>
        <v>106</v>
      </c>
      <c r="AJ931" s="51">
        <f t="shared" si="910"/>
        <v>80</v>
      </c>
      <c r="AK931" s="51">
        <f t="shared" si="910"/>
        <v>64</v>
      </c>
      <c r="AL931" s="51">
        <f t="shared" si="910"/>
        <v>47</v>
      </c>
      <c r="AM931" s="51">
        <f t="shared" si="910"/>
        <v>35</v>
      </c>
      <c r="AN931" s="51">
        <f t="shared" si="910"/>
        <v>20</v>
      </c>
      <c r="AO931" s="51">
        <f t="shared" si="910"/>
        <v>12</v>
      </c>
      <c r="AP931" s="51">
        <f t="shared" si="910"/>
        <v>9</v>
      </c>
      <c r="AQ931" s="51">
        <f t="shared" si="910"/>
        <v>120</v>
      </c>
      <c r="AR931" s="51">
        <f t="shared" si="910"/>
        <v>77</v>
      </c>
      <c r="AS931" s="51">
        <f t="shared" si="910"/>
        <v>400</v>
      </c>
      <c r="AT931" s="51">
        <f t="shared" si="910"/>
        <v>49</v>
      </c>
      <c r="AU931" s="90">
        <v>4309</v>
      </c>
      <c r="AV931" s="109"/>
      <c r="AW931" s="109"/>
    </row>
    <row r="932" spans="1:49" s="33" customFormat="1" ht="12">
      <c r="A932" s="6">
        <v>928</v>
      </c>
      <c r="B932" s="58">
        <v>6996</v>
      </c>
      <c r="C932" s="40" t="s">
        <v>998</v>
      </c>
      <c r="D932" s="40" t="s">
        <v>941</v>
      </c>
      <c r="E932" s="57" t="s">
        <v>963</v>
      </c>
      <c r="F932" s="44" t="s">
        <v>974</v>
      </c>
      <c r="G932" s="39" t="s">
        <v>667</v>
      </c>
      <c r="H932" s="58">
        <v>6996</v>
      </c>
      <c r="I932" s="51">
        <f t="shared" si="881"/>
        <v>1362.6006811037373</v>
      </c>
      <c r="J932" s="51">
        <f>J1927</f>
        <v>22.392857142857142</v>
      </c>
      <c r="K932" s="51">
        <f t="shared" ref="K932:AT932" si="911">K1927</f>
        <v>25</v>
      </c>
      <c r="L932" s="51">
        <f t="shared" si="911"/>
        <v>13</v>
      </c>
      <c r="M932" s="51">
        <f t="shared" si="911"/>
        <v>20.207823960880194</v>
      </c>
      <c r="N932" s="51">
        <f t="shared" si="911"/>
        <v>18</v>
      </c>
      <c r="O932" s="51">
        <f t="shared" si="911"/>
        <v>30</v>
      </c>
      <c r="P932" s="51">
        <f t="shared" si="911"/>
        <v>42</v>
      </c>
      <c r="Q932" s="51">
        <f t="shared" si="911"/>
        <v>41</v>
      </c>
      <c r="R932" s="51">
        <f t="shared" si="911"/>
        <v>40</v>
      </c>
      <c r="S932" s="51">
        <f t="shared" si="911"/>
        <v>39</v>
      </c>
      <c r="T932" s="51">
        <f t="shared" si="911"/>
        <v>37</v>
      </c>
      <c r="U932" s="51">
        <f t="shared" si="911"/>
        <v>35</v>
      </c>
      <c r="V932" s="51">
        <f t="shared" si="911"/>
        <v>33</v>
      </c>
      <c r="W932" s="51">
        <f t="shared" si="911"/>
        <v>31</v>
      </c>
      <c r="X932" s="51">
        <f t="shared" si="911"/>
        <v>29</v>
      </c>
      <c r="Y932" s="51">
        <f t="shared" si="911"/>
        <v>27</v>
      </c>
      <c r="Z932" s="51">
        <f t="shared" si="911"/>
        <v>25</v>
      </c>
      <c r="AA932" s="51">
        <f t="shared" si="911"/>
        <v>23</v>
      </c>
      <c r="AB932" s="51">
        <f t="shared" si="911"/>
        <v>22</v>
      </c>
      <c r="AC932" s="51">
        <f t="shared" si="911"/>
        <v>22</v>
      </c>
      <c r="AD932" s="51">
        <f t="shared" si="911"/>
        <v>115</v>
      </c>
      <c r="AE932" s="51">
        <f t="shared" si="911"/>
        <v>127</v>
      </c>
      <c r="AF932" s="51">
        <f t="shared" si="911"/>
        <v>115</v>
      </c>
      <c r="AG932" s="51">
        <f t="shared" si="911"/>
        <v>99</v>
      </c>
      <c r="AH932" s="51">
        <f t="shared" si="911"/>
        <v>83</v>
      </c>
      <c r="AI932" s="51">
        <f t="shared" si="911"/>
        <v>71</v>
      </c>
      <c r="AJ932" s="51">
        <f t="shared" si="911"/>
        <v>53</v>
      </c>
      <c r="AK932" s="51">
        <f t="shared" si="911"/>
        <v>43</v>
      </c>
      <c r="AL932" s="51">
        <f t="shared" si="911"/>
        <v>32</v>
      </c>
      <c r="AM932" s="51">
        <f t="shared" si="911"/>
        <v>23</v>
      </c>
      <c r="AN932" s="51">
        <f t="shared" si="911"/>
        <v>13</v>
      </c>
      <c r="AO932" s="51">
        <f t="shared" si="911"/>
        <v>8</v>
      </c>
      <c r="AP932" s="51">
        <f t="shared" si="911"/>
        <v>6</v>
      </c>
      <c r="AQ932" s="51">
        <f t="shared" si="911"/>
        <v>80</v>
      </c>
      <c r="AR932" s="51">
        <f t="shared" si="911"/>
        <v>51</v>
      </c>
      <c r="AS932" s="51">
        <f t="shared" si="911"/>
        <v>267</v>
      </c>
      <c r="AT932" s="51">
        <f t="shared" si="911"/>
        <v>30</v>
      </c>
      <c r="AU932" s="58">
        <v>6996</v>
      </c>
      <c r="AV932" s="109"/>
      <c r="AW932" s="109"/>
    </row>
    <row r="933" spans="1:49" s="33" customFormat="1" ht="12">
      <c r="A933" s="21">
        <v>929</v>
      </c>
      <c r="B933" s="58">
        <v>7433</v>
      </c>
      <c r="C933" s="40" t="s">
        <v>998</v>
      </c>
      <c r="D933" s="40" t="s">
        <v>941</v>
      </c>
      <c r="E933" s="57" t="s">
        <v>963</v>
      </c>
      <c r="F933" s="44" t="s">
        <v>975</v>
      </c>
      <c r="G933" s="39" t="s">
        <v>662</v>
      </c>
      <c r="H933" s="58">
        <v>7433</v>
      </c>
      <c r="I933" s="51">
        <f t="shared" si="881"/>
        <v>1077.1478344393993</v>
      </c>
      <c r="J933" s="51">
        <f>J1928</f>
        <v>15.321428571428571</v>
      </c>
      <c r="K933" s="51">
        <f t="shared" ref="K933:AT933" si="912">K1928</f>
        <v>24</v>
      </c>
      <c r="L933" s="51">
        <f t="shared" si="912"/>
        <v>27</v>
      </c>
      <c r="M933" s="51">
        <f t="shared" si="912"/>
        <v>13.82640586797066</v>
      </c>
      <c r="N933" s="51">
        <f t="shared" si="912"/>
        <v>24</v>
      </c>
      <c r="O933" s="51">
        <f t="shared" si="912"/>
        <v>24</v>
      </c>
      <c r="P933" s="51">
        <f t="shared" si="912"/>
        <v>32</v>
      </c>
      <c r="Q933" s="51">
        <f t="shared" si="912"/>
        <v>32</v>
      </c>
      <c r="R933" s="51">
        <f t="shared" si="912"/>
        <v>31</v>
      </c>
      <c r="S933" s="51">
        <f t="shared" si="912"/>
        <v>30</v>
      </c>
      <c r="T933" s="51">
        <f t="shared" si="912"/>
        <v>29</v>
      </c>
      <c r="U933" s="51">
        <f t="shared" si="912"/>
        <v>27</v>
      </c>
      <c r="V933" s="51">
        <f t="shared" si="912"/>
        <v>26</v>
      </c>
      <c r="W933" s="51">
        <f t="shared" si="912"/>
        <v>24</v>
      </c>
      <c r="X933" s="51">
        <f t="shared" si="912"/>
        <v>22</v>
      </c>
      <c r="Y933" s="51">
        <f t="shared" si="912"/>
        <v>21</v>
      </c>
      <c r="Z933" s="51">
        <f t="shared" si="912"/>
        <v>19</v>
      </c>
      <c r="AA933" s="51">
        <f t="shared" si="912"/>
        <v>18</v>
      </c>
      <c r="AB933" s="51">
        <f t="shared" si="912"/>
        <v>17</v>
      </c>
      <c r="AC933" s="51">
        <f t="shared" si="912"/>
        <v>17</v>
      </c>
      <c r="AD933" s="51">
        <f t="shared" si="912"/>
        <v>88</v>
      </c>
      <c r="AE933" s="51">
        <f t="shared" si="912"/>
        <v>97</v>
      </c>
      <c r="AF933" s="51">
        <f t="shared" si="912"/>
        <v>88</v>
      </c>
      <c r="AG933" s="51">
        <f t="shared" si="912"/>
        <v>76</v>
      </c>
      <c r="AH933" s="51">
        <f t="shared" si="912"/>
        <v>64</v>
      </c>
      <c r="AI933" s="51">
        <f t="shared" si="912"/>
        <v>54</v>
      </c>
      <c r="AJ933" s="51">
        <f t="shared" si="912"/>
        <v>41</v>
      </c>
      <c r="AK933" s="51">
        <f t="shared" si="912"/>
        <v>33</v>
      </c>
      <c r="AL933" s="51">
        <f t="shared" si="912"/>
        <v>24</v>
      </c>
      <c r="AM933" s="51">
        <f t="shared" si="912"/>
        <v>18</v>
      </c>
      <c r="AN933" s="51">
        <f t="shared" si="912"/>
        <v>10</v>
      </c>
      <c r="AO933" s="51">
        <f t="shared" si="912"/>
        <v>6</v>
      </c>
      <c r="AP933" s="51">
        <f t="shared" si="912"/>
        <v>5</v>
      </c>
      <c r="AQ933" s="51">
        <f t="shared" si="912"/>
        <v>61</v>
      </c>
      <c r="AR933" s="51">
        <f t="shared" si="912"/>
        <v>39</v>
      </c>
      <c r="AS933" s="51">
        <f t="shared" si="912"/>
        <v>204</v>
      </c>
      <c r="AT933" s="51">
        <f t="shared" si="912"/>
        <v>25</v>
      </c>
      <c r="AU933" s="58">
        <v>7433</v>
      </c>
      <c r="AV933" s="109"/>
      <c r="AW933" s="109"/>
    </row>
    <row r="934" spans="1:49" s="33" customFormat="1" ht="12">
      <c r="A934" s="21">
        <v>930</v>
      </c>
      <c r="B934" s="58">
        <v>10008</v>
      </c>
      <c r="C934" s="40" t="s">
        <v>998</v>
      </c>
      <c r="D934" s="40" t="s">
        <v>941</v>
      </c>
      <c r="E934" s="57" t="s">
        <v>963</v>
      </c>
      <c r="F934" s="44" t="s">
        <v>976</v>
      </c>
      <c r="G934" s="39" t="s">
        <v>662</v>
      </c>
      <c r="H934" s="58">
        <v>10008</v>
      </c>
      <c r="I934" s="51">
        <f t="shared" si="881"/>
        <v>912.04069158225639</v>
      </c>
      <c r="J934" s="51">
        <f>J1929</f>
        <v>21.214285714285715</v>
      </c>
      <c r="K934" s="51">
        <f t="shared" ref="K934:AT934" si="913">K1929</f>
        <v>11</v>
      </c>
      <c r="L934" s="51">
        <f t="shared" si="913"/>
        <v>11</v>
      </c>
      <c r="M934" s="51">
        <f t="shared" si="913"/>
        <v>13.82640586797066</v>
      </c>
      <c r="N934" s="51">
        <f t="shared" si="913"/>
        <v>22</v>
      </c>
      <c r="O934" s="51">
        <f t="shared" si="913"/>
        <v>16</v>
      </c>
      <c r="P934" s="51">
        <f t="shared" si="913"/>
        <v>28</v>
      </c>
      <c r="Q934" s="51">
        <f t="shared" si="913"/>
        <v>27</v>
      </c>
      <c r="R934" s="51">
        <f t="shared" si="913"/>
        <v>27</v>
      </c>
      <c r="S934" s="51">
        <f t="shared" si="913"/>
        <v>26</v>
      </c>
      <c r="T934" s="51">
        <f t="shared" si="913"/>
        <v>25</v>
      </c>
      <c r="U934" s="51">
        <f t="shared" si="913"/>
        <v>23</v>
      </c>
      <c r="V934" s="51">
        <f t="shared" si="913"/>
        <v>22</v>
      </c>
      <c r="W934" s="51">
        <f t="shared" si="913"/>
        <v>21</v>
      </c>
      <c r="X934" s="51">
        <f t="shared" si="913"/>
        <v>19</v>
      </c>
      <c r="Y934" s="51">
        <f t="shared" si="913"/>
        <v>18</v>
      </c>
      <c r="Z934" s="51">
        <f t="shared" si="913"/>
        <v>16</v>
      </c>
      <c r="AA934" s="51">
        <f t="shared" si="913"/>
        <v>15</v>
      </c>
      <c r="AB934" s="51">
        <f t="shared" si="913"/>
        <v>15</v>
      </c>
      <c r="AC934" s="51">
        <f t="shared" si="913"/>
        <v>15</v>
      </c>
      <c r="AD934" s="51">
        <f t="shared" si="913"/>
        <v>76</v>
      </c>
      <c r="AE934" s="51">
        <f t="shared" si="913"/>
        <v>84</v>
      </c>
      <c r="AF934" s="51">
        <f t="shared" si="913"/>
        <v>76</v>
      </c>
      <c r="AG934" s="51">
        <f t="shared" si="913"/>
        <v>65</v>
      </c>
      <c r="AH934" s="51">
        <f t="shared" si="913"/>
        <v>55</v>
      </c>
      <c r="AI934" s="51">
        <f t="shared" si="913"/>
        <v>47</v>
      </c>
      <c r="AJ934" s="51">
        <f t="shared" si="913"/>
        <v>35</v>
      </c>
      <c r="AK934" s="51">
        <f t="shared" si="913"/>
        <v>28</v>
      </c>
      <c r="AL934" s="51">
        <f t="shared" si="913"/>
        <v>21</v>
      </c>
      <c r="AM934" s="51">
        <f t="shared" si="913"/>
        <v>15</v>
      </c>
      <c r="AN934" s="51">
        <f t="shared" si="913"/>
        <v>9</v>
      </c>
      <c r="AO934" s="51">
        <f t="shared" si="913"/>
        <v>5</v>
      </c>
      <c r="AP934" s="51">
        <f t="shared" si="913"/>
        <v>4</v>
      </c>
      <c r="AQ934" s="51">
        <f t="shared" si="913"/>
        <v>53</v>
      </c>
      <c r="AR934" s="51">
        <f t="shared" si="913"/>
        <v>34</v>
      </c>
      <c r="AS934" s="51">
        <f t="shared" si="913"/>
        <v>177</v>
      </c>
      <c r="AT934" s="51">
        <f t="shared" si="913"/>
        <v>20</v>
      </c>
      <c r="AU934" s="58">
        <v>10008</v>
      </c>
      <c r="AV934" s="109"/>
      <c r="AW934" s="109"/>
    </row>
    <row r="935" spans="1:49" s="33" customFormat="1" ht="12">
      <c r="A935" s="6">
        <v>931</v>
      </c>
      <c r="B935" s="34"/>
      <c r="C935" s="35" t="s">
        <v>998</v>
      </c>
      <c r="D935" s="35" t="s">
        <v>941</v>
      </c>
      <c r="E935" s="36" t="s">
        <v>977</v>
      </c>
      <c r="F935" s="36" t="s">
        <v>977</v>
      </c>
      <c r="G935" s="37"/>
      <c r="H935" s="34"/>
      <c r="I935" s="99">
        <f t="shared" si="881"/>
        <v>16644</v>
      </c>
      <c r="J935" s="38">
        <f>SUM(J936:J946)</f>
        <v>289</v>
      </c>
      <c r="K935" s="38">
        <f t="shared" ref="K935:AT935" si="914">SUM(K936:K946)</f>
        <v>305</v>
      </c>
      <c r="L935" s="38">
        <f t="shared" si="914"/>
        <v>327</v>
      </c>
      <c r="M935" s="38">
        <f t="shared" si="914"/>
        <v>372</v>
      </c>
      <c r="N935" s="38">
        <f t="shared" si="914"/>
        <v>339</v>
      </c>
      <c r="O935" s="38">
        <f t="shared" si="914"/>
        <v>377</v>
      </c>
      <c r="P935" s="38">
        <f t="shared" si="914"/>
        <v>438</v>
      </c>
      <c r="Q935" s="38">
        <f t="shared" si="914"/>
        <v>438</v>
      </c>
      <c r="R935" s="38">
        <f t="shared" si="914"/>
        <v>436</v>
      </c>
      <c r="S935" s="38">
        <f t="shared" si="914"/>
        <v>428</v>
      </c>
      <c r="T935" s="38">
        <f t="shared" si="914"/>
        <v>418</v>
      </c>
      <c r="U935" s="38">
        <f t="shared" si="914"/>
        <v>404</v>
      </c>
      <c r="V935" s="38">
        <f t="shared" si="914"/>
        <v>390</v>
      </c>
      <c r="W935" s="38">
        <f t="shared" si="914"/>
        <v>379</v>
      </c>
      <c r="X935" s="38">
        <f t="shared" si="914"/>
        <v>371</v>
      </c>
      <c r="Y935" s="38">
        <f t="shared" si="914"/>
        <v>361</v>
      </c>
      <c r="Z935" s="38">
        <f t="shared" si="914"/>
        <v>352</v>
      </c>
      <c r="AA935" s="38">
        <f t="shared" si="914"/>
        <v>339</v>
      </c>
      <c r="AB935" s="38">
        <f t="shared" si="914"/>
        <v>321</v>
      </c>
      <c r="AC935" s="38">
        <f t="shared" si="914"/>
        <v>301</v>
      </c>
      <c r="AD935" s="38">
        <f t="shared" si="914"/>
        <v>1318</v>
      </c>
      <c r="AE935" s="38">
        <f t="shared" si="914"/>
        <v>1465</v>
      </c>
      <c r="AF935" s="38">
        <f t="shared" si="914"/>
        <v>1291</v>
      </c>
      <c r="AG935" s="38">
        <f t="shared" si="914"/>
        <v>1174</v>
      </c>
      <c r="AH935" s="38">
        <f t="shared" si="914"/>
        <v>1010</v>
      </c>
      <c r="AI935" s="38">
        <f t="shared" si="914"/>
        <v>775</v>
      </c>
      <c r="AJ935" s="38">
        <f t="shared" si="914"/>
        <v>646</v>
      </c>
      <c r="AK935" s="38">
        <f t="shared" si="914"/>
        <v>484</v>
      </c>
      <c r="AL935" s="38">
        <f t="shared" si="914"/>
        <v>430</v>
      </c>
      <c r="AM935" s="38">
        <f t="shared" si="914"/>
        <v>287</v>
      </c>
      <c r="AN935" s="38">
        <f t="shared" si="914"/>
        <v>162</v>
      </c>
      <c r="AO935" s="38">
        <f t="shared" si="914"/>
        <v>113</v>
      </c>
      <c r="AP935" s="38">
        <f t="shared" si="914"/>
        <v>104</v>
      </c>
      <c r="AQ935" s="38">
        <f t="shared" si="914"/>
        <v>938</v>
      </c>
      <c r="AR935" s="38">
        <f t="shared" si="914"/>
        <v>728</v>
      </c>
      <c r="AS935" s="38">
        <f t="shared" si="914"/>
        <v>3227</v>
      </c>
      <c r="AT935" s="38">
        <f t="shared" si="914"/>
        <v>350</v>
      </c>
      <c r="AU935" s="34"/>
      <c r="AV935" s="109"/>
      <c r="AW935" s="109"/>
    </row>
    <row r="936" spans="1:49" s="33" customFormat="1" ht="12">
      <c r="A936" s="21">
        <v>932</v>
      </c>
      <c r="B936" s="58">
        <v>4279</v>
      </c>
      <c r="C936" s="41" t="s">
        <v>998</v>
      </c>
      <c r="D936" s="41" t="s">
        <v>941</v>
      </c>
      <c r="E936" s="57" t="s">
        <v>977</v>
      </c>
      <c r="F936" s="44" t="s">
        <v>978</v>
      </c>
      <c r="G936" s="39" t="s">
        <v>680</v>
      </c>
      <c r="H936" s="58">
        <v>4279</v>
      </c>
      <c r="I936" s="51">
        <f t="shared" si="881"/>
        <v>3106</v>
      </c>
      <c r="J936" s="51">
        <f>J1877</f>
        <v>46</v>
      </c>
      <c r="K936" s="51">
        <f t="shared" ref="K936:AT936" si="915">K1877</f>
        <v>60</v>
      </c>
      <c r="L936" s="51">
        <f t="shared" si="915"/>
        <v>53</v>
      </c>
      <c r="M936" s="51">
        <f t="shared" si="915"/>
        <v>58</v>
      </c>
      <c r="N936" s="51">
        <f t="shared" si="915"/>
        <v>58</v>
      </c>
      <c r="O936" s="51">
        <f t="shared" si="915"/>
        <v>54</v>
      </c>
      <c r="P936" s="51">
        <f t="shared" si="915"/>
        <v>82</v>
      </c>
      <c r="Q936" s="51">
        <f t="shared" si="915"/>
        <v>82</v>
      </c>
      <c r="R936" s="51">
        <f t="shared" si="915"/>
        <v>84</v>
      </c>
      <c r="S936" s="51">
        <f t="shared" si="915"/>
        <v>81</v>
      </c>
      <c r="T936" s="51">
        <f t="shared" si="915"/>
        <v>80</v>
      </c>
      <c r="U936" s="51">
        <f t="shared" si="915"/>
        <v>77</v>
      </c>
      <c r="V936" s="51">
        <f t="shared" si="915"/>
        <v>74</v>
      </c>
      <c r="W936" s="51">
        <f t="shared" si="915"/>
        <v>70</v>
      </c>
      <c r="X936" s="51">
        <f t="shared" si="915"/>
        <v>70</v>
      </c>
      <c r="Y936" s="51">
        <f t="shared" si="915"/>
        <v>69</v>
      </c>
      <c r="Z936" s="51">
        <f t="shared" si="915"/>
        <v>66</v>
      </c>
      <c r="AA936" s="51">
        <f t="shared" si="915"/>
        <v>62</v>
      </c>
      <c r="AB936" s="51">
        <f t="shared" si="915"/>
        <v>61</v>
      </c>
      <c r="AC936" s="51">
        <f t="shared" si="915"/>
        <v>58</v>
      </c>
      <c r="AD936" s="51">
        <f t="shared" si="915"/>
        <v>250</v>
      </c>
      <c r="AE936" s="51">
        <f t="shared" si="915"/>
        <v>277</v>
      </c>
      <c r="AF936" s="51">
        <f t="shared" si="915"/>
        <v>246</v>
      </c>
      <c r="AG936" s="51">
        <f t="shared" si="915"/>
        <v>224</v>
      </c>
      <c r="AH936" s="51">
        <f t="shared" si="915"/>
        <v>191</v>
      </c>
      <c r="AI936" s="51">
        <f t="shared" si="915"/>
        <v>147</v>
      </c>
      <c r="AJ936" s="51">
        <f t="shared" si="915"/>
        <v>124</v>
      </c>
      <c r="AK936" s="51">
        <f t="shared" si="915"/>
        <v>93</v>
      </c>
      <c r="AL936" s="51">
        <f t="shared" si="915"/>
        <v>82</v>
      </c>
      <c r="AM936" s="51">
        <f t="shared" si="915"/>
        <v>55</v>
      </c>
      <c r="AN936" s="51">
        <f t="shared" si="915"/>
        <v>30</v>
      </c>
      <c r="AO936" s="51">
        <f t="shared" si="915"/>
        <v>21</v>
      </c>
      <c r="AP936" s="51">
        <f t="shared" si="915"/>
        <v>21</v>
      </c>
      <c r="AQ936" s="51">
        <f t="shared" si="915"/>
        <v>178</v>
      </c>
      <c r="AR936" s="51">
        <f t="shared" si="915"/>
        <v>138</v>
      </c>
      <c r="AS936" s="51">
        <f t="shared" si="915"/>
        <v>612</v>
      </c>
      <c r="AT936" s="51">
        <f t="shared" si="915"/>
        <v>67</v>
      </c>
      <c r="AU936" s="58">
        <v>4279</v>
      </c>
      <c r="AV936" s="109"/>
      <c r="AW936" s="109"/>
    </row>
    <row r="937" spans="1:49" s="33" customFormat="1" ht="12">
      <c r="A937" s="21">
        <v>933</v>
      </c>
      <c r="B937" s="90">
        <v>4280</v>
      </c>
      <c r="C937" s="41" t="s">
        <v>998</v>
      </c>
      <c r="D937" s="41" t="s">
        <v>941</v>
      </c>
      <c r="E937" s="57" t="s">
        <v>977</v>
      </c>
      <c r="F937" s="42" t="s">
        <v>979</v>
      </c>
      <c r="G937" s="39" t="s">
        <v>680</v>
      </c>
      <c r="H937" s="90">
        <v>4280</v>
      </c>
      <c r="I937" s="51">
        <f t="shared" si="881"/>
        <v>1967</v>
      </c>
      <c r="J937" s="51">
        <f>J1878</f>
        <v>21</v>
      </c>
      <c r="K937" s="51">
        <f t="shared" ref="K937:AT937" si="916">K1878</f>
        <v>26</v>
      </c>
      <c r="L937" s="51">
        <f t="shared" si="916"/>
        <v>32</v>
      </c>
      <c r="M937" s="51">
        <f t="shared" si="916"/>
        <v>22</v>
      </c>
      <c r="N937" s="51">
        <f t="shared" si="916"/>
        <v>30</v>
      </c>
      <c r="O937" s="51">
        <f t="shared" si="916"/>
        <v>39</v>
      </c>
      <c r="P937" s="51">
        <f t="shared" si="916"/>
        <v>54</v>
      </c>
      <c r="Q937" s="51">
        <f t="shared" si="916"/>
        <v>54</v>
      </c>
      <c r="R937" s="51">
        <f t="shared" si="916"/>
        <v>53</v>
      </c>
      <c r="S937" s="51">
        <f t="shared" si="916"/>
        <v>53</v>
      </c>
      <c r="T937" s="51">
        <f t="shared" si="916"/>
        <v>51</v>
      </c>
      <c r="U937" s="51">
        <f t="shared" si="916"/>
        <v>50</v>
      </c>
      <c r="V937" s="51">
        <f t="shared" si="916"/>
        <v>48</v>
      </c>
      <c r="W937" s="51">
        <f t="shared" si="916"/>
        <v>47</v>
      </c>
      <c r="X937" s="51">
        <f t="shared" si="916"/>
        <v>46</v>
      </c>
      <c r="Y937" s="51">
        <f t="shared" si="916"/>
        <v>44</v>
      </c>
      <c r="Z937" s="51">
        <f t="shared" si="916"/>
        <v>43</v>
      </c>
      <c r="AA937" s="51">
        <f t="shared" si="916"/>
        <v>42</v>
      </c>
      <c r="AB937" s="51">
        <f t="shared" si="916"/>
        <v>39</v>
      </c>
      <c r="AC937" s="51">
        <f t="shared" si="916"/>
        <v>37</v>
      </c>
      <c r="AD937" s="51">
        <f t="shared" si="916"/>
        <v>162</v>
      </c>
      <c r="AE937" s="51">
        <f t="shared" si="916"/>
        <v>180</v>
      </c>
      <c r="AF937" s="51">
        <f t="shared" si="916"/>
        <v>158</v>
      </c>
      <c r="AG937" s="51">
        <f t="shared" si="916"/>
        <v>144</v>
      </c>
      <c r="AH937" s="51">
        <f t="shared" si="916"/>
        <v>124</v>
      </c>
      <c r="AI937" s="51">
        <f t="shared" si="916"/>
        <v>95</v>
      </c>
      <c r="AJ937" s="51">
        <f t="shared" si="916"/>
        <v>79</v>
      </c>
      <c r="AK937" s="51">
        <f t="shared" si="916"/>
        <v>59</v>
      </c>
      <c r="AL937" s="51">
        <f t="shared" si="916"/>
        <v>53</v>
      </c>
      <c r="AM937" s="51">
        <f t="shared" si="916"/>
        <v>35</v>
      </c>
      <c r="AN937" s="51">
        <f t="shared" si="916"/>
        <v>20</v>
      </c>
      <c r="AO937" s="51">
        <f t="shared" si="916"/>
        <v>14</v>
      </c>
      <c r="AP937" s="51">
        <f t="shared" si="916"/>
        <v>13</v>
      </c>
      <c r="AQ937" s="51">
        <f t="shared" si="916"/>
        <v>115</v>
      </c>
      <c r="AR937" s="51">
        <f t="shared" si="916"/>
        <v>89</v>
      </c>
      <c r="AS937" s="51">
        <f t="shared" si="916"/>
        <v>396</v>
      </c>
      <c r="AT937" s="51">
        <f t="shared" si="916"/>
        <v>28</v>
      </c>
      <c r="AU937" s="90">
        <v>4280</v>
      </c>
      <c r="AV937" s="109"/>
      <c r="AW937" s="109"/>
    </row>
    <row r="938" spans="1:49" s="33" customFormat="1" ht="12">
      <c r="A938" s="6">
        <v>934</v>
      </c>
      <c r="B938" s="58">
        <v>4284</v>
      </c>
      <c r="C938" s="41" t="s">
        <v>998</v>
      </c>
      <c r="D938" s="41" t="s">
        <v>941</v>
      </c>
      <c r="E938" s="57" t="s">
        <v>977</v>
      </c>
      <c r="F938" s="44" t="s">
        <v>980</v>
      </c>
      <c r="G938" s="39" t="s">
        <v>680</v>
      </c>
      <c r="H938" s="58">
        <v>4284</v>
      </c>
      <c r="I938" s="51">
        <f t="shared" si="881"/>
        <v>2805</v>
      </c>
      <c r="J938" s="51">
        <f>J1879</f>
        <v>45</v>
      </c>
      <c r="K938" s="51">
        <f t="shared" ref="K938:AT938" si="917">K1879</f>
        <v>52</v>
      </c>
      <c r="L938" s="51">
        <f t="shared" si="917"/>
        <v>68</v>
      </c>
      <c r="M938" s="51">
        <f t="shared" si="917"/>
        <v>69</v>
      </c>
      <c r="N938" s="51">
        <f t="shared" si="917"/>
        <v>72</v>
      </c>
      <c r="O938" s="51">
        <f t="shared" si="917"/>
        <v>99</v>
      </c>
      <c r="P938" s="51">
        <f t="shared" si="917"/>
        <v>72</v>
      </c>
      <c r="Q938" s="51">
        <f t="shared" si="917"/>
        <v>72</v>
      </c>
      <c r="R938" s="51">
        <f t="shared" si="917"/>
        <v>71</v>
      </c>
      <c r="S938" s="51">
        <f t="shared" si="917"/>
        <v>70</v>
      </c>
      <c r="T938" s="51">
        <f t="shared" si="917"/>
        <v>68</v>
      </c>
      <c r="U938" s="51">
        <f t="shared" si="917"/>
        <v>66</v>
      </c>
      <c r="V938" s="51">
        <f t="shared" si="917"/>
        <v>64</v>
      </c>
      <c r="W938" s="51">
        <f t="shared" si="917"/>
        <v>62</v>
      </c>
      <c r="X938" s="51">
        <f t="shared" si="917"/>
        <v>61</v>
      </c>
      <c r="Y938" s="51">
        <f t="shared" si="917"/>
        <v>59</v>
      </c>
      <c r="Z938" s="51">
        <f t="shared" si="917"/>
        <v>58</v>
      </c>
      <c r="AA938" s="51">
        <f t="shared" si="917"/>
        <v>56</v>
      </c>
      <c r="AB938" s="51">
        <f t="shared" si="917"/>
        <v>53</v>
      </c>
      <c r="AC938" s="51">
        <f t="shared" si="917"/>
        <v>49</v>
      </c>
      <c r="AD938" s="51">
        <f t="shared" si="917"/>
        <v>216</v>
      </c>
      <c r="AE938" s="51">
        <f t="shared" si="917"/>
        <v>240</v>
      </c>
      <c r="AF938" s="51">
        <f t="shared" si="917"/>
        <v>212</v>
      </c>
      <c r="AG938" s="51">
        <f t="shared" si="917"/>
        <v>192</v>
      </c>
      <c r="AH938" s="51">
        <f t="shared" si="917"/>
        <v>166</v>
      </c>
      <c r="AI938" s="51">
        <f t="shared" si="917"/>
        <v>127</v>
      </c>
      <c r="AJ938" s="51">
        <f t="shared" si="917"/>
        <v>106</v>
      </c>
      <c r="AK938" s="51">
        <f t="shared" si="917"/>
        <v>79</v>
      </c>
      <c r="AL938" s="51">
        <f t="shared" si="917"/>
        <v>71</v>
      </c>
      <c r="AM938" s="51">
        <f t="shared" si="917"/>
        <v>47</v>
      </c>
      <c r="AN938" s="51">
        <f t="shared" si="917"/>
        <v>27</v>
      </c>
      <c r="AO938" s="51">
        <f t="shared" si="917"/>
        <v>19</v>
      </c>
      <c r="AP938" s="51">
        <f t="shared" si="917"/>
        <v>17</v>
      </c>
      <c r="AQ938" s="51">
        <f t="shared" si="917"/>
        <v>154</v>
      </c>
      <c r="AR938" s="51">
        <f t="shared" si="917"/>
        <v>119</v>
      </c>
      <c r="AS938" s="51">
        <f t="shared" si="917"/>
        <v>529</v>
      </c>
      <c r="AT938" s="51">
        <f t="shared" si="917"/>
        <v>59</v>
      </c>
      <c r="AU938" s="58">
        <v>4284</v>
      </c>
      <c r="AV938" s="109"/>
      <c r="AW938" s="109"/>
    </row>
    <row r="939" spans="1:49" s="33" customFormat="1" ht="12">
      <c r="A939" s="21">
        <v>935</v>
      </c>
      <c r="B939" s="58">
        <v>4281</v>
      </c>
      <c r="C939" s="41" t="s">
        <v>998</v>
      </c>
      <c r="D939" s="41" t="s">
        <v>941</v>
      </c>
      <c r="E939" s="57" t="s">
        <v>977</v>
      </c>
      <c r="F939" s="44" t="s">
        <v>981</v>
      </c>
      <c r="G939" s="39" t="s">
        <v>680</v>
      </c>
      <c r="H939" s="58">
        <v>4281</v>
      </c>
      <c r="I939" s="51">
        <f t="shared" si="881"/>
        <v>2574</v>
      </c>
      <c r="J939" s="51">
        <f>J1880</f>
        <v>32</v>
      </c>
      <c r="K939" s="51">
        <f t="shared" ref="K939:AT939" si="918">K1880</f>
        <v>42</v>
      </c>
      <c r="L939" s="51">
        <f t="shared" si="918"/>
        <v>52</v>
      </c>
      <c r="M939" s="51">
        <f t="shared" si="918"/>
        <v>62</v>
      </c>
      <c r="N939" s="51">
        <f t="shared" si="918"/>
        <v>42</v>
      </c>
      <c r="O939" s="51">
        <f t="shared" si="918"/>
        <v>50</v>
      </c>
      <c r="P939" s="51">
        <f t="shared" si="918"/>
        <v>69</v>
      </c>
      <c r="Q939" s="51">
        <f t="shared" si="918"/>
        <v>69</v>
      </c>
      <c r="R939" s="51">
        <f t="shared" si="918"/>
        <v>68</v>
      </c>
      <c r="S939" s="51">
        <f t="shared" si="918"/>
        <v>67</v>
      </c>
      <c r="T939" s="51">
        <f t="shared" si="918"/>
        <v>65</v>
      </c>
      <c r="U939" s="51">
        <f t="shared" si="918"/>
        <v>63</v>
      </c>
      <c r="V939" s="51">
        <f t="shared" si="918"/>
        <v>61</v>
      </c>
      <c r="W939" s="51">
        <f t="shared" si="918"/>
        <v>60</v>
      </c>
      <c r="X939" s="51">
        <f t="shared" si="918"/>
        <v>58</v>
      </c>
      <c r="Y939" s="51">
        <f t="shared" si="918"/>
        <v>57</v>
      </c>
      <c r="Z939" s="51">
        <f t="shared" si="918"/>
        <v>55</v>
      </c>
      <c r="AA939" s="51">
        <f t="shared" si="918"/>
        <v>53</v>
      </c>
      <c r="AB939" s="51">
        <f t="shared" si="918"/>
        <v>50</v>
      </c>
      <c r="AC939" s="51">
        <f t="shared" si="918"/>
        <v>47</v>
      </c>
      <c r="AD939" s="51">
        <f t="shared" si="918"/>
        <v>207</v>
      </c>
      <c r="AE939" s="51">
        <f t="shared" si="918"/>
        <v>230</v>
      </c>
      <c r="AF939" s="51">
        <f t="shared" si="918"/>
        <v>202</v>
      </c>
      <c r="AG939" s="51">
        <f t="shared" si="918"/>
        <v>184</v>
      </c>
      <c r="AH939" s="51">
        <f t="shared" si="918"/>
        <v>158</v>
      </c>
      <c r="AI939" s="51">
        <f t="shared" si="918"/>
        <v>122</v>
      </c>
      <c r="AJ939" s="51">
        <f t="shared" si="918"/>
        <v>101</v>
      </c>
      <c r="AK939" s="51">
        <f t="shared" si="918"/>
        <v>76</v>
      </c>
      <c r="AL939" s="51">
        <f t="shared" si="918"/>
        <v>67</v>
      </c>
      <c r="AM939" s="51">
        <f t="shared" si="918"/>
        <v>45</v>
      </c>
      <c r="AN939" s="51">
        <f t="shared" si="918"/>
        <v>26</v>
      </c>
      <c r="AO939" s="51">
        <f t="shared" si="918"/>
        <v>18</v>
      </c>
      <c r="AP939" s="51">
        <f t="shared" si="918"/>
        <v>16</v>
      </c>
      <c r="AQ939" s="51">
        <f t="shared" si="918"/>
        <v>147</v>
      </c>
      <c r="AR939" s="51">
        <f t="shared" si="918"/>
        <v>114</v>
      </c>
      <c r="AS939" s="51">
        <f t="shared" si="918"/>
        <v>506</v>
      </c>
      <c r="AT939" s="51">
        <f t="shared" si="918"/>
        <v>45</v>
      </c>
      <c r="AU939" s="58">
        <v>4281</v>
      </c>
      <c r="AV939" s="109"/>
      <c r="AW939" s="109"/>
    </row>
    <row r="940" spans="1:49" s="33" customFormat="1" ht="12">
      <c r="A940" s="21">
        <v>936</v>
      </c>
      <c r="B940" s="58">
        <v>4285</v>
      </c>
      <c r="C940" s="41" t="s">
        <v>998</v>
      </c>
      <c r="D940" s="41" t="s">
        <v>941</v>
      </c>
      <c r="E940" s="57" t="s">
        <v>977</v>
      </c>
      <c r="F940" s="44" t="s">
        <v>982</v>
      </c>
      <c r="G940" s="39" t="s">
        <v>662</v>
      </c>
      <c r="H940" s="58">
        <v>4285</v>
      </c>
      <c r="I940" s="51">
        <f t="shared" si="881"/>
        <v>1302</v>
      </c>
      <c r="J940" s="51">
        <f>J1883</f>
        <v>19</v>
      </c>
      <c r="K940" s="51">
        <f t="shared" ref="K940:AT940" si="919">K1883</f>
        <v>19</v>
      </c>
      <c r="L940" s="51">
        <f t="shared" si="919"/>
        <v>17</v>
      </c>
      <c r="M940" s="51">
        <f t="shared" si="919"/>
        <v>14</v>
      </c>
      <c r="N940" s="51">
        <f t="shared" si="919"/>
        <v>25</v>
      </c>
      <c r="O940" s="51">
        <f t="shared" si="919"/>
        <v>20</v>
      </c>
      <c r="P940" s="51">
        <f t="shared" si="919"/>
        <v>36</v>
      </c>
      <c r="Q940" s="51">
        <f t="shared" si="919"/>
        <v>36</v>
      </c>
      <c r="R940" s="51">
        <f t="shared" si="919"/>
        <v>35</v>
      </c>
      <c r="S940" s="51">
        <f t="shared" si="919"/>
        <v>35</v>
      </c>
      <c r="T940" s="51">
        <f t="shared" si="919"/>
        <v>34</v>
      </c>
      <c r="U940" s="51">
        <f t="shared" si="919"/>
        <v>33</v>
      </c>
      <c r="V940" s="51">
        <f t="shared" si="919"/>
        <v>32</v>
      </c>
      <c r="W940" s="51">
        <f t="shared" si="919"/>
        <v>31</v>
      </c>
      <c r="X940" s="51">
        <f t="shared" si="919"/>
        <v>30</v>
      </c>
      <c r="Y940" s="51">
        <f t="shared" si="919"/>
        <v>29</v>
      </c>
      <c r="Z940" s="51">
        <f t="shared" si="919"/>
        <v>29</v>
      </c>
      <c r="AA940" s="51">
        <f t="shared" si="919"/>
        <v>28</v>
      </c>
      <c r="AB940" s="51">
        <f t="shared" si="919"/>
        <v>26</v>
      </c>
      <c r="AC940" s="51">
        <f t="shared" si="919"/>
        <v>24</v>
      </c>
      <c r="AD940" s="51">
        <f t="shared" si="919"/>
        <v>107</v>
      </c>
      <c r="AE940" s="51">
        <f t="shared" si="919"/>
        <v>119</v>
      </c>
      <c r="AF940" s="51">
        <f t="shared" si="919"/>
        <v>105</v>
      </c>
      <c r="AG940" s="51">
        <f t="shared" si="919"/>
        <v>95</v>
      </c>
      <c r="AH940" s="51">
        <f t="shared" si="919"/>
        <v>82</v>
      </c>
      <c r="AI940" s="51">
        <f t="shared" si="919"/>
        <v>63</v>
      </c>
      <c r="AJ940" s="51">
        <f t="shared" si="919"/>
        <v>52</v>
      </c>
      <c r="AK940" s="51">
        <f t="shared" si="919"/>
        <v>39</v>
      </c>
      <c r="AL940" s="51">
        <f t="shared" si="919"/>
        <v>35</v>
      </c>
      <c r="AM940" s="51">
        <f t="shared" si="919"/>
        <v>23</v>
      </c>
      <c r="AN940" s="51">
        <f t="shared" si="919"/>
        <v>13</v>
      </c>
      <c r="AO940" s="51">
        <f t="shared" si="919"/>
        <v>9</v>
      </c>
      <c r="AP940" s="51">
        <f t="shared" si="919"/>
        <v>8</v>
      </c>
      <c r="AQ940" s="51">
        <f t="shared" si="919"/>
        <v>76</v>
      </c>
      <c r="AR940" s="51">
        <f t="shared" si="919"/>
        <v>59</v>
      </c>
      <c r="AS940" s="51">
        <f t="shared" si="919"/>
        <v>262</v>
      </c>
      <c r="AT940" s="51">
        <f t="shared" si="919"/>
        <v>27</v>
      </c>
      <c r="AU940" s="58">
        <v>4285</v>
      </c>
      <c r="AV940" s="109"/>
      <c r="AW940" s="109"/>
    </row>
    <row r="941" spans="1:49" s="33" customFormat="1" ht="12">
      <c r="A941" s="6">
        <v>937</v>
      </c>
      <c r="B941" s="58">
        <v>4286</v>
      </c>
      <c r="C941" s="41" t="s">
        <v>998</v>
      </c>
      <c r="D941" s="41" t="s">
        <v>941</v>
      </c>
      <c r="E941" s="57" t="s">
        <v>977</v>
      </c>
      <c r="F941" s="44" t="s">
        <v>983</v>
      </c>
      <c r="G941" s="39" t="s">
        <v>667</v>
      </c>
      <c r="H941" s="58">
        <v>4286</v>
      </c>
      <c r="I941" s="51">
        <f t="shared" si="881"/>
        <v>1922</v>
      </c>
      <c r="J941" s="51">
        <f>J1884</f>
        <v>40</v>
      </c>
      <c r="K941" s="51">
        <f t="shared" ref="K941:AT941" si="920">K1884</f>
        <v>38</v>
      </c>
      <c r="L941" s="51">
        <f t="shared" si="920"/>
        <v>42</v>
      </c>
      <c r="M941" s="51">
        <f t="shared" si="920"/>
        <v>52</v>
      </c>
      <c r="N941" s="51">
        <f t="shared" si="920"/>
        <v>41</v>
      </c>
      <c r="O941" s="51">
        <f t="shared" si="920"/>
        <v>39</v>
      </c>
      <c r="P941" s="51">
        <f t="shared" si="920"/>
        <v>50</v>
      </c>
      <c r="Q941" s="51">
        <f t="shared" si="920"/>
        <v>50</v>
      </c>
      <c r="R941" s="51">
        <f t="shared" si="920"/>
        <v>50</v>
      </c>
      <c r="S941" s="51">
        <f t="shared" si="920"/>
        <v>49</v>
      </c>
      <c r="T941" s="51">
        <f t="shared" si="920"/>
        <v>48</v>
      </c>
      <c r="U941" s="51">
        <f t="shared" si="920"/>
        <v>46</v>
      </c>
      <c r="V941" s="51">
        <f t="shared" si="920"/>
        <v>45</v>
      </c>
      <c r="W941" s="51">
        <f t="shared" si="920"/>
        <v>43</v>
      </c>
      <c r="X941" s="51">
        <f t="shared" si="920"/>
        <v>42</v>
      </c>
      <c r="Y941" s="51">
        <f t="shared" si="920"/>
        <v>41</v>
      </c>
      <c r="Z941" s="51">
        <f t="shared" si="920"/>
        <v>40</v>
      </c>
      <c r="AA941" s="51">
        <f t="shared" si="920"/>
        <v>39</v>
      </c>
      <c r="AB941" s="51">
        <f t="shared" si="920"/>
        <v>37</v>
      </c>
      <c r="AC941" s="51">
        <f t="shared" si="920"/>
        <v>34</v>
      </c>
      <c r="AD941" s="51">
        <f t="shared" si="920"/>
        <v>150</v>
      </c>
      <c r="AE941" s="51">
        <f t="shared" si="920"/>
        <v>167</v>
      </c>
      <c r="AF941" s="51">
        <f t="shared" si="920"/>
        <v>147</v>
      </c>
      <c r="AG941" s="51">
        <f t="shared" si="920"/>
        <v>134</v>
      </c>
      <c r="AH941" s="51">
        <f t="shared" si="920"/>
        <v>115</v>
      </c>
      <c r="AI941" s="51">
        <f t="shared" si="920"/>
        <v>88</v>
      </c>
      <c r="AJ941" s="51">
        <f t="shared" si="920"/>
        <v>74</v>
      </c>
      <c r="AK941" s="51">
        <f t="shared" si="920"/>
        <v>55</v>
      </c>
      <c r="AL941" s="51">
        <f t="shared" si="920"/>
        <v>49</v>
      </c>
      <c r="AM941" s="51">
        <f t="shared" si="920"/>
        <v>33</v>
      </c>
      <c r="AN941" s="51">
        <f t="shared" si="920"/>
        <v>19</v>
      </c>
      <c r="AO941" s="51">
        <f t="shared" si="920"/>
        <v>13</v>
      </c>
      <c r="AP941" s="51">
        <f t="shared" si="920"/>
        <v>12</v>
      </c>
      <c r="AQ941" s="51">
        <f t="shared" si="920"/>
        <v>107</v>
      </c>
      <c r="AR941" s="51">
        <f t="shared" si="920"/>
        <v>83</v>
      </c>
      <c r="AS941" s="51">
        <f t="shared" si="920"/>
        <v>368</v>
      </c>
      <c r="AT941" s="51">
        <f t="shared" si="920"/>
        <v>41</v>
      </c>
      <c r="AU941" s="58">
        <v>4286</v>
      </c>
      <c r="AV941" s="109"/>
      <c r="AW941" s="109"/>
    </row>
    <row r="942" spans="1:49" s="33" customFormat="1" ht="12">
      <c r="A942" s="21">
        <v>938</v>
      </c>
      <c r="B942" s="58">
        <v>6995</v>
      </c>
      <c r="C942" s="41" t="s">
        <v>998</v>
      </c>
      <c r="D942" s="41" t="s">
        <v>941</v>
      </c>
      <c r="E942" s="57" t="s">
        <v>977</v>
      </c>
      <c r="F942" s="44" t="s">
        <v>984</v>
      </c>
      <c r="G942" s="39" t="s">
        <v>662</v>
      </c>
      <c r="H942" s="58">
        <v>6995</v>
      </c>
      <c r="I942" s="51">
        <f t="shared" si="881"/>
        <v>332</v>
      </c>
      <c r="J942" s="51">
        <f>J1886</f>
        <v>6</v>
      </c>
      <c r="K942" s="51">
        <f t="shared" ref="K942:AT942" si="921">K1886</f>
        <v>5</v>
      </c>
      <c r="L942" s="51">
        <f t="shared" si="921"/>
        <v>3</v>
      </c>
      <c r="M942" s="51">
        <f t="shared" si="921"/>
        <v>7</v>
      </c>
      <c r="N942" s="51">
        <f t="shared" si="921"/>
        <v>4</v>
      </c>
      <c r="O942" s="51">
        <f t="shared" si="921"/>
        <v>7</v>
      </c>
      <c r="P942" s="51">
        <f t="shared" si="921"/>
        <v>9</v>
      </c>
      <c r="Q942" s="51">
        <f t="shared" si="921"/>
        <v>9</v>
      </c>
      <c r="R942" s="51">
        <f t="shared" si="921"/>
        <v>9</v>
      </c>
      <c r="S942" s="51">
        <f t="shared" si="921"/>
        <v>9</v>
      </c>
      <c r="T942" s="51">
        <f t="shared" si="921"/>
        <v>9</v>
      </c>
      <c r="U942" s="51">
        <f t="shared" si="921"/>
        <v>8</v>
      </c>
      <c r="V942" s="51">
        <f t="shared" si="921"/>
        <v>8</v>
      </c>
      <c r="W942" s="51">
        <f t="shared" si="921"/>
        <v>8</v>
      </c>
      <c r="X942" s="51">
        <f t="shared" si="921"/>
        <v>8</v>
      </c>
      <c r="Y942" s="51">
        <f t="shared" si="921"/>
        <v>7</v>
      </c>
      <c r="Z942" s="51">
        <f t="shared" si="921"/>
        <v>7</v>
      </c>
      <c r="AA942" s="51">
        <f t="shared" si="921"/>
        <v>7</v>
      </c>
      <c r="AB942" s="51">
        <f t="shared" si="921"/>
        <v>7</v>
      </c>
      <c r="AC942" s="51">
        <f t="shared" si="921"/>
        <v>6</v>
      </c>
      <c r="AD942" s="51">
        <f t="shared" si="921"/>
        <v>27</v>
      </c>
      <c r="AE942" s="51">
        <f t="shared" si="921"/>
        <v>30</v>
      </c>
      <c r="AF942" s="51">
        <f t="shared" si="921"/>
        <v>26</v>
      </c>
      <c r="AG942" s="51">
        <f t="shared" si="921"/>
        <v>24</v>
      </c>
      <c r="AH942" s="51">
        <f t="shared" si="921"/>
        <v>21</v>
      </c>
      <c r="AI942" s="51">
        <f t="shared" si="921"/>
        <v>16</v>
      </c>
      <c r="AJ942" s="51">
        <f t="shared" si="921"/>
        <v>13</v>
      </c>
      <c r="AK942" s="51">
        <f t="shared" si="921"/>
        <v>10</v>
      </c>
      <c r="AL942" s="51">
        <f t="shared" si="921"/>
        <v>9</v>
      </c>
      <c r="AM942" s="51">
        <f t="shared" si="921"/>
        <v>6</v>
      </c>
      <c r="AN942" s="51">
        <f t="shared" si="921"/>
        <v>3</v>
      </c>
      <c r="AO942" s="51">
        <f t="shared" si="921"/>
        <v>2</v>
      </c>
      <c r="AP942" s="51">
        <f t="shared" si="921"/>
        <v>2</v>
      </c>
      <c r="AQ942" s="51">
        <f t="shared" si="921"/>
        <v>19</v>
      </c>
      <c r="AR942" s="51">
        <f t="shared" si="921"/>
        <v>15</v>
      </c>
      <c r="AS942" s="51">
        <f t="shared" si="921"/>
        <v>66</v>
      </c>
      <c r="AT942" s="51">
        <f t="shared" si="921"/>
        <v>7</v>
      </c>
      <c r="AU942" s="58">
        <v>6995</v>
      </c>
      <c r="AV942" s="109"/>
      <c r="AW942" s="109"/>
    </row>
    <row r="943" spans="1:49" s="33" customFormat="1" ht="12">
      <c r="A943" s="21">
        <v>939</v>
      </c>
      <c r="B943" s="90">
        <v>7125</v>
      </c>
      <c r="C943" s="41" t="s">
        <v>998</v>
      </c>
      <c r="D943" s="41" t="s">
        <v>941</v>
      </c>
      <c r="E943" s="57" t="s">
        <v>977</v>
      </c>
      <c r="F943" s="42" t="s">
        <v>421</v>
      </c>
      <c r="G943" s="39" t="s">
        <v>662</v>
      </c>
      <c r="H943" s="90">
        <v>7125</v>
      </c>
      <c r="I943" s="51">
        <f t="shared" si="881"/>
        <v>1172</v>
      </c>
      <c r="J943" s="51">
        <f>J1887</f>
        <v>24</v>
      </c>
      <c r="K943" s="51">
        <f t="shared" ref="K943:AT943" si="922">K1887</f>
        <v>24</v>
      </c>
      <c r="L943" s="51">
        <f t="shared" si="922"/>
        <v>17</v>
      </c>
      <c r="M943" s="51">
        <f t="shared" si="922"/>
        <v>30</v>
      </c>
      <c r="N943" s="51">
        <f t="shared" si="922"/>
        <v>24</v>
      </c>
      <c r="O943" s="51">
        <f t="shared" si="922"/>
        <v>29</v>
      </c>
      <c r="P943" s="51">
        <f t="shared" si="922"/>
        <v>31</v>
      </c>
      <c r="Q943" s="51">
        <f t="shared" si="922"/>
        <v>31</v>
      </c>
      <c r="R943" s="51">
        <f t="shared" si="922"/>
        <v>31</v>
      </c>
      <c r="S943" s="51">
        <f t="shared" si="922"/>
        <v>30</v>
      </c>
      <c r="T943" s="51">
        <f t="shared" si="922"/>
        <v>29</v>
      </c>
      <c r="U943" s="51">
        <f t="shared" si="922"/>
        <v>28</v>
      </c>
      <c r="V943" s="51">
        <f t="shared" si="922"/>
        <v>27</v>
      </c>
      <c r="W943" s="51">
        <f t="shared" si="922"/>
        <v>27</v>
      </c>
      <c r="X943" s="51">
        <f t="shared" si="922"/>
        <v>26</v>
      </c>
      <c r="Y943" s="51">
        <f t="shared" si="922"/>
        <v>25</v>
      </c>
      <c r="Z943" s="51">
        <f t="shared" si="922"/>
        <v>25</v>
      </c>
      <c r="AA943" s="51">
        <f t="shared" si="922"/>
        <v>24</v>
      </c>
      <c r="AB943" s="51">
        <f t="shared" si="922"/>
        <v>22</v>
      </c>
      <c r="AC943" s="51">
        <f t="shared" si="922"/>
        <v>21</v>
      </c>
      <c r="AD943" s="51">
        <f t="shared" si="922"/>
        <v>92</v>
      </c>
      <c r="AE943" s="51">
        <f t="shared" si="922"/>
        <v>103</v>
      </c>
      <c r="AF943" s="51">
        <f t="shared" si="922"/>
        <v>90</v>
      </c>
      <c r="AG943" s="51">
        <f t="shared" si="922"/>
        <v>82</v>
      </c>
      <c r="AH943" s="51">
        <f t="shared" si="922"/>
        <v>71</v>
      </c>
      <c r="AI943" s="51">
        <f t="shared" si="922"/>
        <v>54</v>
      </c>
      <c r="AJ943" s="51">
        <f t="shared" si="922"/>
        <v>45</v>
      </c>
      <c r="AK943" s="51">
        <f t="shared" si="922"/>
        <v>34</v>
      </c>
      <c r="AL943" s="51">
        <f t="shared" si="922"/>
        <v>30</v>
      </c>
      <c r="AM943" s="51">
        <f t="shared" si="922"/>
        <v>20</v>
      </c>
      <c r="AN943" s="51">
        <f t="shared" si="922"/>
        <v>11</v>
      </c>
      <c r="AO943" s="51">
        <f t="shared" si="922"/>
        <v>8</v>
      </c>
      <c r="AP943" s="51">
        <f t="shared" si="922"/>
        <v>7</v>
      </c>
      <c r="AQ943" s="51">
        <f t="shared" si="922"/>
        <v>66</v>
      </c>
      <c r="AR943" s="51">
        <f t="shared" si="922"/>
        <v>51</v>
      </c>
      <c r="AS943" s="51">
        <f t="shared" si="922"/>
        <v>226</v>
      </c>
      <c r="AT943" s="51">
        <f t="shared" si="922"/>
        <v>24</v>
      </c>
      <c r="AU943" s="90">
        <v>7125</v>
      </c>
      <c r="AV943" s="109"/>
      <c r="AW943" s="109"/>
    </row>
    <row r="944" spans="1:49" s="33" customFormat="1" ht="12">
      <c r="A944" s="6">
        <v>940</v>
      </c>
      <c r="B944" s="58">
        <v>7167</v>
      </c>
      <c r="C944" s="41" t="s">
        <v>998</v>
      </c>
      <c r="D944" s="41" t="s">
        <v>941</v>
      </c>
      <c r="E944" s="57" t="s">
        <v>977</v>
      </c>
      <c r="F944" s="44" t="s">
        <v>985</v>
      </c>
      <c r="G944" s="39" t="s">
        <v>662</v>
      </c>
      <c r="H944" s="58">
        <v>7167</v>
      </c>
      <c r="I944" s="51">
        <f t="shared" si="881"/>
        <v>133</v>
      </c>
      <c r="J944" s="51">
        <f>J1888</f>
        <v>4</v>
      </c>
      <c r="K944" s="51">
        <f t="shared" ref="K944:AT944" si="923">K1888</f>
        <v>4</v>
      </c>
      <c r="L944" s="51">
        <f t="shared" si="923"/>
        <v>5</v>
      </c>
      <c r="M944" s="51">
        <f t="shared" si="923"/>
        <v>4</v>
      </c>
      <c r="N944" s="51">
        <f t="shared" si="923"/>
        <v>4</v>
      </c>
      <c r="O944" s="51">
        <f t="shared" si="923"/>
        <v>1</v>
      </c>
      <c r="P944" s="51">
        <f t="shared" si="923"/>
        <v>3</v>
      </c>
      <c r="Q944" s="51">
        <f t="shared" si="923"/>
        <v>3</v>
      </c>
      <c r="R944" s="51">
        <f t="shared" si="923"/>
        <v>3</v>
      </c>
      <c r="S944" s="51">
        <f t="shared" si="923"/>
        <v>3</v>
      </c>
      <c r="T944" s="51">
        <f t="shared" si="923"/>
        <v>3</v>
      </c>
      <c r="U944" s="51">
        <f t="shared" si="923"/>
        <v>3</v>
      </c>
      <c r="V944" s="51">
        <f t="shared" si="923"/>
        <v>3</v>
      </c>
      <c r="W944" s="51">
        <f t="shared" si="923"/>
        <v>3</v>
      </c>
      <c r="X944" s="51">
        <f t="shared" si="923"/>
        <v>3</v>
      </c>
      <c r="Y944" s="51">
        <f t="shared" si="923"/>
        <v>3</v>
      </c>
      <c r="Z944" s="51">
        <f t="shared" si="923"/>
        <v>3</v>
      </c>
      <c r="AA944" s="51">
        <f t="shared" si="923"/>
        <v>3</v>
      </c>
      <c r="AB944" s="51">
        <f t="shared" si="923"/>
        <v>2</v>
      </c>
      <c r="AC944" s="51">
        <f t="shared" si="923"/>
        <v>2</v>
      </c>
      <c r="AD944" s="51">
        <f t="shared" si="923"/>
        <v>10</v>
      </c>
      <c r="AE944" s="51">
        <f t="shared" si="923"/>
        <v>11</v>
      </c>
      <c r="AF944" s="51">
        <f t="shared" si="923"/>
        <v>10</v>
      </c>
      <c r="AG944" s="51">
        <f t="shared" si="923"/>
        <v>9</v>
      </c>
      <c r="AH944" s="51">
        <f t="shared" si="923"/>
        <v>8</v>
      </c>
      <c r="AI944" s="51">
        <f t="shared" si="923"/>
        <v>6</v>
      </c>
      <c r="AJ944" s="51">
        <f t="shared" si="923"/>
        <v>5</v>
      </c>
      <c r="AK944" s="51">
        <f t="shared" si="923"/>
        <v>4</v>
      </c>
      <c r="AL944" s="51">
        <f t="shared" si="923"/>
        <v>3</v>
      </c>
      <c r="AM944" s="51">
        <f t="shared" si="923"/>
        <v>2</v>
      </c>
      <c r="AN944" s="51">
        <f t="shared" si="923"/>
        <v>1</v>
      </c>
      <c r="AO944" s="51">
        <f t="shared" si="923"/>
        <v>1</v>
      </c>
      <c r="AP944" s="51">
        <f t="shared" si="923"/>
        <v>1</v>
      </c>
      <c r="AQ944" s="51">
        <f t="shared" si="923"/>
        <v>7</v>
      </c>
      <c r="AR944" s="51">
        <f t="shared" si="923"/>
        <v>6</v>
      </c>
      <c r="AS944" s="51">
        <f t="shared" si="923"/>
        <v>25</v>
      </c>
      <c r="AT944" s="51">
        <f t="shared" si="923"/>
        <v>5</v>
      </c>
      <c r="AU944" s="58">
        <v>7167</v>
      </c>
      <c r="AV944" s="109"/>
      <c r="AW944" s="109"/>
    </row>
    <row r="945" spans="1:49" s="33" customFormat="1" ht="12">
      <c r="A945" s="21">
        <v>941</v>
      </c>
      <c r="B945" s="90">
        <v>18120</v>
      </c>
      <c r="C945" s="41" t="s">
        <v>998</v>
      </c>
      <c r="D945" s="41" t="s">
        <v>941</v>
      </c>
      <c r="E945" s="57" t="s">
        <v>977</v>
      </c>
      <c r="F945" s="42" t="s">
        <v>986</v>
      </c>
      <c r="G945" s="39" t="s">
        <v>662</v>
      </c>
      <c r="H945" s="90">
        <v>18120</v>
      </c>
      <c r="I945" s="51">
        <f t="shared" si="881"/>
        <v>370</v>
      </c>
      <c r="J945" s="51">
        <f>J1889</f>
        <v>12</v>
      </c>
      <c r="K945" s="51">
        <f t="shared" ref="K945:AT945" si="924">K1889</f>
        <v>7</v>
      </c>
      <c r="L945" s="51">
        <f t="shared" si="924"/>
        <v>8</v>
      </c>
      <c r="M945" s="51">
        <f t="shared" si="924"/>
        <v>11</v>
      </c>
      <c r="N945" s="51">
        <f t="shared" si="924"/>
        <v>12</v>
      </c>
      <c r="O945" s="51">
        <f t="shared" si="924"/>
        <v>5</v>
      </c>
      <c r="P945" s="51">
        <f t="shared" si="924"/>
        <v>9</v>
      </c>
      <c r="Q945" s="51">
        <f t="shared" si="924"/>
        <v>9</v>
      </c>
      <c r="R945" s="51">
        <f t="shared" si="924"/>
        <v>9</v>
      </c>
      <c r="S945" s="51">
        <f t="shared" si="924"/>
        <v>9</v>
      </c>
      <c r="T945" s="51">
        <f t="shared" si="924"/>
        <v>9</v>
      </c>
      <c r="U945" s="51">
        <f t="shared" si="924"/>
        <v>9</v>
      </c>
      <c r="V945" s="51">
        <f t="shared" si="924"/>
        <v>8</v>
      </c>
      <c r="W945" s="51">
        <f t="shared" si="924"/>
        <v>8</v>
      </c>
      <c r="X945" s="51">
        <f t="shared" si="924"/>
        <v>8</v>
      </c>
      <c r="Y945" s="51">
        <f t="shared" si="924"/>
        <v>8</v>
      </c>
      <c r="Z945" s="51">
        <f t="shared" si="924"/>
        <v>8</v>
      </c>
      <c r="AA945" s="51">
        <f t="shared" si="924"/>
        <v>7</v>
      </c>
      <c r="AB945" s="51">
        <f t="shared" si="924"/>
        <v>7</v>
      </c>
      <c r="AC945" s="51">
        <f t="shared" si="924"/>
        <v>7</v>
      </c>
      <c r="AD945" s="51">
        <f t="shared" si="924"/>
        <v>29</v>
      </c>
      <c r="AE945" s="51">
        <f t="shared" si="924"/>
        <v>32</v>
      </c>
      <c r="AF945" s="51">
        <f t="shared" si="924"/>
        <v>28</v>
      </c>
      <c r="AG945" s="51">
        <f t="shared" si="924"/>
        <v>25</v>
      </c>
      <c r="AH945" s="51">
        <f t="shared" si="924"/>
        <v>22</v>
      </c>
      <c r="AI945" s="51">
        <f t="shared" si="924"/>
        <v>17</v>
      </c>
      <c r="AJ945" s="51">
        <f t="shared" si="924"/>
        <v>14</v>
      </c>
      <c r="AK945" s="51">
        <f t="shared" si="924"/>
        <v>10</v>
      </c>
      <c r="AL945" s="51">
        <f t="shared" si="924"/>
        <v>9</v>
      </c>
      <c r="AM945" s="51">
        <f t="shared" si="924"/>
        <v>6</v>
      </c>
      <c r="AN945" s="51">
        <f t="shared" si="924"/>
        <v>4</v>
      </c>
      <c r="AO945" s="51">
        <f t="shared" si="924"/>
        <v>2</v>
      </c>
      <c r="AP945" s="51">
        <f t="shared" si="924"/>
        <v>2</v>
      </c>
      <c r="AQ945" s="51">
        <f t="shared" si="924"/>
        <v>20</v>
      </c>
      <c r="AR945" s="51">
        <f t="shared" si="924"/>
        <v>16</v>
      </c>
      <c r="AS945" s="51">
        <f t="shared" si="924"/>
        <v>70</v>
      </c>
      <c r="AT945" s="51">
        <f t="shared" si="924"/>
        <v>12</v>
      </c>
      <c r="AU945" s="90">
        <v>18120</v>
      </c>
      <c r="AV945" s="109"/>
      <c r="AW945" s="109"/>
    </row>
    <row r="946" spans="1:49" s="33" customFormat="1" ht="12">
      <c r="A946" s="21">
        <v>942</v>
      </c>
      <c r="B946" s="58">
        <v>4287</v>
      </c>
      <c r="C946" s="41" t="s">
        <v>998</v>
      </c>
      <c r="D946" s="41" t="s">
        <v>941</v>
      </c>
      <c r="E946" s="57" t="s">
        <v>977</v>
      </c>
      <c r="F946" s="44" t="s">
        <v>987</v>
      </c>
      <c r="G946" s="39" t="s">
        <v>667</v>
      </c>
      <c r="H946" s="58">
        <v>4287</v>
      </c>
      <c r="I946" s="51">
        <f t="shared" si="881"/>
        <v>961</v>
      </c>
      <c r="J946" s="51">
        <f>J1885</f>
        <v>40</v>
      </c>
      <c r="K946" s="51">
        <f t="shared" ref="K946:AT946" si="925">K1885</f>
        <v>28</v>
      </c>
      <c r="L946" s="51">
        <f t="shared" si="925"/>
        <v>30</v>
      </c>
      <c r="M946" s="51">
        <f t="shared" si="925"/>
        <v>43</v>
      </c>
      <c r="N946" s="51">
        <f t="shared" si="925"/>
        <v>27</v>
      </c>
      <c r="O946" s="51">
        <f t="shared" si="925"/>
        <v>34</v>
      </c>
      <c r="P946" s="51">
        <f t="shared" si="925"/>
        <v>23</v>
      </c>
      <c r="Q946" s="51">
        <f t="shared" si="925"/>
        <v>23</v>
      </c>
      <c r="R946" s="51">
        <f t="shared" si="925"/>
        <v>23</v>
      </c>
      <c r="S946" s="51">
        <f t="shared" si="925"/>
        <v>22</v>
      </c>
      <c r="T946" s="51">
        <f t="shared" si="925"/>
        <v>22</v>
      </c>
      <c r="U946" s="51">
        <f t="shared" si="925"/>
        <v>21</v>
      </c>
      <c r="V946" s="51">
        <f t="shared" si="925"/>
        <v>20</v>
      </c>
      <c r="W946" s="51">
        <f t="shared" si="925"/>
        <v>20</v>
      </c>
      <c r="X946" s="51">
        <f t="shared" si="925"/>
        <v>19</v>
      </c>
      <c r="Y946" s="51">
        <f t="shared" si="925"/>
        <v>19</v>
      </c>
      <c r="Z946" s="51">
        <f t="shared" si="925"/>
        <v>18</v>
      </c>
      <c r="AA946" s="51">
        <f t="shared" si="925"/>
        <v>18</v>
      </c>
      <c r="AB946" s="51">
        <f t="shared" si="925"/>
        <v>17</v>
      </c>
      <c r="AC946" s="51">
        <f t="shared" si="925"/>
        <v>16</v>
      </c>
      <c r="AD946" s="51">
        <f t="shared" si="925"/>
        <v>68</v>
      </c>
      <c r="AE946" s="51">
        <f t="shared" si="925"/>
        <v>76</v>
      </c>
      <c r="AF946" s="51">
        <f t="shared" si="925"/>
        <v>67</v>
      </c>
      <c r="AG946" s="51">
        <f t="shared" si="925"/>
        <v>61</v>
      </c>
      <c r="AH946" s="51">
        <f t="shared" si="925"/>
        <v>52</v>
      </c>
      <c r="AI946" s="51">
        <f t="shared" si="925"/>
        <v>40</v>
      </c>
      <c r="AJ946" s="51">
        <f t="shared" si="925"/>
        <v>33</v>
      </c>
      <c r="AK946" s="51">
        <f t="shared" si="925"/>
        <v>25</v>
      </c>
      <c r="AL946" s="51">
        <f t="shared" si="925"/>
        <v>22</v>
      </c>
      <c r="AM946" s="51">
        <f t="shared" si="925"/>
        <v>15</v>
      </c>
      <c r="AN946" s="51">
        <f t="shared" si="925"/>
        <v>8</v>
      </c>
      <c r="AO946" s="51">
        <f t="shared" si="925"/>
        <v>6</v>
      </c>
      <c r="AP946" s="51">
        <f t="shared" si="925"/>
        <v>5</v>
      </c>
      <c r="AQ946" s="51">
        <f t="shared" si="925"/>
        <v>49</v>
      </c>
      <c r="AR946" s="51">
        <f t="shared" si="925"/>
        <v>38</v>
      </c>
      <c r="AS946" s="51">
        <f t="shared" si="925"/>
        <v>167</v>
      </c>
      <c r="AT946" s="51">
        <f t="shared" si="925"/>
        <v>35</v>
      </c>
      <c r="AU946" s="58">
        <v>4287</v>
      </c>
      <c r="AV946" s="109"/>
      <c r="AW946" s="109"/>
    </row>
    <row r="947" spans="1:49" s="18" customFormat="1" ht="21" customHeight="1">
      <c r="A947" s="6">
        <v>943</v>
      </c>
      <c r="B947" s="60"/>
      <c r="C947" s="61"/>
      <c r="D947" s="61"/>
      <c r="E947" s="61"/>
      <c r="F947" s="62" t="s">
        <v>657</v>
      </c>
      <c r="G947" s="61"/>
      <c r="H947" s="60"/>
      <c r="I947" s="101">
        <f>I948+I1264+I1553+I1755</f>
        <v>1481684.9710012819</v>
      </c>
      <c r="J947" s="61">
        <f t="shared" ref="J947:AT947" si="926">J948+J1264+J1553+J1755</f>
        <v>25415</v>
      </c>
      <c r="K947" s="61">
        <f t="shared" si="926"/>
        <v>26720</v>
      </c>
      <c r="L947" s="61">
        <f t="shared" si="926"/>
        <v>27871</v>
      </c>
      <c r="M947" s="61">
        <f t="shared" si="926"/>
        <v>28442.971001281869</v>
      </c>
      <c r="N947" s="61">
        <f t="shared" si="926"/>
        <v>28216</v>
      </c>
      <c r="O947" s="61">
        <f t="shared" si="926"/>
        <v>28230</v>
      </c>
      <c r="P947" s="61">
        <f t="shared" si="926"/>
        <v>30764</v>
      </c>
      <c r="Q947" s="61">
        <f t="shared" si="926"/>
        <v>31182</v>
      </c>
      <c r="R947" s="61">
        <f t="shared" si="926"/>
        <v>31421</v>
      </c>
      <c r="S947" s="61">
        <f t="shared" si="926"/>
        <v>31024</v>
      </c>
      <c r="T947" s="61">
        <f t="shared" si="926"/>
        <v>31508</v>
      </c>
      <c r="U947" s="61">
        <f t="shared" si="926"/>
        <v>31754</v>
      </c>
      <c r="V947" s="61">
        <f t="shared" si="926"/>
        <v>31179</v>
      </c>
      <c r="W947" s="61">
        <f t="shared" si="926"/>
        <v>30560</v>
      </c>
      <c r="X947" s="61">
        <f t="shared" si="926"/>
        <v>29634</v>
      </c>
      <c r="Y947" s="61">
        <f t="shared" si="926"/>
        <v>28662</v>
      </c>
      <c r="Z947" s="61">
        <f t="shared" si="926"/>
        <v>28477</v>
      </c>
      <c r="AA947" s="61">
        <f t="shared" si="926"/>
        <v>27308</v>
      </c>
      <c r="AB947" s="61">
        <f t="shared" si="926"/>
        <v>26563</v>
      </c>
      <c r="AC947" s="61">
        <f t="shared" si="926"/>
        <v>25961</v>
      </c>
      <c r="AD947" s="61">
        <f t="shared" si="926"/>
        <v>121615</v>
      </c>
      <c r="AE947" s="61">
        <f t="shared" si="926"/>
        <v>121031</v>
      </c>
      <c r="AF947" s="61">
        <f t="shared" si="926"/>
        <v>116291</v>
      </c>
      <c r="AG947" s="61">
        <f t="shared" si="926"/>
        <v>105331</v>
      </c>
      <c r="AH947" s="61">
        <f t="shared" si="926"/>
        <v>95022</v>
      </c>
      <c r="AI947" s="61">
        <f t="shared" si="926"/>
        <v>80400</v>
      </c>
      <c r="AJ947" s="61">
        <f t="shared" si="926"/>
        <v>65913</v>
      </c>
      <c r="AK947" s="61">
        <f t="shared" si="926"/>
        <v>53726</v>
      </c>
      <c r="AL947" s="61">
        <f t="shared" si="926"/>
        <v>43508</v>
      </c>
      <c r="AM947" s="61">
        <f t="shared" si="926"/>
        <v>34429</v>
      </c>
      <c r="AN947" s="61">
        <f t="shared" si="926"/>
        <v>26003</v>
      </c>
      <c r="AO947" s="61">
        <f t="shared" si="926"/>
        <v>18490</v>
      </c>
      <c r="AP947" s="61">
        <f t="shared" si="926"/>
        <v>19034</v>
      </c>
      <c r="AQ947" s="61">
        <f t="shared" si="926"/>
        <v>74948.86</v>
      </c>
      <c r="AR947" s="61">
        <f t="shared" si="926"/>
        <v>68341.600000000006</v>
      </c>
      <c r="AS947" s="61">
        <f t="shared" si="926"/>
        <v>325497.23</v>
      </c>
      <c r="AT947" s="61">
        <f t="shared" si="926"/>
        <v>30688</v>
      </c>
      <c r="AU947" s="60"/>
      <c r="AV947" s="112"/>
      <c r="AW947" s="112"/>
    </row>
    <row r="948" spans="1:49" s="66" customFormat="1" ht="22.5" customHeight="1">
      <c r="A948" s="21">
        <v>944</v>
      </c>
      <c r="B948" s="63"/>
      <c r="C948" s="64"/>
      <c r="D948" s="64"/>
      <c r="E948" s="64"/>
      <c r="F948" s="65" t="s">
        <v>995</v>
      </c>
      <c r="G948" s="64"/>
      <c r="H948" s="63"/>
      <c r="I948" s="102">
        <f t="shared" ref="I948:R948" si="927">+I949+I1029+I1060+I1120+I1152+I1183+I1245</f>
        <v>698231</v>
      </c>
      <c r="J948" s="64">
        <f t="shared" si="927"/>
        <v>12606</v>
      </c>
      <c r="K948" s="64">
        <f t="shared" si="927"/>
        <v>13229</v>
      </c>
      <c r="L948" s="64">
        <f t="shared" si="927"/>
        <v>13498</v>
      </c>
      <c r="M948" s="64">
        <f t="shared" si="927"/>
        <v>13703</v>
      </c>
      <c r="N948" s="64">
        <f t="shared" si="927"/>
        <v>13500</v>
      </c>
      <c r="O948" s="64">
        <f t="shared" si="927"/>
        <v>13422</v>
      </c>
      <c r="P948" s="64">
        <f t="shared" si="927"/>
        <v>14437</v>
      </c>
      <c r="Q948" s="64">
        <f t="shared" si="927"/>
        <v>14495</v>
      </c>
      <c r="R948" s="64">
        <f t="shared" si="927"/>
        <v>14621</v>
      </c>
      <c r="S948" s="64">
        <f t="shared" ref="S948:AT948" si="928">+S949+S1029+S1060+S1120+S1152+S1183+S1245</f>
        <v>14371</v>
      </c>
      <c r="T948" s="64">
        <f t="shared" si="928"/>
        <v>14470</v>
      </c>
      <c r="U948" s="64">
        <f t="shared" si="928"/>
        <v>14509</v>
      </c>
      <c r="V948" s="64">
        <f t="shared" si="928"/>
        <v>14369</v>
      </c>
      <c r="W948" s="64">
        <f t="shared" si="928"/>
        <v>14118</v>
      </c>
      <c r="X948" s="64">
        <f t="shared" si="928"/>
        <v>13598</v>
      </c>
      <c r="Y948" s="64">
        <f t="shared" si="928"/>
        <v>12947</v>
      </c>
      <c r="Z948" s="64">
        <f t="shared" si="928"/>
        <v>12812</v>
      </c>
      <c r="AA948" s="64">
        <f t="shared" si="928"/>
        <v>12431</v>
      </c>
      <c r="AB948" s="64">
        <f t="shared" si="928"/>
        <v>12231</v>
      </c>
      <c r="AC948" s="64">
        <f t="shared" si="928"/>
        <v>12035</v>
      </c>
      <c r="AD948" s="64">
        <f t="shared" si="928"/>
        <v>57481</v>
      </c>
      <c r="AE948" s="64">
        <f t="shared" si="928"/>
        <v>57146</v>
      </c>
      <c r="AF948" s="64">
        <f t="shared" si="928"/>
        <v>54994</v>
      </c>
      <c r="AG948" s="64">
        <f t="shared" si="928"/>
        <v>49160</v>
      </c>
      <c r="AH948" s="64">
        <f t="shared" si="928"/>
        <v>44282</v>
      </c>
      <c r="AI948" s="64">
        <f t="shared" si="928"/>
        <v>37243</v>
      </c>
      <c r="AJ948" s="64">
        <f t="shared" si="928"/>
        <v>31010</v>
      </c>
      <c r="AK948" s="64">
        <f t="shared" si="928"/>
        <v>25489</v>
      </c>
      <c r="AL948" s="64">
        <f t="shared" si="928"/>
        <v>20866</v>
      </c>
      <c r="AM948" s="64">
        <f t="shared" si="928"/>
        <v>17041</v>
      </c>
      <c r="AN948" s="64">
        <f t="shared" si="928"/>
        <v>13021</v>
      </c>
      <c r="AO948" s="64">
        <f t="shared" si="928"/>
        <v>9374</v>
      </c>
      <c r="AP948" s="64">
        <f t="shared" si="928"/>
        <v>9722</v>
      </c>
      <c r="AQ948" s="64">
        <v>34073</v>
      </c>
      <c r="AR948" s="64">
        <v>33062</v>
      </c>
      <c r="AS948" s="64">
        <v>161938</v>
      </c>
      <c r="AT948" s="64">
        <f t="shared" si="928"/>
        <v>13835</v>
      </c>
      <c r="AU948" s="63"/>
      <c r="AV948" s="115"/>
      <c r="AW948" s="115"/>
    </row>
    <row r="949" spans="1:49" s="33" customFormat="1" ht="12">
      <c r="A949" s="21">
        <v>945</v>
      </c>
      <c r="B949" s="67"/>
      <c r="C949" s="67"/>
      <c r="D949" s="67"/>
      <c r="E949" s="67"/>
      <c r="F949" s="68" t="s">
        <v>1004</v>
      </c>
      <c r="G949" s="69"/>
      <c r="H949" s="67"/>
      <c r="I949" s="103">
        <f t="shared" ref="I949:R949" si="929">+I950+I976+I980+I982+I986+I998+I1005+I1007+I1014+I1019+I1021+I1027</f>
        <v>364218</v>
      </c>
      <c r="J949" s="70">
        <f t="shared" si="929"/>
        <v>6700</v>
      </c>
      <c r="K949" s="70">
        <f t="shared" si="929"/>
        <v>7062</v>
      </c>
      <c r="L949" s="70">
        <f t="shared" si="929"/>
        <v>7029</v>
      </c>
      <c r="M949" s="70">
        <f t="shared" si="929"/>
        <v>7007</v>
      </c>
      <c r="N949" s="70">
        <f t="shared" si="929"/>
        <v>6795</v>
      </c>
      <c r="O949" s="70">
        <f t="shared" si="929"/>
        <v>6799</v>
      </c>
      <c r="P949" s="70">
        <f t="shared" si="929"/>
        <v>7594</v>
      </c>
      <c r="Q949" s="70">
        <f t="shared" si="929"/>
        <v>7619</v>
      </c>
      <c r="R949" s="70">
        <f t="shared" si="929"/>
        <v>7600</v>
      </c>
      <c r="S949" s="70">
        <f t="shared" ref="S949:AT949" si="930">+S950+S976+S980+S982+S986+S998+S1005+S1007+S1014+S1019+S1021+S1027</f>
        <v>7275</v>
      </c>
      <c r="T949" s="70">
        <f t="shared" si="930"/>
        <v>7338</v>
      </c>
      <c r="U949" s="70">
        <f t="shared" si="930"/>
        <v>7153</v>
      </c>
      <c r="V949" s="70">
        <f t="shared" si="930"/>
        <v>7107</v>
      </c>
      <c r="W949" s="70">
        <f t="shared" si="930"/>
        <v>7028</v>
      </c>
      <c r="X949" s="70">
        <f t="shared" si="930"/>
        <v>6774</v>
      </c>
      <c r="Y949" s="70">
        <f t="shared" si="930"/>
        <v>6375</v>
      </c>
      <c r="Z949" s="70">
        <f t="shared" si="930"/>
        <v>6478</v>
      </c>
      <c r="AA949" s="70">
        <f t="shared" si="930"/>
        <v>6416</v>
      </c>
      <c r="AB949" s="70">
        <f t="shared" si="930"/>
        <v>6482</v>
      </c>
      <c r="AC949" s="70">
        <f t="shared" si="930"/>
        <v>6454</v>
      </c>
      <c r="AD949" s="70">
        <f t="shared" si="930"/>
        <v>31995</v>
      </c>
      <c r="AE949" s="70">
        <f t="shared" si="930"/>
        <v>31985</v>
      </c>
      <c r="AF949" s="70">
        <f t="shared" si="930"/>
        <v>30450</v>
      </c>
      <c r="AG949" s="70">
        <f t="shared" si="930"/>
        <v>26631</v>
      </c>
      <c r="AH949" s="70">
        <f t="shared" si="930"/>
        <v>23016</v>
      </c>
      <c r="AI949" s="70">
        <f t="shared" si="930"/>
        <v>18838</v>
      </c>
      <c r="AJ949" s="70">
        <f t="shared" si="930"/>
        <v>15769</v>
      </c>
      <c r="AK949" s="70">
        <f t="shared" si="930"/>
        <v>12871</v>
      </c>
      <c r="AL949" s="70">
        <f t="shared" si="930"/>
        <v>10287</v>
      </c>
      <c r="AM949" s="70">
        <f t="shared" si="930"/>
        <v>8114</v>
      </c>
      <c r="AN949" s="70">
        <f t="shared" si="930"/>
        <v>6092</v>
      </c>
      <c r="AO949" s="70">
        <f t="shared" si="930"/>
        <v>4223</v>
      </c>
      <c r="AP949" s="70">
        <f t="shared" si="930"/>
        <v>4862</v>
      </c>
      <c r="AQ949" s="70">
        <v>16992</v>
      </c>
      <c r="AR949" s="70">
        <v>17069</v>
      </c>
      <c r="AS949" s="70">
        <v>87974</v>
      </c>
      <c r="AT949" s="70">
        <f t="shared" si="930"/>
        <v>6094</v>
      </c>
      <c r="AU949" s="69"/>
      <c r="AV949" s="109"/>
      <c r="AW949" s="109"/>
    </row>
    <row r="950" spans="1:49" s="33" customFormat="1" ht="12">
      <c r="A950" s="6">
        <v>946</v>
      </c>
      <c r="B950" s="71"/>
      <c r="C950" s="71"/>
      <c r="D950" s="71"/>
      <c r="E950" s="71"/>
      <c r="F950" s="72" t="s">
        <v>1020</v>
      </c>
      <c r="G950" s="73"/>
      <c r="H950" s="71"/>
      <c r="I950" s="104">
        <f>SUM(I951:I975)</f>
        <v>225068</v>
      </c>
      <c r="J950" s="74">
        <f t="shared" ref="J950:R950" si="931">SUM(J951:J975)</f>
        <v>4308</v>
      </c>
      <c r="K950" s="74">
        <f t="shared" si="931"/>
        <v>4236</v>
      </c>
      <c r="L950" s="74">
        <f t="shared" si="931"/>
        <v>4227</v>
      </c>
      <c r="M950" s="74">
        <f t="shared" si="931"/>
        <v>4184</v>
      </c>
      <c r="N950" s="74">
        <f t="shared" si="931"/>
        <v>4128</v>
      </c>
      <c r="O950" s="74">
        <f t="shared" si="931"/>
        <v>4057</v>
      </c>
      <c r="P950" s="74">
        <f t="shared" si="931"/>
        <v>4923</v>
      </c>
      <c r="Q950" s="74">
        <f t="shared" si="931"/>
        <v>4905</v>
      </c>
      <c r="R950" s="74">
        <f t="shared" si="931"/>
        <v>4845</v>
      </c>
      <c r="S950" s="74">
        <f t="shared" ref="S950:AT950" si="932">SUM(S951:S975)</f>
        <v>4474</v>
      </c>
      <c r="T950" s="74">
        <f t="shared" si="932"/>
        <v>4498</v>
      </c>
      <c r="U950" s="74">
        <f t="shared" si="932"/>
        <v>4229</v>
      </c>
      <c r="V950" s="74">
        <f t="shared" si="932"/>
        <v>4167</v>
      </c>
      <c r="W950" s="74">
        <f t="shared" si="932"/>
        <v>4075</v>
      </c>
      <c r="X950" s="74">
        <f t="shared" si="932"/>
        <v>3881</v>
      </c>
      <c r="Y950" s="74">
        <f t="shared" si="932"/>
        <v>3548</v>
      </c>
      <c r="Z950" s="74">
        <f t="shared" si="932"/>
        <v>3698</v>
      </c>
      <c r="AA950" s="74">
        <f t="shared" si="932"/>
        <v>3695</v>
      </c>
      <c r="AB950" s="74">
        <f t="shared" si="932"/>
        <v>3846</v>
      </c>
      <c r="AC950" s="74">
        <f t="shared" si="932"/>
        <v>3866</v>
      </c>
      <c r="AD950" s="74">
        <f t="shared" si="932"/>
        <v>19844</v>
      </c>
      <c r="AE950" s="74">
        <f t="shared" si="932"/>
        <v>20243</v>
      </c>
      <c r="AF950" s="74">
        <f t="shared" si="932"/>
        <v>19458</v>
      </c>
      <c r="AG950" s="74">
        <f t="shared" si="932"/>
        <v>17008</v>
      </c>
      <c r="AH950" s="74">
        <f t="shared" si="932"/>
        <v>14462</v>
      </c>
      <c r="AI950" s="74">
        <f t="shared" si="932"/>
        <v>11704</v>
      </c>
      <c r="AJ950" s="74">
        <f t="shared" si="932"/>
        <v>9780</v>
      </c>
      <c r="AK950" s="74">
        <f t="shared" si="932"/>
        <v>7865</v>
      </c>
      <c r="AL950" s="74">
        <f t="shared" si="932"/>
        <v>6361</v>
      </c>
      <c r="AM950" s="74">
        <f t="shared" si="932"/>
        <v>5014</v>
      </c>
      <c r="AN950" s="74">
        <f t="shared" si="932"/>
        <v>3636</v>
      </c>
      <c r="AO950" s="74">
        <f t="shared" si="932"/>
        <v>2467</v>
      </c>
      <c r="AP950" s="74">
        <f t="shared" si="932"/>
        <v>3436</v>
      </c>
      <c r="AQ950" s="74">
        <v>10008</v>
      </c>
      <c r="AR950" s="74">
        <v>9886</v>
      </c>
      <c r="AS950" s="74">
        <v>55468</v>
      </c>
      <c r="AT950" s="74">
        <f t="shared" si="932"/>
        <v>3716</v>
      </c>
      <c r="AU950" s="73"/>
      <c r="AV950" s="109"/>
      <c r="AW950" s="109"/>
    </row>
    <row r="951" spans="1:49" s="33" customFormat="1" ht="12">
      <c r="A951" s="21">
        <v>947</v>
      </c>
      <c r="B951" s="75">
        <v>7686</v>
      </c>
      <c r="C951" s="76" t="s">
        <v>999</v>
      </c>
      <c r="D951" s="76" t="s">
        <v>673</v>
      </c>
      <c r="E951" s="76" t="s">
        <v>698</v>
      </c>
      <c r="F951" s="77" t="s">
        <v>36</v>
      </c>
      <c r="G951" s="78" t="s">
        <v>702</v>
      </c>
      <c r="H951" s="75">
        <v>7686</v>
      </c>
      <c r="I951" s="51">
        <f t="shared" ref="I951:I981" si="933">SUM(J951:AP951)</f>
        <v>1779</v>
      </c>
      <c r="J951" s="79">
        <f>VLOOKUP(B951,[2]ok!$BJ$3:$CS$424,2,FALSE)</f>
        <v>33</v>
      </c>
      <c r="K951" s="79">
        <f>VLOOKUP(B951,[2]ok!$BJ$3:$CS$424,3,FALSE)</f>
        <v>34</v>
      </c>
      <c r="L951" s="79">
        <f>VLOOKUP(B951,[2]ok!$BJ$3:$CS$424,4,FALSE)</f>
        <v>33</v>
      </c>
      <c r="M951" s="79">
        <f>VLOOKUP(B951,[2]ok!$BJ$3:$CS$424,5,FALSE)</f>
        <v>33</v>
      </c>
      <c r="N951" s="79">
        <f>VLOOKUP(B951,[2]ok!$BJ$3:$CS$424,6,FALSE)</f>
        <v>33</v>
      </c>
      <c r="O951" s="79">
        <f>VLOOKUP(B951,[2]ok!$BJ$3:$CS$424,7,FALSE)</f>
        <v>32</v>
      </c>
      <c r="P951" s="79">
        <f>VLOOKUP(B951,[2]ok!$BJ$3:$CS$424,8,FALSE)</f>
        <v>39</v>
      </c>
      <c r="Q951" s="79">
        <f>VLOOKUP(B951,[2]ok!$BJ$3:$CS$424,9,FALSE)</f>
        <v>39</v>
      </c>
      <c r="R951" s="79">
        <f>VLOOKUP(B951,[2]ok!$BJ$3:$CS$424,10,FALSE)</f>
        <v>38</v>
      </c>
      <c r="S951" s="79">
        <f>VLOOKUP(B951,[2]ok!$BJ$3:$CS$424,11,FALSE)</f>
        <v>35</v>
      </c>
      <c r="T951" s="79">
        <f>VLOOKUP(B951,[2]ok!$BJ$3:$CS$424,12,FALSE)</f>
        <v>36</v>
      </c>
      <c r="U951" s="79">
        <f>VLOOKUP(B951,[2]ok!$BJ$3:$CS$424,13,FALSE)</f>
        <v>33</v>
      </c>
      <c r="V951" s="79">
        <f>VLOOKUP(B951,[2]ok!$BJ$3:$CS$424,14,FALSE)</f>
        <v>33</v>
      </c>
      <c r="W951" s="79">
        <f>VLOOKUP(B951,[2]ok!$BJ$3:$CS$424,15,FALSE)</f>
        <v>32</v>
      </c>
      <c r="X951" s="79">
        <f>VLOOKUP(B951,[2]ok!$BJ$3:$CS$424,16,FALSE)</f>
        <v>31</v>
      </c>
      <c r="Y951" s="79">
        <f>VLOOKUP(B951,[2]ok!$BJ$3:$CS$424,17,FALSE)</f>
        <v>28</v>
      </c>
      <c r="Z951" s="79">
        <f>VLOOKUP(B951,[2]ok!$BJ$3:$CS$424,18,FALSE)</f>
        <v>29</v>
      </c>
      <c r="AA951" s="79">
        <f>VLOOKUP(B951,[2]ok!$BJ$3:$CS$424,19,FALSE)</f>
        <v>29</v>
      </c>
      <c r="AB951" s="79">
        <f>VLOOKUP(B951,[2]ok!$BJ$3:$CS$424,20,FALSE)</f>
        <v>30</v>
      </c>
      <c r="AC951" s="79">
        <f>VLOOKUP(B951,[2]ok!$BJ$3:$CS$424,21,FALSE)</f>
        <v>31</v>
      </c>
      <c r="AD951" s="79">
        <f>VLOOKUP(B951,[2]ok!$BJ$3:$CS$424,22,FALSE)</f>
        <v>157</v>
      </c>
      <c r="AE951" s="79">
        <f>VLOOKUP(B951,[2]ok!$BJ$3:$CS$424,23,FALSE)</f>
        <v>160</v>
      </c>
      <c r="AF951" s="79">
        <f>VLOOKUP(B951,[2]ok!$BJ$3:$CS$424,24,FALSE)</f>
        <v>154</v>
      </c>
      <c r="AG951" s="79">
        <f>VLOOKUP(B951,[2]ok!$BJ$3:$CS$424,25,FALSE)</f>
        <v>135</v>
      </c>
      <c r="AH951" s="79">
        <f>VLOOKUP(B951,[2]ok!$BJ$3:$CS$424,26,FALSE)</f>
        <v>114</v>
      </c>
      <c r="AI951" s="79">
        <f>VLOOKUP(B951,[2]ok!$BJ$3:$CS$424,27,FALSE)</f>
        <v>93</v>
      </c>
      <c r="AJ951" s="79">
        <f>VLOOKUP(B951,[2]ok!$BJ$3:$CS$424,28,FALSE)</f>
        <v>77</v>
      </c>
      <c r="AK951" s="79">
        <f>VLOOKUP(B951,[2]ok!$BJ$3:$CS$424,29,FALSE)</f>
        <v>62</v>
      </c>
      <c r="AL951" s="79">
        <f>VLOOKUP(B951,[2]ok!$BJ$3:$CS$424,30,FALSE)</f>
        <v>50</v>
      </c>
      <c r="AM951" s="79">
        <f>VLOOKUP(B951,[2]ok!$BJ$3:$CS$424,31,FALSE)</f>
        <v>40</v>
      </c>
      <c r="AN951" s="79">
        <f>VLOOKUP(B951,[2]ok!$BJ$3:$CS$424,32,FALSE)</f>
        <v>29</v>
      </c>
      <c r="AO951" s="79">
        <f>VLOOKUP(B951,[2]ok!$BJ$3:$CS$424,33,FALSE)</f>
        <v>20</v>
      </c>
      <c r="AP951" s="79">
        <f>VLOOKUP(B951,[2]ok!$BJ$3:$CS$424,34,FALSE)</f>
        <v>27</v>
      </c>
      <c r="AQ951" s="79">
        <v>79</v>
      </c>
      <c r="AR951" s="79">
        <v>78</v>
      </c>
      <c r="AS951" s="79">
        <v>439</v>
      </c>
      <c r="AT951" s="79">
        <f>VLOOKUP(B951,[2]ok!$BJ$3:$CS$424,36,FALSE)</f>
        <v>60</v>
      </c>
      <c r="AU951" s="78">
        <v>7686</v>
      </c>
      <c r="AV951" s="109"/>
      <c r="AW951" s="109"/>
    </row>
    <row r="952" spans="1:49" s="33" customFormat="1" ht="12">
      <c r="A952" s="21">
        <v>948</v>
      </c>
      <c r="B952" s="75">
        <v>4620</v>
      </c>
      <c r="C952" s="76" t="s">
        <v>999</v>
      </c>
      <c r="D952" s="76" t="s">
        <v>673</v>
      </c>
      <c r="E952" s="76" t="s">
        <v>687</v>
      </c>
      <c r="F952" s="44" t="s">
        <v>688</v>
      </c>
      <c r="G952" s="78" t="s">
        <v>680</v>
      </c>
      <c r="H952" s="75">
        <v>4620</v>
      </c>
      <c r="I952" s="51">
        <f t="shared" si="933"/>
        <v>5397</v>
      </c>
      <c r="J952" s="79">
        <f>VLOOKUP(B952,[2]ok!$BJ$3:$CS$424,2,FALSE)</f>
        <v>101</v>
      </c>
      <c r="K952" s="79">
        <f>VLOOKUP(B952,[2]ok!$BJ$3:$CS$424,3,FALSE)</f>
        <v>102</v>
      </c>
      <c r="L952" s="79">
        <f>VLOOKUP(B952,[2]ok!$BJ$3:$CS$424,4,FALSE)</f>
        <v>101</v>
      </c>
      <c r="M952" s="79">
        <f>VLOOKUP(B952,[2]ok!$BJ$3:$CS$424,5,FALSE)</f>
        <v>100</v>
      </c>
      <c r="N952" s="79">
        <f>VLOOKUP(B952,[2]ok!$BJ$3:$CS$424,6,FALSE)</f>
        <v>99</v>
      </c>
      <c r="O952" s="79">
        <f>VLOOKUP(B952,[2]ok!$BJ$3:$CS$424,7,FALSE)</f>
        <v>97</v>
      </c>
      <c r="P952" s="79">
        <f>VLOOKUP(B952,[2]ok!$BJ$3:$CS$424,8,FALSE)</f>
        <v>118</v>
      </c>
      <c r="Q952" s="79">
        <f>VLOOKUP(B952,[2]ok!$BJ$3:$CS$424,9,FALSE)</f>
        <v>118</v>
      </c>
      <c r="R952" s="79">
        <f>VLOOKUP(B952,[2]ok!$BJ$3:$CS$424,10,FALSE)</f>
        <v>116</v>
      </c>
      <c r="S952" s="79">
        <f>VLOOKUP(B952,[2]ok!$BJ$3:$CS$424,11,FALSE)</f>
        <v>107</v>
      </c>
      <c r="T952" s="79">
        <f>VLOOKUP(B952,[2]ok!$BJ$3:$CS$424,12,FALSE)</f>
        <v>108</v>
      </c>
      <c r="U952" s="79">
        <f>VLOOKUP(B952,[2]ok!$BJ$3:$CS$424,13,FALSE)</f>
        <v>101</v>
      </c>
      <c r="V952" s="79">
        <f>VLOOKUP(B952,[2]ok!$BJ$3:$CS$424,14,FALSE)</f>
        <v>100</v>
      </c>
      <c r="W952" s="79">
        <f>VLOOKUP(B952,[2]ok!$BJ$3:$CS$424,15,FALSE)</f>
        <v>98</v>
      </c>
      <c r="X952" s="79">
        <f>VLOOKUP(B952,[2]ok!$BJ$3:$CS$424,16,FALSE)</f>
        <v>93</v>
      </c>
      <c r="Y952" s="79">
        <f>VLOOKUP(B952,[2]ok!$BJ$3:$CS$424,17,FALSE)</f>
        <v>85</v>
      </c>
      <c r="Z952" s="79">
        <f>VLOOKUP(B952,[2]ok!$BJ$3:$CS$424,18,FALSE)</f>
        <v>89</v>
      </c>
      <c r="AA952" s="79">
        <f>VLOOKUP(B952,[2]ok!$BJ$3:$CS$424,19,FALSE)</f>
        <v>89</v>
      </c>
      <c r="AB952" s="79">
        <f>VLOOKUP(B952,[2]ok!$BJ$3:$CS$424,20,FALSE)</f>
        <v>92</v>
      </c>
      <c r="AC952" s="79">
        <f>VLOOKUP(B952,[2]ok!$BJ$3:$CS$424,21,FALSE)</f>
        <v>93</v>
      </c>
      <c r="AD952" s="79">
        <f>VLOOKUP(B952,[2]ok!$BJ$3:$CS$424,22,FALSE)</f>
        <v>476</v>
      </c>
      <c r="AE952" s="79">
        <f>VLOOKUP(B952,[2]ok!$BJ$3:$CS$424,23,FALSE)</f>
        <v>486</v>
      </c>
      <c r="AF952" s="79">
        <f>VLOOKUP(B952,[2]ok!$BJ$3:$CS$424,24,FALSE)</f>
        <v>467</v>
      </c>
      <c r="AG952" s="79">
        <f>VLOOKUP(B952,[2]ok!$BJ$3:$CS$424,25,FALSE)</f>
        <v>408</v>
      </c>
      <c r="AH952" s="79">
        <f>VLOOKUP(B952,[2]ok!$BJ$3:$CS$424,26,FALSE)</f>
        <v>347</v>
      </c>
      <c r="AI952" s="79">
        <f>VLOOKUP(B952,[2]ok!$BJ$3:$CS$424,27,FALSE)</f>
        <v>281</v>
      </c>
      <c r="AJ952" s="79">
        <f>VLOOKUP(B952,[2]ok!$BJ$3:$CS$424,28,FALSE)</f>
        <v>235</v>
      </c>
      <c r="AK952" s="79">
        <f>VLOOKUP(B952,[2]ok!$BJ$3:$CS$424,29,FALSE)</f>
        <v>189</v>
      </c>
      <c r="AL952" s="79">
        <f>VLOOKUP(B952,[2]ok!$BJ$3:$CS$424,30,FALSE)</f>
        <v>153</v>
      </c>
      <c r="AM952" s="79">
        <f>VLOOKUP(B952,[2]ok!$BJ$3:$CS$424,31,FALSE)</f>
        <v>120</v>
      </c>
      <c r="AN952" s="79">
        <f>VLOOKUP(B952,[2]ok!$BJ$3:$CS$424,32,FALSE)</f>
        <v>87</v>
      </c>
      <c r="AO952" s="79">
        <f>VLOOKUP(B952,[2]ok!$BJ$3:$CS$424,33,FALSE)</f>
        <v>59</v>
      </c>
      <c r="AP952" s="79">
        <f>VLOOKUP(B952,[2]ok!$BJ$3:$CS$424,34,FALSE)</f>
        <v>82</v>
      </c>
      <c r="AQ952" s="79">
        <v>240</v>
      </c>
      <c r="AR952" s="79">
        <v>237</v>
      </c>
      <c r="AS952" s="79">
        <v>1331</v>
      </c>
      <c r="AT952" s="79">
        <v>106</v>
      </c>
      <c r="AU952" s="78">
        <v>4620</v>
      </c>
      <c r="AV952" s="109"/>
      <c r="AW952" s="109"/>
    </row>
    <row r="953" spans="1:49" s="33" customFormat="1" ht="12">
      <c r="A953" s="6">
        <v>949</v>
      </c>
      <c r="B953" s="75">
        <v>4657</v>
      </c>
      <c r="C953" s="76" t="s">
        <v>999</v>
      </c>
      <c r="D953" s="76" t="s">
        <v>673</v>
      </c>
      <c r="E953" s="76" t="s">
        <v>684</v>
      </c>
      <c r="F953" s="77" t="s">
        <v>37</v>
      </c>
      <c r="G953" s="78" t="s">
        <v>661</v>
      </c>
      <c r="H953" s="75">
        <v>4657</v>
      </c>
      <c r="I953" s="51">
        <f t="shared" si="933"/>
        <v>19750</v>
      </c>
      <c r="J953" s="79">
        <f>VLOOKUP(B953,[2]ok!$BJ$3:$CS$424,2,FALSE)</f>
        <v>370</v>
      </c>
      <c r="K953" s="79">
        <f>VLOOKUP(B953,[2]ok!$BJ$3:$CS$424,3,FALSE)</f>
        <v>372</v>
      </c>
      <c r="L953" s="79">
        <f>VLOOKUP(B953,[2]ok!$BJ$3:$CS$424,4,FALSE)</f>
        <v>371</v>
      </c>
      <c r="M953" s="79">
        <f>VLOOKUP(B953,[2]ok!$BJ$3:$CS$424,5,FALSE)</f>
        <v>367</v>
      </c>
      <c r="N953" s="79">
        <f>VLOOKUP(B953,[2]ok!$BJ$3:$CS$424,6,FALSE)</f>
        <v>362</v>
      </c>
      <c r="O953" s="79">
        <f>VLOOKUP(B953,[2]ok!$BJ$3:$CS$424,7,FALSE)</f>
        <v>356</v>
      </c>
      <c r="P953" s="79">
        <f>VLOOKUP(B953,[2]ok!$BJ$3:$CS$424,8,FALSE)</f>
        <v>432</v>
      </c>
      <c r="Q953" s="79">
        <f>VLOOKUP(B953,[2]ok!$BJ$3:$CS$424,9,FALSE)</f>
        <v>431</v>
      </c>
      <c r="R953" s="79">
        <f>VLOOKUP(B953,[2]ok!$BJ$3:$CS$424,10,FALSE)</f>
        <v>425</v>
      </c>
      <c r="S953" s="79">
        <f>VLOOKUP(B953,[2]ok!$BJ$3:$CS$424,11,FALSE)</f>
        <v>393</v>
      </c>
      <c r="T953" s="79">
        <f>VLOOKUP(B953,[2]ok!$BJ$3:$CS$424,12,FALSE)</f>
        <v>395</v>
      </c>
      <c r="U953" s="79">
        <f>VLOOKUP(B953,[2]ok!$BJ$3:$CS$424,13,FALSE)</f>
        <v>371</v>
      </c>
      <c r="V953" s="79">
        <f>VLOOKUP(B953,[2]ok!$BJ$3:$CS$424,14,FALSE)</f>
        <v>366</v>
      </c>
      <c r="W953" s="79">
        <f>VLOOKUP(B953,[2]ok!$BJ$3:$CS$424,15,FALSE)</f>
        <v>358</v>
      </c>
      <c r="X953" s="79">
        <f>VLOOKUP(B953,[2]ok!$BJ$3:$CS$424,16,FALSE)</f>
        <v>341</v>
      </c>
      <c r="Y953" s="79">
        <f>VLOOKUP(B953,[2]ok!$BJ$3:$CS$424,17,FALSE)</f>
        <v>311</v>
      </c>
      <c r="Z953" s="79">
        <f>VLOOKUP(B953,[2]ok!$BJ$3:$CS$424,18,FALSE)</f>
        <v>325</v>
      </c>
      <c r="AA953" s="79">
        <f>VLOOKUP(B953,[2]ok!$BJ$3:$CS$424,19,FALSE)</f>
        <v>324</v>
      </c>
      <c r="AB953" s="79">
        <f>VLOOKUP(B953,[2]ok!$BJ$3:$CS$424,20,FALSE)</f>
        <v>338</v>
      </c>
      <c r="AC953" s="79">
        <f>VLOOKUP(B953,[2]ok!$BJ$3:$CS$424,21,FALSE)</f>
        <v>339</v>
      </c>
      <c r="AD953" s="79">
        <f>VLOOKUP(B953,[2]ok!$BJ$3:$CS$424,22,FALSE)</f>
        <v>1742</v>
      </c>
      <c r="AE953" s="79">
        <f>VLOOKUP(B953,[2]ok!$BJ$3:$CS$424,23,FALSE)</f>
        <v>1777</v>
      </c>
      <c r="AF953" s="79">
        <f>VLOOKUP(B953,[2]ok!$BJ$3:$CS$424,24,FALSE)</f>
        <v>1708</v>
      </c>
      <c r="AG953" s="79">
        <f>VLOOKUP(B953,[2]ok!$BJ$3:$CS$424,25,FALSE)</f>
        <v>1493</v>
      </c>
      <c r="AH953" s="79">
        <f>VLOOKUP(B953,[2]ok!$BJ$3:$CS$424,26,FALSE)</f>
        <v>1270</v>
      </c>
      <c r="AI953" s="79">
        <f>VLOOKUP(B953,[2]ok!$BJ$3:$CS$424,27,FALSE)</f>
        <v>1028</v>
      </c>
      <c r="AJ953" s="79">
        <f>VLOOKUP(B953,[2]ok!$BJ$3:$CS$424,28,FALSE)</f>
        <v>859</v>
      </c>
      <c r="AK953" s="79">
        <f>VLOOKUP(B953,[2]ok!$BJ$3:$CS$424,29,FALSE)</f>
        <v>690</v>
      </c>
      <c r="AL953" s="79">
        <f>VLOOKUP(B953,[2]ok!$BJ$3:$CS$424,30,FALSE)</f>
        <v>558</v>
      </c>
      <c r="AM953" s="79">
        <f>VLOOKUP(B953,[2]ok!$BJ$3:$CS$424,31,FALSE)</f>
        <v>440</v>
      </c>
      <c r="AN953" s="79">
        <f>VLOOKUP(B953,[2]ok!$BJ$3:$CS$424,32,FALSE)</f>
        <v>319</v>
      </c>
      <c r="AO953" s="79">
        <f>VLOOKUP(B953,[2]ok!$BJ$3:$CS$424,33,FALSE)</f>
        <v>217</v>
      </c>
      <c r="AP953" s="79">
        <f>VLOOKUP(B953,[2]ok!$BJ$3:$CS$424,34,FALSE)</f>
        <v>302</v>
      </c>
      <c r="AQ953" s="79">
        <v>879</v>
      </c>
      <c r="AR953" s="79">
        <v>868</v>
      </c>
      <c r="AS953" s="79">
        <v>4870</v>
      </c>
      <c r="AT953" s="79">
        <v>444</v>
      </c>
      <c r="AU953" s="78">
        <v>4657</v>
      </c>
      <c r="AV953" s="109"/>
      <c r="AW953" s="109"/>
    </row>
    <row r="954" spans="1:49" s="33" customFormat="1" ht="12">
      <c r="A954" s="21">
        <v>950</v>
      </c>
      <c r="B954" s="75">
        <v>4645</v>
      </c>
      <c r="C954" s="76" t="s">
        <v>999</v>
      </c>
      <c r="D954" s="76" t="s">
        <v>673</v>
      </c>
      <c r="E954" s="76" t="s">
        <v>695</v>
      </c>
      <c r="F954" s="77" t="s">
        <v>38</v>
      </c>
      <c r="G954" s="78" t="s">
        <v>680</v>
      </c>
      <c r="H954" s="75">
        <v>4645</v>
      </c>
      <c r="I954" s="51">
        <f t="shared" si="933"/>
        <v>19912</v>
      </c>
      <c r="J954" s="79">
        <f>VLOOKUP(B954,[2]ok!$BJ$3:$CS$424,2,FALSE)</f>
        <v>374</v>
      </c>
      <c r="K954" s="79">
        <f>VLOOKUP(B954,[2]ok!$BJ$3:$CS$424,3,FALSE)</f>
        <v>375</v>
      </c>
      <c r="L954" s="79">
        <f>VLOOKUP(B954,[2]ok!$BJ$3:$CS$424,4,FALSE)</f>
        <v>374</v>
      </c>
      <c r="M954" s="79">
        <f>VLOOKUP(B954,[2]ok!$BJ$3:$CS$424,5,FALSE)</f>
        <v>370</v>
      </c>
      <c r="N954" s="79">
        <f>VLOOKUP(B954,[2]ok!$BJ$3:$CS$424,6,FALSE)</f>
        <v>365</v>
      </c>
      <c r="O954" s="79">
        <f>VLOOKUP(B954,[2]ok!$BJ$3:$CS$424,7,FALSE)</f>
        <v>359</v>
      </c>
      <c r="P954" s="79">
        <f>VLOOKUP(B954,[2]ok!$BJ$3:$CS$424,8,FALSE)</f>
        <v>436</v>
      </c>
      <c r="Q954" s="79">
        <f>VLOOKUP(B954,[2]ok!$BJ$3:$CS$424,9,FALSE)</f>
        <v>434</v>
      </c>
      <c r="R954" s="79">
        <f>VLOOKUP(B954,[2]ok!$BJ$3:$CS$424,10,FALSE)</f>
        <v>429</v>
      </c>
      <c r="S954" s="79">
        <f>VLOOKUP(B954,[2]ok!$BJ$3:$CS$424,11,FALSE)</f>
        <v>396</v>
      </c>
      <c r="T954" s="79">
        <f>VLOOKUP(B954,[2]ok!$BJ$3:$CS$424,12,FALSE)</f>
        <v>398</v>
      </c>
      <c r="U954" s="79">
        <f>VLOOKUP(B954,[2]ok!$BJ$3:$CS$424,13,FALSE)</f>
        <v>374</v>
      </c>
      <c r="V954" s="79">
        <f>VLOOKUP(B954,[2]ok!$BJ$3:$CS$424,14,FALSE)</f>
        <v>369</v>
      </c>
      <c r="W954" s="79">
        <f>VLOOKUP(B954,[2]ok!$BJ$3:$CS$424,15,FALSE)</f>
        <v>361</v>
      </c>
      <c r="X954" s="79">
        <f>VLOOKUP(B954,[2]ok!$BJ$3:$CS$424,16,FALSE)</f>
        <v>344</v>
      </c>
      <c r="Y954" s="79">
        <f>VLOOKUP(B954,[2]ok!$BJ$3:$CS$424,17,FALSE)</f>
        <v>314</v>
      </c>
      <c r="Z954" s="79">
        <f>VLOOKUP(B954,[2]ok!$BJ$3:$CS$424,18,FALSE)</f>
        <v>327</v>
      </c>
      <c r="AA954" s="79">
        <f>VLOOKUP(B954,[2]ok!$BJ$3:$CS$424,19,FALSE)</f>
        <v>327</v>
      </c>
      <c r="AB954" s="79">
        <f>VLOOKUP(B954,[2]ok!$BJ$3:$CS$424,20,FALSE)</f>
        <v>340</v>
      </c>
      <c r="AC954" s="79">
        <f>VLOOKUP(B954,[2]ok!$BJ$3:$CS$424,21,FALSE)</f>
        <v>342</v>
      </c>
      <c r="AD954" s="79">
        <f>VLOOKUP(B954,[2]ok!$BJ$3:$CS$424,22,FALSE)</f>
        <v>1756</v>
      </c>
      <c r="AE954" s="79">
        <f>VLOOKUP(B954,[2]ok!$BJ$3:$CS$424,23,FALSE)</f>
        <v>1792</v>
      </c>
      <c r="AF954" s="79">
        <f>VLOOKUP(B954,[2]ok!$BJ$3:$CS$424,24,FALSE)</f>
        <v>1722</v>
      </c>
      <c r="AG954" s="79">
        <f>VLOOKUP(B954,[2]ok!$BJ$3:$CS$424,25,FALSE)</f>
        <v>1505</v>
      </c>
      <c r="AH954" s="79">
        <f>VLOOKUP(B954,[2]ok!$BJ$3:$CS$424,26,FALSE)</f>
        <v>1280</v>
      </c>
      <c r="AI954" s="79">
        <f>VLOOKUP(B954,[2]ok!$BJ$3:$CS$424,27,FALSE)</f>
        <v>1036</v>
      </c>
      <c r="AJ954" s="79">
        <f>VLOOKUP(B954,[2]ok!$BJ$3:$CS$424,28,FALSE)</f>
        <v>866</v>
      </c>
      <c r="AK954" s="79">
        <f>VLOOKUP(B954,[2]ok!$BJ$3:$CS$424,29,FALSE)</f>
        <v>696</v>
      </c>
      <c r="AL954" s="79">
        <f>VLOOKUP(B954,[2]ok!$BJ$3:$CS$424,30,FALSE)</f>
        <v>563</v>
      </c>
      <c r="AM954" s="79">
        <f>VLOOKUP(B954,[2]ok!$BJ$3:$CS$424,31,FALSE)</f>
        <v>444</v>
      </c>
      <c r="AN954" s="79">
        <f>VLOOKUP(B954,[2]ok!$BJ$3:$CS$424,32,FALSE)</f>
        <v>322</v>
      </c>
      <c r="AO954" s="79">
        <f>VLOOKUP(B954,[2]ok!$BJ$3:$CS$424,33,FALSE)</f>
        <v>218</v>
      </c>
      <c r="AP954" s="79">
        <f>VLOOKUP(B954,[2]ok!$BJ$3:$CS$424,34,FALSE)</f>
        <v>304</v>
      </c>
      <c r="AQ954" s="79">
        <v>886</v>
      </c>
      <c r="AR954" s="79">
        <v>875</v>
      </c>
      <c r="AS954" s="79">
        <v>4909</v>
      </c>
      <c r="AT954" s="79">
        <v>439</v>
      </c>
      <c r="AU954" s="78">
        <v>4645</v>
      </c>
      <c r="AV954" s="109"/>
      <c r="AW954" s="109"/>
    </row>
    <row r="955" spans="1:49" s="33" customFormat="1" ht="12">
      <c r="A955" s="21">
        <v>951</v>
      </c>
      <c r="B955" s="75">
        <v>4619</v>
      </c>
      <c r="C955" s="76" t="s">
        <v>999</v>
      </c>
      <c r="D955" s="76" t="s">
        <v>673</v>
      </c>
      <c r="E955" s="76" t="s">
        <v>687</v>
      </c>
      <c r="F955" s="44" t="s">
        <v>39</v>
      </c>
      <c r="G955" s="78" t="s">
        <v>662</v>
      </c>
      <c r="H955" s="75">
        <v>4619</v>
      </c>
      <c r="I955" s="51">
        <f t="shared" si="933"/>
        <v>4154</v>
      </c>
      <c r="J955" s="79">
        <f>VLOOKUP(B955,[2]ok!$BJ$3:$CS$424,2,FALSE)</f>
        <v>78</v>
      </c>
      <c r="K955" s="79">
        <f>VLOOKUP(B955,[2]ok!$BJ$3:$CS$424,3,FALSE)</f>
        <v>78</v>
      </c>
      <c r="L955" s="79">
        <f>VLOOKUP(B955,[2]ok!$BJ$3:$CS$424,4,FALSE)</f>
        <v>78</v>
      </c>
      <c r="M955" s="79">
        <f>VLOOKUP(B955,[2]ok!$BJ$3:$CS$424,5,FALSE)</f>
        <v>77</v>
      </c>
      <c r="N955" s="79">
        <f>VLOOKUP(B955,[2]ok!$BJ$3:$CS$424,6,FALSE)</f>
        <v>76</v>
      </c>
      <c r="O955" s="79">
        <f>VLOOKUP(B955,[2]ok!$BJ$3:$CS$424,7,FALSE)</f>
        <v>75</v>
      </c>
      <c r="P955" s="79">
        <f>VLOOKUP(B955,[2]ok!$BJ$3:$CS$424,8,FALSE)</f>
        <v>91</v>
      </c>
      <c r="Q955" s="79">
        <f>VLOOKUP(B955,[2]ok!$BJ$3:$CS$424,9,FALSE)</f>
        <v>91</v>
      </c>
      <c r="R955" s="79">
        <f>VLOOKUP(B955,[2]ok!$BJ$3:$CS$424,10,FALSE)</f>
        <v>89</v>
      </c>
      <c r="S955" s="79">
        <f>VLOOKUP(B955,[2]ok!$BJ$3:$CS$424,11,FALSE)</f>
        <v>83</v>
      </c>
      <c r="T955" s="79">
        <f>VLOOKUP(B955,[2]ok!$BJ$3:$CS$424,12,FALSE)</f>
        <v>83</v>
      </c>
      <c r="U955" s="79">
        <f>VLOOKUP(B955,[2]ok!$BJ$3:$CS$424,13,FALSE)</f>
        <v>78</v>
      </c>
      <c r="V955" s="79">
        <f>VLOOKUP(B955,[2]ok!$BJ$3:$CS$424,14,FALSE)</f>
        <v>77</v>
      </c>
      <c r="W955" s="79">
        <f>VLOOKUP(B955,[2]ok!$BJ$3:$CS$424,15,FALSE)</f>
        <v>75</v>
      </c>
      <c r="X955" s="79">
        <f>VLOOKUP(B955,[2]ok!$BJ$3:$CS$424,16,FALSE)</f>
        <v>72</v>
      </c>
      <c r="Y955" s="79">
        <f>VLOOKUP(B955,[2]ok!$BJ$3:$CS$424,17,FALSE)</f>
        <v>66</v>
      </c>
      <c r="Z955" s="79">
        <f>VLOOKUP(B955,[2]ok!$BJ$3:$CS$424,18,FALSE)</f>
        <v>68</v>
      </c>
      <c r="AA955" s="79">
        <f>VLOOKUP(B955,[2]ok!$BJ$3:$CS$424,19,FALSE)</f>
        <v>68</v>
      </c>
      <c r="AB955" s="79">
        <f>VLOOKUP(B955,[2]ok!$BJ$3:$CS$424,20,FALSE)</f>
        <v>71</v>
      </c>
      <c r="AC955" s="79">
        <f>VLOOKUP(B955,[2]ok!$BJ$3:$CS$424,21,FALSE)</f>
        <v>71</v>
      </c>
      <c r="AD955" s="79">
        <f>VLOOKUP(B955,[2]ok!$BJ$3:$CS$424,22,FALSE)</f>
        <v>367</v>
      </c>
      <c r="AE955" s="79">
        <f>VLOOKUP(B955,[2]ok!$BJ$3:$CS$424,23,FALSE)</f>
        <v>374</v>
      </c>
      <c r="AF955" s="79">
        <f>VLOOKUP(B955,[2]ok!$BJ$3:$CS$424,24,FALSE)</f>
        <v>359</v>
      </c>
      <c r="AG955" s="79">
        <f>VLOOKUP(B955,[2]ok!$BJ$3:$CS$424,25,FALSE)</f>
        <v>314</v>
      </c>
      <c r="AH955" s="79">
        <f>VLOOKUP(B955,[2]ok!$BJ$3:$CS$424,26,FALSE)</f>
        <v>267</v>
      </c>
      <c r="AI955" s="79">
        <f>VLOOKUP(B955,[2]ok!$BJ$3:$CS$424,27,FALSE)</f>
        <v>216</v>
      </c>
      <c r="AJ955" s="79">
        <f>VLOOKUP(B955,[2]ok!$BJ$3:$CS$424,28,FALSE)</f>
        <v>181</v>
      </c>
      <c r="AK955" s="79">
        <f>VLOOKUP(B955,[2]ok!$BJ$3:$CS$424,29,FALSE)</f>
        <v>145</v>
      </c>
      <c r="AL955" s="79">
        <f>VLOOKUP(B955,[2]ok!$BJ$3:$CS$424,30,FALSE)</f>
        <v>117</v>
      </c>
      <c r="AM955" s="79">
        <f>VLOOKUP(B955,[2]ok!$BJ$3:$CS$424,31,FALSE)</f>
        <v>93</v>
      </c>
      <c r="AN955" s="79">
        <f>VLOOKUP(B955,[2]ok!$BJ$3:$CS$424,32,FALSE)</f>
        <v>67</v>
      </c>
      <c r="AO955" s="79">
        <f>VLOOKUP(B955,[2]ok!$BJ$3:$CS$424,33,FALSE)</f>
        <v>46</v>
      </c>
      <c r="AP955" s="79">
        <f>VLOOKUP(B955,[2]ok!$BJ$3:$CS$424,34,FALSE)</f>
        <v>63</v>
      </c>
      <c r="AQ955" s="79">
        <v>185</v>
      </c>
      <c r="AR955" s="79">
        <v>182</v>
      </c>
      <c r="AS955" s="79">
        <v>1024</v>
      </c>
      <c r="AT955" s="79">
        <v>87</v>
      </c>
      <c r="AU955" s="78">
        <v>4619</v>
      </c>
      <c r="AV955" s="109"/>
      <c r="AW955" s="109"/>
    </row>
    <row r="956" spans="1:49" s="33" customFormat="1" ht="12">
      <c r="A956" s="6">
        <v>952</v>
      </c>
      <c r="B956" s="75">
        <v>4654</v>
      </c>
      <c r="C956" s="76" t="s">
        <v>999</v>
      </c>
      <c r="D956" s="76" t="s">
        <v>673</v>
      </c>
      <c r="E956" s="76" t="s">
        <v>684</v>
      </c>
      <c r="F956" s="77" t="s">
        <v>40</v>
      </c>
      <c r="G956" s="78" t="s">
        <v>662</v>
      </c>
      <c r="H956" s="75">
        <v>4654</v>
      </c>
      <c r="I956" s="51">
        <f t="shared" si="933"/>
        <v>7232</v>
      </c>
      <c r="J956" s="79">
        <f>VLOOKUP(B956,[2]ok!$BJ$3:$CS$424,2,FALSE)</f>
        <v>136</v>
      </c>
      <c r="K956" s="79">
        <f>VLOOKUP(B956,[2]ok!$BJ$3:$CS$424,3,FALSE)</f>
        <v>136</v>
      </c>
      <c r="L956" s="79">
        <f>VLOOKUP(B956,[2]ok!$BJ$3:$CS$424,4,FALSE)</f>
        <v>136</v>
      </c>
      <c r="M956" s="79">
        <f>VLOOKUP(B956,[2]ok!$BJ$3:$CS$424,5,FALSE)</f>
        <v>134</v>
      </c>
      <c r="N956" s="79">
        <f>VLOOKUP(B956,[2]ok!$BJ$3:$CS$424,6,FALSE)</f>
        <v>133</v>
      </c>
      <c r="O956" s="79">
        <f>VLOOKUP(B956,[2]ok!$BJ$3:$CS$424,7,FALSE)</f>
        <v>130</v>
      </c>
      <c r="P956" s="79">
        <f>VLOOKUP(B956,[2]ok!$BJ$3:$CS$424,8,FALSE)</f>
        <v>158</v>
      </c>
      <c r="Q956" s="79">
        <f>VLOOKUP(B956,[2]ok!$BJ$3:$CS$424,9,FALSE)</f>
        <v>158</v>
      </c>
      <c r="R956" s="79">
        <f>VLOOKUP(B956,[2]ok!$BJ$3:$CS$424,10,FALSE)</f>
        <v>156</v>
      </c>
      <c r="S956" s="79">
        <f>VLOOKUP(B956,[2]ok!$BJ$3:$CS$424,11,FALSE)</f>
        <v>144</v>
      </c>
      <c r="T956" s="79">
        <f>VLOOKUP(B956,[2]ok!$BJ$3:$CS$424,12,FALSE)</f>
        <v>145</v>
      </c>
      <c r="U956" s="79">
        <f>VLOOKUP(B956,[2]ok!$BJ$3:$CS$424,13,FALSE)</f>
        <v>136</v>
      </c>
      <c r="V956" s="79">
        <f>VLOOKUP(B956,[2]ok!$BJ$3:$CS$424,14,FALSE)</f>
        <v>134</v>
      </c>
      <c r="W956" s="79">
        <f>VLOOKUP(B956,[2]ok!$BJ$3:$CS$424,15,FALSE)</f>
        <v>131</v>
      </c>
      <c r="X956" s="79">
        <f>VLOOKUP(B956,[2]ok!$BJ$3:$CS$424,16,FALSE)</f>
        <v>125</v>
      </c>
      <c r="Y956" s="79">
        <f>VLOOKUP(B956,[2]ok!$BJ$3:$CS$424,17,FALSE)</f>
        <v>114</v>
      </c>
      <c r="Z956" s="79">
        <f>VLOOKUP(B956,[2]ok!$BJ$3:$CS$424,18,FALSE)</f>
        <v>119</v>
      </c>
      <c r="AA956" s="79">
        <f>VLOOKUP(B956,[2]ok!$BJ$3:$CS$424,19,FALSE)</f>
        <v>119</v>
      </c>
      <c r="AB956" s="79">
        <f>VLOOKUP(B956,[2]ok!$BJ$3:$CS$424,20,FALSE)</f>
        <v>124</v>
      </c>
      <c r="AC956" s="79">
        <f>VLOOKUP(B956,[2]ok!$BJ$3:$CS$424,21,FALSE)</f>
        <v>124</v>
      </c>
      <c r="AD956" s="79">
        <f>VLOOKUP(B956,[2]ok!$BJ$3:$CS$424,22,FALSE)</f>
        <v>638</v>
      </c>
      <c r="AE956" s="79">
        <f>VLOOKUP(B956,[2]ok!$BJ$3:$CS$424,23,FALSE)</f>
        <v>651</v>
      </c>
      <c r="AF956" s="79">
        <f>VLOOKUP(B956,[2]ok!$BJ$3:$CS$424,24,FALSE)</f>
        <v>625</v>
      </c>
      <c r="AG956" s="79">
        <f>VLOOKUP(B956,[2]ok!$BJ$3:$CS$424,25,FALSE)</f>
        <v>547</v>
      </c>
      <c r="AH956" s="79">
        <f>VLOOKUP(B956,[2]ok!$BJ$3:$CS$424,26,FALSE)</f>
        <v>465</v>
      </c>
      <c r="AI956" s="79">
        <f>VLOOKUP(B956,[2]ok!$BJ$3:$CS$424,27,FALSE)</f>
        <v>376</v>
      </c>
      <c r="AJ956" s="79">
        <f>VLOOKUP(B956,[2]ok!$BJ$3:$CS$424,28,FALSE)</f>
        <v>314</v>
      </c>
      <c r="AK956" s="79">
        <f>VLOOKUP(B956,[2]ok!$BJ$3:$CS$424,29,FALSE)</f>
        <v>253</v>
      </c>
      <c r="AL956" s="79">
        <f>VLOOKUP(B956,[2]ok!$BJ$3:$CS$424,30,FALSE)</f>
        <v>204</v>
      </c>
      <c r="AM956" s="79">
        <f>VLOOKUP(B956,[2]ok!$BJ$3:$CS$424,31,FALSE)</f>
        <v>161</v>
      </c>
      <c r="AN956" s="79">
        <f>VLOOKUP(B956,[2]ok!$BJ$3:$CS$424,32,FALSE)</f>
        <v>117</v>
      </c>
      <c r="AO956" s="79">
        <f>VLOOKUP(B956,[2]ok!$BJ$3:$CS$424,33,FALSE)</f>
        <v>79</v>
      </c>
      <c r="AP956" s="79">
        <f>VLOOKUP(B956,[2]ok!$BJ$3:$CS$424,34,FALSE)</f>
        <v>110</v>
      </c>
      <c r="AQ956" s="79">
        <v>322</v>
      </c>
      <c r="AR956" s="79">
        <v>318</v>
      </c>
      <c r="AS956" s="79">
        <v>1783</v>
      </c>
      <c r="AT956" s="79">
        <v>155</v>
      </c>
      <c r="AU956" s="78">
        <v>4654</v>
      </c>
      <c r="AV956" s="109"/>
      <c r="AW956" s="109"/>
    </row>
    <row r="957" spans="1:49" s="33" customFormat="1" ht="12">
      <c r="A957" s="21">
        <v>953</v>
      </c>
      <c r="B957" s="75">
        <v>4655</v>
      </c>
      <c r="C957" s="76" t="s">
        <v>999</v>
      </c>
      <c r="D957" s="76" t="s">
        <v>673</v>
      </c>
      <c r="E957" s="76" t="s">
        <v>684</v>
      </c>
      <c r="F957" s="77" t="s">
        <v>41</v>
      </c>
      <c r="G957" s="78" t="s">
        <v>661</v>
      </c>
      <c r="H957" s="75">
        <v>4655</v>
      </c>
      <c r="I957" s="51">
        <f t="shared" si="933"/>
        <v>39613</v>
      </c>
      <c r="J957" s="79">
        <f>VLOOKUP(B957,[2]ok!$BJ$3:$CS$424,2,FALSE)</f>
        <v>743</v>
      </c>
      <c r="K957" s="79">
        <f>VLOOKUP(B957,[2]ok!$BJ$3:$CS$424,3,FALSE)</f>
        <v>746</v>
      </c>
      <c r="L957" s="79">
        <f>VLOOKUP(B957,[2]ok!$BJ$3:$CS$424,4,FALSE)</f>
        <v>744</v>
      </c>
      <c r="M957" s="79">
        <f>VLOOKUP(B957,[2]ok!$BJ$3:$CS$424,5,FALSE)</f>
        <v>737</v>
      </c>
      <c r="N957" s="79">
        <f>VLOOKUP(B957,[2]ok!$BJ$3:$CS$424,6,FALSE)</f>
        <v>727</v>
      </c>
      <c r="O957" s="79">
        <f>VLOOKUP(B957,[2]ok!$BJ$3:$CS$424,7,FALSE)</f>
        <v>714</v>
      </c>
      <c r="P957" s="79">
        <f>VLOOKUP(B957,[2]ok!$BJ$3:$CS$424,8,FALSE)</f>
        <v>867</v>
      </c>
      <c r="Q957" s="79">
        <f>VLOOKUP(B957,[2]ok!$BJ$3:$CS$424,9,FALSE)</f>
        <v>864</v>
      </c>
      <c r="R957" s="79">
        <f>VLOOKUP(B957,[2]ok!$BJ$3:$CS$424,10,FALSE)</f>
        <v>853</v>
      </c>
      <c r="S957" s="79">
        <f>VLOOKUP(B957,[2]ok!$BJ$3:$CS$424,11,FALSE)</f>
        <v>788</v>
      </c>
      <c r="T957" s="79">
        <f>VLOOKUP(B957,[2]ok!$BJ$3:$CS$424,12,FALSE)</f>
        <v>792</v>
      </c>
      <c r="U957" s="79">
        <f>VLOOKUP(B957,[2]ok!$BJ$3:$CS$424,13,FALSE)</f>
        <v>745</v>
      </c>
      <c r="V957" s="79">
        <f>VLOOKUP(B957,[2]ok!$BJ$3:$CS$424,14,FALSE)</f>
        <v>734</v>
      </c>
      <c r="W957" s="79">
        <f>VLOOKUP(B957,[2]ok!$BJ$3:$CS$424,15,FALSE)</f>
        <v>717</v>
      </c>
      <c r="X957" s="79">
        <f>VLOOKUP(B957,[2]ok!$BJ$3:$CS$424,16,FALSE)</f>
        <v>683</v>
      </c>
      <c r="Y957" s="79">
        <f>VLOOKUP(B957,[2]ok!$BJ$3:$CS$424,17,FALSE)</f>
        <v>625</v>
      </c>
      <c r="Z957" s="79">
        <f>VLOOKUP(B957,[2]ok!$BJ$3:$CS$424,18,FALSE)</f>
        <v>651</v>
      </c>
      <c r="AA957" s="79">
        <f>VLOOKUP(B957,[2]ok!$BJ$3:$CS$424,19,FALSE)</f>
        <v>651</v>
      </c>
      <c r="AB957" s="79">
        <f>VLOOKUP(B957,[2]ok!$BJ$3:$CS$424,20,FALSE)</f>
        <v>677</v>
      </c>
      <c r="AC957" s="79">
        <f>VLOOKUP(B957,[2]ok!$BJ$3:$CS$424,21,FALSE)</f>
        <v>681</v>
      </c>
      <c r="AD957" s="79">
        <f>VLOOKUP(B957,[2]ok!$BJ$3:$CS$424,22,FALSE)</f>
        <v>3494</v>
      </c>
      <c r="AE957" s="79">
        <f>VLOOKUP(B957,[2]ok!$BJ$3:$CS$424,23,FALSE)</f>
        <v>3564</v>
      </c>
      <c r="AF957" s="79">
        <f>VLOOKUP(B957,[2]ok!$BJ$3:$CS$424,24,FALSE)</f>
        <v>3426</v>
      </c>
      <c r="AG957" s="79">
        <f>VLOOKUP(B957,[2]ok!$BJ$3:$CS$424,25,FALSE)</f>
        <v>2994</v>
      </c>
      <c r="AH957" s="79">
        <f>VLOOKUP(B957,[2]ok!$BJ$3:$CS$424,26,FALSE)</f>
        <v>2546</v>
      </c>
      <c r="AI957" s="79">
        <f>VLOOKUP(B957,[2]ok!$BJ$3:$CS$424,27,FALSE)</f>
        <v>2061</v>
      </c>
      <c r="AJ957" s="79">
        <f>VLOOKUP(B957,[2]ok!$BJ$3:$CS$424,28,FALSE)</f>
        <v>1722</v>
      </c>
      <c r="AK957" s="79">
        <f>VLOOKUP(B957,[2]ok!$BJ$3:$CS$424,29,FALSE)</f>
        <v>1385</v>
      </c>
      <c r="AL957" s="79">
        <f>VLOOKUP(B957,[2]ok!$BJ$3:$CS$424,30,FALSE)</f>
        <v>1120</v>
      </c>
      <c r="AM957" s="79">
        <f>VLOOKUP(B957,[2]ok!$BJ$3:$CS$424,31,FALSE)</f>
        <v>883</v>
      </c>
      <c r="AN957" s="79">
        <f>VLOOKUP(B957,[2]ok!$BJ$3:$CS$424,32,FALSE)</f>
        <v>640</v>
      </c>
      <c r="AO957" s="79">
        <f>VLOOKUP(B957,[2]ok!$BJ$3:$CS$424,33,FALSE)</f>
        <v>434</v>
      </c>
      <c r="AP957" s="79">
        <f>VLOOKUP(B957,[2]ok!$BJ$3:$CS$424,34,FALSE)</f>
        <v>605</v>
      </c>
      <c r="AQ957" s="79">
        <v>1762</v>
      </c>
      <c r="AR957" s="79">
        <v>1741</v>
      </c>
      <c r="AS957" s="79">
        <v>9766</v>
      </c>
      <c r="AT957" s="79">
        <v>814</v>
      </c>
      <c r="AU957" s="78">
        <v>4655</v>
      </c>
      <c r="AV957" s="109"/>
      <c r="AW957" s="109"/>
    </row>
    <row r="958" spans="1:49" s="33" customFormat="1" ht="12">
      <c r="A958" s="21">
        <v>954</v>
      </c>
      <c r="B958" s="75">
        <v>4644</v>
      </c>
      <c r="C958" s="76" t="s">
        <v>999</v>
      </c>
      <c r="D958" s="76" t="s">
        <v>673</v>
      </c>
      <c r="E958" s="76" t="s">
        <v>695</v>
      </c>
      <c r="F958" s="77" t="s">
        <v>42</v>
      </c>
      <c r="G958" s="78" t="s">
        <v>662</v>
      </c>
      <c r="H958" s="75">
        <v>4644</v>
      </c>
      <c r="I958" s="51">
        <f t="shared" si="933"/>
        <v>3867</v>
      </c>
      <c r="J958" s="79">
        <v>53</v>
      </c>
      <c r="K958" s="79">
        <f>VLOOKUP(B958,[2]ok!$BJ$3:$CS$424,3,FALSE)</f>
        <v>73</v>
      </c>
      <c r="L958" s="79">
        <f>VLOOKUP(B958,[2]ok!$BJ$3:$CS$424,4,FALSE)</f>
        <v>73</v>
      </c>
      <c r="M958" s="79">
        <f>VLOOKUP(B958,[2]ok!$BJ$3:$CS$424,5,FALSE)</f>
        <v>72</v>
      </c>
      <c r="N958" s="79">
        <f>VLOOKUP(B958,[2]ok!$BJ$3:$CS$424,6,FALSE)</f>
        <v>71</v>
      </c>
      <c r="O958" s="79">
        <f>VLOOKUP(B958,[2]ok!$BJ$3:$CS$424,7,FALSE)</f>
        <v>70</v>
      </c>
      <c r="P958" s="79">
        <f>VLOOKUP(B958,[2]ok!$BJ$3:$CS$424,8,FALSE)</f>
        <v>85</v>
      </c>
      <c r="Q958" s="79">
        <f>VLOOKUP(B958,[2]ok!$BJ$3:$CS$424,9,FALSE)</f>
        <v>85</v>
      </c>
      <c r="R958" s="79">
        <f>VLOOKUP(B958,[2]ok!$BJ$3:$CS$424,10,FALSE)</f>
        <v>84</v>
      </c>
      <c r="S958" s="79">
        <f>VLOOKUP(B958,[2]ok!$BJ$3:$CS$424,11,FALSE)</f>
        <v>77</v>
      </c>
      <c r="T958" s="79">
        <f>VLOOKUP(B958,[2]ok!$BJ$3:$CS$424,12,FALSE)</f>
        <v>78</v>
      </c>
      <c r="U958" s="79">
        <f>VLOOKUP(B958,[2]ok!$BJ$3:$CS$424,13,FALSE)</f>
        <v>73</v>
      </c>
      <c r="V958" s="79">
        <f>VLOOKUP(B958,[2]ok!$BJ$3:$CS$424,14,FALSE)</f>
        <v>72</v>
      </c>
      <c r="W958" s="79">
        <f>VLOOKUP(B958,[2]ok!$BJ$3:$CS$424,15,FALSE)</f>
        <v>70</v>
      </c>
      <c r="X958" s="79">
        <f>VLOOKUP(B958,[2]ok!$BJ$3:$CS$424,16,FALSE)</f>
        <v>67</v>
      </c>
      <c r="Y958" s="79">
        <f>VLOOKUP(B958,[2]ok!$BJ$3:$CS$424,17,FALSE)</f>
        <v>61</v>
      </c>
      <c r="Z958" s="79">
        <f>VLOOKUP(B958,[2]ok!$BJ$3:$CS$424,18,FALSE)</f>
        <v>64</v>
      </c>
      <c r="AA958" s="79">
        <f>VLOOKUP(B958,[2]ok!$BJ$3:$CS$424,19,FALSE)</f>
        <v>64</v>
      </c>
      <c r="AB958" s="79">
        <f>VLOOKUP(B958,[2]ok!$BJ$3:$CS$424,20,FALSE)</f>
        <v>66</v>
      </c>
      <c r="AC958" s="79">
        <f>VLOOKUP(B958,[2]ok!$BJ$3:$CS$424,21,FALSE)</f>
        <v>67</v>
      </c>
      <c r="AD958" s="79">
        <f>VLOOKUP(B958,[2]ok!$BJ$3:$CS$424,22,FALSE)</f>
        <v>343</v>
      </c>
      <c r="AE958" s="79">
        <f>VLOOKUP(B958,[2]ok!$BJ$3:$CS$424,23,FALSE)</f>
        <v>350</v>
      </c>
      <c r="AF958" s="79">
        <f>VLOOKUP(B958,[2]ok!$BJ$3:$CS$424,24,FALSE)</f>
        <v>336</v>
      </c>
      <c r="AG958" s="79">
        <f>VLOOKUP(B958,[2]ok!$BJ$3:$CS$424,25,FALSE)</f>
        <v>294</v>
      </c>
      <c r="AH958" s="79">
        <f>VLOOKUP(B958,[2]ok!$BJ$3:$CS$424,26,FALSE)</f>
        <v>250</v>
      </c>
      <c r="AI958" s="79">
        <f>VLOOKUP(B958,[2]ok!$BJ$3:$CS$424,27,FALSE)</f>
        <v>202</v>
      </c>
      <c r="AJ958" s="79">
        <f>VLOOKUP(B958,[2]ok!$BJ$3:$CS$424,28,FALSE)</f>
        <v>169</v>
      </c>
      <c r="AK958" s="79">
        <f>VLOOKUP(B958,[2]ok!$BJ$3:$CS$424,29,FALSE)</f>
        <v>136</v>
      </c>
      <c r="AL958" s="79">
        <f>VLOOKUP(B958,[2]ok!$BJ$3:$CS$424,30,FALSE)</f>
        <v>110</v>
      </c>
      <c r="AM958" s="79">
        <f>VLOOKUP(B958,[2]ok!$BJ$3:$CS$424,31,FALSE)</f>
        <v>87</v>
      </c>
      <c r="AN958" s="79">
        <f>VLOOKUP(B958,[2]ok!$BJ$3:$CS$424,32,FALSE)</f>
        <v>63</v>
      </c>
      <c r="AO958" s="79">
        <f>VLOOKUP(B958,[2]ok!$BJ$3:$CS$424,33,FALSE)</f>
        <v>43</v>
      </c>
      <c r="AP958" s="79">
        <f>VLOOKUP(B958,[2]ok!$BJ$3:$CS$424,34,FALSE)</f>
        <v>59</v>
      </c>
      <c r="AQ958" s="79">
        <v>173</v>
      </c>
      <c r="AR958" s="79">
        <v>171</v>
      </c>
      <c r="AS958" s="79">
        <v>959</v>
      </c>
      <c r="AT958" s="79">
        <v>46</v>
      </c>
      <c r="AU958" s="78">
        <v>4644</v>
      </c>
      <c r="AV958" s="109"/>
      <c r="AW958" s="109"/>
    </row>
    <row r="959" spans="1:49" s="33" customFormat="1" ht="12">
      <c r="A959" s="6">
        <v>955</v>
      </c>
      <c r="B959" s="75">
        <v>4618</v>
      </c>
      <c r="C959" s="76" t="s">
        <v>999</v>
      </c>
      <c r="D959" s="76" t="s">
        <v>673</v>
      </c>
      <c r="E959" s="76" t="s">
        <v>687</v>
      </c>
      <c r="F959" s="44" t="s">
        <v>43</v>
      </c>
      <c r="G959" s="78" t="s">
        <v>667</v>
      </c>
      <c r="H959" s="75">
        <v>4618</v>
      </c>
      <c r="I959" s="51">
        <f t="shared" si="933"/>
        <v>2064</v>
      </c>
      <c r="J959" s="79">
        <v>50</v>
      </c>
      <c r="K959" s="79">
        <f>VLOOKUP(B959,[2]ok!$BJ$3:$CS$424,3,FALSE)</f>
        <v>39</v>
      </c>
      <c r="L959" s="79">
        <f>VLOOKUP(B959,[2]ok!$BJ$3:$CS$424,4,FALSE)</f>
        <v>39</v>
      </c>
      <c r="M959" s="79">
        <f>VLOOKUP(B959,[2]ok!$BJ$3:$CS$424,5,FALSE)</f>
        <v>38</v>
      </c>
      <c r="N959" s="79">
        <f>VLOOKUP(B959,[2]ok!$BJ$3:$CS$424,6,FALSE)</f>
        <v>38</v>
      </c>
      <c r="O959" s="79">
        <f>VLOOKUP(B959,[2]ok!$BJ$3:$CS$424,7,FALSE)</f>
        <v>37</v>
      </c>
      <c r="P959" s="79">
        <f>VLOOKUP(B959,[2]ok!$BJ$3:$CS$424,8,FALSE)</f>
        <v>45</v>
      </c>
      <c r="Q959" s="79">
        <f>VLOOKUP(B959,[2]ok!$BJ$3:$CS$424,9,FALSE)</f>
        <v>45</v>
      </c>
      <c r="R959" s="79">
        <f>VLOOKUP(B959,[2]ok!$BJ$3:$CS$424,10,FALSE)</f>
        <v>44</v>
      </c>
      <c r="S959" s="79">
        <f>VLOOKUP(B959,[2]ok!$BJ$3:$CS$424,11,FALSE)</f>
        <v>41</v>
      </c>
      <c r="T959" s="79">
        <f>VLOOKUP(B959,[2]ok!$BJ$3:$CS$424,12,FALSE)</f>
        <v>41</v>
      </c>
      <c r="U959" s="79">
        <f>VLOOKUP(B959,[2]ok!$BJ$3:$CS$424,13,FALSE)</f>
        <v>39</v>
      </c>
      <c r="V959" s="79">
        <f>VLOOKUP(B959,[2]ok!$BJ$3:$CS$424,14,FALSE)</f>
        <v>38</v>
      </c>
      <c r="W959" s="79">
        <f>VLOOKUP(B959,[2]ok!$BJ$3:$CS$424,15,FALSE)</f>
        <v>37</v>
      </c>
      <c r="X959" s="79">
        <f>VLOOKUP(B959,[2]ok!$BJ$3:$CS$424,16,FALSE)</f>
        <v>35</v>
      </c>
      <c r="Y959" s="79">
        <f>VLOOKUP(B959,[2]ok!$BJ$3:$CS$424,17,FALSE)</f>
        <v>32</v>
      </c>
      <c r="Z959" s="79">
        <f>VLOOKUP(B959,[2]ok!$BJ$3:$CS$424,18,FALSE)</f>
        <v>34</v>
      </c>
      <c r="AA959" s="79">
        <f>VLOOKUP(B959,[2]ok!$BJ$3:$CS$424,19,FALSE)</f>
        <v>34</v>
      </c>
      <c r="AB959" s="79">
        <f>VLOOKUP(B959,[2]ok!$BJ$3:$CS$424,20,FALSE)</f>
        <v>35</v>
      </c>
      <c r="AC959" s="79">
        <f>VLOOKUP(B959,[2]ok!$BJ$3:$CS$424,21,FALSE)</f>
        <v>35</v>
      </c>
      <c r="AD959" s="79">
        <f>VLOOKUP(B959,[2]ok!$BJ$3:$CS$424,22,FALSE)</f>
        <v>181</v>
      </c>
      <c r="AE959" s="79">
        <f>VLOOKUP(B959,[2]ok!$BJ$3:$CS$424,23,FALSE)</f>
        <v>185</v>
      </c>
      <c r="AF959" s="79">
        <f>VLOOKUP(B959,[2]ok!$BJ$3:$CS$424,24,FALSE)</f>
        <v>177</v>
      </c>
      <c r="AG959" s="79">
        <f>VLOOKUP(B959,[2]ok!$BJ$3:$CS$424,25,FALSE)</f>
        <v>155</v>
      </c>
      <c r="AH959" s="79">
        <f>VLOOKUP(B959,[2]ok!$BJ$3:$CS$424,26,FALSE)</f>
        <v>132</v>
      </c>
      <c r="AI959" s="79">
        <f>VLOOKUP(B959,[2]ok!$BJ$3:$CS$424,27,FALSE)</f>
        <v>107</v>
      </c>
      <c r="AJ959" s="79">
        <f>VLOOKUP(B959,[2]ok!$BJ$3:$CS$424,28,FALSE)</f>
        <v>89</v>
      </c>
      <c r="AK959" s="79">
        <f>VLOOKUP(B959,[2]ok!$BJ$3:$CS$424,29,FALSE)</f>
        <v>72</v>
      </c>
      <c r="AL959" s="79">
        <f>VLOOKUP(B959,[2]ok!$BJ$3:$CS$424,30,FALSE)</f>
        <v>58</v>
      </c>
      <c r="AM959" s="79">
        <f>VLOOKUP(B959,[2]ok!$BJ$3:$CS$424,31,FALSE)</f>
        <v>46</v>
      </c>
      <c r="AN959" s="79">
        <f>VLOOKUP(B959,[2]ok!$BJ$3:$CS$424,32,FALSE)</f>
        <v>33</v>
      </c>
      <c r="AO959" s="79">
        <f>VLOOKUP(B959,[2]ok!$BJ$3:$CS$424,33,FALSE)</f>
        <v>22</v>
      </c>
      <c r="AP959" s="79">
        <f>VLOOKUP(B959,[2]ok!$BJ$3:$CS$424,34,FALSE)</f>
        <v>31</v>
      </c>
      <c r="AQ959" s="79">
        <v>91</v>
      </c>
      <c r="AR959" s="79">
        <v>90</v>
      </c>
      <c r="AS959" s="79">
        <v>506</v>
      </c>
      <c r="AT959" s="79">
        <v>63</v>
      </c>
      <c r="AU959" s="78">
        <v>4618</v>
      </c>
      <c r="AV959" s="109"/>
      <c r="AW959" s="109"/>
    </row>
    <row r="960" spans="1:49" s="33" customFormat="1" ht="12">
      <c r="A960" s="21">
        <v>956</v>
      </c>
      <c r="B960" s="75">
        <v>4656</v>
      </c>
      <c r="C960" s="76" t="s">
        <v>999</v>
      </c>
      <c r="D960" s="76" t="s">
        <v>673</v>
      </c>
      <c r="E960" s="76" t="s">
        <v>684</v>
      </c>
      <c r="F960" s="77" t="s">
        <v>44</v>
      </c>
      <c r="G960" s="78" t="s">
        <v>662</v>
      </c>
      <c r="H960" s="75">
        <v>4656</v>
      </c>
      <c r="I960" s="51">
        <f t="shared" si="933"/>
        <v>6205</v>
      </c>
      <c r="J960" s="79">
        <f>VLOOKUP(B960,[2]ok!$BJ$3:$CS$424,2,FALSE)</f>
        <v>116</v>
      </c>
      <c r="K960" s="79">
        <f>VLOOKUP(B960,[2]ok!$BJ$3:$CS$424,3,FALSE)</f>
        <v>117</v>
      </c>
      <c r="L960" s="79">
        <f>VLOOKUP(B960,[2]ok!$BJ$3:$CS$424,4,FALSE)</f>
        <v>117</v>
      </c>
      <c r="M960" s="79">
        <f>VLOOKUP(B960,[2]ok!$BJ$3:$CS$424,5,FALSE)</f>
        <v>115</v>
      </c>
      <c r="N960" s="79">
        <f>VLOOKUP(B960,[2]ok!$BJ$3:$CS$424,6,FALSE)</f>
        <v>114</v>
      </c>
      <c r="O960" s="79">
        <f>VLOOKUP(B960,[2]ok!$BJ$3:$CS$424,7,FALSE)</f>
        <v>112</v>
      </c>
      <c r="P960" s="79">
        <f>VLOOKUP(B960,[2]ok!$BJ$3:$CS$424,8,FALSE)</f>
        <v>136</v>
      </c>
      <c r="Q960" s="79">
        <f>VLOOKUP(B960,[2]ok!$BJ$3:$CS$424,9,FALSE)</f>
        <v>135</v>
      </c>
      <c r="R960" s="79">
        <f>VLOOKUP(B960,[2]ok!$BJ$3:$CS$424,10,FALSE)</f>
        <v>134</v>
      </c>
      <c r="S960" s="79">
        <f>VLOOKUP(B960,[2]ok!$BJ$3:$CS$424,11,FALSE)</f>
        <v>123</v>
      </c>
      <c r="T960" s="79">
        <f>VLOOKUP(B960,[2]ok!$BJ$3:$CS$424,12,FALSE)</f>
        <v>124</v>
      </c>
      <c r="U960" s="79">
        <f>VLOOKUP(B960,[2]ok!$BJ$3:$CS$424,13,FALSE)</f>
        <v>117</v>
      </c>
      <c r="V960" s="79">
        <f>VLOOKUP(B960,[2]ok!$BJ$3:$CS$424,14,FALSE)</f>
        <v>115</v>
      </c>
      <c r="W960" s="79">
        <f>VLOOKUP(B960,[2]ok!$BJ$3:$CS$424,15,FALSE)</f>
        <v>112</v>
      </c>
      <c r="X960" s="79">
        <f>VLOOKUP(B960,[2]ok!$BJ$3:$CS$424,16,FALSE)</f>
        <v>107</v>
      </c>
      <c r="Y960" s="79">
        <f>VLOOKUP(B960,[2]ok!$BJ$3:$CS$424,17,FALSE)</f>
        <v>98</v>
      </c>
      <c r="Z960" s="79">
        <f>VLOOKUP(B960,[2]ok!$BJ$3:$CS$424,18,FALSE)</f>
        <v>102</v>
      </c>
      <c r="AA960" s="79">
        <f>VLOOKUP(B960,[2]ok!$BJ$3:$CS$424,19,FALSE)</f>
        <v>102</v>
      </c>
      <c r="AB960" s="79">
        <f>VLOOKUP(B960,[2]ok!$BJ$3:$CS$424,20,FALSE)</f>
        <v>106</v>
      </c>
      <c r="AC960" s="79">
        <f>VLOOKUP(B960,[2]ok!$BJ$3:$CS$424,21,FALSE)</f>
        <v>107</v>
      </c>
      <c r="AD960" s="79">
        <f>VLOOKUP(B960,[2]ok!$BJ$3:$CS$424,22,FALSE)</f>
        <v>547</v>
      </c>
      <c r="AE960" s="79">
        <f>VLOOKUP(B960,[2]ok!$BJ$3:$CS$424,23,FALSE)</f>
        <v>558</v>
      </c>
      <c r="AF960" s="79">
        <f>VLOOKUP(B960,[2]ok!$BJ$3:$CS$424,24,FALSE)</f>
        <v>537</v>
      </c>
      <c r="AG960" s="79">
        <f>VLOOKUP(B960,[2]ok!$BJ$3:$CS$424,25,FALSE)</f>
        <v>469</v>
      </c>
      <c r="AH960" s="79">
        <f>VLOOKUP(B960,[2]ok!$BJ$3:$CS$424,26,FALSE)</f>
        <v>399</v>
      </c>
      <c r="AI960" s="79">
        <f>VLOOKUP(B960,[2]ok!$BJ$3:$CS$424,27,FALSE)</f>
        <v>323</v>
      </c>
      <c r="AJ960" s="79">
        <f>VLOOKUP(B960,[2]ok!$BJ$3:$CS$424,28,FALSE)</f>
        <v>270</v>
      </c>
      <c r="AK960" s="79">
        <f>VLOOKUP(B960,[2]ok!$BJ$3:$CS$424,29,FALSE)</f>
        <v>217</v>
      </c>
      <c r="AL960" s="79">
        <f>VLOOKUP(B960,[2]ok!$BJ$3:$CS$424,30,FALSE)</f>
        <v>175</v>
      </c>
      <c r="AM960" s="79">
        <f>VLOOKUP(B960,[2]ok!$BJ$3:$CS$424,31,FALSE)</f>
        <v>138</v>
      </c>
      <c r="AN960" s="79">
        <f>VLOOKUP(B960,[2]ok!$BJ$3:$CS$424,32,FALSE)</f>
        <v>100</v>
      </c>
      <c r="AO960" s="79">
        <f>VLOOKUP(B960,[2]ok!$BJ$3:$CS$424,33,FALSE)</f>
        <v>68</v>
      </c>
      <c r="AP960" s="79">
        <f>VLOOKUP(B960,[2]ok!$BJ$3:$CS$424,34,FALSE)</f>
        <v>95</v>
      </c>
      <c r="AQ960" s="79">
        <v>276</v>
      </c>
      <c r="AR960" s="79">
        <v>273</v>
      </c>
      <c r="AS960" s="79">
        <v>1530</v>
      </c>
      <c r="AT960" s="79">
        <v>127</v>
      </c>
      <c r="AU960" s="78">
        <v>4656</v>
      </c>
      <c r="AV960" s="109"/>
      <c r="AW960" s="109"/>
    </row>
    <row r="961" spans="1:49" s="33" customFormat="1" ht="12">
      <c r="A961" s="21">
        <v>957</v>
      </c>
      <c r="B961" s="75">
        <v>4641</v>
      </c>
      <c r="C961" s="76" t="s">
        <v>999</v>
      </c>
      <c r="D961" s="76" t="s">
        <v>673</v>
      </c>
      <c r="E961" s="76" t="s">
        <v>695</v>
      </c>
      <c r="F961" s="77" t="s">
        <v>45</v>
      </c>
      <c r="G961" s="78" t="s">
        <v>667</v>
      </c>
      <c r="H961" s="75">
        <v>4641</v>
      </c>
      <c r="I961" s="51">
        <f t="shared" si="933"/>
        <v>7335</v>
      </c>
      <c r="J961" s="79">
        <v>184</v>
      </c>
      <c r="K961" s="79">
        <f>VLOOKUP(B961,[2]ok!$BJ$3:$CS$424,3,FALSE)</f>
        <v>137</v>
      </c>
      <c r="L961" s="79">
        <f>VLOOKUP(B961,[2]ok!$BJ$3:$CS$424,4,FALSE)</f>
        <v>137</v>
      </c>
      <c r="M961" s="79">
        <f>VLOOKUP(B961,[2]ok!$BJ$3:$CS$424,5,FALSE)</f>
        <v>135</v>
      </c>
      <c r="N961" s="79">
        <f>VLOOKUP(B961,[2]ok!$BJ$3:$CS$424,6,FALSE)</f>
        <v>134</v>
      </c>
      <c r="O961" s="79">
        <f>VLOOKUP(B961,[2]ok!$BJ$3:$CS$424,7,FALSE)</f>
        <v>131</v>
      </c>
      <c r="P961" s="79">
        <f>VLOOKUP(B961,[2]ok!$BJ$3:$CS$424,8,FALSE)</f>
        <v>159</v>
      </c>
      <c r="Q961" s="79">
        <f>VLOOKUP(B961,[2]ok!$BJ$3:$CS$424,9,FALSE)</f>
        <v>159</v>
      </c>
      <c r="R961" s="79">
        <f>VLOOKUP(B961,[2]ok!$BJ$3:$CS$424,10,FALSE)</f>
        <v>157</v>
      </c>
      <c r="S961" s="79">
        <f>VLOOKUP(B961,[2]ok!$BJ$3:$CS$424,11,FALSE)</f>
        <v>145</v>
      </c>
      <c r="T961" s="79">
        <f>VLOOKUP(B961,[2]ok!$BJ$3:$CS$424,12,FALSE)</f>
        <v>146</v>
      </c>
      <c r="U961" s="79">
        <f>VLOOKUP(B961,[2]ok!$BJ$3:$CS$424,13,FALSE)</f>
        <v>137</v>
      </c>
      <c r="V961" s="79">
        <f>VLOOKUP(B961,[2]ok!$BJ$3:$CS$424,14,FALSE)</f>
        <v>135</v>
      </c>
      <c r="W961" s="79">
        <f>VLOOKUP(B961,[2]ok!$BJ$3:$CS$424,15,FALSE)</f>
        <v>132</v>
      </c>
      <c r="X961" s="79">
        <f>VLOOKUP(B961,[2]ok!$BJ$3:$CS$424,16,FALSE)</f>
        <v>126</v>
      </c>
      <c r="Y961" s="79">
        <f>VLOOKUP(B961,[2]ok!$BJ$3:$CS$424,17,FALSE)</f>
        <v>115</v>
      </c>
      <c r="Z961" s="79">
        <f>VLOOKUP(B961,[2]ok!$BJ$3:$CS$424,18,FALSE)</f>
        <v>120</v>
      </c>
      <c r="AA961" s="79">
        <f>VLOOKUP(B961,[2]ok!$BJ$3:$CS$424,19,FALSE)</f>
        <v>120</v>
      </c>
      <c r="AB961" s="79">
        <f>VLOOKUP(B961,[2]ok!$BJ$3:$CS$424,20,FALSE)</f>
        <v>125</v>
      </c>
      <c r="AC961" s="79">
        <f>VLOOKUP(B961,[2]ok!$BJ$3:$CS$424,21,FALSE)</f>
        <v>125</v>
      </c>
      <c r="AD961" s="79">
        <f>VLOOKUP(B961,[2]ok!$BJ$3:$CS$424,22,FALSE)</f>
        <v>643</v>
      </c>
      <c r="AE961" s="79">
        <f>VLOOKUP(B961,[2]ok!$BJ$3:$CS$424,23,FALSE)</f>
        <v>656</v>
      </c>
      <c r="AF961" s="79">
        <f>VLOOKUP(B961,[2]ok!$BJ$3:$CS$424,24,FALSE)</f>
        <v>630</v>
      </c>
      <c r="AG961" s="79">
        <f>VLOOKUP(B961,[2]ok!$BJ$3:$CS$424,25,FALSE)</f>
        <v>551</v>
      </c>
      <c r="AH961" s="79">
        <f>VLOOKUP(B961,[2]ok!$BJ$3:$CS$424,26,FALSE)</f>
        <v>468</v>
      </c>
      <c r="AI961" s="79">
        <f>VLOOKUP(B961,[2]ok!$BJ$3:$CS$424,27,FALSE)</f>
        <v>379</v>
      </c>
      <c r="AJ961" s="79">
        <f>VLOOKUP(B961,[2]ok!$BJ$3:$CS$424,28,FALSE)</f>
        <v>317</v>
      </c>
      <c r="AK961" s="79">
        <f>VLOOKUP(B961,[2]ok!$BJ$3:$CS$424,29,FALSE)</f>
        <v>255</v>
      </c>
      <c r="AL961" s="79">
        <f>VLOOKUP(B961,[2]ok!$BJ$3:$CS$424,30,FALSE)</f>
        <v>206</v>
      </c>
      <c r="AM961" s="79">
        <f>VLOOKUP(B961,[2]ok!$BJ$3:$CS$424,31,FALSE)</f>
        <v>162</v>
      </c>
      <c r="AN961" s="79">
        <f>VLOOKUP(B961,[2]ok!$BJ$3:$CS$424,32,FALSE)</f>
        <v>118</v>
      </c>
      <c r="AO961" s="79">
        <f>VLOOKUP(B961,[2]ok!$BJ$3:$CS$424,33,FALSE)</f>
        <v>80</v>
      </c>
      <c r="AP961" s="79">
        <f>VLOOKUP(B961,[2]ok!$BJ$3:$CS$424,34,FALSE)</f>
        <v>111</v>
      </c>
      <c r="AQ961" s="79">
        <v>324</v>
      </c>
      <c r="AR961" s="79">
        <v>321</v>
      </c>
      <c r="AS961" s="79">
        <v>1797</v>
      </c>
      <c r="AT961" s="79">
        <v>190</v>
      </c>
      <c r="AU961" s="78">
        <v>4641</v>
      </c>
      <c r="AV961" s="109"/>
      <c r="AW961" s="109"/>
    </row>
    <row r="962" spans="1:49" s="33" customFormat="1" ht="12">
      <c r="A962" s="6">
        <v>958</v>
      </c>
      <c r="B962" s="75">
        <v>4617</v>
      </c>
      <c r="C962" s="76" t="s">
        <v>999</v>
      </c>
      <c r="D962" s="76" t="s">
        <v>673</v>
      </c>
      <c r="E962" s="76" t="s">
        <v>687</v>
      </c>
      <c r="F962" s="77" t="s">
        <v>46</v>
      </c>
      <c r="G962" s="78" t="s">
        <v>667</v>
      </c>
      <c r="H962" s="75">
        <v>4617</v>
      </c>
      <c r="I962" s="51">
        <f t="shared" si="933"/>
        <v>3456</v>
      </c>
      <c r="J962" s="79">
        <f>VLOOKUP(B962,[2]ok!$BJ$3:$CS$424,2,FALSE)</f>
        <v>65</v>
      </c>
      <c r="K962" s="79">
        <f>VLOOKUP(B962,[2]ok!$BJ$3:$CS$424,3,FALSE)</f>
        <v>65</v>
      </c>
      <c r="L962" s="79">
        <f>VLOOKUP(B962,[2]ok!$BJ$3:$CS$424,4,FALSE)</f>
        <v>65</v>
      </c>
      <c r="M962" s="79">
        <f>VLOOKUP(B962,[2]ok!$BJ$3:$CS$424,5,FALSE)</f>
        <v>64</v>
      </c>
      <c r="N962" s="79">
        <f>VLOOKUP(B962,[2]ok!$BJ$3:$CS$424,6,FALSE)</f>
        <v>63</v>
      </c>
      <c r="O962" s="79">
        <f>VLOOKUP(B962,[2]ok!$BJ$3:$CS$424,7,FALSE)</f>
        <v>62</v>
      </c>
      <c r="P962" s="79">
        <f>VLOOKUP(B962,[2]ok!$BJ$3:$CS$424,8,FALSE)</f>
        <v>76</v>
      </c>
      <c r="Q962" s="79">
        <f>VLOOKUP(B962,[2]ok!$BJ$3:$CS$424,9,FALSE)</f>
        <v>75</v>
      </c>
      <c r="R962" s="79">
        <f>VLOOKUP(B962,[2]ok!$BJ$3:$CS$424,10,FALSE)</f>
        <v>74</v>
      </c>
      <c r="S962" s="79">
        <f>VLOOKUP(B962,[2]ok!$BJ$3:$CS$424,11,FALSE)</f>
        <v>69</v>
      </c>
      <c r="T962" s="79">
        <f>VLOOKUP(B962,[2]ok!$BJ$3:$CS$424,12,FALSE)</f>
        <v>69</v>
      </c>
      <c r="U962" s="79">
        <f>VLOOKUP(B962,[2]ok!$BJ$3:$CS$424,13,FALSE)</f>
        <v>65</v>
      </c>
      <c r="V962" s="79">
        <f>VLOOKUP(B962,[2]ok!$BJ$3:$CS$424,14,FALSE)</f>
        <v>64</v>
      </c>
      <c r="W962" s="79">
        <f>VLOOKUP(B962,[2]ok!$BJ$3:$CS$424,15,FALSE)</f>
        <v>63</v>
      </c>
      <c r="X962" s="79">
        <f>VLOOKUP(B962,[2]ok!$BJ$3:$CS$424,16,FALSE)</f>
        <v>60</v>
      </c>
      <c r="Y962" s="79">
        <f>VLOOKUP(B962,[2]ok!$BJ$3:$CS$424,17,FALSE)</f>
        <v>54</v>
      </c>
      <c r="Z962" s="79">
        <f>VLOOKUP(B962,[2]ok!$BJ$3:$CS$424,18,FALSE)</f>
        <v>57</v>
      </c>
      <c r="AA962" s="79">
        <f>VLOOKUP(B962,[2]ok!$BJ$3:$CS$424,19,FALSE)</f>
        <v>57</v>
      </c>
      <c r="AB962" s="79">
        <f>VLOOKUP(B962,[2]ok!$BJ$3:$CS$424,20,FALSE)</f>
        <v>59</v>
      </c>
      <c r="AC962" s="79">
        <f>VLOOKUP(B962,[2]ok!$BJ$3:$CS$424,21,FALSE)</f>
        <v>59</v>
      </c>
      <c r="AD962" s="79">
        <f>VLOOKUP(B962,[2]ok!$BJ$3:$CS$424,22,FALSE)</f>
        <v>305</v>
      </c>
      <c r="AE962" s="79">
        <f>VLOOKUP(B962,[2]ok!$BJ$3:$CS$424,23,FALSE)</f>
        <v>311</v>
      </c>
      <c r="AF962" s="79">
        <f>VLOOKUP(B962,[2]ok!$BJ$3:$CS$424,24,FALSE)</f>
        <v>299</v>
      </c>
      <c r="AG962" s="79">
        <f>VLOOKUP(B962,[2]ok!$BJ$3:$CS$424,25,FALSE)</f>
        <v>261</v>
      </c>
      <c r="AH962" s="79">
        <f>VLOOKUP(B962,[2]ok!$BJ$3:$CS$424,26,FALSE)</f>
        <v>222</v>
      </c>
      <c r="AI962" s="79">
        <f>VLOOKUP(B962,[2]ok!$BJ$3:$CS$424,27,FALSE)</f>
        <v>180</v>
      </c>
      <c r="AJ962" s="79">
        <f>VLOOKUP(B962,[2]ok!$BJ$3:$CS$424,28,FALSE)</f>
        <v>150</v>
      </c>
      <c r="AK962" s="79">
        <f>VLOOKUP(B962,[2]ok!$BJ$3:$CS$424,29,FALSE)</f>
        <v>121</v>
      </c>
      <c r="AL962" s="79">
        <f>VLOOKUP(B962,[2]ok!$BJ$3:$CS$424,30,FALSE)</f>
        <v>98</v>
      </c>
      <c r="AM962" s="79">
        <f>VLOOKUP(B962,[2]ok!$BJ$3:$CS$424,31,FALSE)</f>
        <v>77</v>
      </c>
      <c r="AN962" s="79">
        <f>VLOOKUP(B962,[2]ok!$BJ$3:$CS$424,32,FALSE)</f>
        <v>56</v>
      </c>
      <c r="AO962" s="79">
        <f>VLOOKUP(B962,[2]ok!$BJ$3:$CS$424,33,FALSE)</f>
        <v>38</v>
      </c>
      <c r="AP962" s="79">
        <f>VLOOKUP(B962,[2]ok!$BJ$3:$CS$424,34,FALSE)</f>
        <v>53</v>
      </c>
      <c r="AQ962" s="79">
        <v>154</v>
      </c>
      <c r="AR962" s="79">
        <v>152</v>
      </c>
      <c r="AS962" s="79">
        <v>852</v>
      </c>
      <c r="AT962" s="79">
        <v>109</v>
      </c>
      <c r="AU962" s="78">
        <v>4617</v>
      </c>
      <c r="AV962" s="109"/>
      <c r="AW962" s="109"/>
    </row>
    <row r="963" spans="1:49" s="33" customFormat="1" ht="12">
      <c r="A963" s="21">
        <v>959</v>
      </c>
      <c r="B963" s="75">
        <v>4643</v>
      </c>
      <c r="C963" s="76" t="s">
        <v>999</v>
      </c>
      <c r="D963" s="76" t="s">
        <v>673</v>
      </c>
      <c r="E963" s="76" t="s">
        <v>695</v>
      </c>
      <c r="F963" s="77" t="s">
        <v>47</v>
      </c>
      <c r="G963" s="78" t="s">
        <v>662</v>
      </c>
      <c r="H963" s="75">
        <v>4643</v>
      </c>
      <c r="I963" s="51">
        <f t="shared" si="933"/>
        <v>1779</v>
      </c>
      <c r="J963" s="79">
        <f>VLOOKUP(B963,[2]ok!$BJ$3:$CS$424,2,FALSE)</f>
        <v>33</v>
      </c>
      <c r="K963" s="79">
        <f>VLOOKUP(B963,[2]ok!$BJ$3:$CS$424,3,FALSE)</f>
        <v>34</v>
      </c>
      <c r="L963" s="79">
        <f>VLOOKUP(B963,[2]ok!$BJ$3:$CS$424,4,FALSE)</f>
        <v>33</v>
      </c>
      <c r="M963" s="79">
        <f>VLOOKUP(B963,[2]ok!$BJ$3:$CS$424,5,FALSE)</f>
        <v>33</v>
      </c>
      <c r="N963" s="79">
        <f>VLOOKUP(B963,[2]ok!$BJ$3:$CS$424,6,FALSE)</f>
        <v>33</v>
      </c>
      <c r="O963" s="79">
        <f>VLOOKUP(B963,[2]ok!$BJ$3:$CS$424,7,FALSE)</f>
        <v>32</v>
      </c>
      <c r="P963" s="79">
        <f>VLOOKUP(B963,[2]ok!$BJ$3:$CS$424,8,FALSE)</f>
        <v>39</v>
      </c>
      <c r="Q963" s="79">
        <f>VLOOKUP(B963,[2]ok!$BJ$3:$CS$424,9,FALSE)</f>
        <v>39</v>
      </c>
      <c r="R963" s="79">
        <f>VLOOKUP(B963,[2]ok!$BJ$3:$CS$424,10,FALSE)</f>
        <v>38</v>
      </c>
      <c r="S963" s="79">
        <f>VLOOKUP(B963,[2]ok!$BJ$3:$CS$424,11,FALSE)</f>
        <v>35</v>
      </c>
      <c r="T963" s="79">
        <f>VLOOKUP(B963,[2]ok!$BJ$3:$CS$424,12,FALSE)</f>
        <v>36</v>
      </c>
      <c r="U963" s="79">
        <f>VLOOKUP(B963,[2]ok!$BJ$3:$CS$424,13,FALSE)</f>
        <v>33</v>
      </c>
      <c r="V963" s="79">
        <f>VLOOKUP(B963,[2]ok!$BJ$3:$CS$424,14,FALSE)</f>
        <v>33</v>
      </c>
      <c r="W963" s="79">
        <f>VLOOKUP(B963,[2]ok!$BJ$3:$CS$424,15,FALSE)</f>
        <v>32</v>
      </c>
      <c r="X963" s="79">
        <f>VLOOKUP(B963,[2]ok!$BJ$3:$CS$424,16,FALSE)</f>
        <v>31</v>
      </c>
      <c r="Y963" s="79">
        <f>VLOOKUP(B963,[2]ok!$BJ$3:$CS$424,17,FALSE)</f>
        <v>28</v>
      </c>
      <c r="Z963" s="79">
        <f>VLOOKUP(B963,[2]ok!$BJ$3:$CS$424,18,FALSE)</f>
        <v>29</v>
      </c>
      <c r="AA963" s="79">
        <f>VLOOKUP(B963,[2]ok!$BJ$3:$CS$424,19,FALSE)</f>
        <v>29</v>
      </c>
      <c r="AB963" s="79">
        <f>VLOOKUP(B963,[2]ok!$BJ$3:$CS$424,20,FALSE)</f>
        <v>30</v>
      </c>
      <c r="AC963" s="79">
        <f>VLOOKUP(B963,[2]ok!$BJ$3:$CS$424,21,FALSE)</f>
        <v>31</v>
      </c>
      <c r="AD963" s="79">
        <f>VLOOKUP(B963,[2]ok!$BJ$3:$CS$424,22,FALSE)</f>
        <v>157</v>
      </c>
      <c r="AE963" s="79">
        <f>VLOOKUP(B963,[2]ok!$BJ$3:$CS$424,23,FALSE)</f>
        <v>160</v>
      </c>
      <c r="AF963" s="79">
        <f>VLOOKUP(B963,[2]ok!$BJ$3:$CS$424,24,FALSE)</f>
        <v>154</v>
      </c>
      <c r="AG963" s="79">
        <f>VLOOKUP(B963,[2]ok!$BJ$3:$CS$424,25,FALSE)</f>
        <v>135</v>
      </c>
      <c r="AH963" s="79">
        <f>VLOOKUP(B963,[2]ok!$BJ$3:$CS$424,26,FALSE)</f>
        <v>114</v>
      </c>
      <c r="AI963" s="79">
        <f>VLOOKUP(B963,[2]ok!$BJ$3:$CS$424,27,FALSE)</f>
        <v>93</v>
      </c>
      <c r="AJ963" s="79">
        <f>VLOOKUP(B963,[2]ok!$BJ$3:$CS$424,28,FALSE)</f>
        <v>77</v>
      </c>
      <c r="AK963" s="79">
        <f>VLOOKUP(B963,[2]ok!$BJ$3:$CS$424,29,FALSE)</f>
        <v>62</v>
      </c>
      <c r="AL963" s="79">
        <f>VLOOKUP(B963,[2]ok!$BJ$3:$CS$424,30,FALSE)</f>
        <v>50</v>
      </c>
      <c r="AM963" s="79">
        <f>VLOOKUP(B963,[2]ok!$BJ$3:$CS$424,31,FALSE)</f>
        <v>40</v>
      </c>
      <c r="AN963" s="79">
        <f>VLOOKUP(B963,[2]ok!$BJ$3:$CS$424,32,FALSE)</f>
        <v>29</v>
      </c>
      <c r="AO963" s="79">
        <f>VLOOKUP(B963,[2]ok!$BJ$3:$CS$424,33,FALSE)</f>
        <v>20</v>
      </c>
      <c r="AP963" s="79">
        <f>VLOOKUP(B963,[2]ok!$BJ$3:$CS$424,34,FALSE)</f>
        <v>27</v>
      </c>
      <c r="AQ963" s="79">
        <v>79</v>
      </c>
      <c r="AR963" s="79">
        <v>78</v>
      </c>
      <c r="AS963" s="79">
        <v>439</v>
      </c>
      <c r="AT963" s="79">
        <v>26</v>
      </c>
      <c r="AU963" s="78">
        <v>4643</v>
      </c>
      <c r="AV963" s="109"/>
      <c r="AW963" s="109"/>
    </row>
    <row r="964" spans="1:49" s="33" customFormat="1" ht="12">
      <c r="A964" s="21">
        <v>960</v>
      </c>
      <c r="B964" s="75">
        <v>4651</v>
      </c>
      <c r="C964" s="76" t="s">
        <v>999</v>
      </c>
      <c r="D964" s="76" t="s">
        <v>673</v>
      </c>
      <c r="E964" s="76" t="s">
        <v>684</v>
      </c>
      <c r="F964" s="77" t="s">
        <v>48</v>
      </c>
      <c r="G964" s="78" t="s">
        <v>662</v>
      </c>
      <c r="H964" s="75">
        <v>4651</v>
      </c>
      <c r="I964" s="51">
        <f t="shared" si="933"/>
        <v>2376</v>
      </c>
      <c r="J964" s="79">
        <f>VLOOKUP(B964,[2]ok!$BJ$3:$CS$424,2,FALSE)</f>
        <v>45</v>
      </c>
      <c r="K964" s="79">
        <f>VLOOKUP(B964,[2]ok!$BJ$3:$CS$424,3,FALSE)</f>
        <v>45</v>
      </c>
      <c r="L964" s="79">
        <f>VLOOKUP(B964,[2]ok!$BJ$3:$CS$424,4,FALSE)</f>
        <v>45</v>
      </c>
      <c r="M964" s="79">
        <f>VLOOKUP(B964,[2]ok!$BJ$3:$CS$424,5,FALSE)</f>
        <v>44</v>
      </c>
      <c r="N964" s="79">
        <f>VLOOKUP(B964,[2]ok!$BJ$3:$CS$424,6,FALSE)</f>
        <v>44</v>
      </c>
      <c r="O964" s="79">
        <f>VLOOKUP(B964,[2]ok!$BJ$3:$CS$424,7,FALSE)</f>
        <v>43</v>
      </c>
      <c r="P964" s="79">
        <f>VLOOKUP(B964,[2]ok!$BJ$3:$CS$424,8,FALSE)</f>
        <v>52</v>
      </c>
      <c r="Q964" s="79">
        <f>VLOOKUP(B964,[2]ok!$BJ$3:$CS$424,9,FALSE)</f>
        <v>52</v>
      </c>
      <c r="R964" s="79">
        <f>VLOOKUP(B964,[2]ok!$BJ$3:$CS$424,10,FALSE)</f>
        <v>51</v>
      </c>
      <c r="S964" s="79">
        <f>VLOOKUP(B964,[2]ok!$BJ$3:$CS$424,11,FALSE)</f>
        <v>47</v>
      </c>
      <c r="T964" s="79">
        <f>VLOOKUP(B964,[2]ok!$BJ$3:$CS$424,12,FALSE)</f>
        <v>47</v>
      </c>
      <c r="U964" s="79">
        <f>VLOOKUP(B964,[2]ok!$BJ$3:$CS$424,13,FALSE)</f>
        <v>45</v>
      </c>
      <c r="V964" s="79">
        <f>VLOOKUP(B964,[2]ok!$BJ$3:$CS$424,14,FALSE)</f>
        <v>44</v>
      </c>
      <c r="W964" s="79">
        <f>VLOOKUP(B964,[2]ok!$BJ$3:$CS$424,15,FALSE)</f>
        <v>43</v>
      </c>
      <c r="X964" s="79">
        <f>VLOOKUP(B964,[2]ok!$BJ$3:$CS$424,16,FALSE)</f>
        <v>41</v>
      </c>
      <c r="Y964" s="79">
        <f>VLOOKUP(B964,[2]ok!$BJ$3:$CS$424,17,FALSE)</f>
        <v>37</v>
      </c>
      <c r="Z964" s="79">
        <f>VLOOKUP(B964,[2]ok!$BJ$3:$CS$424,18,FALSE)</f>
        <v>39</v>
      </c>
      <c r="AA964" s="79">
        <f>VLOOKUP(B964,[2]ok!$BJ$3:$CS$424,19,FALSE)</f>
        <v>39</v>
      </c>
      <c r="AB964" s="79">
        <f>VLOOKUP(B964,[2]ok!$BJ$3:$CS$424,20,FALSE)</f>
        <v>41</v>
      </c>
      <c r="AC964" s="79">
        <f>VLOOKUP(B964,[2]ok!$BJ$3:$CS$424,21,FALSE)</f>
        <v>41</v>
      </c>
      <c r="AD964" s="79">
        <f>VLOOKUP(B964,[2]ok!$BJ$3:$CS$424,22,FALSE)</f>
        <v>209</v>
      </c>
      <c r="AE964" s="79">
        <f>VLOOKUP(B964,[2]ok!$BJ$3:$CS$424,23,FALSE)</f>
        <v>214</v>
      </c>
      <c r="AF964" s="79">
        <f>VLOOKUP(B964,[2]ok!$BJ$3:$CS$424,24,FALSE)</f>
        <v>205</v>
      </c>
      <c r="AG964" s="79">
        <f>VLOOKUP(B964,[2]ok!$BJ$3:$CS$424,25,FALSE)</f>
        <v>180</v>
      </c>
      <c r="AH964" s="79">
        <f>VLOOKUP(B964,[2]ok!$BJ$3:$CS$424,26,FALSE)</f>
        <v>153</v>
      </c>
      <c r="AI964" s="79">
        <f>VLOOKUP(B964,[2]ok!$BJ$3:$CS$424,27,FALSE)</f>
        <v>124</v>
      </c>
      <c r="AJ964" s="79">
        <f>VLOOKUP(B964,[2]ok!$BJ$3:$CS$424,28,FALSE)</f>
        <v>103</v>
      </c>
      <c r="AK964" s="79">
        <f>VLOOKUP(B964,[2]ok!$BJ$3:$CS$424,29,FALSE)</f>
        <v>83</v>
      </c>
      <c r="AL964" s="79">
        <f>VLOOKUP(B964,[2]ok!$BJ$3:$CS$424,30,FALSE)</f>
        <v>67</v>
      </c>
      <c r="AM964" s="79">
        <f>VLOOKUP(B964,[2]ok!$BJ$3:$CS$424,31,FALSE)</f>
        <v>53</v>
      </c>
      <c r="AN964" s="79">
        <f>VLOOKUP(B964,[2]ok!$BJ$3:$CS$424,32,FALSE)</f>
        <v>38</v>
      </c>
      <c r="AO964" s="79">
        <f>VLOOKUP(B964,[2]ok!$BJ$3:$CS$424,33,FALSE)</f>
        <v>26</v>
      </c>
      <c r="AP964" s="79">
        <f>VLOOKUP(B964,[2]ok!$BJ$3:$CS$424,34,FALSE)</f>
        <v>36</v>
      </c>
      <c r="AQ964" s="79">
        <v>106</v>
      </c>
      <c r="AR964" s="79">
        <v>104</v>
      </c>
      <c r="AS964" s="79">
        <v>586</v>
      </c>
      <c r="AT964" s="79">
        <f>VLOOKUP(B964,[2]ok!$BJ$3:$CS$424,36,FALSE)</f>
        <v>55</v>
      </c>
      <c r="AU964" s="78">
        <v>4651</v>
      </c>
      <c r="AV964" s="109"/>
      <c r="AW964" s="109"/>
    </row>
    <row r="965" spans="1:49" s="33" customFormat="1" ht="12">
      <c r="A965" s="6">
        <v>961</v>
      </c>
      <c r="B965" s="75">
        <v>4642</v>
      </c>
      <c r="C965" s="76" t="s">
        <v>999</v>
      </c>
      <c r="D965" s="76" t="s">
        <v>673</v>
      </c>
      <c r="E965" s="76" t="s">
        <v>695</v>
      </c>
      <c r="F965" s="77" t="s">
        <v>49</v>
      </c>
      <c r="G965" s="78" t="s">
        <v>662</v>
      </c>
      <c r="H965" s="75">
        <v>4642</v>
      </c>
      <c r="I965" s="51">
        <f t="shared" si="933"/>
        <v>2799</v>
      </c>
      <c r="J965" s="79">
        <v>47</v>
      </c>
      <c r="K965" s="79">
        <f>VLOOKUP(B965,[2]ok!$BJ$3:$CS$424,3,FALSE)</f>
        <v>53</v>
      </c>
      <c r="L965" s="79">
        <f>VLOOKUP(B965,[2]ok!$BJ$3:$CS$424,4,FALSE)</f>
        <v>53</v>
      </c>
      <c r="M965" s="79">
        <f>VLOOKUP(B965,[2]ok!$BJ$3:$CS$424,5,FALSE)</f>
        <v>52</v>
      </c>
      <c r="N965" s="79">
        <f>VLOOKUP(B965,[2]ok!$BJ$3:$CS$424,6,FALSE)</f>
        <v>51</v>
      </c>
      <c r="O965" s="79">
        <f>VLOOKUP(B965,[2]ok!$BJ$3:$CS$424,7,FALSE)</f>
        <v>51</v>
      </c>
      <c r="P965" s="79">
        <f>VLOOKUP(B965,[2]ok!$BJ$3:$CS$424,8,FALSE)</f>
        <v>61</v>
      </c>
      <c r="Q965" s="79">
        <f>VLOOKUP(B965,[2]ok!$BJ$3:$CS$424,9,FALSE)</f>
        <v>61</v>
      </c>
      <c r="R965" s="79">
        <f>VLOOKUP(B965,[2]ok!$BJ$3:$CS$424,10,FALSE)</f>
        <v>60</v>
      </c>
      <c r="S965" s="79">
        <f>VLOOKUP(B965,[2]ok!$BJ$3:$CS$424,11,FALSE)</f>
        <v>56</v>
      </c>
      <c r="T965" s="79">
        <f>VLOOKUP(B965,[2]ok!$BJ$3:$CS$424,12,FALSE)</f>
        <v>56</v>
      </c>
      <c r="U965" s="79">
        <f>VLOOKUP(B965,[2]ok!$BJ$3:$CS$424,13,FALSE)</f>
        <v>53</v>
      </c>
      <c r="V965" s="79">
        <f>VLOOKUP(B965,[2]ok!$BJ$3:$CS$424,14,FALSE)</f>
        <v>52</v>
      </c>
      <c r="W965" s="79">
        <f>VLOOKUP(B965,[2]ok!$BJ$3:$CS$424,15,FALSE)</f>
        <v>51</v>
      </c>
      <c r="X965" s="79">
        <f>VLOOKUP(B965,[2]ok!$BJ$3:$CS$424,16,FALSE)</f>
        <v>48</v>
      </c>
      <c r="Y965" s="79">
        <f>VLOOKUP(B965,[2]ok!$BJ$3:$CS$424,17,FALSE)</f>
        <v>44</v>
      </c>
      <c r="Z965" s="79">
        <f>VLOOKUP(B965,[2]ok!$BJ$3:$CS$424,18,FALSE)</f>
        <v>46</v>
      </c>
      <c r="AA965" s="79">
        <f>VLOOKUP(B965,[2]ok!$BJ$3:$CS$424,19,FALSE)</f>
        <v>46</v>
      </c>
      <c r="AB965" s="79">
        <f>VLOOKUP(B965,[2]ok!$BJ$3:$CS$424,20,FALSE)</f>
        <v>48</v>
      </c>
      <c r="AC965" s="79">
        <f>VLOOKUP(B965,[2]ok!$BJ$3:$CS$424,21,FALSE)</f>
        <v>48</v>
      </c>
      <c r="AD965" s="79">
        <f>VLOOKUP(B965,[2]ok!$BJ$3:$CS$424,22,FALSE)</f>
        <v>248</v>
      </c>
      <c r="AE965" s="79">
        <f>VLOOKUP(B965,[2]ok!$BJ$3:$CS$424,23,FALSE)</f>
        <v>252</v>
      </c>
      <c r="AF965" s="79">
        <f>VLOOKUP(B965,[2]ok!$BJ$3:$CS$424,24,FALSE)</f>
        <v>243</v>
      </c>
      <c r="AG965" s="79">
        <f>VLOOKUP(B965,[2]ok!$BJ$3:$CS$424,25,FALSE)</f>
        <v>212</v>
      </c>
      <c r="AH965" s="79">
        <f>VLOOKUP(B965,[2]ok!$BJ$3:$CS$424,26,FALSE)</f>
        <v>180</v>
      </c>
      <c r="AI965" s="79">
        <f>VLOOKUP(B965,[2]ok!$BJ$3:$CS$424,27,FALSE)</f>
        <v>146</v>
      </c>
      <c r="AJ965" s="79">
        <f>VLOOKUP(B965,[2]ok!$BJ$3:$CS$424,28,FALSE)</f>
        <v>122</v>
      </c>
      <c r="AK965" s="79">
        <f>VLOOKUP(B965,[2]ok!$BJ$3:$CS$424,29,FALSE)</f>
        <v>98</v>
      </c>
      <c r="AL965" s="79">
        <f>VLOOKUP(B965,[2]ok!$BJ$3:$CS$424,30,FALSE)</f>
        <v>79</v>
      </c>
      <c r="AM965" s="79">
        <f>VLOOKUP(B965,[2]ok!$BJ$3:$CS$424,31,FALSE)</f>
        <v>63</v>
      </c>
      <c r="AN965" s="79">
        <f>VLOOKUP(B965,[2]ok!$BJ$3:$CS$424,32,FALSE)</f>
        <v>45</v>
      </c>
      <c r="AO965" s="79">
        <f>VLOOKUP(B965,[2]ok!$BJ$3:$CS$424,33,FALSE)</f>
        <v>31</v>
      </c>
      <c r="AP965" s="79">
        <f>VLOOKUP(B965,[2]ok!$BJ$3:$CS$424,34,FALSE)</f>
        <v>43</v>
      </c>
      <c r="AQ965" s="79">
        <v>125</v>
      </c>
      <c r="AR965" s="79">
        <v>123</v>
      </c>
      <c r="AS965" s="79">
        <v>692</v>
      </c>
      <c r="AT965" s="79">
        <v>50</v>
      </c>
      <c r="AU965" s="78">
        <v>4642</v>
      </c>
      <c r="AV965" s="109"/>
      <c r="AW965" s="109"/>
    </row>
    <row r="966" spans="1:49" s="33" customFormat="1" ht="12">
      <c r="A966" s="21">
        <v>962</v>
      </c>
      <c r="B966" s="75">
        <v>4652</v>
      </c>
      <c r="C966" s="76" t="s">
        <v>999</v>
      </c>
      <c r="D966" s="76" t="s">
        <v>673</v>
      </c>
      <c r="E966" s="76" t="s">
        <v>684</v>
      </c>
      <c r="F966" s="77" t="s">
        <v>50</v>
      </c>
      <c r="G966" s="78" t="s">
        <v>662</v>
      </c>
      <c r="H966" s="75">
        <v>4652</v>
      </c>
      <c r="I966" s="51">
        <f t="shared" si="933"/>
        <v>2324</v>
      </c>
      <c r="J966" s="79">
        <f>VLOOKUP(B966,[2]ok!$BJ$3:$CS$424,2,FALSE)</f>
        <v>44</v>
      </c>
      <c r="K966" s="79">
        <f>VLOOKUP(B966,[2]ok!$BJ$3:$CS$424,3,FALSE)</f>
        <v>44</v>
      </c>
      <c r="L966" s="79">
        <f>VLOOKUP(B966,[2]ok!$BJ$3:$CS$424,4,FALSE)</f>
        <v>44</v>
      </c>
      <c r="M966" s="79">
        <f>VLOOKUP(B966,[2]ok!$BJ$3:$CS$424,5,FALSE)</f>
        <v>43</v>
      </c>
      <c r="N966" s="79">
        <f>VLOOKUP(B966,[2]ok!$BJ$3:$CS$424,6,FALSE)</f>
        <v>43</v>
      </c>
      <c r="O966" s="79">
        <f>VLOOKUP(B966,[2]ok!$BJ$3:$CS$424,7,FALSE)</f>
        <v>42</v>
      </c>
      <c r="P966" s="79">
        <f>VLOOKUP(B966,[2]ok!$BJ$3:$CS$424,8,FALSE)</f>
        <v>51</v>
      </c>
      <c r="Q966" s="79">
        <f>VLOOKUP(B966,[2]ok!$BJ$3:$CS$424,9,FALSE)</f>
        <v>51</v>
      </c>
      <c r="R966" s="79">
        <f>VLOOKUP(B966,[2]ok!$BJ$3:$CS$424,10,FALSE)</f>
        <v>50</v>
      </c>
      <c r="S966" s="79">
        <f>VLOOKUP(B966,[2]ok!$BJ$3:$CS$424,11,FALSE)</f>
        <v>46</v>
      </c>
      <c r="T966" s="79">
        <f>VLOOKUP(B966,[2]ok!$BJ$3:$CS$424,12,FALSE)</f>
        <v>46</v>
      </c>
      <c r="U966" s="79">
        <f>VLOOKUP(B966,[2]ok!$BJ$3:$CS$424,13,FALSE)</f>
        <v>44</v>
      </c>
      <c r="V966" s="79">
        <f>VLOOKUP(B966,[2]ok!$BJ$3:$CS$424,14,FALSE)</f>
        <v>43</v>
      </c>
      <c r="W966" s="79">
        <f>VLOOKUP(B966,[2]ok!$BJ$3:$CS$424,15,FALSE)</f>
        <v>42</v>
      </c>
      <c r="X966" s="79">
        <f>VLOOKUP(B966,[2]ok!$BJ$3:$CS$424,16,FALSE)</f>
        <v>40</v>
      </c>
      <c r="Y966" s="79">
        <f>VLOOKUP(B966,[2]ok!$BJ$3:$CS$424,17,FALSE)</f>
        <v>37</v>
      </c>
      <c r="Z966" s="79">
        <f>VLOOKUP(B966,[2]ok!$BJ$3:$CS$424,18,FALSE)</f>
        <v>38</v>
      </c>
      <c r="AA966" s="79">
        <f>VLOOKUP(B966,[2]ok!$BJ$3:$CS$424,19,FALSE)</f>
        <v>38</v>
      </c>
      <c r="AB966" s="79">
        <f>VLOOKUP(B966,[2]ok!$BJ$3:$CS$424,20,FALSE)</f>
        <v>40</v>
      </c>
      <c r="AC966" s="79">
        <f>VLOOKUP(B966,[2]ok!$BJ$3:$CS$424,21,FALSE)</f>
        <v>40</v>
      </c>
      <c r="AD966" s="79">
        <f>VLOOKUP(B966,[2]ok!$BJ$3:$CS$424,22,FALSE)</f>
        <v>205</v>
      </c>
      <c r="AE966" s="79">
        <f>VLOOKUP(B966,[2]ok!$BJ$3:$CS$424,23,FALSE)</f>
        <v>209</v>
      </c>
      <c r="AF966" s="79">
        <f>VLOOKUP(B966,[2]ok!$BJ$3:$CS$424,24,FALSE)</f>
        <v>201</v>
      </c>
      <c r="AG966" s="79">
        <f>VLOOKUP(B966,[2]ok!$BJ$3:$CS$424,25,FALSE)</f>
        <v>175</v>
      </c>
      <c r="AH966" s="79">
        <f>VLOOKUP(B966,[2]ok!$BJ$3:$CS$424,26,FALSE)</f>
        <v>149</v>
      </c>
      <c r="AI966" s="79">
        <f>VLOOKUP(B966,[2]ok!$BJ$3:$CS$424,27,FALSE)</f>
        <v>121</v>
      </c>
      <c r="AJ966" s="79">
        <f>VLOOKUP(B966,[2]ok!$BJ$3:$CS$424,28,FALSE)</f>
        <v>101</v>
      </c>
      <c r="AK966" s="79">
        <f>VLOOKUP(B966,[2]ok!$BJ$3:$CS$424,29,FALSE)</f>
        <v>81</v>
      </c>
      <c r="AL966" s="79">
        <f>VLOOKUP(B966,[2]ok!$BJ$3:$CS$424,30,FALSE)</f>
        <v>66</v>
      </c>
      <c r="AM966" s="79">
        <f>VLOOKUP(B966,[2]ok!$BJ$3:$CS$424,31,FALSE)</f>
        <v>52</v>
      </c>
      <c r="AN966" s="79">
        <f>VLOOKUP(B966,[2]ok!$BJ$3:$CS$424,32,FALSE)</f>
        <v>38</v>
      </c>
      <c r="AO966" s="79">
        <f>VLOOKUP(B966,[2]ok!$BJ$3:$CS$424,33,FALSE)</f>
        <v>25</v>
      </c>
      <c r="AP966" s="79">
        <f>VLOOKUP(B966,[2]ok!$BJ$3:$CS$424,34,FALSE)</f>
        <v>35</v>
      </c>
      <c r="AQ966" s="79">
        <v>103</v>
      </c>
      <c r="AR966" s="79">
        <v>102</v>
      </c>
      <c r="AS966" s="79">
        <v>572</v>
      </c>
      <c r="AT966" s="79">
        <f>VLOOKUP(B966,[2]ok!$BJ$3:$CS$424,36,FALSE)</f>
        <v>65</v>
      </c>
      <c r="AU966" s="78">
        <v>4652</v>
      </c>
      <c r="AV966" s="109"/>
      <c r="AW966" s="109"/>
    </row>
    <row r="967" spans="1:49" s="33" customFormat="1" ht="12">
      <c r="A967" s="21">
        <v>963</v>
      </c>
      <c r="B967" s="75">
        <v>15496</v>
      </c>
      <c r="C967" s="76" t="s">
        <v>999</v>
      </c>
      <c r="D967" s="76" t="s">
        <v>673</v>
      </c>
      <c r="E967" s="76" t="s">
        <v>684</v>
      </c>
      <c r="F967" s="44" t="s">
        <v>686</v>
      </c>
      <c r="G967" s="78" t="s">
        <v>667</v>
      </c>
      <c r="H967" s="75">
        <v>15496</v>
      </c>
      <c r="I967" s="51">
        <f t="shared" si="933"/>
        <v>9050</v>
      </c>
      <c r="J967" s="79">
        <v>208</v>
      </c>
      <c r="K967" s="79">
        <f>VLOOKUP(B967,[2]ok!$BJ$3:$CS$424,3,FALSE)</f>
        <v>170</v>
      </c>
      <c r="L967" s="79">
        <f>VLOOKUP(B967,[2]ok!$BJ$3:$CS$424,4,FALSE)</f>
        <v>169</v>
      </c>
      <c r="M967" s="79">
        <f>VLOOKUP(B967,[2]ok!$BJ$3:$CS$424,5,FALSE)</f>
        <v>168</v>
      </c>
      <c r="N967" s="79">
        <f>VLOOKUP(B967,[2]ok!$BJ$3:$CS$424,6,FALSE)</f>
        <v>165</v>
      </c>
      <c r="O967" s="79">
        <f>VLOOKUP(B967,[2]ok!$BJ$3:$CS$424,7,FALSE)</f>
        <v>163</v>
      </c>
      <c r="P967" s="79">
        <f>VLOOKUP(B967,[2]ok!$BJ$3:$CS$424,8,FALSE)</f>
        <v>197</v>
      </c>
      <c r="Q967" s="79">
        <f>VLOOKUP(B967,[2]ok!$BJ$3:$CS$424,9,FALSE)</f>
        <v>196</v>
      </c>
      <c r="R967" s="79">
        <f>VLOOKUP(B967,[2]ok!$BJ$3:$CS$424,10,FALSE)</f>
        <v>194</v>
      </c>
      <c r="S967" s="79">
        <f>VLOOKUP(B967,[2]ok!$BJ$3:$CS$424,11,FALSE)</f>
        <v>179</v>
      </c>
      <c r="T967" s="79">
        <f>VLOOKUP(B967,[2]ok!$BJ$3:$CS$424,12,FALSE)</f>
        <v>180</v>
      </c>
      <c r="U967" s="79">
        <f>VLOOKUP(B967,[2]ok!$BJ$3:$CS$424,13,FALSE)</f>
        <v>169</v>
      </c>
      <c r="V967" s="79">
        <f>VLOOKUP(B967,[2]ok!$BJ$3:$CS$424,14,FALSE)</f>
        <v>167</v>
      </c>
      <c r="W967" s="79">
        <f>VLOOKUP(B967,[2]ok!$BJ$3:$CS$424,15,FALSE)</f>
        <v>163</v>
      </c>
      <c r="X967" s="79">
        <f>VLOOKUP(B967,[2]ok!$BJ$3:$CS$424,16,FALSE)</f>
        <v>155</v>
      </c>
      <c r="Y967" s="79">
        <f>VLOOKUP(B967,[2]ok!$BJ$3:$CS$424,17,FALSE)</f>
        <v>142</v>
      </c>
      <c r="Z967" s="79">
        <f>VLOOKUP(B967,[2]ok!$BJ$3:$CS$424,18,FALSE)</f>
        <v>148</v>
      </c>
      <c r="AA967" s="79">
        <f>VLOOKUP(B967,[2]ok!$BJ$3:$CS$424,19,FALSE)</f>
        <v>148</v>
      </c>
      <c r="AB967" s="79">
        <f>VLOOKUP(B967,[2]ok!$BJ$3:$CS$424,20,FALSE)</f>
        <v>154</v>
      </c>
      <c r="AC967" s="79">
        <f>VLOOKUP(B967,[2]ok!$BJ$3:$CS$424,21,FALSE)</f>
        <v>155</v>
      </c>
      <c r="AD967" s="79">
        <f>VLOOKUP(B967,[2]ok!$BJ$3:$CS$424,22,FALSE)</f>
        <v>795</v>
      </c>
      <c r="AE967" s="79">
        <f>VLOOKUP(B967,[2]ok!$BJ$3:$CS$424,23,FALSE)</f>
        <v>811</v>
      </c>
      <c r="AF967" s="79">
        <f>VLOOKUP(B967,[2]ok!$BJ$3:$CS$424,24,FALSE)</f>
        <v>779</v>
      </c>
      <c r="AG967" s="79">
        <f>VLOOKUP(B967,[2]ok!$BJ$3:$CS$424,25,FALSE)</f>
        <v>681</v>
      </c>
      <c r="AH967" s="79">
        <f>VLOOKUP(B967,[2]ok!$BJ$3:$CS$424,26,FALSE)</f>
        <v>579</v>
      </c>
      <c r="AI967" s="79">
        <f>VLOOKUP(B967,[2]ok!$BJ$3:$CS$424,27,FALSE)</f>
        <v>469</v>
      </c>
      <c r="AJ967" s="79">
        <f>VLOOKUP(B967,[2]ok!$BJ$3:$CS$424,28,FALSE)</f>
        <v>392</v>
      </c>
      <c r="AK967" s="79">
        <f>VLOOKUP(B967,[2]ok!$BJ$3:$CS$424,29,FALSE)</f>
        <v>315</v>
      </c>
      <c r="AL967" s="79">
        <f>VLOOKUP(B967,[2]ok!$BJ$3:$CS$424,30,FALSE)</f>
        <v>255</v>
      </c>
      <c r="AM967" s="79">
        <f>VLOOKUP(B967,[2]ok!$BJ$3:$CS$424,31,FALSE)</f>
        <v>201</v>
      </c>
      <c r="AN967" s="79">
        <f>VLOOKUP(B967,[2]ok!$BJ$3:$CS$424,32,FALSE)</f>
        <v>146</v>
      </c>
      <c r="AO967" s="79">
        <f>VLOOKUP(B967,[2]ok!$BJ$3:$CS$424,33,FALSE)</f>
        <v>99</v>
      </c>
      <c r="AP967" s="79">
        <f>VLOOKUP(B967,[2]ok!$BJ$3:$CS$424,34,FALSE)</f>
        <v>138</v>
      </c>
      <c r="AQ967" s="79">
        <v>400</v>
      </c>
      <c r="AR967" s="79">
        <v>396</v>
      </c>
      <c r="AS967" s="79">
        <v>2222</v>
      </c>
      <c r="AT967" s="79">
        <v>212</v>
      </c>
      <c r="AU967" s="78">
        <v>15496</v>
      </c>
      <c r="AV967" s="109"/>
      <c r="AW967" s="109"/>
    </row>
    <row r="968" spans="1:49" s="33" customFormat="1" ht="12">
      <c r="A968" s="6">
        <v>964</v>
      </c>
      <c r="B968" s="75">
        <v>4616</v>
      </c>
      <c r="C968" s="76" t="s">
        <v>999</v>
      </c>
      <c r="D968" s="76" t="s">
        <v>673</v>
      </c>
      <c r="E968" s="76" t="s">
        <v>687</v>
      </c>
      <c r="F968" s="77" t="s">
        <v>51</v>
      </c>
      <c r="G968" s="78" t="s">
        <v>662</v>
      </c>
      <c r="H968" s="75">
        <v>4616</v>
      </c>
      <c r="I968" s="51">
        <f t="shared" si="933"/>
        <v>917</v>
      </c>
      <c r="J968" s="79">
        <f>VLOOKUP(B968,[2]ok!$BJ$3:$CS$424,2,FALSE)</f>
        <v>17</v>
      </c>
      <c r="K968" s="79">
        <f>VLOOKUP(B968,[2]ok!$BJ$3:$CS$424,3,FALSE)</f>
        <v>17</v>
      </c>
      <c r="L968" s="79">
        <f>VLOOKUP(B968,[2]ok!$BJ$3:$CS$424,4,FALSE)</f>
        <v>17</v>
      </c>
      <c r="M968" s="79">
        <f>VLOOKUP(B968,[2]ok!$BJ$3:$CS$424,5,FALSE)</f>
        <v>17</v>
      </c>
      <c r="N968" s="79">
        <f>VLOOKUP(B968,[2]ok!$BJ$3:$CS$424,6,FALSE)</f>
        <v>17</v>
      </c>
      <c r="O968" s="79">
        <f>VLOOKUP(B968,[2]ok!$BJ$3:$CS$424,7,FALSE)</f>
        <v>17</v>
      </c>
      <c r="P968" s="79">
        <f>VLOOKUP(B968,[2]ok!$BJ$3:$CS$424,8,FALSE)</f>
        <v>20</v>
      </c>
      <c r="Q968" s="79">
        <f>VLOOKUP(B968,[2]ok!$BJ$3:$CS$424,9,FALSE)</f>
        <v>20</v>
      </c>
      <c r="R968" s="79">
        <f>VLOOKUP(B968,[2]ok!$BJ$3:$CS$424,10,FALSE)</f>
        <v>20</v>
      </c>
      <c r="S968" s="79">
        <f>VLOOKUP(B968,[2]ok!$BJ$3:$CS$424,11,FALSE)</f>
        <v>18</v>
      </c>
      <c r="T968" s="79">
        <f>VLOOKUP(B968,[2]ok!$BJ$3:$CS$424,12,FALSE)</f>
        <v>18</v>
      </c>
      <c r="U968" s="79">
        <f>VLOOKUP(B968,[2]ok!$BJ$3:$CS$424,13,FALSE)</f>
        <v>17</v>
      </c>
      <c r="V968" s="79">
        <f>VLOOKUP(B968,[2]ok!$BJ$3:$CS$424,14,FALSE)</f>
        <v>17</v>
      </c>
      <c r="W968" s="79">
        <f>VLOOKUP(B968,[2]ok!$BJ$3:$CS$424,15,FALSE)</f>
        <v>17</v>
      </c>
      <c r="X968" s="79">
        <f>VLOOKUP(B968,[2]ok!$BJ$3:$CS$424,16,FALSE)</f>
        <v>16</v>
      </c>
      <c r="Y968" s="79">
        <f>VLOOKUP(B968,[2]ok!$BJ$3:$CS$424,17,FALSE)</f>
        <v>14</v>
      </c>
      <c r="Z968" s="79">
        <f>VLOOKUP(B968,[2]ok!$BJ$3:$CS$424,18,FALSE)</f>
        <v>15</v>
      </c>
      <c r="AA968" s="79">
        <f>VLOOKUP(B968,[2]ok!$BJ$3:$CS$424,19,FALSE)</f>
        <v>15</v>
      </c>
      <c r="AB968" s="79">
        <f>VLOOKUP(B968,[2]ok!$BJ$3:$CS$424,20,FALSE)</f>
        <v>16</v>
      </c>
      <c r="AC968" s="79">
        <f>VLOOKUP(B968,[2]ok!$BJ$3:$CS$424,21,FALSE)</f>
        <v>16</v>
      </c>
      <c r="AD968" s="79">
        <f>VLOOKUP(B968,[2]ok!$BJ$3:$CS$424,22,FALSE)</f>
        <v>81</v>
      </c>
      <c r="AE968" s="79">
        <f>VLOOKUP(B968,[2]ok!$BJ$3:$CS$424,23,FALSE)</f>
        <v>83</v>
      </c>
      <c r="AF968" s="79">
        <f>VLOOKUP(B968,[2]ok!$BJ$3:$CS$424,24,FALSE)</f>
        <v>79</v>
      </c>
      <c r="AG968" s="79">
        <f>VLOOKUP(B968,[2]ok!$BJ$3:$CS$424,25,FALSE)</f>
        <v>69</v>
      </c>
      <c r="AH968" s="79">
        <f>VLOOKUP(B968,[2]ok!$BJ$3:$CS$424,26,FALSE)</f>
        <v>59</v>
      </c>
      <c r="AI968" s="79">
        <f>VLOOKUP(B968,[2]ok!$BJ$3:$CS$424,27,FALSE)</f>
        <v>48</v>
      </c>
      <c r="AJ968" s="79">
        <f>VLOOKUP(B968,[2]ok!$BJ$3:$CS$424,28,FALSE)</f>
        <v>40</v>
      </c>
      <c r="AK968" s="79">
        <f>VLOOKUP(B968,[2]ok!$BJ$3:$CS$424,29,FALSE)</f>
        <v>32</v>
      </c>
      <c r="AL968" s="79">
        <f>VLOOKUP(B968,[2]ok!$BJ$3:$CS$424,30,FALSE)</f>
        <v>26</v>
      </c>
      <c r="AM968" s="79">
        <f>VLOOKUP(B968,[2]ok!$BJ$3:$CS$424,31,FALSE)</f>
        <v>20</v>
      </c>
      <c r="AN968" s="79">
        <f>VLOOKUP(B968,[2]ok!$BJ$3:$CS$424,32,FALSE)</f>
        <v>15</v>
      </c>
      <c r="AO968" s="79">
        <f>VLOOKUP(B968,[2]ok!$BJ$3:$CS$424,33,FALSE)</f>
        <v>10</v>
      </c>
      <c r="AP968" s="79">
        <f>VLOOKUP(B968,[2]ok!$BJ$3:$CS$424,34,FALSE)</f>
        <v>14</v>
      </c>
      <c r="AQ968" s="79">
        <v>41</v>
      </c>
      <c r="AR968" s="79">
        <v>40</v>
      </c>
      <c r="AS968" s="79">
        <v>226</v>
      </c>
      <c r="AT968" s="79">
        <v>20</v>
      </c>
      <c r="AU968" s="78">
        <v>4616</v>
      </c>
      <c r="AV968" s="109"/>
      <c r="AW968" s="109"/>
    </row>
    <row r="969" spans="1:49" s="33" customFormat="1" ht="12">
      <c r="A969" s="21">
        <v>965</v>
      </c>
      <c r="B969" s="75">
        <v>4613</v>
      </c>
      <c r="C969" s="76" t="s">
        <v>999</v>
      </c>
      <c r="D969" s="76" t="s">
        <v>673</v>
      </c>
      <c r="E969" s="76" t="s">
        <v>687</v>
      </c>
      <c r="F969" s="77" t="s">
        <v>52</v>
      </c>
      <c r="G969" s="78" t="s">
        <v>662</v>
      </c>
      <c r="H969" s="75">
        <v>4613</v>
      </c>
      <c r="I969" s="51">
        <f t="shared" si="933"/>
        <v>494</v>
      </c>
      <c r="J969" s="79">
        <v>17</v>
      </c>
      <c r="K969" s="79">
        <f>VLOOKUP(B969,[2]ok!$BJ$3:$CS$424,3,FALSE)</f>
        <v>9</v>
      </c>
      <c r="L969" s="79">
        <f>VLOOKUP(B969,[2]ok!$BJ$3:$CS$424,4,FALSE)</f>
        <v>9</v>
      </c>
      <c r="M969" s="79">
        <f>VLOOKUP(B969,[2]ok!$BJ$3:$CS$424,5,FALSE)</f>
        <v>9</v>
      </c>
      <c r="N969" s="79">
        <f>VLOOKUP(B969,[2]ok!$BJ$3:$CS$424,6,FALSE)</f>
        <v>9</v>
      </c>
      <c r="O969" s="79">
        <f>VLOOKUP(B969,[2]ok!$BJ$3:$CS$424,7,FALSE)</f>
        <v>9</v>
      </c>
      <c r="P969" s="79">
        <f>VLOOKUP(B969,[2]ok!$BJ$3:$CS$424,8,FALSE)</f>
        <v>11</v>
      </c>
      <c r="Q969" s="79">
        <f>VLOOKUP(B969,[2]ok!$BJ$3:$CS$424,9,FALSE)</f>
        <v>11</v>
      </c>
      <c r="R969" s="79">
        <f>VLOOKUP(B969,[2]ok!$BJ$3:$CS$424,10,FALSE)</f>
        <v>10</v>
      </c>
      <c r="S969" s="79">
        <f>VLOOKUP(B969,[2]ok!$BJ$3:$CS$424,11,FALSE)</f>
        <v>10</v>
      </c>
      <c r="T969" s="79">
        <f>VLOOKUP(B969,[2]ok!$BJ$3:$CS$424,12,FALSE)</f>
        <v>10</v>
      </c>
      <c r="U969" s="79">
        <f>VLOOKUP(B969,[2]ok!$BJ$3:$CS$424,13,FALSE)</f>
        <v>9</v>
      </c>
      <c r="V969" s="79">
        <f>VLOOKUP(B969,[2]ok!$BJ$3:$CS$424,14,FALSE)</f>
        <v>9</v>
      </c>
      <c r="W969" s="79">
        <f>VLOOKUP(B969,[2]ok!$BJ$3:$CS$424,15,FALSE)</f>
        <v>9</v>
      </c>
      <c r="X969" s="79">
        <f>VLOOKUP(B969,[2]ok!$BJ$3:$CS$424,16,FALSE)</f>
        <v>8</v>
      </c>
      <c r="Y969" s="79">
        <f>VLOOKUP(B969,[2]ok!$BJ$3:$CS$424,17,FALSE)</f>
        <v>8</v>
      </c>
      <c r="Z969" s="79">
        <f>VLOOKUP(B969,[2]ok!$BJ$3:$CS$424,18,FALSE)</f>
        <v>8</v>
      </c>
      <c r="AA969" s="79">
        <f>VLOOKUP(B969,[2]ok!$BJ$3:$CS$424,19,FALSE)</f>
        <v>8</v>
      </c>
      <c r="AB969" s="79">
        <f>VLOOKUP(B969,[2]ok!$BJ$3:$CS$424,20,FALSE)</f>
        <v>8</v>
      </c>
      <c r="AC969" s="79">
        <f>VLOOKUP(B969,[2]ok!$BJ$3:$CS$424,21,FALSE)</f>
        <v>8</v>
      </c>
      <c r="AD969" s="79">
        <f>VLOOKUP(B969,[2]ok!$BJ$3:$CS$424,22,FALSE)</f>
        <v>43</v>
      </c>
      <c r="AE969" s="79">
        <f>VLOOKUP(B969,[2]ok!$BJ$3:$CS$424,23,FALSE)</f>
        <v>44</v>
      </c>
      <c r="AF969" s="79">
        <f>VLOOKUP(B969,[2]ok!$BJ$3:$CS$424,24,FALSE)</f>
        <v>42</v>
      </c>
      <c r="AG969" s="79">
        <f>VLOOKUP(B969,[2]ok!$BJ$3:$CS$424,25,FALSE)</f>
        <v>37</v>
      </c>
      <c r="AH969" s="79">
        <f>VLOOKUP(B969,[2]ok!$BJ$3:$CS$424,26,FALSE)</f>
        <v>31</v>
      </c>
      <c r="AI969" s="79">
        <f>VLOOKUP(B969,[2]ok!$BJ$3:$CS$424,27,FALSE)</f>
        <v>25</v>
      </c>
      <c r="AJ969" s="79">
        <f>VLOOKUP(B969,[2]ok!$BJ$3:$CS$424,28,FALSE)</f>
        <v>21</v>
      </c>
      <c r="AK969" s="79">
        <f>VLOOKUP(B969,[2]ok!$BJ$3:$CS$424,29,FALSE)</f>
        <v>17</v>
      </c>
      <c r="AL969" s="79">
        <f>VLOOKUP(B969,[2]ok!$BJ$3:$CS$424,30,FALSE)</f>
        <v>14</v>
      </c>
      <c r="AM969" s="79">
        <f>VLOOKUP(B969,[2]ok!$BJ$3:$CS$424,31,FALSE)</f>
        <v>11</v>
      </c>
      <c r="AN969" s="79">
        <f>VLOOKUP(B969,[2]ok!$BJ$3:$CS$424,32,FALSE)</f>
        <v>8</v>
      </c>
      <c r="AO969" s="79">
        <f>VLOOKUP(B969,[2]ok!$BJ$3:$CS$424,33,FALSE)</f>
        <v>5</v>
      </c>
      <c r="AP969" s="79">
        <f>VLOOKUP(B969,[2]ok!$BJ$3:$CS$424,34,FALSE)</f>
        <v>7</v>
      </c>
      <c r="AQ969" s="79">
        <v>22</v>
      </c>
      <c r="AR969" s="79">
        <v>21</v>
      </c>
      <c r="AS969" s="79">
        <v>120</v>
      </c>
      <c r="AT969" s="79">
        <v>16</v>
      </c>
      <c r="AU969" s="78">
        <v>4613</v>
      </c>
      <c r="AV969" s="109"/>
      <c r="AW969" s="109"/>
    </row>
    <row r="970" spans="1:49" s="33" customFormat="1" ht="12">
      <c r="A970" s="21">
        <v>966</v>
      </c>
      <c r="B970" s="75">
        <v>4612</v>
      </c>
      <c r="C970" s="76" t="s">
        <v>999</v>
      </c>
      <c r="D970" s="76" t="s">
        <v>673</v>
      </c>
      <c r="E970" s="76" t="s">
        <v>687</v>
      </c>
      <c r="F970" s="77" t="s">
        <v>53</v>
      </c>
      <c r="G970" s="78" t="s">
        <v>662</v>
      </c>
      <c r="H970" s="75">
        <v>4612</v>
      </c>
      <c r="I970" s="51">
        <f t="shared" si="933"/>
        <v>331</v>
      </c>
      <c r="J970" s="79">
        <v>14</v>
      </c>
      <c r="K970" s="79">
        <f>VLOOKUP(B970,[2]ok!$BJ$3:$CS$424,3,FALSE)</f>
        <v>6</v>
      </c>
      <c r="L970" s="79">
        <f>VLOOKUP(B970,[2]ok!$BJ$3:$CS$424,4,FALSE)</f>
        <v>6</v>
      </c>
      <c r="M970" s="79">
        <f>VLOOKUP(B970,[2]ok!$BJ$3:$CS$424,5,FALSE)</f>
        <v>6</v>
      </c>
      <c r="N970" s="79">
        <f>VLOOKUP(B970,[2]ok!$BJ$3:$CS$424,6,FALSE)</f>
        <v>6</v>
      </c>
      <c r="O970" s="79">
        <f>VLOOKUP(B970,[2]ok!$BJ$3:$CS$424,7,FALSE)</f>
        <v>6</v>
      </c>
      <c r="P970" s="79">
        <f>VLOOKUP(B970,[2]ok!$BJ$3:$CS$424,8,FALSE)</f>
        <v>7</v>
      </c>
      <c r="Q970" s="79">
        <f>VLOOKUP(B970,[2]ok!$BJ$3:$CS$424,9,FALSE)</f>
        <v>7</v>
      </c>
      <c r="R970" s="79">
        <f>VLOOKUP(B970,[2]ok!$BJ$3:$CS$424,10,FALSE)</f>
        <v>7</v>
      </c>
      <c r="S970" s="79">
        <f>VLOOKUP(B970,[2]ok!$BJ$3:$CS$424,11,FALSE)</f>
        <v>6</v>
      </c>
      <c r="T970" s="79">
        <f>VLOOKUP(B970,[2]ok!$BJ$3:$CS$424,12,FALSE)</f>
        <v>6</v>
      </c>
      <c r="U970" s="79">
        <f>VLOOKUP(B970,[2]ok!$BJ$3:$CS$424,13,FALSE)</f>
        <v>6</v>
      </c>
      <c r="V970" s="79">
        <f>VLOOKUP(B970,[2]ok!$BJ$3:$CS$424,14,FALSE)</f>
        <v>6</v>
      </c>
      <c r="W970" s="79">
        <f>VLOOKUP(B970,[2]ok!$BJ$3:$CS$424,15,FALSE)</f>
        <v>6</v>
      </c>
      <c r="X970" s="79">
        <f>VLOOKUP(B970,[2]ok!$BJ$3:$CS$424,16,FALSE)</f>
        <v>6</v>
      </c>
      <c r="Y970" s="79">
        <f>VLOOKUP(B970,[2]ok!$BJ$3:$CS$424,17,FALSE)</f>
        <v>5</v>
      </c>
      <c r="Z970" s="79">
        <f>VLOOKUP(B970,[2]ok!$BJ$3:$CS$424,18,FALSE)</f>
        <v>5</v>
      </c>
      <c r="AA970" s="79">
        <f>VLOOKUP(B970,[2]ok!$BJ$3:$CS$424,19,FALSE)</f>
        <v>5</v>
      </c>
      <c r="AB970" s="79">
        <f>VLOOKUP(B970,[2]ok!$BJ$3:$CS$424,20,FALSE)</f>
        <v>6</v>
      </c>
      <c r="AC970" s="79">
        <f>VLOOKUP(B970,[2]ok!$BJ$3:$CS$424,21,FALSE)</f>
        <v>6</v>
      </c>
      <c r="AD970" s="79">
        <f>VLOOKUP(B970,[2]ok!$BJ$3:$CS$424,22,FALSE)</f>
        <v>29</v>
      </c>
      <c r="AE970" s="79">
        <f>VLOOKUP(B970,[2]ok!$BJ$3:$CS$424,23,FALSE)</f>
        <v>29</v>
      </c>
      <c r="AF970" s="79">
        <f>VLOOKUP(B970,[2]ok!$BJ$3:$CS$424,24,FALSE)</f>
        <v>28</v>
      </c>
      <c r="AG970" s="79">
        <f>VLOOKUP(B970,[2]ok!$BJ$3:$CS$424,25,FALSE)</f>
        <v>24</v>
      </c>
      <c r="AH970" s="79">
        <f>VLOOKUP(B970,[2]ok!$BJ$3:$CS$424,26,FALSE)</f>
        <v>21</v>
      </c>
      <c r="AI970" s="79">
        <f>VLOOKUP(B970,[2]ok!$BJ$3:$CS$424,27,FALSE)</f>
        <v>17</v>
      </c>
      <c r="AJ970" s="79">
        <f>VLOOKUP(B970,[2]ok!$BJ$3:$CS$424,28,FALSE)</f>
        <v>14</v>
      </c>
      <c r="AK970" s="79">
        <f>VLOOKUP(B970,[2]ok!$BJ$3:$CS$424,29,FALSE)</f>
        <v>11</v>
      </c>
      <c r="AL970" s="79">
        <f>VLOOKUP(B970,[2]ok!$BJ$3:$CS$424,30,FALSE)</f>
        <v>9</v>
      </c>
      <c r="AM970" s="79">
        <f>VLOOKUP(B970,[2]ok!$BJ$3:$CS$424,31,FALSE)</f>
        <v>7</v>
      </c>
      <c r="AN970" s="79">
        <f>VLOOKUP(B970,[2]ok!$BJ$3:$CS$424,32,FALSE)</f>
        <v>5</v>
      </c>
      <c r="AO970" s="79">
        <f>VLOOKUP(B970,[2]ok!$BJ$3:$CS$424,33,FALSE)</f>
        <v>4</v>
      </c>
      <c r="AP970" s="79">
        <f>VLOOKUP(B970,[2]ok!$BJ$3:$CS$424,34,FALSE)</f>
        <v>5</v>
      </c>
      <c r="AQ970" s="79">
        <v>14</v>
      </c>
      <c r="AR970" s="79">
        <v>14</v>
      </c>
      <c r="AS970" s="79">
        <v>80</v>
      </c>
      <c r="AT970" s="79">
        <v>18</v>
      </c>
      <c r="AU970" s="78">
        <v>4612</v>
      </c>
      <c r="AV970" s="109"/>
      <c r="AW970" s="109"/>
    </row>
    <row r="971" spans="1:49" s="33" customFormat="1" ht="12">
      <c r="A971" s="6">
        <v>967</v>
      </c>
      <c r="B971" s="75">
        <v>4640</v>
      </c>
      <c r="C971" s="76" t="s">
        <v>999</v>
      </c>
      <c r="D971" s="76" t="s">
        <v>673</v>
      </c>
      <c r="E971" s="76" t="s">
        <v>695</v>
      </c>
      <c r="F971" s="77" t="s">
        <v>54</v>
      </c>
      <c r="G971" s="78" t="s">
        <v>680</v>
      </c>
      <c r="H971" s="75">
        <v>4640</v>
      </c>
      <c r="I971" s="51">
        <f t="shared" si="933"/>
        <v>24600</v>
      </c>
      <c r="J971" s="79">
        <f>VLOOKUP(B971,[2]ok!$BJ$3:$CS$424,2,FALSE)</f>
        <v>462</v>
      </c>
      <c r="K971" s="79">
        <f>VLOOKUP(B971,[2]ok!$BJ$3:$CS$424,3,FALSE)</f>
        <v>463</v>
      </c>
      <c r="L971" s="79">
        <f>VLOOKUP(B971,[2]ok!$BJ$3:$CS$424,4,FALSE)</f>
        <v>462</v>
      </c>
      <c r="M971" s="79">
        <f>VLOOKUP(B971,[2]ok!$BJ$3:$CS$424,5,FALSE)</f>
        <v>458</v>
      </c>
      <c r="N971" s="79">
        <f>VLOOKUP(B971,[2]ok!$BJ$3:$CS$424,6,FALSE)</f>
        <v>452</v>
      </c>
      <c r="O971" s="79">
        <f>VLOOKUP(B971,[2]ok!$BJ$3:$CS$424,7,FALSE)</f>
        <v>444</v>
      </c>
      <c r="P971" s="79">
        <f>VLOOKUP(B971,[2]ok!$BJ$3:$CS$424,8,FALSE)</f>
        <v>538</v>
      </c>
      <c r="Q971" s="79">
        <f>VLOOKUP(B971,[2]ok!$BJ$3:$CS$424,9,FALSE)</f>
        <v>537</v>
      </c>
      <c r="R971" s="79">
        <f>VLOOKUP(B971,[2]ok!$BJ$3:$CS$424,10,FALSE)</f>
        <v>530</v>
      </c>
      <c r="S971" s="79">
        <f>VLOOKUP(B971,[2]ok!$BJ$3:$CS$424,11,FALSE)</f>
        <v>489</v>
      </c>
      <c r="T971" s="79">
        <f>VLOOKUP(B971,[2]ok!$BJ$3:$CS$424,12,FALSE)</f>
        <v>492</v>
      </c>
      <c r="U971" s="79">
        <f>VLOOKUP(B971,[2]ok!$BJ$3:$CS$424,13,FALSE)</f>
        <v>463</v>
      </c>
      <c r="V971" s="79">
        <f>VLOOKUP(B971,[2]ok!$BJ$3:$CS$424,14,FALSE)</f>
        <v>456</v>
      </c>
      <c r="W971" s="79">
        <f>VLOOKUP(B971,[2]ok!$BJ$3:$CS$424,15,FALSE)</f>
        <v>446</v>
      </c>
      <c r="X971" s="79">
        <f>VLOOKUP(B971,[2]ok!$BJ$3:$CS$424,16,FALSE)</f>
        <v>424</v>
      </c>
      <c r="Y971" s="79">
        <f>VLOOKUP(B971,[2]ok!$BJ$3:$CS$424,17,FALSE)</f>
        <v>388</v>
      </c>
      <c r="Z971" s="79">
        <f>VLOOKUP(B971,[2]ok!$BJ$3:$CS$424,18,FALSE)</f>
        <v>404</v>
      </c>
      <c r="AA971" s="79">
        <f>VLOOKUP(B971,[2]ok!$BJ$3:$CS$424,19,FALSE)</f>
        <v>403</v>
      </c>
      <c r="AB971" s="79">
        <f>VLOOKUP(B971,[2]ok!$BJ$3:$CS$424,20,FALSE)</f>
        <v>420</v>
      </c>
      <c r="AC971" s="79">
        <f>VLOOKUP(B971,[2]ok!$BJ$3:$CS$424,21,FALSE)</f>
        <v>422</v>
      </c>
      <c r="AD971" s="79">
        <f>VLOOKUP(B971,[2]ok!$BJ$3:$CS$424,22,FALSE)</f>
        <v>2168</v>
      </c>
      <c r="AE971" s="79">
        <f>VLOOKUP(B971,[2]ok!$BJ$3:$CS$424,23,FALSE)</f>
        <v>2211</v>
      </c>
      <c r="AF971" s="79">
        <f>VLOOKUP(B971,[2]ok!$BJ$3:$CS$424,24,FALSE)</f>
        <v>2130</v>
      </c>
      <c r="AG971" s="79">
        <f>VLOOKUP(B971,[2]ok!$BJ$3:$CS$424,25,FALSE)</f>
        <v>1861</v>
      </c>
      <c r="AH971" s="79">
        <f>VLOOKUP(B971,[2]ok!$BJ$3:$CS$424,26,FALSE)</f>
        <v>1582</v>
      </c>
      <c r="AI971" s="79">
        <f>VLOOKUP(B971,[2]ok!$BJ$3:$CS$424,27,FALSE)</f>
        <v>1277</v>
      </c>
      <c r="AJ971" s="79">
        <f>VLOOKUP(B971,[2]ok!$BJ$3:$CS$424,28,FALSE)</f>
        <v>1069</v>
      </c>
      <c r="AK971" s="79">
        <f>VLOOKUP(B971,[2]ok!$BJ$3:$CS$424,29,FALSE)</f>
        <v>860</v>
      </c>
      <c r="AL971" s="79">
        <f>VLOOKUP(B971,[2]ok!$BJ$3:$CS$424,30,FALSE)</f>
        <v>697</v>
      </c>
      <c r="AM971" s="79">
        <f>VLOOKUP(B971,[2]ok!$BJ$3:$CS$424,31,FALSE)</f>
        <v>548</v>
      </c>
      <c r="AN971" s="79">
        <f>VLOOKUP(B971,[2]ok!$BJ$3:$CS$424,32,FALSE)</f>
        <v>398</v>
      </c>
      <c r="AO971" s="79">
        <f>VLOOKUP(B971,[2]ok!$BJ$3:$CS$424,33,FALSE)</f>
        <v>268</v>
      </c>
      <c r="AP971" s="79">
        <f>VLOOKUP(B971,[2]ok!$BJ$3:$CS$424,34,FALSE)</f>
        <v>378</v>
      </c>
      <c r="AQ971" s="79">
        <v>1095</v>
      </c>
      <c r="AR971" s="79">
        <v>1080</v>
      </c>
      <c r="AS971" s="79">
        <v>6064</v>
      </c>
      <c r="AT971" s="79">
        <v>580</v>
      </c>
      <c r="AU971" s="78">
        <v>4640</v>
      </c>
      <c r="AV971" s="109"/>
      <c r="AW971" s="109"/>
    </row>
    <row r="972" spans="1:49" s="33" customFormat="1" ht="12">
      <c r="A972" s="21">
        <v>968</v>
      </c>
      <c r="B972" s="75">
        <v>12831</v>
      </c>
      <c r="C972" s="76" t="s">
        <v>999</v>
      </c>
      <c r="D972" s="76" t="s">
        <v>673</v>
      </c>
      <c r="E972" s="76" t="s">
        <v>695</v>
      </c>
      <c r="F972" s="77" t="s">
        <v>55</v>
      </c>
      <c r="G972" s="78" t="s">
        <v>662</v>
      </c>
      <c r="H972" s="75">
        <v>12831</v>
      </c>
      <c r="I972" s="51">
        <f t="shared" si="933"/>
        <v>1618</v>
      </c>
      <c r="J972" s="79">
        <f>VLOOKUP(B972,[2]ok!$BJ$3:$CS$424,2,FALSE)</f>
        <v>30</v>
      </c>
      <c r="K972" s="79">
        <f>VLOOKUP(B972,[2]ok!$BJ$3:$CS$424,3,FALSE)</f>
        <v>30</v>
      </c>
      <c r="L972" s="79">
        <f>VLOOKUP(B972,[2]ok!$BJ$3:$CS$424,4,FALSE)</f>
        <v>30</v>
      </c>
      <c r="M972" s="79">
        <f>VLOOKUP(B972,[2]ok!$BJ$3:$CS$424,5,FALSE)</f>
        <v>30</v>
      </c>
      <c r="N972" s="79">
        <f>VLOOKUP(B972,[2]ok!$BJ$3:$CS$424,6,FALSE)</f>
        <v>30</v>
      </c>
      <c r="O972" s="79">
        <f>VLOOKUP(B972,[2]ok!$BJ$3:$CS$424,7,FALSE)</f>
        <v>29</v>
      </c>
      <c r="P972" s="79">
        <f>VLOOKUP(B972,[2]ok!$BJ$3:$CS$424,8,FALSE)</f>
        <v>35</v>
      </c>
      <c r="Q972" s="79">
        <f>VLOOKUP(B972,[2]ok!$BJ$3:$CS$424,9,FALSE)</f>
        <v>35</v>
      </c>
      <c r="R972" s="79">
        <f>VLOOKUP(B972,[2]ok!$BJ$3:$CS$424,10,FALSE)</f>
        <v>35</v>
      </c>
      <c r="S972" s="79">
        <f>VLOOKUP(B972,[2]ok!$BJ$3:$CS$424,11,FALSE)</f>
        <v>32</v>
      </c>
      <c r="T972" s="79">
        <f>VLOOKUP(B972,[2]ok!$BJ$3:$CS$424,12,FALSE)</f>
        <v>32</v>
      </c>
      <c r="U972" s="79">
        <f>VLOOKUP(B972,[2]ok!$BJ$3:$CS$424,13,FALSE)</f>
        <v>30</v>
      </c>
      <c r="V972" s="79">
        <f>VLOOKUP(B972,[2]ok!$BJ$3:$CS$424,14,FALSE)</f>
        <v>30</v>
      </c>
      <c r="W972" s="79">
        <f>VLOOKUP(B972,[2]ok!$BJ$3:$CS$424,15,FALSE)</f>
        <v>29</v>
      </c>
      <c r="X972" s="79">
        <f>VLOOKUP(B972,[2]ok!$BJ$3:$CS$424,16,FALSE)</f>
        <v>28</v>
      </c>
      <c r="Y972" s="79">
        <f>VLOOKUP(B972,[2]ok!$BJ$3:$CS$424,17,FALSE)</f>
        <v>26</v>
      </c>
      <c r="Z972" s="79">
        <f>VLOOKUP(B972,[2]ok!$BJ$3:$CS$424,18,FALSE)</f>
        <v>27</v>
      </c>
      <c r="AA972" s="79">
        <f>VLOOKUP(B972,[2]ok!$BJ$3:$CS$424,19,FALSE)</f>
        <v>27</v>
      </c>
      <c r="AB972" s="79">
        <f>VLOOKUP(B972,[2]ok!$BJ$3:$CS$424,20,FALSE)</f>
        <v>28</v>
      </c>
      <c r="AC972" s="79">
        <f>VLOOKUP(B972,[2]ok!$BJ$3:$CS$424,21,FALSE)</f>
        <v>28</v>
      </c>
      <c r="AD972" s="79">
        <f>VLOOKUP(B972,[2]ok!$BJ$3:$CS$424,22,FALSE)</f>
        <v>143</v>
      </c>
      <c r="AE972" s="79">
        <f>VLOOKUP(B972,[2]ok!$BJ$3:$CS$424,23,FALSE)</f>
        <v>146</v>
      </c>
      <c r="AF972" s="79">
        <f>VLOOKUP(B972,[2]ok!$BJ$3:$CS$424,24,FALSE)</f>
        <v>140</v>
      </c>
      <c r="AG972" s="79">
        <f>VLOOKUP(B972,[2]ok!$BJ$3:$CS$424,25,FALSE)</f>
        <v>122</v>
      </c>
      <c r="AH972" s="79">
        <f>VLOOKUP(B972,[2]ok!$BJ$3:$CS$424,26,FALSE)</f>
        <v>104</v>
      </c>
      <c r="AI972" s="79">
        <f>VLOOKUP(B972,[2]ok!$BJ$3:$CS$424,27,FALSE)</f>
        <v>84</v>
      </c>
      <c r="AJ972" s="79">
        <f>VLOOKUP(B972,[2]ok!$BJ$3:$CS$424,28,FALSE)</f>
        <v>70</v>
      </c>
      <c r="AK972" s="79">
        <f>VLOOKUP(B972,[2]ok!$BJ$3:$CS$424,29,FALSE)</f>
        <v>57</v>
      </c>
      <c r="AL972" s="79">
        <f>VLOOKUP(B972,[2]ok!$BJ$3:$CS$424,30,FALSE)</f>
        <v>46</v>
      </c>
      <c r="AM972" s="79">
        <f>VLOOKUP(B972,[2]ok!$BJ$3:$CS$424,31,FALSE)</f>
        <v>36</v>
      </c>
      <c r="AN972" s="79">
        <f>VLOOKUP(B972,[2]ok!$BJ$3:$CS$424,32,FALSE)</f>
        <v>26</v>
      </c>
      <c r="AO972" s="79">
        <f>VLOOKUP(B972,[2]ok!$BJ$3:$CS$424,33,FALSE)</f>
        <v>18</v>
      </c>
      <c r="AP972" s="79">
        <f>VLOOKUP(B972,[2]ok!$BJ$3:$CS$424,34,FALSE)</f>
        <v>25</v>
      </c>
      <c r="AQ972" s="79">
        <v>72</v>
      </c>
      <c r="AR972" s="79">
        <v>72</v>
      </c>
      <c r="AS972" s="79">
        <v>399</v>
      </c>
      <c r="AT972" s="79">
        <v>34</v>
      </c>
      <c r="AU972" s="78">
        <v>12831</v>
      </c>
      <c r="AV972" s="109"/>
      <c r="AW972" s="109"/>
    </row>
    <row r="973" spans="1:49" s="33" customFormat="1" ht="12">
      <c r="A973" s="21">
        <v>969</v>
      </c>
      <c r="B973" s="75">
        <v>10272</v>
      </c>
      <c r="C973" s="76" t="s">
        <v>999</v>
      </c>
      <c r="D973" s="76" t="s">
        <v>673</v>
      </c>
      <c r="E973" s="76" t="s">
        <v>698</v>
      </c>
      <c r="F973" s="77" t="s">
        <v>56</v>
      </c>
      <c r="G973" s="78" t="s">
        <v>702</v>
      </c>
      <c r="H973" s="75">
        <v>10272</v>
      </c>
      <c r="I973" s="51">
        <f t="shared" si="933"/>
        <v>37833</v>
      </c>
      <c r="J973" s="79">
        <v>710</v>
      </c>
      <c r="K973" s="79">
        <v>711</v>
      </c>
      <c r="L973" s="79">
        <v>712</v>
      </c>
      <c r="M973" s="79">
        <v>706</v>
      </c>
      <c r="N973" s="79">
        <v>693</v>
      </c>
      <c r="O973" s="79">
        <v>682</v>
      </c>
      <c r="P973" s="79">
        <v>828</v>
      </c>
      <c r="Q973" s="79">
        <v>822</v>
      </c>
      <c r="R973" s="79">
        <v>816</v>
      </c>
      <c r="S973" s="79">
        <v>754</v>
      </c>
      <c r="T973" s="79">
        <v>757</v>
      </c>
      <c r="U973" s="79">
        <v>712</v>
      </c>
      <c r="V973" s="79">
        <v>699</v>
      </c>
      <c r="W973" s="79">
        <v>686</v>
      </c>
      <c r="X973" s="79">
        <v>652</v>
      </c>
      <c r="Y973" s="79">
        <v>597</v>
      </c>
      <c r="Z973" s="79">
        <v>622</v>
      </c>
      <c r="AA973" s="79">
        <v>621</v>
      </c>
      <c r="AB973" s="79">
        <v>647</v>
      </c>
      <c r="AC973" s="79">
        <v>650</v>
      </c>
      <c r="AD973" s="79">
        <v>3337</v>
      </c>
      <c r="AE973" s="79">
        <v>3404</v>
      </c>
      <c r="AF973" s="79">
        <v>3272</v>
      </c>
      <c r="AG973" s="79">
        <v>2860</v>
      </c>
      <c r="AH973" s="79">
        <v>2432</v>
      </c>
      <c r="AI973" s="79">
        <v>1968</v>
      </c>
      <c r="AJ973" s="79">
        <v>1644</v>
      </c>
      <c r="AK973" s="79">
        <v>1322</v>
      </c>
      <c r="AL973" s="79">
        <v>1070</v>
      </c>
      <c r="AM973" s="79">
        <v>843</v>
      </c>
      <c r="AN973" s="79">
        <v>611</v>
      </c>
      <c r="AO973" s="79">
        <v>415</v>
      </c>
      <c r="AP973" s="79">
        <v>578</v>
      </c>
      <c r="AQ973" s="79">
        <v>1683</v>
      </c>
      <c r="AR973" s="79">
        <v>1663</v>
      </c>
      <c r="AS973" s="79">
        <v>9327</v>
      </c>
      <c r="AT973" s="79"/>
      <c r="AU973" s="78">
        <v>10272</v>
      </c>
      <c r="AV973" s="109"/>
      <c r="AW973" s="109"/>
    </row>
    <row r="974" spans="1:49" s="33" customFormat="1" ht="12">
      <c r="A974" s="6">
        <v>970</v>
      </c>
      <c r="B974" s="75">
        <v>9296</v>
      </c>
      <c r="C974" s="76" t="s">
        <v>999</v>
      </c>
      <c r="D974" s="76" t="s">
        <v>673</v>
      </c>
      <c r="E974" s="76" t="s">
        <v>698</v>
      </c>
      <c r="F974" s="77" t="s">
        <v>57</v>
      </c>
      <c r="G974" s="78" t="s">
        <v>661</v>
      </c>
      <c r="H974" s="75">
        <v>9296</v>
      </c>
      <c r="I974" s="51">
        <f t="shared" si="933"/>
        <v>11010</v>
      </c>
      <c r="J974" s="79">
        <v>206</v>
      </c>
      <c r="K974" s="79">
        <v>207</v>
      </c>
      <c r="L974" s="79">
        <v>207</v>
      </c>
      <c r="M974" s="79">
        <v>205</v>
      </c>
      <c r="N974" s="79">
        <v>202</v>
      </c>
      <c r="O974" s="79">
        <v>199</v>
      </c>
      <c r="P974" s="79">
        <v>241</v>
      </c>
      <c r="Q974" s="79">
        <v>240</v>
      </c>
      <c r="R974" s="79">
        <v>237</v>
      </c>
      <c r="S974" s="79">
        <v>219</v>
      </c>
      <c r="T974" s="79">
        <v>220</v>
      </c>
      <c r="U974" s="79">
        <v>207</v>
      </c>
      <c r="V974" s="79">
        <v>204</v>
      </c>
      <c r="W974" s="79">
        <v>199</v>
      </c>
      <c r="X974" s="79">
        <v>190</v>
      </c>
      <c r="Y974" s="79">
        <v>174</v>
      </c>
      <c r="Z974" s="79">
        <v>181</v>
      </c>
      <c r="AA974" s="79">
        <v>181</v>
      </c>
      <c r="AB974" s="79">
        <v>188</v>
      </c>
      <c r="AC974" s="79">
        <v>189</v>
      </c>
      <c r="AD974" s="79">
        <v>971</v>
      </c>
      <c r="AE974" s="79">
        <v>991</v>
      </c>
      <c r="AF974" s="79">
        <v>952</v>
      </c>
      <c r="AG974" s="79">
        <v>832</v>
      </c>
      <c r="AH974" s="79">
        <v>708</v>
      </c>
      <c r="AI974" s="79">
        <v>573</v>
      </c>
      <c r="AJ974" s="79">
        <v>479</v>
      </c>
      <c r="AK974" s="79">
        <v>385</v>
      </c>
      <c r="AL974" s="79">
        <v>311</v>
      </c>
      <c r="AM974" s="79">
        <v>245</v>
      </c>
      <c r="AN974" s="79">
        <v>178</v>
      </c>
      <c r="AO974" s="79">
        <v>121</v>
      </c>
      <c r="AP974" s="79">
        <v>168</v>
      </c>
      <c r="AQ974" s="79">
        <v>490</v>
      </c>
      <c r="AR974" s="79">
        <v>484</v>
      </c>
      <c r="AS974" s="79">
        <v>2715</v>
      </c>
      <c r="AT974" s="79"/>
      <c r="AU974" s="78">
        <v>9296</v>
      </c>
      <c r="AV974" s="109"/>
      <c r="AW974" s="109"/>
    </row>
    <row r="975" spans="1:49" s="33" customFormat="1" ht="12">
      <c r="A975" s="21">
        <v>971</v>
      </c>
      <c r="B975" s="75">
        <v>13578</v>
      </c>
      <c r="C975" s="76" t="s">
        <v>999</v>
      </c>
      <c r="D975" s="76" t="s">
        <v>673</v>
      </c>
      <c r="E975" s="76" t="s">
        <v>698</v>
      </c>
      <c r="F975" s="77" t="s">
        <v>58</v>
      </c>
      <c r="G975" s="78" t="s">
        <v>680</v>
      </c>
      <c r="H975" s="75">
        <v>13578</v>
      </c>
      <c r="I975" s="51">
        <f t="shared" si="933"/>
        <v>9173</v>
      </c>
      <c r="J975" s="79">
        <v>172</v>
      </c>
      <c r="K975" s="79">
        <v>173</v>
      </c>
      <c r="L975" s="79">
        <v>172</v>
      </c>
      <c r="M975" s="79">
        <v>171</v>
      </c>
      <c r="N975" s="79">
        <v>168</v>
      </c>
      <c r="O975" s="79">
        <v>165</v>
      </c>
      <c r="P975" s="79">
        <v>201</v>
      </c>
      <c r="Q975" s="79">
        <v>200</v>
      </c>
      <c r="R975" s="79">
        <v>198</v>
      </c>
      <c r="S975" s="79">
        <v>182</v>
      </c>
      <c r="T975" s="79">
        <v>183</v>
      </c>
      <c r="U975" s="79">
        <v>172</v>
      </c>
      <c r="V975" s="79">
        <v>170</v>
      </c>
      <c r="W975" s="79">
        <v>166</v>
      </c>
      <c r="X975" s="79">
        <v>158</v>
      </c>
      <c r="Y975" s="79">
        <v>145</v>
      </c>
      <c r="Z975" s="79">
        <v>151</v>
      </c>
      <c r="AA975" s="79">
        <v>151</v>
      </c>
      <c r="AB975" s="79">
        <v>157</v>
      </c>
      <c r="AC975" s="79">
        <v>158</v>
      </c>
      <c r="AD975" s="79">
        <v>809</v>
      </c>
      <c r="AE975" s="79">
        <v>825</v>
      </c>
      <c r="AF975" s="79">
        <v>793</v>
      </c>
      <c r="AG975" s="79">
        <v>694</v>
      </c>
      <c r="AH975" s="79">
        <v>590</v>
      </c>
      <c r="AI975" s="79">
        <v>477</v>
      </c>
      <c r="AJ975" s="79">
        <v>399</v>
      </c>
      <c r="AK975" s="79">
        <v>321</v>
      </c>
      <c r="AL975" s="79">
        <v>259</v>
      </c>
      <c r="AM975" s="79">
        <v>204</v>
      </c>
      <c r="AN975" s="79">
        <v>148</v>
      </c>
      <c r="AO975" s="79">
        <v>101</v>
      </c>
      <c r="AP975" s="79">
        <v>140</v>
      </c>
      <c r="AQ975" s="79">
        <v>408</v>
      </c>
      <c r="AR975" s="79">
        <v>404</v>
      </c>
      <c r="AS975" s="79">
        <v>2262</v>
      </c>
      <c r="AT975" s="79"/>
      <c r="AU975" s="78">
        <v>13578</v>
      </c>
      <c r="AV975" s="109"/>
      <c r="AW975" s="109"/>
    </row>
    <row r="976" spans="1:49" s="33" customFormat="1" ht="12">
      <c r="A976" s="21">
        <v>972</v>
      </c>
      <c r="B976" s="71"/>
      <c r="C976" s="71"/>
      <c r="D976" s="71"/>
      <c r="E976" s="71"/>
      <c r="F976" s="72" t="s">
        <v>1021</v>
      </c>
      <c r="G976" s="73"/>
      <c r="H976" s="71"/>
      <c r="I976" s="104">
        <f>SUM(I977:I979)</f>
        <v>10363</v>
      </c>
      <c r="J976" s="74">
        <f>SUM(J977:J979)</f>
        <v>137</v>
      </c>
      <c r="K976" s="74">
        <f t="shared" ref="K976:AP976" si="934">SUM(K977:K979)</f>
        <v>171</v>
      </c>
      <c r="L976" s="74">
        <f t="shared" si="934"/>
        <v>188</v>
      </c>
      <c r="M976" s="74">
        <f t="shared" si="934"/>
        <v>162</v>
      </c>
      <c r="N976" s="74">
        <f t="shared" si="934"/>
        <v>145</v>
      </c>
      <c r="O976" s="74">
        <f t="shared" si="934"/>
        <v>172</v>
      </c>
      <c r="P976" s="74">
        <f t="shared" si="934"/>
        <v>209</v>
      </c>
      <c r="Q976" s="74">
        <f t="shared" si="934"/>
        <v>217</v>
      </c>
      <c r="R976" s="74">
        <f t="shared" si="934"/>
        <v>211</v>
      </c>
      <c r="S976" s="74">
        <f t="shared" si="934"/>
        <v>206</v>
      </c>
      <c r="T976" s="74">
        <f t="shared" si="934"/>
        <v>187</v>
      </c>
      <c r="U976" s="74">
        <f t="shared" si="934"/>
        <v>199</v>
      </c>
      <c r="V976" s="74">
        <f t="shared" si="934"/>
        <v>179</v>
      </c>
      <c r="W976" s="74">
        <f t="shared" si="934"/>
        <v>205</v>
      </c>
      <c r="X976" s="74">
        <f t="shared" si="934"/>
        <v>195</v>
      </c>
      <c r="Y976" s="74">
        <f t="shared" si="934"/>
        <v>176</v>
      </c>
      <c r="Z976" s="74">
        <f t="shared" si="934"/>
        <v>176</v>
      </c>
      <c r="AA976" s="74">
        <f t="shared" si="934"/>
        <v>172</v>
      </c>
      <c r="AB976" s="74">
        <f t="shared" si="934"/>
        <v>153</v>
      </c>
      <c r="AC976" s="74">
        <f t="shared" si="934"/>
        <v>171</v>
      </c>
      <c r="AD976" s="74">
        <f t="shared" si="934"/>
        <v>950</v>
      </c>
      <c r="AE976" s="74">
        <f t="shared" si="934"/>
        <v>829</v>
      </c>
      <c r="AF976" s="74">
        <f t="shared" si="934"/>
        <v>734</v>
      </c>
      <c r="AG976" s="74">
        <f t="shared" si="934"/>
        <v>666</v>
      </c>
      <c r="AH976" s="74">
        <f t="shared" si="934"/>
        <v>605</v>
      </c>
      <c r="AI976" s="74">
        <f t="shared" si="934"/>
        <v>527</v>
      </c>
      <c r="AJ976" s="74">
        <f t="shared" si="934"/>
        <v>511</v>
      </c>
      <c r="AK976" s="74">
        <f t="shared" si="934"/>
        <v>404</v>
      </c>
      <c r="AL976" s="74">
        <f t="shared" si="934"/>
        <v>350</v>
      </c>
      <c r="AM976" s="74">
        <f t="shared" si="934"/>
        <v>275</v>
      </c>
      <c r="AN976" s="74">
        <f t="shared" si="934"/>
        <v>270</v>
      </c>
      <c r="AO976" s="74">
        <f t="shared" si="934"/>
        <v>277</v>
      </c>
      <c r="AP976" s="74">
        <f t="shared" si="934"/>
        <v>334</v>
      </c>
      <c r="AQ976" s="74">
        <v>463</v>
      </c>
      <c r="AR976" s="74">
        <v>449</v>
      </c>
      <c r="AS976" s="74">
        <v>2328</v>
      </c>
      <c r="AT976" s="74">
        <f>SUM(AT977:AT979)</f>
        <v>150</v>
      </c>
      <c r="AU976" s="73"/>
      <c r="AV976" s="109"/>
      <c r="AW976" s="109"/>
    </row>
    <row r="977" spans="1:49" s="33" customFormat="1" ht="12">
      <c r="A977" s="6">
        <v>973</v>
      </c>
      <c r="B977" s="75">
        <v>4625</v>
      </c>
      <c r="C977" s="76" t="s">
        <v>999</v>
      </c>
      <c r="D977" s="76" t="s">
        <v>673</v>
      </c>
      <c r="E977" s="76" t="s">
        <v>698</v>
      </c>
      <c r="F977" s="42" t="s">
        <v>699</v>
      </c>
      <c r="G977" s="78" t="s">
        <v>667</v>
      </c>
      <c r="H977" s="75">
        <v>4625</v>
      </c>
      <c r="I977" s="51">
        <f t="shared" si="933"/>
        <v>6842</v>
      </c>
      <c r="J977" s="79">
        <f>VLOOKUP(B977,[2]ok!$BJ$3:$CS$424,2,FALSE)</f>
        <v>85</v>
      </c>
      <c r="K977" s="79">
        <f>VLOOKUP(B977,[2]ok!$BJ$3:$CS$424,3,FALSE)</f>
        <v>113</v>
      </c>
      <c r="L977" s="79">
        <f>VLOOKUP(B977,[2]ok!$BJ$3:$CS$424,4,FALSE)</f>
        <v>124</v>
      </c>
      <c r="M977" s="79">
        <f>VLOOKUP(B977,[2]ok!$BJ$3:$CS$424,5,FALSE)</f>
        <v>107</v>
      </c>
      <c r="N977" s="79">
        <f>VLOOKUP(B977,[2]ok!$BJ$3:$CS$424,6,FALSE)</f>
        <v>96</v>
      </c>
      <c r="O977" s="79">
        <f>VLOOKUP(B977,[2]ok!$BJ$3:$CS$424,7,FALSE)</f>
        <v>114</v>
      </c>
      <c r="P977" s="79">
        <f>VLOOKUP(B977,[2]ok!$BJ$3:$CS$424,8,FALSE)</f>
        <v>139</v>
      </c>
      <c r="Q977" s="79">
        <f>VLOOKUP(B977,[2]ok!$BJ$3:$CS$424,9,FALSE)</f>
        <v>144</v>
      </c>
      <c r="R977" s="79">
        <f>VLOOKUP(B977,[2]ok!$BJ$3:$CS$424,10,FALSE)</f>
        <v>139</v>
      </c>
      <c r="S977" s="79">
        <f>VLOOKUP(B977,[2]ok!$BJ$3:$CS$424,11,FALSE)</f>
        <v>136</v>
      </c>
      <c r="T977" s="79">
        <f>VLOOKUP(B977,[2]ok!$BJ$3:$CS$424,12,FALSE)</f>
        <v>123</v>
      </c>
      <c r="U977" s="79">
        <f>VLOOKUP(B977,[2]ok!$BJ$3:$CS$424,13,FALSE)</f>
        <v>132</v>
      </c>
      <c r="V977" s="79">
        <f>VLOOKUP(B977,[2]ok!$BJ$3:$CS$424,14,FALSE)</f>
        <v>118</v>
      </c>
      <c r="W977" s="79">
        <f>VLOOKUP(B977,[2]ok!$BJ$3:$CS$424,15,FALSE)</f>
        <v>135</v>
      </c>
      <c r="X977" s="79">
        <f>VLOOKUP(B977,[2]ok!$BJ$3:$CS$424,16,FALSE)</f>
        <v>129</v>
      </c>
      <c r="Y977" s="79">
        <f>VLOOKUP(B977,[2]ok!$BJ$3:$CS$424,17,FALSE)</f>
        <v>116</v>
      </c>
      <c r="Z977" s="79">
        <f>VLOOKUP(B977,[2]ok!$BJ$3:$CS$424,18,FALSE)</f>
        <v>116</v>
      </c>
      <c r="AA977" s="79">
        <f>VLOOKUP(B977,[2]ok!$BJ$3:$CS$424,19,FALSE)</f>
        <v>114</v>
      </c>
      <c r="AB977" s="79">
        <f>VLOOKUP(B977,[2]ok!$BJ$3:$CS$424,20,FALSE)</f>
        <v>101</v>
      </c>
      <c r="AC977" s="79">
        <f>VLOOKUP(B977,[2]ok!$BJ$3:$CS$424,21,FALSE)</f>
        <v>113</v>
      </c>
      <c r="AD977" s="79">
        <f>VLOOKUP(B977,[2]ok!$BJ$3:$CS$424,22,FALSE)</f>
        <v>628</v>
      </c>
      <c r="AE977" s="79">
        <f>VLOOKUP(B977,[2]ok!$BJ$3:$CS$424,23,FALSE)</f>
        <v>548</v>
      </c>
      <c r="AF977" s="79">
        <f>VLOOKUP(B977,[2]ok!$BJ$3:$CS$424,24,FALSE)</f>
        <v>485</v>
      </c>
      <c r="AG977" s="79">
        <f>VLOOKUP(B977,[2]ok!$BJ$3:$CS$424,25,FALSE)</f>
        <v>440</v>
      </c>
      <c r="AH977" s="79">
        <f>VLOOKUP(B977,[2]ok!$BJ$3:$CS$424,26,FALSE)</f>
        <v>400</v>
      </c>
      <c r="AI977" s="79">
        <f>VLOOKUP(B977,[2]ok!$BJ$3:$CS$424,27,FALSE)</f>
        <v>348</v>
      </c>
      <c r="AJ977" s="79">
        <f>VLOOKUP(B977,[2]ok!$BJ$3:$CS$424,28,FALSE)</f>
        <v>337</v>
      </c>
      <c r="AK977" s="79">
        <f>VLOOKUP(B977,[2]ok!$BJ$3:$CS$424,29,FALSE)</f>
        <v>267</v>
      </c>
      <c r="AL977" s="79">
        <f>VLOOKUP(B977,[2]ok!$BJ$3:$CS$424,30,FALSE)</f>
        <v>231</v>
      </c>
      <c r="AM977" s="79">
        <f>VLOOKUP(B977,[2]ok!$BJ$3:$CS$424,31,FALSE)</f>
        <v>182</v>
      </c>
      <c r="AN977" s="79">
        <f>VLOOKUP(B977,[2]ok!$BJ$3:$CS$424,32,FALSE)</f>
        <v>178</v>
      </c>
      <c r="AO977" s="79">
        <f>VLOOKUP(B977,[2]ok!$BJ$3:$CS$424,33,FALSE)</f>
        <v>183</v>
      </c>
      <c r="AP977" s="79">
        <f>VLOOKUP(B977,[2]ok!$BJ$3:$CS$424,34,FALSE)</f>
        <v>221</v>
      </c>
      <c r="AQ977" s="79">
        <v>306</v>
      </c>
      <c r="AR977" s="79">
        <v>297</v>
      </c>
      <c r="AS977" s="79">
        <v>1538</v>
      </c>
      <c r="AT977" s="79">
        <v>90</v>
      </c>
      <c r="AU977" s="78">
        <v>4625</v>
      </c>
      <c r="AV977" s="109"/>
      <c r="AW977" s="109"/>
    </row>
    <row r="978" spans="1:49" s="33" customFormat="1" ht="12">
      <c r="A978" s="21">
        <v>974</v>
      </c>
      <c r="B978" s="75">
        <v>4623</v>
      </c>
      <c r="C978" s="76" t="s">
        <v>999</v>
      </c>
      <c r="D978" s="76" t="s">
        <v>673</v>
      </c>
      <c r="E978" s="76" t="s">
        <v>698</v>
      </c>
      <c r="F978" s="44" t="s">
        <v>59</v>
      </c>
      <c r="G978" s="78" t="s">
        <v>662</v>
      </c>
      <c r="H978" s="75">
        <v>4623</v>
      </c>
      <c r="I978" s="51">
        <f t="shared" si="933"/>
        <v>2300</v>
      </c>
      <c r="J978" s="79">
        <f>VLOOKUP(B978,[2]ok!$BJ$3:$CS$424,2,FALSE)</f>
        <v>28</v>
      </c>
      <c r="K978" s="79">
        <f>VLOOKUP(B978,[2]ok!$BJ$3:$CS$424,3,FALSE)</f>
        <v>38</v>
      </c>
      <c r="L978" s="79">
        <f>VLOOKUP(B978,[2]ok!$BJ$3:$CS$424,4,FALSE)</f>
        <v>42</v>
      </c>
      <c r="M978" s="79">
        <f>VLOOKUP(B978,[2]ok!$BJ$3:$CS$424,5,FALSE)</f>
        <v>36</v>
      </c>
      <c r="N978" s="79">
        <f>VLOOKUP(B978,[2]ok!$BJ$3:$CS$424,6,FALSE)</f>
        <v>32</v>
      </c>
      <c r="O978" s="79">
        <f>VLOOKUP(B978,[2]ok!$BJ$3:$CS$424,7,FALSE)</f>
        <v>38</v>
      </c>
      <c r="P978" s="79">
        <f>VLOOKUP(B978,[2]ok!$BJ$3:$CS$424,8,FALSE)</f>
        <v>46</v>
      </c>
      <c r="Q978" s="79">
        <f>VLOOKUP(B978,[2]ok!$BJ$3:$CS$424,9,FALSE)</f>
        <v>48</v>
      </c>
      <c r="R978" s="79">
        <f>VLOOKUP(B978,[2]ok!$BJ$3:$CS$424,10,FALSE)</f>
        <v>47</v>
      </c>
      <c r="S978" s="79">
        <f>VLOOKUP(B978,[2]ok!$BJ$3:$CS$424,11,FALSE)</f>
        <v>46</v>
      </c>
      <c r="T978" s="79">
        <f>VLOOKUP(B978,[2]ok!$BJ$3:$CS$424,12,FALSE)</f>
        <v>42</v>
      </c>
      <c r="U978" s="79">
        <f>VLOOKUP(B978,[2]ok!$BJ$3:$CS$424,13,FALSE)</f>
        <v>44</v>
      </c>
      <c r="V978" s="79">
        <f>VLOOKUP(B978,[2]ok!$BJ$3:$CS$424,14,FALSE)</f>
        <v>40</v>
      </c>
      <c r="W978" s="79">
        <f>VLOOKUP(B978,[2]ok!$BJ$3:$CS$424,15,FALSE)</f>
        <v>46</v>
      </c>
      <c r="X978" s="79">
        <f>VLOOKUP(B978,[2]ok!$BJ$3:$CS$424,16,FALSE)</f>
        <v>43</v>
      </c>
      <c r="Y978" s="79">
        <f>VLOOKUP(B978,[2]ok!$BJ$3:$CS$424,17,FALSE)</f>
        <v>39</v>
      </c>
      <c r="Z978" s="79">
        <f>VLOOKUP(B978,[2]ok!$BJ$3:$CS$424,18,FALSE)</f>
        <v>39</v>
      </c>
      <c r="AA978" s="79">
        <f>VLOOKUP(B978,[2]ok!$BJ$3:$CS$424,19,FALSE)</f>
        <v>38</v>
      </c>
      <c r="AB978" s="79">
        <f>VLOOKUP(B978,[2]ok!$BJ$3:$CS$424,20,FALSE)</f>
        <v>34</v>
      </c>
      <c r="AC978" s="79">
        <f>VLOOKUP(B978,[2]ok!$BJ$3:$CS$424,21,FALSE)</f>
        <v>38</v>
      </c>
      <c r="AD978" s="79">
        <f>VLOOKUP(B978,[2]ok!$BJ$3:$CS$424,22,FALSE)</f>
        <v>211</v>
      </c>
      <c r="AE978" s="79">
        <f>VLOOKUP(B978,[2]ok!$BJ$3:$CS$424,23,FALSE)</f>
        <v>184</v>
      </c>
      <c r="AF978" s="79">
        <f>VLOOKUP(B978,[2]ok!$BJ$3:$CS$424,24,FALSE)</f>
        <v>163</v>
      </c>
      <c r="AG978" s="79">
        <f>VLOOKUP(B978,[2]ok!$BJ$3:$CS$424,25,FALSE)</f>
        <v>148</v>
      </c>
      <c r="AH978" s="79">
        <f>VLOOKUP(B978,[2]ok!$BJ$3:$CS$424,26,FALSE)</f>
        <v>134</v>
      </c>
      <c r="AI978" s="79">
        <f>VLOOKUP(B978,[2]ok!$BJ$3:$CS$424,27,FALSE)</f>
        <v>117</v>
      </c>
      <c r="AJ978" s="79">
        <f>VLOOKUP(B978,[2]ok!$BJ$3:$CS$424,28,FALSE)</f>
        <v>114</v>
      </c>
      <c r="AK978" s="79">
        <f>VLOOKUP(B978,[2]ok!$BJ$3:$CS$424,29,FALSE)</f>
        <v>90</v>
      </c>
      <c r="AL978" s="79">
        <f>VLOOKUP(B978,[2]ok!$BJ$3:$CS$424,30,FALSE)</f>
        <v>78</v>
      </c>
      <c r="AM978" s="79">
        <f>VLOOKUP(B978,[2]ok!$BJ$3:$CS$424,31,FALSE)</f>
        <v>61</v>
      </c>
      <c r="AN978" s="79">
        <f>VLOOKUP(B978,[2]ok!$BJ$3:$CS$424,32,FALSE)</f>
        <v>60</v>
      </c>
      <c r="AO978" s="79">
        <f>VLOOKUP(B978,[2]ok!$BJ$3:$CS$424,33,FALSE)</f>
        <v>62</v>
      </c>
      <c r="AP978" s="79">
        <f>VLOOKUP(B978,[2]ok!$BJ$3:$CS$424,34,FALSE)</f>
        <v>74</v>
      </c>
      <c r="AQ978" s="79">
        <v>103</v>
      </c>
      <c r="AR978" s="79">
        <v>100</v>
      </c>
      <c r="AS978" s="79">
        <v>517</v>
      </c>
      <c r="AT978" s="79">
        <v>30</v>
      </c>
      <c r="AU978" s="78">
        <v>4623</v>
      </c>
      <c r="AV978" s="109"/>
      <c r="AW978" s="109"/>
    </row>
    <row r="979" spans="1:49" s="33" customFormat="1" ht="12">
      <c r="A979" s="21">
        <v>975</v>
      </c>
      <c r="B979" s="75">
        <v>4624</v>
      </c>
      <c r="C979" s="76" t="s">
        <v>999</v>
      </c>
      <c r="D979" s="76" t="s">
        <v>673</v>
      </c>
      <c r="E979" s="76" t="s">
        <v>698</v>
      </c>
      <c r="F979" s="44" t="s">
        <v>60</v>
      </c>
      <c r="G979" s="78" t="s">
        <v>662</v>
      </c>
      <c r="H979" s="75">
        <v>4624</v>
      </c>
      <c r="I979" s="51">
        <f t="shared" si="933"/>
        <v>1221</v>
      </c>
      <c r="J979" s="79">
        <v>24</v>
      </c>
      <c r="K979" s="79">
        <f>VLOOKUP(B979,[2]ok!$BJ$3:$CS$424,3,FALSE)</f>
        <v>20</v>
      </c>
      <c r="L979" s="79">
        <f>VLOOKUP(B979,[2]ok!$BJ$3:$CS$424,4,FALSE)</f>
        <v>22</v>
      </c>
      <c r="M979" s="79">
        <f>VLOOKUP(B979,[2]ok!$BJ$3:$CS$424,5,FALSE)</f>
        <v>19</v>
      </c>
      <c r="N979" s="79">
        <f>VLOOKUP(B979,[2]ok!$BJ$3:$CS$424,6,FALSE)</f>
        <v>17</v>
      </c>
      <c r="O979" s="79">
        <f>VLOOKUP(B979,[2]ok!$BJ$3:$CS$424,7,FALSE)</f>
        <v>20</v>
      </c>
      <c r="P979" s="79">
        <f>VLOOKUP(B979,[2]ok!$BJ$3:$CS$424,8,FALSE)</f>
        <v>24</v>
      </c>
      <c r="Q979" s="79">
        <f>VLOOKUP(B979,[2]ok!$BJ$3:$CS$424,9,FALSE)</f>
        <v>25</v>
      </c>
      <c r="R979" s="79">
        <f>VLOOKUP(B979,[2]ok!$BJ$3:$CS$424,10,FALSE)</f>
        <v>25</v>
      </c>
      <c r="S979" s="79">
        <f>VLOOKUP(B979,[2]ok!$BJ$3:$CS$424,11,FALSE)</f>
        <v>24</v>
      </c>
      <c r="T979" s="79">
        <f>VLOOKUP(B979,[2]ok!$BJ$3:$CS$424,12,FALSE)</f>
        <v>22</v>
      </c>
      <c r="U979" s="79">
        <f>VLOOKUP(B979,[2]ok!$BJ$3:$CS$424,13,FALSE)</f>
        <v>23</v>
      </c>
      <c r="V979" s="79">
        <f>VLOOKUP(B979,[2]ok!$BJ$3:$CS$424,14,FALSE)</f>
        <v>21</v>
      </c>
      <c r="W979" s="79">
        <f>VLOOKUP(B979,[2]ok!$BJ$3:$CS$424,15,FALSE)</f>
        <v>24</v>
      </c>
      <c r="X979" s="79">
        <f>VLOOKUP(B979,[2]ok!$BJ$3:$CS$424,16,FALSE)</f>
        <v>23</v>
      </c>
      <c r="Y979" s="79">
        <f>VLOOKUP(B979,[2]ok!$BJ$3:$CS$424,17,FALSE)</f>
        <v>21</v>
      </c>
      <c r="Z979" s="79">
        <f>VLOOKUP(B979,[2]ok!$BJ$3:$CS$424,18,FALSE)</f>
        <v>21</v>
      </c>
      <c r="AA979" s="79">
        <f>VLOOKUP(B979,[2]ok!$BJ$3:$CS$424,19,FALSE)</f>
        <v>20</v>
      </c>
      <c r="AB979" s="79">
        <f>VLOOKUP(B979,[2]ok!$BJ$3:$CS$424,20,FALSE)</f>
        <v>18</v>
      </c>
      <c r="AC979" s="79">
        <f>VLOOKUP(B979,[2]ok!$BJ$3:$CS$424,21,FALSE)</f>
        <v>20</v>
      </c>
      <c r="AD979" s="79">
        <f>VLOOKUP(B979,[2]ok!$BJ$3:$CS$424,22,FALSE)</f>
        <v>111</v>
      </c>
      <c r="AE979" s="79">
        <f>VLOOKUP(B979,[2]ok!$BJ$3:$CS$424,23,FALSE)</f>
        <v>97</v>
      </c>
      <c r="AF979" s="79">
        <f>VLOOKUP(B979,[2]ok!$BJ$3:$CS$424,24,FALSE)</f>
        <v>86</v>
      </c>
      <c r="AG979" s="79">
        <f>VLOOKUP(B979,[2]ok!$BJ$3:$CS$424,25,FALSE)</f>
        <v>78</v>
      </c>
      <c r="AH979" s="79">
        <f>VLOOKUP(B979,[2]ok!$BJ$3:$CS$424,26,FALSE)</f>
        <v>71</v>
      </c>
      <c r="AI979" s="79">
        <f>VLOOKUP(B979,[2]ok!$BJ$3:$CS$424,27,FALSE)</f>
        <v>62</v>
      </c>
      <c r="AJ979" s="79">
        <f>VLOOKUP(B979,[2]ok!$BJ$3:$CS$424,28,FALSE)</f>
        <v>60</v>
      </c>
      <c r="AK979" s="79">
        <f>VLOOKUP(B979,[2]ok!$BJ$3:$CS$424,29,FALSE)</f>
        <v>47</v>
      </c>
      <c r="AL979" s="79">
        <f>VLOOKUP(B979,[2]ok!$BJ$3:$CS$424,30,FALSE)</f>
        <v>41</v>
      </c>
      <c r="AM979" s="79">
        <f>VLOOKUP(B979,[2]ok!$BJ$3:$CS$424,31,FALSE)</f>
        <v>32</v>
      </c>
      <c r="AN979" s="79">
        <f>VLOOKUP(B979,[2]ok!$BJ$3:$CS$424,32,FALSE)</f>
        <v>32</v>
      </c>
      <c r="AO979" s="79">
        <f>VLOOKUP(B979,[2]ok!$BJ$3:$CS$424,33,FALSE)</f>
        <v>32</v>
      </c>
      <c r="AP979" s="79">
        <f>VLOOKUP(B979,[2]ok!$BJ$3:$CS$424,34,FALSE)</f>
        <v>39</v>
      </c>
      <c r="AQ979" s="79">
        <v>54</v>
      </c>
      <c r="AR979" s="79">
        <v>53</v>
      </c>
      <c r="AS979" s="79">
        <v>273</v>
      </c>
      <c r="AT979" s="79">
        <v>30</v>
      </c>
      <c r="AU979" s="78">
        <v>4624</v>
      </c>
      <c r="AV979" s="109"/>
      <c r="AW979" s="109"/>
    </row>
    <row r="980" spans="1:49" s="33" customFormat="1" ht="12">
      <c r="A980" s="6">
        <v>976</v>
      </c>
      <c r="B980" s="71"/>
      <c r="C980" s="71"/>
      <c r="D980" s="71"/>
      <c r="E980" s="71"/>
      <c r="F980" s="72" t="s">
        <v>1022</v>
      </c>
      <c r="G980" s="73"/>
      <c r="H980" s="71"/>
      <c r="I980" s="104">
        <f>+I981</f>
        <v>4344</v>
      </c>
      <c r="J980" s="74">
        <f t="shared" ref="J980:AT980" si="935">+J981</f>
        <v>89</v>
      </c>
      <c r="K980" s="74">
        <f t="shared" si="935"/>
        <v>100</v>
      </c>
      <c r="L980" s="74">
        <f t="shared" si="935"/>
        <v>99</v>
      </c>
      <c r="M980" s="74">
        <f t="shared" si="935"/>
        <v>92</v>
      </c>
      <c r="N980" s="74">
        <f t="shared" si="935"/>
        <v>90</v>
      </c>
      <c r="O980" s="74">
        <f t="shared" si="935"/>
        <v>93</v>
      </c>
      <c r="P980" s="74">
        <f t="shared" si="935"/>
        <v>93</v>
      </c>
      <c r="Q980" s="74">
        <f t="shared" si="935"/>
        <v>98</v>
      </c>
      <c r="R980" s="74">
        <f t="shared" si="935"/>
        <v>103</v>
      </c>
      <c r="S980" s="74">
        <f t="shared" si="935"/>
        <v>107</v>
      </c>
      <c r="T980" s="74">
        <f t="shared" si="935"/>
        <v>112</v>
      </c>
      <c r="U980" s="74">
        <f t="shared" si="935"/>
        <v>118</v>
      </c>
      <c r="V980" s="74">
        <f t="shared" si="935"/>
        <v>119</v>
      </c>
      <c r="W980" s="74">
        <f t="shared" si="935"/>
        <v>113</v>
      </c>
      <c r="X980" s="74">
        <f t="shared" si="935"/>
        <v>101</v>
      </c>
      <c r="Y980" s="74">
        <f t="shared" si="935"/>
        <v>91</v>
      </c>
      <c r="Z980" s="74">
        <f t="shared" si="935"/>
        <v>80</v>
      </c>
      <c r="AA980" s="74">
        <f t="shared" si="935"/>
        <v>71</v>
      </c>
      <c r="AB980" s="74">
        <f t="shared" si="935"/>
        <v>67</v>
      </c>
      <c r="AC980" s="74">
        <f t="shared" si="935"/>
        <v>66</v>
      </c>
      <c r="AD980" s="74">
        <f t="shared" si="935"/>
        <v>311</v>
      </c>
      <c r="AE980" s="74">
        <f t="shared" si="935"/>
        <v>321</v>
      </c>
      <c r="AF980" s="74">
        <f t="shared" si="935"/>
        <v>317</v>
      </c>
      <c r="AG980" s="74">
        <f t="shared" si="935"/>
        <v>260</v>
      </c>
      <c r="AH980" s="74">
        <f t="shared" si="935"/>
        <v>251</v>
      </c>
      <c r="AI980" s="74">
        <f t="shared" si="935"/>
        <v>246</v>
      </c>
      <c r="AJ980" s="74">
        <f t="shared" si="935"/>
        <v>215</v>
      </c>
      <c r="AK980" s="74">
        <f t="shared" si="935"/>
        <v>158</v>
      </c>
      <c r="AL980" s="74">
        <f t="shared" si="935"/>
        <v>113</v>
      </c>
      <c r="AM980" s="74">
        <f t="shared" si="935"/>
        <v>110</v>
      </c>
      <c r="AN980" s="74">
        <f t="shared" si="935"/>
        <v>71</v>
      </c>
      <c r="AO980" s="74">
        <f t="shared" si="935"/>
        <v>44</v>
      </c>
      <c r="AP980" s="74">
        <f t="shared" si="935"/>
        <v>25</v>
      </c>
      <c r="AQ980" s="74">
        <v>270</v>
      </c>
      <c r="AR980" s="74">
        <v>199</v>
      </c>
      <c r="AS980" s="74">
        <v>921</v>
      </c>
      <c r="AT980" s="74">
        <f t="shared" si="935"/>
        <v>66</v>
      </c>
      <c r="AU980" s="73"/>
      <c r="AV980" s="109"/>
      <c r="AW980" s="109"/>
    </row>
    <row r="981" spans="1:49" s="33" customFormat="1" ht="12">
      <c r="A981" s="21">
        <v>977</v>
      </c>
      <c r="B981" s="75">
        <v>4653</v>
      </c>
      <c r="C981" s="76" t="s">
        <v>999</v>
      </c>
      <c r="D981" s="76" t="s">
        <v>673</v>
      </c>
      <c r="E981" s="76" t="s">
        <v>684</v>
      </c>
      <c r="F981" s="77" t="s">
        <v>61</v>
      </c>
      <c r="G981" s="78" t="s">
        <v>667</v>
      </c>
      <c r="H981" s="75">
        <v>4653</v>
      </c>
      <c r="I981" s="51">
        <f t="shared" si="933"/>
        <v>4344</v>
      </c>
      <c r="J981" s="79">
        <v>89</v>
      </c>
      <c r="K981" s="79">
        <f>VLOOKUP(B981,[2]ok!$BJ$3:$CS$424,3,FALSE)</f>
        <v>100</v>
      </c>
      <c r="L981" s="79">
        <f>VLOOKUP(B981,[2]ok!$BJ$3:$CS$424,4,FALSE)</f>
        <v>99</v>
      </c>
      <c r="M981" s="79">
        <f>VLOOKUP(B981,[2]ok!$BJ$3:$CS$424,5,FALSE)</f>
        <v>92</v>
      </c>
      <c r="N981" s="79">
        <f>VLOOKUP(B981,[2]ok!$BJ$3:$CS$424,6,FALSE)</f>
        <v>90</v>
      </c>
      <c r="O981" s="79">
        <f>VLOOKUP(B981,[2]ok!$BJ$3:$CS$424,7,FALSE)</f>
        <v>93</v>
      </c>
      <c r="P981" s="79">
        <f>VLOOKUP(B981,[2]ok!$BJ$3:$CS$424,8,FALSE)</f>
        <v>93</v>
      </c>
      <c r="Q981" s="79">
        <f>VLOOKUP(B981,[2]ok!$BJ$3:$CS$424,9,FALSE)</f>
        <v>98</v>
      </c>
      <c r="R981" s="79">
        <f>VLOOKUP(B981,[2]ok!$BJ$3:$CS$424,10,FALSE)</f>
        <v>103</v>
      </c>
      <c r="S981" s="79">
        <f>VLOOKUP(B981,[2]ok!$BJ$3:$CS$424,11,FALSE)</f>
        <v>107</v>
      </c>
      <c r="T981" s="79">
        <f>VLOOKUP(B981,[2]ok!$BJ$3:$CS$424,12,FALSE)</f>
        <v>112</v>
      </c>
      <c r="U981" s="79">
        <f>VLOOKUP(B981,[2]ok!$BJ$3:$CS$424,13,FALSE)</f>
        <v>118</v>
      </c>
      <c r="V981" s="79">
        <f>VLOOKUP(B981,[2]ok!$BJ$3:$CS$424,14,FALSE)</f>
        <v>119</v>
      </c>
      <c r="W981" s="79">
        <f>VLOOKUP(B981,[2]ok!$BJ$3:$CS$424,15,FALSE)</f>
        <v>113</v>
      </c>
      <c r="X981" s="79">
        <f>VLOOKUP(B981,[2]ok!$BJ$3:$CS$424,16,FALSE)</f>
        <v>101</v>
      </c>
      <c r="Y981" s="79">
        <f>VLOOKUP(B981,[2]ok!$BJ$3:$CS$424,17,FALSE)</f>
        <v>91</v>
      </c>
      <c r="Z981" s="79">
        <f>VLOOKUP(B981,[2]ok!$BJ$3:$CS$424,18,FALSE)</f>
        <v>80</v>
      </c>
      <c r="AA981" s="79">
        <f>VLOOKUP(B981,[2]ok!$BJ$3:$CS$424,19,FALSE)</f>
        <v>71</v>
      </c>
      <c r="AB981" s="79">
        <f>VLOOKUP(B981,[2]ok!$BJ$3:$CS$424,20,FALSE)</f>
        <v>67</v>
      </c>
      <c r="AC981" s="79">
        <f>VLOOKUP(B981,[2]ok!$BJ$3:$CS$424,21,FALSE)</f>
        <v>66</v>
      </c>
      <c r="AD981" s="79">
        <f>VLOOKUP(B981,[2]ok!$BJ$3:$CS$424,22,FALSE)</f>
        <v>311</v>
      </c>
      <c r="AE981" s="79">
        <f>VLOOKUP(B981,[2]ok!$BJ$3:$CS$424,23,FALSE)</f>
        <v>321</v>
      </c>
      <c r="AF981" s="79">
        <f>VLOOKUP(B981,[2]ok!$BJ$3:$CS$424,24,FALSE)</f>
        <v>317</v>
      </c>
      <c r="AG981" s="79">
        <f>VLOOKUP(B981,[2]ok!$BJ$3:$CS$424,25,FALSE)</f>
        <v>260</v>
      </c>
      <c r="AH981" s="79">
        <f>VLOOKUP(B981,[2]ok!$BJ$3:$CS$424,26,FALSE)</f>
        <v>251</v>
      </c>
      <c r="AI981" s="79">
        <f>VLOOKUP(B981,[2]ok!$BJ$3:$CS$424,27,FALSE)</f>
        <v>246</v>
      </c>
      <c r="AJ981" s="79">
        <f>VLOOKUP(B981,[2]ok!$BJ$3:$CS$424,28,FALSE)</f>
        <v>215</v>
      </c>
      <c r="AK981" s="79">
        <f>VLOOKUP(B981,[2]ok!$BJ$3:$CS$424,29,FALSE)</f>
        <v>158</v>
      </c>
      <c r="AL981" s="79">
        <f>VLOOKUP(B981,[2]ok!$BJ$3:$CS$424,30,FALSE)</f>
        <v>113</v>
      </c>
      <c r="AM981" s="79">
        <f>VLOOKUP(B981,[2]ok!$BJ$3:$CS$424,31,FALSE)</f>
        <v>110</v>
      </c>
      <c r="AN981" s="79">
        <f>VLOOKUP(B981,[2]ok!$BJ$3:$CS$424,32,FALSE)</f>
        <v>71</v>
      </c>
      <c r="AO981" s="79">
        <f>VLOOKUP(B981,[2]ok!$BJ$3:$CS$424,33,FALSE)</f>
        <v>44</v>
      </c>
      <c r="AP981" s="79">
        <f>VLOOKUP(B981,[2]ok!$BJ$3:$CS$424,34,FALSE)</f>
        <v>25</v>
      </c>
      <c r="AQ981" s="79">
        <v>270</v>
      </c>
      <c r="AR981" s="79">
        <v>199</v>
      </c>
      <c r="AS981" s="79">
        <v>921</v>
      </c>
      <c r="AT981" s="79">
        <v>66</v>
      </c>
      <c r="AU981" s="78">
        <v>4653</v>
      </c>
      <c r="AV981" s="109"/>
      <c r="AW981" s="109"/>
    </row>
    <row r="982" spans="1:49" s="33" customFormat="1" ht="12">
      <c r="A982" s="21">
        <v>978</v>
      </c>
      <c r="B982" s="71"/>
      <c r="C982" s="71"/>
      <c r="D982" s="71"/>
      <c r="E982" s="71"/>
      <c r="F982" s="72" t="s">
        <v>1023</v>
      </c>
      <c r="G982" s="73"/>
      <c r="H982" s="71"/>
      <c r="I982" s="104">
        <f>SUM(I983:I985)</f>
        <v>7894</v>
      </c>
      <c r="J982" s="74">
        <f t="shared" ref="J982:AP982" si="936">SUM(J983:J985)</f>
        <v>113</v>
      </c>
      <c r="K982" s="74">
        <f t="shared" si="936"/>
        <v>170</v>
      </c>
      <c r="L982" s="74">
        <f t="shared" si="936"/>
        <v>179</v>
      </c>
      <c r="M982" s="74">
        <f t="shared" si="936"/>
        <v>193</v>
      </c>
      <c r="N982" s="74">
        <f t="shared" si="936"/>
        <v>176</v>
      </c>
      <c r="O982" s="74">
        <f t="shared" si="936"/>
        <v>163</v>
      </c>
      <c r="P982" s="74">
        <f t="shared" si="936"/>
        <v>187</v>
      </c>
      <c r="Q982" s="74">
        <f t="shared" si="936"/>
        <v>190</v>
      </c>
      <c r="R982" s="74">
        <f t="shared" si="936"/>
        <v>192</v>
      </c>
      <c r="S982" s="74">
        <f t="shared" si="936"/>
        <v>193</v>
      </c>
      <c r="T982" s="74">
        <f t="shared" si="936"/>
        <v>194</v>
      </c>
      <c r="U982" s="74">
        <f t="shared" si="936"/>
        <v>195</v>
      </c>
      <c r="V982" s="74">
        <f t="shared" si="936"/>
        <v>192</v>
      </c>
      <c r="W982" s="74">
        <f t="shared" si="936"/>
        <v>186</v>
      </c>
      <c r="X982" s="74">
        <f t="shared" si="936"/>
        <v>179</v>
      </c>
      <c r="Y982" s="74">
        <f t="shared" si="936"/>
        <v>169</v>
      </c>
      <c r="Z982" s="74">
        <f t="shared" si="936"/>
        <v>161</v>
      </c>
      <c r="AA982" s="74">
        <f t="shared" si="936"/>
        <v>151</v>
      </c>
      <c r="AB982" s="74">
        <f t="shared" si="936"/>
        <v>140</v>
      </c>
      <c r="AC982" s="74">
        <f t="shared" si="936"/>
        <v>129</v>
      </c>
      <c r="AD982" s="74">
        <f t="shared" si="936"/>
        <v>515</v>
      </c>
      <c r="AE982" s="74">
        <f t="shared" si="936"/>
        <v>568</v>
      </c>
      <c r="AF982" s="74">
        <f t="shared" si="936"/>
        <v>564</v>
      </c>
      <c r="AG982" s="74">
        <f t="shared" si="936"/>
        <v>531</v>
      </c>
      <c r="AH982" s="74">
        <f t="shared" si="936"/>
        <v>470</v>
      </c>
      <c r="AI982" s="74">
        <f t="shared" si="936"/>
        <v>424</v>
      </c>
      <c r="AJ982" s="74">
        <f t="shared" si="936"/>
        <v>340</v>
      </c>
      <c r="AK982" s="74">
        <f t="shared" si="936"/>
        <v>292</v>
      </c>
      <c r="AL982" s="74">
        <f t="shared" si="936"/>
        <v>228</v>
      </c>
      <c r="AM982" s="74">
        <f t="shared" si="936"/>
        <v>186</v>
      </c>
      <c r="AN982" s="74">
        <f t="shared" si="936"/>
        <v>128</v>
      </c>
      <c r="AO982" s="74">
        <f t="shared" si="936"/>
        <v>113</v>
      </c>
      <c r="AP982" s="74">
        <f t="shared" si="936"/>
        <v>83</v>
      </c>
      <c r="AQ982" s="74">
        <v>454</v>
      </c>
      <c r="AR982" s="74">
        <v>398</v>
      </c>
      <c r="AS982" s="74">
        <v>1659</v>
      </c>
      <c r="AT982" s="74">
        <f>SUM(AT983:AT985)</f>
        <v>94</v>
      </c>
      <c r="AU982" s="73"/>
      <c r="AV982" s="109"/>
      <c r="AW982" s="109"/>
    </row>
    <row r="983" spans="1:49" s="33" customFormat="1" ht="12">
      <c r="A983" s="6">
        <v>979</v>
      </c>
      <c r="B983" s="75">
        <v>4627</v>
      </c>
      <c r="C983" s="76" t="s">
        <v>999</v>
      </c>
      <c r="D983" s="76" t="s">
        <v>673</v>
      </c>
      <c r="E983" s="76" t="s">
        <v>698</v>
      </c>
      <c r="F983" s="42" t="s">
        <v>62</v>
      </c>
      <c r="G983" s="78" t="s">
        <v>667</v>
      </c>
      <c r="H983" s="75">
        <v>4627</v>
      </c>
      <c r="I983" s="105">
        <f t="shared" ref="I983:I1015" si="937">SUM(J983:AP983)</f>
        <v>4599</v>
      </c>
      <c r="J983" s="79">
        <f>VLOOKUP(B983,[2]ok!$BJ$3:$CS$424,2,FALSE)</f>
        <v>74</v>
      </c>
      <c r="K983" s="79">
        <f>VLOOKUP(B983,[2]ok!$BJ$3:$CS$424,3,FALSE)</f>
        <v>99</v>
      </c>
      <c r="L983" s="79">
        <f>VLOOKUP(B983,[2]ok!$BJ$3:$CS$424,4,FALSE)</f>
        <v>104</v>
      </c>
      <c r="M983" s="79">
        <f>VLOOKUP(B983,[2]ok!$BJ$3:$CS$424,5,FALSE)</f>
        <v>112</v>
      </c>
      <c r="N983" s="79">
        <f>VLOOKUP(B983,[2]ok!$BJ$3:$CS$424,6,FALSE)</f>
        <v>102</v>
      </c>
      <c r="O983" s="79">
        <f>VLOOKUP(B983,[2]ok!$BJ$3:$CS$424,7,FALSE)</f>
        <v>94</v>
      </c>
      <c r="P983" s="79">
        <f>VLOOKUP(B983,[2]ok!$BJ$3:$CS$424,8,FALSE)</f>
        <v>109</v>
      </c>
      <c r="Q983" s="79">
        <f>VLOOKUP(B983,[2]ok!$BJ$3:$CS$424,9,FALSE)</f>
        <v>110</v>
      </c>
      <c r="R983" s="79">
        <f>VLOOKUP(B983,[2]ok!$BJ$3:$CS$424,10,FALSE)</f>
        <v>112</v>
      </c>
      <c r="S983" s="79">
        <f>VLOOKUP(B983,[2]ok!$BJ$3:$CS$424,11,FALSE)</f>
        <v>112</v>
      </c>
      <c r="T983" s="79">
        <f>VLOOKUP(B983,[2]ok!$BJ$3:$CS$424,12,FALSE)</f>
        <v>113</v>
      </c>
      <c r="U983" s="79">
        <f>VLOOKUP(B983,[2]ok!$BJ$3:$CS$424,13,FALSE)</f>
        <v>114</v>
      </c>
      <c r="V983" s="79">
        <f>VLOOKUP(B983,[2]ok!$BJ$3:$CS$424,14,FALSE)</f>
        <v>112</v>
      </c>
      <c r="W983" s="79">
        <f>VLOOKUP(B983,[2]ok!$BJ$3:$CS$424,15,FALSE)</f>
        <v>108</v>
      </c>
      <c r="X983" s="79">
        <f>VLOOKUP(B983,[2]ok!$BJ$3:$CS$424,16,FALSE)</f>
        <v>104</v>
      </c>
      <c r="Y983" s="79">
        <f>VLOOKUP(B983,[2]ok!$BJ$3:$CS$424,17,FALSE)</f>
        <v>98</v>
      </c>
      <c r="Z983" s="79">
        <f>VLOOKUP(B983,[2]ok!$BJ$3:$CS$424,18,FALSE)</f>
        <v>94</v>
      </c>
      <c r="AA983" s="79">
        <f>VLOOKUP(B983,[2]ok!$BJ$3:$CS$424,19,FALSE)</f>
        <v>88</v>
      </c>
      <c r="AB983" s="79">
        <f>VLOOKUP(B983,[2]ok!$BJ$3:$CS$424,20,FALSE)</f>
        <v>82</v>
      </c>
      <c r="AC983" s="79">
        <f>VLOOKUP(B983,[2]ok!$BJ$3:$CS$424,21,FALSE)</f>
        <v>75</v>
      </c>
      <c r="AD983" s="79">
        <f>VLOOKUP(B983,[2]ok!$BJ$3:$CS$424,22,FALSE)</f>
        <v>299</v>
      </c>
      <c r="AE983" s="79">
        <f>VLOOKUP(B983,[2]ok!$BJ$3:$CS$424,23,FALSE)</f>
        <v>330</v>
      </c>
      <c r="AF983" s="79">
        <f>VLOOKUP(B983,[2]ok!$BJ$3:$CS$424,24,FALSE)</f>
        <v>328</v>
      </c>
      <c r="AG983" s="79">
        <f>VLOOKUP(B983,[2]ok!$BJ$3:$CS$424,25,FALSE)</f>
        <v>309</v>
      </c>
      <c r="AH983" s="79">
        <f>VLOOKUP(B983,[2]ok!$BJ$3:$CS$424,26,FALSE)</f>
        <v>274</v>
      </c>
      <c r="AI983" s="79">
        <f>VLOOKUP(B983,[2]ok!$BJ$3:$CS$424,27,FALSE)</f>
        <v>246</v>
      </c>
      <c r="AJ983" s="79">
        <f>VLOOKUP(B983,[2]ok!$BJ$3:$CS$424,28,FALSE)</f>
        <v>198</v>
      </c>
      <c r="AK983" s="79">
        <f>VLOOKUP(B983,[2]ok!$BJ$3:$CS$424,29,FALSE)</f>
        <v>170</v>
      </c>
      <c r="AL983" s="79">
        <f>VLOOKUP(B983,[2]ok!$BJ$3:$CS$424,30,FALSE)</f>
        <v>133</v>
      </c>
      <c r="AM983" s="79">
        <f>VLOOKUP(B983,[2]ok!$BJ$3:$CS$424,31,FALSE)</f>
        <v>108</v>
      </c>
      <c r="AN983" s="79">
        <f>VLOOKUP(B983,[2]ok!$BJ$3:$CS$424,32,FALSE)</f>
        <v>74</v>
      </c>
      <c r="AO983" s="79">
        <f>VLOOKUP(B983,[2]ok!$BJ$3:$CS$424,33,FALSE)</f>
        <v>66</v>
      </c>
      <c r="AP983" s="79">
        <f>VLOOKUP(B983,[2]ok!$BJ$3:$CS$424,34,FALSE)</f>
        <v>48</v>
      </c>
      <c r="AQ983" s="79">
        <v>264</v>
      </c>
      <c r="AR983" s="79">
        <v>232</v>
      </c>
      <c r="AS983" s="79">
        <v>964</v>
      </c>
      <c r="AT983" s="79">
        <v>57</v>
      </c>
      <c r="AU983" s="78">
        <v>4627</v>
      </c>
      <c r="AV983" s="109"/>
      <c r="AW983" s="109"/>
    </row>
    <row r="984" spans="1:49" s="33" customFormat="1" ht="12">
      <c r="A984" s="21">
        <v>980</v>
      </c>
      <c r="B984" s="75">
        <v>4626</v>
      </c>
      <c r="C984" s="76" t="s">
        <v>999</v>
      </c>
      <c r="D984" s="76" t="s">
        <v>673</v>
      </c>
      <c r="E984" s="76" t="s">
        <v>698</v>
      </c>
      <c r="F984" s="44" t="s">
        <v>63</v>
      </c>
      <c r="G984" s="78" t="s">
        <v>662</v>
      </c>
      <c r="H984" s="75">
        <v>4626</v>
      </c>
      <c r="I984" s="105">
        <f t="shared" si="937"/>
        <v>1140</v>
      </c>
      <c r="J984" s="79">
        <v>9</v>
      </c>
      <c r="K984" s="79">
        <f>VLOOKUP(B984,[2]ok!$BJ$3:$CS$424,3,FALSE)</f>
        <v>25</v>
      </c>
      <c r="L984" s="79">
        <f>VLOOKUP(B984,[2]ok!$BJ$3:$CS$424,4,FALSE)</f>
        <v>26</v>
      </c>
      <c r="M984" s="79">
        <f>VLOOKUP(B984,[2]ok!$BJ$3:$CS$424,5,FALSE)</f>
        <v>28</v>
      </c>
      <c r="N984" s="79">
        <f>VLOOKUP(B984,[2]ok!$BJ$3:$CS$424,6,FALSE)</f>
        <v>26</v>
      </c>
      <c r="O984" s="79">
        <f>VLOOKUP(B984,[2]ok!$BJ$3:$CS$424,7,FALSE)</f>
        <v>24</v>
      </c>
      <c r="P984" s="79">
        <f>VLOOKUP(B984,[2]ok!$BJ$3:$CS$424,8,FALSE)</f>
        <v>27</v>
      </c>
      <c r="Q984" s="79">
        <f>VLOOKUP(B984,[2]ok!$BJ$3:$CS$424,9,FALSE)</f>
        <v>28</v>
      </c>
      <c r="R984" s="79">
        <f>VLOOKUP(B984,[2]ok!$BJ$3:$CS$424,10,FALSE)</f>
        <v>28</v>
      </c>
      <c r="S984" s="79">
        <f>VLOOKUP(B984,[2]ok!$BJ$3:$CS$424,11,FALSE)</f>
        <v>28</v>
      </c>
      <c r="T984" s="79">
        <f>VLOOKUP(B984,[2]ok!$BJ$3:$CS$424,12,FALSE)</f>
        <v>28</v>
      </c>
      <c r="U984" s="79">
        <f>VLOOKUP(B984,[2]ok!$BJ$3:$CS$424,13,FALSE)</f>
        <v>28</v>
      </c>
      <c r="V984" s="79">
        <f>VLOOKUP(B984,[2]ok!$BJ$3:$CS$424,14,FALSE)</f>
        <v>28</v>
      </c>
      <c r="W984" s="79">
        <f>VLOOKUP(B984,[2]ok!$BJ$3:$CS$424,15,FALSE)</f>
        <v>27</v>
      </c>
      <c r="X984" s="79">
        <f>VLOOKUP(B984,[2]ok!$BJ$3:$CS$424,16,FALSE)</f>
        <v>26</v>
      </c>
      <c r="Y984" s="79">
        <f>VLOOKUP(B984,[2]ok!$BJ$3:$CS$424,17,FALSE)</f>
        <v>25</v>
      </c>
      <c r="Z984" s="79">
        <f>VLOOKUP(B984,[2]ok!$BJ$3:$CS$424,18,FALSE)</f>
        <v>23</v>
      </c>
      <c r="AA984" s="79">
        <f>VLOOKUP(B984,[2]ok!$BJ$3:$CS$424,19,FALSE)</f>
        <v>22</v>
      </c>
      <c r="AB984" s="79">
        <f>VLOOKUP(B984,[2]ok!$BJ$3:$CS$424,20,FALSE)</f>
        <v>20</v>
      </c>
      <c r="AC984" s="79">
        <f>VLOOKUP(B984,[2]ok!$BJ$3:$CS$424,21,FALSE)</f>
        <v>19</v>
      </c>
      <c r="AD984" s="79">
        <f>VLOOKUP(B984,[2]ok!$BJ$3:$CS$424,22,FALSE)</f>
        <v>75</v>
      </c>
      <c r="AE984" s="79">
        <f>VLOOKUP(B984,[2]ok!$BJ$3:$CS$424,23,FALSE)</f>
        <v>83</v>
      </c>
      <c r="AF984" s="79">
        <f>VLOOKUP(B984,[2]ok!$BJ$3:$CS$424,24,FALSE)</f>
        <v>82</v>
      </c>
      <c r="AG984" s="79">
        <f>VLOOKUP(B984,[2]ok!$BJ$3:$CS$424,25,FALSE)</f>
        <v>77</v>
      </c>
      <c r="AH984" s="79">
        <f>VLOOKUP(B984,[2]ok!$BJ$3:$CS$424,26,FALSE)</f>
        <v>68</v>
      </c>
      <c r="AI984" s="79">
        <f>VLOOKUP(B984,[2]ok!$BJ$3:$CS$424,27,FALSE)</f>
        <v>62</v>
      </c>
      <c r="AJ984" s="79">
        <f>VLOOKUP(B984,[2]ok!$BJ$3:$CS$424,28,FALSE)</f>
        <v>49</v>
      </c>
      <c r="AK984" s="79">
        <f>VLOOKUP(B984,[2]ok!$BJ$3:$CS$424,29,FALSE)</f>
        <v>42</v>
      </c>
      <c r="AL984" s="79">
        <f>VLOOKUP(B984,[2]ok!$BJ$3:$CS$424,30,FALSE)</f>
        <v>33</v>
      </c>
      <c r="AM984" s="79">
        <f>VLOOKUP(B984,[2]ok!$BJ$3:$CS$424,31,FALSE)</f>
        <v>27</v>
      </c>
      <c r="AN984" s="79">
        <f>VLOOKUP(B984,[2]ok!$BJ$3:$CS$424,32,FALSE)</f>
        <v>19</v>
      </c>
      <c r="AO984" s="79">
        <f>VLOOKUP(B984,[2]ok!$BJ$3:$CS$424,33,FALSE)</f>
        <v>16</v>
      </c>
      <c r="AP984" s="79">
        <f>VLOOKUP(B984,[2]ok!$BJ$3:$CS$424,34,FALSE)</f>
        <v>12</v>
      </c>
      <c r="AQ984" s="79">
        <v>66</v>
      </c>
      <c r="AR984" s="79">
        <v>58</v>
      </c>
      <c r="AS984" s="79">
        <v>241</v>
      </c>
      <c r="AT984" s="79">
        <v>7</v>
      </c>
      <c r="AU984" s="78">
        <v>4626</v>
      </c>
      <c r="AV984" s="109"/>
      <c r="AW984" s="109"/>
    </row>
    <row r="985" spans="1:49" s="33" customFormat="1" ht="12">
      <c r="A985" s="21">
        <v>981</v>
      </c>
      <c r="B985" s="75">
        <v>4628</v>
      </c>
      <c r="C985" s="76" t="s">
        <v>999</v>
      </c>
      <c r="D985" s="76" t="s">
        <v>673</v>
      </c>
      <c r="E985" s="76" t="s">
        <v>698</v>
      </c>
      <c r="F985" s="44" t="s">
        <v>64</v>
      </c>
      <c r="G985" s="78" t="s">
        <v>667</v>
      </c>
      <c r="H985" s="75">
        <v>4628</v>
      </c>
      <c r="I985" s="105">
        <f t="shared" si="937"/>
        <v>2155</v>
      </c>
      <c r="J985" s="79">
        <v>30</v>
      </c>
      <c r="K985" s="79">
        <f>VLOOKUP(B985,[2]ok!$BJ$3:$CS$424,3,FALSE)</f>
        <v>46</v>
      </c>
      <c r="L985" s="79">
        <f>VLOOKUP(B985,[2]ok!$BJ$3:$CS$424,4,FALSE)</f>
        <v>49</v>
      </c>
      <c r="M985" s="79">
        <f>VLOOKUP(B985,[2]ok!$BJ$3:$CS$424,5,FALSE)</f>
        <v>53</v>
      </c>
      <c r="N985" s="79">
        <f>VLOOKUP(B985,[2]ok!$BJ$3:$CS$424,6,FALSE)</f>
        <v>48</v>
      </c>
      <c r="O985" s="79">
        <f>VLOOKUP(B985,[2]ok!$BJ$3:$CS$424,7,FALSE)</f>
        <v>45</v>
      </c>
      <c r="P985" s="79">
        <f>VLOOKUP(B985,[2]ok!$BJ$3:$CS$424,8,FALSE)</f>
        <v>51</v>
      </c>
      <c r="Q985" s="79">
        <f>VLOOKUP(B985,[2]ok!$BJ$3:$CS$424,9,FALSE)</f>
        <v>52</v>
      </c>
      <c r="R985" s="79">
        <f>VLOOKUP(B985,[2]ok!$BJ$3:$CS$424,10,FALSE)</f>
        <v>52</v>
      </c>
      <c r="S985" s="79">
        <f>VLOOKUP(B985,[2]ok!$BJ$3:$CS$424,11,FALSE)</f>
        <v>53</v>
      </c>
      <c r="T985" s="79">
        <f>VLOOKUP(B985,[2]ok!$BJ$3:$CS$424,12,FALSE)</f>
        <v>53</v>
      </c>
      <c r="U985" s="79">
        <f>VLOOKUP(B985,[2]ok!$BJ$3:$CS$424,13,FALSE)</f>
        <v>53</v>
      </c>
      <c r="V985" s="79">
        <f>VLOOKUP(B985,[2]ok!$BJ$3:$CS$424,14,FALSE)</f>
        <v>52</v>
      </c>
      <c r="W985" s="79">
        <f>VLOOKUP(B985,[2]ok!$BJ$3:$CS$424,15,FALSE)</f>
        <v>51</v>
      </c>
      <c r="X985" s="79">
        <f>VLOOKUP(B985,[2]ok!$BJ$3:$CS$424,16,FALSE)</f>
        <v>49</v>
      </c>
      <c r="Y985" s="79">
        <f>VLOOKUP(B985,[2]ok!$BJ$3:$CS$424,17,FALSE)</f>
        <v>46</v>
      </c>
      <c r="Z985" s="79">
        <f>VLOOKUP(B985,[2]ok!$BJ$3:$CS$424,18,FALSE)</f>
        <v>44</v>
      </c>
      <c r="AA985" s="79">
        <f>VLOOKUP(B985,[2]ok!$BJ$3:$CS$424,19,FALSE)</f>
        <v>41</v>
      </c>
      <c r="AB985" s="79">
        <f>VLOOKUP(B985,[2]ok!$BJ$3:$CS$424,20,FALSE)</f>
        <v>38</v>
      </c>
      <c r="AC985" s="79">
        <f>VLOOKUP(B985,[2]ok!$BJ$3:$CS$424,21,FALSE)</f>
        <v>35</v>
      </c>
      <c r="AD985" s="79">
        <f>VLOOKUP(B985,[2]ok!$BJ$3:$CS$424,22,FALSE)</f>
        <v>141</v>
      </c>
      <c r="AE985" s="79">
        <f>VLOOKUP(B985,[2]ok!$BJ$3:$CS$424,23,FALSE)</f>
        <v>155</v>
      </c>
      <c r="AF985" s="79">
        <f>VLOOKUP(B985,[2]ok!$BJ$3:$CS$424,24,FALSE)</f>
        <v>154</v>
      </c>
      <c r="AG985" s="79">
        <f>VLOOKUP(B985,[2]ok!$BJ$3:$CS$424,25,FALSE)</f>
        <v>145</v>
      </c>
      <c r="AH985" s="79">
        <f>VLOOKUP(B985,[2]ok!$BJ$3:$CS$424,26,FALSE)</f>
        <v>128</v>
      </c>
      <c r="AI985" s="79">
        <f>VLOOKUP(B985,[2]ok!$BJ$3:$CS$424,27,FALSE)</f>
        <v>116</v>
      </c>
      <c r="AJ985" s="79">
        <f>VLOOKUP(B985,[2]ok!$BJ$3:$CS$424,28,FALSE)</f>
        <v>93</v>
      </c>
      <c r="AK985" s="79">
        <f>VLOOKUP(B985,[2]ok!$BJ$3:$CS$424,29,FALSE)</f>
        <v>80</v>
      </c>
      <c r="AL985" s="79">
        <f>VLOOKUP(B985,[2]ok!$BJ$3:$CS$424,30,FALSE)</f>
        <v>62</v>
      </c>
      <c r="AM985" s="79">
        <f>VLOOKUP(B985,[2]ok!$BJ$3:$CS$424,31,FALSE)</f>
        <v>51</v>
      </c>
      <c r="AN985" s="79">
        <f>VLOOKUP(B985,[2]ok!$BJ$3:$CS$424,32,FALSE)</f>
        <v>35</v>
      </c>
      <c r="AO985" s="79">
        <f>VLOOKUP(B985,[2]ok!$BJ$3:$CS$424,33,FALSE)</f>
        <v>31</v>
      </c>
      <c r="AP985" s="79">
        <f>VLOOKUP(B985,[2]ok!$BJ$3:$CS$424,34,FALSE)</f>
        <v>23</v>
      </c>
      <c r="AQ985" s="79">
        <v>124</v>
      </c>
      <c r="AR985" s="79">
        <v>108</v>
      </c>
      <c r="AS985" s="79">
        <v>453</v>
      </c>
      <c r="AT985" s="79">
        <v>30</v>
      </c>
      <c r="AU985" s="78">
        <v>4628</v>
      </c>
      <c r="AV985" s="109"/>
      <c r="AW985" s="109"/>
    </row>
    <row r="986" spans="1:49" s="33" customFormat="1" ht="12">
      <c r="A986" s="6">
        <v>982</v>
      </c>
      <c r="B986" s="71"/>
      <c r="C986" s="71"/>
      <c r="D986" s="71"/>
      <c r="E986" s="71"/>
      <c r="F986" s="72" t="s">
        <v>1024</v>
      </c>
      <c r="G986" s="73"/>
      <c r="H986" s="71"/>
      <c r="I986" s="104">
        <f>SUM(I987:I997)</f>
        <v>24164</v>
      </c>
      <c r="J986" s="74">
        <f t="shared" ref="J986:AP986" si="938">SUM(J987:J997)</f>
        <v>429</v>
      </c>
      <c r="K986" s="74">
        <f t="shared" si="938"/>
        <v>513</v>
      </c>
      <c r="L986" s="74">
        <f t="shared" si="938"/>
        <v>470</v>
      </c>
      <c r="M986" s="74">
        <f t="shared" si="938"/>
        <v>443</v>
      </c>
      <c r="N986" s="74">
        <f t="shared" si="938"/>
        <v>428</v>
      </c>
      <c r="O986" s="74">
        <f t="shared" si="938"/>
        <v>426</v>
      </c>
      <c r="P986" s="74">
        <f t="shared" si="938"/>
        <v>433</v>
      </c>
      <c r="Q986" s="74">
        <f t="shared" si="938"/>
        <v>447</v>
      </c>
      <c r="R986" s="74">
        <f t="shared" si="938"/>
        <v>466</v>
      </c>
      <c r="S986" s="74">
        <f t="shared" si="938"/>
        <v>490</v>
      </c>
      <c r="T986" s="74">
        <f t="shared" si="938"/>
        <v>514</v>
      </c>
      <c r="U986" s="74">
        <f t="shared" si="938"/>
        <v>544</v>
      </c>
      <c r="V986" s="74">
        <f t="shared" si="938"/>
        <v>563</v>
      </c>
      <c r="W986" s="74">
        <f t="shared" si="938"/>
        <v>563</v>
      </c>
      <c r="X986" s="74">
        <f t="shared" si="938"/>
        <v>550</v>
      </c>
      <c r="Y986" s="74">
        <f t="shared" si="938"/>
        <v>538</v>
      </c>
      <c r="Z986" s="74">
        <f t="shared" si="938"/>
        <v>527</v>
      </c>
      <c r="AA986" s="74">
        <f t="shared" si="938"/>
        <v>512</v>
      </c>
      <c r="AB986" s="74">
        <f t="shared" si="938"/>
        <v>492</v>
      </c>
      <c r="AC986" s="74">
        <f t="shared" si="938"/>
        <v>471</v>
      </c>
      <c r="AD986" s="74">
        <f t="shared" si="938"/>
        <v>2080</v>
      </c>
      <c r="AE986" s="74">
        <f t="shared" si="938"/>
        <v>2014</v>
      </c>
      <c r="AF986" s="74">
        <f t="shared" si="938"/>
        <v>2044</v>
      </c>
      <c r="AG986" s="74">
        <f t="shared" si="938"/>
        <v>1659</v>
      </c>
      <c r="AH986" s="74">
        <f t="shared" si="938"/>
        <v>1378</v>
      </c>
      <c r="AI986" s="74">
        <f t="shared" si="938"/>
        <v>1244</v>
      </c>
      <c r="AJ986" s="74">
        <f t="shared" si="938"/>
        <v>1013</v>
      </c>
      <c r="AK986" s="74">
        <f t="shared" si="938"/>
        <v>926</v>
      </c>
      <c r="AL986" s="74">
        <f t="shared" si="938"/>
        <v>686</v>
      </c>
      <c r="AM986" s="74">
        <f t="shared" si="938"/>
        <v>511</v>
      </c>
      <c r="AN986" s="74">
        <f t="shared" si="938"/>
        <v>376</v>
      </c>
      <c r="AO986" s="74">
        <f t="shared" si="938"/>
        <v>261</v>
      </c>
      <c r="AP986" s="74">
        <f t="shared" si="938"/>
        <v>153</v>
      </c>
      <c r="AQ986" s="74">
        <v>1312</v>
      </c>
      <c r="AR986" s="74">
        <v>1346</v>
      </c>
      <c r="AS986" s="74">
        <v>5626</v>
      </c>
      <c r="AT986" s="74">
        <f>SUM(AT987:AT997)</f>
        <v>421</v>
      </c>
      <c r="AU986" s="73"/>
      <c r="AV986" s="109"/>
      <c r="AW986" s="109"/>
    </row>
    <row r="987" spans="1:49" s="33" customFormat="1" ht="12">
      <c r="A987" s="21">
        <v>983</v>
      </c>
      <c r="B987" s="75">
        <v>4605</v>
      </c>
      <c r="C987" s="76" t="s">
        <v>999</v>
      </c>
      <c r="D987" s="76" t="s">
        <v>673</v>
      </c>
      <c r="E987" s="76" t="s">
        <v>678</v>
      </c>
      <c r="F987" s="42" t="s">
        <v>679</v>
      </c>
      <c r="G987" s="78" t="s">
        <v>680</v>
      </c>
      <c r="H987" s="75">
        <v>4605</v>
      </c>
      <c r="I987" s="105">
        <f t="shared" si="937"/>
        <v>9065</v>
      </c>
      <c r="J987" s="79">
        <v>159</v>
      </c>
      <c r="K987" s="79">
        <f>VLOOKUP(B987,[2]ok!$BJ$3:$CS$424,3,FALSE)</f>
        <v>192</v>
      </c>
      <c r="L987" s="79">
        <f>VLOOKUP(B987,[2]ok!$BJ$3:$CS$424,4,FALSE)</f>
        <v>175</v>
      </c>
      <c r="M987" s="79">
        <f>VLOOKUP(B987,[2]ok!$BJ$3:$CS$424,5,FALSE)</f>
        <v>167</v>
      </c>
      <c r="N987" s="79">
        <f>VLOOKUP(B987,[2]ok!$BJ$3:$CS$424,6,FALSE)</f>
        <v>161</v>
      </c>
      <c r="O987" s="79">
        <f>VLOOKUP(B987,[2]ok!$BJ$3:$CS$424,7,FALSE)</f>
        <v>161</v>
      </c>
      <c r="P987" s="79">
        <f>VLOOKUP(B987,[2]ok!$BJ$3:$CS$424,8,FALSE)</f>
        <v>160</v>
      </c>
      <c r="Q987" s="79">
        <f>VLOOKUP(B987,[2]ok!$BJ$3:$CS$424,9,FALSE)</f>
        <v>167</v>
      </c>
      <c r="R987" s="79">
        <f>VLOOKUP(B987,[2]ok!$BJ$3:$CS$424,10,FALSE)</f>
        <v>174</v>
      </c>
      <c r="S987" s="79">
        <f>VLOOKUP(B987,[2]ok!$BJ$3:$CS$424,11,FALSE)</f>
        <v>184</v>
      </c>
      <c r="T987" s="79">
        <f>VLOOKUP(B987,[2]ok!$BJ$3:$CS$424,12,FALSE)</f>
        <v>192</v>
      </c>
      <c r="U987" s="79">
        <f>VLOOKUP(B987,[2]ok!$BJ$3:$CS$424,13,FALSE)</f>
        <v>201</v>
      </c>
      <c r="V987" s="79">
        <f>VLOOKUP(B987,[2]ok!$BJ$3:$CS$424,14,FALSE)</f>
        <v>210</v>
      </c>
      <c r="W987" s="79">
        <f>VLOOKUP(B987,[2]ok!$BJ$3:$CS$424,15,FALSE)</f>
        <v>210</v>
      </c>
      <c r="X987" s="79">
        <f>VLOOKUP(B987,[2]ok!$BJ$3:$CS$424,16,FALSE)</f>
        <v>206</v>
      </c>
      <c r="Y987" s="79">
        <f>VLOOKUP(B987,[2]ok!$BJ$3:$CS$424,17,FALSE)</f>
        <v>203</v>
      </c>
      <c r="Z987" s="79">
        <f>VLOOKUP(B987,[2]ok!$BJ$3:$CS$424,18,FALSE)</f>
        <v>198</v>
      </c>
      <c r="AA987" s="79">
        <f>VLOOKUP(B987,[2]ok!$BJ$3:$CS$424,19,FALSE)</f>
        <v>191</v>
      </c>
      <c r="AB987" s="79">
        <f>VLOOKUP(B987,[2]ok!$BJ$3:$CS$424,20,FALSE)</f>
        <v>185</v>
      </c>
      <c r="AC987" s="79">
        <f>VLOOKUP(B987,[2]ok!$BJ$3:$CS$424,21,FALSE)</f>
        <v>176</v>
      </c>
      <c r="AD987" s="79">
        <f>VLOOKUP(B987,[2]ok!$BJ$3:$CS$424,22,FALSE)</f>
        <v>782</v>
      </c>
      <c r="AE987" s="79">
        <f>VLOOKUP(B987,[2]ok!$BJ$3:$CS$424,23,FALSE)</f>
        <v>757</v>
      </c>
      <c r="AF987" s="79">
        <f>VLOOKUP(B987,[2]ok!$BJ$3:$CS$424,24,FALSE)</f>
        <v>767</v>
      </c>
      <c r="AG987" s="79">
        <f>VLOOKUP(B987,[2]ok!$BJ$3:$CS$424,25,FALSE)</f>
        <v>626</v>
      </c>
      <c r="AH987" s="79">
        <f>VLOOKUP(B987,[2]ok!$BJ$3:$CS$424,26,FALSE)</f>
        <v>514</v>
      </c>
      <c r="AI987" s="79">
        <f>VLOOKUP(B987,[2]ok!$BJ$3:$CS$424,27,FALSE)</f>
        <v>469</v>
      </c>
      <c r="AJ987" s="79">
        <f>VLOOKUP(B987,[2]ok!$BJ$3:$CS$424,28,FALSE)</f>
        <v>381</v>
      </c>
      <c r="AK987" s="79">
        <f>VLOOKUP(B987,[2]ok!$BJ$3:$CS$424,29,FALSE)</f>
        <v>348</v>
      </c>
      <c r="AL987" s="79">
        <f>VLOOKUP(B987,[2]ok!$BJ$3:$CS$424,30,FALSE)</f>
        <v>258</v>
      </c>
      <c r="AM987" s="79">
        <f>VLOOKUP(B987,[2]ok!$BJ$3:$CS$424,31,FALSE)</f>
        <v>194</v>
      </c>
      <c r="AN987" s="79">
        <f>VLOOKUP(B987,[2]ok!$BJ$3:$CS$424,32,FALSE)</f>
        <v>142</v>
      </c>
      <c r="AO987" s="79">
        <f>VLOOKUP(B987,[2]ok!$BJ$3:$CS$424,33,FALSE)</f>
        <v>97</v>
      </c>
      <c r="AP987" s="79">
        <f>VLOOKUP(B987,[2]ok!$BJ$3:$CS$424,34,FALSE)</f>
        <v>58</v>
      </c>
      <c r="AQ987" s="79">
        <v>489</v>
      </c>
      <c r="AR987" s="79">
        <v>505</v>
      </c>
      <c r="AS987" s="79">
        <v>2114</v>
      </c>
      <c r="AT987" s="79">
        <v>140</v>
      </c>
      <c r="AU987" s="78">
        <v>4605</v>
      </c>
      <c r="AV987" s="109"/>
      <c r="AW987" s="109"/>
    </row>
    <row r="988" spans="1:49" s="33" customFormat="1" ht="12">
      <c r="A988" s="21">
        <v>984</v>
      </c>
      <c r="B988" s="75">
        <v>4648</v>
      </c>
      <c r="C988" s="76" t="s">
        <v>999</v>
      </c>
      <c r="D988" s="76" t="s">
        <v>673</v>
      </c>
      <c r="E988" s="76" t="s">
        <v>674</v>
      </c>
      <c r="F988" s="77" t="s">
        <v>65</v>
      </c>
      <c r="G988" s="78" t="s">
        <v>667</v>
      </c>
      <c r="H988" s="75">
        <v>4648</v>
      </c>
      <c r="I988" s="105">
        <f t="shared" si="937"/>
        <v>3991</v>
      </c>
      <c r="J988" s="79">
        <v>69</v>
      </c>
      <c r="K988" s="79">
        <f>VLOOKUP(B988,[2]ok!$BJ$3:$CS$424,3,FALSE)</f>
        <v>85</v>
      </c>
      <c r="L988" s="79">
        <f>VLOOKUP(B988,[2]ok!$BJ$3:$CS$424,4,FALSE)</f>
        <v>78</v>
      </c>
      <c r="M988" s="79">
        <f>VLOOKUP(B988,[2]ok!$BJ$3:$CS$424,5,FALSE)</f>
        <v>73</v>
      </c>
      <c r="N988" s="79">
        <f>VLOOKUP(B988,[2]ok!$BJ$3:$CS$424,6,FALSE)</f>
        <v>71</v>
      </c>
      <c r="O988" s="79">
        <f>VLOOKUP(B988,[2]ok!$BJ$3:$CS$424,7,FALSE)</f>
        <v>70</v>
      </c>
      <c r="P988" s="79">
        <f>VLOOKUP(B988,[2]ok!$BJ$3:$CS$424,8,FALSE)</f>
        <v>72</v>
      </c>
      <c r="Q988" s="79">
        <f>VLOOKUP(B988,[2]ok!$BJ$3:$CS$424,9,FALSE)</f>
        <v>74</v>
      </c>
      <c r="R988" s="79">
        <f>VLOOKUP(B988,[2]ok!$BJ$3:$CS$424,10,FALSE)</f>
        <v>77</v>
      </c>
      <c r="S988" s="79">
        <f>VLOOKUP(B988,[2]ok!$BJ$3:$CS$424,11,FALSE)</f>
        <v>81</v>
      </c>
      <c r="T988" s="79">
        <f>VLOOKUP(B988,[2]ok!$BJ$3:$CS$424,12,FALSE)</f>
        <v>85</v>
      </c>
      <c r="U988" s="79">
        <f>VLOOKUP(B988,[2]ok!$BJ$3:$CS$424,13,FALSE)</f>
        <v>90</v>
      </c>
      <c r="V988" s="79">
        <f>VLOOKUP(B988,[2]ok!$BJ$3:$CS$424,14,FALSE)</f>
        <v>93</v>
      </c>
      <c r="W988" s="79">
        <f>VLOOKUP(B988,[2]ok!$BJ$3:$CS$424,15,FALSE)</f>
        <v>93</v>
      </c>
      <c r="X988" s="79">
        <f>VLOOKUP(B988,[2]ok!$BJ$3:$CS$424,16,FALSE)</f>
        <v>91</v>
      </c>
      <c r="Y988" s="79">
        <f>VLOOKUP(B988,[2]ok!$BJ$3:$CS$424,17,FALSE)</f>
        <v>89</v>
      </c>
      <c r="Z988" s="79">
        <f>VLOOKUP(B988,[2]ok!$BJ$3:$CS$424,18,FALSE)</f>
        <v>87</v>
      </c>
      <c r="AA988" s="79">
        <f>VLOOKUP(B988,[2]ok!$BJ$3:$CS$424,19,FALSE)</f>
        <v>85</v>
      </c>
      <c r="AB988" s="79">
        <f>VLOOKUP(B988,[2]ok!$BJ$3:$CS$424,20,FALSE)</f>
        <v>81</v>
      </c>
      <c r="AC988" s="79">
        <f>VLOOKUP(B988,[2]ok!$BJ$3:$CS$424,21,FALSE)</f>
        <v>78</v>
      </c>
      <c r="AD988" s="79">
        <f>VLOOKUP(B988,[2]ok!$BJ$3:$CS$424,22,FALSE)</f>
        <v>344</v>
      </c>
      <c r="AE988" s="79">
        <f>VLOOKUP(B988,[2]ok!$BJ$3:$CS$424,23,FALSE)</f>
        <v>333</v>
      </c>
      <c r="AF988" s="79">
        <f>VLOOKUP(B988,[2]ok!$BJ$3:$CS$424,24,FALSE)</f>
        <v>338</v>
      </c>
      <c r="AG988" s="79">
        <f>VLOOKUP(B988,[2]ok!$BJ$3:$CS$424,25,FALSE)</f>
        <v>274</v>
      </c>
      <c r="AH988" s="79">
        <f>VLOOKUP(B988,[2]ok!$BJ$3:$CS$424,26,FALSE)</f>
        <v>228</v>
      </c>
      <c r="AI988" s="79">
        <f>VLOOKUP(B988,[2]ok!$BJ$3:$CS$424,27,FALSE)</f>
        <v>205</v>
      </c>
      <c r="AJ988" s="79">
        <f>VLOOKUP(B988,[2]ok!$BJ$3:$CS$424,28,FALSE)</f>
        <v>167</v>
      </c>
      <c r="AK988" s="79">
        <f>VLOOKUP(B988,[2]ok!$BJ$3:$CS$424,29,FALSE)</f>
        <v>153</v>
      </c>
      <c r="AL988" s="79">
        <f>VLOOKUP(B988,[2]ok!$BJ$3:$CS$424,30,FALSE)</f>
        <v>113</v>
      </c>
      <c r="AM988" s="79">
        <f>VLOOKUP(B988,[2]ok!$BJ$3:$CS$424,31,FALSE)</f>
        <v>84</v>
      </c>
      <c r="AN988" s="79">
        <f>VLOOKUP(B988,[2]ok!$BJ$3:$CS$424,32,FALSE)</f>
        <v>62</v>
      </c>
      <c r="AO988" s="79">
        <f>VLOOKUP(B988,[2]ok!$BJ$3:$CS$424,33,FALSE)</f>
        <v>43</v>
      </c>
      <c r="AP988" s="79">
        <f>VLOOKUP(B988,[2]ok!$BJ$3:$CS$424,34,FALSE)</f>
        <v>25</v>
      </c>
      <c r="AQ988" s="79">
        <v>217</v>
      </c>
      <c r="AR988" s="79">
        <v>223</v>
      </c>
      <c r="AS988" s="79">
        <v>930</v>
      </c>
      <c r="AT988" s="79">
        <v>88</v>
      </c>
      <c r="AU988" s="78">
        <v>4648</v>
      </c>
      <c r="AV988" s="109"/>
      <c r="AW988" s="109"/>
    </row>
    <row r="989" spans="1:49" s="33" customFormat="1" ht="12">
      <c r="A989" s="6">
        <v>985</v>
      </c>
      <c r="B989" s="75">
        <v>4614</v>
      </c>
      <c r="C989" s="76" t="s">
        <v>999</v>
      </c>
      <c r="D989" s="76" t="s">
        <v>673</v>
      </c>
      <c r="E989" s="76" t="s">
        <v>687</v>
      </c>
      <c r="F989" s="46" t="s">
        <v>690</v>
      </c>
      <c r="G989" s="78" t="s">
        <v>662</v>
      </c>
      <c r="H989" s="75">
        <v>4614</v>
      </c>
      <c r="I989" s="105">
        <f t="shared" si="937"/>
        <v>1227</v>
      </c>
      <c r="J989" s="79">
        <v>19</v>
      </c>
      <c r="K989" s="79">
        <f>VLOOKUP(B989,[2]ok!$BJ$3:$CS$424,3,FALSE)</f>
        <v>26</v>
      </c>
      <c r="L989" s="79">
        <f>VLOOKUP(B989,[2]ok!$BJ$3:$CS$424,4,FALSE)</f>
        <v>24</v>
      </c>
      <c r="M989" s="79">
        <f>VLOOKUP(B989,[2]ok!$BJ$3:$CS$424,5,FALSE)</f>
        <v>23</v>
      </c>
      <c r="N989" s="79">
        <f>VLOOKUP(B989,[2]ok!$BJ$3:$CS$424,6,FALSE)</f>
        <v>22</v>
      </c>
      <c r="O989" s="79">
        <f>VLOOKUP(B989,[2]ok!$BJ$3:$CS$424,7,FALSE)</f>
        <v>22</v>
      </c>
      <c r="P989" s="79">
        <f>VLOOKUP(B989,[2]ok!$BJ$3:$CS$424,8,FALSE)</f>
        <v>22</v>
      </c>
      <c r="Q989" s="79">
        <f>VLOOKUP(B989,[2]ok!$BJ$3:$CS$424,9,FALSE)</f>
        <v>23</v>
      </c>
      <c r="R989" s="79">
        <f>VLOOKUP(B989,[2]ok!$BJ$3:$CS$424,10,FALSE)</f>
        <v>24</v>
      </c>
      <c r="S989" s="79">
        <f>VLOOKUP(B989,[2]ok!$BJ$3:$CS$424,11,FALSE)</f>
        <v>25</v>
      </c>
      <c r="T989" s="79">
        <f>VLOOKUP(B989,[2]ok!$BJ$3:$CS$424,12,FALSE)</f>
        <v>26</v>
      </c>
      <c r="U989" s="79">
        <f>VLOOKUP(B989,[2]ok!$BJ$3:$CS$424,13,FALSE)</f>
        <v>28</v>
      </c>
      <c r="V989" s="79">
        <f>VLOOKUP(B989,[2]ok!$BJ$3:$CS$424,14,FALSE)</f>
        <v>29</v>
      </c>
      <c r="W989" s="79">
        <f>VLOOKUP(B989,[2]ok!$BJ$3:$CS$424,15,FALSE)</f>
        <v>29</v>
      </c>
      <c r="X989" s="79">
        <f>VLOOKUP(B989,[2]ok!$BJ$3:$CS$424,16,FALSE)</f>
        <v>28</v>
      </c>
      <c r="Y989" s="79">
        <f>VLOOKUP(B989,[2]ok!$BJ$3:$CS$424,17,FALSE)</f>
        <v>27</v>
      </c>
      <c r="Z989" s="79">
        <f>VLOOKUP(B989,[2]ok!$BJ$3:$CS$424,18,FALSE)</f>
        <v>27</v>
      </c>
      <c r="AA989" s="79">
        <f>VLOOKUP(B989,[2]ok!$BJ$3:$CS$424,19,FALSE)</f>
        <v>26</v>
      </c>
      <c r="AB989" s="79">
        <f>VLOOKUP(B989,[2]ok!$BJ$3:$CS$424,20,FALSE)</f>
        <v>25</v>
      </c>
      <c r="AC989" s="79">
        <f>VLOOKUP(B989,[2]ok!$BJ$3:$CS$424,21,FALSE)</f>
        <v>24</v>
      </c>
      <c r="AD989" s="79">
        <f>VLOOKUP(B989,[2]ok!$BJ$3:$CS$424,22,FALSE)</f>
        <v>106</v>
      </c>
      <c r="AE989" s="79">
        <f>VLOOKUP(B989,[2]ok!$BJ$3:$CS$424,23,FALSE)</f>
        <v>102</v>
      </c>
      <c r="AF989" s="79">
        <f>VLOOKUP(B989,[2]ok!$BJ$3:$CS$424,24,FALSE)</f>
        <v>104</v>
      </c>
      <c r="AG989" s="79">
        <f>VLOOKUP(B989,[2]ok!$BJ$3:$CS$424,25,FALSE)</f>
        <v>84</v>
      </c>
      <c r="AH989" s="79">
        <f>VLOOKUP(B989,[2]ok!$BJ$3:$CS$424,26,FALSE)</f>
        <v>70</v>
      </c>
      <c r="AI989" s="79">
        <f>VLOOKUP(B989,[2]ok!$BJ$3:$CS$424,27,FALSE)</f>
        <v>63</v>
      </c>
      <c r="AJ989" s="79">
        <f>VLOOKUP(B989,[2]ok!$BJ$3:$CS$424,28,FALSE)</f>
        <v>51</v>
      </c>
      <c r="AK989" s="79">
        <f>VLOOKUP(B989,[2]ok!$BJ$3:$CS$424,29,FALSE)</f>
        <v>47</v>
      </c>
      <c r="AL989" s="79">
        <f>VLOOKUP(B989,[2]ok!$BJ$3:$CS$424,30,FALSE)</f>
        <v>35</v>
      </c>
      <c r="AM989" s="79">
        <f>VLOOKUP(B989,[2]ok!$BJ$3:$CS$424,31,FALSE)</f>
        <v>26</v>
      </c>
      <c r="AN989" s="79">
        <f>VLOOKUP(B989,[2]ok!$BJ$3:$CS$424,32,FALSE)</f>
        <v>19</v>
      </c>
      <c r="AO989" s="79">
        <f>VLOOKUP(B989,[2]ok!$BJ$3:$CS$424,33,FALSE)</f>
        <v>13</v>
      </c>
      <c r="AP989" s="79">
        <f>VLOOKUP(B989,[2]ok!$BJ$3:$CS$424,34,FALSE)</f>
        <v>8</v>
      </c>
      <c r="AQ989" s="79">
        <v>67</v>
      </c>
      <c r="AR989" s="79">
        <v>68</v>
      </c>
      <c r="AS989" s="79">
        <v>286</v>
      </c>
      <c r="AT989" s="79">
        <v>18</v>
      </c>
      <c r="AU989" s="78">
        <v>4614</v>
      </c>
      <c r="AV989" s="109"/>
      <c r="AW989" s="109"/>
    </row>
    <row r="990" spans="1:49" s="33" customFormat="1" ht="12">
      <c r="A990" s="21">
        <v>986</v>
      </c>
      <c r="B990" s="75">
        <v>4615</v>
      </c>
      <c r="C990" s="76" t="s">
        <v>999</v>
      </c>
      <c r="D990" s="76" t="s">
        <v>673</v>
      </c>
      <c r="E990" s="76" t="s">
        <v>687</v>
      </c>
      <c r="F990" s="77" t="s">
        <v>66</v>
      </c>
      <c r="G990" s="78" t="s">
        <v>662</v>
      </c>
      <c r="H990" s="75">
        <v>4615</v>
      </c>
      <c r="I990" s="105">
        <f t="shared" si="937"/>
        <v>1633</v>
      </c>
      <c r="J990" s="79">
        <v>38</v>
      </c>
      <c r="K990" s="79">
        <f>VLOOKUP(B990,[2]ok!$BJ$3:$CS$424,3,FALSE)</f>
        <v>34</v>
      </c>
      <c r="L990" s="79">
        <f>VLOOKUP(B990,[2]ok!$BJ$3:$CS$424,4,FALSE)</f>
        <v>32</v>
      </c>
      <c r="M990" s="79">
        <f>VLOOKUP(B990,[2]ok!$BJ$3:$CS$424,5,FALSE)</f>
        <v>30</v>
      </c>
      <c r="N990" s="79">
        <f>VLOOKUP(B990,[2]ok!$BJ$3:$CS$424,6,FALSE)</f>
        <v>29</v>
      </c>
      <c r="O990" s="79">
        <f>VLOOKUP(B990,[2]ok!$BJ$3:$CS$424,7,FALSE)</f>
        <v>29</v>
      </c>
      <c r="P990" s="79">
        <f>VLOOKUP(B990,[2]ok!$BJ$3:$CS$424,8,FALSE)</f>
        <v>29</v>
      </c>
      <c r="Q990" s="79">
        <f>VLOOKUP(B990,[2]ok!$BJ$3:$CS$424,9,FALSE)</f>
        <v>30</v>
      </c>
      <c r="R990" s="79">
        <f>VLOOKUP(B990,[2]ok!$BJ$3:$CS$424,10,FALSE)</f>
        <v>31</v>
      </c>
      <c r="S990" s="79">
        <f>VLOOKUP(B990,[2]ok!$BJ$3:$CS$424,11,FALSE)</f>
        <v>33</v>
      </c>
      <c r="T990" s="79">
        <f>VLOOKUP(B990,[2]ok!$BJ$3:$CS$424,12,FALSE)</f>
        <v>35</v>
      </c>
      <c r="U990" s="79">
        <f>VLOOKUP(B990,[2]ok!$BJ$3:$CS$424,13,FALSE)</f>
        <v>37</v>
      </c>
      <c r="V990" s="79">
        <f>VLOOKUP(B990,[2]ok!$BJ$3:$CS$424,14,FALSE)</f>
        <v>38</v>
      </c>
      <c r="W990" s="79">
        <f>VLOOKUP(B990,[2]ok!$BJ$3:$CS$424,15,FALSE)</f>
        <v>38</v>
      </c>
      <c r="X990" s="79">
        <f>VLOOKUP(B990,[2]ok!$BJ$3:$CS$424,16,FALSE)</f>
        <v>37</v>
      </c>
      <c r="Y990" s="79">
        <f>VLOOKUP(B990,[2]ok!$BJ$3:$CS$424,17,FALSE)</f>
        <v>36</v>
      </c>
      <c r="Z990" s="79">
        <f>VLOOKUP(B990,[2]ok!$BJ$3:$CS$424,18,FALSE)</f>
        <v>35</v>
      </c>
      <c r="AA990" s="79">
        <f>VLOOKUP(B990,[2]ok!$BJ$3:$CS$424,19,FALSE)</f>
        <v>34</v>
      </c>
      <c r="AB990" s="79">
        <f>VLOOKUP(B990,[2]ok!$BJ$3:$CS$424,20,FALSE)</f>
        <v>33</v>
      </c>
      <c r="AC990" s="79">
        <f>VLOOKUP(B990,[2]ok!$BJ$3:$CS$424,21,FALSE)</f>
        <v>32</v>
      </c>
      <c r="AD990" s="79">
        <f>VLOOKUP(B990,[2]ok!$BJ$3:$CS$424,22,FALSE)</f>
        <v>140</v>
      </c>
      <c r="AE990" s="79">
        <f>VLOOKUP(B990,[2]ok!$BJ$3:$CS$424,23,FALSE)</f>
        <v>135</v>
      </c>
      <c r="AF990" s="79">
        <f>VLOOKUP(B990,[2]ok!$BJ$3:$CS$424,24,FALSE)</f>
        <v>137</v>
      </c>
      <c r="AG990" s="79">
        <f>VLOOKUP(B990,[2]ok!$BJ$3:$CS$424,25,FALSE)</f>
        <v>111</v>
      </c>
      <c r="AH990" s="79">
        <f>VLOOKUP(B990,[2]ok!$BJ$3:$CS$424,26,FALSE)</f>
        <v>93</v>
      </c>
      <c r="AI990" s="79">
        <f>VLOOKUP(B990,[2]ok!$BJ$3:$CS$424,27,FALSE)</f>
        <v>84</v>
      </c>
      <c r="AJ990" s="79">
        <f>VLOOKUP(B990,[2]ok!$BJ$3:$CS$424,28,FALSE)</f>
        <v>68</v>
      </c>
      <c r="AK990" s="79">
        <f>VLOOKUP(B990,[2]ok!$BJ$3:$CS$424,29,FALSE)</f>
        <v>62</v>
      </c>
      <c r="AL990" s="79">
        <f>VLOOKUP(B990,[2]ok!$BJ$3:$CS$424,30,FALSE)</f>
        <v>46</v>
      </c>
      <c r="AM990" s="79">
        <f>VLOOKUP(B990,[2]ok!$BJ$3:$CS$424,31,FALSE)</f>
        <v>34</v>
      </c>
      <c r="AN990" s="79">
        <f>VLOOKUP(B990,[2]ok!$BJ$3:$CS$424,32,FALSE)</f>
        <v>25</v>
      </c>
      <c r="AO990" s="79">
        <f>VLOOKUP(B990,[2]ok!$BJ$3:$CS$424,33,FALSE)</f>
        <v>18</v>
      </c>
      <c r="AP990" s="79">
        <f>VLOOKUP(B990,[2]ok!$BJ$3:$CS$424,34,FALSE)</f>
        <v>10</v>
      </c>
      <c r="AQ990" s="79">
        <v>89</v>
      </c>
      <c r="AR990" s="79">
        <v>90</v>
      </c>
      <c r="AS990" s="79">
        <v>378</v>
      </c>
      <c r="AT990" s="79">
        <v>28</v>
      </c>
      <c r="AU990" s="78">
        <v>4615</v>
      </c>
      <c r="AV990" s="109"/>
      <c r="AW990" s="109"/>
    </row>
    <row r="991" spans="1:49" s="33" customFormat="1" ht="12">
      <c r="A991" s="21">
        <v>987</v>
      </c>
      <c r="B991" s="75">
        <v>4598</v>
      </c>
      <c r="C991" s="76" t="s">
        <v>999</v>
      </c>
      <c r="D991" s="76" t="s">
        <v>673</v>
      </c>
      <c r="E991" s="76" t="s">
        <v>678</v>
      </c>
      <c r="F991" s="77" t="s">
        <v>67</v>
      </c>
      <c r="G991" s="78" t="s">
        <v>662</v>
      </c>
      <c r="H991" s="75">
        <v>4598</v>
      </c>
      <c r="I991" s="105">
        <f t="shared" si="937"/>
        <v>1533</v>
      </c>
      <c r="J991" s="79">
        <v>23</v>
      </c>
      <c r="K991" s="79">
        <f>VLOOKUP(B991,[2]ok!$BJ$3:$CS$424,3,FALSE)</f>
        <v>33</v>
      </c>
      <c r="L991" s="79">
        <f>VLOOKUP(B991,[2]ok!$BJ$3:$CS$424,4,FALSE)</f>
        <v>30</v>
      </c>
      <c r="M991" s="79">
        <f>VLOOKUP(B991,[2]ok!$BJ$3:$CS$424,5,FALSE)</f>
        <v>28</v>
      </c>
      <c r="N991" s="79">
        <f>VLOOKUP(B991,[2]ok!$BJ$3:$CS$424,6,FALSE)</f>
        <v>27</v>
      </c>
      <c r="O991" s="79">
        <f>VLOOKUP(B991,[2]ok!$BJ$3:$CS$424,7,FALSE)</f>
        <v>27</v>
      </c>
      <c r="P991" s="79">
        <f>VLOOKUP(B991,[2]ok!$BJ$3:$CS$424,8,FALSE)</f>
        <v>28</v>
      </c>
      <c r="Q991" s="79">
        <f>VLOOKUP(B991,[2]ok!$BJ$3:$CS$424,9,FALSE)</f>
        <v>28</v>
      </c>
      <c r="R991" s="79">
        <f>VLOOKUP(B991,[2]ok!$BJ$3:$CS$424,10,FALSE)</f>
        <v>30</v>
      </c>
      <c r="S991" s="79">
        <f>VLOOKUP(B991,[2]ok!$BJ$3:$CS$424,11,FALSE)</f>
        <v>31</v>
      </c>
      <c r="T991" s="79">
        <f>VLOOKUP(B991,[2]ok!$BJ$3:$CS$424,12,FALSE)</f>
        <v>33</v>
      </c>
      <c r="U991" s="79">
        <f>VLOOKUP(B991,[2]ok!$BJ$3:$CS$424,13,FALSE)</f>
        <v>35</v>
      </c>
      <c r="V991" s="79">
        <f>VLOOKUP(B991,[2]ok!$BJ$3:$CS$424,14,FALSE)</f>
        <v>36</v>
      </c>
      <c r="W991" s="79">
        <f>VLOOKUP(B991,[2]ok!$BJ$3:$CS$424,15,FALSE)</f>
        <v>36</v>
      </c>
      <c r="X991" s="79">
        <f>VLOOKUP(B991,[2]ok!$BJ$3:$CS$424,16,FALSE)</f>
        <v>35</v>
      </c>
      <c r="Y991" s="79">
        <f>VLOOKUP(B991,[2]ok!$BJ$3:$CS$424,17,FALSE)</f>
        <v>34</v>
      </c>
      <c r="Z991" s="79">
        <f>VLOOKUP(B991,[2]ok!$BJ$3:$CS$424,18,FALSE)</f>
        <v>33</v>
      </c>
      <c r="AA991" s="79">
        <f>VLOOKUP(B991,[2]ok!$BJ$3:$CS$424,19,FALSE)</f>
        <v>33</v>
      </c>
      <c r="AB991" s="79">
        <f>VLOOKUP(B991,[2]ok!$BJ$3:$CS$424,20,FALSE)</f>
        <v>31</v>
      </c>
      <c r="AC991" s="79">
        <f>VLOOKUP(B991,[2]ok!$BJ$3:$CS$424,21,FALSE)</f>
        <v>30</v>
      </c>
      <c r="AD991" s="79">
        <f>VLOOKUP(B991,[2]ok!$BJ$3:$CS$424,22,FALSE)</f>
        <v>132</v>
      </c>
      <c r="AE991" s="79">
        <f>VLOOKUP(B991,[2]ok!$BJ$3:$CS$424,23,FALSE)</f>
        <v>128</v>
      </c>
      <c r="AF991" s="79">
        <f>VLOOKUP(B991,[2]ok!$BJ$3:$CS$424,24,FALSE)</f>
        <v>130</v>
      </c>
      <c r="AG991" s="79">
        <f>VLOOKUP(B991,[2]ok!$BJ$3:$CS$424,25,FALSE)</f>
        <v>105</v>
      </c>
      <c r="AH991" s="79">
        <f>VLOOKUP(B991,[2]ok!$BJ$3:$CS$424,26,FALSE)</f>
        <v>88</v>
      </c>
      <c r="AI991" s="79">
        <f>VLOOKUP(B991,[2]ok!$BJ$3:$CS$424,27,FALSE)</f>
        <v>79</v>
      </c>
      <c r="AJ991" s="79">
        <f>VLOOKUP(B991,[2]ok!$BJ$3:$CS$424,28,FALSE)</f>
        <v>64</v>
      </c>
      <c r="AK991" s="79">
        <f>VLOOKUP(B991,[2]ok!$BJ$3:$CS$424,29,FALSE)</f>
        <v>59</v>
      </c>
      <c r="AL991" s="79">
        <f>VLOOKUP(B991,[2]ok!$BJ$3:$CS$424,30,FALSE)</f>
        <v>44</v>
      </c>
      <c r="AM991" s="79">
        <f>VLOOKUP(B991,[2]ok!$BJ$3:$CS$424,31,FALSE)</f>
        <v>32</v>
      </c>
      <c r="AN991" s="79">
        <f>VLOOKUP(B991,[2]ok!$BJ$3:$CS$424,32,FALSE)</f>
        <v>24</v>
      </c>
      <c r="AO991" s="79">
        <f>VLOOKUP(B991,[2]ok!$BJ$3:$CS$424,33,FALSE)</f>
        <v>17</v>
      </c>
      <c r="AP991" s="79">
        <f>VLOOKUP(B991,[2]ok!$BJ$3:$CS$424,34,FALSE)</f>
        <v>10</v>
      </c>
      <c r="AQ991" s="79">
        <v>84</v>
      </c>
      <c r="AR991" s="79">
        <v>85</v>
      </c>
      <c r="AS991" s="79">
        <v>357</v>
      </c>
      <c r="AT991" s="79">
        <v>28</v>
      </c>
      <c r="AU991" s="78">
        <v>4598</v>
      </c>
      <c r="AV991" s="109"/>
      <c r="AW991" s="109"/>
    </row>
    <row r="992" spans="1:49" s="33" customFormat="1" ht="12">
      <c r="A992" s="6">
        <v>988</v>
      </c>
      <c r="B992" s="75">
        <v>4596</v>
      </c>
      <c r="C992" s="76" t="s">
        <v>999</v>
      </c>
      <c r="D992" s="76" t="s">
        <v>673</v>
      </c>
      <c r="E992" s="76" t="s">
        <v>678</v>
      </c>
      <c r="F992" s="77" t="s">
        <v>68</v>
      </c>
      <c r="G992" s="78" t="s">
        <v>662</v>
      </c>
      <c r="H992" s="75">
        <v>4596</v>
      </c>
      <c r="I992" s="105">
        <f t="shared" si="937"/>
        <v>1486</v>
      </c>
      <c r="J992" s="79">
        <v>21</v>
      </c>
      <c r="K992" s="79">
        <f>VLOOKUP(B992,[2]ok!$BJ$3:$CS$424,3,FALSE)</f>
        <v>32</v>
      </c>
      <c r="L992" s="79">
        <f>VLOOKUP(B992,[2]ok!$BJ$3:$CS$424,4,FALSE)</f>
        <v>29</v>
      </c>
      <c r="M992" s="79">
        <f>VLOOKUP(B992,[2]ok!$BJ$3:$CS$424,5,FALSE)</f>
        <v>27</v>
      </c>
      <c r="N992" s="79">
        <f>VLOOKUP(B992,[2]ok!$BJ$3:$CS$424,6,FALSE)</f>
        <v>26</v>
      </c>
      <c r="O992" s="79">
        <f>VLOOKUP(B992,[2]ok!$BJ$3:$CS$424,7,FALSE)</f>
        <v>26</v>
      </c>
      <c r="P992" s="79">
        <f>VLOOKUP(B992,[2]ok!$BJ$3:$CS$424,8,FALSE)</f>
        <v>27</v>
      </c>
      <c r="Q992" s="79">
        <f>VLOOKUP(B992,[2]ok!$BJ$3:$CS$424,9,FALSE)</f>
        <v>28</v>
      </c>
      <c r="R992" s="79">
        <f>VLOOKUP(B992,[2]ok!$BJ$3:$CS$424,10,FALSE)</f>
        <v>29</v>
      </c>
      <c r="S992" s="79">
        <f>VLOOKUP(B992,[2]ok!$BJ$3:$CS$424,11,FALSE)</f>
        <v>30</v>
      </c>
      <c r="T992" s="79">
        <f>VLOOKUP(B992,[2]ok!$BJ$3:$CS$424,12,FALSE)</f>
        <v>32</v>
      </c>
      <c r="U992" s="79">
        <f>VLOOKUP(B992,[2]ok!$BJ$3:$CS$424,13,FALSE)</f>
        <v>34</v>
      </c>
      <c r="V992" s="79">
        <f>VLOOKUP(B992,[2]ok!$BJ$3:$CS$424,14,FALSE)</f>
        <v>35</v>
      </c>
      <c r="W992" s="79">
        <f>VLOOKUP(B992,[2]ok!$BJ$3:$CS$424,15,FALSE)</f>
        <v>35</v>
      </c>
      <c r="X992" s="79">
        <f>VLOOKUP(B992,[2]ok!$BJ$3:$CS$424,16,FALSE)</f>
        <v>34</v>
      </c>
      <c r="Y992" s="79">
        <f>VLOOKUP(B992,[2]ok!$BJ$3:$CS$424,17,FALSE)</f>
        <v>33</v>
      </c>
      <c r="Z992" s="79">
        <f>VLOOKUP(B992,[2]ok!$BJ$3:$CS$424,18,FALSE)</f>
        <v>33</v>
      </c>
      <c r="AA992" s="79">
        <f>VLOOKUP(B992,[2]ok!$BJ$3:$CS$424,19,FALSE)</f>
        <v>32</v>
      </c>
      <c r="AB992" s="79">
        <f>VLOOKUP(B992,[2]ok!$BJ$3:$CS$424,20,FALSE)</f>
        <v>30</v>
      </c>
      <c r="AC992" s="79">
        <f>VLOOKUP(B992,[2]ok!$BJ$3:$CS$424,21,FALSE)</f>
        <v>29</v>
      </c>
      <c r="AD992" s="79">
        <f>VLOOKUP(B992,[2]ok!$BJ$3:$CS$424,22,FALSE)</f>
        <v>128</v>
      </c>
      <c r="AE992" s="79">
        <f>VLOOKUP(B992,[2]ok!$BJ$3:$CS$424,23,FALSE)</f>
        <v>124</v>
      </c>
      <c r="AF992" s="79">
        <f>VLOOKUP(B992,[2]ok!$BJ$3:$CS$424,24,FALSE)</f>
        <v>126</v>
      </c>
      <c r="AG992" s="79">
        <f>VLOOKUP(B992,[2]ok!$BJ$3:$CS$424,25,FALSE)</f>
        <v>102</v>
      </c>
      <c r="AH992" s="79">
        <f>VLOOKUP(B992,[2]ok!$BJ$3:$CS$424,26,FALSE)</f>
        <v>85</v>
      </c>
      <c r="AI992" s="79">
        <f>VLOOKUP(B992,[2]ok!$BJ$3:$CS$424,27,FALSE)</f>
        <v>77</v>
      </c>
      <c r="AJ992" s="79">
        <f>VLOOKUP(B992,[2]ok!$BJ$3:$CS$424,28,FALSE)</f>
        <v>63</v>
      </c>
      <c r="AK992" s="79">
        <f>VLOOKUP(B992,[2]ok!$BJ$3:$CS$424,29,FALSE)</f>
        <v>57</v>
      </c>
      <c r="AL992" s="79">
        <f>VLOOKUP(B992,[2]ok!$BJ$3:$CS$424,30,FALSE)</f>
        <v>42</v>
      </c>
      <c r="AM992" s="79">
        <f>VLOOKUP(B992,[2]ok!$BJ$3:$CS$424,31,FALSE)</f>
        <v>32</v>
      </c>
      <c r="AN992" s="79">
        <f>VLOOKUP(B992,[2]ok!$BJ$3:$CS$424,32,FALSE)</f>
        <v>23</v>
      </c>
      <c r="AO992" s="79">
        <f>VLOOKUP(B992,[2]ok!$BJ$3:$CS$424,33,FALSE)</f>
        <v>16</v>
      </c>
      <c r="AP992" s="79">
        <f>VLOOKUP(B992,[2]ok!$BJ$3:$CS$424,34,FALSE)</f>
        <v>9</v>
      </c>
      <c r="AQ992" s="79">
        <v>82</v>
      </c>
      <c r="AR992" s="79">
        <v>83</v>
      </c>
      <c r="AS992" s="79">
        <v>347</v>
      </c>
      <c r="AT992" s="79">
        <v>18</v>
      </c>
      <c r="AU992" s="78">
        <v>4596</v>
      </c>
      <c r="AV992" s="109"/>
      <c r="AW992" s="109"/>
    </row>
    <row r="993" spans="1:49" s="33" customFormat="1" ht="12">
      <c r="A993" s="21">
        <v>989</v>
      </c>
      <c r="B993" s="75">
        <v>4599</v>
      </c>
      <c r="C993" s="76" t="s">
        <v>999</v>
      </c>
      <c r="D993" s="76" t="s">
        <v>673</v>
      </c>
      <c r="E993" s="76" t="s">
        <v>678</v>
      </c>
      <c r="F993" s="77" t="s">
        <v>69</v>
      </c>
      <c r="G993" s="78" t="s">
        <v>662</v>
      </c>
      <c r="H993" s="75">
        <v>4599</v>
      </c>
      <c r="I993" s="105">
        <f t="shared" si="937"/>
        <v>1278</v>
      </c>
      <c r="J993" s="79">
        <v>26</v>
      </c>
      <c r="K993" s="79">
        <f>VLOOKUP(B993,[2]ok!$BJ$3:$CS$424,3,FALSE)</f>
        <v>27</v>
      </c>
      <c r="L993" s="79">
        <f>VLOOKUP(B993,[2]ok!$BJ$3:$CS$424,4,FALSE)</f>
        <v>25</v>
      </c>
      <c r="M993" s="79">
        <f>VLOOKUP(B993,[2]ok!$BJ$3:$CS$424,5,FALSE)</f>
        <v>23</v>
      </c>
      <c r="N993" s="79">
        <f>VLOOKUP(B993,[2]ok!$BJ$3:$CS$424,6,FALSE)</f>
        <v>23</v>
      </c>
      <c r="O993" s="79">
        <f>VLOOKUP(B993,[2]ok!$BJ$3:$CS$424,7,FALSE)</f>
        <v>22</v>
      </c>
      <c r="P993" s="79">
        <f>VLOOKUP(B993,[2]ok!$BJ$3:$CS$424,8,FALSE)</f>
        <v>23</v>
      </c>
      <c r="Q993" s="79">
        <f>VLOOKUP(B993,[2]ok!$BJ$3:$CS$424,9,FALSE)</f>
        <v>24</v>
      </c>
      <c r="R993" s="79">
        <f>VLOOKUP(B993,[2]ok!$BJ$3:$CS$424,10,FALSE)</f>
        <v>25</v>
      </c>
      <c r="S993" s="79">
        <f>VLOOKUP(B993,[2]ok!$BJ$3:$CS$424,11,FALSE)</f>
        <v>26</v>
      </c>
      <c r="T993" s="79">
        <f>VLOOKUP(B993,[2]ok!$BJ$3:$CS$424,12,FALSE)</f>
        <v>27</v>
      </c>
      <c r="U993" s="79">
        <f>VLOOKUP(B993,[2]ok!$BJ$3:$CS$424,13,FALSE)</f>
        <v>29</v>
      </c>
      <c r="V993" s="79">
        <f>VLOOKUP(B993,[2]ok!$BJ$3:$CS$424,14,FALSE)</f>
        <v>30</v>
      </c>
      <c r="W993" s="79">
        <f>VLOOKUP(B993,[2]ok!$BJ$3:$CS$424,15,FALSE)</f>
        <v>30</v>
      </c>
      <c r="X993" s="79">
        <f>VLOOKUP(B993,[2]ok!$BJ$3:$CS$424,16,FALSE)</f>
        <v>29</v>
      </c>
      <c r="Y993" s="79">
        <f>VLOOKUP(B993,[2]ok!$BJ$3:$CS$424,17,FALSE)</f>
        <v>28</v>
      </c>
      <c r="Z993" s="79">
        <f>VLOOKUP(B993,[2]ok!$BJ$3:$CS$424,18,FALSE)</f>
        <v>28</v>
      </c>
      <c r="AA993" s="79">
        <f>VLOOKUP(B993,[2]ok!$BJ$3:$CS$424,19,FALSE)</f>
        <v>27</v>
      </c>
      <c r="AB993" s="79">
        <f>VLOOKUP(B993,[2]ok!$BJ$3:$CS$424,20,FALSE)</f>
        <v>26</v>
      </c>
      <c r="AC993" s="79">
        <f>VLOOKUP(B993,[2]ok!$BJ$3:$CS$424,21,FALSE)</f>
        <v>25</v>
      </c>
      <c r="AD993" s="79">
        <f>VLOOKUP(B993,[2]ok!$BJ$3:$CS$424,22,FALSE)</f>
        <v>109</v>
      </c>
      <c r="AE993" s="79">
        <f>VLOOKUP(B993,[2]ok!$BJ$3:$CS$424,23,FALSE)</f>
        <v>106</v>
      </c>
      <c r="AF993" s="79">
        <f>VLOOKUP(B993,[2]ok!$BJ$3:$CS$424,24,FALSE)</f>
        <v>108</v>
      </c>
      <c r="AG993" s="79">
        <f>VLOOKUP(B993,[2]ok!$BJ$3:$CS$424,25,FALSE)</f>
        <v>87</v>
      </c>
      <c r="AH993" s="79">
        <f>VLOOKUP(B993,[2]ok!$BJ$3:$CS$424,26,FALSE)</f>
        <v>73</v>
      </c>
      <c r="AI993" s="79">
        <f>VLOOKUP(B993,[2]ok!$BJ$3:$CS$424,27,FALSE)</f>
        <v>65</v>
      </c>
      <c r="AJ993" s="79">
        <f>VLOOKUP(B993,[2]ok!$BJ$3:$CS$424,28,FALSE)</f>
        <v>53</v>
      </c>
      <c r="AK993" s="79">
        <f>VLOOKUP(B993,[2]ok!$BJ$3:$CS$424,29,FALSE)</f>
        <v>49</v>
      </c>
      <c r="AL993" s="79">
        <f>VLOOKUP(B993,[2]ok!$BJ$3:$CS$424,30,FALSE)</f>
        <v>36</v>
      </c>
      <c r="AM993" s="79">
        <f>VLOOKUP(B993,[2]ok!$BJ$3:$CS$424,31,FALSE)</f>
        <v>27</v>
      </c>
      <c r="AN993" s="79">
        <f>VLOOKUP(B993,[2]ok!$BJ$3:$CS$424,32,FALSE)</f>
        <v>20</v>
      </c>
      <c r="AO993" s="79">
        <f>VLOOKUP(B993,[2]ok!$BJ$3:$CS$424,33,FALSE)</f>
        <v>14</v>
      </c>
      <c r="AP993" s="79">
        <f>VLOOKUP(B993,[2]ok!$BJ$3:$CS$424,34,FALSE)</f>
        <v>8</v>
      </c>
      <c r="AQ993" s="79">
        <v>70</v>
      </c>
      <c r="AR993" s="79">
        <v>71</v>
      </c>
      <c r="AS993" s="79">
        <v>296</v>
      </c>
      <c r="AT993" s="79">
        <v>27</v>
      </c>
      <c r="AU993" s="78">
        <v>4599</v>
      </c>
      <c r="AV993" s="109"/>
      <c r="AW993" s="109"/>
    </row>
    <row r="994" spans="1:49" s="33" customFormat="1" ht="12">
      <c r="A994" s="21">
        <v>990</v>
      </c>
      <c r="B994" s="75">
        <v>4597</v>
      </c>
      <c r="C994" s="76" t="s">
        <v>999</v>
      </c>
      <c r="D994" s="76" t="s">
        <v>673</v>
      </c>
      <c r="E994" s="76" t="s">
        <v>678</v>
      </c>
      <c r="F994" s="77" t="s">
        <v>70</v>
      </c>
      <c r="G994" s="78" t="s">
        <v>662</v>
      </c>
      <c r="H994" s="75">
        <v>4597</v>
      </c>
      <c r="I994" s="105">
        <f t="shared" si="937"/>
        <v>1089</v>
      </c>
      <c r="J994" s="79">
        <v>15</v>
      </c>
      <c r="K994" s="79">
        <f>VLOOKUP(B994,[2]ok!$BJ$3:$CS$424,3,FALSE)</f>
        <v>23</v>
      </c>
      <c r="L994" s="79">
        <f>VLOOKUP(B994,[2]ok!$BJ$3:$CS$424,4,FALSE)</f>
        <v>21</v>
      </c>
      <c r="M994" s="79">
        <f>VLOOKUP(B994,[2]ok!$BJ$3:$CS$424,5,FALSE)</f>
        <v>20</v>
      </c>
      <c r="N994" s="79">
        <f>VLOOKUP(B994,[2]ok!$BJ$3:$CS$424,6,FALSE)</f>
        <v>19</v>
      </c>
      <c r="O994" s="79">
        <f>VLOOKUP(B994,[2]ok!$BJ$3:$CS$424,7,FALSE)</f>
        <v>19</v>
      </c>
      <c r="P994" s="79">
        <f>VLOOKUP(B994,[2]ok!$BJ$3:$CS$424,8,FALSE)</f>
        <v>20</v>
      </c>
      <c r="Q994" s="79">
        <f>VLOOKUP(B994,[2]ok!$BJ$3:$CS$424,9,FALSE)</f>
        <v>20</v>
      </c>
      <c r="R994" s="79">
        <f>VLOOKUP(B994,[2]ok!$BJ$3:$CS$424,10,FALSE)</f>
        <v>21</v>
      </c>
      <c r="S994" s="79">
        <f>VLOOKUP(B994,[2]ok!$BJ$3:$CS$424,11,FALSE)</f>
        <v>22</v>
      </c>
      <c r="T994" s="79">
        <f>VLOOKUP(B994,[2]ok!$BJ$3:$CS$424,12,FALSE)</f>
        <v>23</v>
      </c>
      <c r="U994" s="79">
        <f>VLOOKUP(B994,[2]ok!$BJ$3:$CS$424,13,FALSE)</f>
        <v>25</v>
      </c>
      <c r="V994" s="79">
        <f>VLOOKUP(B994,[2]ok!$BJ$3:$CS$424,14,FALSE)</f>
        <v>26</v>
      </c>
      <c r="W994" s="79">
        <f>VLOOKUP(B994,[2]ok!$BJ$3:$CS$424,15,FALSE)</f>
        <v>26</v>
      </c>
      <c r="X994" s="79">
        <f>VLOOKUP(B994,[2]ok!$BJ$3:$CS$424,16,FALSE)</f>
        <v>25</v>
      </c>
      <c r="Y994" s="79">
        <f>VLOOKUP(B994,[2]ok!$BJ$3:$CS$424,17,FALSE)</f>
        <v>24</v>
      </c>
      <c r="Z994" s="79">
        <f>VLOOKUP(B994,[2]ok!$BJ$3:$CS$424,18,FALSE)</f>
        <v>24</v>
      </c>
      <c r="AA994" s="79">
        <f>VLOOKUP(B994,[2]ok!$BJ$3:$CS$424,19,FALSE)</f>
        <v>23</v>
      </c>
      <c r="AB994" s="79">
        <f>VLOOKUP(B994,[2]ok!$BJ$3:$CS$424,20,FALSE)</f>
        <v>22</v>
      </c>
      <c r="AC994" s="79">
        <f>VLOOKUP(B994,[2]ok!$BJ$3:$CS$424,21,FALSE)</f>
        <v>21</v>
      </c>
      <c r="AD994" s="79">
        <f>VLOOKUP(B994,[2]ok!$BJ$3:$CS$424,22,FALSE)</f>
        <v>94</v>
      </c>
      <c r="AE994" s="79">
        <f>VLOOKUP(B994,[2]ok!$BJ$3:$CS$424,23,FALSE)</f>
        <v>91</v>
      </c>
      <c r="AF994" s="79">
        <f>VLOOKUP(B994,[2]ok!$BJ$3:$CS$424,24,FALSE)</f>
        <v>93</v>
      </c>
      <c r="AG994" s="79">
        <f>VLOOKUP(B994,[2]ok!$BJ$3:$CS$424,25,FALSE)</f>
        <v>75</v>
      </c>
      <c r="AH994" s="79">
        <f>VLOOKUP(B994,[2]ok!$BJ$3:$CS$424,26,FALSE)</f>
        <v>63</v>
      </c>
      <c r="AI994" s="79">
        <f>VLOOKUP(B994,[2]ok!$BJ$3:$CS$424,27,FALSE)</f>
        <v>56</v>
      </c>
      <c r="AJ994" s="79">
        <f>VLOOKUP(B994,[2]ok!$BJ$3:$CS$424,28,FALSE)</f>
        <v>46</v>
      </c>
      <c r="AK994" s="79">
        <f>VLOOKUP(B994,[2]ok!$BJ$3:$CS$424,29,FALSE)</f>
        <v>42</v>
      </c>
      <c r="AL994" s="79">
        <f>VLOOKUP(B994,[2]ok!$BJ$3:$CS$424,30,FALSE)</f>
        <v>31</v>
      </c>
      <c r="AM994" s="79">
        <f>VLOOKUP(B994,[2]ok!$BJ$3:$CS$424,31,FALSE)</f>
        <v>23</v>
      </c>
      <c r="AN994" s="79">
        <f>VLOOKUP(B994,[2]ok!$BJ$3:$CS$424,32,FALSE)</f>
        <v>17</v>
      </c>
      <c r="AO994" s="79">
        <f>VLOOKUP(B994,[2]ok!$BJ$3:$CS$424,33,FALSE)</f>
        <v>12</v>
      </c>
      <c r="AP994" s="79">
        <f>VLOOKUP(B994,[2]ok!$BJ$3:$CS$424,34,FALSE)</f>
        <v>7</v>
      </c>
      <c r="AQ994" s="79">
        <v>60</v>
      </c>
      <c r="AR994" s="79">
        <v>60</v>
      </c>
      <c r="AS994" s="79">
        <v>255</v>
      </c>
      <c r="AT994" s="79">
        <v>16</v>
      </c>
      <c r="AU994" s="78">
        <v>4597</v>
      </c>
      <c r="AV994" s="109"/>
      <c r="AW994" s="109"/>
    </row>
    <row r="995" spans="1:49" s="33" customFormat="1" ht="12">
      <c r="A995" s="6">
        <v>991</v>
      </c>
      <c r="B995" s="75">
        <v>4595</v>
      </c>
      <c r="C995" s="76" t="s">
        <v>999</v>
      </c>
      <c r="D995" s="76" t="s">
        <v>673</v>
      </c>
      <c r="E995" s="76" t="s">
        <v>678</v>
      </c>
      <c r="F995" s="77" t="s">
        <v>71</v>
      </c>
      <c r="G995" s="78" t="s">
        <v>662</v>
      </c>
      <c r="H995" s="75">
        <v>4595</v>
      </c>
      <c r="I995" s="105">
        <f t="shared" si="937"/>
        <v>927</v>
      </c>
      <c r="J995" s="79">
        <v>21</v>
      </c>
      <c r="K995" s="79">
        <f>VLOOKUP(B995,[2]ok!$BJ$3:$CS$424,3,FALSE)</f>
        <v>20</v>
      </c>
      <c r="L995" s="79">
        <f>VLOOKUP(B995,[2]ok!$BJ$3:$CS$424,4,FALSE)</f>
        <v>18</v>
      </c>
      <c r="M995" s="79">
        <f>VLOOKUP(B995,[2]ok!$BJ$3:$CS$424,5,FALSE)</f>
        <v>17</v>
      </c>
      <c r="N995" s="79">
        <f>VLOOKUP(B995,[2]ok!$BJ$3:$CS$424,6,FALSE)</f>
        <v>16</v>
      </c>
      <c r="O995" s="79">
        <f>VLOOKUP(B995,[2]ok!$BJ$3:$CS$424,7,FALSE)</f>
        <v>16</v>
      </c>
      <c r="P995" s="79">
        <f>VLOOKUP(B995,[2]ok!$BJ$3:$CS$424,8,FALSE)</f>
        <v>17</v>
      </c>
      <c r="Q995" s="79">
        <f>VLOOKUP(B995,[2]ok!$BJ$3:$CS$424,9,FALSE)</f>
        <v>17</v>
      </c>
      <c r="R995" s="79">
        <f>VLOOKUP(B995,[2]ok!$BJ$3:$CS$424,10,FALSE)</f>
        <v>18</v>
      </c>
      <c r="S995" s="79">
        <f>VLOOKUP(B995,[2]ok!$BJ$3:$CS$424,11,FALSE)</f>
        <v>19</v>
      </c>
      <c r="T995" s="79">
        <f>VLOOKUP(B995,[2]ok!$BJ$3:$CS$424,12,FALSE)</f>
        <v>20</v>
      </c>
      <c r="U995" s="79">
        <f>VLOOKUP(B995,[2]ok!$BJ$3:$CS$424,13,FALSE)</f>
        <v>21</v>
      </c>
      <c r="V995" s="79">
        <f>VLOOKUP(B995,[2]ok!$BJ$3:$CS$424,14,FALSE)</f>
        <v>21</v>
      </c>
      <c r="W995" s="79">
        <f>VLOOKUP(B995,[2]ok!$BJ$3:$CS$424,15,FALSE)</f>
        <v>21</v>
      </c>
      <c r="X995" s="79">
        <f>VLOOKUP(B995,[2]ok!$BJ$3:$CS$424,16,FALSE)</f>
        <v>21</v>
      </c>
      <c r="Y995" s="79">
        <f>VLOOKUP(B995,[2]ok!$BJ$3:$CS$424,17,FALSE)</f>
        <v>21</v>
      </c>
      <c r="Z995" s="79">
        <f>VLOOKUP(B995,[2]ok!$BJ$3:$CS$424,18,FALSE)</f>
        <v>20</v>
      </c>
      <c r="AA995" s="79">
        <f>VLOOKUP(B995,[2]ok!$BJ$3:$CS$424,19,FALSE)</f>
        <v>20</v>
      </c>
      <c r="AB995" s="79">
        <f>VLOOKUP(B995,[2]ok!$BJ$3:$CS$424,20,FALSE)</f>
        <v>19</v>
      </c>
      <c r="AC995" s="79">
        <f>VLOOKUP(B995,[2]ok!$BJ$3:$CS$424,21,FALSE)</f>
        <v>18</v>
      </c>
      <c r="AD995" s="79">
        <f>VLOOKUP(B995,[2]ok!$BJ$3:$CS$424,22,FALSE)</f>
        <v>79</v>
      </c>
      <c r="AE995" s="79">
        <f>VLOOKUP(B995,[2]ok!$BJ$3:$CS$424,23,FALSE)</f>
        <v>77</v>
      </c>
      <c r="AF995" s="79">
        <f>VLOOKUP(B995,[2]ok!$BJ$3:$CS$424,24,FALSE)</f>
        <v>78</v>
      </c>
      <c r="AG995" s="79">
        <f>VLOOKUP(B995,[2]ok!$BJ$3:$CS$424,25,FALSE)</f>
        <v>63</v>
      </c>
      <c r="AH995" s="79">
        <f>VLOOKUP(B995,[2]ok!$BJ$3:$CS$424,26,FALSE)</f>
        <v>53</v>
      </c>
      <c r="AI995" s="79">
        <f>VLOOKUP(B995,[2]ok!$BJ$3:$CS$424,27,FALSE)</f>
        <v>47</v>
      </c>
      <c r="AJ995" s="79">
        <f>VLOOKUP(B995,[2]ok!$BJ$3:$CS$424,28,FALSE)</f>
        <v>39</v>
      </c>
      <c r="AK995" s="79">
        <f>VLOOKUP(B995,[2]ok!$BJ$3:$CS$424,29,FALSE)</f>
        <v>35</v>
      </c>
      <c r="AL995" s="79">
        <f>VLOOKUP(B995,[2]ok!$BJ$3:$CS$424,30,FALSE)</f>
        <v>26</v>
      </c>
      <c r="AM995" s="79">
        <f>VLOOKUP(B995,[2]ok!$BJ$3:$CS$424,31,FALSE)</f>
        <v>19</v>
      </c>
      <c r="AN995" s="79">
        <f>VLOOKUP(B995,[2]ok!$BJ$3:$CS$424,32,FALSE)</f>
        <v>14</v>
      </c>
      <c r="AO995" s="79">
        <f>VLOOKUP(B995,[2]ok!$BJ$3:$CS$424,33,FALSE)</f>
        <v>10</v>
      </c>
      <c r="AP995" s="79">
        <f>VLOOKUP(B995,[2]ok!$BJ$3:$CS$424,34,FALSE)</f>
        <v>6</v>
      </c>
      <c r="AQ995" s="79">
        <v>50</v>
      </c>
      <c r="AR995" s="79">
        <v>52</v>
      </c>
      <c r="AS995" s="79">
        <v>214</v>
      </c>
      <c r="AT995" s="79">
        <v>22</v>
      </c>
      <c r="AU995" s="78">
        <v>4595</v>
      </c>
      <c r="AV995" s="109"/>
      <c r="AW995" s="109"/>
    </row>
    <row r="996" spans="1:49" s="33" customFormat="1" ht="12">
      <c r="A996" s="21">
        <v>992</v>
      </c>
      <c r="B996" s="75">
        <v>7409</v>
      </c>
      <c r="C996" s="76" t="s">
        <v>999</v>
      </c>
      <c r="D996" s="76" t="s">
        <v>673</v>
      </c>
      <c r="E996" s="76" t="s">
        <v>678</v>
      </c>
      <c r="F996" s="77" t="s">
        <v>72</v>
      </c>
      <c r="G996" s="78" t="s">
        <v>662</v>
      </c>
      <c r="H996" s="75">
        <v>7409</v>
      </c>
      <c r="I996" s="105">
        <f t="shared" si="937"/>
        <v>920</v>
      </c>
      <c r="J996" s="79">
        <v>14</v>
      </c>
      <c r="K996" s="79">
        <f>VLOOKUP(B996,[2]ok!$BJ$3:$CS$424,3,FALSE)</f>
        <v>20</v>
      </c>
      <c r="L996" s="79">
        <f>VLOOKUP(B996,[2]ok!$BJ$3:$CS$424,4,FALSE)</f>
        <v>18</v>
      </c>
      <c r="M996" s="79">
        <f>VLOOKUP(B996,[2]ok!$BJ$3:$CS$424,5,FALSE)</f>
        <v>17</v>
      </c>
      <c r="N996" s="79">
        <f>VLOOKUP(B996,[2]ok!$BJ$3:$CS$424,6,FALSE)</f>
        <v>16</v>
      </c>
      <c r="O996" s="79">
        <f>VLOOKUP(B996,[2]ok!$BJ$3:$CS$424,7,FALSE)</f>
        <v>16</v>
      </c>
      <c r="P996" s="79">
        <f>VLOOKUP(B996,[2]ok!$BJ$3:$CS$424,8,FALSE)</f>
        <v>17</v>
      </c>
      <c r="Q996" s="79">
        <f>VLOOKUP(B996,[2]ok!$BJ$3:$CS$424,9,FALSE)</f>
        <v>17</v>
      </c>
      <c r="R996" s="79">
        <f>VLOOKUP(B996,[2]ok!$BJ$3:$CS$424,10,FALSE)</f>
        <v>18</v>
      </c>
      <c r="S996" s="79">
        <f>VLOOKUP(B996,[2]ok!$BJ$3:$CS$424,11,FALSE)</f>
        <v>19</v>
      </c>
      <c r="T996" s="79">
        <f>VLOOKUP(B996,[2]ok!$BJ$3:$CS$424,12,FALSE)</f>
        <v>20</v>
      </c>
      <c r="U996" s="79">
        <f>VLOOKUP(B996,[2]ok!$BJ$3:$CS$424,13,FALSE)</f>
        <v>21</v>
      </c>
      <c r="V996" s="79">
        <f>VLOOKUP(B996,[2]ok!$BJ$3:$CS$424,14,FALSE)</f>
        <v>21</v>
      </c>
      <c r="W996" s="79">
        <f>VLOOKUP(B996,[2]ok!$BJ$3:$CS$424,15,FALSE)</f>
        <v>21</v>
      </c>
      <c r="X996" s="79">
        <f>VLOOKUP(B996,[2]ok!$BJ$3:$CS$424,16,FALSE)</f>
        <v>21</v>
      </c>
      <c r="Y996" s="79">
        <f>VLOOKUP(B996,[2]ok!$BJ$3:$CS$424,17,FALSE)</f>
        <v>21</v>
      </c>
      <c r="Z996" s="79">
        <f>VLOOKUP(B996,[2]ok!$BJ$3:$CS$424,18,FALSE)</f>
        <v>20</v>
      </c>
      <c r="AA996" s="79">
        <f>VLOOKUP(B996,[2]ok!$BJ$3:$CS$424,19,FALSE)</f>
        <v>20</v>
      </c>
      <c r="AB996" s="79">
        <f>VLOOKUP(B996,[2]ok!$BJ$3:$CS$424,20,FALSE)</f>
        <v>19</v>
      </c>
      <c r="AC996" s="79">
        <f>VLOOKUP(B996,[2]ok!$BJ$3:$CS$424,21,FALSE)</f>
        <v>18</v>
      </c>
      <c r="AD996" s="79">
        <f>VLOOKUP(B996,[2]ok!$BJ$3:$CS$424,22,FALSE)</f>
        <v>79</v>
      </c>
      <c r="AE996" s="79">
        <f>VLOOKUP(B996,[2]ok!$BJ$3:$CS$424,23,FALSE)</f>
        <v>77</v>
      </c>
      <c r="AF996" s="79">
        <f>VLOOKUP(B996,[2]ok!$BJ$3:$CS$424,24,FALSE)</f>
        <v>78</v>
      </c>
      <c r="AG996" s="79">
        <f>VLOOKUP(B996,[2]ok!$BJ$3:$CS$424,25,FALSE)</f>
        <v>63</v>
      </c>
      <c r="AH996" s="79">
        <f>VLOOKUP(B996,[2]ok!$BJ$3:$CS$424,26,FALSE)</f>
        <v>53</v>
      </c>
      <c r="AI996" s="79">
        <f>VLOOKUP(B996,[2]ok!$BJ$3:$CS$424,27,FALSE)</f>
        <v>47</v>
      </c>
      <c r="AJ996" s="79">
        <f>VLOOKUP(B996,[2]ok!$BJ$3:$CS$424,28,FALSE)</f>
        <v>39</v>
      </c>
      <c r="AK996" s="79">
        <f>VLOOKUP(B996,[2]ok!$BJ$3:$CS$424,29,FALSE)</f>
        <v>35</v>
      </c>
      <c r="AL996" s="79">
        <f>VLOOKUP(B996,[2]ok!$BJ$3:$CS$424,30,FALSE)</f>
        <v>26</v>
      </c>
      <c r="AM996" s="79">
        <f>VLOOKUP(B996,[2]ok!$BJ$3:$CS$424,31,FALSE)</f>
        <v>19</v>
      </c>
      <c r="AN996" s="79">
        <f>VLOOKUP(B996,[2]ok!$BJ$3:$CS$424,32,FALSE)</f>
        <v>14</v>
      </c>
      <c r="AO996" s="79">
        <f>VLOOKUP(B996,[2]ok!$BJ$3:$CS$424,33,FALSE)</f>
        <v>10</v>
      </c>
      <c r="AP996" s="79">
        <f>VLOOKUP(B996,[2]ok!$BJ$3:$CS$424,34,FALSE)</f>
        <v>6</v>
      </c>
      <c r="AQ996" s="79">
        <v>50</v>
      </c>
      <c r="AR996" s="79">
        <v>52</v>
      </c>
      <c r="AS996" s="79">
        <v>214</v>
      </c>
      <c r="AT996" s="79">
        <f>VLOOKUP(B996,[2]ok!$BJ$3:$CS$424,36,FALSE)</f>
        <v>12</v>
      </c>
      <c r="AU996" s="78">
        <v>7409</v>
      </c>
      <c r="AV996" s="109"/>
      <c r="AW996" s="109"/>
    </row>
    <row r="997" spans="1:49" s="33" customFormat="1" ht="24">
      <c r="A997" s="21">
        <v>993</v>
      </c>
      <c r="B997" s="75">
        <v>9857</v>
      </c>
      <c r="C997" s="45" t="s">
        <v>999</v>
      </c>
      <c r="D997" s="45" t="s">
        <v>673</v>
      </c>
      <c r="E997" s="76" t="s">
        <v>687</v>
      </c>
      <c r="F997" s="42" t="s">
        <v>694</v>
      </c>
      <c r="G997" s="78" t="s">
        <v>662</v>
      </c>
      <c r="H997" s="75">
        <v>9857</v>
      </c>
      <c r="I997" s="105">
        <f t="shared" si="937"/>
        <v>1015</v>
      </c>
      <c r="J997" s="79">
        <f>VLOOKUP(B997,[2]ok!$BJ$3:$CS$424,2,FALSE)</f>
        <v>24</v>
      </c>
      <c r="K997" s="79">
        <f>VLOOKUP(B997,[2]ok!$BJ$3:$CS$424,3,FALSE)</f>
        <v>21</v>
      </c>
      <c r="L997" s="79">
        <f>VLOOKUP(B997,[2]ok!$BJ$3:$CS$424,4,FALSE)</f>
        <v>20</v>
      </c>
      <c r="M997" s="79">
        <f>VLOOKUP(B997,[2]ok!$BJ$3:$CS$424,5,FALSE)</f>
        <v>18</v>
      </c>
      <c r="N997" s="79">
        <f>VLOOKUP(B997,[2]ok!$BJ$3:$CS$424,6,FALSE)</f>
        <v>18</v>
      </c>
      <c r="O997" s="79">
        <f>VLOOKUP(B997,[2]ok!$BJ$3:$CS$424,7,FALSE)</f>
        <v>18</v>
      </c>
      <c r="P997" s="79">
        <f>VLOOKUP(B997,[2]ok!$BJ$3:$CS$424,8,FALSE)</f>
        <v>18</v>
      </c>
      <c r="Q997" s="79">
        <f>VLOOKUP(B997,[2]ok!$BJ$3:$CS$424,9,FALSE)</f>
        <v>19</v>
      </c>
      <c r="R997" s="79">
        <f>VLOOKUP(B997,[2]ok!$BJ$3:$CS$424,10,FALSE)</f>
        <v>19</v>
      </c>
      <c r="S997" s="79">
        <f>VLOOKUP(B997,[2]ok!$BJ$3:$CS$424,11,FALSE)</f>
        <v>20</v>
      </c>
      <c r="T997" s="79">
        <f>VLOOKUP(B997,[2]ok!$BJ$3:$CS$424,12,FALSE)</f>
        <v>21</v>
      </c>
      <c r="U997" s="79">
        <f>VLOOKUP(B997,[2]ok!$BJ$3:$CS$424,13,FALSE)</f>
        <v>23</v>
      </c>
      <c r="V997" s="79">
        <f>VLOOKUP(B997,[2]ok!$BJ$3:$CS$424,14,FALSE)</f>
        <v>24</v>
      </c>
      <c r="W997" s="79">
        <f>VLOOKUP(B997,[2]ok!$BJ$3:$CS$424,15,FALSE)</f>
        <v>24</v>
      </c>
      <c r="X997" s="79">
        <f>VLOOKUP(B997,[2]ok!$BJ$3:$CS$424,16,FALSE)</f>
        <v>23</v>
      </c>
      <c r="Y997" s="79">
        <f>VLOOKUP(B997,[2]ok!$BJ$3:$CS$424,17,FALSE)</f>
        <v>22</v>
      </c>
      <c r="Z997" s="79">
        <f>VLOOKUP(B997,[2]ok!$BJ$3:$CS$424,18,FALSE)</f>
        <v>22</v>
      </c>
      <c r="AA997" s="79">
        <f>VLOOKUP(B997,[2]ok!$BJ$3:$CS$424,19,FALSE)</f>
        <v>21</v>
      </c>
      <c r="AB997" s="79">
        <f>VLOOKUP(B997,[2]ok!$BJ$3:$CS$424,20,FALSE)</f>
        <v>21</v>
      </c>
      <c r="AC997" s="79">
        <f>VLOOKUP(B997,[2]ok!$BJ$3:$CS$424,21,FALSE)</f>
        <v>20</v>
      </c>
      <c r="AD997" s="79">
        <f>VLOOKUP(B997,[2]ok!$BJ$3:$CS$424,22,FALSE)</f>
        <v>87</v>
      </c>
      <c r="AE997" s="79">
        <f>VLOOKUP(B997,[2]ok!$BJ$3:$CS$424,23,FALSE)</f>
        <v>84</v>
      </c>
      <c r="AF997" s="79">
        <f>VLOOKUP(B997,[2]ok!$BJ$3:$CS$424,24,FALSE)</f>
        <v>85</v>
      </c>
      <c r="AG997" s="79">
        <f>VLOOKUP(B997,[2]ok!$BJ$3:$CS$424,25,FALSE)</f>
        <v>69</v>
      </c>
      <c r="AH997" s="79">
        <f>VLOOKUP(B997,[2]ok!$BJ$3:$CS$424,26,FALSE)</f>
        <v>58</v>
      </c>
      <c r="AI997" s="79">
        <f>VLOOKUP(B997,[2]ok!$BJ$3:$CS$424,27,FALSE)</f>
        <v>52</v>
      </c>
      <c r="AJ997" s="79">
        <f>VLOOKUP(B997,[2]ok!$BJ$3:$CS$424,28,FALSE)</f>
        <v>42</v>
      </c>
      <c r="AK997" s="79">
        <f>VLOOKUP(B997,[2]ok!$BJ$3:$CS$424,29,FALSE)</f>
        <v>39</v>
      </c>
      <c r="AL997" s="79">
        <f>VLOOKUP(B997,[2]ok!$BJ$3:$CS$424,30,FALSE)</f>
        <v>29</v>
      </c>
      <c r="AM997" s="79">
        <f>VLOOKUP(B997,[2]ok!$BJ$3:$CS$424,31,FALSE)</f>
        <v>21</v>
      </c>
      <c r="AN997" s="79">
        <f>VLOOKUP(B997,[2]ok!$BJ$3:$CS$424,32,FALSE)</f>
        <v>16</v>
      </c>
      <c r="AO997" s="79">
        <f>VLOOKUP(B997,[2]ok!$BJ$3:$CS$424,33,FALSE)</f>
        <v>11</v>
      </c>
      <c r="AP997" s="79">
        <f>VLOOKUP(B997,[2]ok!$BJ$3:$CS$424,34,FALSE)</f>
        <v>6</v>
      </c>
      <c r="AQ997" s="79">
        <v>55</v>
      </c>
      <c r="AR997" s="79">
        <v>56</v>
      </c>
      <c r="AS997" s="79">
        <v>235</v>
      </c>
      <c r="AT997" s="79">
        <v>24</v>
      </c>
      <c r="AU997" s="78">
        <v>9857</v>
      </c>
      <c r="AV997" s="109"/>
      <c r="AW997" s="109"/>
    </row>
    <row r="998" spans="1:49" s="33" customFormat="1" ht="12">
      <c r="A998" s="6">
        <v>994</v>
      </c>
      <c r="B998" s="71"/>
      <c r="C998" s="71"/>
      <c r="D998" s="71"/>
      <c r="E998" s="71"/>
      <c r="F998" s="72" t="s">
        <v>1025</v>
      </c>
      <c r="G998" s="73"/>
      <c r="H998" s="71"/>
      <c r="I998" s="104">
        <f t="shared" ref="I998:AT998" si="939">SUM(I999:I1004)</f>
        <v>14965</v>
      </c>
      <c r="J998" s="74">
        <f t="shared" si="939"/>
        <v>309</v>
      </c>
      <c r="K998" s="74">
        <f t="shared" si="939"/>
        <v>346</v>
      </c>
      <c r="L998" s="74">
        <f t="shared" si="939"/>
        <v>353</v>
      </c>
      <c r="M998" s="74">
        <f t="shared" si="939"/>
        <v>385</v>
      </c>
      <c r="N998" s="74">
        <f t="shared" si="939"/>
        <v>403</v>
      </c>
      <c r="O998" s="74">
        <f t="shared" si="939"/>
        <v>414</v>
      </c>
      <c r="P998" s="74">
        <f t="shared" si="939"/>
        <v>327</v>
      </c>
      <c r="Q998" s="74">
        <f t="shared" si="939"/>
        <v>327</v>
      </c>
      <c r="R998" s="74">
        <f t="shared" si="939"/>
        <v>327</v>
      </c>
      <c r="S998" s="74">
        <f t="shared" si="939"/>
        <v>327</v>
      </c>
      <c r="T998" s="74">
        <f t="shared" si="939"/>
        <v>327</v>
      </c>
      <c r="U998" s="74">
        <f t="shared" si="939"/>
        <v>328</v>
      </c>
      <c r="V998" s="74">
        <f t="shared" si="939"/>
        <v>324</v>
      </c>
      <c r="W998" s="74">
        <f t="shared" si="939"/>
        <v>315</v>
      </c>
      <c r="X998" s="74">
        <f t="shared" si="939"/>
        <v>301</v>
      </c>
      <c r="Y998" s="74">
        <f t="shared" si="939"/>
        <v>288</v>
      </c>
      <c r="Z998" s="74">
        <f t="shared" si="939"/>
        <v>274</v>
      </c>
      <c r="AA998" s="74">
        <f t="shared" si="939"/>
        <v>262</v>
      </c>
      <c r="AB998" s="74">
        <f t="shared" si="939"/>
        <v>251</v>
      </c>
      <c r="AC998" s="74">
        <f t="shared" si="939"/>
        <v>241</v>
      </c>
      <c r="AD998" s="74">
        <f t="shared" si="939"/>
        <v>1097</v>
      </c>
      <c r="AE998" s="74">
        <f t="shared" si="939"/>
        <v>1069</v>
      </c>
      <c r="AF998" s="74">
        <f t="shared" si="939"/>
        <v>990</v>
      </c>
      <c r="AG998" s="74">
        <f t="shared" si="939"/>
        <v>988</v>
      </c>
      <c r="AH998" s="74">
        <f t="shared" si="939"/>
        <v>904</v>
      </c>
      <c r="AI998" s="74">
        <f t="shared" si="939"/>
        <v>760</v>
      </c>
      <c r="AJ998" s="74">
        <f t="shared" si="939"/>
        <v>717</v>
      </c>
      <c r="AK998" s="74">
        <f t="shared" si="939"/>
        <v>565</v>
      </c>
      <c r="AL998" s="74">
        <f t="shared" si="939"/>
        <v>385</v>
      </c>
      <c r="AM998" s="74">
        <f t="shared" si="939"/>
        <v>350</v>
      </c>
      <c r="AN998" s="74">
        <f t="shared" si="939"/>
        <v>290</v>
      </c>
      <c r="AO998" s="74">
        <f t="shared" si="939"/>
        <v>237</v>
      </c>
      <c r="AP998" s="74">
        <f t="shared" si="939"/>
        <v>184</v>
      </c>
      <c r="AQ998" s="74">
        <v>766</v>
      </c>
      <c r="AR998" s="74">
        <v>697</v>
      </c>
      <c r="AS998" s="74">
        <v>3136</v>
      </c>
      <c r="AT998" s="74">
        <f t="shared" si="939"/>
        <v>321</v>
      </c>
      <c r="AU998" s="73"/>
      <c r="AV998" s="109"/>
      <c r="AW998" s="109"/>
    </row>
    <row r="999" spans="1:49" s="33" customFormat="1" ht="12">
      <c r="A999" s="21">
        <v>995</v>
      </c>
      <c r="B999" s="75">
        <v>4646</v>
      </c>
      <c r="C999" s="76" t="s">
        <v>999</v>
      </c>
      <c r="D999" s="76" t="s">
        <v>673</v>
      </c>
      <c r="E999" s="76" t="s">
        <v>682</v>
      </c>
      <c r="F999" s="44" t="s">
        <v>73</v>
      </c>
      <c r="G999" s="78" t="s">
        <v>680</v>
      </c>
      <c r="H999" s="75">
        <v>4646</v>
      </c>
      <c r="I999" s="105">
        <f t="shared" si="937"/>
        <v>8131</v>
      </c>
      <c r="J999" s="79">
        <f>VLOOKUP(B999,[2]ok!$BJ$3:$CS$424,2,FALSE)</f>
        <v>179</v>
      </c>
      <c r="K999" s="79">
        <f>VLOOKUP(B999,[2]ok!$BJ$3:$CS$424,3,FALSE)</f>
        <v>188</v>
      </c>
      <c r="L999" s="79">
        <f>VLOOKUP(B999,[2]ok!$BJ$3:$CS$424,4,FALSE)</f>
        <v>192</v>
      </c>
      <c r="M999" s="79">
        <f>VLOOKUP(B999,[2]ok!$BJ$3:$CS$424,5,FALSE)</f>
        <v>210</v>
      </c>
      <c r="N999" s="79">
        <f>VLOOKUP(B999,[2]ok!$BJ$3:$CS$424,6,FALSE)</f>
        <v>219</v>
      </c>
      <c r="O999" s="79">
        <f>VLOOKUP(B999,[2]ok!$BJ$3:$CS$424,7,FALSE)</f>
        <v>224</v>
      </c>
      <c r="P999" s="79">
        <f>VLOOKUP(B999,[2]ok!$BJ$3:$CS$424,8,FALSE)</f>
        <v>177</v>
      </c>
      <c r="Q999" s="79">
        <f>VLOOKUP(B999,[2]ok!$BJ$3:$CS$424,9,FALSE)</f>
        <v>177</v>
      </c>
      <c r="R999" s="79">
        <f>VLOOKUP(B999,[2]ok!$BJ$3:$CS$424,10,FALSE)</f>
        <v>177</v>
      </c>
      <c r="S999" s="79">
        <f>VLOOKUP(B999,[2]ok!$BJ$3:$CS$424,11,FALSE)</f>
        <v>177</v>
      </c>
      <c r="T999" s="79">
        <f>VLOOKUP(B999,[2]ok!$BJ$3:$CS$424,12,FALSE)</f>
        <v>177</v>
      </c>
      <c r="U999" s="79">
        <f>VLOOKUP(B999,[2]ok!$BJ$3:$CS$424,13,FALSE)</f>
        <v>177</v>
      </c>
      <c r="V999" s="79">
        <f>VLOOKUP(B999,[2]ok!$BJ$3:$CS$424,14,FALSE)</f>
        <v>176</v>
      </c>
      <c r="W999" s="79">
        <f>VLOOKUP(B999,[2]ok!$BJ$3:$CS$424,15,FALSE)</f>
        <v>171</v>
      </c>
      <c r="X999" s="79">
        <f>VLOOKUP(B999,[2]ok!$BJ$3:$CS$424,16,FALSE)</f>
        <v>162</v>
      </c>
      <c r="Y999" s="79">
        <f>VLOOKUP(B999,[2]ok!$BJ$3:$CS$424,17,FALSE)</f>
        <v>156</v>
      </c>
      <c r="Z999" s="79">
        <f>VLOOKUP(B999,[2]ok!$BJ$3:$CS$424,18,FALSE)</f>
        <v>150</v>
      </c>
      <c r="AA999" s="79">
        <f>VLOOKUP(B999,[2]ok!$BJ$3:$CS$424,19,FALSE)</f>
        <v>142</v>
      </c>
      <c r="AB999" s="79">
        <f>VLOOKUP(B999,[2]ok!$BJ$3:$CS$424,20,FALSE)</f>
        <v>136</v>
      </c>
      <c r="AC999" s="79">
        <f>VLOOKUP(B999,[2]ok!$BJ$3:$CS$424,21,FALSE)</f>
        <v>131</v>
      </c>
      <c r="AD999" s="79">
        <f>VLOOKUP(B999,[2]ok!$BJ$3:$CS$424,22,FALSE)</f>
        <v>596</v>
      </c>
      <c r="AE999" s="79">
        <f>VLOOKUP(B999,[2]ok!$BJ$3:$CS$424,23,FALSE)</f>
        <v>580</v>
      </c>
      <c r="AF999" s="79">
        <f>VLOOKUP(B999,[2]ok!$BJ$3:$CS$424,24,FALSE)</f>
        <v>537</v>
      </c>
      <c r="AG999" s="79">
        <f>VLOOKUP(B999,[2]ok!$BJ$3:$CS$424,25,FALSE)</f>
        <v>535</v>
      </c>
      <c r="AH999" s="79">
        <f>VLOOKUP(B999,[2]ok!$BJ$3:$CS$424,26,FALSE)</f>
        <v>491</v>
      </c>
      <c r="AI999" s="79">
        <f>VLOOKUP(B999,[2]ok!$BJ$3:$CS$424,27,FALSE)</f>
        <v>412</v>
      </c>
      <c r="AJ999" s="79">
        <f>VLOOKUP(B999,[2]ok!$BJ$3:$CS$424,28,FALSE)</f>
        <v>390</v>
      </c>
      <c r="AK999" s="79">
        <f>VLOOKUP(B999,[2]ok!$BJ$3:$CS$424,29,FALSE)</f>
        <v>306</v>
      </c>
      <c r="AL999" s="79">
        <f>VLOOKUP(B999,[2]ok!$BJ$3:$CS$424,30,FALSE)</f>
        <v>210</v>
      </c>
      <c r="AM999" s="79">
        <f>VLOOKUP(B999,[2]ok!$BJ$3:$CS$424,31,FALSE)</f>
        <v>190</v>
      </c>
      <c r="AN999" s="79">
        <f>VLOOKUP(B999,[2]ok!$BJ$3:$CS$424,32,FALSE)</f>
        <v>158</v>
      </c>
      <c r="AO999" s="79">
        <f>VLOOKUP(B999,[2]ok!$BJ$3:$CS$424,33,FALSE)</f>
        <v>129</v>
      </c>
      <c r="AP999" s="79">
        <f>VLOOKUP(B999,[2]ok!$BJ$3:$CS$424,34,FALSE)</f>
        <v>99</v>
      </c>
      <c r="AQ999" s="79">
        <v>414</v>
      </c>
      <c r="AR999" s="79">
        <v>379</v>
      </c>
      <c r="AS999" s="79">
        <v>1702</v>
      </c>
      <c r="AT999" s="79">
        <v>185</v>
      </c>
      <c r="AU999" s="78">
        <v>4646</v>
      </c>
      <c r="AV999" s="109"/>
      <c r="AW999" s="109"/>
    </row>
    <row r="1000" spans="1:49" s="33" customFormat="1" ht="12">
      <c r="A1000" s="21">
        <v>996</v>
      </c>
      <c r="B1000" s="75">
        <v>4639</v>
      </c>
      <c r="C1000" s="76" t="s">
        <v>999</v>
      </c>
      <c r="D1000" s="76" t="s">
        <v>673</v>
      </c>
      <c r="E1000" s="76" t="s">
        <v>682</v>
      </c>
      <c r="F1000" s="77" t="s">
        <v>74</v>
      </c>
      <c r="G1000" s="78" t="s">
        <v>662</v>
      </c>
      <c r="H1000" s="75">
        <v>4639</v>
      </c>
      <c r="I1000" s="105">
        <f t="shared" si="937"/>
        <v>2273</v>
      </c>
      <c r="J1000" s="79">
        <v>50</v>
      </c>
      <c r="K1000" s="79">
        <f>VLOOKUP(B1000,[2]ok!$BJ$3:$CS$424,3,FALSE)</f>
        <v>52</v>
      </c>
      <c r="L1000" s="79">
        <f>VLOOKUP(B1000,[2]ok!$BJ$3:$CS$424,4,FALSE)</f>
        <v>53</v>
      </c>
      <c r="M1000" s="79">
        <f>VLOOKUP(B1000,[2]ok!$BJ$3:$CS$424,5,FALSE)</f>
        <v>58</v>
      </c>
      <c r="N1000" s="79">
        <f>VLOOKUP(B1000,[2]ok!$BJ$3:$CS$424,6,FALSE)</f>
        <v>61</v>
      </c>
      <c r="O1000" s="79">
        <f>VLOOKUP(B1000,[2]ok!$BJ$3:$CS$424,7,FALSE)</f>
        <v>63</v>
      </c>
      <c r="P1000" s="79">
        <f>VLOOKUP(B1000,[2]ok!$BJ$3:$CS$424,8,FALSE)</f>
        <v>50</v>
      </c>
      <c r="Q1000" s="79">
        <f>VLOOKUP(B1000,[2]ok!$BJ$3:$CS$424,9,FALSE)</f>
        <v>50</v>
      </c>
      <c r="R1000" s="79">
        <f>VLOOKUP(B1000,[2]ok!$BJ$3:$CS$424,10,FALSE)</f>
        <v>50</v>
      </c>
      <c r="S1000" s="79">
        <f>VLOOKUP(B1000,[2]ok!$BJ$3:$CS$424,11,FALSE)</f>
        <v>50</v>
      </c>
      <c r="T1000" s="79">
        <f>VLOOKUP(B1000,[2]ok!$BJ$3:$CS$424,12,FALSE)</f>
        <v>50</v>
      </c>
      <c r="U1000" s="79">
        <f>VLOOKUP(B1000,[2]ok!$BJ$3:$CS$424,13,FALSE)</f>
        <v>50</v>
      </c>
      <c r="V1000" s="79">
        <f>VLOOKUP(B1000,[2]ok!$BJ$3:$CS$424,14,FALSE)</f>
        <v>49</v>
      </c>
      <c r="W1000" s="79">
        <f>VLOOKUP(B1000,[2]ok!$BJ$3:$CS$424,15,FALSE)</f>
        <v>48</v>
      </c>
      <c r="X1000" s="79">
        <f>VLOOKUP(B1000,[2]ok!$BJ$3:$CS$424,16,FALSE)</f>
        <v>46</v>
      </c>
      <c r="Y1000" s="79">
        <f>VLOOKUP(B1000,[2]ok!$BJ$3:$CS$424,17,FALSE)</f>
        <v>44</v>
      </c>
      <c r="Z1000" s="79">
        <f>VLOOKUP(B1000,[2]ok!$BJ$3:$CS$424,18,FALSE)</f>
        <v>41</v>
      </c>
      <c r="AA1000" s="79">
        <f>VLOOKUP(B1000,[2]ok!$BJ$3:$CS$424,19,FALSE)</f>
        <v>40</v>
      </c>
      <c r="AB1000" s="79">
        <f>VLOOKUP(B1000,[2]ok!$BJ$3:$CS$424,20,FALSE)</f>
        <v>38</v>
      </c>
      <c r="AC1000" s="79">
        <f>VLOOKUP(B1000,[2]ok!$BJ$3:$CS$424,21,FALSE)</f>
        <v>36</v>
      </c>
      <c r="AD1000" s="79">
        <f>VLOOKUP(B1000,[2]ok!$BJ$3:$CS$424,22,FALSE)</f>
        <v>166</v>
      </c>
      <c r="AE1000" s="79">
        <f>VLOOKUP(B1000,[2]ok!$BJ$3:$CS$424,23,FALSE)</f>
        <v>162</v>
      </c>
      <c r="AF1000" s="79">
        <f>VLOOKUP(B1000,[2]ok!$BJ$3:$CS$424,24,FALSE)</f>
        <v>150</v>
      </c>
      <c r="AG1000" s="79">
        <f>VLOOKUP(B1000,[2]ok!$BJ$3:$CS$424,25,FALSE)</f>
        <v>150</v>
      </c>
      <c r="AH1000" s="79">
        <f>VLOOKUP(B1000,[2]ok!$BJ$3:$CS$424,26,FALSE)</f>
        <v>137</v>
      </c>
      <c r="AI1000" s="79">
        <f>VLOOKUP(B1000,[2]ok!$BJ$3:$CS$424,27,FALSE)</f>
        <v>115</v>
      </c>
      <c r="AJ1000" s="79">
        <f>VLOOKUP(B1000,[2]ok!$BJ$3:$CS$424,28,FALSE)</f>
        <v>109</v>
      </c>
      <c r="AK1000" s="79">
        <f>VLOOKUP(B1000,[2]ok!$BJ$3:$CS$424,29,FALSE)</f>
        <v>86</v>
      </c>
      <c r="AL1000" s="79">
        <f>VLOOKUP(B1000,[2]ok!$BJ$3:$CS$424,30,FALSE)</f>
        <v>58</v>
      </c>
      <c r="AM1000" s="79">
        <f>VLOOKUP(B1000,[2]ok!$BJ$3:$CS$424,31,FALSE)</f>
        <v>53</v>
      </c>
      <c r="AN1000" s="79">
        <f>VLOOKUP(B1000,[2]ok!$BJ$3:$CS$424,32,FALSE)</f>
        <v>44</v>
      </c>
      <c r="AO1000" s="79">
        <f>VLOOKUP(B1000,[2]ok!$BJ$3:$CS$424,33,FALSE)</f>
        <v>36</v>
      </c>
      <c r="AP1000" s="79">
        <f>VLOOKUP(B1000,[2]ok!$BJ$3:$CS$424,34,FALSE)</f>
        <v>28</v>
      </c>
      <c r="AQ1000" s="79">
        <v>117</v>
      </c>
      <c r="AR1000" s="79">
        <v>105</v>
      </c>
      <c r="AS1000" s="79">
        <v>475</v>
      </c>
      <c r="AT1000" s="79">
        <v>53</v>
      </c>
      <c r="AU1000" s="78">
        <v>4639</v>
      </c>
      <c r="AV1000" s="109"/>
      <c r="AW1000" s="109"/>
    </row>
    <row r="1001" spans="1:49" s="33" customFormat="1" ht="12">
      <c r="A1001" s="6">
        <v>997</v>
      </c>
      <c r="B1001" s="75">
        <v>4635</v>
      </c>
      <c r="C1001" s="76" t="s">
        <v>999</v>
      </c>
      <c r="D1001" s="76" t="s">
        <v>673</v>
      </c>
      <c r="E1001" s="76" t="s">
        <v>682</v>
      </c>
      <c r="F1001" s="77" t="s">
        <v>75</v>
      </c>
      <c r="G1001" s="78" t="s">
        <v>662</v>
      </c>
      <c r="H1001" s="75">
        <v>4635</v>
      </c>
      <c r="I1001" s="105">
        <f t="shared" si="937"/>
        <v>938</v>
      </c>
      <c r="J1001" s="79">
        <v>21</v>
      </c>
      <c r="K1001" s="79">
        <f>VLOOKUP(B1001,[2]ok!$BJ$3:$CS$424,3,FALSE)</f>
        <v>22</v>
      </c>
      <c r="L1001" s="79">
        <f>VLOOKUP(B1001,[2]ok!$BJ$3:$CS$424,4,FALSE)</f>
        <v>22</v>
      </c>
      <c r="M1001" s="79">
        <f>VLOOKUP(B1001,[2]ok!$BJ$3:$CS$424,5,FALSE)</f>
        <v>24</v>
      </c>
      <c r="N1001" s="79">
        <f>VLOOKUP(B1001,[2]ok!$BJ$3:$CS$424,6,FALSE)</f>
        <v>25</v>
      </c>
      <c r="O1001" s="79">
        <f>VLOOKUP(B1001,[2]ok!$BJ$3:$CS$424,7,FALSE)</f>
        <v>26</v>
      </c>
      <c r="P1001" s="79">
        <f>VLOOKUP(B1001,[2]ok!$BJ$3:$CS$424,8,FALSE)</f>
        <v>20</v>
      </c>
      <c r="Q1001" s="79">
        <f>VLOOKUP(B1001,[2]ok!$BJ$3:$CS$424,9,FALSE)</f>
        <v>20</v>
      </c>
      <c r="R1001" s="79">
        <f>VLOOKUP(B1001,[2]ok!$BJ$3:$CS$424,10,FALSE)</f>
        <v>20</v>
      </c>
      <c r="S1001" s="79">
        <f>VLOOKUP(B1001,[2]ok!$BJ$3:$CS$424,11,FALSE)</f>
        <v>20</v>
      </c>
      <c r="T1001" s="79">
        <f>VLOOKUP(B1001,[2]ok!$BJ$3:$CS$424,12,FALSE)</f>
        <v>20</v>
      </c>
      <c r="U1001" s="79">
        <f>VLOOKUP(B1001,[2]ok!$BJ$3:$CS$424,13,FALSE)</f>
        <v>21</v>
      </c>
      <c r="V1001" s="79">
        <f>VLOOKUP(B1001,[2]ok!$BJ$3:$CS$424,14,FALSE)</f>
        <v>20</v>
      </c>
      <c r="W1001" s="79">
        <f>VLOOKUP(B1001,[2]ok!$BJ$3:$CS$424,15,FALSE)</f>
        <v>20</v>
      </c>
      <c r="X1001" s="79">
        <f>VLOOKUP(B1001,[2]ok!$BJ$3:$CS$424,16,FALSE)</f>
        <v>19</v>
      </c>
      <c r="Y1001" s="79">
        <f>VLOOKUP(B1001,[2]ok!$BJ$3:$CS$424,17,FALSE)</f>
        <v>18</v>
      </c>
      <c r="Z1001" s="79">
        <f>VLOOKUP(B1001,[2]ok!$BJ$3:$CS$424,18,FALSE)</f>
        <v>17</v>
      </c>
      <c r="AA1001" s="79">
        <f>VLOOKUP(B1001,[2]ok!$BJ$3:$CS$424,19,FALSE)</f>
        <v>16</v>
      </c>
      <c r="AB1001" s="79">
        <f>VLOOKUP(B1001,[2]ok!$BJ$3:$CS$424,20,FALSE)</f>
        <v>16</v>
      </c>
      <c r="AC1001" s="79">
        <f>VLOOKUP(B1001,[2]ok!$BJ$3:$CS$424,21,FALSE)</f>
        <v>15</v>
      </c>
      <c r="AD1001" s="79">
        <f>VLOOKUP(B1001,[2]ok!$BJ$3:$CS$424,22,FALSE)</f>
        <v>69</v>
      </c>
      <c r="AE1001" s="79">
        <f>VLOOKUP(B1001,[2]ok!$BJ$3:$CS$424,23,FALSE)</f>
        <v>67</v>
      </c>
      <c r="AF1001" s="79">
        <f>VLOOKUP(B1001,[2]ok!$BJ$3:$CS$424,24,FALSE)</f>
        <v>62</v>
      </c>
      <c r="AG1001" s="79">
        <f>VLOOKUP(B1001,[2]ok!$BJ$3:$CS$424,25,FALSE)</f>
        <v>62</v>
      </c>
      <c r="AH1001" s="79">
        <f>VLOOKUP(B1001,[2]ok!$BJ$3:$CS$424,26,FALSE)</f>
        <v>57</v>
      </c>
      <c r="AI1001" s="79">
        <f>VLOOKUP(B1001,[2]ok!$BJ$3:$CS$424,27,FALSE)</f>
        <v>48</v>
      </c>
      <c r="AJ1001" s="79">
        <f>VLOOKUP(B1001,[2]ok!$BJ$3:$CS$424,28,FALSE)</f>
        <v>45</v>
      </c>
      <c r="AK1001" s="79">
        <f>VLOOKUP(B1001,[2]ok!$BJ$3:$CS$424,29,FALSE)</f>
        <v>35</v>
      </c>
      <c r="AL1001" s="79">
        <f>VLOOKUP(B1001,[2]ok!$BJ$3:$CS$424,30,FALSE)</f>
        <v>24</v>
      </c>
      <c r="AM1001" s="79">
        <f>VLOOKUP(B1001,[2]ok!$BJ$3:$CS$424,31,FALSE)</f>
        <v>22</v>
      </c>
      <c r="AN1001" s="79">
        <f>VLOOKUP(B1001,[2]ok!$BJ$3:$CS$424,32,FALSE)</f>
        <v>18</v>
      </c>
      <c r="AO1001" s="79">
        <f>VLOOKUP(B1001,[2]ok!$BJ$3:$CS$424,33,FALSE)</f>
        <v>15</v>
      </c>
      <c r="AP1001" s="79">
        <f>VLOOKUP(B1001,[2]ok!$BJ$3:$CS$424,34,FALSE)</f>
        <v>12</v>
      </c>
      <c r="AQ1001" s="79">
        <v>48</v>
      </c>
      <c r="AR1001" s="79">
        <v>43</v>
      </c>
      <c r="AS1001" s="79">
        <v>197</v>
      </c>
      <c r="AT1001" s="79">
        <v>21</v>
      </c>
      <c r="AU1001" s="78">
        <v>4635</v>
      </c>
      <c r="AV1001" s="109"/>
      <c r="AW1001" s="109"/>
    </row>
    <row r="1002" spans="1:49" s="33" customFormat="1" ht="12">
      <c r="A1002" s="21">
        <v>998</v>
      </c>
      <c r="B1002" s="75">
        <v>4638</v>
      </c>
      <c r="C1002" s="76" t="s">
        <v>999</v>
      </c>
      <c r="D1002" s="76" t="s">
        <v>673</v>
      </c>
      <c r="E1002" s="76" t="s">
        <v>682</v>
      </c>
      <c r="F1002" s="77" t="s">
        <v>76</v>
      </c>
      <c r="G1002" s="78" t="s">
        <v>662</v>
      </c>
      <c r="H1002" s="75">
        <v>4638</v>
      </c>
      <c r="I1002" s="105">
        <f t="shared" si="937"/>
        <v>777</v>
      </c>
      <c r="J1002" s="79">
        <v>12</v>
      </c>
      <c r="K1002" s="79">
        <f>VLOOKUP(B1002,[2]ok!$BJ$3:$CS$424,3,FALSE)</f>
        <v>18</v>
      </c>
      <c r="L1002" s="79">
        <f>VLOOKUP(B1002,[2]ok!$BJ$3:$CS$424,4,FALSE)</f>
        <v>18</v>
      </c>
      <c r="M1002" s="79">
        <f>VLOOKUP(B1002,[2]ok!$BJ$3:$CS$424,5,FALSE)</f>
        <v>20</v>
      </c>
      <c r="N1002" s="79">
        <f>VLOOKUP(B1002,[2]ok!$BJ$3:$CS$424,6,FALSE)</f>
        <v>21</v>
      </c>
      <c r="O1002" s="79">
        <f>VLOOKUP(B1002,[2]ok!$BJ$3:$CS$424,7,FALSE)</f>
        <v>22</v>
      </c>
      <c r="P1002" s="79">
        <f>VLOOKUP(B1002,[2]ok!$BJ$3:$CS$424,8,FALSE)</f>
        <v>17</v>
      </c>
      <c r="Q1002" s="79">
        <f>VLOOKUP(B1002,[2]ok!$BJ$3:$CS$424,9,FALSE)</f>
        <v>17</v>
      </c>
      <c r="R1002" s="79">
        <f>VLOOKUP(B1002,[2]ok!$BJ$3:$CS$424,10,FALSE)</f>
        <v>17</v>
      </c>
      <c r="S1002" s="79">
        <f>VLOOKUP(B1002,[2]ok!$BJ$3:$CS$424,11,FALSE)</f>
        <v>17</v>
      </c>
      <c r="T1002" s="79">
        <f>VLOOKUP(B1002,[2]ok!$BJ$3:$CS$424,12,FALSE)</f>
        <v>17</v>
      </c>
      <c r="U1002" s="79">
        <f>VLOOKUP(B1002,[2]ok!$BJ$3:$CS$424,13,FALSE)</f>
        <v>17</v>
      </c>
      <c r="V1002" s="79">
        <f>VLOOKUP(B1002,[2]ok!$BJ$3:$CS$424,14,FALSE)</f>
        <v>17</v>
      </c>
      <c r="W1002" s="79">
        <f>VLOOKUP(B1002,[2]ok!$BJ$3:$CS$424,15,FALSE)</f>
        <v>16</v>
      </c>
      <c r="X1002" s="79">
        <f>VLOOKUP(B1002,[2]ok!$BJ$3:$CS$424,16,FALSE)</f>
        <v>16</v>
      </c>
      <c r="Y1002" s="79">
        <f>VLOOKUP(B1002,[2]ok!$BJ$3:$CS$424,17,FALSE)</f>
        <v>15</v>
      </c>
      <c r="Z1002" s="79">
        <f>VLOOKUP(B1002,[2]ok!$BJ$3:$CS$424,18,FALSE)</f>
        <v>14</v>
      </c>
      <c r="AA1002" s="79">
        <f>VLOOKUP(B1002,[2]ok!$BJ$3:$CS$424,19,FALSE)</f>
        <v>14</v>
      </c>
      <c r="AB1002" s="79">
        <f>VLOOKUP(B1002,[2]ok!$BJ$3:$CS$424,20,FALSE)</f>
        <v>13</v>
      </c>
      <c r="AC1002" s="79">
        <f>VLOOKUP(B1002,[2]ok!$BJ$3:$CS$424,21,FALSE)</f>
        <v>13</v>
      </c>
      <c r="AD1002" s="79">
        <f>VLOOKUP(B1002,[2]ok!$BJ$3:$CS$424,22,FALSE)</f>
        <v>57</v>
      </c>
      <c r="AE1002" s="79">
        <f>VLOOKUP(B1002,[2]ok!$BJ$3:$CS$424,23,FALSE)</f>
        <v>56</v>
      </c>
      <c r="AF1002" s="79">
        <f>VLOOKUP(B1002,[2]ok!$BJ$3:$CS$424,24,FALSE)</f>
        <v>52</v>
      </c>
      <c r="AG1002" s="79">
        <f>VLOOKUP(B1002,[2]ok!$BJ$3:$CS$424,25,FALSE)</f>
        <v>52</v>
      </c>
      <c r="AH1002" s="79">
        <f>VLOOKUP(B1002,[2]ok!$BJ$3:$CS$424,26,FALSE)</f>
        <v>47</v>
      </c>
      <c r="AI1002" s="79">
        <f>VLOOKUP(B1002,[2]ok!$BJ$3:$CS$424,27,FALSE)</f>
        <v>40</v>
      </c>
      <c r="AJ1002" s="79">
        <f>VLOOKUP(B1002,[2]ok!$BJ$3:$CS$424,28,FALSE)</f>
        <v>37</v>
      </c>
      <c r="AK1002" s="79">
        <f>VLOOKUP(B1002,[2]ok!$BJ$3:$CS$424,29,FALSE)</f>
        <v>30</v>
      </c>
      <c r="AL1002" s="79">
        <f>VLOOKUP(B1002,[2]ok!$BJ$3:$CS$424,30,FALSE)</f>
        <v>20</v>
      </c>
      <c r="AM1002" s="79">
        <f>VLOOKUP(B1002,[2]ok!$BJ$3:$CS$424,31,FALSE)</f>
        <v>18</v>
      </c>
      <c r="AN1002" s="79">
        <f>VLOOKUP(B1002,[2]ok!$BJ$3:$CS$424,32,FALSE)</f>
        <v>15</v>
      </c>
      <c r="AO1002" s="79">
        <f>VLOOKUP(B1002,[2]ok!$BJ$3:$CS$424,33,FALSE)</f>
        <v>12</v>
      </c>
      <c r="AP1002" s="79">
        <f>VLOOKUP(B1002,[2]ok!$BJ$3:$CS$424,34,FALSE)</f>
        <v>10</v>
      </c>
      <c r="AQ1002" s="79">
        <v>40</v>
      </c>
      <c r="AR1002" s="79">
        <v>37</v>
      </c>
      <c r="AS1002" s="79">
        <v>164</v>
      </c>
      <c r="AT1002" s="79">
        <v>13</v>
      </c>
      <c r="AU1002" s="78">
        <v>4638</v>
      </c>
      <c r="AV1002" s="109"/>
      <c r="AW1002" s="109"/>
    </row>
    <row r="1003" spans="1:49" s="33" customFormat="1" ht="12">
      <c r="A1003" s="21">
        <v>999</v>
      </c>
      <c r="B1003" s="75">
        <v>4636</v>
      </c>
      <c r="C1003" s="76" t="s">
        <v>999</v>
      </c>
      <c r="D1003" s="76" t="s">
        <v>673</v>
      </c>
      <c r="E1003" s="76" t="s">
        <v>682</v>
      </c>
      <c r="F1003" s="77" t="s">
        <v>77</v>
      </c>
      <c r="G1003" s="78" t="s">
        <v>662</v>
      </c>
      <c r="H1003" s="75">
        <v>4636</v>
      </c>
      <c r="I1003" s="105">
        <f t="shared" si="937"/>
        <v>1138</v>
      </c>
      <c r="J1003" s="79">
        <v>25</v>
      </c>
      <c r="K1003" s="79">
        <f>VLOOKUP(B1003,[2]ok!$BJ$3:$CS$424,3,FALSE)</f>
        <v>26</v>
      </c>
      <c r="L1003" s="79">
        <f>VLOOKUP(B1003,[2]ok!$BJ$3:$CS$424,4,FALSE)</f>
        <v>27</v>
      </c>
      <c r="M1003" s="79">
        <f>VLOOKUP(B1003,[2]ok!$BJ$3:$CS$424,5,FALSE)</f>
        <v>29</v>
      </c>
      <c r="N1003" s="79">
        <f>VLOOKUP(B1003,[2]ok!$BJ$3:$CS$424,6,FALSE)</f>
        <v>31</v>
      </c>
      <c r="O1003" s="79">
        <f>VLOOKUP(B1003,[2]ok!$BJ$3:$CS$424,7,FALSE)</f>
        <v>31</v>
      </c>
      <c r="P1003" s="79">
        <f>VLOOKUP(B1003,[2]ok!$BJ$3:$CS$424,8,FALSE)</f>
        <v>25</v>
      </c>
      <c r="Q1003" s="79">
        <f>VLOOKUP(B1003,[2]ok!$BJ$3:$CS$424,9,FALSE)</f>
        <v>25</v>
      </c>
      <c r="R1003" s="79">
        <f>VLOOKUP(B1003,[2]ok!$BJ$3:$CS$424,10,FALSE)</f>
        <v>25</v>
      </c>
      <c r="S1003" s="79">
        <f>VLOOKUP(B1003,[2]ok!$BJ$3:$CS$424,11,FALSE)</f>
        <v>25</v>
      </c>
      <c r="T1003" s="79">
        <f>VLOOKUP(B1003,[2]ok!$BJ$3:$CS$424,12,FALSE)</f>
        <v>25</v>
      </c>
      <c r="U1003" s="79">
        <f>VLOOKUP(B1003,[2]ok!$BJ$3:$CS$424,13,FALSE)</f>
        <v>25</v>
      </c>
      <c r="V1003" s="79">
        <f>VLOOKUP(B1003,[2]ok!$BJ$3:$CS$424,14,FALSE)</f>
        <v>25</v>
      </c>
      <c r="W1003" s="79">
        <f>VLOOKUP(B1003,[2]ok!$BJ$3:$CS$424,15,FALSE)</f>
        <v>24</v>
      </c>
      <c r="X1003" s="79">
        <f>VLOOKUP(B1003,[2]ok!$BJ$3:$CS$424,16,FALSE)</f>
        <v>23</v>
      </c>
      <c r="Y1003" s="79">
        <f>VLOOKUP(B1003,[2]ok!$BJ$3:$CS$424,17,FALSE)</f>
        <v>22</v>
      </c>
      <c r="Z1003" s="79">
        <f>VLOOKUP(B1003,[2]ok!$BJ$3:$CS$424,18,FALSE)</f>
        <v>21</v>
      </c>
      <c r="AA1003" s="79">
        <f>VLOOKUP(B1003,[2]ok!$BJ$3:$CS$424,19,FALSE)</f>
        <v>20</v>
      </c>
      <c r="AB1003" s="79">
        <f>VLOOKUP(B1003,[2]ok!$BJ$3:$CS$424,20,FALSE)</f>
        <v>19</v>
      </c>
      <c r="AC1003" s="79">
        <f>VLOOKUP(B1003,[2]ok!$BJ$3:$CS$424,21,FALSE)</f>
        <v>18</v>
      </c>
      <c r="AD1003" s="79">
        <f>VLOOKUP(B1003,[2]ok!$BJ$3:$CS$424,22,FALSE)</f>
        <v>83</v>
      </c>
      <c r="AE1003" s="79">
        <f>VLOOKUP(B1003,[2]ok!$BJ$3:$CS$424,23,FALSE)</f>
        <v>81</v>
      </c>
      <c r="AF1003" s="79">
        <f>VLOOKUP(B1003,[2]ok!$BJ$3:$CS$424,24,FALSE)</f>
        <v>75</v>
      </c>
      <c r="AG1003" s="79">
        <f>VLOOKUP(B1003,[2]ok!$BJ$3:$CS$424,25,FALSE)</f>
        <v>75</v>
      </c>
      <c r="AH1003" s="79">
        <f>VLOOKUP(B1003,[2]ok!$BJ$3:$CS$424,26,FALSE)</f>
        <v>68</v>
      </c>
      <c r="AI1003" s="79">
        <f>VLOOKUP(B1003,[2]ok!$BJ$3:$CS$424,27,FALSE)</f>
        <v>58</v>
      </c>
      <c r="AJ1003" s="79">
        <f>VLOOKUP(B1003,[2]ok!$BJ$3:$CS$424,28,FALSE)</f>
        <v>54</v>
      </c>
      <c r="AK1003" s="79">
        <f>VLOOKUP(B1003,[2]ok!$BJ$3:$CS$424,29,FALSE)</f>
        <v>43</v>
      </c>
      <c r="AL1003" s="79">
        <f>VLOOKUP(B1003,[2]ok!$BJ$3:$CS$424,30,FALSE)</f>
        <v>29</v>
      </c>
      <c r="AM1003" s="79">
        <f>VLOOKUP(B1003,[2]ok!$BJ$3:$CS$424,31,FALSE)</f>
        <v>27</v>
      </c>
      <c r="AN1003" s="79">
        <f>VLOOKUP(B1003,[2]ok!$BJ$3:$CS$424,32,FALSE)</f>
        <v>22</v>
      </c>
      <c r="AO1003" s="79">
        <f>VLOOKUP(B1003,[2]ok!$BJ$3:$CS$424,33,FALSE)</f>
        <v>18</v>
      </c>
      <c r="AP1003" s="79">
        <f>VLOOKUP(B1003,[2]ok!$BJ$3:$CS$424,34,FALSE)</f>
        <v>14</v>
      </c>
      <c r="AQ1003" s="79">
        <v>59</v>
      </c>
      <c r="AR1003" s="79">
        <v>53</v>
      </c>
      <c r="AS1003" s="79">
        <v>238</v>
      </c>
      <c r="AT1003" s="79">
        <v>24</v>
      </c>
      <c r="AU1003" s="78">
        <v>4636</v>
      </c>
      <c r="AV1003" s="109"/>
      <c r="AW1003" s="109"/>
    </row>
    <row r="1004" spans="1:49" s="33" customFormat="1" ht="12">
      <c r="A1004" s="6">
        <v>1000</v>
      </c>
      <c r="B1004" s="75">
        <v>4637</v>
      </c>
      <c r="C1004" s="76" t="s">
        <v>999</v>
      </c>
      <c r="D1004" s="76" t="s">
        <v>673</v>
      </c>
      <c r="E1004" s="76" t="s">
        <v>682</v>
      </c>
      <c r="F1004" s="77" t="s">
        <v>78</v>
      </c>
      <c r="G1004" s="78" t="s">
        <v>662</v>
      </c>
      <c r="H1004" s="75">
        <v>4637</v>
      </c>
      <c r="I1004" s="105">
        <f t="shared" si="937"/>
        <v>1708</v>
      </c>
      <c r="J1004" s="79">
        <v>22</v>
      </c>
      <c r="K1004" s="79">
        <f>VLOOKUP(B1004,[2]ok!$BJ$3:$CS$424,3,FALSE)</f>
        <v>40</v>
      </c>
      <c r="L1004" s="79">
        <f>VLOOKUP(B1004,[2]ok!$BJ$3:$CS$424,4,FALSE)</f>
        <v>41</v>
      </c>
      <c r="M1004" s="79">
        <f>VLOOKUP(B1004,[2]ok!$BJ$3:$CS$424,5,FALSE)</f>
        <v>44</v>
      </c>
      <c r="N1004" s="79">
        <f>VLOOKUP(B1004,[2]ok!$BJ$3:$CS$424,6,FALSE)</f>
        <v>46</v>
      </c>
      <c r="O1004" s="79">
        <f>VLOOKUP(B1004,[2]ok!$BJ$3:$CS$424,7,FALSE)</f>
        <v>48</v>
      </c>
      <c r="P1004" s="79">
        <f>VLOOKUP(B1004,[2]ok!$BJ$3:$CS$424,8,FALSE)</f>
        <v>38</v>
      </c>
      <c r="Q1004" s="79">
        <f>VLOOKUP(B1004,[2]ok!$BJ$3:$CS$424,9,FALSE)</f>
        <v>38</v>
      </c>
      <c r="R1004" s="79">
        <f>VLOOKUP(B1004,[2]ok!$BJ$3:$CS$424,10,FALSE)</f>
        <v>38</v>
      </c>
      <c r="S1004" s="79">
        <f>VLOOKUP(B1004,[2]ok!$BJ$3:$CS$424,11,FALSE)</f>
        <v>38</v>
      </c>
      <c r="T1004" s="79">
        <f>VLOOKUP(B1004,[2]ok!$BJ$3:$CS$424,12,FALSE)</f>
        <v>38</v>
      </c>
      <c r="U1004" s="79">
        <f>VLOOKUP(B1004,[2]ok!$BJ$3:$CS$424,13,FALSE)</f>
        <v>38</v>
      </c>
      <c r="V1004" s="79">
        <f>VLOOKUP(B1004,[2]ok!$BJ$3:$CS$424,14,FALSE)</f>
        <v>37</v>
      </c>
      <c r="W1004" s="79">
        <f>VLOOKUP(B1004,[2]ok!$BJ$3:$CS$424,15,FALSE)</f>
        <v>36</v>
      </c>
      <c r="X1004" s="79">
        <f>VLOOKUP(B1004,[2]ok!$BJ$3:$CS$424,16,FALSE)</f>
        <v>35</v>
      </c>
      <c r="Y1004" s="79">
        <f>VLOOKUP(B1004,[2]ok!$BJ$3:$CS$424,17,FALSE)</f>
        <v>33</v>
      </c>
      <c r="Z1004" s="79">
        <f>VLOOKUP(B1004,[2]ok!$BJ$3:$CS$424,18,FALSE)</f>
        <v>31</v>
      </c>
      <c r="AA1004" s="79">
        <f>VLOOKUP(B1004,[2]ok!$BJ$3:$CS$424,19,FALSE)</f>
        <v>30</v>
      </c>
      <c r="AB1004" s="79">
        <f>VLOOKUP(B1004,[2]ok!$BJ$3:$CS$424,20,FALSE)</f>
        <v>29</v>
      </c>
      <c r="AC1004" s="79">
        <f>VLOOKUP(B1004,[2]ok!$BJ$3:$CS$424,21,FALSE)</f>
        <v>28</v>
      </c>
      <c r="AD1004" s="79">
        <f>VLOOKUP(B1004,[2]ok!$BJ$3:$CS$424,22,FALSE)</f>
        <v>126</v>
      </c>
      <c r="AE1004" s="79">
        <f>VLOOKUP(B1004,[2]ok!$BJ$3:$CS$424,23,FALSE)</f>
        <v>123</v>
      </c>
      <c r="AF1004" s="79">
        <f>VLOOKUP(B1004,[2]ok!$BJ$3:$CS$424,24,FALSE)</f>
        <v>114</v>
      </c>
      <c r="AG1004" s="79">
        <f>VLOOKUP(B1004,[2]ok!$BJ$3:$CS$424,25,FALSE)</f>
        <v>114</v>
      </c>
      <c r="AH1004" s="79">
        <f>VLOOKUP(B1004,[2]ok!$BJ$3:$CS$424,26,FALSE)</f>
        <v>104</v>
      </c>
      <c r="AI1004" s="79">
        <f>VLOOKUP(B1004,[2]ok!$BJ$3:$CS$424,27,FALSE)</f>
        <v>87</v>
      </c>
      <c r="AJ1004" s="79">
        <f>VLOOKUP(B1004,[2]ok!$BJ$3:$CS$424,28,FALSE)</f>
        <v>82</v>
      </c>
      <c r="AK1004" s="79">
        <f>VLOOKUP(B1004,[2]ok!$BJ$3:$CS$424,29,FALSE)</f>
        <v>65</v>
      </c>
      <c r="AL1004" s="79">
        <f>VLOOKUP(B1004,[2]ok!$BJ$3:$CS$424,30,FALSE)</f>
        <v>44</v>
      </c>
      <c r="AM1004" s="79">
        <f>VLOOKUP(B1004,[2]ok!$BJ$3:$CS$424,31,FALSE)</f>
        <v>40</v>
      </c>
      <c r="AN1004" s="79">
        <f>VLOOKUP(B1004,[2]ok!$BJ$3:$CS$424,32,FALSE)</f>
        <v>33</v>
      </c>
      <c r="AO1004" s="79">
        <f>VLOOKUP(B1004,[2]ok!$BJ$3:$CS$424,33,FALSE)</f>
        <v>27</v>
      </c>
      <c r="AP1004" s="79">
        <f>VLOOKUP(B1004,[2]ok!$BJ$3:$CS$424,34,FALSE)</f>
        <v>21</v>
      </c>
      <c r="AQ1004" s="79">
        <v>88</v>
      </c>
      <c r="AR1004" s="79">
        <v>80</v>
      </c>
      <c r="AS1004" s="79">
        <v>361</v>
      </c>
      <c r="AT1004" s="79">
        <v>25</v>
      </c>
      <c r="AU1004" s="78">
        <v>4637</v>
      </c>
      <c r="AV1004" s="109"/>
      <c r="AW1004" s="109"/>
    </row>
    <row r="1005" spans="1:49" s="33" customFormat="1" ht="12">
      <c r="A1005" s="21">
        <v>1001</v>
      </c>
      <c r="B1005" s="71"/>
      <c r="C1005" s="71"/>
      <c r="D1005" s="71"/>
      <c r="E1005" s="71"/>
      <c r="F1005" s="72" t="s">
        <v>1026</v>
      </c>
      <c r="G1005" s="73"/>
      <c r="H1005" s="71"/>
      <c r="I1005" s="104">
        <f>I1006</f>
        <v>5427</v>
      </c>
      <c r="J1005" s="74">
        <f t="shared" ref="J1005:AT1005" si="940">J1006</f>
        <v>97</v>
      </c>
      <c r="K1005" s="74">
        <f t="shared" si="940"/>
        <v>112</v>
      </c>
      <c r="L1005" s="74">
        <f t="shared" si="940"/>
        <v>109</v>
      </c>
      <c r="M1005" s="74">
        <f t="shared" si="940"/>
        <v>113</v>
      </c>
      <c r="N1005" s="74">
        <f t="shared" si="940"/>
        <v>106</v>
      </c>
      <c r="O1005" s="74">
        <f t="shared" si="940"/>
        <v>123</v>
      </c>
      <c r="P1005" s="74">
        <f t="shared" si="940"/>
        <v>96</v>
      </c>
      <c r="Q1005" s="74">
        <f t="shared" si="940"/>
        <v>97</v>
      </c>
      <c r="R1005" s="74">
        <f t="shared" si="940"/>
        <v>99</v>
      </c>
      <c r="S1005" s="74">
        <f t="shared" si="940"/>
        <v>101</v>
      </c>
      <c r="T1005" s="74">
        <f t="shared" si="940"/>
        <v>104</v>
      </c>
      <c r="U1005" s="74">
        <f t="shared" si="940"/>
        <v>108</v>
      </c>
      <c r="V1005" s="74">
        <f t="shared" si="940"/>
        <v>110</v>
      </c>
      <c r="W1005" s="74">
        <f t="shared" si="940"/>
        <v>110</v>
      </c>
      <c r="X1005" s="74">
        <f t="shared" si="940"/>
        <v>108</v>
      </c>
      <c r="Y1005" s="74">
        <f t="shared" si="940"/>
        <v>107</v>
      </c>
      <c r="Z1005" s="74">
        <f t="shared" si="940"/>
        <v>106</v>
      </c>
      <c r="AA1005" s="74">
        <f t="shared" si="940"/>
        <v>104</v>
      </c>
      <c r="AB1005" s="74">
        <f t="shared" si="940"/>
        <v>103</v>
      </c>
      <c r="AC1005" s="74">
        <f t="shared" si="940"/>
        <v>102</v>
      </c>
      <c r="AD1005" s="74">
        <f t="shared" si="940"/>
        <v>494</v>
      </c>
      <c r="AE1005" s="74">
        <f t="shared" si="940"/>
        <v>483</v>
      </c>
      <c r="AF1005" s="74">
        <f t="shared" si="940"/>
        <v>379</v>
      </c>
      <c r="AG1005" s="74">
        <f t="shared" si="940"/>
        <v>384</v>
      </c>
      <c r="AH1005" s="74">
        <f t="shared" si="940"/>
        <v>345</v>
      </c>
      <c r="AI1005" s="74">
        <f t="shared" si="940"/>
        <v>260</v>
      </c>
      <c r="AJ1005" s="74">
        <f t="shared" si="940"/>
        <v>235</v>
      </c>
      <c r="AK1005" s="74">
        <f t="shared" si="940"/>
        <v>177</v>
      </c>
      <c r="AL1005" s="74">
        <f t="shared" si="940"/>
        <v>187</v>
      </c>
      <c r="AM1005" s="74">
        <f t="shared" si="940"/>
        <v>136</v>
      </c>
      <c r="AN1005" s="74">
        <f t="shared" si="940"/>
        <v>97</v>
      </c>
      <c r="AO1005" s="74">
        <f t="shared" si="940"/>
        <v>83</v>
      </c>
      <c r="AP1005" s="74">
        <f t="shared" si="940"/>
        <v>52</v>
      </c>
      <c r="AQ1005" s="74">
        <v>259</v>
      </c>
      <c r="AR1005" s="74">
        <v>277</v>
      </c>
      <c r="AS1005" s="74">
        <v>1266</v>
      </c>
      <c r="AT1005" s="74">
        <f t="shared" si="940"/>
        <v>81</v>
      </c>
      <c r="AU1005" s="73"/>
      <c r="AV1005" s="109"/>
      <c r="AW1005" s="109"/>
    </row>
    <row r="1006" spans="1:49" s="33" customFormat="1" ht="12">
      <c r="A1006" s="21">
        <v>1002</v>
      </c>
      <c r="B1006" s="58">
        <v>4604</v>
      </c>
      <c r="C1006" s="76" t="s">
        <v>999</v>
      </c>
      <c r="D1006" s="76" t="s">
        <v>673</v>
      </c>
      <c r="E1006" s="76" t="s">
        <v>674</v>
      </c>
      <c r="F1006" s="77" t="s">
        <v>79</v>
      </c>
      <c r="G1006" s="78" t="s">
        <v>667</v>
      </c>
      <c r="H1006" s="58">
        <v>4604</v>
      </c>
      <c r="I1006" s="105">
        <f t="shared" si="937"/>
        <v>5427</v>
      </c>
      <c r="J1006" s="79">
        <v>97</v>
      </c>
      <c r="K1006" s="79">
        <f>VLOOKUP(B1006,[2]ok!$BJ$3:$CS$424,3,FALSE)</f>
        <v>112</v>
      </c>
      <c r="L1006" s="79">
        <f>VLOOKUP(B1006,[2]ok!$BJ$3:$CS$424,4,FALSE)</f>
        <v>109</v>
      </c>
      <c r="M1006" s="79">
        <f>VLOOKUP(B1006,[2]ok!$BJ$3:$CS$424,5,FALSE)</f>
        <v>113</v>
      </c>
      <c r="N1006" s="79">
        <f>VLOOKUP(B1006,[2]ok!$BJ$3:$CS$424,6,FALSE)</f>
        <v>106</v>
      </c>
      <c r="O1006" s="79">
        <f>VLOOKUP(B1006,[2]ok!$BJ$3:$CS$424,7,FALSE)</f>
        <v>123</v>
      </c>
      <c r="P1006" s="79">
        <f>VLOOKUP(B1006,[2]ok!$BJ$3:$CS$424,8,FALSE)</f>
        <v>96</v>
      </c>
      <c r="Q1006" s="79">
        <f>VLOOKUP(B1006,[2]ok!$BJ$3:$CS$424,9,FALSE)</f>
        <v>97</v>
      </c>
      <c r="R1006" s="79">
        <f>VLOOKUP(B1006,[2]ok!$BJ$3:$CS$424,10,FALSE)</f>
        <v>99</v>
      </c>
      <c r="S1006" s="79">
        <f>VLOOKUP(B1006,[2]ok!$BJ$3:$CS$424,11,FALSE)</f>
        <v>101</v>
      </c>
      <c r="T1006" s="79">
        <f>VLOOKUP(B1006,[2]ok!$BJ$3:$CS$424,12,FALSE)</f>
        <v>104</v>
      </c>
      <c r="U1006" s="79">
        <f>VLOOKUP(B1006,[2]ok!$BJ$3:$CS$424,13,FALSE)</f>
        <v>108</v>
      </c>
      <c r="V1006" s="79">
        <f>VLOOKUP(B1006,[2]ok!$BJ$3:$CS$424,14,FALSE)</f>
        <v>110</v>
      </c>
      <c r="W1006" s="79">
        <f>VLOOKUP(B1006,[2]ok!$BJ$3:$CS$424,15,FALSE)</f>
        <v>110</v>
      </c>
      <c r="X1006" s="79">
        <f>VLOOKUP(B1006,[2]ok!$BJ$3:$CS$424,16,FALSE)</f>
        <v>108</v>
      </c>
      <c r="Y1006" s="79">
        <f>VLOOKUP(B1006,[2]ok!$BJ$3:$CS$424,17,FALSE)</f>
        <v>107</v>
      </c>
      <c r="Z1006" s="79">
        <f>VLOOKUP(B1006,[2]ok!$BJ$3:$CS$424,18,FALSE)</f>
        <v>106</v>
      </c>
      <c r="AA1006" s="79">
        <f>VLOOKUP(B1006,[2]ok!$BJ$3:$CS$424,19,FALSE)</f>
        <v>104</v>
      </c>
      <c r="AB1006" s="79">
        <f>VLOOKUP(B1006,[2]ok!$BJ$3:$CS$424,20,FALSE)</f>
        <v>103</v>
      </c>
      <c r="AC1006" s="79">
        <f>VLOOKUP(B1006,[2]ok!$BJ$3:$CS$424,21,FALSE)</f>
        <v>102</v>
      </c>
      <c r="AD1006" s="79">
        <f>VLOOKUP(B1006,[2]ok!$BJ$3:$CS$424,22,FALSE)</f>
        <v>494</v>
      </c>
      <c r="AE1006" s="79">
        <f>VLOOKUP(B1006,[2]ok!$BJ$3:$CS$424,23,FALSE)</f>
        <v>483</v>
      </c>
      <c r="AF1006" s="79">
        <f>VLOOKUP(B1006,[2]ok!$BJ$3:$CS$424,24,FALSE)</f>
        <v>379</v>
      </c>
      <c r="AG1006" s="79">
        <f>VLOOKUP(B1006,[2]ok!$BJ$3:$CS$424,25,FALSE)</f>
        <v>384</v>
      </c>
      <c r="AH1006" s="79">
        <f>VLOOKUP(B1006,[2]ok!$BJ$3:$CS$424,26,FALSE)</f>
        <v>345</v>
      </c>
      <c r="AI1006" s="79">
        <f>VLOOKUP(B1006,[2]ok!$BJ$3:$CS$424,27,FALSE)</f>
        <v>260</v>
      </c>
      <c r="AJ1006" s="79">
        <f>VLOOKUP(B1006,[2]ok!$BJ$3:$CS$424,28,FALSE)</f>
        <v>235</v>
      </c>
      <c r="AK1006" s="79">
        <f>VLOOKUP(B1006,[2]ok!$BJ$3:$CS$424,29,FALSE)</f>
        <v>177</v>
      </c>
      <c r="AL1006" s="79">
        <f>VLOOKUP(B1006,[2]ok!$BJ$3:$CS$424,30,FALSE)</f>
        <v>187</v>
      </c>
      <c r="AM1006" s="79">
        <f>VLOOKUP(B1006,[2]ok!$BJ$3:$CS$424,31,FALSE)</f>
        <v>136</v>
      </c>
      <c r="AN1006" s="79">
        <f>VLOOKUP(B1006,[2]ok!$BJ$3:$CS$424,32,FALSE)</f>
        <v>97</v>
      </c>
      <c r="AO1006" s="79">
        <f>VLOOKUP(B1006,[2]ok!$BJ$3:$CS$424,33,FALSE)</f>
        <v>83</v>
      </c>
      <c r="AP1006" s="79">
        <f>VLOOKUP(B1006,[2]ok!$BJ$3:$CS$424,34,FALSE)</f>
        <v>52</v>
      </c>
      <c r="AQ1006" s="79">
        <v>259</v>
      </c>
      <c r="AR1006" s="79">
        <v>277</v>
      </c>
      <c r="AS1006" s="79">
        <v>1266</v>
      </c>
      <c r="AT1006" s="79">
        <v>81</v>
      </c>
      <c r="AU1006" s="58">
        <v>4604</v>
      </c>
      <c r="AV1006" s="109"/>
      <c r="AW1006" s="109"/>
    </row>
    <row r="1007" spans="1:49" s="33" customFormat="1" ht="12">
      <c r="A1007" s="6">
        <v>1003</v>
      </c>
      <c r="B1007" s="71"/>
      <c r="C1007" s="71"/>
      <c r="D1007" s="71"/>
      <c r="E1007" s="71"/>
      <c r="F1007" s="72" t="s">
        <v>1027</v>
      </c>
      <c r="G1007" s="73"/>
      <c r="H1007" s="71"/>
      <c r="I1007" s="104">
        <f>SUM(I1008:I1013)</f>
        <v>43038</v>
      </c>
      <c r="J1007" s="74">
        <f t="shared" ref="J1007:AT1007" si="941">SUM(J1008:J1013)</f>
        <v>735</v>
      </c>
      <c r="K1007" s="74">
        <f t="shared" si="941"/>
        <v>858</v>
      </c>
      <c r="L1007" s="74">
        <f t="shared" si="941"/>
        <v>812</v>
      </c>
      <c r="M1007" s="74">
        <f t="shared" si="941"/>
        <v>829</v>
      </c>
      <c r="N1007" s="74">
        <f t="shared" si="941"/>
        <v>731</v>
      </c>
      <c r="O1007" s="74">
        <f t="shared" si="941"/>
        <v>737</v>
      </c>
      <c r="P1007" s="74">
        <f t="shared" si="941"/>
        <v>723</v>
      </c>
      <c r="Q1007" s="74">
        <f t="shared" si="941"/>
        <v>729</v>
      </c>
      <c r="R1007" s="74">
        <f t="shared" si="941"/>
        <v>741</v>
      </c>
      <c r="S1007" s="74">
        <f t="shared" si="941"/>
        <v>756</v>
      </c>
      <c r="T1007" s="74">
        <f t="shared" si="941"/>
        <v>774</v>
      </c>
      <c r="U1007" s="74">
        <f t="shared" si="941"/>
        <v>795</v>
      </c>
      <c r="V1007" s="74">
        <f t="shared" si="941"/>
        <v>815</v>
      </c>
      <c r="W1007" s="74">
        <f t="shared" si="941"/>
        <v>831</v>
      </c>
      <c r="X1007" s="74">
        <f t="shared" si="941"/>
        <v>844</v>
      </c>
      <c r="Y1007" s="74">
        <f t="shared" si="941"/>
        <v>857</v>
      </c>
      <c r="Z1007" s="74">
        <f t="shared" si="941"/>
        <v>870</v>
      </c>
      <c r="AA1007" s="74">
        <f t="shared" si="941"/>
        <v>880</v>
      </c>
      <c r="AB1007" s="74">
        <f t="shared" si="941"/>
        <v>887</v>
      </c>
      <c r="AC1007" s="74">
        <f t="shared" si="941"/>
        <v>890</v>
      </c>
      <c r="AD1007" s="74">
        <f t="shared" si="941"/>
        <v>4447</v>
      </c>
      <c r="AE1007" s="74">
        <f t="shared" si="941"/>
        <v>4225</v>
      </c>
      <c r="AF1007" s="74">
        <f t="shared" si="941"/>
        <v>3809</v>
      </c>
      <c r="AG1007" s="74">
        <f t="shared" si="941"/>
        <v>3229</v>
      </c>
      <c r="AH1007" s="74">
        <f t="shared" si="941"/>
        <v>2815</v>
      </c>
      <c r="AI1007" s="74">
        <f t="shared" si="941"/>
        <v>2154</v>
      </c>
      <c r="AJ1007" s="74">
        <f t="shared" si="941"/>
        <v>1716</v>
      </c>
      <c r="AK1007" s="74">
        <f t="shared" si="941"/>
        <v>1391</v>
      </c>
      <c r="AL1007" s="74">
        <f t="shared" si="941"/>
        <v>1064</v>
      </c>
      <c r="AM1007" s="74">
        <f t="shared" si="941"/>
        <v>802</v>
      </c>
      <c r="AN1007" s="74">
        <f t="shared" si="941"/>
        <v>627</v>
      </c>
      <c r="AO1007" s="74">
        <f t="shared" si="941"/>
        <v>360</v>
      </c>
      <c r="AP1007" s="74">
        <f t="shared" si="941"/>
        <v>305</v>
      </c>
      <c r="AQ1007" s="74">
        <v>1948</v>
      </c>
      <c r="AR1007" s="74">
        <v>2324</v>
      </c>
      <c r="AS1007" s="74">
        <v>11167</v>
      </c>
      <c r="AT1007" s="74">
        <f t="shared" si="941"/>
        <v>779</v>
      </c>
      <c r="AU1007" s="73"/>
      <c r="AV1007" s="109"/>
      <c r="AW1007" s="109"/>
    </row>
    <row r="1008" spans="1:49" s="33" customFormat="1" ht="12">
      <c r="A1008" s="21">
        <v>1004</v>
      </c>
      <c r="B1008" s="75">
        <v>4593</v>
      </c>
      <c r="C1008" s="76" t="s">
        <v>999</v>
      </c>
      <c r="D1008" s="76" t="s">
        <v>673</v>
      </c>
      <c r="E1008" s="76" t="s">
        <v>674</v>
      </c>
      <c r="F1008" s="42" t="s">
        <v>675</v>
      </c>
      <c r="G1008" s="78" t="s">
        <v>661</v>
      </c>
      <c r="H1008" s="75">
        <v>4593</v>
      </c>
      <c r="I1008" s="105">
        <f t="shared" si="937"/>
        <v>22032</v>
      </c>
      <c r="J1008" s="79">
        <v>397</v>
      </c>
      <c r="K1008" s="79">
        <f>VLOOKUP(B1008,[2]ok!$BJ$3:$CS$424,3,FALSE)</f>
        <v>439</v>
      </c>
      <c r="L1008" s="79">
        <f>VLOOKUP(B1008,[2]ok!$BJ$3:$CS$424,4,FALSE)</f>
        <v>415</v>
      </c>
      <c r="M1008" s="79">
        <f>VLOOKUP(B1008,[2]ok!$BJ$3:$CS$424,5,FALSE)</f>
        <v>424</v>
      </c>
      <c r="N1008" s="79">
        <f>VLOOKUP(B1008,[2]ok!$BJ$3:$CS$424,6,FALSE)</f>
        <v>374</v>
      </c>
      <c r="O1008" s="79">
        <f>VLOOKUP(B1008,[2]ok!$BJ$3:$CS$424,7,FALSE)</f>
        <v>377</v>
      </c>
      <c r="P1008" s="79">
        <f>VLOOKUP(B1008,[2]ok!$BJ$3:$CS$424,8,FALSE)</f>
        <v>369</v>
      </c>
      <c r="Q1008" s="79">
        <f>VLOOKUP(B1008,[2]ok!$BJ$3:$CS$424,9,FALSE)</f>
        <v>373</v>
      </c>
      <c r="R1008" s="79">
        <f>VLOOKUP(B1008,[2]ok!$BJ$3:$CS$424,10,FALSE)</f>
        <v>379</v>
      </c>
      <c r="S1008" s="79">
        <f>VLOOKUP(B1008,[2]ok!$BJ$3:$CS$424,11,FALSE)</f>
        <v>387</v>
      </c>
      <c r="T1008" s="79">
        <f>VLOOKUP(B1008,[2]ok!$BJ$3:$CS$424,12,FALSE)</f>
        <v>396</v>
      </c>
      <c r="U1008" s="79">
        <f>VLOOKUP(B1008,[2]ok!$BJ$3:$CS$424,13,FALSE)</f>
        <v>408</v>
      </c>
      <c r="V1008" s="79">
        <f>VLOOKUP(B1008,[2]ok!$BJ$3:$CS$424,14,FALSE)</f>
        <v>417</v>
      </c>
      <c r="W1008" s="79">
        <f>VLOOKUP(B1008,[2]ok!$BJ$3:$CS$424,15,FALSE)</f>
        <v>426</v>
      </c>
      <c r="X1008" s="79">
        <f>VLOOKUP(B1008,[2]ok!$BJ$3:$CS$424,16,FALSE)</f>
        <v>432</v>
      </c>
      <c r="Y1008" s="79">
        <f>VLOOKUP(B1008,[2]ok!$BJ$3:$CS$424,17,FALSE)</f>
        <v>440</v>
      </c>
      <c r="Z1008" s="79">
        <f>VLOOKUP(B1008,[2]ok!$BJ$3:$CS$424,18,FALSE)</f>
        <v>444</v>
      </c>
      <c r="AA1008" s="79">
        <f>VLOOKUP(B1008,[2]ok!$BJ$3:$CS$424,19,FALSE)</f>
        <v>449</v>
      </c>
      <c r="AB1008" s="79">
        <f>VLOOKUP(B1008,[2]ok!$BJ$3:$CS$424,20,FALSE)</f>
        <v>453</v>
      </c>
      <c r="AC1008" s="79">
        <f>VLOOKUP(B1008,[2]ok!$BJ$3:$CS$424,21,FALSE)</f>
        <v>455</v>
      </c>
      <c r="AD1008" s="79">
        <f>VLOOKUP(B1008,[2]ok!$BJ$3:$CS$424,22,FALSE)</f>
        <v>2273</v>
      </c>
      <c r="AE1008" s="79">
        <f>VLOOKUP(B1008,[2]ok!$BJ$3:$CS$424,23,FALSE)</f>
        <v>2160</v>
      </c>
      <c r="AF1008" s="79">
        <f>VLOOKUP(B1008,[2]ok!$BJ$3:$CS$424,24,FALSE)</f>
        <v>1948</v>
      </c>
      <c r="AG1008" s="79">
        <f>VLOOKUP(B1008,[2]ok!$BJ$3:$CS$424,25,FALSE)</f>
        <v>1652</v>
      </c>
      <c r="AH1008" s="79">
        <f>VLOOKUP(B1008,[2]ok!$BJ$3:$CS$424,26,FALSE)</f>
        <v>1440</v>
      </c>
      <c r="AI1008" s="79">
        <f>VLOOKUP(B1008,[2]ok!$BJ$3:$CS$424,27,FALSE)</f>
        <v>1101</v>
      </c>
      <c r="AJ1008" s="79">
        <f>VLOOKUP(B1008,[2]ok!$BJ$3:$CS$424,28,FALSE)</f>
        <v>877</v>
      </c>
      <c r="AK1008" s="79">
        <f>VLOOKUP(B1008,[2]ok!$BJ$3:$CS$424,29,FALSE)</f>
        <v>711</v>
      </c>
      <c r="AL1008" s="79">
        <f>VLOOKUP(B1008,[2]ok!$BJ$3:$CS$424,30,FALSE)</f>
        <v>545</v>
      </c>
      <c r="AM1008" s="79">
        <f>VLOOKUP(B1008,[2]ok!$BJ$3:$CS$424,31,FALSE)</f>
        <v>410</v>
      </c>
      <c r="AN1008" s="79">
        <f>VLOOKUP(B1008,[2]ok!$BJ$3:$CS$424,32,FALSE)</f>
        <v>321</v>
      </c>
      <c r="AO1008" s="79">
        <f>VLOOKUP(B1008,[2]ok!$BJ$3:$CS$424,33,FALSE)</f>
        <v>185</v>
      </c>
      <c r="AP1008" s="79">
        <f>VLOOKUP(B1008,[2]ok!$BJ$3:$CS$424,34,FALSE)</f>
        <v>155</v>
      </c>
      <c r="AQ1008" s="79">
        <v>998</v>
      </c>
      <c r="AR1008" s="79">
        <v>1188</v>
      </c>
      <c r="AS1008" s="79">
        <v>5710</v>
      </c>
      <c r="AT1008" s="79">
        <v>392</v>
      </c>
      <c r="AU1008" s="78">
        <v>4593</v>
      </c>
      <c r="AV1008" s="109"/>
      <c r="AW1008" s="109"/>
    </row>
    <row r="1009" spans="1:49" s="33" customFormat="1" ht="12">
      <c r="A1009" s="21">
        <v>1005</v>
      </c>
      <c r="B1009" s="75">
        <v>4658</v>
      </c>
      <c r="C1009" s="76" t="s">
        <v>999</v>
      </c>
      <c r="D1009" s="76" t="s">
        <v>673</v>
      </c>
      <c r="E1009" s="76" t="s">
        <v>674</v>
      </c>
      <c r="F1009" s="77" t="s">
        <v>80</v>
      </c>
      <c r="G1009" s="78" t="s">
        <v>667</v>
      </c>
      <c r="H1009" s="75">
        <v>4658</v>
      </c>
      <c r="I1009" s="105">
        <f>SUM(J1009:AP1009)</f>
        <v>9682</v>
      </c>
      <c r="J1009" s="79">
        <v>141</v>
      </c>
      <c r="K1009" s="79">
        <f>VLOOKUP(B1009,[2]ok!$BJ$3:$CS$424,3,FALSE)</f>
        <v>195</v>
      </c>
      <c r="L1009" s="79">
        <f>VLOOKUP(B1009,[2]ok!$BJ$3:$CS$424,4,FALSE)</f>
        <v>184</v>
      </c>
      <c r="M1009" s="79">
        <f>VLOOKUP(B1009,[2]ok!$BJ$3:$CS$424,5,FALSE)</f>
        <v>187</v>
      </c>
      <c r="N1009" s="79">
        <f>VLOOKUP(B1009,[2]ok!$BJ$3:$CS$424,6,FALSE)</f>
        <v>165</v>
      </c>
      <c r="O1009" s="79">
        <f>VLOOKUP(B1009,[2]ok!$BJ$3:$CS$424,7,FALSE)</f>
        <v>166</v>
      </c>
      <c r="P1009" s="79">
        <f>VLOOKUP(B1009,[2]ok!$BJ$3:$CS$424,8,FALSE)</f>
        <v>163</v>
      </c>
      <c r="Q1009" s="79">
        <f>VLOOKUP(B1009,[2]ok!$BJ$3:$CS$424,9,FALSE)</f>
        <v>164</v>
      </c>
      <c r="R1009" s="79">
        <f>VLOOKUP(B1009,[2]ok!$BJ$3:$CS$424,10,FALSE)</f>
        <v>167</v>
      </c>
      <c r="S1009" s="79">
        <f>VLOOKUP(B1009,[2]ok!$BJ$3:$CS$424,11,FALSE)</f>
        <v>170</v>
      </c>
      <c r="T1009" s="79">
        <f>VLOOKUP(B1009,[2]ok!$BJ$3:$CS$424,12,FALSE)</f>
        <v>175</v>
      </c>
      <c r="U1009" s="79">
        <f>VLOOKUP(B1009,[2]ok!$BJ$3:$CS$424,13,FALSE)</f>
        <v>179</v>
      </c>
      <c r="V1009" s="79">
        <f>VLOOKUP(B1009,[2]ok!$BJ$3:$CS$424,14,FALSE)</f>
        <v>184</v>
      </c>
      <c r="W1009" s="79">
        <f>VLOOKUP(B1009,[2]ok!$BJ$3:$CS$424,15,FALSE)</f>
        <v>187</v>
      </c>
      <c r="X1009" s="79">
        <f>VLOOKUP(B1009,[2]ok!$BJ$3:$CS$424,16,FALSE)</f>
        <v>190</v>
      </c>
      <c r="Y1009" s="79">
        <f>VLOOKUP(B1009,[2]ok!$BJ$3:$CS$424,17,FALSE)</f>
        <v>193</v>
      </c>
      <c r="Z1009" s="79">
        <f>VLOOKUP(B1009,[2]ok!$BJ$3:$CS$424,18,FALSE)</f>
        <v>196</v>
      </c>
      <c r="AA1009" s="79">
        <f>VLOOKUP(B1009,[2]ok!$BJ$3:$CS$424,19,FALSE)</f>
        <v>198</v>
      </c>
      <c r="AB1009" s="79">
        <f>VLOOKUP(B1009,[2]ok!$BJ$3:$CS$424,20,FALSE)</f>
        <v>200</v>
      </c>
      <c r="AC1009" s="79">
        <f>VLOOKUP(B1009,[2]ok!$BJ$3:$CS$424,21,FALSE)</f>
        <v>201</v>
      </c>
      <c r="AD1009" s="79">
        <f>VLOOKUP(B1009,[2]ok!$BJ$3:$CS$424,22,FALSE)</f>
        <v>1003</v>
      </c>
      <c r="AE1009" s="79">
        <f>VLOOKUP(B1009,[2]ok!$BJ$3:$CS$424,23,FALSE)</f>
        <v>953</v>
      </c>
      <c r="AF1009" s="79">
        <f>VLOOKUP(B1009,[2]ok!$BJ$3:$CS$424,24,FALSE)</f>
        <v>859</v>
      </c>
      <c r="AG1009" s="79">
        <f>VLOOKUP(B1009,[2]ok!$BJ$3:$CS$424,25,FALSE)</f>
        <v>728</v>
      </c>
      <c r="AH1009" s="79">
        <f>VLOOKUP(B1009,[2]ok!$BJ$3:$CS$424,26,FALSE)</f>
        <v>635</v>
      </c>
      <c r="AI1009" s="79">
        <f>VLOOKUP(B1009,[2]ok!$BJ$3:$CS$424,27,FALSE)</f>
        <v>486</v>
      </c>
      <c r="AJ1009" s="79">
        <f>VLOOKUP(B1009,[2]ok!$BJ$3:$CS$424,28,FALSE)</f>
        <v>387</v>
      </c>
      <c r="AK1009" s="79">
        <f>VLOOKUP(B1009,[2]ok!$BJ$3:$CS$424,29,FALSE)</f>
        <v>314</v>
      </c>
      <c r="AL1009" s="79">
        <f>VLOOKUP(B1009,[2]ok!$BJ$3:$CS$424,30,FALSE)</f>
        <v>240</v>
      </c>
      <c r="AM1009" s="79">
        <f>VLOOKUP(B1009,[2]ok!$BJ$3:$CS$424,31,FALSE)</f>
        <v>181</v>
      </c>
      <c r="AN1009" s="79">
        <f>VLOOKUP(B1009,[2]ok!$BJ$3:$CS$424,32,FALSE)</f>
        <v>141</v>
      </c>
      <c r="AO1009" s="79">
        <f>VLOOKUP(B1009,[2]ok!$BJ$3:$CS$424,33,FALSE)</f>
        <v>81</v>
      </c>
      <c r="AP1009" s="79">
        <f>VLOOKUP(B1009,[2]ok!$BJ$3:$CS$424,34,FALSE)</f>
        <v>69</v>
      </c>
      <c r="AQ1009" s="79">
        <v>439</v>
      </c>
      <c r="AR1009" s="79">
        <v>524</v>
      </c>
      <c r="AS1009" s="79">
        <v>2519</v>
      </c>
      <c r="AT1009" s="79">
        <v>164</v>
      </c>
      <c r="AU1009" s="78">
        <v>4658</v>
      </c>
      <c r="AV1009" s="109"/>
      <c r="AW1009" s="109"/>
    </row>
    <row r="1010" spans="1:49" s="33" customFormat="1" ht="12">
      <c r="A1010" s="6">
        <v>1006</v>
      </c>
      <c r="B1010" s="75">
        <v>4650</v>
      </c>
      <c r="C1010" s="76" t="s">
        <v>999</v>
      </c>
      <c r="D1010" s="76" t="s">
        <v>673</v>
      </c>
      <c r="E1010" s="76" t="s">
        <v>674</v>
      </c>
      <c r="F1010" s="77" t="s">
        <v>81</v>
      </c>
      <c r="G1010" s="78" t="s">
        <v>662</v>
      </c>
      <c r="H1010" s="75">
        <v>4650</v>
      </c>
      <c r="I1010" s="105">
        <f>SUM(J1010:AP1010)</f>
        <v>2084</v>
      </c>
      <c r="J1010" s="79">
        <f>VLOOKUP(B1010,[2]ok!$BJ$3:$CS$424,2,FALSE)</f>
        <v>42</v>
      </c>
      <c r="K1010" s="79">
        <f>VLOOKUP(B1010,[2]ok!$BJ$3:$CS$424,3,FALSE)</f>
        <v>41</v>
      </c>
      <c r="L1010" s="79">
        <f>VLOOKUP(B1010,[2]ok!$BJ$3:$CS$424,4,FALSE)</f>
        <v>39</v>
      </c>
      <c r="M1010" s="79">
        <f>VLOOKUP(B1010,[2]ok!$BJ$3:$CS$424,5,FALSE)</f>
        <v>40</v>
      </c>
      <c r="N1010" s="79">
        <f>VLOOKUP(B1010,[2]ok!$BJ$3:$CS$424,6,FALSE)</f>
        <v>35</v>
      </c>
      <c r="O1010" s="79">
        <f>VLOOKUP(B1010,[2]ok!$BJ$3:$CS$424,7,FALSE)</f>
        <v>36</v>
      </c>
      <c r="P1010" s="79">
        <f>VLOOKUP(B1010,[2]ok!$BJ$3:$CS$424,8,FALSE)</f>
        <v>35</v>
      </c>
      <c r="Q1010" s="79">
        <f>VLOOKUP(B1010,[2]ok!$BJ$3:$CS$424,9,FALSE)</f>
        <v>35</v>
      </c>
      <c r="R1010" s="79">
        <f>VLOOKUP(B1010,[2]ok!$BJ$3:$CS$424,10,FALSE)</f>
        <v>36</v>
      </c>
      <c r="S1010" s="79">
        <f>VLOOKUP(B1010,[2]ok!$BJ$3:$CS$424,11,FALSE)</f>
        <v>37</v>
      </c>
      <c r="T1010" s="79">
        <f>VLOOKUP(B1010,[2]ok!$BJ$3:$CS$424,12,FALSE)</f>
        <v>37</v>
      </c>
      <c r="U1010" s="79">
        <f>VLOOKUP(B1010,[2]ok!$BJ$3:$CS$424,13,FALSE)</f>
        <v>38</v>
      </c>
      <c r="V1010" s="79">
        <f>VLOOKUP(B1010,[2]ok!$BJ$3:$CS$424,14,FALSE)</f>
        <v>39</v>
      </c>
      <c r="W1010" s="79">
        <f>VLOOKUP(B1010,[2]ok!$BJ$3:$CS$424,15,FALSE)</f>
        <v>40</v>
      </c>
      <c r="X1010" s="79">
        <f>VLOOKUP(B1010,[2]ok!$BJ$3:$CS$424,16,FALSE)</f>
        <v>41</v>
      </c>
      <c r="Y1010" s="79">
        <f>VLOOKUP(B1010,[2]ok!$BJ$3:$CS$424,17,FALSE)</f>
        <v>41</v>
      </c>
      <c r="Z1010" s="79">
        <f>VLOOKUP(B1010,[2]ok!$BJ$3:$CS$424,18,FALSE)</f>
        <v>42</v>
      </c>
      <c r="AA1010" s="79">
        <f>VLOOKUP(B1010,[2]ok!$BJ$3:$CS$424,19,FALSE)</f>
        <v>43</v>
      </c>
      <c r="AB1010" s="79">
        <f>VLOOKUP(B1010,[2]ok!$BJ$3:$CS$424,20,FALSE)</f>
        <v>43</v>
      </c>
      <c r="AC1010" s="79">
        <f>VLOOKUP(B1010,[2]ok!$BJ$3:$CS$424,21,FALSE)</f>
        <v>43</v>
      </c>
      <c r="AD1010" s="79">
        <f>VLOOKUP(B1010,[2]ok!$BJ$3:$CS$424,22,FALSE)</f>
        <v>215</v>
      </c>
      <c r="AE1010" s="79">
        <f>VLOOKUP(B1010,[2]ok!$BJ$3:$CS$424,23,FALSE)</f>
        <v>204</v>
      </c>
      <c r="AF1010" s="79">
        <f>VLOOKUP(B1010,[2]ok!$BJ$3:$CS$424,24,FALSE)</f>
        <v>184</v>
      </c>
      <c r="AG1010" s="79">
        <f>VLOOKUP(B1010,[2]ok!$BJ$3:$CS$424,25,FALSE)</f>
        <v>156</v>
      </c>
      <c r="AH1010" s="79">
        <f>VLOOKUP(B1010,[2]ok!$BJ$3:$CS$424,26,FALSE)</f>
        <v>136</v>
      </c>
      <c r="AI1010" s="79">
        <f>VLOOKUP(B1010,[2]ok!$BJ$3:$CS$424,27,FALSE)</f>
        <v>104</v>
      </c>
      <c r="AJ1010" s="79">
        <f>VLOOKUP(B1010,[2]ok!$BJ$3:$CS$424,28,FALSE)</f>
        <v>83</v>
      </c>
      <c r="AK1010" s="79">
        <f>VLOOKUP(B1010,[2]ok!$BJ$3:$CS$424,29,FALSE)</f>
        <v>67</v>
      </c>
      <c r="AL1010" s="79">
        <f>VLOOKUP(B1010,[2]ok!$BJ$3:$CS$424,30,FALSE)</f>
        <v>51</v>
      </c>
      <c r="AM1010" s="79">
        <f>VLOOKUP(B1010,[2]ok!$BJ$3:$CS$424,31,FALSE)</f>
        <v>39</v>
      </c>
      <c r="AN1010" s="79">
        <f>VLOOKUP(B1010,[2]ok!$BJ$3:$CS$424,32,FALSE)</f>
        <v>30</v>
      </c>
      <c r="AO1010" s="79">
        <f>VLOOKUP(B1010,[2]ok!$BJ$3:$CS$424,33,FALSE)</f>
        <v>17</v>
      </c>
      <c r="AP1010" s="79">
        <f>VLOOKUP(B1010,[2]ok!$BJ$3:$CS$424,34,FALSE)</f>
        <v>15</v>
      </c>
      <c r="AQ1010" s="79">
        <v>94</v>
      </c>
      <c r="AR1010" s="79">
        <v>112</v>
      </c>
      <c r="AS1010" s="79">
        <v>539</v>
      </c>
      <c r="AT1010" s="79">
        <v>39</v>
      </c>
      <c r="AU1010" s="78">
        <v>4650</v>
      </c>
      <c r="AV1010" s="109"/>
      <c r="AW1010" s="109"/>
    </row>
    <row r="1011" spans="1:49" s="33" customFormat="1" ht="12">
      <c r="A1011" s="21">
        <v>1007</v>
      </c>
      <c r="B1011" s="75">
        <v>4647</v>
      </c>
      <c r="C1011" s="76" t="s">
        <v>999</v>
      </c>
      <c r="D1011" s="76" t="s">
        <v>673</v>
      </c>
      <c r="E1011" s="76" t="s">
        <v>674</v>
      </c>
      <c r="F1011" s="77" t="s">
        <v>82</v>
      </c>
      <c r="G1011" s="78" t="s">
        <v>662</v>
      </c>
      <c r="H1011" s="75">
        <v>4647</v>
      </c>
      <c r="I1011" s="105">
        <f>SUM(J1011:AP1011)</f>
        <v>175</v>
      </c>
      <c r="J1011" s="79">
        <v>6</v>
      </c>
      <c r="K1011" s="79">
        <f>VLOOKUP(B1011,[2]ok!$BJ$3:$CS$424,3,FALSE)</f>
        <v>3</v>
      </c>
      <c r="L1011" s="79">
        <f>VLOOKUP(B1011,[2]ok!$BJ$3:$CS$424,4,FALSE)</f>
        <v>3</v>
      </c>
      <c r="M1011" s="79">
        <f>VLOOKUP(B1011,[2]ok!$BJ$3:$CS$424,5,FALSE)</f>
        <v>3</v>
      </c>
      <c r="N1011" s="79">
        <f>VLOOKUP(B1011,[2]ok!$BJ$3:$CS$424,6,FALSE)</f>
        <v>3</v>
      </c>
      <c r="O1011" s="79">
        <f>VLOOKUP(B1011,[2]ok!$BJ$3:$CS$424,7,FALSE)</f>
        <v>3</v>
      </c>
      <c r="P1011" s="79">
        <f>VLOOKUP(B1011,[2]ok!$BJ$3:$CS$424,8,FALSE)</f>
        <v>3</v>
      </c>
      <c r="Q1011" s="79">
        <f>VLOOKUP(B1011,[2]ok!$BJ$3:$CS$424,9,FALSE)</f>
        <v>3</v>
      </c>
      <c r="R1011" s="79">
        <f>VLOOKUP(B1011,[2]ok!$BJ$3:$CS$424,10,FALSE)</f>
        <v>3</v>
      </c>
      <c r="S1011" s="79">
        <f>VLOOKUP(B1011,[2]ok!$BJ$3:$CS$424,11,FALSE)</f>
        <v>3</v>
      </c>
      <c r="T1011" s="79">
        <f>VLOOKUP(B1011,[2]ok!$BJ$3:$CS$424,12,FALSE)</f>
        <v>3</v>
      </c>
      <c r="U1011" s="79">
        <f>VLOOKUP(B1011,[2]ok!$BJ$3:$CS$424,13,FALSE)</f>
        <v>3</v>
      </c>
      <c r="V1011" s="79">
        <f>VLOOKUP(B1011,[2]ok!$BJ$3:$CS$424,14,FALSE)</f>
        <v>3</v>
      </c>
      <c r="W1011" s="79">
        <f>VLOOKUP(B1011,[2]ok!$BJ$3:$CS$424,15,FALSE)</f>
        <v>3</v>
      </c>
      <c r="X1011" s="79">
        <f>VLOOKUP(B1011,[2]ok!$BJ$3:$CS$424,16,FALSE)</f>
        <v>3</v>
      </c>
      <c r="Y1011" s="79">
        <f>VLOOKUP(B1011,[2]ok!$BJ$3:$CS$424,17,FALSE)</f>
        <v>3</v>
      </c>
      <c r="Z1011" s="79">
        <f>VLOOKUP(B1011,[2]ok!$BJ$3:$CS$424,18,FALSE)</f>
        <v>4</v>
      </c>
      <c r="AA1011" s="79">
        <f>VLOOKUP(B1011,[2]ok!$BJ$3:$CS$424,19,FALSE)</f>
        <v>4</v>
      </c>
      <c r="AB1011" s="79">
        <f>VLOOKUP(B1011,[2]ok!$BJ$3:$CS$424,20,FALSE)</f>
        <v>4</v>
      </c>
      <c r="AC1011" s="79">
        <f>VLOOKUP(B1011,[2]ok!$BJ$3:$CS$424,21,FALSE)</f>
        <v>4</v>
      </c>
      <c r="AD1011" s="79">
        <f>VLOOKUP(B1011,[2]ok!$BJ$3:$CS$424,22,FALSE)</f>
        <v>18</v>
      </c>
      <c r="AE1011" s="79">
        <f>VLOOKUP(B1011,[2]ok!$BJ$3:$CS$424,23,FALSE)</f>
        <v>17</v>
      </c>
      <c r="AF1011" s="79">
        <f>VLOOKUP(B1011,[2]ok!$BJ$3:$CS$424,24,FALSE)</f>
        <v>15</v>
      </c>
      <c r="AG1011" s="79">
        <f>VLOOKUP(B1011,[2]ok!$BJ$3:$CS$424,25,FALSE)</f>
        <v>13</v>
      </c>
      <c r="AH1011" s="79">
        <f>VLOOKUP(B1011,[2]ok!$BJ$3:$CS$424,26,FALSE)</f>
        <v>11</v>
      </c>
      <c r="AI1011" s="79">
        <f>VLOOKUP(B1011,[2]ok!$BJ$3:$CS$424,27,FALSE)</f>
        <v>9</v>
      </c>
      <c r="AJ1011" s="79">
        <f>VLOOKUP(B1011,[2]ok!$BJ$3:$CS$424,28,FALSE)</f>
        <v>7</v>
      </c>
      <c r="AK1011" s="79">
        <f>VLOOKUP(B1011,[2]ok!$BJ$3:$CS$424,29,FALSE)</f>
        <v>6</v>
      </c>
      <c r="AL1011" s="79">
        <f>VLOOKUP(B1011,[2]ok!$BJ$3:$CS$424,30,FALSE)</f>
        <v>4</v>
      </c>
      <c r="AM1011" s="79">
        <f>VLOOKUP(B1011,[2]ok!$BJ$3:$CS$424,31,FALSE)</f>
        <v>3</v>
      </c>
      <c r="AN1011" s="79">
        <f>VLOOKUP(B1011,[2]ok!$BJ$3:$CS$424,32,FALSE)</f>
        <v>3</v>
      </c>
      <c r="AO1011" s="79">
        <f>VLOOKUP(B1011,[2]ok!$BJ$3:$CS$424,33,FALSE)</f>
        <v>1</v>
      </c>
      <c r="AP1011" s="79">
        <f>VLOOKUP(B1011,[2]ok!$BJ$3:$CS$424,34,FALSE)</f>
        <v>1</v>
      </c>
      <c r="AQ1011" s="79">
        <v>7</v>
      </c>
      <c r="AR1011" s="79">
        <v>10</v>
      </c>
      <c r="AS1011" s="79">
        <v>45</v>
      </c>
      <c r="AT1011" s="79">
        <v>6</v>
      </c>
      <c r="AU1011" s="78">
        <v>4647</v>
      </c>
      <c r="AV1011" s="109"/>
      <c r="AW1011" s="109"/>
    </row>
    <row r="1012" spans="1:49" s="33" customFormat="1" ht="12">
      <c r="A1012" s="21">
        <v>1008</v>
      </c>
      <c r="B1012" s="75">
        <v>4649</v>
      </c>
      <c r="C1012" s="76" t="s">
        <v>999</v>
      </c>
      <c r="D1012" s="76" t="s">
        <v>673</v>
      </c>
      <c r="E1012" s="76" t="s">
        <v>674</v>
      </c>
      <c r="F1012" s="77" t="s">
        <v>83</v>
      </c>
      <c r="G1012" s="78" t="s">
        <v>667</v>
      </c>
      <c r="H1012" s="75">
        <v>4649</v>
      </c>
      <c r="I1012" s="105">
        <f>SUM(J1012:AP1012)</f>
        <v>8136</v>
      </c>
      <c r="J1012" s="79">
        <v>130</v>
      </c>
      <c r="K1012" s="79">
        <f>VLOOKUP(B1012,[2]ok!$BJ$3:$CS$424,3,FALSE)</f>
        <v>162</v>
      </c>
      <c r="L1012" s="79">
        <f>VLOOKUP(B1012,[2]ok!$BJ$3:$CS$424,4,FALSE)</f>
        <v>154</v>
      </c>
      <c r="M1012" s="79">
        <f>VLOOKUP(B1012,[2]ok!$BJ$3:$CS$424,5,FALSE)</f>
        <v>157</v>
      </c>
      <c r="N1012" s="79">
        <f>VLOOKUP(B1012,[2]ok!$BJ$3:$CS$424,6,FALSE)</f>
        <v>138</v>
      </c>
      <c r="O1012" s="79">
        <f>VLOOKUP(B1012,[2]ok!$BJ$3:$CS$424,7,FALSE)</f>
        <v>139</v>
      </c>
      <c r="P1012" s="79">
        <f>VLOOKUP(B1012,[2]ok!$BJ$3:$CS$424,8,FALSE)</f>
        <v>137</v>
      </c>
      <c r="Q1012" s="79">
        <f>VLOOKUP(B1012,[2]ok!$BJ$3:$CS$424,9,FALSE)</f>
        <v>138</v>
      </c>
      <c r="R1012" s="79">
        <f>VLOOKUP(B1012,[2]ok!$BJ$3:$CS$424,10,FALSE)</f>
        <v>140</v>
      </c>
      <c r="S1012" s="79">
        <f>VLOOKUP(B1012,[2]ok!$BJ$3:$CS$424,11,FALSE)</f>
        <v>143</v>
      </c>
      <c r="T1012" s="79">
        <f>VLOOKUP(B1012,[2]ok!$BJ$3:$CS$424,12,FALSE)</f>
        <v>146</v>
      </c>
      <c r="U1012" s="79">
        <f>VLOOKUP(B1012,[2]ok!$BJ$3:$CS$424,13,FALSE)</f>
        <v>150</v>
      </c>
      <c r="V1012" s="79">
        <f>VLOOKUP(B1012,[2]ok!$BJ$3:$CS$424,14,FALSE)</f>
        <v>154</v>
      </c>
      <c r="W1012" s="79">
        <f>VLOOKUP(B1012,[2]ok!$BJ$3:$CS$424,15,FALSE)</f>
        <v>157</v>
      </c>
      <c r="X1012" s="79">
        <f>VLOOKUP(B1012,[2]ok!$BJ$3:$CS$424,16,FALSE)</f>
        <v>160</v>
      </c>
      <c r="Y1012" s="79">
        <f>VLOOKUP(B1012,[2]ok!$BJ$3:$CS$424,17,FALSE)</f>
        <v>162</v>
      </c>
      <c r="Z1012" s="79">
        <f>VLOOKUP(B1012,[2]ok!$BJ$3:$CS$424,18,FALSE)</f>
        <v>165</v>
      </c>
      <c r="AA1012" s="79">
        <f>VLOOKUP(B1012,[2]ok!$BJ$3:$CS$424,19,FALSE)</f>
        <v>167</v>
      </c>
      <c r="AB1012" s="79">
        <f>VLOOKUP(B1012,[2]ok!$BJ$3:$CS$424,20,FALSE)</f>
        <v>168</v>
      </c>
      <c r="AC1012" s="79">
        <f>VLOOKUP(B1012,[2]ok!$BJ$3:$CS$424,21,FALSE)</f>
        <v>168</v>
      </c>
      <c r="AD1012" s="79">
        <f>VLOOKUP(B1012,[2]ok!$BJ$3:$CS$424,22,FALSE)</f>
        <v>842</v>
      </c>
      <c r="AE1012" s="79">
        <f>VLOOKUP(B1012,[2]ok!$BJ$3:$CS$424,23,FALSE)</f>
        <v>800</v>
      </c>
      <c r="AF1012" s="79">
        <f>VLOOKUP(B1012,[2]ok!$BJ$3:$CS$424,24,FALSE)</f>
        <v>721</v>
      </c>
      <c r="AG1012" s="79">
        <f>VLOOKUP(B1012,[2]ok!$BJ$3:$CS$424,25,FALSE)</f>
        <v>611</v>
      </c>
      <c r="AH1012" s="79">
        <f>VLOOKUP(B1012,[2]ok!$BJ$3:$CS$424,26,FALSE)</f>
        <v>533</v>
      </c>
      <c r="AI1012" s="79">
        <f>VLOOKUP(B1012,[2]ok!$BJ$3:$CS$424,27,FALSE)</f>
        <v>408</v>
      </c>
      <c r="AJ1012" s="79">
        <f>VLOOKUP(B1012,[2]ok!$BJ$3:$CS$424,28,FALSE)</f>
        <v>325</v>
      </c>
      <c r="AK1012" s="79">
        <f>VLOOKUP(B1012,[2]ok!$BJ$3:$CS$424,29,FALSE)</f>
        <v>263</v>
      </c>
      <c r="AL1012" s="79">
        <f>VLOOKUP(B1012,[2]ok!$BJ$3:$CS$424,30,FALSE)</f>
        <v>201</v>
      </c>
      <c r="AM1012" s="79">
        <f>VLOOKUP(B1012,[2]ok!$BJ$3:$CS$424,31,FALSE)</f>
        <v>152</v>
      </c>
      <c r="AN1012" s="79">
        <f>VLOOKUP(B1012,[2]ok!$BJ$3:$CS$424,32,FALSE)</f>
        <v>119</v>
      </c>
      <c r="AO1012" s="79">
        <f>VLOOKUP(B1012,[2]ok!$BJ$3:$CS$424,33,FALSE)</f>
        <v>68</v>
      </c>
      <c r="AP1012" s="79">
        <f>VLOOKUP(B1012,[2]ok!$BJ$3:$CS$424,34,FALSE)</f>
        <v>58</v>
      </c>
      <c r="AQ1012" s="79">
        <v>368</v>
      </c>
      <c r="AR1012" s="79">
        <v>440</v>
      </c>
      <c r="AS1012" s="79">
        <v>2114</v>
      </c>
      <c r="AT1012" s="79">
        <v>160</v>
      </c>
      <c r="AU1012" s="78">
        <v>4649</v>
      </c>
      <c r="AV1012" s="109"/>
      <c r="AW1012" s="109"/>
    </row>
    <row r="1013" spans="1:49" s="33" customFormat="1" ht="12">
      <c r="A1013" s="6">
        <v>1009</v>
      </c>
      <c r="B1013" s="75">
        <v>11808</v>
      </c>
      <c r="C1013" s="76" t="s">
        <v>999</v>
      </c>
      <c r="D1013" s="76" t="s">
        <v>673</v>
      </c>
      <c r="E1013" s="76" t="s">
        <v>674</v>
      </c>
      <c r="F1013" s="42" t="s">
        <v>677</v>
      </c>
      <c r="G1013" s="78" t="s">
        <v>662</v>
      </c>
      <c r="H1013" s="75">
        <v>11808</v>
      </c>
      <c r="I1013" s="105">
        <f>SUM(J1013:AP1013)</f>
        <v>929</v>
      </c>
      <c r="J1013" s="79">
        <v>19</v>
      </c>
      <c r="K1013" s="79">
        <f>VLOOKUP(B1013,[2]ok!$BJ$3:$CS$424,3,FALSE)</f>
        <v>18</v>
      </c>
      <c r="L1013" s="79">
        <f>VLOOKUP(B1013,[2]ok!$BJ$3:$CS$424,4,FALSE)</f>
        <v>17</v>
      </c>
      <c r="M1013" s="79">
        <f>VLOOKUP(B1013,[2]ok!$BJ$3:$CS$424,5,FALSE)</f>
        <v>18</v>
      </c>
      <c r="N1013" s="79">
        <f>VLOOKUP(B1013,[2]ok!$BJ$3:$CS$424,6,FALSE)</f>
        <v>16</v>
      </c>
      <c r="O1013" s="79">
        <f>VLOOKUP(B1013,[2]ok!$BJ$3:$CS$424,7,FALSE)</f>
        <v>16</v>
      </c>
      <c r="P1013" s="79">
        <f>VLOOKUP(B1013,[2]ok!$BJ$3:$CS$424,8,FALSE)</f>
        <v>16</v>
      </c>
      <c r="Q1013" s="79">
        <f>VLOOKUP(B1013,[2]ok!$BJ$3:$CS$424,9,FALSE)</f>
        <v>16</v>
      </c>
      <c r="R1013" s="79">
        <f>VLOOKUP(B1013,[2]ok!$BJ$3:$CS$424,10,FALSE)</f>
        <v>16</v>
      </c>
      <c r="S1013" s="79">
        <f>VLOOKUP(B1013,[2]ok!$BJ$3:$CS$424,11,FALSE)</f>
        <v>16</v>
      </c>
      <c r="T1013" s="79">
        <f>VLOOKUP(B1013,[2]ok!$BJ$3:$CS$424,12,FALSE)</f>
        <v>17</v>
      </c>
      <c r="U1013" s="79">
        <f>VLOOKUP(B1013,[2]ok!$BJ$3:$CS$424,13,FALSE)</f>
        <v>17</v>
      </c>
      <c r="V1013" s="79">
        <f>VLOOKUP(B1013,[2]ok!$BJ$3:$CS$424,14,FALSE)</f>
        <v>18</v>
      </c>
      <c r="W1013" s="79">
        <f>VLOOKUP(B1013,[2]ok!$BJ$3:$CS$424,15,FALSE)</f>
        <v>18</v>
      </c>
      <c r="X1013" s="79">
        <f>VLOOKUP(B1013,[2]ok!$BJ$3:$CS$424,16,FALSE)</f>
        <v>18</v>
      </c>
      <c r="Y1013" s="79">
        <f>VLOOKUP(B1013,[2]ok!$BJ$3:$CS$424,17,FALSE)</f>
        <v>18</v>
      </c>
      <c r="Z1013" s="79">
        <f>VLOOKUP(B1013,[2]ok!$BJ$3:$CS$424,18,FALSE)</f>
        <v>19</v>
      </c>
      <c r="AA1013" s="79">
        <f>VLOOKUP(B1013,[2]ok!$BJ$3:$CS$424,19,FALSE)</f>
        <v>19</v>
      </c>
      <c r="AB1013" s="79">
        <f>VLOOKUP(B1013,[2]ok!$BJ$3:$CS$424,20,FALSE)</f>
        <v>19</v>
      </c>
      <c r="AC1013" s="79">
        <f>VLOOKUP(B1013,[2]ok!$BJ$3:$CS$424,21,FALSE)</f>
        <v>19</v>
      </c>
      <c r="AD1013" s="79">
        <f>VLOOKUP(B1013,[2]ok!$BJ$3:$CS$424,22,FALSE)</f>
        <v>96</v>
      </c>
      <c r="AE1013" s="79">
        <f>VLOOKUP(B1013,[2]ok!$BJ$3:$CS$424,23,FALSE)</f>
        <v>91</v>
      </c>
      <c r="AF1013" s="79">
        <f>VLOOKUP(B1013,[2]ok!$BJ$3:$CS$424,24,FALSE)</f>
        <v>82</v>
      </c>
      <c r="AG1013" s="79">
        <f>VLOOKUP(B1013,[2]ok!$BJ$3:$CS$424,25,FALSE)</f>
        <v>69</v>
      </c>
      <c r="AH1013" s="79">
        <f>VLOOKUP(B1013,[2]ok!$BJ$3:$CS$424,26,FALSE)</f>
        <v>60</v>
      </c>
      <c r="AI1013" s="79">
        <f>VLOOKUP(B1013,[2]ok!$BJ$3:$CS$424,27,FALSE)</f>
        <v>46</v>
      </c>
      <c r="AJ1013" s="79">
        <f>VLOOKUP(B1013,[2]ok!$BJ$3:$CS$424,28,FALSE)</f>
        <v>37</v>
      </c>
      <c r="AK1013" s="79">
        <f>VLOOKUP(B1013,[2]ok!$BJ$3:$CS$424,29,FALSE)</f>
        <v>30</v>
      </c>
      <c r="AL1013" s="79">
        <f>VLOOKUP(B1013,[2]ok!$BJ$3:$CS$424,30,FALSE)</f>
        <v>23</v>
      </c>
      <c r="AM1013" s="79">
        <f>VLOOKUP(B1013,[2]ok!$BJ$3:$CS$424,31,FALSE)</f>
        <v>17</v>
      </c>
      <c r="AN1013" s="79">
        <f>VLOOKUP(B1013,[2]ok!$BJ$3:$CS$424,32,FALSE)</f>
        <v>13</v>
      </c>
      <c r="AO1013" s="79">
        <f>VLOOKUP(B1013,[2]ok!$BJ$3:$CS$424,33,FALSE)</f>
        <v>8</v>
      </c>
      <c r="AP1013" s="79">
        <f>VLOOKUP(B1013,[2]ok!$BJ$3:$CS$424,34,FALSE)</f>
        <v>7</v>
      </c>
      <c r="AQ1013" s="79">
        <v>42</v>
      </c>
      <c r="AR1013" s="79">
        <v>50</v>
      </c>
      <c r="AS1013" s="79">
        <v>240</v>
      </c>
      <c r="AT1013" s="79">
        <v>18</v>
      </c>
      <c r="AU1013" s="78">
        <v>11808</v>
      </c>
      <c r="AV1013" s="109"/>
      <c r="AW1013" s="109"/>
    </row>
    <row r="1014" spans="1:49" s="33" customFormat="1" ht="12">
      <c r="A1014" s="21">
        <v>1010</v>
      </c>
      <c r="B1014" s="71"/>
      <c r="C1014" s="71"/>
      <c r="D1014" s="71"/>
      <c r="E1014" s="71"/>
      <c r="F1014" s="72" t="s">
        <v>1028</v>
      </c>
      <c r="G1014" s="73"/>
      <c r="H1014" s="71"/>
      <c r="I1014" s="104">
        <f>SUM(I1015:I1018)</f>
        <v>9668</v>
      </c>
      <c r="J1014" s="74">
        <f t="shared" ref="J1014:AT1014" si="942">SUM(J1015:J1018)</f>
        <v>132</v>
      </c>
      <c r="K1014" s="74">
        <f t="shared" si="942"/>
        <v>184</v>
      </c>
      <c r="L1014" s="74">
        <f t="shared" si="942"/>
        <v>207</v>
      </c>
      <c r="M1014" s="74">
        <f t="shared" si="942"/>
        <v>213</v>
      </c>
      <c r="N1014" s="74">
        <f t="shared" si="942"/>
        <v>224</v>
      </c>
      <c r="O1014" s="74">
        <f t="shared" si="942"/>
        <v>214</v>
      </c>
      <c r="P1014" s="74">
        <f t="shared" si="942"/>
        <v>192</v>
      </c>
      <c r="Q1014" s="74">
        <f t="shared" si="942"/>
        <v>192</v>
      </c>
      <c r="R1014" s="74">
        <f t="shared" si="942"/>
        <v>192</v>
      </c>
      <c r="S1014" s="74">
        <f t="shared" si="942"/>
        <v>193</v>
      </c>
      <c r="T1014" s="74">
        <f t="shared" si="942"/>
        <v>193</v>
      </c>
      <c r="U1014" s="74">
        <f t="shared" si="942"/>
        <v>193</v>
      </c>
      <c r="V1014" s="74">
        <f t="shared" si="942"/>
        <v>194</v>
      </c>
      <c r="W1014" s="74">
        <f t="shared" si="942"/>
        <v>196</v>
      </c>
      <c r="X1014" s="74">
        <f t="shared" si="942"/>
        <v>198</v>
      </c>
      <c r="Y1014" s="74">
        <f t="shared" si="942"/>
        <v>200</v>
      </c>
      <c r="Z1014" s="74">
        <f t="shared" si="942"/>
        <v>202</v>
      </c>
      <c r="AA1014" s="74">
        <f t="shared" si="942"/>
        <v>201</v>
      </c>
      <c r="AB1014" s="74">
        <f t="shared" si="942"/>
        <v>193</v>
      </c>
      <c r="AC1014" s="74">
        <f t="shared" si="942"/>
        <v>182</v>
      </c>
      <c r="AD1014" s="74">
        <f t="shared" si="942"/>
        <v>788</v>
      </c>
      <c r="AE1014" s="74">
        <f t="shared" si="942"/>
        <v>793</v>
      </c>
      <c r="AF1014" s="74">
        <f t="shared" si="942"/>
        <v>701</v>
      </c>
      <c r="AG1014" s="74">
        <f t="shared" si="942"/>
        <v>677</v>
      </c>
      <c r="AH1014" s="74">
        <f t="shared" si="942"/>
        <v>657</v>
      </c>
      <c r="AI1014" s="74">
        <f t="shared" si="942"/>
        <v>493</v>
      </c>
      <c r="AJ1014" s="74">
        <f t="shared" si="942"/>
        <v>412</v>
      </c>
      <c r="AK1014" s="74">
        <f t="shared" si="942"/>
        <v>345</v>
      </c>
      <c r="AL1014" s="74">
        <f t="shared" si="942"/>
        <v>335</v>
      </c>
      <c r="AM1014" s="74">
        <f t="shared" si="942"/>
        <v>202</v>
      </c>
      <c r="AN1014" s="74">
        <f t="shared" si="942"/>
        <v>180</v>
      </c>
      <c r="AO1014" s="74">
        <f t="shared" si="942"/>
        <v>110</v>
      </c>
      <c r="AP1014" s="74">
        <f t="shared" si="942"/>
        <v>80</v>
      </c>
      <c r="AQ1014" s="74">
        <v>468</v>
      </c>
      <c r="AR1014" s="74">
        <v>518</v>
      </c>
      <c r="AS1014" s="74">
        <v>2219</v>
      </c>
      <c r="AT1014" s="74">
        <f t="shared" si="942"/>
        <v>132</v>
      </c>
      <c r="AU1014" s="73"/>
      <c r="AV1014" s="109"/>
      <c r="AW1014" s="109"/>
    </row>
    <row r="1015" spans="1:49" s="33" customFormat="1" ht="12">
      <c r="A1015" s="21">
        <v>1011</v>
      </c>
      <c r="B1015" s="75">
        <v>4634</v>
      </c>
      <c r="C1015" s="76" t="s">
        <v>999</v>
      </c>
      <c r="D1015" s="76" t="s">
        <v>673</v>
      </c>
      <c r="E1015" s="76" t="s">
        <v>698</v>
      </c>
      <c r="F1015" s="77" t="s">
        <v>84</v>
      </c>
      <c r="G1015" s="78" t="s">
        <v>680</v>
      </c>
      <c r="H1015" s="75">
        <v>4634</v>
      </c>
      <c r="I1015" s="105">
        <f t="shared" si="937"/>
        <v>5939</v>
      </c>
      <c r="J1015" s="79">
        <f>VLOOKUP(B1015,[2]ok!$BJ$3:$CS$424,2,FALSE)</f>
        <v>77</v>
      </c>
      <c r="K1015" s="79">
        <f>VLOOKUP(B1015,[2]ok!$BJ$3:$CS$424,3,FALSE)</f>
        <v>113</v>
      </c>
      <c r="L1015" s="79">
        <f>VLOOKUP(B1015,[2]ok!$BJ$3:$CS$424,4,FALSE)</f>
        <v>127</v>
      </c>
      <c r="M1015" s="79">
        <f>VLOOKUP(B1015,[2]ok!$BJ$3:$CS$424,5,FALSE)</f>
        <v>132</v>
      </c>
      <c r="N1015" s="79">
        <f>VLOOKUP(B1015,[2]ok!$BJ$3:$CS$424,6,FALSE)</f>
        <v>137</v>
      </c>
      <c r="O1015" s="79">
        <f>VLOOKUP(B1015,[2]ok!$BJ$3:$CS$424,7,FALSE)</f>
        <v>132</v>
      </c>
      <c r="P1015" s="79">
        <f>VLOOKUP(B1015,[2]ok!$BJ$3:$CS$424,8,FALSE)</f>
        <v>118</v>
      </c>
      <c r="Q1015" s="79">
        <f>VLOOKUP(B1015,[2]ok!$BJ$3:$CS$424,9,FALSE)</f>
        <v>118</v>
      </c>
      <c r="R1015" s="79">
        <f>VLOOKUP(B1015,[2]ok!$BJ$3:$CS$424,10,FALSE)</f>
        <v>118</v>
      </c>
      <c r="S1015" s="79">
        <f>VLOOKUP(B1015,[2]ok!$BJ$3:$CS$424,11,FALSE)</f>
        <v>119</v>
      </c>
      <c r="T1015" s="79">
        <f>VLOOKUP(B1015,[2]ok!$BJ$3:$CS$424,12,FALSE)</f>
        <v>119</v>
      </c>
      <c r="U1015" s="79">
        <f>VLOOKUP(B1015,[2]ok!$BJ$3:$CS$424,13,FALSE)</f>
        <v>119</v>
      </c>
      <c r="V1015" s="79">
        <f>VLOOKUP(B1015,[2]ok!$BJ$3:$CS$424,14,FALSE)</f>
        <v>120</v>
      </c>
      <c r="W1015" s="79">
        <f>VLOOKUP(B1015,[2]ok!$BJ$3:$CS$424,15,FALSE)</f>
        <v>121</v>
      </c>
      <c r="X1015" s="79">
        <f>VLOOKUP(B1015,[2]ok!$BJ$3:$CS$424,16,FALSE)</f>
        <v>122</v>
      </c>
      <c r="Y1015" s="79">
        <f>VLOOKUP(B1015,[2]ok!$BJ$3:$CS$424,17,FALSE)</f>
        <v>122</v>
      </c>
      <c r="Z1015" s="79">
        <f>VLOOKUP(B1015,[2]ok!$BJ$3:$CS$424,18,FALSE)</f>
        <v>124</v>
      </c>
      <c r="AA1015" s="79">
        <f>VLOOKUP(B1015,[2]ok!$BJ$3:$CS$424,19,FALSE)</f>
        <v>123</v>
      </c>
      <c r="AB1015" s="79">
        <f>VLOOKUP(B1015,[2]ok!$BJ$3:$CS$424,20,FALSE)</f>
        <v>119</v>
      </c>
      <c r="AC1015" s="79">
        <f>VLOOKUP(B1015,[2]ok!$BJ$3:$CS$424,21,FALSE)</f>
        <v>112</v>
      </c>
      <c r="AD1015" s="79">
        <f>VLOOKUP(B1015,[2]ok!$BJ$3:$CS$424,22,FALSE)</f>
        <v>485</v>
      </c>
      <c r="AE1015" s="79">
        <f>VLOOKUP(B1015,[2]ok!$BJ$3:$CS$424,23,FALSE)</f>
        <v>488</v>
      </c>
      <c r="AF1015" s="79">
        <f>VLOOKUP(B1015,[2]ok!$BJ$3:$CS$424,24,FALSE)</f>
        <v>431</v>
      </c>
      <c r="AG1015" s="79">
        <f>VLOOKUP(B1015,[2]ok!$BJ$3:$CS$424,25,FALSE)</f>
        <v>415</v>
      </c>
      <c r="AH1015" s="79">
        <f>VLOOKUP(B1015,[2]ok!$BJ$3:$CS$424,26,FALSE)</f>
        <v>403</v>
      </c>
      <c r="AI1015" s="79">
        <f>VLOOKUP(B1015,[2]ok!$BJ$3:$CS$424,27,FALSE)</f>
        <v>303</v>
      </c>
      <c r="AJ1015" s="79">
        <f>VLOOKUP(B1015,[2]ok!$BJ$3:$CS$424,28,FALSE)</f>
        <v>253</v>
      </c>
      <c r="AK1015" s="79">
        <f>VLOOKUP(B1015,[2]ok!$BJ$3:$CS$424,29,FALSE)</f>
        <v>212</v>
      </c>
      <c r="AL1015" s="79">
        <f>VLOOKUP(B1015,[2]ok!$BJ$3:$CS$424,30,FALSE)</f>
        <v>206</v>
      </c>
      <c r="AM1015" s="79">
        <f>VLOOKUP(B1015,[2]ok!$BJ$3:$CS$424,31,FALSE)</f>
        <v>124</v>
      </c>
      <c r="AN1015" s="79">
        <f>VLOOKUP(B1015,[2]ok!$BJ$3:$CS$424,32,FALSE)</f>
        <v>110</v>
      </c>
      <c r="AO1015" s="79">
        <f>VLOOKUP(B1015,[2]ok!$BJ$3:$CS$424,33,FALSE)</f>
        <v>68</v>
      </c>
      <c r="AP1015" s="79">
        <f>VLOOKUP(B1015,[2]ok!$BJ$3:$CS$424,34,FALSE)</f>
        <v>49</v>
      </c>
      <c r="AQ1015" s="79">
        <v>288</v>
      </c>
      <c r="AR1015" s="79">
        <v>318</v>
      </c>
      <c r="AS1015" s="79">
        <v>1364</v>
      </c>
      <c r="AT1015" s="79">
        <v>71</v>
      </c>
      <c r="AU1015" s="78">
        <v>4634</v>
      </c>
      <c r="AV1015" s="109"/>
      <c r="AW1015" s="109"/>
    </row>
    <row r="1016" spans="1:49" s="33" customFormat="1" ht="12">
      <c r="A1016" s="6">
        <v>1012</v>
      </c>
      <c r="B1016" s="75">
        <v>4631</v>
      </c>
      <c r="C1016" s="76" t="s">
        <v>999</v>
      </c>
      <c r="D1016" s="76" t="s">
        <v>673</v>
      </c>
      <c r="E1016" s="76" t="s">
        <v>698</v>
      </c>
      <c r="F1016" s="77" t="s">
        <v>85</v>
      </c>
      <c r="G1016" s="78" t="s">
        <v>662</v>
      </c>
      <c r="H1016" s="75">
        <v>4631</v>
      </c>
      <c r="I1016" s="105">
        <f>SUM(J1016:AP1016)</f>
        <v>1295</v>
      </c>
      <c r="J1016" s="79">
        <f>VLOOKUP(B1016,[2]ok!$BJ$3:$CS$424,2,FALSE)</f>
        <v>17</v>
      </c>
      <c r="K1016" s="79">
        <f>VLOOKUP(B1016,[2]ok!$BJ$3:$CS$424,3,FALSE)</f>
        <v>25</v>
      </c>
      <c r="L1016" s="79">
        <f>VLOOKUP(B1016,[2]ok!$BJ$3:$CS$424,4,FALSE)</f>
        <v>28</v>
      </c>
      <c r="M1016" s="79">
        <f>VLOOKUP(B1016,[2]ok!$BJ$3:$CS$424,5,FALSE)</f>
        <v>28</v>
      </c>
      <c r="N1016" s="79">
        <f>VLOOKUP(B1016,[2]ok!$BJ$3:$CS$424,6,FALSE)</f>
        <v>30</v>
      </c>
      <c r="O1016" s="79">
        <f>VLOOKUP(B1016,[2]ok!$BJ$3:$CS$424,7,FALSE)</f>
        <v>29</v>
      </c>
      <c r="P1016" s="79">
        <f>VLOOKUP(B1016,[2]ok!$BJ$3:$CS$424,8,FALSE)</f>
        <v>26</v>
      </c>
      <c r="Q1016" s="79">
        <f>VLOOKUP(B1016,[2]ok!$BJ$3:$CS$424,9,FALSE)</f>
        <v>26</v>
      </c>
      <c r="R1016" s="79">
        <f>VLOOKUP(B1016,[2]ok!$BJ$3:$CS$424,10,FALSE)</f>
        <v>26</v>
      </c>
      <c r="S1016" s="79">
        <f>VLOOKUP(B1016,[2]ok!$BJ$3:$CS$424,11,FALSE)</f>
        <v>26</v>
      </c>
      <c r="T1016" s="79">
        <f>VLOOKUP(B1016,[2]ok!$BJ$3:$CS$424,12,FALSE)</f>
        <v>26</v>
      </c>
      <c r="U1016" s="79">
        <f>VLOOKUP(B1016,[2]ok!$BJ$3:$CS$424,13,FALSE)</f>
        <v>26</v>
      </c>
      <c r="V1016" s="79">
        <f>VLOOKUP(B1016,[2]ok!$BJ$3:$CS$424,14,FALSE)</f>
        <v>26</v>
      </c>
      <c r="W1016" s="79">
        <f>VLOOKUP(B1016,[2]ok!$BJ$3:$CS$424,15,FALSE)</f>
        <v>26</v>
      </c>
      <c r="X1016" s="79">
        <f>VLOOKUP(B1016,[2]ok!$BJ$3:$CS$424,16,FALSE)</f>
        <v>26</v>
      </c>
      <c r="Y1016" s="79">
        <f>VLOOKUP(B1016,[2]ok!$BJ$3:$CS$424,17,FALSE)</f>
        <v>27</v>
      </c>
      <c r="Z1016" s="79">
        <f>VLOOKUP(B1016,[2]ok!$BJ$3:$CS$424,18,FALSE)</f>
        <v>27</v>
      </c>
      <c r="AA1016" s="79">
        <f>VLOOKUP(B1016,[2]ok!$BJ$3:$CS$424,19,FALSE)</f>
        <v>27</v>
      </c>
      <c r="AB1016" s="79">
        <f>VLOOKUP(B1016,[2]ok!$BJ$3:$CS$424,20,FALSE)</f>
        <v>26</v>
      </c>
      <c r="AC1016" s="79">
        <f>VLOOKUP(B1016,[2]ok!$BJ$3:$CS$424,21,FALSE)</f>
        <v>24</v>
      </c>
      <c r="AD1016" s="79">
        <f>VLOOKUP(B1016,[2]ok!$BJ$3:$CS$424,22,FALSE)</f>
        <v>105</v>
      </c>
      <c r="AE1016" s="79">
        <f>VLOOKUP(B1016,[2]ok!$BJ$3:$CS$424,23,FALSE)</f>
        <v>106</v>
      </c>
      <c r="AF1016" s="79">
        <f>VLOOKUP(B1016,[2]ok!$BJ$3:$CS$424,24,FALSE)</f>
        <v>94</v>
      </c>
      <c r="AG1016" s="79">
        <f>VLOOKUP(B1016,[2]ok!$BJ$3:$CS$424,25,FALSE)</f>
        <v>91</v>
      </c>
      <c r="AH1016" s="79">
        <f>VLOOKUP(B1016,[2]ok!$BJ$3:$CS$424,26,FALSE)</f>
        <v>88</v>
      </c>
      <c r="AI1016" s="79">
        <f>VLOOKUP(B1016,[2]ok!$BJ$3:$CS$424,27,FALSE)</f>
        <v>66</v>
      </c>
      <c r="AJ1016" s="79">
        <f>VLOOKUP(B1016,[2]ok!$BJ$3:$CS$424,28,FALSE)</f>
        <v>55</v>
      </c>
      <c r="AK1016" s="79">
        <f>VLOOKUP(B1016,[2]ok!$BJ$3:$CS$424,29,FALSE)</f>
        <v>46</v>
      </c>
      <c r="AL1016" s="79">
        <f>VLOOKUP(B1016,[2]ok!$BJ$3:$CS$424,30,FALSE)</f>
        <v>45</v>
      </c>
      <c r="AM1016" s="79">
        <f>VLOOKUP(B1016,[2]ok!$BJ$3:$CS$424,31,FALSE)</f>
        <v>27</v>
      </c>
      <c r="AN1016" s="79">
        <f>VLOOKUP(B1016,[2]ok!$BJ$3:$CS$424,32,FALSE)</f>
        <v>24</v>
      </c>
      <c r="AO1016" s="79">
        <f>VLOOKUP(B1016,[2]ok!$BJ$3:$CS$424,33,FALSE)</f>
        <v>15</v>
      </c>
      <c r="AP1016" s="79">
        <f>VLOOKUP(B1016,[2]ok!$BJ$3:$CS$424,34,FALSE)</f>
        <v>11</v>
      </c>
      <c r="AQ1016" s="79">
        <v>62</v>
      </c>
      <c r="AR1016" s="79">
        <v>69</v>
      </c>
      <c r="AS1016" s="79">
        <v>297</v>
      </c>
      <c r="AT1016" s="79">
        <f>VLOOKUP(B1016,[2]ok!$BJ$3:$CS$424,36,FALSE)</f>
        <v>20</v>
      </c>
      <c r="AU1016" s="78">
        <v>4631</v>
      </c>
      <c r="AV1016" s="109"/>
      <c r="AW1016" s="109"/>
    </row>
    <row r="1017" spans="1:49" s="33" customFormat="1" ht="12">
      <c r="A1017" s="21">
        <v>1013</v>
      </c>
      <c r="B1017" s="75">
        <v>4629</v>
      </c>
      <c r="C1017" s="76" t="s">
        <v>999</v>
      </c>
      <c r="D1017" s="76" t="s">
        <v>673</v>
      </c>
      <c r="E1017" s="76" t="s">
        <v>698</v>
      </c>
      <c r="F1017" s="77" t="s">
        <v>86</v>
      </c>
      <c r="G1017" s="78" t="s">
        <v>667</v>
      </c>
      <c r="H1017" s="75">
        <v>4629</v>
      </c>
      <c r="I1017" s="105">
        <f>SUM(J1017:AP1017)</f>
        <v>1968</v>
      </c>
      <c r="J1017" s="79">
        <v>32</v>
      </c>
      <c r="K1017" s="79">
        <f>VLOOKUP(B1017,[2]ok!$BJ$3:$CS$424,3,FALSE)</f>
        <v>37</v>
      </c>
      <c r="L1017" s="79">
        <f>VLOOKUP(B1017,[2]ok!$BJ$3:$CS$424,4,FALSE)</f>
        <v>42</v>
      </c>
      <c r="M1017" s="79">
        <f>VLOOKUP(B1017,[2]ok!$BJ$3:$CS$424,5,FALSE)</f>
        <v>43</v>
      </c>
      <c r="N1017" s="79">
        <f>VLOOKUP(B1017,[2]ok!$BJ$3:$CS$424,6,FALSE)</f>
        <v>46</v>
      </c>
      <c r="O1017" s="79">
        <f>VLOOKUP(B1017,[2]ok!$BJ$3:$CS$424,7,FALSE)</f>
        <v>43</v>
      </c>
      <c r="P1017" s="79">
        <f>VLOOKUP(B1017,[2]ok!$BJ$3:$CS$424,8,FALSE)</f>
        <v>39</v>
      </c>
      <c r="Q1017" s="79">
        <f>VLOOKUP(B1017,[2]ok!$BJ$3:$CS$424,9,FALSE)</f>
        <v>39</v>
      </c>
      <c r="R1017" s="79">
        <f>VLOOKUP(B1017,[2]ok!$BJ$3:$CS$424,10,FALSE)</f>
        <v>39</v>
      </c>
      <c r="S1017" s="79">
        <f>VLOOKUP(B1017,[2]ok!$BJ$3:$CS$424,11,FALSE)</f>
        <v>39</v>
      </c>
      <c r="T1017" s="79">
        <f>VLOOKUP(B1017,[2]ok!$BJ$3:$CS$424,12,FALSE)</f>
        <v>39</v>
      </c>
      <c r="U1017" s="79">
        <f>VLOOKUP(B1017,[2]ok!$BJ$3:$CS$424,13,FALSE)</f>
        <v>39</v>
      </c>
      <c r="V1017" s="79">
        <f>VLOOKUP(B1017,[2]ok!$BJ$3:$CS$424,14,FALSE)</f>
        <v>39</v>
      </c>
      <c r="W1017" s="79">
        <f>VLOOKUP(B1017,[2]ok!$BJ$3:$CS$424,15,FALSE)</f>
        <v>40</v>
      </c>
      <c r="X1017" s="79">
        <f>VLOOKUP(B1017,[2]ok!$BJ$3:$CS$424,16,FALSE)</f>
        <v>40</v>
      </c>
      <c r="Y1017" s="79">
        <f>VLOOKUP(B1017,[2]ok!$BJ$3:$CS$424,17,FALSE)</f>
        <v>41</v>
      </c>
      <c r="Z1017" s="79">
        <f>VLOOKUP(B1017,[2]ok!$BJ$3:$CS$424,18,FALSE)</f>
        <v>41</v>
      </c>
      <c r="AA1017" s="79">
        <f>VLOOKUP(B1017,[2]ok!$BJ$3:$CS$424,19,FALSE)</f>
        <v>41</v>
      </c>
      <c r="AB1017" s="79">
        <f>VLOOKUP(B1017,[2]ok!$BJ$3:$CS$424,20,FALSE)</f>
        <v>39</v>
      </c>
      <c r="AC1017" s="79">
        <f>VLOOKUP(B1017,[2]ok!$BJ$3:$CS$424,21,FALSE)</f>
        <v>37</v>
      </c>
      <c r="AD1017" s="79">
        <f>VLOOKUP(B1017,[2]ok!$BJ$3:$CS$424,22,FALSE)</f>
        <v>160</v>
      </c>
      <c r="AE1017" s="79">
        <f>VLOOKUP(B1017,[2]ok!$BJ$3:$CS$424,23,FALSE)</f>
        <v>161</v>
      </c>
      <c r="AF1017" s="79">
        <f>VLOOKUP(B1017,[2]ok!$BJ$3:$CS$424,24,FALSE)</f>
        <v>142</v>
      </c>
      <c r="AG1017" s="79">
        <f>VLOOKUP(B1017,[2]ok!$BJ$3:$CS$424,25,FALSE)</f>
        <v>138</v>
      </c>
      <c r="AH1017" s="79">
        <f>VLOOKUP(B1017,[2]ok!$BJ$3:$CS$424,26,FALSE)</f>
        <v>134</v>
      </c>
      <c r="AI1017" s="79">
        <f>VLOOKUP(B1017,[2]ok!$BJ$3:$CS$424,27,FALSE)</f>
        <v>100</v>
      </c>
      <c r="AJ1017" s="79">
        <f>VLOOKUP(B1017,[2]ok!$BJ$3:$CS$424,28,FALSE)</f>
        <v>84</v>
      </c>
      <c r="AK1017" s="79">
        <f>VLOOKUP(B1017,[2]ok!$BJ$3:$CS$424,29,FALSE)</f>
        <v>70</v>
      </c>
      <c r="AL1017" s="79">
        <f>VLOOKUP(B1017,[2]ok!$BJ$3:$CS$424,30,FALSE)</f>
        <v>68</v>
      </c>
      <c r="AM1017" s="79">
        <f>VLOOKUP(B1017,[2]ok!$BJ$3:$CS$424,31,FALSE)</f>
        <v>41</v>
      </c>
      <c r="AN1017" s="79">
        <f>VLOOKUP(B1017,[2]ok!$BJ$3:$CS$424,32,FALSE)</f>
        <v>37</v>
      </c>
      <c r="AO1017" s="79">
        <f>VLOOKUP(B1017,[2]ok!$BJ$3:$CS$424,33,FALSE)</f>
        <v>22</v>
      </c>
      <c r="AP1017" s="79">
        <f>VLOOKUP(B1017,[2]ok!$BJ$3:$CS$424,34,FALSE)</f>
        <v>16</v>
      </c>
      <c r="AQ1017" s="79">
        <v>95</v>
      </c>
      <c r="AR1017" s="79">
        <v>105</v>
      </c>
      <c r="AS1017" s="79">
        <v>451</v>
      </c>
      <c r="AT1017" s="79">
        <v>34</v>
      </c>
      <c r="AU1017" s="78">
        <v>4629</v>
      </c>
      <c r="AV1017" s="109"/>
      <c r="AW1017" s="109"/>
    </row>
    <row r="1018" spans="1:49" s="33" customFormat="1" ht="12">
      <c r="A1018" s="21">
        <v>1014</v>
      </c>
      <c r="B1018" s="75">
        <v>16886</v>
      </c>
      <c r="C1018" s="76" t="s">
        <v>999</v>
      </c>
      <c r="D1018" s="76" t="s">
        <v>673</v>
      </c>
      <c r="E1018" s="76" t="s">
        <v>698</v>
      </c>
      <c r="F1018" s="77" t="s">
        <v>87</v>
      </c>
      <c r="G1018" s="78" t="s">
        <v>662</v>
      </c>
      <c r="H1018" s="75">
        <v>16886</v>
      </c>
      <c r="I1018" s="105">
        <f>SUM(J1018:AP1018)</f>
        <v>466</v>
      </c>
      <c r="J1018" s="79">
        <f>VLOOKUP(B1018,[2]ok!$BJ$3:$CS$424,2,FALSE)</f>
        <v>6</v>
      </c>
      <c r="K1018" s="79">
        <f>VLOOKUP(B1018,[2]ok!$BJ$3:$CS$424,3,FALSE)</f>
        <v>9</v>
      </c>
      <c r="L1018" s="79">
        <f>VLOOKUP(B1018,[2]ok!$BJ$3:$CS$424,4,FALSE)</f>
        <v>10</v>
      </c>
      <c r="M1018" s="79">
        <f>VLOOKUP(B1018,[2]ok!$BJ$3:$CS$424,5,FALSE)</f>
        <v>10</v>
      </c>
      <c r="N1018" s="79">
        <f>VLOOKUP(B1018,[2]ok!$BJ$3:$CS$424,6,FALSE)</f>
        <v>11</v>
      </c>
      <c r="O1018" s="79">
        <f>VLOOKUP(B1018,[2]ok!$BJ$3:$CS$424,7,FALSE)</f>
        <v>10</v>
      </c>
      <c r="P1018" s="79">
        <f>VLOOKUP(B1018,[2]ok!$BJ$3:$CS$424,8,FALSE)</f>
        <v>9</v>
      </c>
      <c r="Q1018" s="79">
        <f>VLOOKUP(B1018,[2]ok!$BJ$3:$CS$424,9,FALSE)</f>
        <v>9</v>
      </c>
      <c r="R1018" s="79">
        <f>VLOOKUP(B1018,[2]ok!$BJ$3:$CS$424,10,FALSE)</f>
        <v>9</v>
      </c>
      <c r="S1018" s="79">
        <f>VLOOKUP(B1018,[2]ok!$BJ$3:$CS$424,11,FALSE)</f>
        <v>9</v>
      </c>
      <c r="T1018" s="79">
        <f>VLOOKUP(B1018,[2]ok!$BJ$3:$CS$424,12,FALSE)</f>
        <v>9</v>
      </c>
      <c r="U1018" s="79">
        <f>VLOOKUP(B1018,[2]ok!$BJ$3:$CS$424,13,FALSE)</f>
        <v>9</v>
      </c>
      <c r="V1018" s="79">
        <f>VLOOKUP(B1018,[2]ok!$BJ$3:$CS$424,14,FALSE)</f>
        <v>9</v>
      </c>
      <c r="W1018" s="79">
        <f>VLOOKUP(B1018,[2]ok!$BJ$3:$CS$424,15,FALSE)</f>
        <v>9</v>
      </c>
      <c r="X1018" s="79">
        <f>VLOOKUP(B1018,[2]ok!$BJ$3:$CS$424,16,FALSE)</f>
        <v>10</v>
      </c>
      <c r="Y1018" s="79">
        <f>VLOOKUP(B1018,[2]ok!$BJ$3:$CS$424,17,FALSE)</f>
        <v>10</v>
      </c>
      <c r="Z1018" s="79">
        <f>VLOOKUP(B1018,[2]ok!$BJ$3:$CS$424,18,FALSE)</f>
        <v>10</v>
      </c>
      <c r="AA1018" s="79">
        <f>VLOOKUP(B1018,[2]ok!$BJ$3:$CS$424,19,FALSE)</f>
        <v>10</v>
      </c>
      <c r="AB1018" s="79">
        <f>VLOOKUP(B1018,[2]ok!$BJ$3:$CS$424,20,FALSE)</f>
        <v>9</v>
      </c>
      <c r="AC1018" s="79">
        <f>VLOOKUP(B1018,[2]ok!$BJ$3:$CS$424,21,FALSE)</f>
        <v>9</v>
      </c>
      <c r="AD1018" s="79">
        <f>VLOOKUP(B1018,[2]ok!$BJ$3:$CS$424,22,FALSE)</f>
        <v>38</v>
      </c>
      <c r="AE1018" s="79">
        <f>VLOOKUP(B1018,[2]ok!$BJ$3:$CS$424,23,FALSE)</f>
        <v>38</v>
      </c>
      <c r="AF1018" s="79">
        <f>VLOOKUP(B1018,[2]ok!$BJ$3:$CS$424,24,FALSE)</f>
        <v>34</v>
      </c>
      <c r="AG1018" s="79">
        <f>VLOOKUP(B1018,[2]ok!$BJ$3:$CS$424,25,FALSE)</f>
        <v>33</v>
      </c>
      <c r="AH1018" s="79">
        <f>VLOOKUP(B1018,[2]ok!$BJ$3:$CS$424,26,FALSE)</f>
        <v>32</v>
      </c>
      <c r="AI1018" s="79">
        <f>VLOOKUP(B1018,[2]ok!$BJ$3:$CS$424,27,FALSE)</f>
        <v>24</v>
      </c>
      <c r="AJ1018" s="79">
        <f>VLOOKUP(B1018,[2]ok!$BJ$3:$CS$424,28,FALSE)</f>
        <v>20</v>
      </c>
      <c r="AK1018" s="79">
        <f>VLOOKUP(B1018,[2]ok!$BJ$3:$CS$424,29,FALSE)</f>
        <v>17</v>
      </c>
      <c r="AL1018" s="79">
        <f>VLOOKUP(B1018,[2]ok!$BJ$3:$CS$424,30,FALSE)</f>
        <v>16</v>
      </c>
      <c r="AM1018" s="79">
        <f>VLOOKUP(B1018,[2]ok!$BJ$3:$CS$424,31,FALSE)</f>
        <v>10</v>
      </c>
      <c r="AN1018" s="79">
        <f>VLOOKUP(B1018,[2]ok!$BJ$3:$CS$424,32,FALSE)</f>
        <v>9</v>
      </c>
      <c r="AO1018" s="79">
        <f>VLOOKUP(B1018,[2]ok!$BJ$3:$CS$424,33,FALSE)</f>
        <v>5</v>
      </c>
      <c r="AP1018" s="79">
        <f>VLOOKUP(B1018,[2]ok!$BJ$3:$CS$424,34,FALSE)</f>
        <v>4</v>
      </c>
      <c r="AQ1018" s="79">
        <v>22</v>
      </c>
      <c r="AR1018" s="79">
        <v>25</v>
      </c>
      <c r="AS1018" s="79">
        <v>107</v>
      </c>
      <c r="AT1018" s="79">
        <v>7</v>
      </c>
      <c r="AU1018" s="78">
        <v>16886</v>
      </c>
      <c r="AV1018" s="109"/>
      <c r="AW1018" s="109"/>
    </row>
    <row r="1019" spans="1:49" s="33" customFormat="1" ht="12">
      <c r="A1019" s="6">
        <v>1015</v>
      </c>
      <c r="B1019" s="71"/>
      <c r="C1019" s="71"/>
      <c r="D1019" s="71"/>
      <c r="E1019" s="71"/>
      <c r="F1019" s="72" t="s">
        <v>1029</v>
      </c>
      <c r="G1019" s="73"/>
      <c r="H1019" s="71"/>
      <c r="I1019" s="104">
        <f>I1020</f>
        <v>3536</v>
      </c>
      <c r="J1019" s="74">
        <f t="shared" ref="J1019:AT1019" si="943">J1020</f>
        <v>47</v>
      </c>
      <c r="K1019" s="74">
        <f t="shared" si="943"/>
        <v>40</v>
      </c>
      <c r="L1019" s="74">
        <f t="shared" si="943"/>
        <v>57</v>
      </c>
      <c r="M1019" s="74">
        <f t="shared" si="943"/>
        <v>58</v>
      </c>
      <c r="N1019" s="74">
        <f t="shared" si="943"/>
        <v>42</v>
      </c>
      <c r="O1019" s="74">
        <f t="shared" si="943"/>
        <v>64</v>
      </c>
      <c r="P1019" s="74">
        <f t="shared" si="943"/>
        <v>59</v>
      </c>
      <c r="Q1019" s="74">
        <f t="shared" si="943"/>
        <v>62</v>
      </c>
      <c r="R1019" s="74">
        <f t="shared" si="943"/>
        <v>66</v>
      </c>
      <c r="S1019" s="74">
        <f t="shared" si="943"/>
        <v>69</v>
      </c>
      <c r="T1019" s="74">
        <f t="shared" si="943"/>
        <v>73</v>
      </c>
      <c r="U1019" s="74">
        <f t="shared" si="943"/>
        <v>78</v>
      </c>
      <c r="V1019" s="74">
        <f t="shared" si="943"/>
        <v>80</v>
      </c>
      <c r="W1019" s="74">
        <f t="shared" si="943"/>
        <v>79</v>
      </c>
      <c r="X1019" s="74">
        <f t="shared" si="943"/>
        <v>77</v>
      </c>
      <c r="Y1019" s="74">
        <f t="shared" si="943"/>
        <v>72</v>
      </c>
      <c r="Z1019" s="74">
        <f t="shared" si="943"/>
        <v>69</v>
      </c>
      <c r="AA1019" s="74">
        <f t="shared" si="943"/>
        <v>65</v>
      </c>
      <c r="AB1019" s="74">
        <f t="shared" si="943"/>
        <v>59</v>
      </c>
      <c r="AC1019" s="74">
        <f t="shared" si="943"/>
        <v>54</v>
      </c>
      <c r="AD1019" s="74">
        <f t="shared" si="943"/>
        <v>198</v>
      </c>
      <c r="AE1019" s="74">
        <f t="shared" si="943"/>
        <v>244</v>
      </c>
      <c r="AF1019" s="74">
        <f t="shared" si="943"/>
        <v>267</v>
      </c>
      <c r="AG1019" s="74">
        <f t="shared" si="943"/>
        <v>249</v>
      </c>
      <c r="AH1019" s="74">
        <f t="shared" si="943"/>
        <v>246</v>
      </c>
      <c r="AI1019" s="74">
        <f t="shared" si="943"/>
        <v>241</v>
      </c>
      <c r="AJ1019" s="74">
        <f t="shared" si="943"/>
        <v>153</v>
      </c>
      <c r="AK1019" s="74">
        <f t="shared" si="943"/>
        <v>150</v>
      </c>
      <c r="AL1019" s="74">
        <f t="shared" si="943"/>
        <v>127</v>
      </c>
      <c r="AM1019" s="74">
        <f t="shared" si="943"/>
        <v>141</v>
      </c>
      <c r="AN1019" s="74">
        <f t="shared" si="943"/>
        <v>103</v>
      </c>
      <c r="AO1019" s="74">
        <f t="shared" si="943"/>
        <v>86</v>
      </c>
      <c r="AP1019" s="74">
        <f t="shared" si="943"/>
        <v>61</v>
      </c>
      <c r="AQ1019" s="74">
        <v>186</v>
      </c>
      <c r="AR1019" s="74">
        <v>169</v>
      </c>
      <c r="AS1019" s="74">
        <v>780</v>
      </c>
      <c r="AT1019" s="74">
        <f t="shared" si="943"/>
        <v>53</v>
      </c>
      <c r="AU1019" s="73"/>
      <c r="AV1019" s="109"/>
      <c r="AW1019" s="109"/>
    </row>
    <row r="1020" spans="1:49" s="33" customFormat="1" ht="12">
      <c r="A1020" s="21">
        <v>1016</v>
      </c>
      <c r="B1020" s="75">
        <v>4603</v>
      </c>
      <c r="C1020" s="76" t="s">
        <v>999</v>
      </c>
      <c r="D1020" s="76" t="s">
        <v>673</v>
      </c>
      <c r="E1020" s="76" t="s">
        <v>674</v>
      </c>
      <c r="F1020" s="77" t="s">
        <v>88</v>
      </c>
      <c r="G1020" s="78" t="s">
        <v>667</v>
      </c>
      <c r="H1020" s="75">
        <v>4603</v>
      </c>
      <c r="I1020" s="105">
        <f>SUM(J1020:AP1020)</f>
        <v>3536</v>
      </c>
      <c r="J1020" s="79">
        <f>VLOOKUP(B1020,[2]ok!$BJ$3:$CS$424,2,FALSE)</f>
        <v>47</v>
      </c>
      <c r="K1020" s="79">
        <f>VLOOKUP(B1020,[2]ok!$BJ$3:$CS$424,3,FALSE)</f>
        <v>40</v>
      </c>
      <c r="L1020" s="79">
        <f>VLOOKUP(B1020,[2]ok!$BJ$3:$CS$424,4,FALSE)</f>
        <v>57</v>
      </c>
      <c r="M1020" s="79">
        <f>VLOOKUP(B1020,[2]ok!$BJ$3:$CS$424,5,FALSE)</f>
        <v>58</v>
      </c>
      <c r="N1020" s="79">
        <f>VLOOKUP(B1020,[2]ok!$BJ$3:$CS$424,6,FALSE)</f>
        <v>42</v>
      </c>
      <c r="O1020" s="79">
        <f>VLOOKUP(B1020,[2]ok!$BJ$3:$CS$424,7,FALSE)</f>
        <v>64</v>
      </c>
      <c r="P1020" s="79">
        <f>VLOOKUP(B1020,[2]ok!$BJ$3:$CS$424,8,FALSE)</f>
        <v>59</v>
      </c>
      <c r="Q1020" s="79">
        <f>VLOOKUP(B1020,[2]ok!$BJ$3:$CS$424,9,FALSE)</f>
        <v>62</v>
      </c>
      <c r="R1020" s="79">
        <f>VLOOKUP(B1020,[2]ok!$BJ$3:$CS$424,10,FALSE)</f>
        <v>66</v>
      </c>
      <c r="S1020" s="79">
        <f>VLOOKUP(B1020,[2]ok!$BJ$3:$CS$424,11,FALSE)</f>
        <v>69</v>
      </c>
      <c r="T1020" s="79">
        <f>VLOOKUP(B1020,[2]ok!$BJ$3:$CS$424,12,FALSE)</f>
        <v>73</v>
      </c>
      <c r="U1020" s="79">
        <f>VLOOKUP(B1020,[2]ok!$BJ$3:$CS$424,13,FALSE)</f>
        <v>78</v>
      </c>
      <c r="V1020" s="79">
        <f>VLOOKUP(B1020,[2]ok!$BJ$3:$CS$424,14,FALSE)</f>
        <v>80</v>
      </c>
      <c r="W1020" s="79">
        <f>VLOOKUP(B1020,[2]ok!$BJ$3:$CS$424,15,FALSE)</f>
        <v>79</v>
      </c>
      <c r="X1020" s="79">
        <f>VLOOKUP(B1020,[2]ok!$BJ$3:$CS$424,16,FALSE)</f>
        <v>77</v>
      </c>
      <c r="Y1020" s="79">
        <f>VLOOKUP(B1020,[2]ok!$BJ$3:$CS$424,17,FALSE)</f>
        <v>72</v>
      </c>
      <c r="Z1020" s="79">
        <f>VLOOKUP(B1020,[2]ok!$BJ$3:$CS$424,18,FALSE)</f>
        <v>69</v>
      </c>
      <c r="AA1020" s="79">
        <f>VLOOKUP(B1020,[2]ok!$BJ$3:$CS$424,19,FALSE)</f>
        <v>65</v>
      </c>
      <c r="AB1020" s="79">
        <f>VLOOKUP(B1020,[2]ok!$BJ$3:$CS$424,20,FALSE)</f>
        <v>59</v>
      </c>
      <c r="AC1020" s="79">
        <f>VLOOKUP(B1020,[2]ok!$BJ$3:$CS$424,21,FALSE)</f>
        <v>54</v>
      </c>
      <c r="AD1020" s="79">
        <f>VLOOKUP(B1020,[2]ok!$BJ$3:$CS$424,22,FALSE)</f>
        <v>198</v>
      </c>
      <c r="AE1020" s="79">
        <f>VLOOKUP(B1020,[2]ok!$BJ$3:$CS$424,23,FALSE)</f>
        <v>244</v>
      </c>
      <c r="AF1020" s="79">
        <f>VLOOKUP(B1020,[2]ok!$BJ$3:$CS$424,24,FALSE)</f>
        <v>267</v>
      </c>
      <c r="AG1020" s="79">
        <f>VLOOKUP(B1020,[2]ok!$BJ$3:$CS$424,25,FALSE)</f>
        <v>249</v>
      </c>
      <c r="AH1020" s="79">
        <f>VLOOKUP(B1020,[2]ok!$BJ$3:$CS$424,26,FALSE)</f>
        <v>246</v>
      </c>
      <c r="AI1020" s="79">
        <f>VLOOKUP(B1020,[2]ok!$BJ$3:$CS$424,27,FALSE)</f>
        <v>241</v>
      </c>
      <c r="AJ1020" s="79">
        <f>VLOOKUP(B1020,[2]ok!$BJ$3:$CS$424,28,FALSE)</f>
        <v>153</v>
      </c>
      <c r="AK1020" s="79">
        <f>VLOOKUP(B1020,[2]ok!$BJ$3:$CS$424,29,FALSE)</f>
        <v>150</v>
      </c>
      <c r="AL1020" s="79">
        <f>VLOOKUP(B1020,[2]ok!$BJ$3:$CS$424,30,FALSE)</f>
        <v>127</v>
      </c>
      <c r="AM1020" s="79">
        <f>VLOOKUP(B1020,[2]ok!$BJ$3:$CS$424,31,FALSE)</f>
        <v>141</v>
      </c>
      <c r="AN1020" s="79">
        <f>VLOOKUP(B1020,[2]ok!$BJ$3:$CS$424,32,FALSE)</f>
        <v>103</v>
      </c>
      <c r="AO1020" s="79">
        <f>VLOOKUP(B1020,[2]ok!$BJ$3:$CS$424,33,FALSE)</f>
        <v>86</v>
      </c>
      <c r="AP1020" s="79">
        <f>VLOOKUP(B1020,[2]ok!$BJ$3:$CS$424,34,FALSE)</f>
        <v>61</v>
      </c>
      <c r="AQ1020" s="79">
        <v>186</v>
      </c>
      <c r="AR1020" s="79">
        <v>169</v>
      </c>
      <c r="AS1020" s="79">
        <v>780</v>
      </c>
      <c r="AT1020" s="79">
        <v>53</v>
      </c>
      <c r="AU1020" s="78">
        <v>4603</v>
      </c>
      <c r="AV1020" s="109"/>
      <c r="AW1020" s="109"/>
    </row>
    <row r="1021" spans="1:49" s="33" customFormat="1" ht="12">
      <c r="A1021" s="21">
        <v>1017</v>
      </c>
      <c r="B1021" s="71"/>
      <c r="C1021" s="71"/>
      <c r="D1021" s="71"/>
      <c r="E1021" s="71"/>
      <c r="F1021" s="72" t="s">
        <v>1030</v>
      </c>
      <c r="G1021" s="73"/>
      <c r="H1021" s="71"/>
      <c r="I1021" s="104">
        <f>SUM(I1022:I1026)</f>
        <v>10659</v>
      </c>
      <c r="J1021" s="74">
        <f t="shared" ref="J1021:AT1021" si="944">SUM(J1022:J1026)</f>
        <v>233</v>
      </c>
      <c r="K1021" s="74">
        <f t="shared" si="944"/>
        <v>253</v>
      </c>
      <c r="L1021" s="74">
        <f t="shared" si="944"/>
        <v>245</v>
      </c>
      <c r="M1021" s="74">
        <f t="shared" si="944"/>
        <v>240</v>
      </c>
      <c r="N1021" s="74">
        <f t="shared" si="944"/>
        <v>238</v>
      </c>
      <c r="O1021" s="74">
        <f t="shared" si="944"/>
        <v>237</v>
      </c>
      <c r="P1021" s="74">
        <f t="shared" si="944"/>
        <v>237</v>
      </c>
      <c r="Q1021" s="74">
        <f t="shared" si="944"/>
        <v>238</v>
      </c>
      <c r="R1021" s="74">
        <f t="shared" si="944"/>
        <v>240</v>
      </c>
      <c r="S1021" s="74">
        <f t="shared" si="944"/>
        <v>240</v>
      </c>
      <c r="T1021" s="74">
        <f t="shared" si="944"/>
        <v>243</v>
      </c>
      <c r="U1021" s="74">
        <f t="shared" si="944"/>
        <v>247</v>
      </c>
      <c r="V1021" s="74">
        <f t="shared" si="944"/>
        <v>246</v>
      </c>
      <c r="W1021" s="74">
        <f t="shared" si="944"/>
        <v>239</v>
      </c>
      <c r="X1021" s="74">
        <f t="shared" si="944"/>
        <v>228</v>
      </c>
      <c r="Y1021" s="74">
        <f t="shared" si="944"/>
        <v>218</v>
      </c>
      <c r="Z1021" s="74">
        <f t="shared" si="944"/>
        <v>207</v>
      </c>
      <c r="AA1021" s="74">
        <f t="shared" si="944"/>
        <v>199</v>
      </c>
      <c r="AB1021" s="74">
        <f t="shared" si="944"/>
        <v>194</v>
      </c>
      <c r="AC1021" s="74">
        <f t="shared" si="944"/>
        <v>193</v>
      </c>
      <c r="AD1021" s="74">
        <f t="shared" si="944"/>
        <v>917</v>
      </c>
      <c r="AE1021" s="74">
        <f t="shared" si="944"/>
        <v>809</v>
      </c>
      <c r="AF1021" s="74">
        <f t="shared" si="944"/>
        <v>778</v>
      </c>
      <c r="AG1021" s="74">
        <f t="shared" si="944"/>
        <v>618</v>
      </c>
      <c r="AH1021" s="74">
        <f t="shared" si="944"/>
        <v>576</v>
      </c>
      <c r="AI1021" s="74">
        <f t="shared" si="944"/>
        <v>541</v>
      </c>
      <c r="AJ1021" s="74">
        <f t="shared" si="944"/>
        <v>474</v>
      </c>
      <c r="AK1021" s="74">
        <f t="shared" si="944"/>
        <v>391</v>
      </c>
      <c r="AL1021" s="74">
        <f t="shared" si="944"/>
        <v>278</v>
      </c>
      <c r="AM1021" s="74">
        <f t="shared" si="944"/>
        <v>246</v>
      </c>
      <c r="AN1021" s="74">
        <f t="shared" si="944"/>
        <v>207</v>
      </c>
      <c r="AO1021" s="74">
        <f t="shared" si="944"/>
        <v>120</v>
      </c>
      <c r="AP1021" s="74">
        <f t="shared" si="944"/>
        <v>89</v>
      </c>
      <c r="AQ1021" s="74">
        <v>577</v>
      </c>
      <c r="AR1021" s="74">
        <v>536</v>
      </c>
      <c r="AS1021" s="74">
        <v>2289</v>
      </c>
      <c r="AT1021" s="74">
        <f t="shared" si="944"/>
        <v>220</v>
      </c>
      <c r="AU1021" s="73"/>
      <c r="AV1021" s="109"/>
      <c r="AW1021" s="109"/>
    </row>
    <row r="1022" spans="1:49" s="33" customFormat="1" ht="12">
      <c r="A1022" s="6">
        <v>1018</v>
      </c>
      <c r="B1022" s="75">
        <v>4602</v>
      </c>
      <c r="C1022" s="76" t="s">
        <v>999</v>
      </c>
      <c r="D1022" s="76" t="s">
        <v>673</v>
      </c>
      <c r="E1022" s="76" t="s">
        <v>674</v>
      </c>
      <c r="F1022" s="77" t="s">
        <v>89</v>
      </c>
      <c r="G1022" s="78" t="s">
        <v>667</v>
      </c>
      <c r="H1022" s="75">
        <v>4602</v>
      </c>
      <c r="I1022" s="105">
        <f>SUM(J1022:AP1022)</f>
        <v>7036</v>
      </c>
      <c r="J1022" s="79">
        <v>146</v>
      </c>
      <c r="K1022" s="79">
        <f>VLOOKUP(B1022,[2]ok!$BJ$3:$CS$424,3,FALSE)</f>
        <v>167</v>
      </c>
      <c r="L1022" s="79">
        <f>VLOOKUP(B1022,[2]ok!$BJ$3:$CS$424,4,FALSE)</f>
        <v>162</v>
      </c>
      <c r="M1022" s="79">
        <f>VLOOKUP(B1022,[2]ok!$BJ$3:$CS$424,5,FALSE)</f>
        <v>159</v>
      </c>
      <c r="N1022" s="79">
        <f>VLOOKUP(B1022,[2]ok!$BJ$3:$CS$424,6,FALSE)</f>
        <v>157</v>
      </c>
      <c r="O1022" s="79">
        <f>VLOOKUP(B1022,[2]ok!$BJ$3:$CS$424,7,FALSE)</f>
        <v>157</v>
      </c>
      <c r="P1022" s="79">
        <f>VLOOKUP(B1022,[2]ok!$BJ$3:$CS$424,8,FALSE)</f>
        <v>157</v>
      </c>
      <c r="Q1022" s="79">
        <f>VLOOKUP(B1022,[2]ok!$BJ$3:$CS$424,9,FALSE)</f>
        <v>157</v>
      </c>
      <c r="R1022" s="79">
        <f>VLOOKUP(B1022,[2]ok!$BJ$3:$CS$424,10,FALSE)</f>
        <v>159</v>
      </c>
      <c r="S1022" s="79">
        <f>VLOOKUP(B1022,[2]ok!$BJ$3:$CS$424,11,FALSE)</f>
        <v>159</v>
      </c>
      <c r="T1022" s="79">
        <f>VLOOKUP(B1022,[2]ok!$BJ$3:$CS$424,12,FALSE)</f>
        <v>162</v>
      </c>
      <c r="U1022" s="79">
        <f>VLOOKUP(B1022,[2]ok!$BJ$3:$CS$424,13,FALSE)</f>
        <v>163</v>
      </c>
      <c r="V1022" s="79">
        <f>VLOOKUP(B1022,[2]ok!$BJ$3:$CS$424,14,FALSE)</f>
        <v>163</v>
      </c>
      <c r="W1022" s="79">
        <f>VLOOKUP(B1022,[2]ok!$BJ$3:$CS$424,15,FALSE)</f>
        <v>158</v>
      </c>
      <c r="X1022" s="79">
        <f>VLOOKUP(B1022,[2]ok!$BJ$3:$CS$424,16,FALSE)</f>
        <v>150</v>
      </c>
      <c r="Y1022" s="79">
        <f>VLOOKUP(B1022,[2]ok!$BJ$3:$CS$424,17,FALSE)</f>
        <v>144</v>
      </c>
      <c r="Z1022" s="79">
        <f>VLOOKUP(B1022,[2]ok!$BJ$3:$CS$424,18,FALSE)</f>
        <v>137</v>
      </c>
      <c r="AA1022" s="79">
        <f>VLOOKUP(B1022,[2]ok!$BJ$3:$CS$424,19,FALSE)</f>
        <v>131</v>
      </c>
      <c r="AB1022" s="79">
        <f>VLOOKUP(B1022,[2]ok!$BJ$3:$CS$424,20,FALSE)</f>
        <v>128</v>
      </c>
      <c r="AC1022" s="79">
        <f>VLOOKUP(B1022,[2]ok!$BJ$3:$CS$424,21,FALSE)</f>
        <v>127</v>
      </c>
      <c r="AD1022" s="79">
        <f>VLOOKUP(B1022,[2]ok!$BJ$3:$CS$424,22,FALSE)</f>
        <v>607</v>
      </c>
      <c r="AE1022" s="79">
        <f>VLOOKUP(B1022,[2]ok!$BJ$3:$CS$424,23,FALSE)</f>
        <v>535</v>
      </c>
      <c r="AF1022" s="79">
        <f>VLOOKUP(B1022,[2]ok!$BJ$3:$CS$424,24,FALSE)</f>
        <v>514</v>
      </c>
      <c r="AG1022" s="79">
        <f>VLOOKUP(B1022,[2]ok!$BJ$3:$CS$424,25,FALSE)</f>
        <v>409</v>
      </c>
      <c r="AH1022" s="79">
        <f>VLOOKUP(B1022,[2]ok!$BJ$3:$CS$424,26,FALSE)</f>
        <v>380</v>
      </c>
      <c r="AI1022" s="79">
        <f>VLOOKUP(B1022,[2]ok!$BJ$3:$CS$424,27,FALSE)</f>
        <v>357</v>
      </c>
      <c r="AJ1022" s="79">
        <f>VLOOKUP(B1022,[2]ok!$BJ$3:$CS$424,28,FALSE)</f>
        <v>313</v>
      </c>
      <c r="AK1022" s="79">
        <f>VLOOKUP(B1022,[2]ok!$BJ$3:$CS$424,29,FALSE)</f>
        <v>259</v>
      </c>
      <c r="AL1022" s="79">
        <f>VLOOKUP(B1022,[2]ok!$BJ$3:$CS$424,30,FALSE)</f>
        <v>182</v>
      </c>
      <c r="AM1022" s="79">
        <f>VLOOKUP(B1022,[2]ok!$BJ$3:$CS$424,31,FALSE)</f>
        <v>163</v>
      </c>
      <c r="AN1022" s="79">
        <f>VLOOKUP(B1022,[2]ok!$BJ$3:$CS$424,32,FALSE)</f>
        <v>137</v>
      </c>
      <c r="AO1022" s="79">
        <f>VLOOKUP(B1022,[2]ok!$BJ$3:$CS$424,33,FALSE)</f>
        <v>79</v>
      </c>
      <c r="AP1022" s="79">
        <f>VLOOKUP(B1022,[2]ok!$BJ$3:$CS$424,34,FALSE)</f>
        <v>58</v>
      </c>
      <c r="AQ1022" s="79">
        <v>382</v>
      </c>
      <c r="AR1022" s="79">
        <v>354</v>
      </c>
      <c r="AS1022" s="79">
        <v>1513</v>
      </c>
      <c r="AT1022" s="79">
        <v>130</v>
      </c>
      <c r="AU1022" s="78">
        <v>4602</v>
      </c>
      <c r="AV1022" s="109"/>
      <c r="AW1022" s="109"/>
    </row>
    <row r="1023" spans="1:49" s="33" customFormat="1" ht="12">
      <c r="A1023" s="21">
        <v>1019</v>
      </c>
      <c r="B1023" s="75">
        <v>4601</v>
      </c>
      <c r="C1023" s="76" t="s">
        <v>999</v>
      </c>
      <c r="D1023" s="76" t="s">
        <v>673</v>
      </c>
      <c r="E1023" s="76" t="s">
        <v>674</v>
      </c>
      <c r="F1023" s="77" t="s">
        <v>90</v>
      </c>
      <c r="G1023" s="78" t="s">
        <v>662</v>
      </c>
      <c r="H1023" s="75">
        <v>4601</v>
      </c>
      <c r="I1023" s="105">
        <f>SUM(J1023:AP1023)</f>
        <v>1863</v>
      </c>
      <c r="J1023" s="79">
        <v>41</v>
      </c>
      <c r="K1023" s="79">
        <f>VLOOKUP(B1023,[2]ok!$BJ$3:$CS$424,3,FALSE)</f>
        <v>44</v>
      </c>
      <c r="L1023" s="79">
        <f>VLOOKUP(B1023,[2]ok!$BJ$3:$CS$424,4,FALSE)</f>
        <v>43</v>
      </c>
      <c r="M1023" s="79">
        <f>VLOOKUP(B1023,[2]ok!$BJ$3:$CS$424,5,FALSE)</f>
        <v>42</v>
      </c>
      <c r="N1023" s="79">
        <f>VLOOKUP(B1023,[2]ok!$BJ$3:$CS$424,6,FALSE)</f>
        <v>42</v>
      </c>
      <c r="O1023" s="79">
        <f>VLOOKUP(B1023,[2]ok!$BJ$3:$CS$424,7,FALSE)</f>
        <v>41</v>
      </c>
      <c r="P1023" s="79">
        <f>VLOOKUP(B1023,[2]ok!$BJ$3:$CS$424,8,FALSE)</f>
        <v>41</v>
      </c>
      <c r="Q1023" s="79">
        <f>VLOOKUP(B1023,[2]ok!$BJ$3:$CS$424,9,FALSE)</f>
        <v>42</v>
      </c>
      <c r="R1023" s="79">
        <f>VLOOKUP(B1023,[2]ok!$BJ$3:$CS$424,10,FALSE)</f>
        <v>42</v>
      </c>
      <c r="S1023" s="79">
        <f>VLOOKUP(B1023,[2]ok!$BJ$3:$CS$424,11,FALSE)</f>
        <v>42</v>
      </c>
      <c r="T1023" s="79">
        <f>VLOOKUP(B1023,[2]ok!$BJ$3:$CS$424,12,FALSE)</f>
        <v>42</v>
      </c>
      <c r="U1023" s="79">
        <f>VLOOKUP(B1023,[2]ok!$BJ$3:$CS$424,13,FALSE)</f>
        <v>43</v>
      </c>
      <c r="V1023" s="79">
        <f>VLOOKUP(B1023,[2]ok!$BJ$3:$CS$424,14,FALSE)</f>
        <v>43</v>
      </c>
      <c r="W1023" s="79">
        <f>VLOOKUP(B1023,[2]ok!$BJ$3:$CS$424,15,FALSE)</f>
        <v>42</v>
      </c>
      <c r="X1023" s="79">
        <f>VLOOKUP(B1023,[2]ok!$BJ$3:$CS$424,16,FALSE)</f>
        <v>40</v>
      </c>
      <c r="Y1023" s="79">
        <f>VLOOKUP(B1023,[2]ok!$BJ$3:$CS$424,17,FALSE)</f>
        <v>38</v>
      </c>
      <c r="Z1023" s="79">
        <f>VLOOKUP(B1023,[2]ok!$BJ$3:$CS$424,18,FALSE)</f>
        <v>36</v>
      </c>
      <c r="AA1023" s="79">
        <f>VLOOKUP(B1023,[2]ok!$BJ$3:$CS$424,19,FALSE)</f>
        <v>35</v>
      </c>
      <c r="AB1023" s="79">
        <f>VLOOKUP(B1023,[2]ok!$BJ$3:$CS$424,20,FALSE)</f>
        <v>34</v>
      </c>
      <c r="AC1023" s="79">
        <f>VLOOKUP(B1023,[2]ok!$BJ$3:$CS$424,21,FALSE)</f>
        <v>34</v>
      </c>
      <c r="AD1023" s="79">
        <f>VLOOKUP(B1023,[2]ok!$BJ$3:$CS$424,22,FALSE)</f>
        <v>160</v>
      </c>
      <c r="AE1023" s="79">
        <f>VLOOKUP(B1023,[2]ok!$BJ$3:$CS$424,23,FALSE)</f>
        <v>141</v>
      </c>
      <c r="AF1023" s="79">
        <f>VLOOKUP(B1023,[2]ok!$BJ$3:$CS$424,24,FALSE)</f>
        <v>136</v>
      </c>
      <c r="AG1023" s="79">
        <f>VLOOKUP(B1023,[2]ok!$BJ$3:$CS$424,25,FALSE)</f>
        <v>108</v>
      </c>
      <c r="AH1023" s="79">
        <f>VLOOKUP(B1023,[2]ok!$BJ$3:$CS$424,26,FALSE)</f>
        <v>101</v>
      </c>
      <c r="AI1023" s="79">
        <f>VLOOKUP(B1023,[2]ok!$BJ$3:$CS$424,27,FALSE)</f>
        <v>94</v>
      </c>
      <c r="AJ1023" s="79">
        <f>VLOOKUP(B1023,[2]ok!$BJ$3:$CS$424,28,FALSE)</f>
        <v>83</v>
      </c>
      <c r="AK1023" s="79">
        <f>VLOOKUP(B1023,[2]ok!$BJ$3:$CS$424,29,FALSE)</f>
        <v>68</v>
      </c>
      <c r="AL1023" s="79">
        <f>VLOOKUP(B1023,[2]ok!$BJ$3:$CS$424,30,FALSE)</f>
        <v>49</v>
      </c>
      <c r="AM1023" s="79">
        <f>VLOOKUP(B1023,[2]ok!$BJ$3:$CS$424,31,FALSE)</f>
        <v>43</v>
      </c>
      <c r="AN1023" s="79">
        <f>VLOOKUP(B1023,[2]ok!$BJ$3:$CS$424,32,FALSE)</f>
        <v>36</v>
      </c>
      <c r="AO1023" s="79">
        <f>VLOOKUP(B1023,[2]ok!$BJ$3:$CS$424,33,FALSE)</f>
        <v>21</v>
      </c>
      <c r="AP1023" s="79">
        <f>VLOOKUP(B1023,[2]ok!$BJ$3:$CS$424,34,FALSE)</f>
        <v>16</v>
      </c>
      <c r="AQ1023" s="79">
        <v>101</v>
      </c>
      <c r="AR1023" s="79">
        <v>94</v>
      </c>
      <c r="AS1023" s="79">
        <v>400</v>
      </c>
      <c r="AT1023" s="79">
        <v>47</v>
      </c>
      <c r="AU1023" s="78">
        <v>4601</v>
      </c>
      <c r="AV1023" s="109"/>
      <c r="AW1023" s="109"/>
    </row>
    <row r="1024" spans="1:49" s="33" customFormat="1" ht="12">
      <c r="A1024" s="21">
        <v>1020</v>
      </c>
      <c r="B1024" s="75">
        <v>4600</v>
      </c>
      <c r="C1024" s="76" t="s">
        <v>999</v>
      </c>
      <c r="D1024" s="76" t="s">
        <v>673</v>
      </c>
      <c r="E1024" s="76" t="s">
        <v>674</v>
      </c>
      <c r="F1024" s="77" t="s">
        <v>91</v>
      </c>
      <c r="G1024" s="78" t="s">
        <v>662</v>
      </c>
      <c r="H1024" s="75">
        <v>4600</v>
      </c>
      <c r="I1024" s="105">
        <f>SUM(J1024:AP1024)</f>
        <v>329</v>
      </c>
      <c r="J1024" s="79">
        <v>8</v>
      </c>
      <c r="K1024" s="79">
        <f>VLOOKUP(B1024,[2]ok!$BJ$3:$CS$424,3,FALSE)</f>
        <v>8</v>
      </c>
      <c r="L1024" s="79">
        <f>VLOOKUP(B1024,[2]ok!$BJ$3:$CS$424,4,FALSE)</f>
        <v>8</v>
      </c>
      <c r="M1024" s="79">
        <f>VLOOKUP(B1024,[2]ok!$BJ$3:$CS$424,5,FALSE)</f>
        <v>7</v>
      </c>
      <c r="N1024" s="79">
        <f>VLOOKUP(B1024,[2]ok!$BJ$3:$CS$424,6,FALSE)</f>
        <v>7</v>
      </c>
      <c r="O1024" s="79">
        <f>VLOOKUP(B1024,[2]ok!$BJ$3:$CS$424,7,FALSE)</f>
        <v>7</v>
      </c>
      <c r="P1024" s="79">
        <f>VLOOKUP(B1024,[2]ok!$BJ$3:$CS$424,8,FALSE)</f>
        <v>7</v>
      </c>
      <c r="Q1024" s="79">
        <f>VLOOKUP(B1024,[2]ok!$BJ$3:$CS$424,9,FALSE)</f>
        <v>7</v>
      </c>
      <c r="R1024" s="79">
        <f>VLOOKUP(B1024,[2]ok!$BJ$3:$CS$424,10,FALSE)</f>
        <v>7</v>
      </c>
      <c r="S1024" s="79">
        <f>VLOOKUP(B1024,[2]ok!$BJ$3:$CS$424,11,FALSE)</f>
        <v>7</v>
      </c>
      <c r="T1024" s="79">
        <f>VLOOKUP(B1024,[2]ok!$BJ$3:$CS$424,12,FALSE)</f>
        <v>7</v>
      </c>
      <c r="U1024" s="79">
        <f>VLOOKUP(B1024,[2]ok!$BJ$3:$CS$424,13,FALSE)</f>
        <v>8</v>
      </c>
      <c r="V1024" s="79">
        <f>VLOOKUP(B1024,[2]ok!$BJ$3:$CS$424,14,FALSE)</f>
        <v>8</v>
      </c>
      <c r="W1024" s="79">
        <f>VLOOKUP(B1024,[2]ok!$BJ$3:$CS$424,15,FALSE)</f>
        <v>7</v>
      </c>
      <c r="X1024" s="79">
        <f>VLOOKUP(B1024,[2]ok!$BJ$3:$CS$424,16,FALSE)</f>
        <v>7</v>
      </c>
      <c r="Y1024" s="79">
        <f>VLOOKUP(B1024,[2]ok!$BJ$3:$CS$424,17,FALSE)</f>
        <v>7</v>
      </c>
      <c r="Z1024" s="79">
        <f>VLOOKUP(B1024,[2]ok!$BJ$3:$CS$424,18,FALSE)</f>
        <v>6</v>
      </c>
      <c r="AA1024" s="79">
        <f>VLOOKUP(B1024,[2]ok!$BJ$3:$CS$424,19,FALSE)</f>
        <v>6</v>
      </c>
      <c r="AB1024" s="79">
        <f>VLOOKUP(B1024,[2]ok!$BJ$3:$CS$424,20,FALSE)</f>
        <v>6</v>
      </c>
      <c r="AC1024" s="79">
        <f>VLOOKUP(B1024,[2]ok!$BJ$3:$CS$424,21,FALSE)</f>
        <v>6</v>
      </c>
      <c r="AD1024" s="79">
        <f>VLOOKUP(B1024,[2]ok!$BJ$3:$CS$424,22,FALSE)</f>
        <v>28</v>
      </c>
      <c r="AE1024" s="79">
        <f>VLOOKUP(B1024,[2]ok!$BJ$3:$CS$424,23,FALSE)</f>
        <v>25</v>
      </c>
      <c r="AF1024" s="79">
        <f>VLOOKUP(B1024,[2]ok!$BJ$3:$CS$424,24,FALSE)</f>
        <v>24</v>
      </c>
      <c r="AG1024" s="79">
        <f>VLOOKUP(B1024,[2]ok!$BJ$3:$CS$424,25,FALSE)</f>
        <v>19</v>
      </c>
      <c r="AH1024" s="79">
        <f>VLOOKUP(B1024,[2]ok!$BJ$3:$CS$424,26,FALSE)</f>
        <v>18</v>
      </c>
      <c r="AI1024" s="79">
        <f>VLOOKUP(B1024,[2]ok!$BJ$3:$CS$424,27,FALSE)</f>
        <v>17</v>
      </c>
      <c r="AJ1024" s="79">
        <f>VLOOKUP(B1024,[2]ok!$BJ$3:$CS$424,28,FALSE)</f>
        <v>15</v>
      </c>
      <c r="AK1024" s="79">
        <f>VLOOKUP(B1024,[2]ok!$BJ$3:$CS$424,29,FALSE)</f>
        <v>12</v>
      </c>
      <c r="AL1024" s="79">
        <f>VLOOKUP(B1024,[2]ok!$BJ$3:$CS$424,30,FALSE)</f>
        <v>9</v>
      </c>
      <c r="AM1024" s="79">
        <f>VLOOKUP(B1024,[2]ok!$BJ$3:$CS$424,31,FALSE)</f>
        <v>8</v>
      </c>
      <c r="AN1024" s="79">
        <f>VLOOKUP(B1024,[2]ok!$BJ$3:$CS$424,32,FALSE)</f>
        <v>6</v>
      </c>
      <c r="AO1024" s="79">
        <f>VLOOKUP(B1024,[2]ok!$BJ$3:$CS$424,33,FALSE)</f>
        <v>4</v>
      </c>
      <c r="AP1024" s="79">
        <f>VLOOKUP(B1024,[2]ok!$BJ$3:$CS$424,34,FALSE)</f>
        <v>3</v>
      </c>
      <c r="AQ1024" s="79">
        <v>18</v>
      </c>
      <c r="AR1024" s="79">
        <v>16</v>
      </c>
      <c r="AS1024" s="79">
        <v>71</v>
      </c>
      <c r="AT1024" s="79">
        <v>10</v>
      </c>
      <c r="AU1024" s="78">
        <v>4600</v>
      </c>
      <c r="AV1024" s="109"/>
      <c r="AW1024" s="109"/>
    </row>
    <row r="1025" spans="1:49" s="33" customFormat="1" ht="12">
      <c r="A1025" s="6">
        <v>1021</v>
      </c>
      <c r="B1025" s="75">
        <v>6667</v>
      </c>
      <c r="C1025" s="76" t="s">
        <v>999</v>
      </c>
      <c r="D1025" s="76" t="s">
        <v>673</v>
      </c>
      <c r="E1025" s="76" t="s">
        <v>674</v>
      </c>
      <c r="F1025" s="77" t="s">
        <v>92</v>
      </c>
      <c r="G1025" s="78" t="s">
        <v>662</v>
      </c>
      <c r="H1025" s="75">
        <v>6667</v>
      </c>
      <c r="I1025" s="105">
        <f>SUM(J1025:AP1025)</f>
        <v>1063</v>
      </c>
      <c r="J1025" s="79">
        <v>25</v>
      </c>
      <c r="K1025" s="79">
        <f>VLOOKUP(B1025,[2]ok!$BJ$3:$CS$424,3,FALSE)</f>
        <v>25</v>
      </c>
      <c r="L1025" s="79">
        <f>VLOOKUP(B1025,[2]ok!$BJ$3:$CS$424,4,FALSE)</f>
        <v>24</v>
      </c>
      <c r="M1025" s="79">
        <f>VLOOKUP(B1025,[2]ok!$BJ$3:$CS$424,5,FALSE)</f>
        <v>24</v>
      </c>
      <c r="N1025" s="79">
        <f>VLOOKUP(B1025,[2]ok!$BJ$3:$CS$424,6,FALSE)</f>
        <v>24</v>
      </c>
      <c r="O1025" s="79">
        <f>VLOOKUP(B1025,[2]ok!$BJ$3:$CS$424,7,FALSE)</f>
        <v>24</v>
      </c>
      <c r="P1025" s="79">
        <f>VLOOKUP(B1025,[2]ok!$BJ$3:$CS$424,8,FALSE)</f>
        <v>24</v>
      </c>
      <c r="Q1025" s="79">
        <f>VLOOKUP(B1025,[2]ok!$BJ$3:$CS$424,9,FALSE)</f>
        <v>24</v>
      </c>
      <c r="R1025" s="79">
        <f>VLOOKUP(B1025,[2]ok!$BJ$3:$CS$424,10,FALSE)</f>
        <v>24</v>
      </c>
      <c r="S1025" s="79">
        <f>VLOOKUP(B1025,[2]ok!$BJ$3:$CS$424,11,FALSE)</f>
        <v>24</v>
      </c>
      <c r="T1025" s="79">
        <f>VLOOKUP(B1025,[2]ok!$BJ$3:$CS$424,12,FALSE)</f>
        <v>24</v>
      </c>
      <c r="U1025" s="79">
        <f>VLOOKUP(B1025,[2]ok!$BJ$3:$CS$424,13,FALSE)</f>
        <v>25</v>
      </c>
      <c r="V1025" s="79">
        <f>VLOOKUP(B1025,[2]ok!$BJ$3:$CS$424,14,FALSE)</f>
        <v>24</v>
      </c>
      <c r="W1025" s="79">
        <f>VLOOKUP(B1025,[2]ok!$BJ$3:$CS$424,15,FALSE)</f>
        <v>24</v>
      </c>
      <c r="X1025" s="79">
        <f>VLOOKUP(B1025,[2]ok!$BJ$3:$CS$424,16,FALSE)</f>
        <v>23</v>
      </c>
      <c r="Y1025" s="79">
        <f>VLOOKUP(B1025,[2]ok!$BJ$3:$CS$424,17,FALSE)</f>
        <v>22</v>
      </c>
      <c r="Z1025" s="79">
        <f>VLOOKUP(B1025,[2]ok!$BJ$3:$CS$424,18,FALSE)</f>
        <v>21</v>
      </c>
      <c r="AA1025" s="79">
        <f>VLOOKUP(B1025,[2]ok!$BJ$3:$CS$424,19,FALSE)</f>
        <v>20</v>
      </c>
      <c r="AB1025" s="79">
        <f>VLOOKUP(B1025,[2]ok!$BJ$3:$CS$424,20,FALSE)</f>
        <v>19</v>
      </c>
      <c r="AC1025" s="79">
        <f>VLOOKUP(B1025,[2]ok!$BJ$3:$CS$424,21,FALSE)</f>
        <v>19</v>
      </c>
      <c r="AD1025" s="79">
        <f>VLOOKUP(B1025,[2]ok!$BJ$3:$CS$424,22,FALSE)</f>
        <v>91</v>
      </c>
      <c r="AE1025" s="79">
        <f>VLOOKUP(B1025,[2]ok!$BJ$3:$CS$424,23,FALSE)</f>
        <v>80</v>
      </c>
      <c r="AF1025" s="79">
        <f>VLOOKUP(B1025,[2]ok!$BJ$3:$CS$424,24,FALSE)</f>
        <v>77</v>
      </c>
      <c r="AG1025" s="79">
        <f>VLOOKUP(B1025,[2]ok!$BJ$3:$CS$424,25,FALSE)</f>
        <v>61</v>
      </c>
      <c r="AH1025" s="79">
        <f>VLOOKUP(B1025,[2]ok!$BJ$3:$CS$424,26,FALSE)</f>
        <v>57</v>
      </c>
      <c r="AI1025" s="79">
        <f>VLOOKUP(B1025,[2]ok!$BJ$3:$CS$424,27,FALSE)</f>
        <v>54</v>
      </c>
      <c r="AJ1025" s="79">
        <f>VLOOKUP(B1025,[2]ok!$BJ$3:$CS$424,28,FALSE)</f>
        <v>47</v>
      </c>
      <c r="AK1025" s="79">
        <f>VLOOKUP(B1025,[2]ok!$BJ$3:$CS$424,29,FALSE)</f>
        <v>39</v>
      </c>
      <c r="AL1025" s="79">
        <f>VLOOKUP(B1025,[2]ok!$BJ$3:$CS$424,30,FALSE)</f>
        <v>28</v>
      </c>
      <c r="AM1025" s="79">
        <f>VLOOKUP(B1025,[2]ok!$BJ$3:$CS$424,31,FALSE)</f>
        <v>24</v>
      </c>
      <c r="AN1025" s="79">
        <f>VLOOKUP(B1025,[2]ok!$BJ$3:$CS$424,32,FALSE)</f>
        <v>21</v>
      </c>
      <c r="AO1025" s="79">
        <f>VLOOKUP(B1025,[2]ok!$BJ$3:$CS$424,33,FALSE)</f>
        <v>12</v>
      </c>
      <c r="AP1025" s="79">
        <f>VLOOKUP(B1025,[2]ok!$BJ$3:$CS$424,34,FALSE)</f>
        <v>9</v>
      </c>
      <c r="AQ1025" s="79">
        <v>58</v>
      </c>
      <c r="AR1025" s="79">
        <v>54</v>
      </c>
      <c r="AS1025" s="79">
        <v>227</v>
      </c>
      <c r="AT1025" s="79">
        <v>21</v>
      </c>
      <c r="AU1025" s="78">
        <v>6667</v>
      </c>
      <c r="AV1025" s="109"/>
      <c r="AW1025" s="109"/>
    </row>
    <row r="1026" spans="1:49" s="33" customFormat="1" ht="12">
      <c r="A1026" s="21">
        <v>1022</v>
      </c>
      <c r="B1026" s="75">
        <v>11578</v>
      </c>
      <c r="C1026" s="76" t="s">
        <v>999</v>
      </c>
      <c r="D1026" s="76" t="s">
        <v>673</v>
      </c>
      <c r="E1026" s="76" t="s">
        <v>674</v>
      </c>
      <c r="F1026" s="77" t="s">
        <v>93</v>
      </c>
      <c r="G1026" s="78" t="s">
        <v>662</v>
      </c>
      <c r="H1026" s="75">
        <v>11578</v>
      </c>
      <c r="I1026" s="105">
        <f>SUM(J1026:AP1026)</f>
        <v>368</v>
      </c>
      <c r="J1026" s="79">
        <v>13</v>
      </c>
      <c r="K1026" s="79">
        <f>VLOOKUP(B1026,[2]ok!$BJ$3:$CS$424,3,FALSE)</f>
        <v>9</v>
      </c>
      <c r="L1026" s="79">
        <f>VLOOKUP(B1026,[2]ok!$BJ$3:$CS$424,4,FALSE)</f>
        <v>8</v>
      </c>
      <c r="M1026" s="79">
        <f>VLOOKUP(B1026,[2]ok!$BJ$3:$CS$424,5,FALSE)</f>
        <v>8</v>
      </c>
      <c r="N1026" s="79">
        <f>VLOOKUP(B1026,[2]ok!$BJ$3:$CS$424,6,FALSE)</f>
        <v>8</v>
      </c>
      <c r="O1026" s="79">
        <f>VLOOKUP(B1026,[2]ok!$BJ$3:$CS$424,7,FALSE)</f>
        <v>8</v>
      </c>
      <c r="P1026" s="79">
        <f>VLOOKUP(B1026,[2]ok!$BJ$3:$CS$424,8,FALSE)</f>
        <v>8</v>
      </c>
      <c r="Q1026" s="79">
        <f>VLOOKUP(B1026,[2]ok!$BJ$3:$CS$424,9,FALSE)</f>
        <v>8</v>
      </c>
      <c r="R1026" s="79">
        <f>VLOOKUP(B1026,[2]ok!$BJ$3:$CS$424,10,FALSE)</f>
        <v>8</v>
      </c>
      <c r="S1026" s="79">
        <f>VLOOKUP(B1026,[2]ok!$BJ$3:$CS$424,11,FALSE)</f>
        <v>8</v>
      </c>
      <c r="T1026" s="79">
        <f>VLOOKUP(B1026,[2]ok!$BJ$3:$CS$424,12,FALSE)</f>
        <v>8</v>
      </c>
      <c r="U1026" s="79">
        <f>VLOOKUP(B1026,[2]ok!$BJ$3:$CS$424,13,FALSE)</f>
        <v>8</v>
      </c>
      <c r="V1026" s="79">
        <f>VLOOKUP(B1026,[2]ok!$BJ$3:$CS$424,14,FALSE)</f>
        <v>8</v>
      </c>
      <c r="W1026" s="79">
        <f>VLOOKUP(B1026,[2]ok!$BJ$3:$CS$424,15,FALSE)</f>
        <v>8</v>
      </c>
      <c r="X1026" s="79">
        <f>VLOOKUP(B1026,[2]ok!$BJ$3:$CS$424,16,FALSE)</f>
        <v>8</v>
      </c>
      <c r="Y1026" s="79">
        <f>VLOOKUP(B1026,[2]ok!$BJ$3:$CS$424,17,FALSE)</f>
        <v>7</v>
      </c>
      <c r="Z1026" s="79">
        <f>VLOOKUP(B1026,[2]ok!$BJ$3:$CS$424,18,FALSE)</f>
        <v>7</v>
      </c>
      <c r="AA1026" s="79">
        <f>VLOOKUP(B1026,[2]ok!$BJ$3:$CS$424,19,FALSE)</f>
        <v>7</v>
      </c>
      <c r="AB1026" s="79">
        <f>VLOOKUP(B1026,[2]ok!$BJ$3:$CS$424,20,FALSE)</f>
        <v>7</v>
      </c>
      <c r="AC1026" s="79">
        <f>VLOOKUP(B1026,[2]ok!$BJ$3:$CS$424,21,FALSE)</f>
        <v>7</v>
      </c>
      <c r="AD1026" s="79">
        <f>VLOOKUP(B1026,[2]ok!$BJ$3:$CS$424,22,FALSE)</f>
        <v>31</v>
      </c>
      <c r="AE1026" s="79">
        <f>VLOOKUP(B1026,[2]ok!$BJ$3:$CS$424,23,FALSE)</f>
        <v>28</v>
      </c>
      <c r="AF1026" s="79">
        <f>VLOOKUP(B1026,[2]ok!$BJ$3:$CS$424,24,FALSE)</f>
        <v>27</v>
      </c>
      <c r="AG1026" s="79">
        <f>VLOOKUP(B1026,[2]ok!$BJ$3:$CS$424,25,FALSE)</f>
        <v>21</v>
      </c>
      <c r="AH1026" s="79">
        <f>VLOOKUP(B1026,[2]ok!$BJ$3:$CS$424,26,FALSE)</f>
        <v>20</v>
      </c>
      <c r="AI1026" s="79">
        <f>VLOOKUP(B1026,[2]ok!$BJ$3:$CS$424,27,FALSE)</f>
        <v>19</v>
      </c>
      <c r="AJ1026" s="79">
        <f>VLOOKUP(B1026,[2]ok!$BJ$3:$CS$424,28,FALSE)</f>
        <v>16</v>
      </c>
      <c r="AK1026" s="79">
        <f>VLOOKUP(B1026,[2]ok!$BJ$3:$CS$424,29,FALSE)</f>
        <v>13</v>
      </c>
      <c r="AL1026" s="79">
        <f>VLOOKUP(B1026,[2]ok!$BJ$3:$CS$424,30,FALSE)</f>
        <v>10</v>
      </c>
      <c r="AM1026" s="79">
        <f>VLOOKUP(B1026,[2]ok!$BJ$3:$CS$424,31,FALSE)</f>
        <v>8</v>
      </c>
      <c r="AN1026" s="79">
        <f>VLOOKUP(B1026,[2]ok!$BJ$3:$CS$424,32,FALSE)</f>
        <v>7</v>
      </c>
      <c r="AO1026" s="79">
        <f>VLOOKUP(B1026,[2]ok!$BJ$3:$CS$424,33,FALSE)</f>
        <v>4</v>
      </c>
      <c r="AP1026" s="79">
        <f>VLOOKUP(B1026,[2]ok!$BJ$3:$CS$424,34,FALSE)</f>
        <v>3</v>
      </c>
      <c r="AQ1026" s="79">
        <v>19</v>
      </c>
      <c r="AR1026" s="79">
        <v>19</v>
      </c>
      <c r="AS1026" s="79">
        <v>79</v>
      </c>
      <c r="AT1026" s="79">
        <v>12</v>
      </c>
      <c r="AU1026" s="78">
        <v>11578</v>
      </c>
      <c r="AV1026" s="109"/>
      <c r="AW1026" s="109"/>
    </row>
    <row r="1027" spans="1:49" s="33" customFormat="1" ht="12">
      <c r="A1027" s="21">
        <v>1023</v>
      </c>
      <c r="B1027" s="71"/>
      <c r="C1027" s="71"/>
      <c r="D1027" s="71"/>
      <c r="E1027" s="71"/>
      <c r="F1027" s="72" t="s">
        <v>1031</v>
      </c>
      <c r="G1027" s="73"/>
      <c r="H1027" s="71"/>
      <c r="I1027" s="104">
        <f>+I1028</f>
        <v>5092</v>
      </c>
      <c r="J1027" s="74">
        <f t="shared" ref="J1027:AT1027" si="945">+J1028</f>
        <v>71</v>
      </c>
      <c r="K1027" s="74">
        <f t="shared" si="945"/>
        <v>79</v>
      </c>
      <c r="L1027" s="74">
        <f t="shared" si="945"/>
        <v>83</v>
      </c>
      <c r="M1027" s="74">
        <f t="shared" si="945"/>
        <v>95</v>
      </c>
      <c r="N1027" s="74">
        <f t="shared" si="945"/>
        <v>84</v>
      </c>
      <c r="O1027" s="74">
        <f t="shared" si="945"/>
        <v>99</v>
      </c>
      <c r="P1027" s="74">
        <f t="shared" si="945"/>
        <v>115</v>
      </c>
      <c r="Q1027" s="74">
        <f t="shared" si="945"/>
        <v>117</v>
      </c>
      <c r="R1027" s="74">
        <f t="shared" si="945"/>
        <v>118</v>
      </c>
      <c r="S1027" s="74">
        <f t="shared" si="945"/>
        <v>119</v>
      </c>
      <c r="T1027" s="74">
        <f t="shared" si="945"/>
        <v>119</v>
      </c>
      <c r="U1027" s="74">
        <f t="shared" si="945"/>
        <v>119</v>
      </c>
      <c r="V1027" s="74">
        <f t="shared" si="945"/>
        <v>118</v>
      </c>
      <c r="W1027" s="74">
        <f t="shared" si="945"/>
        <v>116</v>
      </c>
      <c r="X1027" s="74">
        <f t="shared" si="945"/>
        <v>112</v>
      </c>
      <c r="Y1027" s="74">
        <f t="shared" si="945"/>
        <v>111</v>
      </c>
      <c r="Z1027" s="74">
        <f t="shared" si="945"/>
        <v>108</v>
      </c>
      <c r="AA1027" s="74">
        <f t="shared" si="945"/>
        <v>104</v>
      </c>
      <c r="AB1027" s="74">
        <f t="shared" si="945"/>
        <v>97</v>
      </c>
      <c r="AC1027" s="74">
        <f t="shared" si="945"/>
        <v>89</v>
      </c>
      <c r="AD1027" s="74">
        <f t="shared" si="945"/>
        <v>354</v>
      </c>
      <c r="AE1027" s="74">
        <f t="shared" si="945"/>
        <v>387</v>
      </c>
      <c r="AF1027" s="74">
        <f t="shared" si="945"/>
        <v>409</v>
      </c>
      <c r="AG1027" s="74">
        <f t="shared" si="945"/>
        <v>362</v>
      </c>
      <c r="AH1027" s="74">
        <f t="shared" si="945"/>
        <v>307</v>
      </c>
      <c r="AI1027" s="74">
        <f t="shared" si="945"/>
        <v>244</v>
      </c>
      <c r="AJ1027" s="74">
        <f t="shared" si="945"/>
        <v>203</v>
      </c>
      <c r="AK1027" s="74">
        <f t="shared" si="945"/>
        <v>207</v>
      </c>
      <c r="AL1027" s="74">
        <f t="shared" si="945"/>
        <v>173</v>
      </c>
      <c r="AM1027" s="74">
        <f t="shared" si="945"/>
        <v>141</v>
      </c>
      <c r="AN1027" s="74">
        <f t="shared" si="945"/>
        <v>107</v>
      </c>
      <c r="AO1027" s="74">
        <f t="shared" si="945"/>
        <v>65</v>
      </c>
      <c r="AP1027" s="74">
        <f t="shared" si="945"/>
        <v>60</v>
      </c>
      <c r="AQ1027" s="74">
        <v>280</v>
      </c>
      <c r="AR1027" s="74">
        <v>270</v>
      </c>
      <c r="AS1027" s="74">
        <v>1114</v>
      </c>
      <c r="AT1027" s="74">
        <f t="shared" si="945"/>
        <v>61</v>
      </c>
      <c r="AU1027" s="73"/>
      <c r="AV1027" s="109"/>
      <c r="AW1027" s="109"/>
    </row>
    <row r="1028" spans="1:49" s="33" customFormat="1" ht="12">
      <c r="A1028" s="6">
        <v>1024</v>
      </c>
      <c r="B1028" s="75">
        <v>4633</v>
      </c>
      <c r="C1028" s="76" t="s">
        <v>999</v>
      </c>
      <c r="D1028" s="76" t="s">
        <v>673</v>
      </c>
      <c r="E1028" s="76" t="s">
        <v>698</v>
      </c>
      <c r="F1028" s="77" t="s">
        <v>94</v>
      </c>
      <c r="G1028" s="78" t="s">
        <v>680</v>
      </c>
      <c r="H1028" s="75">
        <v>4633</v>
      </c>
      <c r="I1028" s="105">
        <f>SUM(J1028:AP1028)</f>
        <v>5092</v>
      </c>
      <c r="J1028" s="79">
        <f>VLOOKUP(B1028,[2]ok!$BJ$3:$CS$424,2,FALSE)</f>
        <v>71</v>
      </c>
      <c r="K1028" s="79">
        <f>VLOOKUP(B1028,[2]ok!$BJ$3:$CS$424,3,FALSE)</f>
        <v>79</v>
      </c>
      <c r="L1028" s="79">
        <f>VLOOKUP(B1028,[2]ok!$BJ$3:$CS$424,4,FALSE)</f>
        <v>83</v>
      </c>
      <c r="M1028" s="79">
        <f>VLOOKUP(B1028,[2]ok!$BJ$3:$CS$424,5,FALSE)</f>
        <v>95</v>
      </c>
      <c r="N1028" s="79">
        <f>VLOOKUP(B1028,[2]ok!$BJ$3:$CS$424,6,FALSE)</f>
        <v>84</v>
      </c>
      <c r="O1028" s="79">
        <f>VLOOKUP(B1028,[2]ok!$BJ$3:$CS$424,7,FALSE)</f>
        <v>99</v>
      </c>
      <c r="P1028" s="79">
        <f>VLOOKUP(B1028,[2]ok!$BJ$3:$CS$424,8,FALSE)</f>
        <v>115</v>
      </c>
      <c r="Q1028" s="79">
        <f>VLOOKUP(B1028,[2]ok!$BJ$3:$CS$424,9,FALSE)</f>
        <v>117</v>
      </c>
      <c r="R1028" s="79">
        <f>VLOOKUP(B1028,[2]ok!$BJ$3:$CS$424,10,FALSE)</f>
        <v>118</v>
      </c>
      <c r="S1028" s="79">
        <f>VLOOKUP(B1028,[2]ok!$BJ$3:$CS$424,11,FALSE)</f>
        <v>119</v>
      </c>
      <c r="T1028" s="79">
        <f>VLOOKUP(B1028,[2]ok!$BJ$3:$CS$424,12,FALSE)</f>
        <v>119</v>
      </c>
      <c r="U1028" s="79">
        <f>VLOOKUP(B1028,[2]ok!$BJ$3:$CS$424,13,FALSE)</f>
        <v>119</v>
      </c>
      <c r="V1028" s="79">
        <f>VLOOKUP(B1028,[2]ok!$BJ$3:$CS$424,14,FALSE)</f>
        <v>118</v>
      </c>
      <c r="W1028" s="79">
        <f>VLOOKUP(B1028,[2]ok!$BJ$3:$CS$424,15,FALSE)</f>
        <v>116</v>
      </c>
      <c r="X1028" s="79">
        <f>VLOOKUP(B1028,[2]ok!$BJ$3:$CS$424,16,FALSE)</f>
        <v>112</v>
      </c>
      <c r="Y1028" s="79">
        <f>VLOOKUP(B1028,[2]ok!$BJ$3:$CS$424,17,FALSE)</f>
        <v>111</v>
      </c>
      <c r="Z1028" s="79">
        <f>VLOOKUP(B1028,[2]ok!$BJ$3:$CS$424,18,FALSE)</f>
        <v>108</v>
      </c>
      <c r="AA1028" s="79">
        <f>VLOOKUP(B1028,[2]ok!$BJ$3:$CS$424,19,FALSE)</f>
        <v>104</v>
      </c>
      <c r="AB1028" s="79">
        <f>VLOOKUP(B1028,[2]ok!$BJ$3:$CS$424,20,FALSE)</f>
        <v>97</v>
      </c>
      <c r="AC1028" s="79">
        <f>VLOOKUP(B1028,[2]ok!$BJ$3:$CS$424,21,FALSE)</f>
        <v>89</v>
      </c>
      <c r="AD1028" s="79">
        <f>VLOOKUP(B1028,[2]ok!$BJ$3:$CS$424,22,FALSE)</f>
        <v>354</v>
      </c>
      <c r="AE1028" s="79">
        <f>VLOOKUP(B1028,[2]ok!$BJ$3:$CS$424,23,FALSE)</f>
        <v>387</v>
      </c>
      <c r="AF1028" s="79">
        <f>VLOOKUP(B1028,[2]ok!$BJ$3:$CS$424,24,FALSE)</f>
        <v>409</v>
      </c>
      <c r="AG1028" s="79">
        <f>VLOOKUP(B1028,[2]ok!$BJ$3:$CS$424,25,FALSE)</f>
        <v>362</v>
      </c>
      <c r="AH1028" s="79">
        <f>VLOOKUP(B1028,[2]ok!$BJ$3:$CS$424,26,FALSE)</f>
        <v>307</v>
      </c>
      <c r="AI1028" s="79">
        <f>VLOOKUP(B1028,[2]ok!$BJ$3:$CS$424,27,FALSE)</f>
        <v>244</v>
      </c>
      <c r="AJ1028" s="79">
        <f>VLOOKUP(B1028,[2]ok!$BJ$3:$CS$424,28,FALSE)</f>
        <v>203</v>
      </c>
      <c r="AK1028" s="79">
        <f>VLOOKUP(B1028,[2]ok!$BJ$3:$CS$424,29,FALSE)</f>
        <v>207</v>
      </c>
      <c r="AL1028" s="79">
        <f>VLOOKUP(B1028,[2]ok!$BJ$3:$CS$424,30,FALSE)</f>
        <v>173</v>
      </c>
      <c r="AM1028" s="79">
        <f>VLOOKUP(B1028,[2]ok!$BJ$3:$CS$424,31,FALSE)</f>
        <v>141</v>
      </c>
      <c r="AN1028" s="79">
        <f>VLOOKUP(B1028,[2]ok!$BJ$3:$CS$424,32,FALSE)</f>
        <v>107</v>
      </c>
      <c r="AO1028" s="79">
        <f>VLOOKUP(B1028,[2]ok!$BJ$3:$CS$424,33,FALSE)</f>
        <v>65</v>
      </c>
      <c r="AP1028" s="79">
        <f>VLOOKUP(B1028,[2]ok!$BJ$3:$CS$424,34,FALSE)</f>
        <v>60</v>
      </c>
      <c r="AQ1028" s="79">
        <v>280</v>
      </c>
      <c r="AR1028" s="79">
        <v>270</v>
      </c>
      <c r="AS1028" s="79">
        <v>1114</v>
      </c>
      <c r="AT1028" s="79">
        <v>61</v>
      </c>
      <c r="AU1028" s="78">
        <v>4633</v>
      </c>
      <c r="AV1028" s="109"/>
      <c r="AW1028" s="109"/>
    </row>
    <row r="1029" spans="1:49" s="33" customFormat="1" ht="12">
      <c r="A1029" s="21">
        <v>1025</v>
      </c>
      <c r="B1029" s="67"/>
      <c r="C1029" s="67"/>
      <c r="D1029" s="67"/>
      <c r="E1029" s="67"/>
      <c r="F1029" s="68" t="s">
        <v>1005</v>
      </c>
      <c r="G1029" s="69"/>
      <c r="H1029" s="67"/>
      <c r="I1029" s="103">
        <f t="shared" ref="I1029:AT1029" si="946">+I1030+I1036+I1047+I1053</f>
        <v>80155</v>
      </c>
      <c r="J1029" s="70">
        <f t="shared" si="946"/>
        <v>1849</v>
      </c>
      <c r="K1029" s="70">
        <f t="shared" si="946"/>
        <v>1986</v>
      </c>
      <c r="L1029" s="70">
        <f t="shared" si="946"/>
        <v>1938</v>
      </c>
      <c r="M1029" s="70">
        <f t="shared" si="946"/>
        <v>1991</v>
      </c>
      <c r="N1029" s="70">
        <f t="shared" si="946"/>
        <v>1972</v>
      </c>
      <c r="O1029" s="70">
        <f t="shared" si="946"/>
        <v>1983</v>
      </c>
      <c r="P1029" s="70">
        <f t="shared" si="946"/>
        <v>1884</v>
      </c>
      <c r="Q1029" s="70">
        <f t="shared" si="946"/>
        <v>1861</v>
      </c>
      <c r="R1029" s="70">
        <f t="shared" si="946"/>
        <v>1868</v>
      </c>
      <c r="S1029" s="70">
        <f t="shared" si="946"/>
        <v>1848</v>
      </c>
      <c r="T1029" s="70">
        <f t="shared" si="946"/>
        <v>1850</v>
      </c>
      <c r="U1029" s="70">
        <f t="shared" si="946"/>
        <v>1860</v>
      </c>
      <c r="V1029" s="70">
        <f t="shared" si="946"/>
        <v>1794</v>
      </c>
      <c r="W1029" s="70">
        <f t="shared" si="946"/>
        <v>1775</v>
      </c>
      <c r="X1029" s="70">
        <f t="shared" si="946"/>
        <v>1679</v>
      </c>
      <c r="Y1029" s="70">
        <f t="shared" si="946"/>
        <v>1650</v>
      </c>
      <c r="Z1029" s="70">
        <f t="shared" si="946"/>
        <v>1600</v>
      </c>
      <c r="AA1029" s="70">
        <f t="shared" si="946"/>
        <v>1492</v>
      </c>
      <c r="AB1029" s="70">
        <f t="shared" si="946"/>
        <v>1404</v>
      </c>
      <c r="AC1029" s="70">
        <f t="shared" si="946"/>
        <v>1396</v>
      </c>
      <c r="AD1029" s="70">
        <f t="shared" si="946"/>
        <v>6309</v>
      </c>
      <c r="AE1029" s="70">
        <f t="shared" si="946"/>
        <v>5744</v>
      </c>
      <c r="AF1029" s="70">
        <f t="shared" si="946"/>
        <v>5364</v>
      </c>
      <c r="AG1029" s="70">
        <f t="shared" si="946"/>
        <v>4971</v>
      </c>
      <c r="AH1029" s="70">
        <f t="shared" si="946"/>
        <v>4620</v>
      </c>
      <c r="AI1029" s="70">
        <f t="shared" si="946"/>
        <v>3801</v>
      </c>
      <c r="AJ1029" s="70">
        <f t="shared" si="946"/>
        <v>3267</v>
      </c>
      <c r="AK1029" s="70">
        <f t="shared" si="946"/>
        <v>2776</v>
      </c>
      <c r="AL1029" s="70">
        <f t="shared" si="946"/>
        <v>2157</v>
      </c>
      <c r="AM1029" s="70">
        <f t="shared" si="946"/>
        <v>1833</v>
      </c>
      <c r="AN1029" s="70">
        <f t="shared" si="946"/>
        <v>1447</v>
      </c>
      <c r="AO1029" s="70">
        <f t="shared" si="946"/>
        <v>1102</v>
      </c>
      <c r="AP1029" s="70">
        <f t="shared" si="946"/>
        <v>1084</v>
      </c>
      <c r="AQ1029" s="70">
        <v>4300</v>
      </c>
      <c r="AR1029" s="70">
        <v>3997</v>
      </c>
      <c r="AS1029" s="70">
        <v>16637</v>
      </c>
      <c r="AT1029" s="70">
        <f t="shared" si="946"/>
        <v>2450</v>
      </c>
      <c r="AU1029" s="69"/>
      <c r="AV1029" s="109"/>
      <c r="AW1029" s="109"/>
    </row>
    <row r="1030" spans="1:49" s="33" customFormat="1" ht="12">
      <c r="A1030" s="21">
        <v>1026</v>
      </c>
      <c r="B1030" s="71"/>
      <c r="C1030" s="71"/>
      <c r="D1030" s="71"/>
      <c r="E1030" s="71"/>
      <c r="F1030" s="72" t="s">
        <v>1032</v>
      </c>
      <c r="G1030" s="73"/>
      <c r="H1030" s="71"/>
      <c r="I1030" s="104">
        <f t="shared" ref="I1030:AT1030" si="947">SUM(I1031:I1035)</f>
        <v>31278</v>
      </c>
      <c r="J1030" s="74">
        <f t="shared" si="947"/>
        <v>687</v>
      </c>
      <c r="K1030" s="74">
        <f t="shared" si="947"/>
        <v>733</v>
      </c>
      <c r="L1030" s="74">
        <f t="shared" si="947"/>
        <v>684</v>
      </c>
      <c r="M1030" s="74">
        <f t="shared" si="947"/>
        <v>696</v>
      </c>
      <c r="N1030" s="74">
        <f t="shared" si="947"/>
        <v>674</v>
      </c>
      <c r="O1030" s="74">
        <f t="shared" si="947"/>
        <v>640</v>
      </c>
      <c r="P1030" s="74">
        <f t="shared" si="947"/>
        <v>634</v>
      </c>
      <c r="Q1030" s="74">
        <f t="shared" si="947"/>
        <v>639</v>
      </c>
      <c r="R1030" s="74">
        <f t="shared" si="947"/>
        <v>642</v>
      </c>
      <c r="S1030" s="74">
        <f t="shared" si="947"/>
        <v>641</v>
      </c>
      <c r="T1030" s="74">
        <f t="shared" si="947"/>
        <v>641</v>
      </c>
      <c r="U1030" s="74">
        <f t="shared" si="947"/>
        <v>638</v>
      </c>
      <c r="V1030" s="74">
        <f t="shared" si="947"/>
        <v>632</v>
      </c>
      <c r="W1030" s="74">
        <f t="shared" si="947"/>
        <v>621</v>
      </c>
      <c r="X1030" s="74">
        <f t="shared" si="947"/>
        <v>607</v>
      </c>
      <c r="Y1030" s="74">
        <f t="shared" si="947"/>
        <v>593</v>
      </c>
      <c r="Z1030" s="74">
        <f t="shared" si="947"/>
        <v>578</v>
      </c>
      <c r="AA1030" s="74">
        <f t="shared" si="947"/>
        <v>561</v>
      </c>
      <c r="AB1030" s="74">
        <f t="shared" si="947"/>
        <v>538</v>
      </c>
      <c r="AC1030" s="74">
        <f t="shared" si="947"/>
        <v>514</v>
      </c>
      <c r="AD1030" s="74">
        <f t="shared" si="947"/>
        <v>2300</v>
      </c>
      <c r="AE1030" s="74">
        <f t="shared" si="947"/>
        <v>2319</v>
      </c>
      <c r="AF1030" s="74">
        <f t="shared" si="947"/>
        <v>2245</v>
      </c>
      <c r="AG1030" s="74">
        <f t="shared" si="947"/>
        <v>2119</v>
      </c>
      <c r="AH1030" s="74">
        <f t="shared" si="947"/>
        <v>2093</v>
      </c>
      <c r="AI1030" s="74">
        <f t="shared" si="947"/>
        <v>1706</v>
      </c>
      <c r="AJ1030" s="74">
        <f t="shared" si="947"/>
        <v>1430</v>
      </c>
      <c r="AK1030" s="74">
        <f t="shared" si="947"/>
        <v>1214</v>
      </c>
      <c r="AL1030" s="74">
        <f t="shared" si="947"/>
        <v>963</v>
      </c>
      <c r="AM1030" s="74">
        <f t="shared" si="947"/>
        <v>802</v>
      </c>
      <c r="AN1030" s="74">
        <f t="shared" si="947"/>
        <v>609</v>
      </c>
      <c r="AO1030" s="74">
        <f t="shared" si="947"/>
        <v>471</v>
      </c>
      <c r="AP1030" s="74">
        <f t="shared" si="947"/>
        <v>414</v>
      </c>
      <c r="AQ1030" s="74">
        <v>1507</v>
      </c>
      <c r="AR1030" s="74">
        <v>1476</v>
      </c>
      <c r="AS1030" s="74">
        <v>6902</v>
      </c>
      <c r="AT1030" s="74">
        <f t="shared" si="947"/>
        <v>810</v>
      </c>
      <c r="AU1030" s="73"/>
      <c r="AV1030" s="109"/>
      <c r="AW1030" s="109"/>
    </row>
    <row r="1031" spans="1:49" s="33" customFormat="1" ht="12">
      <c r="A1031" s="6">
        <v>1027</v>
      </c>
      <c r="B1031" s="75">
        <v>4511</v>
      </c>
      <c r="C1031" s="76" t="s">
        <v>999</v>
      </c>
      <c r="D1031" s="76" t="s">
        <v>720</v>
      </c>
      <c r="E1031" s="76" t="s">
        <v>721</v>
      </c>
      <c r="F1031" s="77" t="s">
        <v>95</v>
      </c>
      <c r="G1031" s="78" t="s">
        <v>707</v>
      </c>
      <c r="H1031" s="75">
        <v>4511</v>
      </c>
      <c r="I1031" s="100">
        <f t="shared" ref="I1031:I1035" si="948">SUM(J1031:AP1031)</f>
        <v>19172</v>
      </c>
      <c r="J1031" s="79">
        <f>VLOOKUP(B1031,[2]ok!$BJ$3:$CS$424,2,FALSE)</f>
        <v>420</v>
      </c>
      <c r="K1031" s="79">
        <f>VLOOKUP(B1031,[2]ok!$BJ$3:$CS$424,3,FALSE)</f>
        <v>449</v>
      </c>
      <c r="L1031" s="79">
        <f>VLOOKUP(B1031,[2]ok!$BJ$3:$CS$424,4,FALSE)</f>
        <v>420</v>
      </c>
      <c r="M1031" s="79">
        <f>VLOOKUP(B1031,[2]ok!$BJ$3:$CS$424,5,FALSE)</f>
        <v>427</v>
      </c>
      <c r="N1031" s="79">
        <f>VLOOKUP(B1031,[2]ok!$BJ$3:$CS$424,6,FALSE)</f>
        <v>413</v>
      </c>
      <c r="O1031" s="79">
        <f>VLOOKUP(B1031,[2]ok!$BJ$3:$CS$424,7,FALSE)</f>
        <v>393</v>
      </c>
      <c r="P1031" s="79">
        <f>VLOOKUP(B1031,[2]ok!$BJ$3:$CS$424,8,FALSE)</f>
        <v>388</v>
      </c>
      <c r="Q1031" s="79">
        <f>VLOOKUP(B1031,[2]ok!$BJ$3:$CS$424,9,FALSE)</f>
        <v>392</v>
      </c>
      <c r="R1031" s="79">
        <f>VLOOKUP(B1031,[2]ok!$BJ$3:$CS$424,10,FALSE)</f>
        <v>394</v>
      </c>
      <c r="S1031" s="79">
        <f>VLOOKUP(B1031,[2]ok!$BJ$3:$CS$424,11,FALSE)</f>
        <v>393</v>
      </c>
      <c r="T1031" s="79">
        <f>VLOOKUP(B1031,[2]ok!$BJ$3:$CS$424,12,FALSE)</f>
        <v>393</v>
      </c>
      <c r="U1031" s="79">
        <f>VLOOKUP(B1031,[2]ok!$BJ$3:$CS$424,13,FALSE)</f>
        <v>392</v>
      </c>
      <c r="V1031" s="79">
        <f>VLOOKUP(B1031,[2]ok!$BJ$3:$CS$424,14,FALSE)</f>
        <v>387</v>
      </c>
      <c r="W1031" s="79">
        <f>VLOOKUP(B1031,[2]ok!$BJ$3:$CS$424,15,FALSE)</f>
        <v>380</v>
      </c>
      <c r="X1031" s="79">
        <f>VLOOKUP(B1031,[2]ok!$BJ$3:$CS$424,16,FALSE)</f>
        <v>373</v>
      </c>
      <c r="Y1031" s="79">
        <f>VLOOKUP(B1031,[2]ok!$BJ$3:$CS$424,17,FALSE)</f>
        <v>363</v>
      </c>
      <c r="Z1031" s="79">
        <f>VLOOKUP(B1031,[2]ok!$BJ$3:$CS$424,18,FALSE)</f>
        <v>354</v>
      </c>
      <c r="AA1031" s="79">
        <f>VLOOKUP(B1031,[2]ok!$BJ$3:$CS$424,19,FALSE)</f>
        <v>344</v>
      </c>
      <c r="AB1031" s="79">
        <f>VLOOKUP(B1031,[2]ok!$BJ$3:$CS$424,20,FALSE)</f>
        <v>329</v>
      </c>
      <c r="AC1031" s="79">
        <f>VLOOKUP(B1031,[2]ok!$BJ$3:$CS$424,21,FALSE)</f>
        <v>316</v>
      </c>
      <c r="AD1031" s="79">
        <f>VLOOKUP(B1031,[2]ok!$BJ$3:$CS$424,22,FALSE)</f>
        <v>1411</v>
      </c>
      <c r="AE1031" s="79">
        <f>VLOOKUP(B1031,[2]ok!$BJ$3:$CS$424,23,FALSE)</f>
        <v>1422</v>
      </c>
      <c r="AF1031" s="79">
        <f>VLOOKUP(B1031,[2]ok!$BJ$3:$CS$424,24,FALSE)</f>
        <v>1376</v>
      </c>
      <c r="AG1031" s="79">
        <f>VLOOKUP(B1031,[2]ok!$BJ$3:$CS$424,25,FALSE)</f>
        <v>1299</v>
      </c>
      <c r="AH1031" s="79">
        <f>VLOOKUP(B1031,[2]ok!$BJ$3:$CS$424,26,FALSE)</f>
        <v>1282</v>
      </c>
      <c r="AI1031" s="79">
        <f>VLOOKUP(B1031,[2]ok!$BJ$3:$CS$424,27,FALSE)</f>
        <v>1045</v>
      </c>
      <c r="AJ1031" s="79">
        <f>VLOOKUP(B1031,[2]ok!$BJ$3:$CS$424,28,FALSE)</f>
        <v>876</v>
      </c>
      <c r="AK1031" s="79">
        <f>VLOOKUP(B1031,[2]ok!$BJ$3:$CS$424,29,FALSE)</f>
        <v>744</v>
      </c>
      <c r="AL1031" s="79">
        <f>VLOOKUP(B1031,[2]ok!$BJ$3:$CS$424,30,FALSE)</f>
        <v>590</v>
      </c>
      <c r="AM1031" s="79">
        <f>VLOOKUP(B1031,[2]ok!$BJ$3:$CS$424,31,FALSE)</f>
        <v>491</v>
      </c>
      <c r="AN1031" s="79">
        <f>VLOOKUP(B1031,[2]ok!$BJ$3:$CS$424,32,FALSE)</f>
        <v>373</v>
      </c>
      <c r="AO1031" s="79">
        <f>VLOOKUP(B1031,[2]ok!$BJ$3:$CS$424,33,FALSE)</f>
        <v>289</v>
      </c>
      <c r="AP1031" s="79">
        <f>VLOOKUP(B1031,[2]ok!$BJ$3:$CS$424,34,FALSE)</f>
        <v>254</v>
      </c>
      <c r="AQ1031" s="79">
        <v>924</v>
      </c>
      <c r="AR1031" s="79">
        <v>904</v>
      </c>
      <c r="AS1031" s="79">
        <v>4231</v>
      </c>
      <c r="AT1031" s="79">
        <f>VLOOKUP(B1031,[2]ok!$BJ$3:$CS$424,36,FALSE)</f>
        <v>587</v>
      </c>
      <c r="AU1031" s="78">
        <v>4511</v>
      </c>
      <c r="AV1031" s="109"/>
      <c r="AW1031" s="109"/>
    </row>
    <row r="1032" spans="1:49" s="33" customFormat="1" ht="12">
      <c r="A1032" s="21">
        <v>1028</v>
      </c>
      <c r="B1032" s="75">
        <v>7649</v>
      </c>
      <c r="C1032" s="76" t="s">
        <v>999</v>
      </c>
      <c r="D1032" s="76" t="s">
        <v>720</v>
      </c>
      <c r="E1032" s="76" t="s">
        <v>721</v>
      </c>
      <c r="F1032" s="42" t="s">
        <v>722</v>
      </c>
      <c r="G1032" s="78" t="s">
        <v>667</v>
      </c>
      <c r="H1032" s="75">
        <v>7649</v>
      </c>
      <c r="I1032" s="105">
        <f t="shared" si="948"/>
        <v>4047</v>
      </c>
      <c r="J1032" s="79">
        <f>VLOOKUP(B1032,[2]ok!$BJ$3:$CS$424,2,FALSE)</f>
        <v>89</v>
      </c>
      <c r="K1032" s="79">
        <f>VLOOKUP(B1032,[2]ok!$BJ$3:$CS$424,3,FALSE)</f>
        <v>95</v>
      </c>
      <c r="L1032" s="79">
        <f>VLOOKUP(B1032,[2]ok!$BJ$3:$CS$424,4,FALSE)</f>
        <v>88</v>
      </c>
      <c r="M1032" s="79">
        <f>VLOOKUP(B1032,[2]ok!$BJ$3:$CS$424,5,FALSE)</f>
        <v>90</v>
      </c>
      <c r="N1032" s="79">
        <f>VLOOKUP(B1032,[2]ok!$BJ$3:$CS$424,6,FALSE)</f>
        <v>87</v>
      </c>
      <c r="O1032" s="79">
        <f>VLOOKUP(B1032,[2]ok!$BJ$3:$CS$424,7,FALSE)</f>
        <v>83</v>
      </c>
      <c r="P1032" s="79">
        <f>VLOOKUP(B1032,[2]ok!$BJ$3:$CS$424,8,FALSE)</f>
        <v>82</v>
      </c>
      <c r="Q1032" s="79">
        <f>VLOOKUP(B1032,[2]ok!$BJ$3:$CS$424,9,FALSE)</f>
        <v>83</v>
      </c>
      <c r="R1032" s="79">
        <f>VLOOKUP(B1032,[2]ok!$BJ$3:$CS$424,10,FALSE)</f>
        <v>83</v>
      </c>
      <c r="S1032" s="79">
        <f>VLOOKUP(B1032,[2]ok!$BJ$3:$CS$424,11,FALSE)</f>
        <v>83</v>
      </c>
      <c r="T1032" s="79">
        <f>VLOOKUP(B1032,[2]ok!$BJ$3:$CS$424,12,FALSE)</f>
        <v>83</v>
      </c>
      <c r="U1032" s="79">
        <f>VLOOKUP(B1032,[2]ok!$BJ$3:$CS$424,13,FALSE)</f>
        <v>82</v>
      </c>
      <c r="V1032" s="79">
        <f>VLOOKUP(B1032,[2]ok!$BJ$3:$CS$424,14,FALSE)</f>
        <v>82</v>
      </c>
      <c r="W1032" s="79">
        <f>VLOOKUP(B1032,[2]ok!$BJ$3:$CS$424,15,FALSE)</f>
        <v>80</v>
      </c>
      <c r="X1032" s="79">
        <f>VLOOKUP(B1032,[2]ok!$BJ$3:$CS$424,16,FALSE)</f>
        <v>78</v>
      </c>
      <c r="Y1032" s="79">
        <f>VLOOKUP(B1032,[2]ok!$BJ$3:$CS$424,17,FALSE)</f>
        <v>77</v>
      </c>
      <c r="Z1032" s="79">
        <f>VLOOKUP(B1032,[2]ok!$BJ$3:$CS$424,18,FALSE)</f>
        <v>75</v>
      </c>
      <c r="AA1032" s="79">
        <f>VLOOKUP(B1032,[2]ok!$BJ$3:$CS$424,19,FALSE)</f>
        <v>73</v>
      </c>
      <c r="AB1032" s="79">
        <f>VLOOKUP(B1032,[2]ok!$BJ$3:$CS$424,20,FALSE)</f>
        <v>70</v>
      </c>
      <c r="AC1032" s="79">
        <f>VLOOKUP(B1032,[2]ok!$BJ$3:$CS$424,21,FALSE)</f>
        <v>66</v>
      </c>
      <c r="AD1032" s="79">
        <f>VLOOKUP(B1032,[2]ok!$BJ$3:$CS$424,22,FALSE)</f>
        <v>297</v>
      </c>
      <c r="AE1032" s="79">
        <f>VLOOKUP(B1032,[2]ok!$BJ$3:$CS$424,23,FALSE)</f>
        <v>300</v>
      </c>
      <c r="AF1032" s="79">
        <f>VLOOKUP(B1032,[2]ok!$BJ$3:$CS$424,24,FALSE)</f>
        <v>290</v>
      </c>
      <c r="AG1032" s="79">
        <f>VLOOKUP(B1032,[2]ok!$BJ$3:$CS$424,25,FALSE)</f>
        <v>274</v>
      </c>
      <c r="AH1032" s="79">
        <f>VLOOKUP(B1032,[2]ok!$BJ$3:$CS$424,26,FALSE)</f>
        <v>271</v>
      </c>
      <c r="AI1032" s="79">
        <f>VLOOKUP(B1032,[2]ok!$BJ$3:$CS$424,27,FALSE)</f>
        <v>221</v>
      </c>
      <c r="AJ1032" s="79">
        <f>VLOOKUP(B1032,[2]ok!$BJ$3:$CS$424,28,FALSE)</f>
        <v>185</v>
      </c>
      <c r="AK1032" s="79">
        <f>VLOOKUP(B1032,[2]ok!$BJ$3:$CS$424,29,FALSE)</f>
        <v>157</v>
      </c>
      <c r="AL1032" s="79">
        <f>VLOOKUP(B1032,[2]ok!$BJ$3:$CS$424,30,FALSE)</f>
        <v>125</v>
      </c>
      <c r="AM1032" s="79">
        <f>VLOOKUP(B1032,[2]ok!$BJ$3:$CS$424,31,FALSE)</f>
        <v>104</v>
      </c>
      <c r="AN1032" s="79">
        <f>VLOOKUP(B1032,[2]ok!$BJ$3:$CS$424,32,FALSE)</f>
        <v>79</v>
      </c>
      <c r="AO1032" s="79">
        <f>VLOOKUP(B1032,[2]ok!$BJ$3:$CS$424,33,FALSE)</f>
        <v>61</v>
      </c>
      <c r="AP1032" s="79">
        <f>VLOOKUP(B1032,[2]ok!$BJ$3:$CS$424,34,FALSE)</f>
        <v>54</v>
      </c>
      <c r="AQ1032" s="79">
        <v>194</v>
      </c>
      <c r="AR1032" s="79">
        <v>191</v>
      </c>
      <c r="AS1032" s="79">
        <v>893</v>
      </c>
      <c r="AT1032" s="79">
        <f>VLOOKUP(B1032,[2]ok!$BJ$3:$CS$424,36,FALSE)</f>
        <v>117</v>
      </c>
      <c r="AU1032" s="78">
        <v>7649</v>
      </c>
      <c r="AV1032" s="109"/>
      <c r="AW1032" s="109"/>
    </row>
    <row r="1033" spans="1:49" s="33" customFormat="1" ht="12">
      <c r="A1033" s="21">
        <v>1029</v>
      </c>
      <c r="B1033" s="75">
        <v>7650</v>
      </c>
      <c r="C1033" s="76" t="s">
        <v>999</v>
      </c>
      <c r="D1033" s="76" t="s">
        <v>720</v>
      </c>
      <c r="E1033" s="76" t="s">
        <v>721</v>
      </c>
      <c r="F1033" s="77" t="s">
        <v>96</v>
      </c>
      <c r="G1033" s="78" t="s">
        <v>667</v>
      </c>
      <c r="H1033" s="75">
        <v>7650</v>
      </c>
      <c r="I1033" s="105">
        <f t="shared" si="948"/>
        <v>2211</v>
      </c>
      <c r="J1033" s="79">
        <f>VLOOKUP(B1033,[2]ok!$BJ$3:$CS$424,2,FALSE)</f>
        <v>49</v>
      </c>
      <c r="K1033" s="79">
        <f>VLOOKUP(B1033,[2]ok!$BJ$3:$CS$424,3,FALSE)</f>
        <v>52</v>
      </c>
      <c r="L1033" s="79">
        <f>VLOOKUP(B1033,[2]ok!$BJ$3:$CS$424,4,FALSE)</f>
        <v>48</v>
      </c>
      <c r="M1033" s="79">
        <f>VLOOKUP(B1033,[2]ok!$BJ$3:$CS$424,5,FALSE)</f>
        <v>49</v>
      </c>
      <c r="N1033" s="79">
        <f>VLOOKUP(B1033,[2]ok!$BJ$3:$CS$424,6,FALSE)</f>
        <v>48</v>
      </c>
      <c r="O1033" s="79">
        <f>VLOOKUP(B1033,[2]ok!$BJ$3:$CS$424,7,FALSE)</f>
        <v>45</v>
      </c>
      <c r="P1033" s="79">
        <f>VLOOKUP(B1033,[2]ok!$BJ$3:$CS$424,8,FALSE)</f>
        <v>45</v>
      </c>
      <c r="Q1033" s="79">
        <f>VLOOKUP(B1033,[2]ok!$BJ$3:$CS$424,9,FALSE)</f>
        <v>45</v>
      </c>
      <c r="R1033" s="79">
        <f>VLOOKUP(B1033,[2]ok!$BJ$3:$CS$424,10,FALSE)</f>
        <v>45</v>
      </c>
      <c r="S1033" s="79">
        <f>VLOOKUP(B1033,[2]ok!$BJ$3:$CS$424,11,FALSE)</f>
        <v>45</v>
      </c>
      <c r="T1033" s="79">
        <f>VLOOKUP(B1033,[2]ok!$BJ$3:$CS$424,12,FALSE)</f>
        <v>45</v>
      </c>
      <c r="U1033" s="79">
        <f>VLOOKUP(B1033,[2]ok!$BJ$3:$CS$424,13,FALSE)</f>
        <v>45</v>
      </c>
      <c r="V1033" s="79">
        <f>VLOOKUP(B1033,[2]ok!$BJ$3:$CS$424,14,FALSE)</f>
        <v>45</v>
      </c>
      <c r="W1033" s="79">
        <f>VLOOKUP(B1033,[2]ok!$BJ$3:$CS$424,15,FALSE)</f>
        <v>44</v>
      </c>
      <c r="X1033" s="79">
        <f>VLOOKUP(B1033,[2]ok!$BJ$3:$CS$424,16,FALSE)</f>
        <v>43</v>
      </c>
      <c r="Y1033" s="79">
        <f>VLOOKUP(B1033,[2]ok!$BJ$3:$CS$424,17,FALSE)</f>
        <v>42</v>
      </c>
      <c r="Z1033" s="79">
        <f>VLOOKUP(B1033,[2]ok!$BJ$3:$CS$424,18,FALSE)</f>
        <v>41</v>
      </c>
      <c r="AA1033" s="79">
        <f>VLOOKUP(B1033,[2]ok!$BJ$3:$CS$424,19,FALSE)</f>
        <v>40</v>
      </c>
      <c r="AB1033" s="79">
        <f>VLOOKUP(B1033,[2]ok!$BJ$3:$CS$424,20,FALSE)</f>
        <v>38</v>
      </c>
      <c r="AC1033" s="79">
        <f>VLOOKUP(B1033,[2]ok!$BJ$3:$CS$424,21,FALSE)</f>
        <v>36</v>
      </c>
      <c r="AD1033" s="79">
        <f>VLOOKUP(B1033,[2]ok!$BJ$3:$CS$424,22,FALSE)</f>
        <v>162</v>
      </c>
      <c r="AE1033" s="79">
        <f>VLOOKUP(B1033,[2]ok!$BJ$3:$CS$424,23,FALSE)</f>
        <v>164</v>
      </c>
      <c r="AF1033" s="79">
        <f>VLOOKUP(B1033,[2]ok!$BJ$3:$CS$424,24,FALSE)</f>
        <v>159</v>
      </c>
      <c r="AG1033" s="79">
        <f>VLOOKUP(B1033,[2]ok!$BJ$3:$CS$424,25,FALSE)</f>
        <v>150</v>
      </c>
      <c r="AH1033" s="79">
        <f>VLOOKUP(B1033,[2]ok!$BJ$3:$CS$424,26,FALSE)</f>
        <v>148</v>
      </c>
      <c r="AI1033" s="79">
        <f>VLOOKUP(B1033,[2]ok!$BJ$3:$CS$424,27,FALSE)</f>
        <v>121</v>
      </c>
      <c r="AJ1033" s="79">
        <f>VLOOKUP(B1033,[2]ok!$BJ$3:$CS$424,28,FALSE)</f>
        <v>101</v>
      </c>
      <c r="AK1033" s="79">
        <f>VLOOKUP(B1033,[2]ok!$BJ$3:$CS$424,29,FALSE)</f>
        <v>86</v>
      </c>
      <c r="AL1033" s="79">
        <f>VLOOKUP(B1033,[2]ok!$BJ$3:$CS$424,30,FALSE)</f>
        <v>68</v>
      </c>
      <c r="AM1033" s="79">
        <f>VLOOKUP(B1033,[2]ok!$BJ$3:$CS$424,31,FALSE)</f>
        <v>57</v>
      </c>
      <c r="AN1033" s="79">
        <f>VLOOKUP(B1033,[2]ok!$BJ$3:$CS$424,32,FALSE)</f>
        <v>43</v>
      </c>
      <c r="AO1033" s="79">
        <f>VLOOKUP(B1033,[2]ok!$BJ$3:$CS$424,33,FALSE)</f>
        <v>33</v>
      </c>
      <c r="AP1033" s="79">
        <f>VLOOKUP(B1033,[2]ok!$BJ$3:$CS$424,34,FALSE)</f>
        <v>29</v>
      </c>
      <c r="AQ1033" s="79">
        <v>107</v>
      </c>
      <c r="AR1033" s="79">
        <v>104</v>
      </c>
      <c r="AS1033" s="79">
        <v>488</v>
      </c>
      <c r="AT1033" s="79">
        <f>VLOOKUP(B1033,[2]ok!$BJ$3:$CS$424,36,FALSE)</f>
        <v>82</v>
      </c>
      <c r="AU1033" s="78">
        <v>7650</v>
      </c>
      <c r="AV1033" s="109"/>
      <c r="AW1033" s="109"/>
    </row>
    <row r="1034" spans="1:49" s="33" customFormat="1" ht="12">
      <c r="A1034" s="6">
        <v>1030</v>
      </c>
      <c r="B1034" s="75">
        <v>7651</v>
      </c>
      <c r="C1034" s="76" t="s">
        <v>999</v>
      </c>
      <c r="D1034" s="76" t="s">
        <v>720</v>
      </c>
      <c r="E1034" s="76" t="s">
        <v>721</v>
      </c>
      <c r="F1034" s="77" t="s">
        <v>97</v>
      </c>
      <c r="G1034" s="78" t="s">
        <v>662</v>
      </c>
      <c r="H1034" s="75">
        <v>7651</v>
      </c>
      <c r="I1034" s="105">
        <f t="shared" si="948"/>
        <v>1083</v>
      </c>
      <c r="J1034" s="79">
        <f>VLOOKUP(B1034,[2]ok!$BJ$3:$CS$424,2,FALSE)</f>
        <v>24</v>
      </c>
      <c r="K1034" s="79">
        <f>VLOOKUP(B1034,[2]ok!$BJ$3:$CS$424,3,FALSE)</f>
        <v>25</v>
      </c>
      <c r="L1034" s="79">
        <f>VLOOKUP(B1034,[2]ok!$BJ$3:$CS$424,4,FALSE)</f>
        <v>24</v>
      </c>
      <c r="M1034" s="79">
        <f>VLOOKUP(B1034,[2]ok!$BJ$3:$CS$424,5,FALSE)</f>
        <v>24</v>
      </c>
      <c r="N1034" s="79">
        <f>VLOOKUP(B1034,[2]ok!$BJ$3:$CS$424,6,FALSE)</f>
        <v>23</v>
      </c>
      <c r="O1034" s="79">
        <f>VLOOKUP(B1034,[2]ok!$BJ$3:$CS$424,7,FALSE)</f>
        <v>22</v>
      </c>
      <c r="P1034" s="79">
        <f>VLOOKUP(B1034,[2]ok!$BJ$3:$CS$424,8,FALSE)</f>
        <v>22</v>
      </c>
      <c r="Q1034" s="79">
        <f>VLOOKUP(B1034,[2]ok!$BJ$3:$CS$424,9,FALSE)</f>
        <v>22</v>
      </c>
      <c r="R1034" s="79">
        <f>VLOOKUP(B1034,[2]ok!$BJ$3:$CS$424,10,FALSE)</f>
        <v>22</v>
      </c>
      <c r="S1034" s="79">
        <f>VLOOKUP(B1034,[2]ok!$BJ$3:$CS$424,11,FALSE)</f>
        <v>22</v>
      </c>
      <c r="T1034" s="79">
        <f>VLOOKUP(B1034,[2]ok!$BJ$3:$CS$424,12,FALSE)</f>
        <v>22</v>
      </c>
      <c r="U1034" s="79">
        <f>VLOOKUP(B1034,[2]ok!$BJ$3:$CS$424,13,FALSE)</f>
        <v>22</v>
      </c>
      <c r="V1034" s="79">
        <f>VLOOKUP(B1034,[2]ok!$BJ$3:$CS$424,14,FALSE)</f>
        <v>22</v>
      </c>
      <c r="W1034" s="79">
        <f>VLOOKUP(B1034,[2]ok!$BJ$3:$CS$424,15,FALSE)</f>
        <v>22</v>
      </c>
      <c r="X1034" s="79">
        <f>VLOOKUP(B1034,[2]ok!$BJ$3:$CS$424,16,FALSE)</f>
        <v>21</v>
      </c>
      <c r="Y1034" s="79">
        <f>VLOOKUP(B1034,[2]ok!$BJ$3:$CS$424,17,FALSE)</f>
        <v>21</v>
      </c>
      <c r="Z1034" s="79">
        <f>VLOOKUP(B1034,[2]ok!$BJ$3:$CS$424,18,FALSE)</f>
        <v>20</v>
      </c>
      <c r="AA1034" s="79">
        <f>VLOOKUP(B1034,[2]ok!$BJ$3:$CS$424,19,FALSE)</f>
        <v>19</v>
      </c>
      <c r="AB1034" s="79">
        <f>VLOOKUP(B1034,[2]ok!$BJ$3:$CS$424,20,FALSE)</f>
        <v>19</v>
      </c>
      <c r="AC1034" s="79">
        <f>VLOOKUP(B1034,[2]ok!$BJ$3:$CS$424,21,FALSE)</f>
        <v>18</v>
      </c>
      <c r="AD1034" s="79">
        <f>VLOOKUP(B1034,[2]ok!$BJ$3:$CS$424,22,FALSE)</f>
        <v>80</v>
      </c>
      <c r="AE1034" s="79">
        <f>VLOOKUP(B1034,[2]ok!$BJ$3:$CS$424,23,FALSE)</f>
        <v>80</v>
      </c>
      <c r="AF1034" s="79">
        <f>VLOOKUP(B1034,[2]ok!$BJ$3:$CS$424,24,FALSE)</f>
        <v>78</v>
      </c>
      <c r="AG1034" s="79">
        <f>VLOOKUP(B1034,[2]ok!$BJ$3:$CS$424,25,FALSE)</f>
        <v>73</v>
      </c>
      <c r="AH1034" s="79">
        <f>VLOOKUP(B1034,[2]ok!$BJ$3:$CS$424,26,FALSE)</f>
        <v>73</v>
      </c>
      <c r="AI1034" s="79">
        <f>VLOOKUP(B1034,[2]ok!$BJ$3:$CS$424,27,FALSE)</f>
        <v>59</v>
      </c>
      <c r="AJ1034" s="79">
        <f>VLOOKUP(B1034,[2]ok!$BJ$3:$CS$424,28,FALSE)</f>
        <v>50</v>
      </c>
      <c r="AK1034" s="79">
        <f>VLOOKUP(B1034,[2]ok!$BJ$3:$CS$424,29,FALSE)</f>
        <v>42</v>
      </c>
      <c r="AL1034" s="79">
        <f>VLOOKUP(B1034,[2]ok!$BJ$3:$CS$424,30,FALSE)</f>
        <v>33</v>
      </c>
      <c r="AM1034" s="79">
        <f>VLOOKUP(B1034,[2]ok!$BJ$3:$CS$424,31,FALSE)</f>
        <v>28</v>
      </c>
      <c r="AN1034" s="79">
        <f>VLOOKUP(B1034,[2]ok!$BJ$3:$CS$424,32,FALSE)</f>
        <v>21</v>
      </c>
      <c r="AO1034" s="79">
        <f>VLOOKUP(B1034,[2]ok!$BJ$3:$CS$424,33,FALSE)</f>
        <v>16</v>
      </c>
      <c r="AP1034" s="79">
        <f>VLOOKUP(B1034,[2]ok!$BJ$3:$CS$424,34,FALSE)</f>
        <v>14</v>
      </c>
      <c r="AQ1034" s="79">
        <v>52</v>
      </c>
      <c r="AR1034" s="79">
        <v>51</v>
      </c>
      <c r="AS1034" s="79">
        <v>239</v>
      </c>
      <c r="AT1034" s="79">
        <f>VLOOKUP(B1034,[2]ok!$BJ$3:$CS$424,36,FALSE)</f>
        <v>24</v>
      </c>
      <c r="AU1034" s="78">
        <v>7651</v>
      </c>
      <c r="AV1034" s="109"/>
      <c r="AW1034" s="109"/>
    </row>
    <row r="1035" spans="1:49" s="33" customFormat="1" ht="12">
      <c r="A1035" s="21">
        <v>1031</v>
      </c>
      <c r="B1035" s="75"/>
      <c r="C1035" s="76"/>
      <c r="D1035" s="76"/>
      <c r="E1035" s="76"/>
      <c r="F1035" s="77" t="s">
        <v>99</v>
      </c>
      <c r="G1035" s="78">
        <v>0</v>
      </c>
      <c r="H1035" s="75"/>
      <c r="I1035" s="105">
        <f t="shared" si="948"/>
        <v>4765</v>
      </c>
      <c r="J1035" s="79">
        <v>105</v>
      </c>
      <c r="K1035" s="79">
        <v>112</v>
      </c>
      <c r="L1035" s="79">
        <v>104</v>
      </c>
      <c r="M1035" s="79">
        <v>106</v>
      </c>
      <c r="N1035" s="79">
        <v>103</v>
      </c>
      <c r="O1035" s="79">
        <v>97</v>
      </c>
      <c r="P1035" s="79">
        <v>97</v>
      </c>
      <c r="Q1035" s="79">
        <v>97</v>
      </c>
      <c r="R1035" s="79">
        <v>98</v>
      </c>
      <c r="S1035" s="79">
        <v>98</v>
      </c>
      <c r="T1035" s="79">
        <v>98</v>
      </c>
      <c r="U1035" s="79">
        <v>97</v>
      </c>
      <c r="V1035" s="79">
        <v>96</v>
      </c>
      <c r="W1035" s="79">
        <v>95</v>
      </c>
      <c r="X1035" s="79">
        <v>92</v>
      </c>
      <c r="Y1035" s="79">
        <v>90</v>
      </c>
      <c r="Z1035" s="79">
        <v>88</v>
      </c>
      <c r="AA1035" s="79">
        <v>85</v>
      </c>
      <c r="AB1035" s="79">
        <v>82</v>
      </c>
      <c r="AC1035" s="79">
        <v>78</v>
      </c>
      <c r="AD1035" s="79">
        <v>350</v>
      </c>
      <c r="AE1035" s="79">
        <v>353</v>
      </c>
      <c r="AF1035" s="79">
        <v>342</v>
      </c>
      <c r="AG1035" s="79">
        <v>323</v>
      </c>
      <c r="AH1035" s="79">
        <v>319</v>
      </c>
      <c r="AI1035" s="79">
        <v>260</v>
      </c>
      <c r="AJ1035" s="79">
        <v>218</v>
      </c>
      <c r="AK1035" s="79">
        <v>185</v>
      </c>
      <c r="AL1035" s="79">
        <v>147</v>
      </c>
      <c r="AM1035" s="79">
        <v>122</v>
      </c>
      <c r="AN1035" s="79">
        <v>93</v>
      </c>
      <c r="AO1035" s="79">
        <v>72</v>
      </c>
      <c r="AP1035" s="79">
        <v>63</v>
      </c>
      <c r="AQ1035" s="79">
        <v>229</v>
      </c>
      <c r="AR1035" s="79">
        <v>224</v>
      </c>
      <c r="AS1035" s="79">
        <v>1051</v>
      </c>
      <c r="AT1035" s="79"/>
      <c r="AU1035" s="78"/>
      <c r="AV1035" s="109"/>
      <c r="AW1035" s="109"/>
    </row>
    <row r="1036" spans="1:49" s="33" customFormat="1" ht="12">
      <c r="A1036" s="21">
        <v>1032</v>
      </c>
      <c r="B1036" s="71"/>
      <c r="C1036" s="71"/>
      <c r="D1036" s="71"/>
      <c r="E1036" s="71"/>
      <c r="F1036" s="72" t="s">
        <v>1033</v>
      </c>
      <c r="G1036" s="73"/>
      <c r="H1036" s="71"/>
      <c r="I1036" s="104">
        <f>SUM(I1037:I1046)</f>
        <v>25899</v>
      </c>
      <c r="J1036" s="74">
        <f>SUM(J1037:J1046)</f>
        <v>587</v>
      </c>
      <c r="K1036" s="74">
        <f t="shared" ref="K1036:AT1036" si="949">SUM(K1037:K1046)</f>
        <v>712</v>
      </c>
      <c r="L1036" s="74">
        <f t="shared" si="949"/>
        <v>680</v>
      </c>
      <c r="M1036" s="74">
        <f t="shared" si="949"/>
        <v>749</v>
      </c>
      <c r="N1036" s="74">
        <f t="shared" si="949"/>
        <v>740</v>
      </c>
      <c r="O1036" s="74">
        <f t="shared" si="949"/>
        <v>801</v>
      </c>
      <c r="P1036" s="74">
        <f t="shared" si="949"/>
        <v>731</v>
      </c>
      <c r="Q1036" s="74">
        <f t="shared" si="949"/>
        <v>705</v>
      </c>
      <c r="R1036" s="74">
        <f t="shared" si="949"/>
        <v>710</v>
      </c>
      <c r="S1036" s="74">
        <f t="shared" si="949"/>
        <v>693</v>
      </c>
      <c r="T1036" s="74">
        <f t="shared" si="949"/>
        <v>694</v>
      </c>
      <c r="U1036" s="74">
        <f t="shared" si="949"/>
        <v>706</v>
      </c>
      <c r="V1036" s="74">
        <f t="shared" si="949"/>
        <v>653</v>
      </c>
      <c r="W1036" s="74">
        <f t="shared" si="949"/>
        <v>664</v>
      </c>
      <c r="X1036" s="74">
        <f t="shared" si="949"/>
        <v>607</v>
      </c>
      <c r="Y1036" s="74">
        <f t="shared" si="949"/>
        <v>617</v>
      </c>
      <c r="Z1036" s="74">
        <f t="shared" si="949"/>
        <v>606</v>
      </c>
      <c r="AA1036" s="74">
        <f t="shared" si="949"/>
        <v>538</v>
      </c>
      <c r="AB1036" s="74">
        <f t="shared" si="949"/>
        <v>491</v>
      </c>
      <c r="AC1036" s="74">
        <f t="shared" si="949"/>
        <v>524</v>
      </c>
      <c r="AD1036" s="74">
        <f t="shared" si="949"/>
        <v>2387</v>
      </c>
      <c r="AE1036" s="74">
        <f t="shared" si="949"/>
        <v>1727</v>
      </c>
      <c r="AF1036" s="74">
        <f t="shared" si="949"/>
        <v>1480</v>
      </c>
      <c r="AG1036" s="74">
        <f t="shared" si="949"/>
        <v>1296</v>
      </c>
      <c r="AH1036" s="74">
        <f t="shared" si="949"/>
        <v>1114</v>
      </c>
      <c r="AI1036" s="74">
        <f t="shared" si="949"/>
        <v>967</v>
      </c>
      <c r="AJ1036" s="74">
        <f t="shared" si="949"/>
        <v>856</v>
      </c>
      <c r="AK1036" s="74">
        <f t="shared" si="949"/>
        <v>727</v>
      </c>
      <c r="AL1036" s="74">
        <f t="shared" si="949"/>
        <v>520</v>
      </c>
      <c r="AM1036" s="74">
        <f t="shared" si="949"/>
        <v>465</v>
      </c>
      <c r="AN1036" s="74">
        <f t="shared" si="949"/>
        <v>405</v>
      </c>
      <c r="AO1036" s="74">
        <f t="shared" si="949"/>
        <v>323</v>
      </c>
      <c r="AP1036" s="74">
        <f t="shared" si="949"/>
        <v>424</v>
      </c>
      <c r="AQ1036" s="74">
        <v>1596</v>
      </c>
      <c r="AR1036" s="74">
        <v>1471</v>
      </c>
      <c r="AS1036" s="74">
        <v>4844</v>
      </c>
      <c r="AT1036" s="74">
        <f t="shared" si="949"/>
        <v>920</v>
      </c>
      <c r="AU1036" s="73"/>
      <c r="AV1036" s="109"/>
      <c r="AW1036" s="109"/>
    </row>
    <row r="1037" spans="1:49" s="33" customFormat="1" ht="12">
      <c r="A1037" s="6">
        <v>1033</v>
      </c>
      <c r="B1037" s="75">
        <v>4528</v>
      </c>
      <c r="C1037" s="76" t="s">
        <v>999</v>
      </c>
      <c r="D1037" s="76" t="s">
        <v>720</v>
      </c>
      <c r="E1037" s="76" t="s">
        <v>727</v>
      </c>
      <c r="F1037" s="77" t="s">
        <v>100</v>
      </c>
      <c r="G1037" s="78" t="s">
        <v>680</v>
      </c>
      <c r="H1037" s="75">
        <v>4528</v>
      </c>
      <c r="I1037" s="105">
        <f>SUM(J1037:AP1037)</f>
        <v>5106</v>
      </c>
      <c r="J1037" s="79">
        <v>119</v>
      </c>
      <c r="K1037" s="79">
        <v>127</v>
      </c>
      <c r="L1037" s="79">
        <v>111</v>
      </c>
      <c r="M1037" s="79">
        <v>119</v>
      </c>
      <c r="N1037" s="79">
        <v>125</v>
      </c>
      <c r="O1037" s="79">
        <v>140</v>
      </c>
      <c r="P1037" s="79">
        <f>VLOOKUP(B1037,[2]ok!$BJ$3:$CS$424,8,FALSE)</f>
        <v>146</v>
      </c>
      <c r="Q1037" s="79">
        <f>VLOOKUP(B1037,[2]ok!$BJ$3:$CS$424,9,FALSE)</f>
        <v>142</v>
      </c>
      <c r="R1037" s="79">
        <f>VLOOKUP(B1037,[2]ok!$BJ$3:$CS$424,10,FALSE)</f>
        <v>141</v>
      </c>
      <c r="S1037" s="79">
        <f>VLOOKUP(B1037,[2]ok!$BJ$3:$CS$424,11,FALSE)</f>
        <v>140</v>
      </c>
      <c r="T1037" s="79">
        <f>VLOOKUP(B1037,[2]ok!$BJ$3:$CS$424,12,FALSE)</f>
        <v>141</v>
      </c>
      <c r="U1037" s="79">
        <f>VLOOKUP(B1037,[2]ok!$BJ$3:$CS$424,13,FALSE)</f>
        <v>142</v>
      </c>
      <c r="V1037" s="79">
        <f>VLOOKUP(B1037,[2]ok!$BJ$3:$CS$424,14,FALSE)</f>
        <v>132</v>
      </c>
      <c r="W1037" s="79">
        <f>VLOOKUP(B1037,[2]ok!$BJ$3:$CS$424,15,FALSE)</f>
        <v>133</v>
      </c>
      <c r="X1037" s="79">
        <f>VLOOKUP(B1037,[2]ok!$BJ$3:$CS$424,16,FALSE)</f>
        <v>122</v>
      </c>
      <c r="Y1037" s="79">
        <f>VLOOKUP(B1037,[2]ok!$BJ$3:$CS$424,17,FALSE)</f>
        <v>124</v>
      </c>
      <c r="Z1037" s="79">
        <f>VLOOKUP(B1037,[2]ok!$BJ$3:$CS$424,18,FALSE)</f>
        <v>122</v>
      </c>
      <c r="AA1037" s="79">
        <f>VLOOKUP(B1037,[2]ok!$BJ$3:$CS$424,19,FALSE)</f>
        <v>110</v>
      </c>
      <c r="AB1037" s="79">
        <f>VLOOKUP(B1037,[2]ok!$BJ$3:$CS$424,20,FALSE)</f>
        <v>100</v>
      </c>
      <c r="AC1037" s="79">
        <f>VLOOKUP(B1037,[2]ok!$BJ$3:$CS$424,21,FALSE)</f>
        <v>106</v>
      </c>
      <c r="AD1037" s="79">
        <f>VLOOKUP(B1037,[2]ok!$BJ$3:$CS$424,22,FALSE)</f>
        <v>481</v>
      </c>
      <c r="AE1037" s="79">
        <f>VLOOKUP(B1037,[2]ok!$BJ$3:$CS$424,23,FALSE)</f>
        <v>350</v>
      </c>
      <c r="AF1037" s="79">
        <f>VLOOKUP(B1037,[2]ok!$BJ$3:$CS$424,24,FALSE)</f>
        <v>297</v>
      </c>
      <c r="AG1037" s="79">
        <f>VLOOKUP(B1037,[2]ok!$BJ$3:$CS$424,25,FALSE)</f>
        <v>262</v>
      </c>
      <c r="AH1037" s="79">
        <f>VLOOKUP(B1037,[2]ok!$BJ$3:$CS$424,26,FALSE)</f>
        <v>225</v>
      </c>
      <c r="AI1037" s="79">
        <f>VLOOKUP(B1037,[2]ok!$BJ$3:$CS$424,27,FALSE)</f>
        <v>196</v>
      </c>
      <c r="AJ1037" s="79">
        <f>VLOOKUP(B1037,[2]ok!$BJ$3:$CS$424,28,FALSE)</f>
        <v>172</v>
      </c>
      <c r="AK1037" s="79">
        <f>VLOOKUP(B1037,[2]ok!$BJ$3:$CS$424,29,FALSE)</f>
        <v>147</v>
      </c>
      <c r="AL1037" s="79">
        <f>VLOOKUP(B1037,[2]ok!$BJ$3:$CS$424,30,FALSE)</f>
        <v>104</v>
      </c>
      <c r="AM1037" s="79">
        <f>VLOOKUP(B1037,[2]ok!$BJ$3:$CS$424,31,FALSE)</f>
        <v>95</v>
      </c>
      <c r="AN1037" s="79">
        <f>VLOOKUP(B1037,[2]ok!$BJ$3:$CS$424,32,FALSE)</f>
        <v>83</v>
      </c>
      <c r="AO1037" s="79">
        <f>VLOOKUP(B1037,[2]ok!$BJ$3:$CS$424,33,FALSE)</f>
        <v>66</v>
      </c>
      <c r="AP1037" s="79">
        <f>VLOOKUP(B1037,[2]ok!$BJ$3:$CS$424,34,FALSE)</f>
        <v>86</v>
      </c>
      <c r="AQ1037" s="79">
        <v>322</v>
      </c>
      <c r="AR1037" s="79">
        <v>298</v>
      </c>
      <c r="AS1037" s="79">
        <v>978</v>
      </c>
      <c r="AT1037" s="79">
        <f>VLOOKUP(B1037,[2]ok!$BJ$3:$CS$424,36,FALSE)</f>
        <v>165</v>
      </c>
      <c r="AU1037" s="78">
        <v>4528</v>
      </c>
      <c r="AV1037" s="109"/>
      <c r="AW1037" s="109"/>
    </row>
    <row r="1038" spans="1:49" s="33" customFormat="1" ht="12">
      <c r="A1038" s="21">
        <v>1034</v>
      </c>
      <c r="B1038" s="75">
        <v>4530</v>
      </c>
      <c r="C1038" s="76" t="s">
        <v>999</v>
      </c>
      <c r="D1038" s="76" t="s">
        <v>720</v>
      </c>
      <c r="E1038" s="76" t="s">
        <v>727</v>
      </c>
      <c r="F1038" s="77" t="s">
        <v>101</v>
      </c>
      <c r="G1038" s="78" t="s">
        <v>662</v>
      </c>
      <c r="H1038" s="75">
        <v>4530</v>
      </c>
      <c r="I1038" s="105">
        <f t="shared" ref="I1038:I1045" si="950">SUM(J1038:AP1038)</f>
        <v>1756</v>
      </c>
      <c r="J1038" s="79">
        <f>VLOOKUP(B1038,[2]ok!$BJ$3:$CS$424,2,FALSE)</f>
        <v>40</v>
      </c>
      <c r="K1038" s="79">
        <f>VLOOKUP(B1038,[2]ok!$BJ$3:$CS$424,3,FALSE)</f>
        <v>49</v>
      </c>
      <c r="L1038" s="79">
        <f>VLOOKUP(B1038,[2]ok!$BJ$3:$CS$424,4,FALSE)</f>
        <v>48</v>
      </c>
      <c r="M1038" s="79">
        <f>VLOOKUP(B1038,[2]ok!$BJ$3:$CS$424,5,FALSE)</f>
        <v>53</v>
      </c>
      <c r="N1038" s="79">
        <f>VLOOKUP(B1038,[2]ok!$BJ$3:$CS$424,6,FALSE)</f>
        <v>52</v>
      </c>
      <c r="O1038" s="79">
        <f>VLOOKUP(B1038,[2]ok!$BJ$3:$CS$424,7,FALSE)</f>
        <v>56</v>
      </c>
      <c r="P1038" s="79">
        <f>VLOOKUP(B1038,[2]ok!$BJ$3:$CS$424,8,FALSE)</f>
        <v>49</v>
      </c>
      <c r="Q1038" s="79">
        <f>VLOOKUP(B1038,[2]ok!$BJ$3:$CS$424,9,FALSE)</f>
        <v>47</v>
      </c>
      <c r="R1038" s="79">
        <f>VLOOKUP(B1038,[2]ok!$BJ$3:$CS$424,10,FALSE)</f>
        <v>48</v>
      </c>
      <c r="S1038" s="79">
        <f>VLOOKUP(B1038,[2]ok!$BJ$3:$CS$424,11,FALSE)</f>
        <v>47</v>
      </c>
      <c r="T1038" s="79">
        <f>VLOOKUP(B1038,[2]ok!$BJ$3:$CS$424,12,FALSE)</f>
        <v>47</v>
      </c>
      <c r="U1038" s="79">
        <f>VLOOKUP(B1038,[2]ok!$BJ$3:$CS$424,13,FALSE)</f>
        <v>48</v>
      </c>
      <c r="V1038" s="79">
        <f>VLOOKUP(B1038,[2]ok!$BJ$3:$CS$424,14,FALSE)</f>
        <v>44</v>
      </c>
      <c r="W1038" s="79">
        <f>VLOOKUP(B1038,[2]ok!$BJ$3:$CS$424,15,FALSE)</f>
        <v>45</v>
      </c>
      <c r="X1038" s="79">
        <f>VLOOKUP(B1038,[2]ok!$BJ$3:$CS$424,16,FALSE)</f>
        <v>41</v>
      </c>
      <c r="Y1038" s="79">
        <f>VLOOKUP(B1038,[2]ok!$BJ$3:$CS$424,17,FALSE)</f>
        <v>42</v>
      </c>
      <c r="Z1038" s="79">
        <f>VLOOKUP(B1038,[2]ok!$BJ$3:$CS$424,18,FALSE)</f>
        <v>41</v>
      </c>
      <c r="AA1038" s="79">
        <f>VLOOKUP(B1038,[2]ok!$BJ$3:$CS$424,19,FALSE)</f>
        <v>36</v>
      </c>
      <c r="AB1038" s="79">
        <f>VLOOKUP(B1038,[2]ok!$BJ$3:$CS$424,20,FALSE)</f>
        <v>33</v>
      </c>
      <c r="AC1038" s="79">
        <f>VLOOKUP(B1038,[2]ok!$BJ$3:$CS$424,21,FALSE)</f>
        <v>35</v>
      </c>
      <c r="AD1038" s="79">
        <f>VLOOKUP(B1038,[2]ok!$BJ$3:$CS$424,22,FALSE)</f>
        <v>161</v>
      </c>
      <c r="AE1038" s="79">
        <f>VLOOKUP(B1038,[2]ok!$BJ$3:$CS$424,23,FALSE)</f>
        <v>116</v>
      </c>
      <c r="AF1038" s="79">
        <f>VLOOKUP(B1038,[2]ok!$BJ$3:$CS$424,24,FALSE)</f>
        <v>100</v>
      </c>
      <c r="AG1038" s="79">
        <f>VLOOKUP(B1038,[2]ok!$BJ$3:$CS$424,25,FALSE)</f>
        <v>87</v>
      </c>
      <c r="AH1038" s="79">
        <f>VLOOKUP(B1038,[2]ok!$BJ$3:$CS$424,26,FALSE)</f>
        <v>75</v>
      </c>
      <c r="AI1038" s="79">
        <f>VLOOKUP(B1038,[2]ok!$BJ$3:$CS$424,27,FALSE)</f>
        <v>65</v>
      </c>
      <c r="AJ1038" s="79">
        <f>VLOOKUP(B1038,[2]ok!$BJ$3:$CS$424,28,FALSE)</f>
        <v>58</v>
      </c>
      <c r="AK1038" s="79">
        <f>VLOOKUP(B1038,[2]ok!$BJ$3:$CS$424,29,FALSE)</f>
        <v>49</v>
      </c>
      <c r="AL1038" s="79">
        <f>VLOOKUP(B1038,[2]ok!$BJ$3:$CS$424,30,FALSE)</f>
        <v>35</v>
      </c>
      <c r="AM1038" s="79">
        <f>VLOOKUP(B1038,[2]ok!$BJ$3:$CS$424,31,FALSE)</f>
        <v>31</v>
      </c>
      <c r="AN1038" s="79">
        <f>VLOOKUP(B1038,[2]ok!$BJ$3:$CS$424,32,FALSE)</f>
        <v>27</v>
      </c>
      <c r="AO1038" s="79">
        <f>VLOOKUP(B1038,[2]ok!$BJ$3:$CS$424,33,FALSE)</f>
        <v>22</v>
      </c>
      <c r="AP1038" s="79">
        <f>VLOOKUP(B1038,[2]ok!$BJ$3:$CS$424,34,FALSE)</f>
        <v>29</v>
      </c>
      <c r="AQ1038" s="79">
        <v>108</v>
      </c>
      <c r="AR1038" s="79">
        <v>99</v>
      </c>
      <c r="AS1038" s="79">
        <v>326</v>
      </c>
      <c r="AT1038" s="79">
        <f>VLOOKUP(B1038,[2]ok!$BJ$3:$CS$424,36,FALSE)</f>
        <v>77</v>
      </c>
      <c r="AU1038" s="78">
        <v>4530</v>
      </c>
      <c r="AV1038" s="109"/>
      <c r="AW1038" s="109"/>
    </row>
    <row r="1039" spans="1:49" s="33" customFormat="1" ht="12">
      <c r="A1039" s="21">
        <v>1035</v>
      </c>
      <c r="B1039" s="75">
        <v>4514</v>
      </c>
      <c r="C1039" s="76" t="s">
        <v>999</v>
      </c>
      <c r="D1039" s="76" t="s">
        <v>720</v>
      </c>
      <c r="E1039" s="76" t="s">
        <v>721</v>
      </c>
      <c r="F1039" s="42" t="s">
        <v>102</v>
      </c>
      <c r="G1039" s="78" t="s">
        <v>667</v>
      </c>
      <c r="H1039" s="75">
        <v>4514</v>
      </c>
      <c r="I1039" s="105">
        <f t="shared" si="950"/>
        <v>4204</v>
      </c>
      <c r="J1039" s="79">
        <f>VLOOKUP(B1039,[2]ok!$BJ$3:$CS$424,2,FALSE)</f>
        <v>95</v>
      </c>
      <c r="K1039" s="79">
        <f>VLOOKUP(B1039,[2]ok!$BJ$3:$CS$424,3,FALSE)</f>
        <v>118</v>
      </c>
      <c r="L1039" s="79">
        <f>VLOOKUP(B1039,[2]ok!$BJ$3:$CS$424,4,FALSE)</f>
        <v>115</v>
      </c>
      <c r="M1039" s="79">
        <f>VLOOKUP(B1039,[2]ok!$BJ$3:$CS$424,5,FALSE)</f>
        <v>127</v>
      </c>
      <c r="N1039" s="79">
        <f>VLOOKUP(B1039,[2]ok!$BJ$3:$CS$424,6,FALSE)</f>
        <v>124</v>
      </c>
      <c r="O1039" s="79">
        <f>VLOOKUP(B1039,[2]ok!$BJ$3:$CS$424,7,FALSE)</f>
        <v>134</v>
      </c>
      <c r="P1039" s="79">
        <f>VLOOKUP(B1039,[2]ok!$BJ$3:$CS$424,8,FALSE)</f>
        <v>118</v>
      </c>
      <c r="Q1039" s="79">
        <f>VLOOKUP(B1039,[2]ok!$BJ$3:$CS$424,9,FALSE)</f>
        <v>114</v>
      </c>
      <c r="R1039" s="79">
        <f>VLOOKUP(B1039,[2]ok!$BJ$3:$CS$424,10,FALSE)</f>
        <v>115</v>
      </c>
      <c r="S1039" s="79">
        <f>VLOOKUP(B1039,[2]ok!$BJ$3:$CS$424,11,FALSE)</f>
        <v>112</v>
      </c>
      <c r="T1039" s="79">
        <f>VLOOKUP(B1039,[2]ok!$BJ$3:$CS$424,12,FALSE)</f>
        <v>112</v>
      </c>
      <c r="U1039" s="79">
        <f>VLOOKUP(B1039,[2]ok!$BJ$3:$CS$424,13,FALSE)</f>
        <v>114</v>
      </c>
      <c r="V1039" s="79">
        <f>VLOOKUP(B1039,[2]ok!$BJ$3:$CS$424,14,FALSE)</f>
        <v>105</v>
      </c>
      <c r="W1039" s="79">
        <f>VLOOKUP(B1039,[2]ok!$BJ$3:$CS$424,15,FALSE)</f>
        <v>107</v>
      </c>
      <c r="X1039" s="79">
        <f>VLOOKUP(B1039,[2]ok!$BJ$3:$CS$424,16,FALSE)</f>
        <v>98</v>
      </c>
      <c r="Y1039" s="79">
        <f>VLOOKUP(B1039,[2]ok!$BJ$3:$CS$424,17,FALSE)</f>
        <v>100</v>
      </c>
      <c r="Z1039" s="79">
        <f>VLOOKUP(B1039,[2]ok!$BJ$3:$CS$424,18,FALSE)</f>
        <v>98</v>
      </c>
      <c r="AA1039" s="79">
        <f>VLOOKUP(B1039,[2]ok!$BJ$3:$CS$424,19,FALSE)</f>
        <v>87</v>
      </c>
      <c r="AB1039" s="79">
        <f>VLOOKUP(B1039,[2]ok!$BJ$3:$CS$424,20,FALSE)</f>
        <v>79</v>
      </c>
      <c r="AC1039" s="79">
        <f>VLOOKUP(B1039,[2]ok!$BJ$3:$CS$424,21,FALSE)</f>
        <v>85</v>
      </c>
      <c r="AD1039" s="79">
        <f>VLOOKUP(B1039,[2]ok!$BJ$3:$CS$424,22,FALSE)</f>
        <v>385</v>
      </c>
      <c r="AE1039" s="79">
        <f>VLOOKUP(B1039,[2]ok!$BJ$3:$CS$424,23,FALSE)</f>
        <v>279</v>
      </c>
      <c r="AF1039" s="79">
        <f>VLOOKUP(B1039,[2]ok!$BJ$3:$CS$424,24,FALSE)</f>
        <v>239</v>
      </c>
      <c r="AG1039" s="79">
        <f>VLOOKUP(B1039,[2]ok!$BJ$3:$CS$424,25,FALSE)</f>
        <v>209</v>
      </c>
      <c r="AH1039" s="79">
        <f>VLOOKUP(B1039,[2]ok!$BJ$3:$CS$424,26,FALSE)</f>
        <v>180</v>
      </c>
      <c r="AI1039" s="79">
        <f>VLOOKUP(B1039,[2]ok!$BJ$3:$CS$424,27,FALSE)</f>
        <v>156</v>
      </c>
      <c r="AJ1039" s="79">
        <f>VLOOKUP(B1039,[2]ok!$BJ$3:$CS$424,28,FALSE)</f>
        <v>138</v>
      </c>
      <c r="AK1039" s="79">
        <f>VLOOKUP(B1039,[2]ok!$BJ$3:$CS$424,29,FALSE)</f>
        <v>117</v>
      </c>
      <c r="AL1039" s="79">
        <f>VLOOKUP(B1039,[2]ok!$BJ$3:$CS$424,30,FALSE)</f>
        <v>84</v>
      </c>
      <c r="AM1039" s="79">
        <f>VLOOKUP(B1039,[2]ok!$BJ$3:$CS$424,31,FALSE)</f>
        <v>75</v>
      </c>
      <c r="AN1039" s="79">
        <f>VLOOKUP(B1039,[2]ok!$BJ$3:$CS$424,32,FALSE)</f>
        <v>65</v>
      </c>
      <c r="AO1039" s="79">
        <f>VLOOKUP(B1039,[2]ok!$BJ$3:$CS$424,33,FALSE)</f>
        <v>52</v>
      </c>
      <c r="AP1039" s="79">
        <f>VLOOKUP(B1039,[2]ok!$BJ$3:$CS$424,34,FALSE)</f>
        <v>68</v>
      </c>
      <c r="AQ1039" s="79">
        <v>257</v>
      </c>
      <c r="AR1039" s="79">
        <v>238</v>
      </c>
      <c r="AS1039" s="79">
        <v>782</v>
      </c>
      <c r="AT1039" s="79">
        <f>VLOOKUP(B1039,[2]ok!$BJ$3:$CS$424,36,FALSE)</f>
        <v>103</v>
      </c>
      <c r="AU1039" s="78">
        <v>4514</v>
      </c>
      <c r="AV1039" s="109"/>
      <c r="AW1039" s="109"/>
    </row>
    <row r="1040" spans="1:49" s="33" customFormat="1" ht="12">
      <c r="A1040" s="6">
        <v>1036</v>
      </c>
      <c r="B1040" s="75">
        <v>4513</v>
      </c>
      <c r="C1040" s="76" t="s">
        <v>999</v>
      </c>
      <c r="D1040" s="76" t="s">
        <v>720</v>
      </c>
      <c r="E1040" s="76" t="s">
        <v>721</v>
      </c>
      <c r="F1040" s="77" t="s">
        <v>103</v>
      </c>
      <c r="G1040" s="78" t="s">
        <v>667</v>
      </c>
      <c r="H1040" s="75">
        <v>4513</v>
      </c>
      <c r="I1040" s="105">
        <f t="shared" si="950"/>
        <v>3654</v>
      </c>
      <c r="J1040" s="79">
        <f>VLOOKUP(B1040,[2]ok!$BJ$3:$CS$424,2,FALSE)</f>
        <v>82</v>
      </c>
      <c r="K1040" s="79">
        <f>VLOOKUP(B1040,[2]ok!$BJ$3:$CS$424,3,FALSE)</f>
        <v>103</v>
      </c>
      <c r="L1040" s="79">
        <f>VLOOKUP(B1040,[2]ok!$BJ$3:$CS$424,4,FALSE)</f>
        <v>100</v>
      </c>
      <c r="M1040" s="79">
        <f>VLOOKUP(B1040,[2]ok!$BJ$3:$CS$424,5,FALSE)</f>
        <v>111</v>
      </c>
      <c r="N1040" s="79">
        <f>VLOOKUP(B1040,[2]ok!$BJ$3:$CS$424,6,FALSE)</f>
        <v>108</v>
      </c>
      <c r="O1040" s="79">
        <f>VLOOKUP(B1040,[2]ok!$BJ$3:$CS$424,7,FALSE)</f>
        <v>116</v>
      </c>
      <c r="P1040" s="79">
        <f>VLOOKUP(B1040,[2]ok!$BJ$3:$CS$424,8,FALSE)</f>
        <v>103</v>
      </c>
      <c r="Q1040" s="79">
        <f>VLOOKUP(B1040,[2]ok!$BJ$3:$CS$424,9,FALSE)</f>
        <v>99</v>
      </c>
      <c r="R1040" s="79">
        <f>VLOOKUP(B1040,[2]ok!$BJ$3:$CS$424,10,FALSE)</f>
        <v>100</v>
      </c>
      <c r="S1040" s="79">
        <f>VLOOKUP(B1040,[2]ok!$BJ$3:$CS$424,11,FALSE)</f>
        <v>97</v>
      </c>
      <c r="T1040" s="79">
        <f>VLOOKUP(B1040,[2]ok!$BJ$3:$CS$424,12,FALSE)</f>
        <v>97</v>
      </c>
      <c r="U1040" s="79">
        <f>VLOOKUP(B1040,[2]ok!$BJ$3:$CS$424,13,FALSE)</f>
        <v>99</v>
      </c>
      <c r="V1040" s="79">
        <f>VLOOKUP(B1040,[2]ok!$BJ$3:$CS$424,14,FALSE)</f>
        <v>92</v>
      </c>
      <c r="W1040" s="79">
        <f>VLOOKUP(B1040,[2]ok!$BJ$3:$CS$424,15,FALSE)</f>
        <v>93</v>
      </c>
      <c r="X1040" s="79">
        <f>VLOOKUP(B1040,[2]ok!$BJ$3:$CS$424,16,FALSE)</f>
        <v>85</v>
      </c>
      <c r="Y1040" s="79">
        <f>VLOOKUP(B1040,[2]ok!$BJ$3:$CS$424,17,FALSE)</f>
        <v>87</v>
      </c>
      <c r="Z1040" s="79">
        <f>VLOOKUP(B1040,[2]ok!$BJ$3:$CS$424,18,FALSE)</f>
        <v>85</v>
      </c>
      <c r="AA1040" s="79">
        <f>VLOOKUP(B1040,[2]ok!$BJ$3:$CS$424,19,FALSE)</f>
        <v>75</v>
      </c>
      <c r="AB1040" s="79">
        <f>VLOOKUP(B1040,[2]ok!$BJ$3:$CS$424,20,FALSE)</f>
        <v>69</v>
      </c>
      <c r="AC1040" s="79">
        <f>VLOOKUP(B1040,[2]ok!$BJ$3:$CS$424,21,FALSE)</f>
        <v>73</v>
      </c>
      <c r="AD1040" s="79">
        <f>VLOOKUP(B1040,[2]ok!$BJ$3:$CS$424,22,FALSE)</f>
        <v>335</v>
      </c>
      <c r="AE1040" s="79">
        <f>VLOOKUP(B1040,[2]ok!$BJ$3:$CS$424,23,FALSE)</f>
        <v>242</v>
      </c>
      <c r="AF1040" s="79">
        <f>VLOOKUP(B1040,[2]ok!$BJ$3:$CS$424,24,FALSE)</f>
        <v>208</v>
      </c>
      <c r="AG1040" s="79">
        <f>VLOOKUP(B1040,[2]ok!$BJ$3:$CS$424,25,FALSE)</f>
        <v>182</v>
      </c>
      <c r="AH1040" s="79">
        <f>VLOOKUP(B1040,[2]ok!$BJ$3:$CS$424,26,FALSE)</f>
        <v>156</v>
      </c>
      <c r="AI1040" s="79">
        <f>VLOOKUP(B1040,[2]ok!$BJ$3:$CS$424,27,FALSE)</f>
        <v>136</v>
      </c>
      <c r="AJ1040" s="79">
        <f>VLOOKUP(B1040,[2]ok!$BJ$3:$CS$424,28,FALSE)</f>
        <v>120</v>
      </c>
      <c r="AK1040" s="79">
        <f>VLOOKUP(B1040,[2]ok!$BJ$3:$CS$424,29,FALSE)</f>
        <v>102</v>
      </c>
      <c r="AL1040" s="79">
        <f>VLOOKUP(B1040,[2]ok!$BJ$3:$CS$424,30,FALSE)</f>
        <v>73</v>
      </c>
      <c r="AM1040" s="79">
        <f>VLOOKUP(B1040,[2]ok!$BJ$3:$CS$424,31,FALSE)</f>
        <v>65</v>
      </c>
      <c r="AN1040" s="79">
        <f>VLOOKUP(B1040,[2]ok!$BJ$3:$CS$424,32,FALSE)</f>
        <v>57</v>
      </c>
      <c r="AO1040" s="79">
        <f>VLOOKUP(B1040,[2]ok!$BJ$3:$CS$424,33,FALSE)</f>
        <v>45</v>
      </c>
      <c r="AP1040" s="79">
        <f>VLOOKUP(B1040,[2]ok!$BJ$3:$CS$424,34,FALSE)</f>
        <v>59</v>
      </c>
      <c r="AQ1040" s="79">
        <v>224</v>
      </c>
      <c r="AR1040" s="79">
        <v>206</v>
      </c>
      <c r="AS1040" s="79">
        <v>680</v>
      </c>
      <c r="AT1040" s="79">
        <f>VLOOKUP(B1040,[2]ok!$BJ$3:$CS$424,36,FALSE)</f>
        <v>129</v>
      </c>
      <c r="AU1040" s="78">
        <v>4513</v>
      </c>
      <c r="AV1040" s="109"/>
      <c r="AW1040" s="109"/>
    </row>
    <row r="1041" spans="1:49" s="33" customFormat="1" ht="12">
      <c r="A1041" s="21">
        <v>1037</v>
      </c>
      <c r="B1041" s="75">
        <v>4527</v>
      </c>
      <c r="C1041" s="76" t="s">
        <v>999</v>
      </c>
      <c r="D1041" s="76" t="s">
        <v>720</v>
      </c>
      <c r="E1041" s="76" t="s">
        <v>727</v>
      </c>
      <c r="F1041" s="77" t="s">
        <v>104</v>
      </c>
      <c r="G1041" s="78" t="s">
        <v>667</v>
      </c>
      <c r="H1041" s="75">
        <v>4527</v>
      </c>
      <c r="I1041" s="105">
        <f t="shared" si="950"/>
        <v>3070</v>
      </c>
      <c r="J1041" s="79">
        <f>VLOOKUP(B1041,[2]ok!$BJ$3:$CS$424,2,FALSE)</f>
        <v>69</v>
      </c>
      <c r="K1041" s="79">
        <f>VLOOKUP(B1041,[2]ok!$BJ$3:$CS$424,3,FALSE)</f>
        <v>86</v>
      </c>
      <c r="L1041" s="79">
        <f>VLOOKUP(B1041,[2]ok!$BJ$3:$CS$424,4,FALSE)</f>
        <v>84</v>
      </c>
      <c r="M1041" s="79">
        <f>VLOOKUP(B1041,[2]ok!$BJ$3:$CS$424,5,FALSE)</f>
        <v>93</v>
      </c>
      <c r="N1041" s="79">
        <f>VLOOKUP(B1041,[2]ok!$BJ$3:$CS$424,6,FALSE)</f>
        <v>91</v>
      </c>
      <c r="O1041" s="79">
        <f>VLOOKUP(B1041,[2]ok!$BJ$3:$CS$424,7,FALSE)</f>
        <v>98</v>
      </c>
      <c r="P1041" s="79">
        <f>VLOOKUP(B1041,[2]ok!$BJ$3:$CS$424,8,FALSE)</f>
        <v>86</v>
      </c>
      <c r="Q1041" s="79">
        <f>VLOOKUP(B1041,[2]ok!$BJ$3:$CS$424,9,FALSE)</f>
        <v>83</v>
      </c>
      <c r="R1041" s="79">
        <f>VLOOKUP(B1041,[2]ok!$BJ$3:$CS$424,10,FALSE)</f>
        <v>84</v>
      </c>
      <c r="S1041" s="79">
        <f>VLOOKUP(B1041,[2]ok!$BJ$3:$CS$424,11,FALSE)</f>
        <v>82</v>
      </c>
      <c r="T1041" s="79">
        <f>VLOOKUP(B1041,[2]ok!$BJ$3:$CS$424,12,FALSE)</f>
        <v>82</v>
      </c>
      <c r="U1041" s="79">
        <f>VLOOKUP(B1041,[2]ok!$BJ$3:$CS$424,13,FALSE)</f>
        <v>83</v>
      </c>
      <c r="V1041" s="79">
        <f>VLOOKUP(B1041,[2]ok!$BJ$3:$CS$424,14,FALSE)</f>
        <v>77</v>
      </c>
      <c r="W1041" s="79">
        <f>VLOOKUP(B1041,[2]ok!$BJ$3:$CS$424,15,FALSE)</f>
        <v>78</v>
      </c>
      <c r="X1041" s="79">
        <f>VLOOKUP(B1041,[2]ok!$BJ$3:$CS$424,16,FALSE)</f>
        <v>72</v>
      </c>
      <c r="Y1041" s="79">
        <f>VLOOKUP(B1041,[2]ok!$BJ$3:$CS$424,17,FALSE)</f>
        <v>73</v>
      </c>
      <c r="Z1041" s="79">
        <f>VLOOKUP(B1041,[2]ok!$BJ$3:$CS$424,18,FALSE)</f>
        <v>71</v>
      </c>
      <c r="AA1041" s="79">
        <f>VLOOKUP(B1041,[2]ok!$BJ$3:$CS$424,19,FALSE)</f>
        <v>63</v>
      </c>
      <c r="AB1041" s="79">
        <f>VLOOKUP(B1041,[2]ok!$BJ$3:$CS$424,20,FALSE)</f>
        <v>58</v>
      </c>
      <c r="AC1041" s="79">
        <f>VLOOKUP(B1041,[2]ok!$BJ$3:$CS$424,21,FALSE)</f>
        <v>62</v>
      </c>
      <c r="AD1041" s="79">
        <f>VLOOKUP(B1041,[2]ok!$BJ$3:$CS$424,22,FALSE)</f>
        <v>281</v>
      </c>
      <c r="AE1041" s="79">
        <f>VLOOKUP(B1041,[2]ok!$BJ$3:$CS$424,23,FALSE)</f>
        <v>203</v>
      </c>
      <c r="AF1041" s="79">
        <f>VLOOKUP(B1041,[2]ok!$BJ$3:$CS$424,24,FALSE)</f>
        <v>174</v>
      </c>
      <c r="AG1041" s="79">
        <f>VLOOKUP(B1041,[2]ok!$BJ$3:$CS$424,25,FALSE)</f>
        <v>153</v>
      </c>
      <c r="AH1041" s="79">
        <f>VLOOKUP(B1041,[2]ok!$BJ$3:$CS$424,26,FALSE)</f>
        <v>131</v>
      </c>
      <c r="AI1041" s="79">
        <f>VLOOKUP(B1041,[2]ok!$BJ$3:$CS$424,27,FALSE)</f>
        <v>114</v>
      </c>
      <c r="AJ1041" s="79">
        <f>VLOOKUP(B1041,[2]ok!$BJ$3:$CS$424,28,FALSE)</f>
        <v>101</v>
      </c>
      <c r="AK1041" s="79">
        <f>VLOOKUP(B1041,[2]ok!$BJ$3:$CS$424,29,FALSE)</f>
        <v>86</v>
      </c>
      <c r="AL1041" s="79">
        <f>VLOOKUP(B1041,[2]ok!$BJ$3:$CS$424,30,FALSE)</f>
        <v>61</v>
      </c>
      <c r="AM1041" s="79">
        <f>VLOOKUP(B1041,[2]ok!$BJ$3:$CS$424,31,FALSE)</f>
        <v>55</v>
      </c>
      <c r="AN1041" s="79">
        <f>VLOOKUP(B1041,[2]ok!$BJ$3:$CS$424,32,FALSE)</f>
        <v>48</v>
      </c>
      <c r="AO1041" s="79">
        <f>VLOOKUP(B1041,[2]ok!$BJ$3:$CS$424,33,FALSE)</f>
        <v>38</v>
      </c>
      <c r="AP1041" s="79">
        <f>VLOOKUP(B1041,[2]ok!$BJ$3:$CS$424,34,FALSE)</f>
        <v>50</v>
      </c>
      <c r="AQ1041" s="79">
        <v>188</v>
      </c>
      <c r="AR1041" s="79">
        <v>173</v>
      </c>
      <c r="AS1041" s="79">
        <v>570</v>
      </c>
      <c r="AT1041" s="79">
        <f>VLOOKUP(B1041,[2]ok!$BJ$3:$CS$424,36,FALSE)</f>
        <v>123</v>
      </c>
      <c r="AU1041" s="78">
        <v>4527</v>
      </c>
      <c r="AV1041" s="109"/>
      <c r="AW1041" s="109"/>
    </row>
    <row r="1042" spans="1:49" s="33" customFormat="1" ht="12">
      <c r="A1042" s="21">
        <v>1038</v>
      </c>
      <c r="B1042" s="75">
        <v>4515</v>
      </c>
      <c r="C1042" s="76" t="s">
        <v>999</v>
      </c>
      <c r="D1042" s="76" t="s">
        <v>720</v>
      </c>
      <c r="E1042" s="76" t="s">
        <v>721</v>
      </c>
      <c r="F1042" s="77" t="s">
        <v>105</v>
      </c>
      <c r="G1042" s="78" t="s">
        <v>680</v>
      </c>
      <c r="H1042" s="75">
        <v>4515</v>
      </c>
      <c r="I1042" s="105">
        <f t="shared" si="950"/>
        <v>3945</v>
      </c>
      <c r="J1042" s="79">
        <f>VLOOKUP(B1042,[2]ok!$BJ$3:$CS$424,2,FALSE)</f>
        <v>89</v>
      </c>
      <c r="K1042" s="79">
        <f>VLOOKUP(B1042,[2]ok!$BJ$3:$CS$424,3,FALSE)</f>
        <v>111</v>
      </c>
      <c r="L1042" s="79">
        <f>VLOOKUP(B1042,[2]ok!$BJ$3:$CS$424,4,FALSE)</f>
        <v>108</v>
      </c>
      <c r="M1042" s="79">
        <f>VLOOKUP(B1042,[2]ok!$BJ$3:$CS$424,5,FALSE)</f>
        <v>120</v>
      </c>
      <c r="N1042" s="79">
        <f>VLOOKUP(B1042,[2]ok!$BJ$3:$CS$424,6,FALSE)</f>
        <v>116</v>
      </c>
      <c r="O1042" s="79">
        <f>VLOOKUP(B1042,[2]ok!$BJ$3:$CS$424,7,FALSE)</f>
        <v>125</v>
      </c>
      <c r="P1042" s="79">
        <f>VLOOKUP(B1042,[2]ok!$BJ$3:$CS$424,8,FALSE)</f>
        <v>111</v>
      </c>
      <c r="Q1042" s="79">
        <f>VLOOKUP(B1042,[2]ok!$BJ$3:$CS$424,9,FALSE)</f>
        <v>107</v>
      </c>
      <c r="R1042" s="79">
        <f>VLOOKUP(B1042,[2]ok!$BJ$3:$CS$424,10,FALSE)</f>
        <v>108</v>
      </c>
      <c r="S1042" s="79">
        <f>VLOOKUP(B1042,[2]ok!$BJ$3:$CS$424,11,FALSE)</f>
        <v>105</v>
      </c>
      <c r="T1042" s="79">
        <f>VLOOKUP(B1042,[2]ok!$BJ$3:$CS$424,12,FALSE)</f>
        <v>105</v>
      </c>
      <c r="U1042" s="79">
        <f>VLOOKUP(B1042,[2]ok!$BJ$3:$CS$424,13,FALSE)</f>
        <v>107</v>
      </c>
      <c r="V1042" s="79">
        <f>VLOOKUP(B1042,[2]ok!$BJ$3:$CS$424,14,FALSE)</f>
        <v>99</v>
      </c>
      <c r="W1042" s="79">
        <f>VLOOKUP(B1042,[2]ok!$BJ$3:$CS$424,15,FALSE)</f>
        <v>101</v>
      </c>
      <c r="X1042" s="79">
        <f>VLOOKUP(B1042,[2]ok!$BJ$3:$CS$424,16,FALSE)</f>
        <v>92</v>
      </c>
      <c r="Y1042" s="79">
        <f>VLOOKUP(B1042,[2]ok!$BJ$3:$CS$424,17,FALSE)</f>
        <v>93</v>
      </c>
      <c r="Z1042" s="79">
        <f>VLOOKUP(B1042,[2]ok!$BJ$3:$CS$424,18,FALSE)</f>
        <v>92</v>
      </c>
      <c r="AA1042" s="79">
        <f>VLOOKUP(B1042,[2]ok!$BJ$3:$CS$424,19,FALSE)</f>
        <v>81</v>
      </c>
      <c r="AB1042" s="79">
        <f>VLOOKUP(B1042,[2]ok!$BJ$3:$CS$424,20,FALSE)</f>
        <v>74</v>
      </c>
      <c r="AC1042" s="79">
        <f>VLOOKUP(B1042,[2]ok!$BJ$3:$CS$424,21,FALSE)</f>
        <v>79</v>
      </c>
      <c r="AD1042" s="79">
        <f>VLOOKUP(B1042,[2]ok!$BJ$3:$CS$424,22,FALSE)</f>
        <v>362</v>
      </c>
      <c r="AE1042" s="79">
        <f>VLOOKUP(B1042,[2]ok!$BJ$3:$CS$424,23,FALSE)</f>
        <v>262</v>
      </c>
      <c r="AF1042" s="79">
        <f>VLOOKUP(B1042,[2]ok!$BJ$3:$CS$424,24,FALSE)</f>
        <v>224</v>
      </c>
      <c r="AG1042" s="79">
        <f>VLOOKUP(B1042,[2]ok!$BJ$3:$CS$424,25,FALSE)</f>
        <v>196</v>
      </c>
      <c r="AH1042" s="79">
        <f>VLOOKUP(B1042,[2]ok!$BJ$3:$CS$424,26,FALSE)</f>
        <v>169</v>
      </c>
      <c r="AI1042" s="79">
        <f>VLOOKUP(B1042,[2]ok!$BJ$3:$CS$424,27,FALSE)</f>
        <v>146</v>
      </c>
      <c r="AJ1042" s="79">
        <f>VLOOKUP(B1042,[2]ok!$BJ$3:$CS$424,28,FALSE)</f>
        <v>130</v>
      </c>
      <c r="AK1042" s="79">
        <f>VLOOKUP(B1042,[2]ok!$BJ$3:$CS$424,29,FALSE)</f>
        <v>110</v>
      </c>
      <c r="AL1042" s="79">
        <f>VLOOKUP(B1042,[2]ok!$BJ$3:$CS$424,30,FALSE)</f>
        <v>79</v>
      </c>
      <c r="AM1042" s="79">
        <f>VLOOKUP(B1042,[2]ok!$BJ$3:$CS$424,31,FALSE)</f>
        <v>70</v>
      </c>
      <c r="AN1042" s="79">
        <f>VLOOKUP(B1042,[2]ok!$BJ$3:$CS$424,32,FALSE)</f>
        <v>61</v>
      </c>
      <c r="AO1042" s="79">
        <f>VLOOKUP(B1042,[2]ok!$BJ$3:$CS$424,33,FALSE)</f>
        <v>49</v>
      </c>
      <c r="AP1042" s="79">
        <f>VLOOKUP(B1042,[2]ok!$BJ$3:$CS$424,34,FALSE)</f>
        <v>64</v>
      </c>
      <c r="AQ1042" s="79">
        <v>242</v>
      </c>
      <c r="AR1042" s="79">
        <v>222</v>
      </c>
      <c r="AS1042" s="79">
        <v>734</v>
      </c>
      <c r="AT1042" s="79">
        <f>VLOOKUP(B1042,[2]ok!$BJ$3:$CS$424,36,FALSE)</f>
        <v>145</v>
      </c>
      <c r="AU1042" s="78">
        <v>4515</v>
      </c>
      <c r="AV1042" s="109"/>
      <c r="AW1042" s="109"/>
    </row>
    <row r="1043" spans="1:49" s="33" customFormat="1" ht="12">
      <c r="A1043" s="6">
        <v>1039</v>
      </c>
      <c r="B1043" s="75">
        <v>4529</v>
      </c>
      <c r="C1043" s="76" t="s">
        <v>999</v>
      </c>
      <c r="D1043" s="76" t="s">
        <v>720</v>
      </c>
      <c r="E1043" s="76" t="s">
        <v>727</v>
      </c>
      <c r="F1043" s="44" t="s">
        <v>106</v>
      </c>
      <c r="G1043" s="78" t="s">
        <v>662</v>
      </c>
      <c r="H1043" s="75">
        <v>4529</v>
      </c>
      <c r="I1043" s="105">
        <f t="shared" si="950"/>
        <v>1243</v>
      </c>
      <c r="J1043" s="79">
        <f>VLOOKUP(B1043,[2]ok!$BJ$3:$CS$424,2,FALSE)</f>
        <v>28</v>
      </c>
      <c r="K1043" s="79">
        <f>VLOOKUP(B1043,[2]ok!$BJ$3:$CS$424,3,FALSE)</f>
        <v>35</v>
      </c>
      <c r="L1043" s="79">
        <f>VLOOKUP(B1043,[2]ok!$BJ$3:$CS$424,4,FALSE)</f>
        <v>34</v>
      </c>
      <c r="M1043" s="79">
        <f>VLOOKUP(B1043,[2]ok!$BJ$3:$CS$424,5,FALSE)</f>
        <v>38</v>
      </c>
      <c r="N1043" s="79">
        <f>VLOOKUP(B1043,[2]ok!$BJ$3:$CS$424,6,FALSE)</f>
        <v>37</v>
      </c>
      <c r="O1043" s="79">
        <f>VLOOKUP(B1043,[2]ok!$BJ$3:$CS$424,7,FALSE)</f>
        <v>39</v>
      </c>
      <c r="P1043" s="79">
        <f>VLOOKUP(B1043,[2]ok!$BJ$3:$CS$424,8,FALSE)</f>
        <v>35</v>
      </c>
      <c r="Q1043" s="79">
        <f>VLOOKUP(B1043,[2]ok!$BJ$3:$CS$424,9,FALSE)</f>
        <v>34</v>
      </c>
      <c r="R1043" s="79">
        <f>VLOOKUP(B1043,[2]ok!$BJ$3:$CS$424,10,FALSE)</f>
        <v>34</v>
      </c>
      <c r="S1043" s="79">
        <f>VLOOKUP(B1043,[2]ok!$BJ$3:$CS$424,11,FALSE)</f>
        <v>33</v>
      </c>
      <c r="T1043" s="79">
        <f>VLOOKUP(B1043,[2]ok!$BJ$3:$CS$424,12,FALSE)</f>
        <v>33</v>
      </c>
      <c r="U1043" s="79">
        <f>VLOOKUP(B1043,[2]ok!$BJ$3:$CS$424,13,FALSE)</f>
        <v>34</v>
      </c>
      <c r="V1043" s="79">
        <f>VLOOKUP(B1043,[2]ok!$BJ$3:$CS$424,14,FALSE)</f>
        <v>31</v>
      </c>
      <c r="W1043" s="79">
        <f>VLOOKUP(B1043,[2]ok!$BJ$3:$CS$424,15,FALSE)</f>
        <v>32</v>
      </c>
      <c r="X1043" s="79">
        <f>VLOOKUP(B1043,[2]ok!$BJ$3:$CS$424,16,FALSE)</f>
        <v>29</v>
      </c>
      <c r="Y1043" s="79">
        <f>VLOOKUP(B1043,[2]ok!$BJ$3:$CS$424,17,FALSE)</f>
        <v>29</v>
      </c>
      <c r="Z1043" s="79">
        <f>VLOOKUP(B1043,[2]ok!$BJ$3:$CS$424,18,FALSE)</f>
        <v>29</v>
      </c>
      <c r="AA1043" s="79">
        <f>VLOOKUP(B1043,[2]ok!$BJ$3:$CS$424,19,FALSE)</f>
        <v>26</v>
      </c>
      <c r="AB1043" s="79">
        <f>VLOOKUP(B1043,[2]ok!$BJ$3:$CS$424,20,FALSE)</f>
        <v>23</v>
      </c>
      <c r="AC1043" s="79">
        <f>VLOOKUP(B1043,[2]ok!$BJ$3:$CS$424,21,FALSE)</f>
        <v>25</v>
      </c>
      <c r="AD1043" s="79">
        <f>VLOOKUP(B1043,[2]ok!$BJ$3:$CS$424,22,FALSE)</f>
        <v>114</v>
      </c>
      <c r="AE1043" s="79">
        <f>VLOOKUP(B1043,[2]ok!$BJ$3:$CS$424,23,FALSE)</f>
        <v>82</v>
      </c>
      <c r="AF1043" s="79">
        <f>VLOOKUP(B1043,[2]ok!$BJ$3:$CS$424,24,FALSE)</f>
        <v>71</v>
      </c>
      <c r="AG1043" s="79">
        <f>VLOOKUP(B1043,[2]ok!$BJ$3:$CS$424,25,FALSE)</f>
        <v>62</v>
      </c>
      <c r="AH1043" s="79">
        <f>VLOOKUP(B1043,[2]ok!$BJ$3:$CS$424,26,FALSE)</f>
        <v>53</v>
      </c>
      <c r="AI1043" s="79">
        <f>VLOOKUP(B1043,[2]ok!$BJ$3:$CS$424,27,FALSE)</f>
        <v>46</v>
      </c>
      <c r="AJ1043" s="79">
        <f>VLOOKUP(B1043,[2]ok!$BJ$3:$CS$424,28,FALSE)</f>
        <v>41</v>
      </c>
      <c r="AK1043" s="79">
        <f>VLOOKUP(B1043,[2]ok!$BJ$3:$CS$424,29,FALSE)</f>
        <v>35</v>
      </c>
      <c r="AL1043" s="79">
        <f>VLOOKUP(B1043,[2]ok!$BJ$3:$CS$424,30,FALSE)</f>
        <v>25</v>
      </c>
      <c r="AM1043" s="79">
        <f>VLOOKUP(B1043,[2]ok!$BJ$3:$CS$424,31,FALSE)</f>
        <v>22</v>
      </c>
      <c r="AN1043" s="79">
        <f>VLOOKUP(B1043,[2]ok!$BJ$3:$CS$424,32,FALSE)</f>
        <v>19</v>
      </c>
      <c r="AO1043" s="79">
        <f>VLOOKUP(B1043,[2]ok!$BJ$3:$CS$424,33,FALSE)</f>
        <v>15</v>
      </c>
      <c r="AP1043" s="79">
        <f>VLOOKUP(B1043,[2]ok!$BJ$3:$CS$424,34,FALSE)</f>
        <v>20</v>
      </c>
      <c r="AQ1043" s="79">
        <v>76</v>
      </c>
      <c r="AR1043" s="79">
        <v>70</v>
      </c>
      <c r="AS1043" s="79">
        <v>231</v>
      </c>
      <c r="AT1043" s="79">
        <f>VLOOKUP(B1043,[2]ok!$BJ$3:$CS$424,36,FALSE)</f>
        <v>49</v>
      </c>
      <c r="AU1043" s="78">
        <v>4529</v>
      </c>
      <c r="AV1043" s="109"/>
      <c r="AW1043" s="109"/>
    </row>
    <row r="1044" spans="1:49" s="33" customFormat="1" ht="12">
      <c r="A1044" s="21">
        <v>1040</v>
      </c>
      <c r="B1044" s="75">
        <v>4512</v>
      </c>
      <c r="C1044" s="76" t="s">
        <v>999</v>
      </c>
      <c r="D1044" s="76" t="s">
        <v>720</v>
      </c>
      <c r="E1044" s="76" t="s">
        <v>721</v>
      </c>
      <c r="F1044" s="77" t="s">
        <v>107</v>
      </c>
      <c r="G1044" s="78" t="s">
        <v>662</v>
      </c>
      <c r="H1044" s="75">
        <v>4512</v>
      </c>
      <c r="I1044" s="105">
        <f t="shared" si="950"/>
        <v>2191</v>
      </c>
      <c r="J1044" s="79">
        <f>VLOOKUP(B1044,[2]ok!$BJ$3:$CS$424,2,FALSE)</f>
        <v>49</v>
      </c>
      <c r="K1044" s="79">
        <f>VLOOKUP(B1044,[2]ok!$BJ$3:$CS$424,3,FALSE)</f>
        <v>62</v>
      </c>
      <c r="L1044" s="79">
        <f>VLOOKUP(B1044,[2]ok!$BJ$3:$CS$424,4,FALSE)</f>
        <v>60</v>
      </c>
      <c r="M1044" s="79">
        <f>VLOOKUP(B1044,[2]ok!$BJ$3:$CS$424,5,FALSE)</f>
        <v>66</v>
      </c>
      <c r="N1044" s="79">
        <f>VLOOKUP(B1044,[2]ok!$BJ$3:$CS$424,6,FALSE)</f>
        <v>65</v>
      </c>
      <c r="O1044" s="79">
        <f>VLOOKUP(B1044,[2]ok!$BJ$3:$CS$424,7,FALSE)</f>
        <v>70</v>
      </c>
      <c r="P1044" s="79">
        <f>VLOOKUP(B1044,[2]ok!$BJ$3:$CS$424,8,FALSE)</f>
        <v>62</v>
      </c>
      <c r="Q1044" s="79">
        <f>VLOOKUP(B1044,[2]ok!$BJ$3:$CS$424,9,FALSE)</f>
        <v>59</v>
      </c>
      <c r="R1044" s="79">
        <f>VLOOKUP(B1044,[2]ok!$BJ$3:$CS$424,10,FALSE)</f>
        <v>60</v>
      </c>
      <c r="S1044" s="79">
        <f>VLOOKUP(B1044,[2]ok!$BJ$3:$CS$424,11,FALSE)</f>
        <v>58</v>
      </c>
      <c r="T1044" s="79">
        <f>VLOOKUP(B1044,[2]ok!$BJ$3:$CS$424,12,FALSE)</f>
        <v>58</v>
      </c>
      <c r="U1044" s="79">
        <f>VLOOKUP(B1044,[2]ok!$BJ$3:$CS$424,13,FALSE)</f>
        <v>59</v>
      </c>
      <c r="V1044" s="79">
        <f>VLOOKUP(B1044,[2]ok!$BJ$3:$CS$424,14,FALSE)</f>
        <v>55</v>
      </c>
      <c r="W1044" s="79">
        <f>VLOOKUP(B1044,[2]ok!$BJ$3:$CS$424,15,FALSE)</f>
        <v>56</v>
      </c>
      <c r="X1044" s="79">
        <f>VLOOKUP(B1044,[2]ok!$BJ$3:$CS$424,16,FALSE)</f>
        <v>51</v>
      </c>
      <c r="Y1044" s="79">
        <f>VLOOKUP(B1044,[2]ok!$BJ$3:$CS$424,17,FALSE)</f>
        <v>52</v>
      </c>
      <c r="Z1044" s="79">
        <f>VLOOKUP(B1044,[2]ok!$BJ$3:$CS$424,18,FALSE)</f>
        <v>51</v>
      </c>
      <c r="AA1044" s="79">
        <f>VLOOKUP(B1044,[2]ok!$BJ$3:$CS$424,19,FALSE)</f>
        <v>45</v>
      </c>
      <c r="AB1044" s="79">
        <f>VLOOKUP(B1044,[2]ok!$BJ$3:$CS$424,20,FALSE)</f>
        <v>41</v>
      </c>
      <c r="AC1044" s="79">
        <f>VLOOKUP(B1044,[2]ok!$BJ$3:$CS$424,21,FALSE)</f>
        <v>44</v>
      </c>
      <c r="AD1044" s="79">
        <f>VLOOKUP(B1044,[2]ok!$BJ$3:$CS$424,22,FALSE)</f>
        <v>201</v>
      </c>
      <c r="AE1044" s="79">
        <f>VLOOKUP(B1044,[2]ok!$BJ$3:$CS$424,23,FALSE)</f>
        <v>145</v>
      </c>
      <c r="AF1044" s="79">
        <f>VLOOKUP(B1044,[2]ok!$BJ$3:$CS$424,24,FALSE)</f>
        <v>125</v>
      </c>
      <c r="AG1044" s="79">
        <f>VLOOKUP(B1044,[2]ok!$BJ$3:$CS$424,25,FALSE)</f>
        <v>109</v>
      </c>
      <c r="AH1044" s="79">
        <f>VLOOKUP(B1044,[2]ok!$BJ$3:$CS$424,26,FALSE)</f>
        <v>94</v>
      </c>
      <c r="AI1044" s="79">
        <f>VLOOKUP(B1044,[2]ok!$BJ$3:$CS$424,27,FALSE)</f>
        <v>81</v>
      </c>
      <c r="AJ1044" s="79">
        <f>VLOOKUP(B1044,[2]ok!$BJ$3:$CS$424,28,FALSE)</f>
        <v>72</v>
      </c>
      <c r="AK1044" s="79">
        <f>VLOOKUP(B1044,[2]ok!$BJ$3:$CS$424,29,FALSE)</f>
        <v>61</v>
      </c>
      <c r="AL1044" s="79">
        <f>VLOOKUP(B1044,[2]ok!$BJ$3:$CS$424,30,FALSE)</f>
        <v>44</v>
      </c>
      <c r="AM1044" s="79">
        <f>VLOOKUP(B1044,[2]ok!$BJ$3:$CS$424,31,FALSE)</f>
        <v>39</v>
      </c>
      <c r="AN1044" s="79">
        <f>VLOOKUP(B1044,[2]ok!$BJ$3:$CS$424,32,FALSE)</f>
        <v>34</v>
      </c>
      <c r="AO1044" s="79">
        <f>VLOOKUP(B1044,[2]ok!$BJ$3:$CS$424,33,FALSE)</f>
        <v>27</v>
      </c>
      <c r="AP1044" s="79">
        <f>VLOOKUP(B1044,[2]ok!$BJ$3:$CS$424,34,FALSE)</f>
        <v>36</v>
      </c>
      <c r="AQ1044" s="79">
        <v>134</v>
      </c>
      <c r="AR1044" s="79">
        <v>123</v>
      </c>
      <c r="AS1044" s="79">
        <v>408</v>
      </c>
      <c r="AT1044" s="79">
        <f>VLOOKUP(B1044,[2]ok!$BJ$3:$CS$424,36,FALSE)</f>
        <v>70</v>
      </c>
      <c r="AU1044" s="78">
        <v>4512</v>
      </c>
      <c r="AV1044" s="109"/>
      <c r="AW1044" s="109"/>
    </row>
    <row r="1045" spans="1:49" s="33" customFormat="1" ht="12">
      <c r="A1045" s="21">
        <v>1041</v>
      </c>
      <c r="B1045" s="75">
        <v>4525</v>
      </c>
      <c r="C1045" s="76" t="s">
        <v>999</v>
      </c>
      <c r="D1045" s="76" t="s">
        <v>720</v>
      </c>
      <c r="E1045" s="76" t="s">
        <v>727</v>
      </c>
      <c r="F1045" s="77" t="s">
        <v>108</v>
      </c>
      <c r="G1045" s="78" t="s">
        <v>662</v>
      </c>
      <c r="H1045" s="75">
        <v>4525</v>
      </c>
      <c r="I1045" s="105">
        <f t="shared" si="950"/>
        <v>0</v>
      </c>
      <c r="J1045" s="79">
        <f>VLOOKUP(B1045,[2]ok!$BJ$3:$CS$424,2,FALSE)</f>
        <v>0</v>
      </c>
      <c r="K1045" s="79">
        <f>VLOOKUP(B1045,[2]ok!$BJ$3:$CS$424,3,FALSE)</f>
        <v>0</v>
      </c>
      <c r="L1045" s="79">
        <f>VLOOKUP(B1045,[2]ok!$BJ$3:$CS$424,4,FALSE)</f>
        <v>0</v>
      </c>
      <c r="M1045" s="79">
        <f>VLOOKUP(B1045,[2]ok!$BJ$3:$CS$424,5,FALSE)</f>
        <v>0</v>
      </c>
      <c r="N1045" s="79">
        <f>VLOOKUP(B1045,[2]ok!$BJ$3:$CS$424,6,FALSE)</f>
        <v>0</v>
      </c>
      <c r="O1045" s="79">
        <f>VLOOKUP(B1045,[2]ok!$BJ$3:$CS$424,7,FALSE)</f>
        <v>0</v>
      </c>
      <c r="P1045" s="79">
        <f>VLOOKUP(B1045,[2]ok!$BJ$3:$CS$424,8,FALSE)</f>
        <v>0</v>
      </c>
      <c r="Q1045" s="79">
        <f>VLOOKUP(B1045,[2]ok!$BJ$3:$CS$424,9,FALSE)</f>
        <v>0</v>
      </c>
      <c r="R1045" s="79">
        <f>VLOOKUP(B1045,[2]ok!$BJ$3:$CS$424,10,FALSE)</f>
        <v>0</v>
      </c>
      <c r="S1045" s="79">
        <f>VLOOKUP(B1045,[2]ok!$BJ$3:$CS$424,11,FALSE)</f>
        <v>0</v>
      </c>
      <c r="T1045" s="79">
        <f>VLOOKUP(B1045,[2]ok!$BJ$3:$CS$424,12,FALSE)</f>
        <v>0</v>
      </c>
      <c r="U1045" s="79">
        <f>VLOOKUP(B1045,[2]ok!$BJ$3:$CS$424,13,FALSE)</f>
        <v>0</v>
      </c>
      <c r="V1045" s="79">
        <f>VLOOKUP(B1045,[2]ok!$BJ$3:$CS$424,14,FALSE)</f>
        <v>0</v>
      </c>
      <c r="W1045" s="79">
        <f>VLOOKUP(B1045,[2]ok!$BJ$3:$CS$424,15,FALSE)</f>
        <v>0</v>
      </c>
      <c r="X1045" s="79">
        <f>VLOOKUP(B1045,[2]ok!$BJ$3:$CS$424,16,FALSE)</f>
        <v>0</v>
      </c>
      <c r="Y1045" s="79">
        <f>VLOOKUP(B1045,[2]ok!$BJ$3:$CS$424,17,FALSE)</f>
        <v>0</v>
      </c>
      <c r="Z1045" s="79">
        <f>VLOOKUP(B1045,[2]ok!$BJ$3:$CS$424,18,FALSE)</f>
        <v>0</v>
      </c>
      <c r="AA1045" s="79">
        <f>VLOOKUP(B1045,[2]ok!$BJ$3:$CS$424,19,FALSE)</f>
        <v>0</v>
      </c>
      <c r="AB1045" s="79">
        <f>VLOOKUP(B1045,[2]ok!$BJ$3:$CS$424,20,FALSE)</f>
        <v>0</v>
      </c>
      <c r="AC1045" s="79">
        <f>VLOOKUP(B1045,[2]ok!$BJ$3:$CS$424,21,FALSE)</f>
        <v>0</v>
      </c>
      <c r="AD1045" s="79">
        <f>VLOOKUP(B1045,[2]ok!$BJ$3:$CS$424,22,FALSE)</f>
        <v>0</v>
      </c>
      <c r="AE1045" s="79">
        <f>VLOOKUP(B1045,[2]ok!$BJ$3:$CS$424,23,FALSE)</f>
        <v>0</v>
      </c>
      <c r="AF1045" s="79">
        <f>VLOOKUP(B1045,[2]ok!$BJ$3:$CS$424,24,FALSE)</f>
        <v>0</v>
      </c>
      <c r="AG1045" s="79">
        <f>VLOOKUP(B1045,[2]ok!$BJ$3:$CS$424,25,FALSE)</f>
        <v>0</v>
      </c>
      <c r="AH1045" s="79">
        <f>VLOOKUP(B1045,[2]ok!$BJ$3:$CS$424,26,FALSE)</f>
        <v>0</v>
      </c>
      <c r="AI1045" s="79">
        <f>VLOOKUP(B1045,[2]ok!$BJ$3:$CS$424,27,FALSE)</f>
        <v>0</v>
      </c>
      <c r="AJ1045" s="79">
        <f>VLOOKUP(B1045,[2]ok!$BJ$3:$CS$424,28,FALSE)</f>
        <v>0</v>
      </c>
      <c r="AK1045" s="79">
        <f>VLOOKUP(B1045,[2]ok!$BJ$3:$CS$424,29,FALSE)</f>
        <v>0</v>
      </c>
      <c r="AL1045" s="79">
        <f>VLOOKUP(B1045,[2]ok!$BJ$3:$CS$424,30,FALSE)</f>
        <v>0</v>
      </c>
      <c r="AM1045" s="79">
        <f>VLOOKUP(B1045,[2]ok!$BJ$3:$CS$424,31,FALSE)</f>
        <v>0</v>
      </c>
      <c r="AN1045" s="79">
        <f>VLOOKUP(B1045,[2]ok!$BJ$3:$CS$424,32,FALSE)</f>
        <v>0</v>
      </c>
      <c r="AO1045" s="79">
        <f>VLOOKUP(B1045,[2]ok!$BJ$3:$CS$424,33,FALSE)</f>
        <v>0</v>
      </c>
      <c r="AP1045" s="79">
        <f>VLOOKUP(B1045,[2]ok!$BJ$3:$CS$424,34,FALSE)</f>
        <v>0</v>
      </c>
      <c r="AQ1045" s="79">
        <v>0</v>
      </c>
      <c r="AR1045" s="79">
        <v>0</v>
      </c>
      <c r="AS1045" s="79">
        <v>0</v>
      </c>
      <c r="AT1045" s="79">
        <f>VLOOKUP(B1045,[2]ok!$BJ$3:$CS$424,36,FALSE)</f>
        <v>0</v>
      </c>
      <c r="AU1045" s="78">
        <v>4525</v>
      </c>
      <c r="AV1045" s="109"/>
      <c r="AW1045" s="109"/>
    </row>
    <row r="1046" spans="1:49" s="33" customFormat="1" ht="12">
      <c r="A1046" s="6">
        <v>1042</v>
      </c>
      <c r="B1046" s="75">
        <v>18165</v>
      </c>
      <c r="C1046" s="76" t="s">
        <v>999</v>
      </c>
      <c r="D1046" s="76" t="s">
        <v>720</v>
      </c>
      <c r="E1046" s="76" t="s">
        <v>721</v>
      </c>
      <c r="F1046" s="77" t="s">
        <v>98</v>
      </c>
      <c r="G1046" s="78" t="s">
        <v>662</v>
      </c>
      <c r="H1046" s="75">
        <v>18165</v>
      </c>
      <c r="I1046" s="105">
        <f>SUM(J1046:AP1046)</f>
        <v>730</v>
      </c>
      <c r="J1046" s="79">
        <f>VLOOKUP(B1046,[2]ok!$BJ$3:$CS$424,2,FALSE)</f>
        <v>16</v>
      </c>
      <c r="K1046" s="79">
        <f>VLOOKUP(B1046,[2]ok!$BJ$3:$CS$424,3,FALSE)</f>
        <v>21</v>
      </c>
      <c r="L1046" s="79">
        <f>VLOOKUP(B1046,[2]ok!$BJ$3:$CS$424,4,FALSE)</f>
        <v>20</v>
      </c>
      <c r="M1046" s="79">
        <f>VLOOKUP(B1046,[2]ok!$BJ$3:$CS$424,5,FALSE)</f>
        <v>22</v>
      </c>
      <c r="N1046" s="79">
        <f>VLOOKUP(B1046,[2]ok!$BJ$3:$CS$424,6,FALSE)</f>
        <v>22</v>
      </c>
      <c r="O1046" s="79">
        <f>VLOOKUP(B1046,[2]ok!$BJ$3:$CS$424,7,FALSE)</f>
        <v>23</v>
      </c>
      <c r="P1046" s="79">
        <f>VLOOKUP(B1046,[2]ok!$BJ$3:$CS$424,8,FALSE)</f>
        <v>21</v>
      </c>
      <c r="Q1046" s="79">
        <f>VLOOKUP(B1046,[2]ok!$BJ$3:$CS$424,9,FALSE)</f>
        <v>20</v>
      </c>
      <c r="R1046" s="79">
        <f>VLOOKUP(B1046,[2]ok!$BJ$3:$CS$424,10,FALSE)</f>
        <v>20</v>
      </c>
      <c r="S1046" s="79">
        <f>VLOOKUP(B1046,[2]ok!$BJ$3:$CS$424,11,FALSE)</f>
        <v>19</v>
      </c>
      <c r="T1046" s="79">
        <f>VLOOKUP(B1046,[2]ok!$BJ$3:$CS$424,12,FALSE)</f>
        <v>19</v>
      </c>
      <c r="U1046" s="79">
        <f>VLOOKUP(B1046,[2]ok!$BJ$3:$CS$424,13,FALSE)</f>
        <v>20</v>
      </c>
      <c r="V1046" s="79">
        <f>VLOOKUP(B1046,[2]ok!$BJ$3:$CS$424,14,FALSE)</f>
        <v>18</v>
      </c>
      <c r="W1046" s="79">
        <f>VLOOKUP(B1046,[2]ok!$BJ$3:$CS$424,15,FALSE)</f>
        <v>19</v>
      </c>
      <c r="X1046" s="79">
        <f>VLOOKUP(B1046,[2]ok!$BJ$3:$CS$424,16,FALSE)</f>
        <v>17</v>
      </c>
      <c r="Y1046" s="79">
        <f>VLOOKUP(B1046,[2]ok!$BJ$3:$CS$424,17,FALSE)</f>
        <v>17</v>
      </c>
      <c r="Z1046" s="79">
        <f>VLOOKUP(B1046,[2]ok!$BJ$3:$CS$424,18,FALSE)</f>
        <v>17</v>
      </c>
      <c r="AA1046" s="79">
        <f>VLOOKUP(B1046,[2]ok!$BJ$3:$CS$424,19,FALSE)</f>
        <v>15</v>
      </c>
      <c r="AB1046" s="79">
        <f>VLOOKUP(B1046,[2]ok!$BJ$3:$CS$424,20,FALSE)</f>
        <v>14</v>
      </c>
      <c r="AC1046" s="79">
        <f>VLOOKUP(B1046,[2]ok!$BJ$3:$CS$424,21,FALSE)</f>
        <v>15</v>
      </c>
      <c r="AD1046" s="79">
        <f>VLOOKUP(B1046,[2]ok!$BJ$3:$CS$424,22,FALSE)</f>
        <v>67</v>
      </c>
      <c r="AE1046" s="79">
        <f>VLOOKUP(B1046,[2]ok!$BJ$3:$CS$424,23,FALSE)</f>
        <v>48</v>
      </c>
      <c r="AF1046" s="79">
        <f>VLOOKUP(B1046,[2]ok!$BJ$3:$CS$424,24,FALSE)</f>
        <v>42</v>
      </c>
      <c r="AG1046" s="79">
        <f>VLOOKUP(B1046,[2]ok!$BJ$3:$CS$424,25,FALSE)</f>
        <v>36</v>
      </c>
      <c r="AH1046" s="79">
        <f>VLOOKUP(B1046,[2]ok!$BJ$3:$CS$424,26,FALSE)</f>
        <v>31</v>
      </c>
      <c r="AI1046" s="79">
        <f>VLOOKUP(B1046,[2]ok!$BJ$3:$CS$424,27,FALSE)</f>
        <v>27</v>
      </c>
      <c r="AJ1046" s="79">
        <f>VLOOKUP(B1046,[2]ok!$BJ$3:$CS$424,28,FALSE)</f>
        <v>24</v>
      </c>
      <c r="AK1046" s="79">
        <f>VLOOKUP(B1046,[2]ok!$BJ$3:$CS$424,29,FALSE)</f>
        <v>20</v>
      </c>
      <c r="AL1046" s="79">
        <f>VLOOKUP(B1046,[2]ok!$BJ$3:$CS$424,30,FALSE)</f>
        <v>15</v>
      </c>
      <c r="AM1046" s="79">
        <f>VLOOKUP(B1046,[2]ok!$BJ$3:$CS$424,31,FALSE)</f>
        <v>13</v>
      </c>
      <c r="AN1046" s="79">
        <f>VLOOKUP(B1046,[2]ok!$BJ$3:$CS$424,32,FALSE)</f>
        <v>11</v>
      </c>
      <c r="AO1046" s="79">
        <f>VLOOKUP(B1046,[2]ok!$BJ$3:$CS$424,33,FALSE)</f>
        <v>9</v>
      </c>
      <c r="AP1046" s="79">
        <f>VLOOKUP(B1046,[2]ok!$BJ$3:$CS$424,34,FALSE)</f>
        <v>12</v>
      </c>
      <c r="AQ1046" s="79">
        <v>45</v>
      </c>
      <c r="AR1046" s="79">
        <v>41</v>
      </c>
      <c r="AS1046" s="79">
        <v>136</v>
      </c>
      <c r="AT1046" s="79">
        <f>VLOOKUP(B1046,[2]ok!$BJ$3:$CS$424,36,FALSE)</f>
        <v>59</v>
      </c>
      <c r="AU1046" s="78">
        <v>18165</v>
      </c>
      <c r="AV1046" s="109"/>
      <c r="AW1046" s="109"/>
    </row>
    <row r="1047" spans="1:49" s="33" customFormat="1" ht="12">
      <c r="A1047" s="21">
        <v>1043</v>
      </c>
      <c r="B1047" s="71"/>
      <c r="C1047" s="71"/>
      <c r="D1047" s="71"/>
      <c r="E1047" s="71"/>
      <c r="F1047" s="72" t="s">
        <v>1034</v>
      </c>
      <c r="G1047" s="73"/>
      <c r="H1047" s="71"/>
      <c r="I1047" s="104">
        <f>SUM(I1048:I1052)</f>
        <v>13984</v>
      </c>
      <c r="J1047" s="74">
        <f t="shared" ref="J1047:AP1047" si="951">SUM(J1048:J1052)</f>
        <v>351</v>
      </c>
      <c r="K1047" s="74">
        <f t="shared" si="951"/>
        <v>339</v>
      </c>
      <c r="L1047" s="74">
        <f t="shared" si="951"/>
        <v>325</v>
      </c>
      <c r="M1047" s="74">
        <f t="shared" si="951"/>
        <v>315</v>
      </c>
      <c r="N1047" s="74">
        <f t="shared" si="951"/>
        <v>308</v>
      </c>
      <c r="O1047" s="74">
        <f t="shared" si="951"/>
        <v>303</v>
      </c>
      <c r="P1047" s="74">
        <f t="shared" si="951"/>
        <v>300</v>
      </c>
      <c r="Q1047" s="74">
        <f t="shared" si="951"/>
        <v>299</v>
      </c>
      <c r="R1047" s="74">
        <f t="shared" si="951"/>
        <v>299</v>
      </c>
      <c r="S1047" s="74">
        <f t="shared" si="951"/>
        <v>298</v>
      </c>
      <c r="T1047" s="74">
        <f t="shared" si="951"/>
        <v>300</v>
      </c>
      <c r="U1047" s="74">
        <f t="shared" si="951"/>
        <v>302</v>
      </c>
      <c r="V1047" s="74">
        <f t="shared" si="951"/>
        <v>300</v>
      </c>
      <c r="W1047" s="74">
        <f t="shared" si="951"/>
        <v>292</v>
      </c>
      <c r="X1047" s="74">
        <f t="shared" si="951"/>
        <v>281</v>
      </c>
      <c r="Y1047" s="74">
        <f t="shared" si="951"/>
        <v>269</v>
      </c>
      <c r="Z1047" s="74">
        <f t="shared" si="951"/>
        <v>258</v>
      </c>
      <c r="AA1047" s="74">
        <f t="shared" si="951"/>
        <v>248</v>
      </c>
      <c r="AB1047" s="74">
        <f t="shared" si="951"/>
        <v>239</v>
      </c>
      <c r="AC1047" s="74">
        <f t="shared" si="951"/>
        <v>231</v>
      </c>
      <c r="AD1047" s="74">
        <f t="shared" si="951"/>
        <v>1064</v>
      </c>
      <c r="AE1047" s="74">
        <f t="shared" si="951"/>
        <v>1093</v>
      </c>
      <c r="AF1047" s="74">
        <f t="shared" si="951"/>
        <v>938</v>
      </c>
      <c r="AG1047" s="74">
        <f t="shared" si="951"/>
        <v>974</v>
      </c>
      <c r="AH1047" s="74">
        <f t="shared" si="951"/>
        <v>857</v>
      </c>
      <c r="AI1047" s="74">
        <f t="shared" si="951"/>
        <v>691</v>
      </c>
      <c r="AJ1047" s="74">
        <f t="shared" si="951"/>
        <v>613</v>
      </c>
      <c r="AK1047" s="74">
        <f t="shared" si="951"/>
        <v>485</v>
      </c>
      <c r="AL1047" s="74">
        <f t="shared" si="951"/>
        <v>446</v>
      </c>
      <c r="AM1047" s="74">
        <f t="shared" si="951"/>
        <v>352</v>
      </c>
      <c r="AN1047" s="74">
        <f t="shared" si="951"/>
        <v>268</v>
      </c>
      <c r="AO1047" s="74">
        <f t="shared" si="951"/>
        <v>185</v>
      </c>
      <c r="AP1047" s="74">
        <f t="shared" si="951"/>
        <v>161</v>
      </c>
      <c r="AQ1047" s="74">
        <v>708</v>
      </c>
      <c r="AR1047" s="74">
        <v>660</v>
      </c>
      <c r="AS1047" s="74">
        <v>3033</v>
      </c>
      <c r="AT1047" s="74">
        <f>SUM(AT1048:AT1052)</f>
        <v>404</v>
      </c>
      <c r="AU1047" s="73"/>
      <c r="AV1047" s="109"/>
      <c r="AW1047" s="109"/>
    </row>
    <row r="1048" spans="1:49" s="33" customFormat="1" ht="12">
      <c r="A1048" s="21">
        <v>1044</v>
      </c>
      <c r="B1048" s="75">
        <v>4531</v>
      </c>
      <c r="C1048" s="76" t="s">
        <v>999</v>
      </c>
      <c r="D1048" s="76" t="s">
        <v>720</v>
      </c>
      <c r="E1048" s="76" t="s">
        <v>727</v>
      </c>
      <c r="F1048" s="44" t="s">
        <v>109</v>
      </c>
      <c r="G1048" s="78" t="s">
        <v>680</v>
      </c>
      <c r="H1048" s="75">
        <v>4531</v>
      </c>
      <c r="I1048" s="105">
        <f>SUM(J1048:AP1048)</f>
        <v>2629</v>
      </c>
      <c r="J1048" s="79">
        <f>VLOOKUP(B1048,[2]ok!$BJ$3:$CS$424,2,FALSE)</f>
        <v>65</v>
      </c>
      <c r="K1048" s="79">
        <f>VLOOKUP(B1048,[2]ok!$BJ$3:$CS$424,3,FALSE)</f>
        <v>63</v>
      </c>
      <c r="L1048" s="79">
        <f>VLOOKUP(B1048,[2]ok!$BJ$3:$CS$424,4,FALSE)</f>
        <v>61</v>
      </c>
      <c r="M1048" s="79">
        <f>VLOOKUP(B1048,[2]ok!$BJ$3:$CS$424,5,FALSE)</f>
        <v>60</v>
      </c>
      <c r="N1048" s="79">
        <f>VLOOKUP(B1048,[2]ok!$BJ$3:$CS$424,6,FALSE)</f>
        <v>58</v>
      </c>
      <c r="O1048" s="79">
        <f>VLOOKUP(B1048,[2]ok!$BJ$3:$CS$424,7,FALSE)</f>
        <v>57</v>
      </c>
      <c r="P1048" s="79">
        <f>VLOOKUP(B1048,[2]ok!$BJ$3:$CS$424,8,FALSE)</f>
        <v>57</v>
      </c>
      <c r="Q1048" s="79">
        <f>VLOOKUP(B1048,[2]ok!$BJ$3:$CS$424,9,FALSE)</f>
        <v>56</v>
      </c>
      <c r="R1048" s="79">
        <f>VLOOKUP(B1048,[2]ok!$BJ$3:$CS$424,10,FALSE)</f>
        <v>56</v>
      </c>
      <c r="S1048" s="79">
        <f>VLOOKUP(B1048,[2]ok!$BJ$3:$CS$424,11,FALSE)</f>
        <v>56</v>
      </c>
      <c r="T1048" s="79">
        <f>VLOOKUP(B1048,[2]ok!$BJ$3:$CS$424,12,FALSE)</f>
        <v>57</v>
      </c>
      <c r="U1048" s="79">
        <f>VLOOKUP(B1048,[2]ok!$BJ$3:$CS$424,13,FALSE)</f>
        <v>57</v>
      </c>
      <c r="V1048" s="79">
        <f>VLOOKUP(B1048,[2]ok!$BJ$3:$CS$424,14,FALSE)</f>
        <v>57</v>
      </c>
      <c r="W1048" s="79">
        <f>VLOOKUP(B1048,[2]ok!$BJ$3:$CS$424,15,FALSE)</f>
        <v>55</v>
      </c>
      <c r="X1048" s="79">
        <f>VLOOKUP(B1048,[2]ok!$BJ$3:$CS$424,16,FALSE)</f>
        <v>54</v>
      </c>
      <c r="Y1048" s="79">
        <f>VLOOKUP(B1048,[2]ok!$BJ$3:$CS$424,17,FALSE)</f>
        <v>50</v>
      </c>
      <c r="Z1048" s="79">
        <f>VLOOKUP(B1048,[2]ok!$BJ$3:$CS$424,18,FALSE)</f>
        <v>49</v>
      </c>
      <c r="AA1048" s="79">
        <f>VLOOKUP(B1048,[2]ok!$BJ$3:$CS$424,19,FALSE)</f>
        <v>46</v>
      </c>
      <c r="AB1048" s="79">
        <f>VLOOKUP(B1048,[2]ok!$BJ$3:$CS$424,20,FALSE)</f>
        <v>45</v>
      </c>
      <c r="AC1048" s="79">
        <f>VLOOKUP(B1048,[2]ok!$BJ$3:$CS$424,21,FALSE)</f>
        <v>43</v>
      </c>
      <c r="AD1048" s="79">
        <f>VLOOKUP(B1048,[2]ok!$BJ$3:$CS$424,22,FALSE)</f>
        <v>200</v>
      </c>
      <c r="AE1048" s="79">
        <f>VLOOKUP(B1048,[2]ok!$BJ$3:$CS$424,23,FALSE)</f>
        <v>206</v>
      </c>
      <c r="AF1048" s="79">
        <f>VLOOKUP(B1048,[2]ok!$BJ$3:$CS$424,24,FALSE)</f>
        <v>177</v>
      </c>
      <c r="AG1048" s="79">
        <f>VLOOKUP(B1048,[2]ok!$BJ$3:$CS$424,25,FALSE)</f>
        <v>183</v>
      </c>
      <c r="AH1048" s="79">
        <f>VLOOKUP(B1048,[2]ok!$BJ$3:$CS$424,26,FALSE)</f>
        <v>161</v>
      </c>
      <c r="AI1048" s="79">
        <f>VLOOKUP(B1048,[2]ok!$BJ$3:$CS$424,27,FALSE)</f>
        <v>129</v>
      </c>
      <c r="AJ1048" s="79">
        <f>VLOOKUP(B1048,[2]ok!$BJ$3:$CS$424,28,FALSE)</f>
        <v>115</v>
      </c>
      <c r="AK1048" s="79">
        <f>VLOOKUP(B1048,[2]ok!$BJ$3:$CS$424,29,FALSE)</f>
        <v>92</v>
      </c>
      <c r="AL1048" s="79">
        <f>VLOOKUP(B1048,[2]ok!$BJ$3:$CS$424,30,FALSE)</f>
        <v>84</v>
      </c>
      <c r="AM1048" s="79">
        <f>VLOOKUP(B1048,[2]ok!$BJ$3:$CS$424,31,FALSE)</f>
        <v>66</v>
      </c>
      <c r="AN1048" s="79">
        <f>VLOOKUP(B1048,[2]ok!$BJ$3:$CS$424,32,FALSE)</f>
        <v>50</v>
      </c>
      <c r="AO1048" s="79">
        <f>VLOOKUP(B1048,[2]ok!$BJ$3:$CS$424,33,FALSE)</f>
        <v>35</v>
      </c>
      <c r="AP1048" s="79">
        <f>VLOOKUP(B1048,[2]ok!$BJ$3:$CS$424,34,FALSE)</f>
        <v>29</v>
      </c>
      <c r="AQ1048" s="79">
        <v>134</v>
      </c>
      <c r="AR1048" s="79">
        <v>123</v>
      </c>
      <c r="AS1048" s="79">
        <v>570</v>
      </c>
      <c r="AT1048" s="79">
        <f>VLOOKUP(B1048,[2]ok!$BJ$3:$CS$424,36,FALSE)</f>
        <v>92</v>
      </c>
      <c r="AU1048" s="78">
        <v>4531</v>
      </c>
      <c r="AV1048" s="109"/>
      <c r="AW1048" s="109"/>
    </row>
    <row r="1049" spans="1:49" s="33" customFormat="1" ht="12">
      <c r="A1049" s="6">
        <v>1045</v>
      </c>
      <c r="B1049" s="75">
        <v>4518</v>
      </c>
      <c r="C1049" s="76" t="s">
        <v>999</v>
      </c>
      <c r="D1049" s="76" t="s">
        <v>720</v>
      </c>
      <c r="E1049" s="76" t="s">
        <v>721</v>
      </c>
      <c r="F1049" s="77" t="s">
        <v>110</v>
      </c>
      <c r="G1049" s="78" t="s">
        <v>667</v>
      </c>
      <c r="H1049" s="75">
        <v>4518</v>
      </c>
      <c r="I1049" s="105">
        <f>SUM(J1049:AP1049)</f>
        <v>3787</v>
      </c>
      <c r="J1049" s="79">
        <f>VLOOKUP(B1049,[2]ok!$BJ$3:$CS$424,2,FALSE)</f>
        <v>95</v>
      </c>
      <c r="K1049" s="79">
        <f>VLOOKUP(B1049,[2]ok!$BJ$3:$CS$424,3,FALSE)</f>
        <v>92</v>
      </c>
      <c r="L1049" s="79">
        <f>VLOOKUP(B1049,[2]ok!$BJ$3:$CS$424,4,FALSE)</f>
        <v>88</v>
      </c>
      <c r="M1049" s="79">
        <f>VLOOKUP(B1049,[2]ok!$BJ$3:$CS$424,5,FALSE)</f>
        <v>85</v>
      </c>
      <c r="N1049" s="79">
        <f>VLOOKUP(B1049,[2]ok!$BJ$3:$CS$424,6,FALSE)</f>
        <v>83</v>
      </c>
      <c r="O1049" s="79">
        <f>VLOOKUP(B1049,[2]ok!$BJ$3:$CS$424,7,FALSE)</f>
        <v>82</v>
      </c>
      <c r="P1049" s="79">
        <f>VLOOKUP(B1049,[2]ok!$BJ$3:$CS$424,8,FALSE)</f>
        <v>81</v>
      </c>
      <c r="Q1049" s="79">
        <f>VLOOKUP(B1049,[2]ok!$BJ$3:$CS$424,9,FALSE)</f>
        <v>81</v>
      </c>
      <c r="R1049" s="79">
        <f>VLOOKUP(B1049,[2]ok!$BJ$3:$CS$424,10,FALSE)</f>
        <v>81</v>
      </c>
      <c r="S1049" s="79">
        <f>VLOOKUP(B1049,[2]ok!$BJ$3:$CS$424,11,FALSE)</f>
        <v>81</v>
      </c>
      <c r="T1049" s="79">
        <f>VLOOKUP(B1049,[2]ok!$BJ$3:$CS$424,12,FALSE)</f>
        <v>81</v>
      </c>
      <c r="U1049" s="79">
        <f>VLOOKUP(B1049,[2]ok!$BJ$3:$CS$424,13,FALSE)</f>
        <v>82</v>
      </c>
      <c r="V1049" s="79">
        <f>VLOOKUP(B1049,[2]ok!$BJ$3:$CS$424,14,FALSE)</f>
        <v>81</v>
      </c>
      <c r="W1049" s="79">
        <f>VLOOKUP(B1049,[2]ok!$BJ$3:$CS$424,15,FALSE)</f>
        <v>79</v>
      </c>
      <c r="X1049" s="79">
        <f>VLOOKUP(B1049,[2]ok!$BJ$3:$CS$424,16,FALSE)</f>
        <v>76</v>
      </c>
      <c r="Y1049" s="79">
        <f>VLOOKUP(B1049,[2]ok!$BJ$3:$CS$424,17,FALSE)</f>
        <v>73</v>
      </c>
      <c r="Z1049" s="79">
        <f>VLOOKUP(B1049,[2]ok!$BJ$3:$CS$424,18,FALSE)</f>
        <v>70</v>
      </c>
      <c r="AA1049" s="79">
        <f>VLOOKUP(B1049,[2]ok!$BJ$3:$CS$424,19,FALSE)</f>
        <v>67</v>
      </c>
      <c r="AB1049" s="79">
        <f>VLOOKUP(B1049,[2]ok!$BJ$3:$CS$424,20,FALSE)</f>
        <v>65</v>
      </c>
      <c r="AC1049" s="79">
        <f>VLOOKUP(B1049,[2]ok!$BJ$3:$CS$424,21,FALSE)</f>
        <v>63</v>
      </c>
      <c r="AD1049" s="79">
        <f>VLOOKUP(B1049,[2]ok!$BJ$3:$CS$424,22,FALSE)</f>
        <v>288</v>
      </c>
      <c r="AE1049" s="79">
        <f>VLOOKUP(B1049,[2]ok!$BJ$3:$CS$424,23,FALSE)</f>
        <v>296</v>
      </c>
      <c r="AF1049" s="79">
        <f>VLOOKUP(B1049,[2]ok!$BJ$3:$CS$424,24,FALSE)</f>
        <v>254</v>
      </c>
      <c r="AG1049" s="79">
        <f>VLOOKUP(B1049,[2]ok!$BJ$3:$CS$424,25,FALSE)</f>
        <v>264</v>
      </c>
      <c r="AH1049" s="79">
        <f>VLOOKUP(B1049,[2]ok!$BJ$3:$CS$424,26,FALSE)</f>
        <v>232</v>
      </c>
      <c r="AI1049" s="79">
        <f>VLOOKUP(B1049,[2]ok!$BJ$3:$CS$424,27,FALSE)</f>
        <v>187</v>
      </c>
      <c r="AJ1049" s="79">
        <f>VLOOKUP(B1049,[2]ok!$BJ$3:$CS$424,28,FALSE)</f>
        <v>166</v>
      </c>
      <c r="AK1049" s="79">
        <f>VLOOKUP(B1049,[2]ok!$BJ$3:$CS$424,29,FALSE)</f>
        <v>131</v>
      </c>
      <c r="AL1049" s="79">
        <f>VLOOKUP(B1049,[2]ok!$BJ$3:$CS$424,30,FALSE)</f>
        <v>121</v>
      </c>
      <c r="AM1049" s="79">
        <f>VLOOKUP(B1049,[2]ok!$BJ$3:$CS$424,31,FALSE)</f>
        <v>95</v>
      </c>
      <c r="AN1049" s="79">
        <f>VLOOKUP(B1049,[2]ok!$BJ$3:$CS$424,32,FALSE)</f>
        <v>73</v>
      </c>
      <c r="AO1049" s="79">
        <f>VLOOKUP(B1049,[2]ok!$BJ$3:$CS$424,33,FALSE)</f>
        <v>50</v>
      </c>
      <c r="AP1049" s="79">
        <f>VLOOKUP(B1049,[2]ok!$BJ$3:$CS$424,34,FALSE)</f>
        <v>44</v>
      </c>
      <c r="AQ1049" s="79">
        <v>192</v>
      </c>
      <c r="AR1049" s="79">
        <v>179</v>
      </c>
      <c r="AS1049" s="79">
        <v>821</v>
      </c>
      <c r="AT1049" s="79">
        <f>VLOOKUP(B1049,[2]ok!$BJ$3:$CS$424,36,FALSE)</f>
        <v>111</v>
      </c>
      <c r="AU1049" s="78">
        <v>4518</v>
      </c>
      <c r="AV1049" s="109"/>
      <c r="AW1049" s="109"/>
    </row>
    <row r="1050" spans="1:49" s="33" customFormat="1" ht="12">
      <c r="A1050" s="21">
        <v>1046</v>
      </c>
      <c r="B1050" s="75">
        <v>4516</v>
      </c>
      <c r="C1050" s="76" t="s">
        <v>999</v>
      </c>
      <c r="D1050" s="76" t="s">
        <v>720</v>
      </c>
      <c r="E1050" s="76" t="s">
        <v>721</v>
      </c>
      <c r="F1050" s="77" t="s">
        <v>111</v>
      </c>
      <c r="G1050" s="78" t="s">
        <v>662</v>
      </c>
      <c r="H1050" s="75">
        <v>4516</v>
      </c>
      <c r="I1050" s="105">
        <f>SUM(J1050:AP1050)</f>
        <v>3699</v>
      </c>
      <c r="J1050" s="79">
        <f>VLOOKUP(B1050,[2]ok!$BJ$3:$CS$424,2,FALSE)</f>
        <v>93</v>
      </c>
      <c r="K1050" s="79">
        <f>VLOOKUP(B1050,[2]ok!$BJ$3:$CS$424,3,FALSE)</f>
        <v>90</v>
      </c>
      <c r="L1050" s="79">
        <f>VLOOKUP(B1050,[2]ok!$BJ$3:$CS$424,4,FALSE)</f>
        <v>86</v>
      </c>
      <c r="M1050" s="79">
        <f>VLOOKUP(B1050,[2]ok!$BJ$3:$CS$424,5,FALSE)</f>
        <v>83</v>
      </c>
      <c r="N1050" s="79">
        <f>VLOOKUP(B1050,[2]ok!$BJ$3:$CS$424,6,FALSE)</f>
        <v>82</v>
      </c>
      <c r="O1050" s="79">
        <f>VLOOKUP(B1050,[2]ok!$BJ$3:$CS$424,7,FALSE)</f>
        <v>80</v>
      </c>
      <c r="P1050" s="79">
        <f>VLOOKUP(B1050,[2]ok!$BJ$3:$CS$424,8,FALSE)</f>
        <v>79</v>
      </c>
      <c r="Q1050" s="79">
        <f>VLOOKUP(B1050,[2]ok!$BJ$3:$CS$424,9,FALSE)</f>
        <v>79</v>
      </c>
      <c r="R1050" s="79">
        <f>VLOOKUP(B1050,[2]ok!$BJ$3:$CS$424,10,FALSE)</f>
        <v>79</v>
      </c>
      <c r="S1050" s="79">
        <f>VLOOKUP(B1050,[2]ok!$BJ$3:$CS$424,11,FALSE)</f>
        <v>79</v>
      </c>
      <c r="T1050" s="79">
        <f>VLOOKUP(B1050,[2]ok!$BJ$3:$CS$424,12,FALSE)</f>
        <v>79</v>
      </c>
      <c r="U1050" s="79">
        <f>VLOOKUP(B1050,[2]ok!$BJ$3:$CS$424,13,FALSE)</f>
        <v>80</v>
      </c>
      <c r="V1050" s="79">
        <f>VLOOKUP(B1050,[2]ok!$BJ$3:$CS$424,14,FALSE)</f>
        <v>79</v>
      </c>
      <c r="W1050" s="79">
        <f>VLOOKUP(B1050,[2]ok!$BJ$3:$CS$424,15,FALSE)</f>
        <v>77</v>
      </c>
      <c r="X1050" s="79">
        <f>VLOOKUP(B1050,[2]ok!$BJ$3:$CS$424,16,FALSE)</f>
        <v>74</v>
      </c>
      <c r="Y1050" s="79">
        <f>VLOOKUP(B1050,[2]ok!$BJ$3:$CS$424,17,FALSE)</f>
        <v>71</v>
      </c>
      <c r="Z1050" s="79">
        <f>VLOOKUP(B1050,[2]ok!$BJ$3:$CS$424,18,FALSE)</f>
        <v>68</v>
      </c>
      <c r="AA1050" s="79">
        <f>VLOOKUP(B1050,[2]ok!$BJ$3:$CS$424,19,FALSE)</f>
        <v>66</v>
      </c>
      <c r="AB1050" s="79">
        <f>VLOOKUP(B1050,[2]ok!$BJ$3:$CS$424,20,FALSE)</f>
        <v>63</v>
      </c>
      <c r="AC1050" s="79">
        <f>VLOOKUP(B1050,[2]ok!$BJ$3:$CS$424,21,FALSE)</f>
        <v>61</v>
      </c>
      <c r="AD1050" s="79">
        <f>VLOOKUP(B1050,[2]ok!$BJ$3:$CS$424,22,FALSE)</f>
        <v>282</v>
      </c>
      <c r="AE1050" s="79">
        <f>VLOOKUP(B1050,[2]ok!$BJ$3:$CS$424,23,FALSE)</f>
        <v>289</v>
      </c>
      <c r="AF1050" s="79">
        <f>VLOOKUP(B1050,[2]ok!$BJ$3:$CS$424,24,FALSE)</f>
        <v>248</v>
      </c>
      <c r="AG1050" s="79">
        <f>VLOOKUP(B1050,[2]ok!$BJ$3:$CS$424,25,FALSE)</f>
        <v>258</v>
      </c>
      <c r="AH1050" s="79">
        <f>VLOOKUP(B1050,[2]ok!$BJ$3:$CS$424,26,FALSE)</f>
        <v>227</v>
      </c>
      <c r="AI1050" s="79">
        <f>VLOOKUP(B1050,[2]ok!$BJ$3:$CS$424,27,FALSE)</f>
        <v>183</v>
      </c>
      <c r="AJ1050" s="79">
        <f>VLOOKUP(B1050,[2]ok!$BJ$3:$CS$424,28,FALSE)</f>
        <v>162</v>
      </c>
      <c r="AK1050" s="79">
        <f>VLOOKUP(B1050,[2]ok!$BJ$3:$CS$424,29,FALSE)</f>
        <v>128</v>
      </c>
      <c r="AL1050" s="79">
        <f>VLOOKUP(B1050,[2]ok!$BJ$3:$CS$424,30,FALSE)</f>
        <v>118</v>
      </c>
      <c r="AM1050" s="79">
        <f>VLOOKUP(B1050,[2]ok!$BJ$3:$CS$424,31,FALSE)</f>
        <v>93</v>
      </c>
      <c r="AN1050" s="79">
        <f>VLOOKUP(B1050,[2]ok!$BJ$3:$CS$424,32,FALSE)</f>
        <v>71</v>
      </c>
      <c r="AO1050" s="79">
        <f>VLOOKUP(B1050,[2]ok!$BJ$3:$CS$424,33,FALSE)</f>
        <v>49</v>
      </c>
      <c r="AP1050" s="79">
        <f>VLOOKUP(B1050,[2]ok!$BJ$3:$CS$424,34,FALSE)</f>
        <v>43</v>
      </c>
      <c r="AQ1050" s="79">
        <v>187</v>
      </c>
      <c r="AR1050" s="79">
        <v>174</v>
      </c>
      <c r="AS1050" s="79">
        <v>803</v>
      </c>
      <c r="AT1050" s="79">
        <f>VLOOKUP(B1050,[2]ok!$BJ$3:$CS$424,36,FALSE)</f>
        <v>92</v>
      </c>
      <c r="AU1050" s="78">
        <v>4516</v>
      </c>
      <c r="AV1050" s="109"/>
      <c r="AW1050" s="109"/>
    </row>
    <row r="1051" spans="1:49" s="33" customFormat="1" ht="12">
      <c r="A1051" s="21">
        <v>1047</v>
      </c>
      <c r="B1051" s="75">
        <v>4517</v>
      </c>
      <c r="C1051" s="76" t="s">
        <v>999</v>
      </c>
      <c r="D1051" s="76" t="s">
        <v>720</v>
      </c>
      <c r="E1051" s="76" t="s">
        <v>721</v>
      </c>
      <c r="F1051" s="77" t="s">
        <v>112</v>
      </c>
      <c r="G1051" s="78" t="s">
        <v>667</v>
      </c>
      <c r="H1051" s="75">
        <v>4517</v>
      </c>
      <c r="I1051" s="105">
        <f>SUM(J1051:AP1051)</f>
        <v>3210</v>
      </c>
      <c r="J1051" s="79">
        <f>VLOOKUP(B1051,[2]ok!$BJ$3:$CS$424,2,FALSE)</f>
        <v>81</v>
      </c>
      <c r="K1051" s="79">
        <f>VLOOKUP(B1051,[2]ok!$BJ$3:$CS$424,3,FALSE)</f>
        <v>78</v>
      </c>
      <c r="L1051" s="79">
        <f>VLOOKUP(B1051,[2]ok!$BJ$3:$CS$424,4,FALSE)</f>
        <v>75</v>
      </c>
      <c r="M1051" s="79">
        <f>VLOOKUP(B1051,[2]ok!$BJ$3:$CS$424,5,FALSE)</f>
        <v>72</v>
      </c>
      <c r="N1051" s="79">
        <f>VLOOKUP(B1051,[2]ok!$BJ$3:$CS$424,6,FALSE)</f>
        <v>71</v>
      </c>
      <c r="O1051" s="79">
        <f>VLOOKUP(B1051,[2]ok!$BJ$3:$CS$424,7,FALSE)</f>
        <v>70</v>
      </c>
      <c r="P1051" s="79">
        <f>VLOOKUP(B1051,[2]ok!$BJ$3:$CS$424,8,FALSE)</f>
        <v>69</v>
      </c>
      <c r="Q1051" s="79">
        <f>VLOOKUP(B1051,[2]ok!$BJ$3:$CS$424,9,FALSE)</f>
        <v>69</v>
      </c>
      <c r="R1051" s="79">
        <f>VLOOKUP(B1051,[2]ok!$BJ$3:$CS$424,10,FALSE)</f>
        <v>69</v>
      </c>
      <c r="S1051" s="79">
        <f>VLOOKUP(B1051,[2]ok!$BJ$3:$CS$424,11,FALSE)</f>
        <v>68</v>
      </c>
      <c r="T1051" s="79">
        <f>VLOOKUP(B1051,[2]ok!$BJ$3:$CS$424,12,FALSE)</f>
        <v>69</v>
      </c>
      <c r="U1051" s="79">
        <f>VLOOKUP(B1051,[2]ok!$BJ$3:$CS$424,13,FALSE)</f>
        <v>69</v>
      </c>
      <c r="V1051" s="79">
        <f>VLOOKUP(B1051,[2]ok!$BJ$3:$CS$424,14,FALSE)</f>
        <v>69</v>
      </c>
      <c r="W1051" s="79">
        <f>VLOOKUP(B1051,[2]ok!$BJ$3:$CS$424,15,FALSE)</f>
        <v>67</v>
      </c>
      <c r="X1051" s="79">
        <f>VLOOKUP(B1051,[2]ok!$BJ$3:$CS$424,16,FALSE)</f>
        <v>64</v>
      </c>
      <c r="Y1051" s="79">
        <f>VLOOKUP(B1051,[2]ok!$BJ$3:$CS$424,17,FALSE)</f>
        <v>62</v>
      </c>
      <c r="Z1051" s="79">
        <f>VLOOKUP(B1051,[2]ok!$BJ$3:$CS$424,18,FALSE)</f>
        <v>59</v>
      </c>
      <c r="AA1051" s="79">
        <f>VLOOKUP(B1051,[2]ok!$BJ$3:$CS$424,19,FALSE)</f>
        <v>57</v>
      </c>
      <c r="AB1051" s="79">
        <f>VLOOKUP(B1051,[2]ok!$BJ$3:$CS$424,20,FALSE)</f>
        <v>55</v>
      </c>
      <c r="AC1051" s="79">
        <f>VLOOKUP(B1051,[2]ok!$BJ$3:$CS$424,21,FALSE)</f>
        <v>53</v>
      </c>
      <c r="AD1051" s="79">
        <f>VLOOKUP(B1051,[2]ok!$BJ$3:$CS$424,22,FALSE)</f>
        <v>244</v>
      </c>
      <c r="AE1051" s="79">
        <f>VLOOKUP(B1051,[2]ok!$BJ$3:$CS$424,23,FALSE)</f>
        <v>251</v>
      </c>
      <c r="AF1051" s="79">
        <f>VLOOKUP(B1051,[2]ok!$BJ$3:$CS$424,24,FALSE)</f>
        <v>215</v>
      </c>
      <c r="AG1051" s="79">
        <f>VLOOKUP(B1051,[2]ok!$BJ$3:$CS$424,25,FALSE)</f>
        <v>223</v>
      </c>
      <c r="AH1051" s="79">
        <f>VLOOKUP(B1051,[2]ok!$BJ$3:$CS$424,26,FALSE)</f>
        <v>197</v>
      </c>
      <c r="AI1051" s="79">
        <f>VLOOKUP(B1051,[2]ok!$BJ$3:$CS$424,27,FALSE)</f>
        <v>159</v>
      </c>
      <c r="AJ1051" s="79">
        <f>VLOOKUP(B1051,[2]ok!$BJ$3:$CS$424,28,FALSE)</f>
        <v>141</v>
      </c>
      <c r="AK1051" s="79">
        <f>VLOOKUP(B1051,[2]ok!$BJ$3:$CS$424,29,FALSE)</f>
        <v>111</v>
      </c>
      <c r="AL1051" s="79">
        <f>VLOOKUP(B1051,[2]ok!$BJ$3:$CS$424,30,FALSE)</f>
        <v>102</v>
      </c>
      <c r="AM1051" s="79">
        <f>VLOOKUP(B1051,[2]ok!$BJ$3:$CS$424,31,FALSE)</f>
        <v>81</v>
      </c>
      <c r="AN1051" s="79">
        <f>VLOOKUP(B1051,[2]ok!$BJ$3:$CS$424,32,FALSE)</f>
        <v>61</v>
      </c>
      <c r="AO1051" s="79">
        <f>VLOOKUP(B1051,[2]ok!$BJ$3:$CS$424,33,FALSE)</f>
        <v>42</v>
      </c>
      <c r="AP1051" s="79">
        <f>VLOOKUP(B1051,[2]ok!$BJ$3:$CS$424,34,FALSE)</f>
        <v>37</v>
      </c>
      <c r="AQ1051" s="79">
        <v>162</v>
      </c>
      <c r="AR1051" s="79">
        <v>152</v>
      </c>
      <c r="AS1051" s="79">
        <v>696</v>
      </c>
      <c r="AT1051" s="79">
        <f>VLOOKUP(B1051,[2]ok!$BJ$3:$CS$424,36,FALSE)</f>
        <v>82</v>
      </c>
      <c r="AU1051" s="78">
        <v>4517</v>
      </c>
      <c r="AV1051" s="109"/>
      <c r="AW1051" s="109"/>
    </row>
    <row r="1052" spans="1:49" s="33" customFormat="1" ht="12">
      <c r="A1052" s="6">
        <v>1048</v>
      </c>
      <c r="B1052" s="75">
        <v>4526</v>
      </c>
      <c r="C1052" s="76" t="s">
        <v>999</v>
      </c>
      <c r="D1052" s="76" t="s">
        <v>720</v>
      </c>
      <c r="E1052" s="76" t="s">
        <v>727</v>
      </c>
      <c r="F1052" s="77" t="s">
        <v>113</v>
      </c>
      <c r="G1052" s="78" t="s">
        <v>662</v>
      </c>
      <c r="H1052" s="75">
        <v>4526</v>
      </c>
      <c r="I1052" s="105">
        <f>SUM(J1052:AP1052)</f>
        <v>659</v>
      </c>
      <c r="J1052" s="79">
        <f>VLOOKUP(B1052,[2]ok!$BJ$3:$CS$424,2,FALSE)</f>
        <v>17</v>
      </c>
      <c r="K1052" s="79">
        <f>VLOOKUP(B1052,[2]ok!$BJ$3:$CS$424,3,FALSE)</f>
        <v>16</v>
      </c>
      <c r="L1052" s="79">
        <f>VLOOKUP(B1052,[2]ok!$BJ$3:$CS$424,4,FALSE)</f>
        <v>15</v>
      </c>
      <c r="M1052" s="79">
        <f>VLOOKUP(B1052,[2]ok!$BJ$3:$CS$424,5,FALSE)</f>
        <v>15</v>
      </c>
      <c r="N1052" s="79">
        <f>VLOOKUP(B1052,[2]ok!$BJ$3:$CS$424,6,FALSE)</f>
        <v>14</v>
      </c>
      <c r="O1052" s="79">
        <f>VLOOKUP(B1052,[2]ok!$BJ$3:$CS$424,7,FALSE)</f>
        <v>14</v>
      </c>
      <c r="P1052" s="79">
        <f>VLOOKUP(B1052,[2]ok!$BJ$3:$CS$424,8,FALSE)</f>
        <v>14</v>
      </c>
      <c r="Q1052" s="79">
        <f>VLOOKUP(B1052,[2]ok!$BJ$3:$CS$424,9,FALSE)</f>
        <v>14</v>
      </c>
      <c r="R1052" s="79">
        <f>VLOOKUP(B1052,[2]ok!$BJ$3:$CS$424,10,FALSE)</f>
        <v>14</v>
      </c>
      <c r="S1052" s="79">
        <f>VLOOKUP(B1052,[2]ok!$BJ$3:$CS$424,11,FALSE)</f>
        <v>14</v>
      </c>
      <c r="T1052" s="79">
        <f>VLOOKUP(B1052,[2]ok!$BJ$3:$CS$424,12,FALSE)</f>
        <v>14</v>
      </c>
      <c r="U1052" s="79">
        <f>VLOOKUP(B1052,[2]ok!$BJ$3:$CS$424,13,FALSE)</f>
        <v>14</v>
      </c>
      <c r="V1052" s="79">
        <f>VLOOKUP(B1052,[2]ok!$BJ$3:$CS$424,14,FALSE)</f>
        <v>14</v>
      </c>
      <c r="W1052" s="79">
        <f>VLOOKUP(B1052,[2]ok!$BJ$3:$CS$424,15,FALSE)</f>
        <v>14</v>
      </c>
      <c r="X1052" s="79">
        <f>VLOOKUP(B1052,[2]ok!$BJ$3:$CS$424,16,FALSE)</f>
        <v>13</v>
      </c>
      <c r="Y1052" s="79">
        <f>VLOOKUP(B1052,[2]ok!$BJ$3:$CS$424,17,FALSE)</f>
        <v>13</v>
      </c>
      <c r="Z1052" s="79">
        <f>VLOOKUP(B1052,[2]ok!$BJ$3:$CS$424,18,FALSE)</f>
        <v>12</v>
      </c>
      <c r="AA1052" s="79">
        <f>VLOOKUP(B1052,[2]ok!$BJ$3:$CS$424,19,FALSE)</f>
        <v>12</v>
      </c>
      <c r="AB1052" s="79">
        <f>VLOOKUP(B1052,[2]ok!$BJ$3:$CS$424,20,FALSE)</f>
        <v>11</v>
      </c>
      <c r="AC1052" s="79">
        <f>VLOOKUP(B1052,[2]ok!$BJ$3:$CS$424,21,FALSE)</f>
        <v>11</v>
      </c>
      <c r="AD1052" s="79">
        <f>VLOOKUP(B1052,[2]ok!$BJ$3:$CS$424,22,FALSE)</f>
        <v>50</v>
      </c>
      <c r="AE1052" s="79">
        <f>VLOOKUP(B1052,[2]ok!$BJ$3:$CS$424,23,FALSE)</f>
        <v>51</v>
      </c>
      <c r="AF1052" s="79">
        <f>VLOOKUP(B1052,[2]ok!$BJ$3:$CS$424,24,FALSE)</f>
        <v>44</v>
      </c>
      <c r="AG1052" s="79">
        <f>VLOOKUP(B1052,[2]ok!$BJ$3:$CS$424,25,FALSE)</f>
        <v>46</v>
      </c>
      <c r="AH1052" s="79">
        <f>VLOOKUP(B1052,[2]ok!$BJ$3:$CS$424,26,FALSE)</f>
        <v>40</v>
      </c>
      <c r="AI1052" s="79">
        <f>VLOOKUP(B1052,[2]ok!$BJ$3:$CS$424,27,FALSE)</f>
        <v>33</v>
      </c>
      <c r="AJ1052" s="79">
        <f>VLOOKUP(B1052,[2]ok!$BJ$3:$CS$424,28,FALSE)</f>
        <v>29</v>
      </c>
      <c r="AK1052" s="79">
        <f>VLOOKUP(B1052,[2]ok!$BJ$3:$CS$424,29,FALSE)</f>
        <v>23</v>
      </c>
      <c r="AL1052" s="79">
        <f>VLOOKUP(B1052,[2]ok!$BJ$3:$CS$424,30,FALSE)</f>
        <v>21</v>
      </c>
      <c r="AM1052" s="79">
        <f>VLOOKUP(B1052,[2]ok!$BJ$3:$CS$424,31,FALSE)</f>
        <v>17</v>
      </c>
      <c r="AN1052" s="79">
        <f>VLOOKUP(B1052,[2]ok!$BJ$3:$CS$424,32,FALSE)</f>
        <v>13</v>
      </c>
      <c r="AO1052" s="79">
        <f>VLOOKUP(B1052,[2]ok!$BJ$3:$CS$424,33,FALSE)</f>
        <v>9</v>
      </c>
      <c r="AP1052" s="79">
        <f>VLOOKUP(B1052,[2]ok!$BJ$3:$CS$424,34,FALSE)</f>
        <v>8</v>
      </c>
      <c r="AQ1052" s="79">
        <v>33</v>
      </c>
      <c r="AR1052" s="79">
        <v>31</v>
      </c>
      <c r="AS1052" s="79">
        <v>143</v>
      </c>
      <c r="AT1052" s="79">
        <f>VLOOKUP(B1052,[2]ok!$BJ$3:$CS$424,36,FALSE)</f>
        <v>27</v>
      </c>
      <c r="AU1052" s="78">
        <v>4526</v>
      </c>
      <c r="AV1052" s="109"/>
      <c r="AW1052" s="109"/>
    </row>
    <row r="1053" spans="1:49" s="33" customFormat="1" ht="12">
      <c r="A1053" s="21">
        <v>1049</v>
      </c>
      <c r="B1053" s="71"/>
      <c r="C1053" s="71"/>
      <c r="D1053" s="71"/>
      <c r="E1053" s="71"/>
      <c r="F1053" s="72" t="s">
        <v>1035</v>
      </c>
      <c r="G1053" s="73"/>
      <c r="H1053" s="71"/>
      <c r="I1053" s="104">
        <f>SUM(I1054:I1059)</f>
        <v>8994</v>
      </c>
      <c r="J1053" s="74">
        <f t="shared" ref="J1053:AP1053" si="952">SUM(J1054:J1059)</f>
        <v>224</v>
      </c>
      <c r="K1053" s="74">
        <f t="shared" si="952"/>
        <v>202</v>
      </c>
      <c r="L1053" s="74">
        <f t="shared" si="952"/>
        <v>249</v>
      </c>
      <c r="M1053" s="74">
        <f t="shared" si="952"/>
        <v>231</v>
      </c>
      <c r="N1053" s="74">
        <f t="shared" si="952"/>
        <v>250</v>
      </c>
      <c r="O1053" s="74">
        <f t="shared" si="952"/>
        <v>239</v>
      </c>
      <c r="P1053" s="74">
        <f t="shared" si="952"/>
        <v>219</v>
      </c>
      <c r="Q1053" s="74">
        <f t="shared" si="952"/>
        <v>218</v>
      </c>
      <c r="R1053" s="74">
        <f t="shared" si="952"/>
        <v>217</v>
      </c>
      <c r="S1053" s="74">
        <f t="shared" si="952"/>
        <v>216</v>
      </c>
      <c r="T1053" s="74">
        <f t="shared" si="952"/>
        <v>215</v>
      </c>
      <c r="U1053" s="74">
        <f t="shared" si="952"/>
        <v>214</v>
      </c>
      <c r="V1053" s="74">
        <f t="shared" si="952"/>
        <v>209</v>
      </c>
      <c r="W1053" s="74">
        <f t="shared" si="952"/>
        <v>198</v>
      </c>
      <c r="X1053" s="74">
        <f t="shared" si="952"/>
        <v>184</v>
      </c>
      <c r="Y1053" s="74">
        <f t="shared" si="952"/>
        <v>171</v>
      </c>
      <c r="Z1053" s="74">
        <f t="shared" si="952"/>
        <v>158</v>
      </c>
      <c r="AA1053" s="74">
        <f t="shared" si="952"/>
        <v>145</v>
      </c>
      <c r="AB1053" s="74">
        <f t="shared" si="952"/>
        <v>136</v>
      </c>
      <c r="AC1053" s="74">
        <f t="shared" si="952"/>
        <v>127</v>
      </c>
      <c r="AD1053" s="74">
        <f t="shared" si="952"/>
        <v>558</v>
      </c>
      <c r="AE1053" s="74">
        <f t="shared" si="952"/>
        <v>605</v>
      </c>
      <c r="AF1053" s="74">
        <f t="shared" si="952"/>
        <v>701</v>
      </c>
      <c r="AG1053" s="74">
        <f t="shared" si="952"/>
        <v>582</v>
      </c>
      <c r="AH1053" s="74">
        <f t="shared" si="952"/>
        <v>556</v>
      </c>
      <c r="AI1053" s="74">
        <f t="shared" si="952"/>
        <v>437</v>
      </c>
      <c r="AJ1053" s="74">
        <f t="shared" si="952"/>
        <v>368</v>
      </c>
      <c r="AK1053" s="74">
        <f t="shared" si="952"/>
        <v>350</v>
      </c>
      <c r="AL1053" s="74">
        <f t="shared" si="952"/>
        <v>228</v>
      </c>
      <c r="AM1053" s="74">
        <f t="shared" si="952"/>
        <v>214</v>
      </c>
      <c r="AN1053" s="74">
        <f t="shared" si="952"/>
        <v>165</v>
      </c>
      <c r="AO1053" s="74">
        <f t="shared" si="952"/>
        <v>123</v>
      </c>
      <c r="AP1053" s="74">
        <f t="shared" si="952"/>
        <v>85</v>
      </c>
      <c r="AQ1053" s="74">
        <v>490</v>
      </c>
      <c r="AR1053" s="74">
        <v>391</v>
      </c>
      <c r="AS1053" s="74">
        <v>1857</v>
      </c>
      <c r="AT1053" s="74">
        <f>SUM(AT1054:AT1059)</f>
        <v>316</v>
      </c>
      <c r="AU1053" s="73"/>
      <c r="AV1053" s="109"/>
      <c r="AW1053" s="109"/>
    </row>
    <row r="1054" spans="1:49" s="33" customFormat="1" ht="12">
      <c r="A1054" s="21">
        <v>1050</v>
      </c>
      <c r="B1054" s="75">
        <v>4524</v>
      </c>
      <c r="C1054" s="76" t="s">
        <v>999</v>
      </c>
      <c r="D1054" s="76" t="s">
        <v>720</v>
      </c>
      <c r="E1054" s="76" t="s">
        <v>729</v>
      </c>
      <c r="F1054" s="77" t="s">
        <v>114</v>
      </c>
      <c r="G1054" s="78" t="s">
        <v>680</v>
      </c>
      <c r="H1054" s="75">
        <v>4524</v>
      </c>
      <c r="I1054" s="105">
        <f t="shared" ref="I1054:I1059" si="953">SUM(J1054:AP1054)</f>
        <v>3432</v>
      </c>
      <c r="J1054" s="79">
        <f>VLOOKUP(B1054,[2]ok!$BJ$3:$CS$424,2,FALSE)</f>
        <v>86</v>
      </c>
      <c r="K1054" s="79">
        <f>VLOOKUP(B1054,[2]ok!$BJ$3:$CS$424,3,FALSE)</f>
        <v>77</v>
      </c>
      <c r="L1054" s="79">
        <f>VLOOKUP(B1054,[2]ok!$BJ$3:$CS$424,4,FALSE)</f>
        <v>95</v>
      </c>
      <c r="M1054" s="79">
        <f>VLOOKUP(B1054,[2]ok!$BJ$3:$CS$424,5,FALSE)</f>
        <v>88</v>
      </c>
      <c r="N1054" s="79">
        <f>VLOOKUP(B1054,[2]ok!$BJ$3:$CS$424,6,FALSE)</f>
        <v>96</v>
      </c>
      <c r="O1054" s="79">
        <f>VLOOKUP(B1054,[2]ok!$BJ$3:$CS$424,7,FALSE)</f>
        <v>92</v>
      </c>
      <c r="P1054" s="79">
        <f>VLOOKUP(B1054,[2]ok!$BJ$3:$CS$424,8,FALSE)</f>
        <v>84</v>
      </c>
      <c r="Q1054" s="79">
        <f>VLOOKUP(B1054,[2]ok!$BJ$3:$CS$424,9,FALSE)</f>
        <v>83</v>
      </c>
      <c r="R1054" s="79">
        <f>VLOOKUP(B1054,[2]ok!$BJ$3:$CS$424,10,FALSE)</f>
        <v>83</v>
      </c>
      <c r="S1054" s="79">
        <f>VLOOKUP(B1054,[2]ok!$BJ$3:$CS$424,11,FALSE)</f>
        <v>83</v>
      </c>
      <c r="T1054" s="79">
        <f>VLOOKUP(B1054,[2]ok!$BJ$3:$CS$424,12,FALSE)</f>
        <v>82</v>
      </c>
      <c r="U1054" s="79">
        <f>VLOOKUP(B1054,[2]ok!$BJ$3:$CS$424,13,FALSE)</f>
        <v>81</v>
      </c>
      <c r="V1054" s="79">
        <f>VLOOKUP(B1054,[2]ok!$BJ$3:$CS$424,14,FALSE)</f>
        <v>79</v>
      </c>
      <c r="W1054" s="79">
        <f>VLOOKUP(B1054,[2]ok!$BJ$3:$CS$424,15,FALSE)</f>
        <v>76</v>
      </c>
      <c r="X1054" s="79">
        <f>VLOOKUP(B1054,[2]ok!$BJ$3:$CS$424,16,FALSE)</f>
        <v>70</v>
      </c>
      <c r="Y1054" s="79">
        <f>VLOOKUP(B1054,[2]ok!$BJ$3:$CS$424,17,FALSE)</f>
        <v>65</v>
      </c>
      <c r="Z1054" s="79">
        <f>VLOOKUP(B1054,[2]ok!$BJ$3:$CS$424,18,FALSE)</f>
        <v>61</v>
      </c>
      <c r="AA1054" s="79">
        <f>VLOOKUP(B1054,[2]ok!$BJ$3:$CS$424,19,FALSE)</f>
        <v>56</v>
      </c>
      <c r="AB1054" s="79">
        <f>VLOOKUP(B1054,[2]ok!$BJ$3:$CS$424,20,FALSE)</f>
        <v>52</v>
      </c>
      <c r="AC1054" s="79">
        <f>VLOOKUP(B1054,[2]ok!$BJ$3:$CS$424,21,FALSE)</f>
        <v>48</v>
      </c>
      <c r="AD1054" s="79">
        <f>VLOOKUP(B1054,[2]ok!$BJ$3:$CS$424,22,FALSE)</f>
        <v>211</v>
      </c>
      <c r="AE1054" s="79">
        <f>VLOOKUP(B1054,[2]ok!$BJ$3:$CS$424,23,FALSE)</f>
        <v>230</v>
      </c>
      <c r="AF1054" s="79">
        <f>VLOOKUP(B1054,[2]ok!$BJ$3:$CS$424,24,FALSE)</f>
        <v>267</v>
      </c>
      <c r="AG1054" s="79">
        <f>VLOOKUP(B1054,[2]ok!$BJ$3:$CS$424,25,FALSE)</f>
        <v>222</v>
      </c>
      <c r="AH1054" s="79">
        <f>VLOOKUP(B1054,[2]ok!$BJ$3:$CS$424,26,FALSE)</f>
        <v>213</v>
      </c>
      <c r="AI1054" s="79">
        <f>VLOOKUP(B1054,[2]ok!$BJ$3:$CS$424,27,FALSE)</f>
        <v>166</v>
      </c>
      <c r="AJ1054" s="79">
        <f>VLOOKUP(B1054,[2]ok!$BJ$3:$CS$424,28,FALSE)</f>
        <v>141</v>
      </c>
      <c r="AK1054" s="79">
        <f>VLOOKUP(B1054,[2]ok!$BJ$3:$CS$424,29,FALSE)</f>
        <v>133</v>
      </c>
      <c r="AL1054" s="79">
        <f>VLOOKUP(B1054,[2]ok!$BJ$3:$CS$424,30,FALSE)</f>
        <v>87</v>
      </c>
      <c r="AM1054" s="79">
        <f>VLOOKUP(B1054,[2]ok!$BJ$3:$CS$424,31,FALSE)</f>
        <v>81</v>
      </c>
      <c r="AN1054" s="79">
        <f>VLOOKUP(B1054,[2]ok!$BJ$3:$CS$424,32,FALSE)</f>
        <v>63</v>
      </c>
      <c r="AO1054" s="79">
        <f>VLOOKUP(B1054,[2]ok!$BJ$3:$CS$424,33,FALSE)</f>
        <v>48</v>
      </c>
      <c r="AP1054" s="79">
        <f>VLOOKUP(B1054,[2]ok!$BJ$3:$CS$424,34,FALSE)</f>
        <v>33</v>
      </c>
      <c r="AQ1054" s="79">
        <v>186</v>
      </c>
      <c r="AR1054" s="79">
        <v>149</v>
      </c>
      <c r="AS1054" s="79">
        <v>707</v>
      </c>
      <c r="AT1054" s="79">
        <f>VLOOKUP(B1054,[2]ok!$BJ$3:$CS$424,36,FALSE)</f>
        <v>114</v>
      </c>
      <c r="AU1054" s="78">
        <v>4524</v>
      </c>
      <c r="AV1054" s="109"/>
      <c r="AW1054" s="109"/>
    </row>
    <row r="1055" spans="1:49" s="33" customFormat="1" ht="12">
      <c r="A1055" s="6">
        <v>1051</v>
      </c>
      <c r="B1055" s="75">
        <v>4521</v>
      </c>
      <c r="C1055" s="76" t="s">
        <v>999</v>
      </c>
      <c r="D1055" s="76" t="s">
        <v>720</v>
      </c>
      <c r="E1055" s="76" t="s">
        <v>729</v>
      </c>
      <c r="F1055" s="77" t="s">
        <v>115</v>
      </c>
      <c r="G1055" s="78" t="s">
        <v>662</v>
      </c>
      <c r="H1055" s="75">
        <v>4521</v>
      </c>
      <c r="I1055" s="105">
        <f t="shared" si="953"/>
        <v>683</v>
      </c>
      <c r="J1055" s="79">
        <f>VLOOKUP(B1055,[2]ok!$BJ$3:$CS$424,2,FALSE)</f>
        <v>17</v>
      </c>
      <c r="K1055" s="79">
        <f>VLOOKUP(B1055,[2]ok!$BJ$3:$CS$424,3,FALSE)</f>
        <v>15</v>
      </c>
      <c r="L1055" s="79">
        <f>VLOOKUP(B1055,[2]ok!$BJ$3:$CS$424,4,FALSE)</f>
        <v>19</v>
      </c>
      <c r="M1055" s="79">
        <f>VLOOKUP(B1055,[2]ok!$BJ$3:$CS$424,5,FALSE)</f>
        <v>18</v>
      </c>
      <c r="N1055" s="79">
        <f>VLOOKUP(B1055,[2]ok!$BJ$3:$CS$424,6,FALSE)</f>
        <v>19</v>
      </c>
      <c r="O1055" s="79">
        <f>VLOOKUP(B1055,[2]ok!$BJ$3:$CS$424,7,FALSE)</f>
        <v>18</v>
      </c>
      <c r="P1055" s="79">
        <f>VLOOKUP(B1055,[2]ok!$BJ$3:$CS$424,8,FALSE)</f>
        <v>17</v>
      </c>
      <c r="Q1055" s="79">
        <f>VLOOKUP(B1055,[2]ok!$BJ$3:$CS$424,9,FALSE)</f>
        <v>17</v>
      </c>
      <c r="R1055" s="79">
        <f>VLOOKUP(B1055,[2]ok!$BJ$3:$CS$424,10,FALSE)</f>
        <v>17</v>
      </c>
      <c r="S1055" s="79">
        <f>VLOOKUP(B1055,[2]ok!$BJ$3:$CS$424,11,FALSE)</f>
        <v>16</v>
      </c>
      <c r="T1055" s="79">
        <f>VLOOKUP(B1055,[2]ok!$BJ$3:$CS$424,12,FALSE)</f>
        <v>16</v>
      </c>
      <c r="U1055" s="79">
        <f>VLOOKUP(B1055,[2]ok!$BJ$3:$CS$424,13,FALSE)</f>
        <v>16</v>
      </c>
      <c r="V1055" s="79">
        <f>VLOOKUP(B1055,[2]ok!$BJ$3:$CS$424,14,FALSE)</f>
        <v>16</v>
      </c>
      <c r="W1055" s="79">
        <f>VLOOKUP(B1055,[2]ok!$BJ$3:$CS$424,15,FALSE)</f>
        <v>15</v>
      </c>
      <c r="X1055" s="79">
        <f>VLOOKUP(B1055,[2]ok!$BJ$3:$CS$424,16,FALSE)</f>
        <v>14</v>
      </c>
      <c r="Y1055" s="79">
        <f>VLOOKUP(B1055,[2]ok!$BJ$3:$CS$424,17,FALSE)</f>
        <v>13</v>
      </c>
      <c r="Z1055" s="79">
        <f>VLOOKUP(B1055,[2]ok!$BJ$3:$CS$424,18,FALSE)</f>
        <v>12</v>
      </c>
      <c r="AA1055" s="79">
        <f>VLOOKUP(B1055,[2]ok!$BJ$3:$CS$424,19,FALSE)</f>
        <v>11</v>
      </c>
      <c r="AB1055" s="79">
        <f>VLOOKUP(B1055,[2]ok!$BJ$3:$CS$424,20,FALSE)</f>
        <v>10</v>
      </c>
      <c r="AC1055" s="79">
        <f>VLOOKUP(B1055,[2]ok!$BJ$3:$CS$424,21,FALSE)</f>
        <v>10</v>
      </c>
      <c r="AD1055" s="79">
        <f>VLOOKUP(B1055,[2]ok!$BJ$3:$CS$424,22,FALSE)</f>
        <v>43</v>
      </c>
      <c r="AE1055" s="79">
        <f>VLOOKUP(B1055,[2]ok!$BJ$3:$CS$424,23,FALSE)</f>
        <v>46</v>
      </c>
      <c r="AF1055" s="79">
        <f>VLOOKUP(B1055,[2]ok!$BJ$3:$CS$424,24,FALSE)</f>
        <v>53</v>
      </c>
      <c r="AG1055" s="79">
        <f>VLOOKUP(B1055,[2]ok!$BJ$3:$CS$424,25,FALSE)</f>
        <v>44</v>
      </c>
      <c r="AH1055" s="79">
        <f>VLOOKUP(B1055,[2]ok!$BJ$3:$CS$424,26,FALSE)</f>
        <v>42</v>
      </c>
      <c r="AI1055" s="79">
        <f>VLOOKUP(B1055,[2]ok!$BJ$3:$CS$424,27,FALSE)</f>
        <v>33</v>
      </c>
      <c r="AJ1055" s="79">
        <f>VLOOKUP(B1055,[2]ok!$BJ$3:$CS$424,28,FALSE)</f>
        <v>28</v>
      </c>
      <c r="AK1055" s="79">
        <f>VLOOKUP(B1055,[2]ok!$BJ$3:$CS$424,29,FALSE)</f>
        <v>27</v>
      </c>
      <c r="AL1055" s="79">
        <f>VLOOKUP(B1055,[2]ok!$BJ$3:$CS$424,30,FALSE)</f>
        <v>17</v>
      </c>
      <c r="AM1055" s="79">
        <f>VLOOKUP(B1055,[2]ok!$BJ$3:$CS$424,31,FALSE)</f>
        <v>16</v>
      </c>
      <c r="AN1055" s="79">
        <f>VLOOKUP(B1055,[2]ok!$BJ$3:$CS$424,32,FALSE)</f>
        <v>13</v>
      </c>
      <c r="AO1055" s="79">
        <f>VLOOKUP(B1055,[2]ok!$BJ$3:$CS$424,33,FALSE)</f>
        <v>9</v>
      </c>
      <c r="AP1055" s="79">
        <f>VLOOKUP(B1055,[2]ok!$BJ$3:$CS$424,34,FALSE)</f>
        <v>6</v>
      </c>
      <c r="AQ1055" s="79">
        <v>37</v>
      </c>
      <c r="AR1055" s="79">
        <v>30</v>
      </c>
      <c r="AS1055" s="79">
        <v>141</v>
      </c>
      <c r="AT1055" s="79">
        <f>VLOOKUP(B1055,[2]ok!$BJ$3:$CS$424,36,FALSE)</f>
        <v>22</v>
      </c>
      <c r="AU1055" s="78">
        <v>4521</v>
      </c>
      <c r="AV1055" s="109"/>
      <c r="AW1055" s="109"/>
    </row>
    <row r="1056" spans="1:49" s="33" customFormat="1" ht="24">
      <c r="A1056" s="21">
        <v>1052</v>
      </c>
      <c r="B1056" s="75">
        <v>4523</v>
      </c>
      <c r="C1056" s="76" t="s">
        <v>999</v>
      </c>
      <c r="D1056" s="76" t="s">
        <v>720</v>
      </c>
      <c r="E1056" s="76" t="s">
        <v>729</v>
      </c>
      <c r="F1056" s="42" t="s">
        <v>730</v>
      </c>
      <c r="G1056" s="78" t="s">
        <v>662</v>
      </c>
      <c r="H1056" s="75">
        <v>4523</v>
      </c>
      <c r="I1056" s="105">
        <f t="shared" si="953"/>
        <v>1371</v>
      </c>
      <c r="J1056" s="79">
        <f>VLOOKUP(B1056,[2]ok!$BJ$3:$CS$424,2,FALSE)</f>
        <v>34</v>
      </c>
      <c r="K1056" s="79">
        <f>VLOOKUP(B1056,[2]ok!$BJ$3:$CS$424,3,FALSE)</f>
        <v>31</v>
      </c>
      <c r="L1056" s="79">
        <f>VLOOKUP(B1056,[2]ok!$BJ$3:$CS$424,4,FALSE)</f>
        <v>38</v>
      </c>
      <c r="M1056" s="79">
        <f>VLOOKUP(B1056,[2]ok!$BJ$3:$CS$424,5,FALSE)</f>
        <v>35</v>
      </c>
      <c r="N1056" s="79">
        <f>VLOOKUP(B1056,[2]ok!$BJ$3:$CS$424,6,FALSE)</f>
        <v>38</v>
      </c>
      <c r="O1056" s="79">
        <f>VLOOKUP(B1056,[2]ok!$BJ$3:$CS$424,7,FALSE)</f>
        <v>36</v>
      </c>
      <c r="P1056" s="79">
        <f>VLOOKUP(B1056,[2]ok!$BJ$3:$CS$424,8,FALSE)</f>
        <v>33</v>
      </c>
      <c r="Q1056" s="79">
        <f>VLOOKUP(B1056,[2]ok!$BJ$3:$CS$424,9,FALSE)</f>
        <v>33</v>
      </c>
      <c r="R1056" s="79">
        <f>VLOOKUP(B1056,[2]ok!$BJ$3:$CS$424,10,FALSE)</f>
        <v>33</v>
      </c>
      <c r="S1056" s="79">
        <f>VLOOKUP(B1056,[2]ok!$BJ$3:$CS$424,11,FALSE)</f>
        <v>33</v>
      </c>
      <c r="T1056" s="79">
        <f>VLOOKUP(B1056,[2]ok!$BJ$3:$CS$424,12,FALSE)</f>
        <v>33</v>
      </c>
      <c r="U1056" s="79">
        <f>VLOOKUP(B1056,[2]ok!$BJ$3:$CS$424,13,FALSE)</f>
        <v>33</v>
      </c>
      <c r="V1056" s="79">
        <f>VLOOKUP(B1056,[2]ok!$BJ$3:$CS$424,14,FALSE)</f>
        <v>32</v>
      </c>
      <c r="W1056" s="79">
        <f>VLOOKUP(B1056,[2]ok!$BJ$3:$CS$424,15,FALSE)</f>
        <v>30</v>
      </c>
      <c r="X1056" s="79">
        <f>VLOOKUP(B1056,[2]ok!$BJ$3:$CS$424,16,FALSE)</f>
        <v>28</v>
      </c>
      <c r="Y1056" s="79">
        <f>VLOOKUP(B1056,[2]ok!$BJ$3:$CS$424,17,FALSE)</f>
        <v>26</v>
      </c>
      <c r="Z1056" s="79">
        <f>VLOOKUP(B1056,[2]ok!$BJ$3:$CS$424,18,FALSE)</f>
        <v>24</v>
      </c>
      <c r="AA1056" s="79">
        <f>VLOOKUP(B1056,[2]ok!$BJ$3:$CS$424,19,FALSE)</f>
        <v>22</v>
      </c>
      <c r="AB1056" s="79">
        <f>VLOOKUP(B1056,[2]ok!$BJ$3:$CS$424,20,FALSE)</f>
        <v>21</v>
      </c>
      <c r="AC1056" s="79">
        <f>VLOOKUP(B1056,[2]ok!$BJ$3:$CS$424,21,FALSE)</f>
        <v>19</v>
      </c>
      <c r="AD1056" s="79">
        <f>VLOOKUP(B1056,[2]ok!$BJ$3:$CS$424,22,FALSE)</f>
        <v>85</v>
      </c>
      <c r="AE1056" s="79">
        <f>VLOOKUP(B1056,[2]ok!$BJ$3:$CS$424,23,FALSE)</f>
        <v>92</v>
      </c>
      <c r="AF1056" s="79">
        <f>VLOOKUP(B1056,[2]ok!$BJ$3:$CS$424,24,FALSE)</f>
        <v>107</v>
      </c>
      <c r="AG1056" s="79">
        <f>VLOOKUP(B1056,[2]ok!$BJ$3:$CS$424,25,FALSE)</f>
        <v>89</v>
      </c>
      <c r="AH1056" s="79">
        <f>VLOOKUP(B1056,[2]ok!$BJ$3:$CS$424,26,FALSE)</f>
        <v>85</v>
      </c>
      <c r="AI1056" s="79">
        <f>VLOOKUP(B1056,[2]ok!$BJ$3:$CS$424,27,FALSE)</f>
        <v>67</v>
      </c>
      <c r="AJ1056" s="79">
        <f>VLOOKUP(B1056,[2]ok!$BJ$3:$CS$424,28,FALSE)</f>
        <v>56</v>
      </c>
      <c r="AK1056" s="79">
        <f>VLOOKUP(B1056,[2]ok!$BJ$3:$CS$424,29,FALSE)</f>
        <v>53</v>
      </c>
      <c r="AL1056" s="79">
        <f>VLOOKUP(B1056,[2]ok!$BJ$3:$CS$424,30,FALSE)</f>
        <v>35</v>
      </c>
      <c r="AM1056" s="79">
        <f>VLOOKUP(B1056,[2]ok!$BJ$3:$CS$424,31,FALSE)</f>
        <v>33</v>
      </c>
      <c r="AN1056" s="79">
        <f>VLOOKUP(B1056,[2]ok!$BJ$3:$CS$424,32,FALSE)</f>
        <v>25</v>
      </c>
      <c r="AO1056" s="79">
        <f>VLOOKUP(B1056,[2]ok!$BJ$3:$CS$424,33,FALSE)</f>
        <v>19</v>
      </c>
      <c r="AP1056" s="79">
        <f>VLOOKUP(B1056,[2]ok!$BJ$3:$CS$424,34,FALSE)</f>
        <v>13</v>
      </c>
      <c r="AQ1056" s="79">
        <v>75</v>
      </c>
      <c r="AR1056" s="79">
        <v>59</v>
      </c>
      <c r="AS1056" s="79">
        <v>284</v>
      </c>
      <c r="AT1056" s="79">
        <f>VLOOKUP(B1056,[2]ok!$BJ$3:$CS$424,36,FALSE)</f>
        <v>49</v>
      </c>
      <c r="AU1056" s="78">
        <v>4523</v>
      </c>
      <c r="AV1056" s="109"/>
      <c r="AW1056" s="109"/>
    </row>
    <row r="1057" spans="1:49" s="33" customFormat="1" ht="12">
      <c r="A1057" s="21">
        <v>1053</v>
      </c>
      <c r="B1057" s="75">
        <v>4520</v>
      </c>
      <c r="C1057" s="76" t="s">
        <v>999</v>
      </c>
      <c r="D1057" s="76" t="s">
        <v>720</v>
      </c>
      <c r="E1057" s="76" t="s">
        <v>729</v>
      </c>
      <c r="F1057" s="77" t="s">
        <v>116</v>
      </c>
      <c r="G1057" s="78" t="s">
        <v>662</v>
      </c>
      <c r="H1057" s="75">
        <v>4520</v>
      </c>
      <c r="I1057" s="105">
        <f t="shared" si="953"/>
        <v>1413</v>
      </c>
      <c r="J1057" s="79">
        <f>VLOOKUP(B1057,[2]ok!$BJ$3:$CS$424,2,FALSE)</f>
        <v>35</v>
      </c>
      <c r="K1057" s="79">
        <f>VLOOKUP(B1057,[2]ok!$BJ$3:$CS$424,3,FALSE)</f>
        <v>32</v>
      </c>
      <c r="L1057" s="79">
        <f>VLOOKUP(B1057,[2]ok!$BJ$3:$CS$424,4,FALSE)</f>
        <v>39</v>
      </c>
      <c r="M1057" s="79">
        <f>VLOOKUP(B1057,[2]ok!$BJ$3:$CS$424,5,FALSE)</f>
        <v>36</v>
      </c>
      <c r="N1057" s="79">
        <f>VLOOKUP(B1057,[2]ok!$BJ$3:$CS$424,6,FALSE)</f>
        <v>39</v>
      </c>
      <c r="O1057" s="79">
        <f>VLOOKUP(B1057,[2]ok!$BJ$3:$CS$424,7,FALSE)</f>
        <v>38</v>
      </c>
      <c r="P1057" s="79">
        <f>VLOOKUP(B1057,[2]ok!$BJ$3:$CS$424,8,FALSE)</f>
        <v>34</v>
      </c>
      <c r="Q1057" s="79">
        <f>VLOOKUP(B1057,[2]ok!$BJ$3:$CS$424,9,FALSE)</f>
        <v>34</v>
      </c>
      <c r="R1057" s="79">
        <f>VLOOKUP(B1057,[2]ok!$BJ$3:$CS$424,10,FALSE)</f>
        <v>34</v>
      </c>
      <c r="S1057" s="79">
        <f>VLOOKUP(B1057,[2]ok!$BJ$3:$CS$424,11,FALSE)</f>
        <v>34</v>
      </c>
      <c r="T1057" s="79">
        <f>VLOOKUP(B1057,[2]ok!$BJ$3:$CS$424,12,FALSE)</f>
        <v>34</v>
      </c>
      <c r="U1057" s="79">
        <f>VLOOKUP(B1057,[2]ok!$BJ$3:$CS$424,13,FALSE)</f>
        <v>34</v>
      </c>
      <c r="V1057" s="79">
        <f>VLOOKUP(B1057,[2]ok!$BJ$3:$CS$424,14,FALSE)</f>
        <v>33</v>
      </c>
      <c r="W1057" s="79">
        <f>VLOOKUP(B1057,[2]ok!$BJ$3:$CS$424,15,FALSE)</f>
        <v>31</v>
      </c>
      <c r="X1057" s="79">
        <f>VLOOKUP(B1057,[2]ok!$BJ$3:$CS$424,16,FALSE)</f>
        <v>29</v>
      </c>
      <c r="Y1057" s="79">
        <f>VLOOKUP(B1057,[2]ok!$BJ$3:$CS$424,17,FALSE)</f>
        <v>27</v>
      </c>
      <c r="Z1057" s="79">
        <f>VLOOKUP(B1057,[2]ok!$BJ$3:$CS$424,18,FALSE)</f>
        <v>25</v>
      </c>
      <c r="AA1057" s="79">
        <f>VLOOKUP(B1057,[2]ok!$BJ$3:$CS$424,19,FALSE)</f>
        <v>23</v>
      </c>
      <c r="AB1057" s="79">
        <f>VLOOKUP(B1057,[2]ok!$BJ$3:$CS$424,20,FALSE)</f>
        <v>21</v>
      </c>
      <c r="AC1057" s="79">
        <f>VLOOKUP(B1057,[2]ok!$BJ$3:$CS$424,21,FALSE)</f>
        <v>20</v>
      </c>
      <c r="AD1057" s="79">
        <f>VLOOKUP(B1057,[2]ok!$BJ$3:$CS$424,22,FALSE)</f>
        <v>88</v>
      </c>
      <c r="AE1057" s="79">
        <f>VLOOKUP(B1057,[2]ok!$BJ$3:$CS$424,23,FALSE)</f>
        <v>95</v>
      </c>
      <c r="AF1057" s="79">
        <f>VLOOKUP(B1057,[2]ok!$BJ$3:$CS$424,24,FALSE)</f>
        <v>110</v>
      </c>
      <c r="AG1057" s="79">
        <f>VLOOKUP(B1057,[2]ok!$BJ$3:$CS$424,25,FALSE)</f>
        <v>91</v>
      </c>
      <c r="AH1057" s="79">
        <f>VLOOKUP(B1057,[2]ok!$BJ$3:$CS$424,26,FALSE)</f>
        <v>87</v>
      </c>
      <c r="AI1057" s="79">
        <f>VLOOKUP(B1057,[2]ok!$BJ$3:$CS$424,27,FALSE)</f>
        <v>69</v>
      </c>
      <c r="AJ1057" s="79">
        <f>VLOOKUP(B1057,[2]ok!$BJ$3:$CS$424,28,FALSE)</f>
        <v>58</v>
      </c>
      <c r="AK1057" s="79">
        <f>VLOOKUP(B1057,[2]ok!$BJ$3:$CS$424,29,FALSE)</f>
        <v>55</v>
      </c>
      <c r="AL1057" s="79">
        <f>VLOOKUP(B1057,[2]ok!$BJ$3:$CS$424,30,FALSE)</f>
        <v>36</v>
      </c>
      <c r="AM1057" s="79">
        <f>VLOOKUP(B1057,[2]ok!$BJ$3:$CS$424,31,FALSE)</f>
        <v>34</v>
      </c>
      <c r="AN1057" s="79">
        <f>VLOOKUP(B1057,[2]ok!$BJ$3:$CS$424,32,FALSE)</f>
        <v>26</v>
      </c>
      <c r="AO1057" s="79">
        <f>VLOOKUP(B1057,[2]ok!$BJ$3:$CS$424,33,FALSE)</f>
        <v>19</v>
      </c>
      <c r="AP1057" s="79">
        <f>VLOOKUP(B1057,[2]ok!$BJ$3:$CS$424,34,FALSE)</f>
        <v>13</v>
      </c>
      <c r="AQ1057" s="79">
        <v>77</v>
      </c>
      <c r="AR1057" s="79">
        <v>61</v>
      </c>
      <c r="AS1057" s="79">
        <v>292</v>
      </c>
      <c r="AT1057" s="79">
        <f>VLOOKUP(B1057,[2]ok!$BJ$3:$CS$424,36,FALSE)</f>
        <v>56</v>
      </c>
      <c r="AU1057" s="78">
        <v>4520</v>
      </c>
      <c r="AV1057" s="109"/>
      <c r="AW1057" s="109"/>
    </row>
    <row r="1058" spans="1:49" s="33" customFormat="1" ht="12">
      <c r="A1058" s="6">
        <v>1054</v>
      </c>
      <c r="B1058" s="75">
        <v>4522</v>
      </c>
      <c r="C1058" s="76" t="s">
        <v>999</v>
      </c>
      <c r="D1058" s="76" t="s">
        <v>720</v>
      </c>
      <c r="E1058" s="76" t="s">
        <v>729</v>
      </c>
      <c r="F1058" s="77" t="s">
        <v>117</v>
      </c>
      <c r="G1058" s="78" t="s">
        <v>662</v>
      </c>
      <c r="H1058" s="75">
        <v>4522</v>
      </c>
      <c r="I1058" s="105">
        <f t="shared" si="953"/>
        <v>765</v>
      </c>
      <c r="J1058" s="79">
        <f>VLOOKUP(B1058,[2]ok!$BJ$3:$CS$424,2,FALSE)</f>
        <v>19</v>
      </c>
      <c r="K1058" s="79">
        <f>VLOOKUP(B1058,[2]ok!$BJ$3:$CS$424,3,FALSE)</f>
        <v>17</v>
      </c>
      <c r="L1058" s="79">
        <f>VLOOKUP(B1058,[2]ok!$BJ$3:$CS$424,4,FALSE)</f>
        <v>21</v>
      </c>
      <c r="M1058" s="79">
        <f>VLOOKUP(B1058,[2]ok!$BJ$3:$CS$424,5,FALSE)</f>
        <v>20</v>
      </c>
      <c r="N1058" s="79">
        <f>VLOOKUP(B1058,[2]ok!$BJ$3:$CS$424,6,FALSE)</f>
        <v>21</v>
      </c>
      <c r="O1058" s="79">
        <f>VLOOKUP(B1058,[2]ok!$BJ$3:$CS$424,7,FALSE)</f>
        <v>20</v>
      </c>
      <c r="P1058" s="79">
        <f>VLOOKUP(B1058,[2]ok!$BJ$3:$CS$424,8,FALSE)</f>
        <v>19</v>
      </c>
      <c r="Q1058" s="79">
        <f>VLOOKUP(B1058,[2]ok!$BJ$3:$CS$424,9,FALSE)</f>
        <v>19</v>
      </c>
      <c r="R1058" s="79">
        <f>VLOOKUP(B1058,[2]ok!$BJ$3:$CS$424,10,FALSE)</f>
        <v>18</v>
      </c>
      <c r="S1058" s="79">
        <f>VLOOKUP(B1058,[2]ok!$BJ$3:$CS$424,11,FALSE)</f>
        <v>18</v>
      </c>
      <c r="T1058" s="79">
        <f>VLOOKUP(B1058,[2]ok!$BJ$3:$CS$424,12,FALSE)</f>
        <v>18</v>
      </c>
      <c r="U1058" s="79">
        <f>VLOOKUP(B1058,[2]ok!$BJ$3:$CS$424,13,FALSE)</f>
        <v>18</v>
      </c>
      <c r="V1058" s="79">
        <f>VLOOKUP(B1058,[2]ok!$BJ$3:$CS$424,14,FALSE)</f>
        <v>18</v>
      </c>
      <c r="W1058" s="79">
        <f>VLOOKUP(B1058,[2]ok!$BJ$3:$CS$424,15,FALSE)</f>
        <v>17</v>
      </c>
      <c r="X1058" s="79">
        <f>VLOOKUP(B1058,[2]ok!$BJ$3:$CS$424,16,FALSE)</f>
        <v>16</v>
      </c>
      <c r="Y1058" s="79">
        <f>VLOOKUP(B1058,[2]ok!$BJ$3:$CS$424,17,FALSE)</f>
        <v>15</v>
      </c>
      <c r="Z1058" s="79">
        <f>VLOOKUP(B1058,[2]ok!$BJ$3:$CS$424,18,FALSE)</f>
        <v>13</v>
      </c>
      <c r="AA1058" s="79">
        <f>VLOOKUP(B1058,[2]ok!$BJ$3:$CS$424,19,FALSE)</f>
        <v>12</v>
      </c>
      <c r="AB1058" s="79">
        <f>VLOOKUP(B1058,[2]ok!$BJ$3:$CS$424,20,FALSE)</f>
        <v>12</v>
      </c>
      <c r="AC1058" s="79">
        <f>VLOOKUP(B1058,[2]ok!$BJ$3:$CS$424,21,FALSE)</f>
        <v>11</v>
      </c>
      <c r="AD1058" s="79">
        <f>VLOOKUP(B1058,[2]ok!$BJ$3:$CS$424,22,FALSE)</f>
        <v>48</v>
      </c>
      <c r="AE1058" s="79">
        <f>VLOOKUP(B1058,[2]ok!$BJ$3:$CS$424,23,FALSE)</f>
        <v>52</v>
      </c>
      <c r="AF1058" s="79">
        <f>VLOOKUP(B1058,[2]ok!$BJ$3:$CS$424,24,FALSE)</f>
        <v>60</v>
      </c>
      <c r="AG1058" s="79">
        <f>VLOOKUP(B1058,[2]ok!$BJ$3:$CS$424,25,FALSE)</f>
        <v>50</v>
      </c>
      <c r="AH1058" s="79">
        <f>VLOOKUP(B1058,[2]ok!$BJ$3:$CS$424,26,FALSE)</f>
        <v>47</v>
      </c>
      <c r="AI1058" s="79">
        <f>VLOOKUP(B1058,[2]ok!$BJ$3:$CS$424,27,FALSE)</f>
        <v>37</v>
      </c>
      <c r="AJ1058" s="79">
        <f>VLOOKUP(B1058,[2]ok!$BJ$3:$CS$424,28,FALSE)</f>
        <v>31</v>
      </c>
      <c r="AK1058" s="79">
        <f>VLOOKUP(B1058,[2]ok!$BJ$3:$CS$424,29,FALSE)</f>
        <v>30</v>
      </c>
      <c r="AL1058" s="79">
        <f>VLOOKUP(B1058,[2]ok!$BJ$3:$CS$424,30,FALSE)</f>
        <v>19</v>
      </c>
      <c r="AM1058" s="79">
        <f>VLOOKUP(B1058,[2]ok!$BJ$3:$CS$424,31,FALSE)</f>
        <v>18</v>
      </c>
      <c r="AN1058" s="79">
        <f>VLOOKUP(B1058,[2]ok!$BJ$3:$CS$424,32,FALSE)</f>
        <v>14</v>
      </c>
      <c r="AO1058" s="79">
        <f>VLOOKUP(B1058,[2]ok!$BJ$3:$CS$424,33,FALSE)</f>
        <v>10</v>
      </c>
      <c r="AP1058" s="79">
        <f>VLOOKUP(B1058,[2]ok!$BJ$3:$CS$424,34,FALSE)</f>
        <v>7</v>
      </c>
      <c r="AQ1058" s="79">
        <v>42</v>
      </c>
      <c r="AR1058" s="79">
        <v>33</v>
      </c>
      <c r="AS1058" s="79">
        <v>159</v>
      </c>
      <c r="AT1058" s="79">
        <f>VLOOKUP(B1058,[2]ok!$BJ$3:$CS$424,36,FALSE)</f>
        <v>31</v>
      </c>
      <c r="AU1058" s="78">
        <v>4522</v>
      </c>
      <c r="AV1058" s="109"/>
      <c r="AW1058" s="109"/>
    </row>
    <row r="1059" spans="1:49" s="33" customFormat="1" ht="12">
      <c r="A1059" s="21">
        <v>1055</v>
      </c>
      <c r="B1059" s="75">
        <v>4519</v>
      </c>
      <c r="C1059" s="76" t="s">
        <v>999</v>
      </c>
      <c r="D1059" s="76" t="s">
        <v>720</v>
      </c>
      <c r="E1059" s="76" t="s">
        <v>729</v>
      </c>
      <c r="F1059" s="77" t="s">
        <v>118</v>
      </c>
      <c r="G1059" s="78" t="s">
        <v>662</v>
      </c>
      <c r="H1059" s="75">
        <v>4519</v>
      </c>
      <c r="I1059" s="105">
        <f t="shared" si="953"/>
        <v>1330</v>
      </c>
      <c r="J1059" s="79">
        <f>VLOOKUP(B1059,[2]ok!$BJ$3:$CS$424,2,FALSE)</f>
        <v>33</v>
      </c>
      <c r="K1059" s="79">
        <f>VLOOKUP(B1059,[2]ok!$BJ$3:$CS$424,3,FALSE)</f>
        <v>30</v>
      </c>
      <c r="L1059" s="79">
        <f>VLOOKUP(B1059,[2]ok!$BJ$3:$CS$424,4,FALSE)</f>
        <v>37</v>
      </c>
      <c r="M1059" s="79">
        <f>VLOOKUP(B1059,[2]ok!$BJ$3:$CS$424,5,FALSE)</f>
        <v>34</v>
      </c>
      <c r="N1059" s="79">
        <f>VLOOKUP(B1059,[2]ok!$BJ$3:$CS$424,6,FALSE)</f>
        <v>37</v>
      </c>
      <c r="O1059" s="79">
        <f>VLOOKUP(B1059,[2]ok!$BJ$3:$CS$424,7,FALSE)</f>
        <v>35</v>
      </c>
      <c r="P1059" s="79">
        <f>VLOOKUP(B1059,[2]ok!$BJ$3:$CS$424,8,FALSE)</f>
        <v>32</v>
      </c>
      <c r="Q1059" s="79">
        <f>VLOOKUP(B1059,[2]ok!$BJ$3:$CS$424,9,FALSE)</f>
        <v>32</v>
      </c>
      <c r="R1059" s="79">
        <f>VLOOKUP(B1059,[2]ok!$BJ$3:$CS$424,10,FALSE)</f>
        <v>32</v>
      </c>
      <c r="S1059" s="79">
        <f>VLOOKUP(B1059,[2]ok!$BJ$3:$CS$424,11,FALSE)</f>
        <v>32</v>
      </c>
      <c r="T1059" s="79">
        <f>VLOOKUP(B1059,[2]ok!$BJ$3:$CS$424,12,FALSE)</f>
        <v>32</v>
      </c>
      <c r="U1059" s="79">
        <f>VLOOKUP(B1059,[2]ok!$BJ$3:$CS$424,13,FALSE)</f>
        <v>32</v>
      </c>
      <c r="V1059" s="79">
        <f>VLOOKUP(B1059,[2]ok!$BJ$3:$CS$424,14,FALSE)</f>
        <v>31</v>
      </c>
      <c r="W1059" s="79">
        <f>VLOOKUP(B1059,[2]ok!$BJ$3:$CS$424,15,FALSE)</f>
        <v>29</v>
      </c>
      <c r="X1059" s="79">
        <f>VLOOKUP(B1059,[2]ok!$BJ$3:$CS$424,16,FALSE)</f>
        <v>27</v>
      </c>
      <c r="Y1059" s="79">
        <f>VLOOKUP(B1059,[2]ok!$BJ$3:$CS$424,17,FALSE)</f>
        <v>25</v>
      </c>
      <c r="Z1059" s="79">
        <f>VLOOKUP(B1059,[2]ok!$BJ$3:$CS$424,18,FALSE)</f>
        <v>23</v>
      </c>
      <c r="AA1059" s="79">
        <f>VLOOKUP(B1059,[2]ok!$BJ$3:$CS$424,19,FALSE)</f>
        <v>21</v>
      </c>
      <c r="AB1059" s="79">
        <f>VLOOKUP(B1059,[2]ok!$BJ$3:$CS$424,20,FALSE)</f>
        <v>20</v>
      </c>
      <c r="AC1059" s="79">
        <f>VLOOKUP(B1059,[2]ok!$BJ$3:$CS$424,21,FALSE)</f>
        <v>19</v>
      </c>
      <c r="AD1059" s="79">
        <f>VLOOKUP(B1059,[2]ok!$BJ$3:$CS$424,22,FALSE)</f>
        <v>83</v>
      </c>
      <c r="AE1059" s="79">
        <f>VLOOKUP(B1059,[2]ok!$BJ$3:$CS$424,23,FALSE)</f>
        <v>90</v>
      </c>
      <c r="AF1059" s="79">
        <f>VLOOKUP(B1059,[2]ok!$BJ$3:$CS$424,24,FALSE)</f>
        <v>104</v>
      </c>
      <c r="AG1059" s="79">
        <f>VLOOKUP(B1059,[2]ok!$BJ$3:$CS$424,25,FALSE)</f>
        <v>86</v>
      </c>
      <c r="AH1059" s="79">
        <f>VLOOKUP(B1059,[2]ok!$BJ$3:$CS$424,26,FALSE)</f>
        <v>82</v>
      </c>
      <c r="AI1059" s="79">
        <f>VLOOKUP(B1059,[2]ok!$BJ$3:$CS$424,27,FALSE)</f>
        <v>65</v>
      </c>
      <c r="AJ1059" s="79">
        <f>VLOOKUP(B1059,[2]ok!$BJ$3:$CS$424,28,FALSE)</f>
        <v>54</v>
      </c>
      <c r="AK1059" s="79">
        <f>VLOOKUP(B1059,[2]ok!$BJ$3:$CS$424,29,FALSE)</f>
        <v>52</v>
      </c>
      <c r="AL1059" s="79">
        <f>VLOOKUP(B1059,[2]ok!$BJ$3:$CS$424,30,FALSE)</f>
        <v>34</v>
      </c>
      <c r="AM1059" s="79">
        <f>VLOOKUP(B1059,[2]ok!$BJ$3:$CS$424,31,FALSE)</f>
        <v>32</v>
      </c>
      <c r="AN1059" s="79">
        <f>VLOOKUP(B1059,[2]ok!$BJ$3:$CS$424,32,FALSE)</f>
        <v>24</v>
      </c>
      <c r="AO1059" s="79">
        <f>VLOOKUP(B1059,[2]ok!$BJ$3:$CS$424,33,FALSE)</f>
        <v>18</v>
      </c>
      <c r="AP1059" s="79">
        <f>VLOOKUP(B1059,[2]ok!$BJ$3:$CS$424,34,FALSE)</f>
        <v>13</v>
      </c>
      <c r="AQ1059" s="79">
        <v>72</v>
      </c>
      <c r="AR1059" s="79">
        <v>57</v>
      </c>
      <c r="AS1059" s="79">
        <v>275</v>
      </c>
      <c r="AT1059" s="79">
        <f>VLOOKUP(B1059,[2]ok!$BJ$3:$CS$424,36,FALSE)</f>
        <v>44</v>
      </c>
      <c r="AU1059" s="78">
        <v>4519</v>
      </c>
      <c r="AV1059" s="109"/>
      <c r="AW1059" s="109"/>
    </row>
    <row r="1060" spans="1:49" s="33" customFormat="1" ht="12">
      <c r="A1060" s="21">
        <v>1056</v>
      </c>
      <c r="B1060" s="67"/>
      <c r="C1060" s="67"/>
      <c r="D1060" s="67"/>
      <c r="E1060" s="67"/>
      <c r="F1060" s="68" t="s">
        <v>1006</v>
      </c>
      <c r="G1060" s="69"/>
      <c r="H1060" s="67"/>
      <c r="I1060" s="103">
        <f>+I1061+I1067+I1070+I1077+I1087+I1089+I1092+I1097+I1102+I1110+I1114+I1116</f>
        <v>94793</v>
      </c>
      <c r="J1060" s="70">
        <f t="shared" ref="J1060:AP1060" si="954">+J1061+J1067+J1070+J1077+J1087+J1089+J1092+J1097+J1102+J1110+J1114+J1116</f>
        <v>1580</v>
      </c>
      <c r="K1060" s="70">
        <f t="shared" si="954"/>
        <v>1576</v>
      </c>
      <c r="L1060" s="70">
        <f t="shared" si="954"/>
        <v>1785</v>
      </c>
      <c r="M1060" s="70">
        <f t="shared" si="954"/>
        <v>1832</v>
      </c>
      <c r="N1060" s="70">
        <f t="shared" si="954"/>
        <v>1947</v>
      </c>
      <c r="O1060" s="70">
        <f t="shared" si="954"/>
        <v>1730</v>
      </c>
      <c r="P1060" s="70">
        <f t="shared" si="954"/>
        <v>2030</v>
      </c>
      <c r="Q1060" s="70">
        <f t="shared" si="954"/>
        <v>2077</v>
      </c>
      <c r="R1060" s="70">
        <f t="shared" si="954"/>
        <v>2126</v>
      </c>
      <c r="S1060" s="70">
        <f t="shared" si="954"/>
        <v>2177</v>
      </c>
      <c r="T1060" s="70">
        <f t="shared" si="954"/>
        <v>2221</v>
      </c>
      <c r="U1060" s="70">
        <f t="shared" si="954"/>
        <v>2276</v>
      </c>
      <c r="V1060" s="70">
        <f t="shared" si="954"/>
        <v>2278</v>
      </c>
      <c r="W1060" s="70">
        <f t="shared" si="954"/>
        <v>2214</v>
      </c>
      <c r="X1060" s="70">
        <f t="shared" si="954"/>
        <v>2104</v>
      </c>
      <c r="Y1060" s="70">
        <f t="shared" si="954"/>
        <v>1996</v>
      </c>
      <c r="Z1060" s="70">
        <f t="shared" si="954"/>
        <v>1885</v>
      </c>
      <c r="AA1060" s="70">
        <f t="shared" si="954"/>
        <v>1782</v>
      </c>
      <c r="AB1060" s="70">
        <f t="shared" si="954"/>
        <v>1695</v>
      </c>
      <c r="AC1060" s="70">
        <f t="shared" si="954"/>
        <v>1628</v>
      </c>
      <c r="AD1060" s="70">
        <f t="shared" si="954"/>
        <v>7311</v>
      </c>
      <c r="AE1060" s="70">
        <f t="shared" si="954"/>
        <v>7455</v>
      </c>
      <c r="AF1060" s="70">
        <f t="shared" si="954"/>
        <v>6975</v>
      </c>
      <c r="AG1060" s="70">
        <f t="shared" si="954"/>
        <v>6310</v>
      </c>
      <c r="AH1060" s="70">
        <f t="shared" si="954"/>
        <v>6047</v>
      </c>
      <c r="AI1060" s="70">
        <f t="shared" si="954"/>
        <v>5041</v>
      </c>
      <c r="AJ1060" s="70">
        <f t="shared" si="954"/>
        <v>4045</v>
      </c>
      <c r="AK1060" s="70">
        <f t="shared" si="954"/>
        <v>3349</v>
      </c>
      <c r="AL1060" s="70">
        <f t="shared" si="954"/>
        <v>2942</v>
      </c>
      <c r="AM1060" s="70">
        <f t="shared" si="954"/>
        <v>2400</v>
      </c>
      <c r="AN1060" s="70">
        <f t="shared" si="954"/>
        <v>1742</v>
      </c>
      <c r="AO1060" s="70">
        <f t="shared" si="954"/>
        <v>1233</v>
      </c>
      <c r="AP1060" s="70">
        <f t="shared" si="954"/>
        <v>1004</v>
      </c>
      <c r="AQ1060" s="70">
        <v>5325</v>
      </c>
      <c r="AR1060" s="70">
        <v>4763</v>
      </c>
      <c r="AS1060" s="70">
        <v>21135</v>
      </c>
      <c r="AT1060" s="70">
        <f>+AT1061+AT1067+AT1070+AT1077+AT1087+AT1089+AT1092+AT1097+AT1102+AT1110+AT1114+AT1116</f>
        <v>1850</v>
      </c>
      <c r="AU1060" s="69"/>
      <c r="AV1060" s="109"/>
      <c r="AW1060" s="109"/>
    </row>
    <row r="1061" spans="1:49" s="33" customFormat="1" ht="12">
      <c r="A1061" s="6">
        <v>1057</v>
      </c>
      <c r="B1061" s="71"/>
      <c r="C1061" s="71"/>
      <c r="D1061" s="71"/>
      <c r="E1061" s="71"/>
      <c r="F1061" s="72" t="s">
        <v>1036</v>
      </c>
      <c r="G1061" s="73"/>
      <c r="H1061" s="71"/>
      <c r="I1061" s="104">
        <f>SUM(I1062:I1066)</f>
        <v>28316</v>
      </c>
      <c r="J1061" s="74">
        <f t="shared" ref="J1061:AP1061" si="955">SUM(J1062:J1066)</f>
        <v>584</v>
      </c>
      <c r="K1061" s="74">
        <f t="shared" si="955"/>
        <v>533</v>
      </c>
      <c r="L1061" s="74">
        <f t="shared" si="955"/>
        <v>535</v>
      </c>
      <c r="M1061" s="74">
        <f t="shared" si="955"/>
        <v>531</v>
      </c>
      <c r="N1061" s="74">
        <f t="shared" si="955"/>
        <v>574</v>
      </c>
      <c r="O1061" s="74">
        <f t="shared" si="955"/>
        <v>490</v>
      </c>
      <c r="P1061" s="74">
        <f t="shared" si="955"/>
        <v>510</v>
      </c>
      <c r="Q1061" s="74">
        <f t="shared" si="955"/>
        <v>523</v>
      </c>
      <c r="R1061" s="74">
        <f t="shared" si="955"/>
        <v>539</v>
      </c>
      <c r="S1061" s="74">
        <f t="shared" si="955"/>
        <v>556</v>
      </c>
      <c r="T1061" s="74">
        <f t="shared" si="955"/>
        <v>574</v>
      </c>
      <c r="U1061" s="74">
        <f t="shared" si="955"/>
        <v>596</v>
      </c>
      <c r="V1061" s="74">
        <f t="shared" si="955"/>
        <v>606</v>
      </c>
      <c r="W1061" s="74">
        <f t="shared" si="955"/>
        <v>599</v>
      </c>
      <c r="X1061" s="74">
        <f t="shared" si="955"/>
        <v>581</v>
      </c>
      <c r="Y1061" s="74">
        <f t="shared" si="955"/>
        <v>563</v>
      </c>
      <c r="Z1061" s="74">
        <f t="shared" si="955"/>
        <v>545</v>
      </c>
      <c r="AA1061" s="74">
        <f t="shared" si="955"/>
        <v>528</v>
      </c>
      <c r="AB1061" s="74">
        <f t="shared" si="955"/>
        <v>515</v>
      </c>
      <c r="AC1061" s="74">
        <f t="shared" si="955"/>
        <v>504</v>
      </c>
      <c r="AD1061" s="74">
        <f t="shared" si="955"/>
        <v>2353</v>
      </c>
      <c r="AE1061" s="74">
        <f t="shared" si="955"/>
        <v>2221</v>
      </c>
      <c r="AF1061" s="74">
        <f t="shared" si="955"/>
        <v>2119</v>
      </c>
      <c r="AG1061" s="74">
        <f t="shared" si="955"/>
        <v>1853</v>
      </c>
      <c r="AH1061" s="74">
        <f t="shared" si="955"/>
        <v>1872</v>
      </c>
      <c r="AI1061" s="74">
        <f t="shared" si="955"/>
        <v>1550</v>
      </c>
      <c r="AJ1061" s="74">
        <f t="shared" si="955"/>
        <v>1255</v>
      </c>
      <c r="AK1061" s="74">
        <f t="shared" si="955"/>
        <v>1081</v>
      </c>
      <c r="AL1061" s="74">
        <f t="shared" si="955"/>
        <v>909</v>
      </c>
      <c r="AM1061" s="74">
        <f t="shared" si="955"/>
        <v>723</v>
      </c>
      <c r="AN1061" s="74">
        <f t="shared" si="955"/>
        <v>596</v>
      </c>
      <c r="AO1061" s="74">
        <f t="shared" si="955"/>
        <v>438</v>
      </c>
      <c r="AP1061" s="74">
        <f t="shared" si="955"/>
        <v>360</v>
      </c>
      <c r="AQ1061" s="74">
        <v>1419</v>
      </c>
      <c r="AR1061" s="74">
        <v>1407</v>
      </c>
      <c r="AS1061" s="74">
        <v>6463</v>
      </c>
      <c r="AT1061" s="74">
        <f>SUM(AT1062:AT1066)</f>
        <v>591</v>
      </c>
      <c r="AU1061" s="73"/>
      <c r="AV1061" s="109"/>
      <c r="AW1061" s="109"/>
    </row>
    <row r="1062" spans="1:49" s="33" customFormat="1" ht="24">
      <c r="A1062" s="21">
        <v>1058</v>
      </c>
      <c r="B1062" s="75">
        <v>4466</v>
      </c>
      <c r="C1062" s="76" t="s">
        <v>999</v>
      </c>
      <c r="D1062" s="76" t="s">
        <v>705</v>
      </c>
      <c r="E1062" s="76" t="s">
        <v>706</v>
      </c>
      <c r="F1062" s="42" t="s">
        <v>119</v>
      </c>
      <c r="G1062" s="78" t="s">
        <v>707</v>
      </c>
      <c r="H1062" s="75">
        <v>4466</v>
      </c>
      <c r="I1062" s="105">
        <f>SUM(J1062:AP1062)</f>
        <v>22179</v>
      </c>
      <c r="J1062" s="79">
        <f>VLOOKUP(B1062,[2]ok!$BJ$3:$CS$424,2,FALSE)</f>
        <v>457</v>
      </c>
      <c r="K1062" s="79">
        <f>VLOOKUP(B1062,[2]ok!$BJ$3:$CS$424,3,FALSE)</f>
        <v>418</v>
      </c>
      <c r="L1062" s="79">
        <f>VLOOKUP(B1062,[2]ok!$BJ$3:$CS$424,4,FALSE)</f>
        <v>420</v>
      </c>
      <c r="M1062" s="79">
        <f>VLOOKUP(B1062,[2]ok!$BJ$3:$CS$424,5,FALSE)</f>
        <v>416</v>
      </c>
      <c r="N1062" s="79">
        <f>VLOOKUP(B1062,[2]ok!$BJ$3:$CS$424,6,FALSE)</f>
        <v>450</v>
      </c>
      <c r="O1062" s="79">
        <f>VLOOKUP(B1062,[2]ok!$BJ$3:$CS$424,7,FALSE)</f>
        <v>383</v>
      </c>
      <c r="P1062" s="79">
        <f>VLOOKUP(B1062,[2]ok!$BJ$3:$CS$424,8,FALSE)</f>
        <v>400</v>
      </c>
      <c r="Q1062" s="79">
        <f>VLOOKUP(B1062,[2]ok!$BJ$3:$CS$424,9,FALSE)</f>
        <v>409</v>
      </c>
      <c r="R1062" s="79">
        <f>VLOOKUP(B1062,[2]ok!$BJ$3:$CS$424,10,FALSE)</f>
        <v>423</v>
      </c>
      <c r="S1062" s="79">
        <f>VLOOKUP(B1062,[2]ok!$BJ$3:$CS$424,11,FALSE)</f>
        <v>435</v>
      </c>
      <c r="T1062" s="79">
        <f>VLOOKUP(B1062,[2]ok!$BJ$3:$CS$424,12,FALSE)</f>
        <v>450</v>
      </c>
      <c r="U1062" s="79">
        <f>VLOOKUP(B1062,[2]ok!$BJ$3:$CS$424,13,FALSE)</f>
        <v>467</v>
      </c>
      <c r="V1062" s="79">
        <f>VLOOKUP(B1062,[2]ok!$BJ$3:$CS$424,14,FALSE)</f>
        <v>475</v>
      </c>
      <c r="W1062" s="79">
        <f>VLOOKUP(B1062,[2]ok!$BJ$3:$CS$424,15,FALSE)</f>
        <v>469</v>
      </c>
      <c r="X1062" s="79">
        <f>VLOOKUP(B1062,[2]ok!$BJ$3:$CS$424,16,FALSE)</f>
        <v>454</v>
      </c>
      <c r="Y1062" s="79">
        <f>VLOOKUP(B1062,[2]ok!$BJ$3:$CS$424,17,FALSE)</f>
        <v>441</v>
      </c>
      <c r="Z1062" s="79">
        <f>VLOOKUP(B1062,[2]ok!$BJ$3:$CS$424,18,FALSE)</f>
        <v>426</v>
      </c>
      <c r="AA1062" s="79">
        <f>VLOOKUP(B1062,[2]ok!$BJ$3:$CS$424,19,FALSE)</f>
        <v>414</v>
      </c>
      <c r="AB1062" s="79">
        <f>VLOOKUP(B1062,[2]ok!$BJ$3:$CS$424,20,FALSE)</f>
        <v>404</v>
      </c>
      <c r="AC1062" s="79">
        <f>VLOOKUP(B1062,[2]ok!$BJ$3:$CS$424,21,FALSE)</f>
        <v>395</v>
      </c>
      <c r="AD1062" s="79">
        <f>VLOOKUP(B1062,[2]ok!$BJ$3:$CS$424,22,FALSE)</f>
        <v>1843</v>
      </c>
      <c r="AE1062" s="79">
        <f>VLOOKUP(B1062,[2]ok!$BJ$3:$CS$424,23,FALSE)</f>
        <v>1740</v>
      </c>
      <c r="AF1062" s="79">
        <f>VLOOKUP(B1062,[2]ok!$BJ$3:$CS$424,24,FALSE)</f>
        <v>1660</v>
      </c>
      <c r="AG1062" s="79">
        <f>VLOOKUP(B1062,[2]ok!$BJ$3:$CS$424,25,FALSE)</f>
        <v>1451</v>
      </c>
      <c r="AH1062" s="79">
        <f>VLOOKUP(B1062,[2]ok!$BJ$3:$CS$424,26,FALSE)</f>
        <v>1466</v>
      </c>
      <c r="AI1062" s="79">
        <f>VLOOKUP(B1062,[2]ok!$BJ$3:$CS$424,27,FALSE)</f>
        <v>1213</v>
      </c>
      <c r="AJ1062" s="79">
        <f>VLOOKUP(B1062,[2]ok!$BJ$3:$CS$424,28,FALSE)</f>
        <v>983</v>
      </c>
      <c r="AK1062" s="79">
        <f>VLOOKUP(B1062,[2]ok!$BJ$3:$CS$424,29,FALSE)</f>
        <v>846</v>
      </c>
      <c r="AL1062" s="79">
        <f>VLOOKUP(B1062,[2]ok!$BJ$3:$CS$424,30,FALSE)</f>
        <v>712</v>
      </c>
      <c r="AM1062" s="79">
        <f>VLOOKUP(B1062,[2]ok!$BJ$3:$CS$424,31,FALSE)</f>
        <v>567</v>
      </c>
      <c r="AN1062" s="79">
        <f>VLOOKUP(B1062,[2]ok!$BJ$3:$CS$424,32,FALSE)</f>
        <v>467</v>
      </c>
      <c r="AO1062" s="79">
        <f>VLOOKUP(B1062,[2]ok!$BJ$3:$CS$424,33,FALSE)</f>
        <v>344</v>
      </c>
      <c r="AP1062" s="79">
        <f>VLOOKUP(B1062,[2]ok!$BJ$3:$CS$424,34,FALSE)</f>
        <v>281</v>
      </c>
      <c r="AQ1062" s="79">
        <v>1111</v>
      </c>
      <c r="AR1062" s="79">
        <v>1102</v>
      </c>
      <c r="AS1062" s="79">
        <v>5061</v>
      </c>
      <c r="AT1062" s="79">
        <f>VLOOKUP(B1062,[2]ok!$BJ$3:$CS$424,36,FALSE)</f>
        <v>529</v>
      </c>
      <c r="AU1062" s="78">
        <v>4466</v>
      </c>
      <c r="AV1062" s="109"/>
      <c r="AW1062" s="109"/>
    </row>
    <row r="1063" spans="1:49" s="33" customFormat="1" ht="12">
      <c r="A1063" s="21">
        <v>1059</v>
      </c>
      <c r="B1063" s="75">
        <v>4467</v>
      </c>
      <c r="C1063" s="76" t="s">
        <v>999</v>
      </c>
      <c r="D1063" s="76" t="s">
        <v>705</v>
      </c>
      <c r="E1063" s="76" t="s">
        <v>706</v>
      </c>
      <c r="F1063" s="77" t="s">
        <v>120</v>
      </c>
      <c r="G1063" s="78" t="s">
        <v>662</v>
      </c>
      <c r="H1063" s="75">
        <v>4467</v>
      </c>
      <c r="I1063" s="105">
        <f>SUM(J1063:AP1063)</f>
        <v>285</v>
      </c>
      <c r="J1063" s="79">
        <f>VLOOKUP(B1063,[2]ok!$BJ$3:$CS$424,2,FALSE)</f>
        <v>6</v>
      </c>
      <c r="K1063" s="79">
        <f>VLOOKUP(B1063,[2]ok!$BJ$3:$CS$424,3,FALSE)</f>
        <v>5</v>
      </c>
      <c r="L1063" s="79">
        <f>VLOOKUP(B1063,[2]ok!$BJ$3:$CS$424,4,FALSE)</f>
        <v>5</v>
      </c>
      <c r="M1063" s="79">
        <f>VLOOKUP(B1063,[2]ok!$BJ$3:$CS$424,5,FALSE)</f>
        <v>5</v>
      </c>
      <c r="N1063" s="79">
        <f>VLOOKUP(B1063,[2]ok!$BJ$3:$CS$424,6,FALSE)</f>
        <v>6</v>
      </c>
      <c r="O1063" s="79">
        <f>VLOOKUP(B1063,[2]ok!$BJ$3:$CS$424,7,FALSE)</f>
        <v>5</v>
      </c>
      <c r="P1063" s="79">
        <f>VLOOKUP(B1063,[2]ok!$BJ$3:$CS$424,8,FALSE)</f>
        <v>5</v>
      </c>
      <c r="Q1063" s="79">
        <f>VLOOKUP(B1063,[2]ok!$BJ$3:$CS$424,9,FALSE)</f>
        <v>5</v>
      </c>
      <c r="R1063" s="79">
        <f>VLOOKUP(B1063,[2]ok!$BJ$3:$CS$424,10,FALSE)</f>
        <v>5</v>
      </c>
      <c r="S1063" s="79">
        <f>VLOOKUP(B1063,[2]ok!$BJ$3:$CS$424,11,FALSE)</f>
        <v>6</v>
      </c>
      <c r="T1063" s="79">
        <f>VLOOKUP(B1063,[2]ok!$BJ$3:$CS$424,12,FALSE)</f>
        <v>6</v>
      </c>
      <c r="U1063" s="79">
        <f>VLOOKUP(B1063,[2]ok!$BJ$3:$CS$424,13,FALSE)</f>
        <v>6</v>
      </c>
      <c r="V1063" s="79">
        <f>VLOOKUP(B1063,[2]ok!$BJ$3:$CS$424,14,FALSE)</f>
        <v>6</v>
      </c>
      <c r="W1063" s="79">
        <f>VLOOKUP(B1063,[2]ok!$BJ$3:$CS$424,15,FALSE)</f>
        <v>6</v>
      </c>
      <c r="X1063" s="79">
        <f>VLOOKUP(B1063,[2]ok!$BJ$3:$CS$424,16,FALSE)</f>
        <v>6</v>
      </c>
      <c r="Y1063" s="79">
        <f>VLOOKUP(B1063,[2]ok!$BJ$3:$CS$424,17,FALSE)</f>
        <v>6</v>
      </c>
      <c r="Z1063" s="79">
        <f>VLOOKUP(B1063,[2]ok!$BJ$3:$CS$424,18,FALSE)</f>
        <v>6</v>
      </c>
      <c r="AA1063" s="79">
        <f>VLOOKUP(B1063,[2]ok!$BJ$3:$CS$424,19,FALSE)</f>
        <v>5</v>
      </c>
      <c r="AB1063" s="79">
        <f>VLOOKUP(B1063,[2]ok!$BJ$3:$CS$424,20,FALSE)</f>
        <v>5</v>
      </c>
      <c r="AC1063" s="79">
        <f>VLOOKUP(B1063,[2]ok!$BJ$3:$CS$424,21,FALSE)</f>
        <v>5</v>
      </c>
      <c r="AD1063" s="79">
        <f>VLOOKUP(B1063,[2]ok!$BJ$3:$CS$424,22,FALSE)</f>
        <v>24</v>
      </c>
      <c r="AE1063" s="79">
        <f>VLOOKUP(B1063,[2]ok!$BJ$3:$CS$424,23,FALSE)</f>
        <v>22</v>
      </c>
      <c r="AF1063" s="79">
        <f>VLOOKUP(B1063,[2]ok!$BJ$3:$CS$424,24,FALSE)</f>
        <v>21</v>
      </c>
      <c r="AG1063" s="79">
        <f>VLOOKUP(B1063,[2]ok!$BJ$3:$CS$424,25,FALSE)</f>
        <v>19</v>
      </c>
      <c r="AH1063" s="79">
        <f>VLOOKUP(B1063,[2]ok!$BJ$3:$CS$424,26,FALSE)</f>
        <v>19</v>
      </c>
      <c r="AI1063" s="79">
        <f>VLOOKUP(B1063,[2]ok!$BJ$3:$CS$424,27,FALSE)</f>
        <v>16</v>
      </c>
      <c r="AJ1063" s="79">
        <f>VLOOKUP(B1063,[2]ok!$BJ$3:$CS$424,28,FALSE)</f>
        <v>13</v>
      </c>
      <c r="AK1063" s="79">
        <f>VLOOKUP(B1063,[2]ok!$BJ$3:$CS$424,29,FALSE)</f>
        <v>11</v>
      </c>
      <c r="AL1063" s="79">
        <f>VLOOKUP(B1063,[2]ok!$BJ$3:$CS$424,30,FALSE)</f>
        <v>9</v>
      </c>
      <c r="AM1063" s="79">
        <f>VLOOKUP(B1063,[2]ok!$BJ$3:$CS$424,31,FALSE)</f>
        <v>7</v>
      </c>
      <c r="AN1063" s="79">
        <f>VLOOKUP(B1063,[2]ok!$BJ$3:$CS$424,32,FALSE)</f>
        <v>6</v>
      </c>
      <c r="AO1063" s="79">
        <f>VLOOKUP(B1063,[2]ok!$BJ$3:$CS$424,33,FALSE)</f>
        <v>4</v>
      </c>
      <c r="AP1063" s="79">
        <f>VLOOKUP(B1063,[2]ok!$BJ$3:$CS$424,34,FALSE)</f>
        <v>4</v>
      </c>
      <c r="AQ1063" s="79">
        <v>14</v>
      </c>
      <c r="AR1063" s="79">
        <v>14</v>
      </c>
      <c r="AS1063" s="79">
        <v>65</v>
      </c>
      <c r="AT1063" s="79">
        <f>VLOOKUP(B1063,[2]ok!$BJ$3:$CS$424,36,FALSE)</f>
        <v>16</v>
      </c>
      <c r="AU1063" s="78">
        <v>4467</v>
      </c>
      <c r="AV1063" s="109"/>
      <c r="AW1063" s="109"/>
    </row>
    <row r="1064" spans="1:49" s="33" customFormat="1" ht="12">
      <c r="A1064" s="6">
        <v>1060</v>
      </c>
      <c r="B1064" s="75">
        <v>11153</v>
      </c>
      <c r="C1064" s="76" t="s">
        <v>999</v>
      </c>
      <c r="D1064" s="76" t="s">
        <v>705</v>
      </c>
      <c r="E1064" s="76" t="s">
        <v>706</v>
      </c>
      <c r="F1064" s="77" t="s">
        <v>121</v>
      </c>
      <c r="G1064" s="78" t="s">
        <v>662</v>
      </c>
      <c r="H1064" s="75">
        <v>11153</v>
      </c>
      <c r="I1064" s="105">
        <f>SUM(J1064:AP1064)</f>
        <v>857</v>
      </c>
      <c r="J1064" s="79">
        <f>VLOOKUP(B1064,[2]ok!$BJ$3:$CS$424,2,FALSE)</f>
        <v>18</v>
      </c>
      <c r="K1064" s="79">
        <f>VLOOKUP(B1064,[2]ok!$BJ$3:$CS$424,3,FALSE)</f>
        <v>16</v>
      </c>
      <c r="L1064" s="79">
        <f>VLOOKUP(B1064,[2]ok!$BJ$3:$CS$424,4,FALSE)</f>
        <v>16</v>
      </c>
      <c r="M1064" s="79">
        <f>VLOOKUP(B1064,[2]ok!$BJ$3:$CS$424,5,FALSE)</f>
        <v>16</v>
      </c>
      <c r="N1064" s="79">
        <f>VLOOKUP(B1064,[2]ok!$BJ$3:$CS$424,6,FALSE)</f>
        <v>17</v>
      </c>
      <c r="O1064" s="79">
        <f>VLOOKUP(B1064,[2]ok!$BJ$3:$CS$424,7,FALSE)</f>
        <v>15</v>
      </c>
      <c r="P1064" s="79">
        <f>VLOOKUP(B1064,[2]ok!$BJ$3:$CS$424,8,FALSE)</f>
        <v>15</v>
      </c>
      <c r="Q1064" s="79">
        <f>VLOOKUP(B1064,[2]ok!$BJ$3:$CS$424,9,FALSE)</f>
        <v>16</v>
      </c>
      <c r="R1064" s="79">
        <f>VLOOKUP(B1064,[2]ok!$BJ$3:$CS$424,10,FALSE)</f>
        <v>16</v>
      </c>
      <c r="S1064" s="79">
        <f>VLOOKUP(B1064,[2]ok!$BJ$3:$CS$424,11,FALSE)</f>
        <v>17</v>
      </c>
      <c r="T1064" s="79">
        <f>VLOOKUP(B1064,[2]ok!$BJ$3:$CS$424,12,FALSE)</f>
        <v>17</v>
      </c>
      <c r="U1064" s="79">
        <f>VLOOKUP(B1064,[2]ok!$BJ$3:$CS$424,13,FALSE)</f>
        <v>18</v>
      </c>
      <c r="V1064" s="79">
        <f>VLOOKUP(B1064,[2]ok!$BJ$3:$CS$424,14,FALSE)</f>
        <v>18</v>
      </c>
      <c r="W1064" s="79">
        <f>VLOOKUP(B1064,[2]ok!$BJ$3:$CS$424,15,FALSE)</f>
        <v>18</v>
      </c>
      <c r="X1064" s="79">
        <f>VLOOKUP(B1064,[2]ok!$BJ$3:$CS$424,16,FALSE)</f>
        <v>18</v>
      </c>
      <c r="Y1064" s="79">
        <f>VLOOKUP(B1064,[2]ok!$BJ$3:$CS$424,17,FALSE)</f>
        <v>17</v>
      </c>
      <c r="Z1064" s="79">
        <f>VLOOKUP(B1064,[2]ok!$BJ$3:$CS$424,18,FALSE)</f>
        <v>17</v>
      </c>
      <c r="AA1064" s="79">
        <f>VLOOKUP(B1064,[2]ok!$BJ$3:$CS$424,19,FALSE)</f>
        <v>16</v>
      </c>
      <c r="AB1064" s="79">
        <f>VLOOKUP(B1064,[2]ok!$BJ$3:$CS$424,20,FALSE)</f>
        <v>16</v>
      </c>
      <c r="AC1064" s="79">
        <f>VLOOKUP(B1064,[2]ok!$BJ$3:$CS$424,21,FALSE)</f>
        <v>15</v>
      </c>
      <c r="AD1064" s="79">
        <f>VLOOKUP(B1064,[2]ok!$BJ$3:$CS$424,22,FALSE)</f>
        <v>71</v>
      </c>
      <c r="AE1064" s="79">
        <f>VLOOKUP(B1064,[2]ok!$BJ$3:$CS$424,23,FALSE)</f>
        <v>67</v>
      </c>
      <c r="AF1064" s="79">
        <f>VLOOKUP(B1064,[2]ok!$BJ$3:$CS$424,24,FALSE)</f>
        <v>64</v>
      </c>
      <c r="AG1064" s="79">
        <f>VLOOKUP(B1064,[2]ok!$BJ$3:$CS$424,25,FALSE)</f>
        <v>56</v>
      </c>
      <c r="AH1064" s="79">
        <f>VLOOKUP(B1064,[2]ok!$BJ$3:$CS$424,26,FALSE)</f>
        <v>57</v>
      </c>
      <c r="AI1064" s="79">
        <f>VLOOKUP(B1064,[2]ok!$BJ$3:$CS$424,27,FALSE)</f>
        <v>47</v>
      </c>
      <c r="AJ1064" s="79">
        <f>VLOOKUP(B1064,[2]ok!$BJ$3:$CS$424,28,FALSE)</f>
        <v>38</v>
      </c>
      <c r="AK1064" s="79">
        <f>VLOOKUP(B1064,[2]ok!$BJ$3:$CS$424,29,FALSE)</f>
        <v>33</v>
      </c>
      <c r="AL1064" s="79">
        <f>VLOOKUP(B1064,[2]ok!$BJ$3:$CS$424,30,FALSE)</f>
        <v>28</v>
      </c>
      <c r="AM1064" s="79">
        <f>VLOOKUP(B1064,[2]ok!$BJ$3:$CS$424,31,FALSE)</f>
        <v>22</v>
      </c>
      <c r="AN1064" s="79">
        <f>VLOOKUP(B1064,[2]ok!$BJ$3:$CS$424,32,FALSE)</f>
        <v>18</v>
      </c>
      <c r="AO1064" s="79">
        <f>VLOOKUP(B1064,[2]ok!$BJ$3:$CS$424,33,FALSE)</f>
        <v>13</v>
      </c>
      <c r="AP1064" s="79">
        <f>VLOOKUP(B1064,[2]ok!$BJ$3:$CS$424,34,FALSE)</f>
        <v>11</v>
      </c>
      <c r="AQ1064" s="79">
        <v>43</v>
      </c>
      <c r="AR1064" s="79">
        <v>43</v>
      </c>
      <c r="AS1064" s="79">
        <v>195</v>
      </c>
      <c r="AT1064" s="79">
        <f>VLOOKUP(B1064,[2]ok!$BJ$3:$CS$424,36,FALSE)</f>
        <v>18</v>
      </c>
      <c r="AU1064" s="78">
        <v>11153</v>
      </c>
      <c r="AV1064" s="109"/>
      <c r="AW1064" s="109"/>
    </row>
    <row r="1065" spans="1:49" s="33" customFormat="1" ht="12">
      <c r="A1065" s="21">
        <v>1061</v>
      </c>
      <c r="B1065" s="75">
        <v>11250</v>
      </c>
      <c r="C1065" s="76" t="s">
        <v>999</v>
      </c>
      <c r="D1065" s="76" t="s">
        <v>705</v>
      </c>
      <c r="E1065" s="76" t="s">
        <v>706</v>
      </c>
      <c r="F1065" s="77" t="s">
        <v>122</v>
      </c>
      <c r="G1065" s="78" t="s">
        <v>662</v>
      </c>
      <c r="H1065" s="75">
        <v>11250</v>
      </c>
      <c r="I1065" s="105">
        <f>SUM(J1065:AP1065)</f>
        <v>905</v>
      </c>
      <c r="J1065" s="79">
        <f>VLOOKUP(B1065,[2]ok!$BJ$3:$CS$424,2,FALSE)</f>
        <v>19</v>
      </c>
      <c r="K1065" s="79">
        <f>VLOOKUP(B1065,[2]ok!$BJ$3:$CS$424,3,FALSE)</f>
        <v>17</v>
      </c>
      <c r="L1065" s="79">
        <f>VLOOKUP(B1065,[2]ok!$BJ$3:$CS$424,4,FALSE)</f>
        <v>17</v>
      </c>
      <c r="M1065" s="79">
        <f>VLOOKUP(B1065,[2]ok!$BJ$3:$CS$424,5,FALSE)</f>
        <v>17</v>
      </c>
      <c r="N1065" s="79">
        <f>VLOOKUP(B1065,[2]ok!$BJ$3:$CS$424,6,FALSE)</f>
        <v>18</v>
      </c>
      <c r="O1065" s="79">
        <f>VLOOKUP(B1065,[2]ok!$BJ$3:$CS$424,7,FALSE)</f>
        <v>16</v>
      </c>
      <c r="P1065" s="79">
        <f>VLOOKUP(B1065,[2]ok!$BJ$3:$CS$424,8,FALSE)</f>
        <v>16</v>
      </c>
      <c r="Q1065" s="79">
        <f>VLOOKUP(B1065,[2]ok!$BJ$3:$CS$424,9,FALSE)</f>
        <v>17</v>
      </c>
      <c r="R1065" s="79">
        <f>VLOOKUP(B1065,[2]ok!$BJ$3:$CS$424,10,FALSE)</f>
        <v>17</v>
      </c>
      <c r="S1065" s="79">
        <f>VLOOKUP(B1065,[2]ok!$BJ$3:$CS$424,11,FALSE)</f>
        <v>18</v>
      </c>
      <c r="T1065" s="79">
        <f>VLOOKUP(B1065,[2]ok!$BJ$3:$CS$424,12,FALSE)</f>
        <v>18</v>
      </c>
      <c r="U1065" s="79">
        <f>VLOOKUP(B1065,[2]ok!$BJ$3:$CS$424,13,FALSE)</f>
        <v>19</v>
      </c>
      <c r="V1065" s="79">
        <f>VLOOKUP(B1065,[2]ok!$BJ$3:$CS$424,14,FALSE)</f>
        <v>19</v>
      </c>
      <c r="W1065" s="79">
        <f>VLOOKUP(B1065,[2]ok!$BJ$3:$CS$424,15,FALSE)</f>
        <v>19</v>
      </c>
      <c r="X1065" s="79">
        <f>VLOOKUP(B1065,[2]ok!$BJ$3:$CS$424,16,FALSE)</f>
        <v>19</v>
      </c>
      <c r="Y1065" s="79">
        <f>VLOOKUP(B1065,[2]ok!$BJ$3:$CS$424,17,FALSE)</f>
        <v>18</v>
      </c>
      <c r="Z1065" s="79">
        <f>VLOOKUP(B1065,[2]ok!$BJ$3:$CS$424,18,FALSE)</f>
        <v>17</v>
      </c>
      <c r="AA1065" s="79">
        <f>VLOOKUP(B1065,[2]ok!$BJ$3:$CS$424,19,FALSE)</f>
        <v>17</v>
      </c>
      <c r="AB1065" s="79">
        <f>VLOOKUP(B1065,[2]ok!$BJ$3:$CS$424,20,FALSE)</f>
        <v>16</v>
      </c>
      <c r="AC1065" s="79">
        <f>VLOOKUP(B1065,[2]ok!$BJ$3:$CS$424,21,FALSE)</f>
        <v>16</v>
      </c>
      <c r="AD1065" s="79">
        <f>VLOOKUP(B1065,[2]ok!$BJ$3:$CS$424,22,FALSE)</f>
        <v>75</v>
      </c>
      <c r="AE1065" s="79">
        <f>VLOOKUP(B1065,[2]ok!$BJ$3:$CS$424,23,FALSE)</f>
        <v>71</v>
      </c>
      <c r="AF1065" s="79">
        <f>VLOOKUP(B1065,[2]ok!$BJ$3:$CS$424,24,FALSE)</f>
        <v>68</v>
      </c>
      <c r="AG1065" s="79">
        <f>VLOOKUP(B1065,[2]ok!$BJ$3:$CS$424,25,FALSE)</f>
        <v>59</v>
      </c>
      <c r="AH1065" s="79">
        <f>VLOOKUP(B1065,[2]ok!$BJ$3:$CS$424,26,FALSE)</f>
        <v>60</v>
      </c>
      <c r="AI1065" s="79">
        <f>VLOOKUP(B1065,[2]ok!$BJ$3:$CS$424,27,FALSE)</f>
        <v>50</v>
      </c>
      <c r="AJ1065" s="79">
        <f>VLOOKUP(B1065,[2]ok!$BJ$3:$CS$424,28,FALSE)</f>
        <v>40</v>
      </c>
      <c r="AK1065" s="79">
        <f>VLOOKUP(B1065,[2]ok!$BJ$3:$CS$424,29,FALSE)</f>
        <v>35</v>
      </c>
      <c r="AL1065" s="79">
        <f>VLOOKUP(B1065,[2]ok!$BJ$3:$CS$424,30,FALSE)</f>
        <v>29</v>
      </c>
      <c r="AM1065" s="79">
        <f>VLOOKUP(B1065,[2]ok!$BJ$3:$CS$424,31,FALSE)</f>
        <v>23</v>
      </c>
      <c r="AN1065" s="79">
        <f>VLOOKUP(B1065,[2]ok!$BJ$3:$CS$424,32,FALSE)</f>
        <v>19</v>
      </c>
      <c r="AO1065" s="79">
        <f>VLOOKUP(B1065,[2]ok!$BJ$3:$CS$424,33,FALSE)</f>
        <v>14</v>
      </c>
      <c r="AP1065" s="79">
        <f>VLOOKUP(B1065,[2]ok!$BJ$3:$CS$424,34,FALSE)</f>
        <v>12</v>
      </c>
      <c r="AQ1065" s="79">
        <v>45</v>
      </c>
      <c r="AR1065" s="79">
        <v>45</v>
      </c>
      <c r="AS1065" s="79">
        <v>207</v>
      </c>
      <c r="AT1065" s="79">
        <f>VLOOKUP(B1065,[2]ok!$BJ$3:$CS$424,36,FALSE)</f>
        <v>28</v>
      </c>
      <c r="AU1065" s="78">
        <v>11250</v>
      </c>
      <c r="AV1065" s="109"/>
      <c r="AW1065" s="109"/>
    </row>
    <row r="1066" spans="1:49" s="33" customFormat="1" ht="12">
      <c r="A1066" s="21">
        <v>1062</v>
      </c>
      <c r="B1066" s="75"/>
      <c r="C1066" s="76"/>
      <c r="D1066" s="76"/>
      <c r="E1066" s="76"/>
      <c r="F1066" s="77" t="s">
        <v>123</v>
      </c>
      <c r="G1066" s="78">
        <v>0</v>
      </c>
      <c r="H1066" s="75"/>
      <c r="I1066" s="105">
        <f>SUM(J1066:AP1066)</f>
        <v>4090</v>
      </c>
      <c r="J1066" s="79">
        <v>84</v>
      </c>
      <c r="K1066" s="79">
        <v>77</v>
      </c>
      <c r="L1066" s="79">
        <v>77</v>
      </c>
      <c r="M1066" s="79">
        <v>77</v>
      </c>
      <c r="N1066" s="79">
        <v>83</v>
      </c>
      <c r="O1066" s="79">
        <v>71</v>
      </c>
      <c r="P1066" s="79">
        <v>74</v>
      </c>
      <c r="Q1066" s="79">
        <v>76</v>
      </c>
      <c r="R1066" s="79">
        <v>78</v>
      </c>
      <c r="S1066" s="79">
        <v>80</v>
      </c>
      <c r="T1066" s="79">
        <v>83</v>
      </c>
      <c r="U1066" s="79">
        <v>86</v>
      </c>
      <c r="V1066" s="79">
        <v>88</v>
      </c>
      <c r="W1066" s="79">
        <v>87</v>
      </c>
      <c r="X1066" s="79">
        <v>84</v>
      </c>
      <c r="Y1066" s="79">
        <v>81</v>
      </c>
      <c r="Z1066" s="79">
        <v>79</v>
      </c>
      <c r="AA1066" s="79">
        <v>76</v>
      </c>
      <c r="AB1066" s="79">
        <v>74</v>
      </c>
      <c r="AC1066" s="79">
        <v>73</v>
      </c>
      <c r="AD1066" s="79">
        <v>340</v>
      </c>
      <c r="AE1066" s="79">
        <v>321</v>
      </c>
      <c r="AF1066" s="79">
        <v>306</v>
      </c>
      <c r="AG1066" s="79">
        <v>268</v>
      </c>
      <c r="AH1066" s="79">
        <v>270</v>
      </c>
      <c r="AI1066" s="79">
        <v>224</v>
      </c>
      <c r="AJ1066" s="79">
        <v>181</v>
      </c>
      <c r="AK1066" s="79">
        <v>156</v>
      </c>
      <c r="AL1066" s="79">
        <v>131</v>
      </c>
      <c r="AM1066" s="79">
        <v>104</v>
      </c>
      <c r="AN1066" s="79">
        <v>86</v>
      </c>
      <c r="AO1066" s="79">
        <v>63</v>
      </c>
      <c r="AP1066" s="79">
        <v>52</v>
      </c>
      <c r="AQ1066" s="79">
        <v>205</v>
      </c>
      <c r="AR1066" s="79">
        <v>203</v>
      </c>
      <c r="AS1066" s="79">
        <v>934</v>
      </c>
      <c r="AT1066" s="79"/>
      <c r="AU1066" s="78"/>
      <c r="AV1066" s="109"/>
      <c r="AW1066" s="109"/>
    </row>
    <row r="1067" spans="1:49" s="33" customFormat="1" ht="12">
      <c r="A1067" s="6">
        <v>1063</v>
      </c>
      <c r="B1067" s="71"/>
      <c r="C1067" s="71"/>
      <c r="D1067" s="71"/>
      <c r="E1067" s="71"/>
      <c r="F1067" s="72" t="s">
        <v>1037</v>
      </c>
      <c r="G1067" s="73"/>
      <c r="H1067" s="71"/>
      <c r="I1067" s="104">
        <f>SUM(I1068:I1069)</f>
        <v>3038</v>
      </c>
      <c r="J1067" s="74">
        <f t="shared" ref="J1067:AP1067" si="956">SUM(J1068:J1069)</f>
        <v>34</v>
      </c>
      <c r="K1067" s="74">
        <f t="shared" si="956"/>
        <v>35</v>
      </c>
      <c r="L1067" s="74">
        <f t="shared" si="956"/>
        <v>65</v>
      </c>
      <c r="M1067" s="74">
        <f t="shared" si="956"/>
        <v>64</v>
      </c>
      <c r="N1067" s="74">
        <f t="shared" si="956"/>
        <v>78</v>
      </c>
      <c r="O1067" s="74">
        <f t="shared" si="956"/>
        <v>54</v>
      </c>
      <c r="P1067" s="74">
        <f t="shared" si="956"/>
        <v>77</v>
      </c>
      <c r="Q1067" s="74">
        <f t="shared" si="956"/>
        <v>78</v>
      </c>
      <c r="R1067" s="74">
        <f t="shared" si="956"/>
        <v>78</v>
      </c>
      <c r="S1067" s="74">
        <f t="shared" si="956"/>
        <v>79</v>
      </c>
      <c r="T1067" s="74">
        <f t="shared" si="956"/>
        <v>80</v>
      </c>
      <c r="U1067" s="74">
        <f t="shared" si="956"/>
        <v>81</v>
      </c>
      <c r="V1067" s="74">
        <f t="shared" si="956"/>
        <v>80</v>
      </c>
      <c r="W1067" s="74">
        <f t="shared" si="956"/>
        <v>77</v>
      </c>
      <c r="X1067" s="74">
        <f t="shared" si="956"/>
        <v>72</v>
      </c>
      <c r="Y1067" s="74">
        <f t="shared" si="956"/>
        <v>67</v>
      </c>
      <c r="Z1067" s="74">
        <f t="shared" si="956"/>
        <v>62</v>
      </c>
      <c r="AA1067" s="74">
        <f t="shared" si="956"/>
        <v>58</v>
      </c>
      <c r="AB1067" s="74">
        <f t="shared" si="956"/>
        <v>53</v>
      </c>
      <c r="AC1067" s="74">
        <f t="shared" si="956"/>
        <v>49</v>
      </c>
      <c r="AD1067" s="74">
        <f t="shared" si="956"/>
        <v>207</v>
      </c>
      <c r="AE1067" s="74">
        <f t="shared" si="956"/>
        <v>243</v>
      </c>
      <c r="AF1067" s="74">
        <f t="shared" si="956"/>
        <v>204</v>
      </c>
      <c r="AG1067" s="74">
        <f t="shared" si="956"/>
        <v>221</v>
      </c>
      <c r="AH1067" s="74">
        <f t="shared" si="956"/>
        <v>194</v>
      </c>
      <c r="AI1067" s="74">
        <f t="shared" si="956"/>
        <v>153</v>
      </c>
      <c r="AJ1067" s="74">
        <f t="shared" si="956"/>
        <v>115</v>
      </c>
      <c r="AK1067" s="74">
        <f t="shared" si="956"/>
        <v>119</v>
      </c>
      <c r="AL1067" s="74">
        <f t="shared" si="956"/>
        <v>76</v>
      </c>
      <c r="AM1067" s="74">
        <f t="shared" si="956"/>
        <v>74</v>
      </c>
      <c r="AN1067" s="74">
        <f t="shared" si="956"/>
        <v>48</v>
      </c>
      <c r="AO1067" s="74">
        <f t="shared" si="956"/>
        <v>33</v>
      </c>
      <c r="AP1067" s="74">
        <f t="shared" si="956"/>
        <v>30</v>
      </c>
      <c r="AQ1067" s="74">
        <v>187</v>
      </c>
      <c r="AR1067" s="74">
        <v>153</v>
      </c>
      <c r="AS1067" s="74">
        <v>660</v>
      </c>
      <c r="AT1067" s="74">
        <f>SUM(AT1068:AT1069)</f>
        <v>47</v>
      </c>
      <c r="AU1067" s="73"/>
      <c r="AV1067" s="109"/>
      <c r="AW1067" s="109"/>
    </row>
    <row r="1068" spans="1:49" s="33" customFormat="1" ht="12">
      <c r="A1068" s="21">
        <v>1064</v>
      </c>
      <c r="B1068" s="75">
        <v>4479</v>
      </c>
      <c r="C1068" s="76" t="s">
        <v>999</v>
      </c>
      <c r="D1068" s="76" t="s">
        <v>705</v>
      </c>
      <c r="E1068" s="76" t="s">
        <v>710</v>
      </c>
      <c r="F1068" s="77" t="s">
        <v>124</v>
      </c>
      <c r="G1068" s="78" t="s">
        <v>662</v>
      </c>
      <c r="H1068" s="75">
        <v>4479</v>
      </c>
      <c r="I1068" s="105">
        <f>SUM(J1068:AP1068)</f>
        <v>1727</v>
      </c>
      <c r="J1068" s="79">
        <f>VLOOKUP(B1068,[2]ok!$BJ$3:$CS$424,2,FALSE)</f>
        <v>19</v>
      </c>
      <c r="K1068" s="79">
        <f>VLOOKUP(B1068,[2]ok!$BJ$3:$CS$424,3,FALSE)</f>
        <v>20</v>
      </c>
      <c r="L1068" s="79">
        <f>VLOOKUP(B1068,[2]ok!$BJ$3:$CS$424,4,FALSE)</f>
        <v>37</v>
      </c>
      <c r="M1068" s="79">
        <f>VLOOKUP(B1068,[2]ok!$BJ$3:$CS$424,5,FALSE)</f>
        <v>36</v>
      </c>
      <c r="N1068" s="79">
        <f>VLOOKUP(B1068,[2]ok!$BJ$3:$CS$424,6,FALSE)</f>
        <v>44</v>
      </c>
      <c r="O1068" s="79">
        <f>VLOOKUP(B1068,[2]ok!$BJ$3:$CS$424,7,FALSE)</f>
        <v>31</v>
      </c>
      <c r="P1068" s="79">
        <f>VLOOKUP(B1068,[2]ok!$BJ$3:$CS$424,8,FALSE)</f>
        <v>44</v>
      </c>
      <c r="Q1068" s="79">
        <f>VLOOKUP(B1068,[2]ok!$BJ$3:$CS$424,9,FALSE)</f>
        <v>44</v>
      </c>
      <c r="R1068" s="79">
        <f>VLOOKUP(B1068,[2]ok!$BJ$3:$CS$424,10,FALSE)</f>
        <v>44</v>
      </c>
      <c r="S1068" s="79">
        <f>VLOOKUP(B1068,[2]ok!$BJ$3:$CS$424,11,FALSE)</f>
        <v>45</v>
      </c>
      <c r="T1068" s="79">
        <f>VLOOKUP(B1068,[2]ok!$BJ$3:$CS$424,12,FALSE)</f>
        <v>46</v>
      </c>
      <c r="U1068" s="79">
        <f>VLOOKUP(B1068,[2]ok!$BJ$3:$CS$424,13,FALSE)</f>
        <v>46</v>
      </c>
      <c r="V1068" s="79">
        <f>VLOOKUP(B1068,[2]ok!$BJ$3:$CS$424,14,FALSE)</f>
        <v>46</v>
      </c>
      <c r="W1068" s="79">
        <f>VLOOKUP(B1068,[2]ok!$BJ$3:$CS$424,15,FALSE)</f>
        <v>44</v>
      </c>
      <c r="X1068" s="79">
        <f>VLOOKUP(B1068,[2]ok!$BJ$3:$CS$424,16,FALSE)</f>
        <v>41</v>
      </c>
      <c r="Y1068" s="79">
        <f>VLOOKUP(B1068,[2]ok!$BJ$3:$CS$424,17,FALSE)</f>
        <v>38</v>
      </c>
      <c r="Z1068" s="79">
        <f>VLOOKUP(B1068,[2]ok!$BJ$3:$CS$424,18,FALSE)</f>
        <v>35</v>
      </c>
      <c r="AA1068" s="79">
        <f>VLOOKUP(B1068,[2]ok!$BJ$3:$CS$424,19,FALSE)</f>
        <v>33</v>
      </c>
      <c r="AB1068" s="79">
        <f>VLOOKUP(B1068,[2]ok!$BJ$3:$CS$424,20,FALSE)</f>
        <v>30</v>
      </c>
      <c r="AC1068" s="79">
        <f>VLOOKUP(B1068,[2]ok!$BJ$3:$CS$424,21,FALSE)</f>
        <v>28</v>
      </c>
      <c r="AD1068" s="79">
        <f>VLOOKUP(B1068,[2]ok!$BJ$3:$CS$424,22,FALSE)</f>
        <v>118</v>
      </c>
      <c r="AE1068" s="79">
        <f>VLOOKUP(B1068,[2]ok!$BJ$3:$CS$424,23,FALSE)</f>
        <v>138</v>
      </c>
      <c r="AF1068" s="79">
        <f>VLOOKUP(B1068,[2]ok!$BJ$3:$CS$424,24,FALSE)</f>
        <v>116</v>
      </c>
      <c r="AG1068" s="79">
        <f>VLOOKUP(B1068,[2]ok!$BJ$3:$CS$424,25,FALSE)</f>
        <v>126</v>
      </c>
      <c r="AH1068" s="79">
        <f>VLOOKUP(B1068,[2]ok!$BJ$3:$CS$424,26,FALSE)</f>
        <v>110</v>
      </c>
      <c r="AI1068" s="79">
        <f>VLOOKUP(B1068,[2]ok!$BJ$3:$CS$424,27,FALSE)</f>
        <v>87</v>
      </c>
      <c r="AJ1068" s="79">
        <f>VLOOKUP(B1068,[2]ok!$BJ$3:$CS$424,28,FALSE)</f>
        <v>65</v>
      </c>
      <c r="AK1068" s="79">
        <f>VLOOKUP(B1068,[2]ok!$BJ$3:$CS$424,29,FALSE)</f>
        <v>68</v>
      </c>
      <c r="AL1068" s="79">
        <f>VLOOKUP(B1068,[2]ok!$BJ$3:$CS$424,30,FALSE)</f>
        <v>43</v>
      </c>
      <c r="AM1068" s="79">
        <f>VLOOKUP(B1068,[2]ok!$BJ$3:$CS$424,31,FALSE)</f>
        <v>42</v>
      </c>
      <c r="AN1068" s="79">
        <f>VLOOKUP(B1068,[2]ok!$BJ$3:$CS$424,32,FALSE)</f>
        <v>27</v>
      </c>
      <c r="AO1068" s="79">
        <f>VLOOKUP(B1068,[2]ok!$BJ$3:$CS$424,33,FALSE)</f>
        <v>19</v>
      </c>
      <c r="AP1068" s="79">
        <f>VLOOKUP(B1068,[2]ok!$BJ$3:$CS$424,34,FALSE)</f>
        <v>17</v>
      </c>
      <c r="AQ1068" s="79">
        <v>107</v>
      </c>
      <c r="AR1068" s="79">
        <v>87</v>
      </c>
      <c r="AS1068" s="79">
        <v>375</v>
      </c>
      <c r="AT1068" s="79">
        <f>VLOOKUP(B1068,[2]ok!$BJ$3:$CS$424,36,FALSE)</f>
        <v>22</v>
      </c>
      <c r="AU1068" s="78">
        <v>4479</v>
      </c>
      <c r="AV1068" s="109"/>
      <c r="AW1068" s="109"/>
    </row>
    <row r="1069" spans="1:49" s="33" customFormat="1" ht="12">
      <c r="A1069" s="21">
        <v>1065</v>
      </c>
      <c r="B1069" s="75">
        <v>6759</v>
      </c>
      <c r="C1069" s="76" t="s">
        <v>999</v>
      </c>
      <c r="D1069" s="76" t="s">
        <v>705</v>
      </c>
      <c r="E1069" s="76" t="s">
        <v>710</v>
      </c>
      <c r="F1069" s="77" t="s">
        <v>125</v>
      </c>
      <c r="G1069" s="78" t="s">
        <v>662</v>
      </c>
      <c r="H1069" s="75">
        <v>6759</v>
      </c>
      <c r="I1069" s="105">
        <f>SUM(J1069:AP1069)</f>
        <v>1311</v>
      </c>
      <c r="J1069" s="79">
        <f>VLOOKUP(B1069,[2]ok!$BJ$3:$CS$424,2,FALSE)</f>
        <v>15</v>
      </c>
      <c r="K1069" s="79">
        <f>VLOOKUP(B1069,[2]ok!$BJ$3:$CS$424,3,FALSE)</f>
        <v>15</v>
      </c>
      <c r="L1069" s="79">
        <f>VLOOKUP(B1069,[2]ok!$BJ$3:$CS$424,4,FALSE)</f>
        <v>28</v>
      </c>
      <c r="M1069" s="79">
        <f>VLOOKUP(B1069,[2]ok!$BJ$3:$CS$424,5,FALSE)</f>
        <v>28</v>
      </c>
      <c r="N1069" s="79">
        <f>VLOOKUP(B1069,[2]ok!$BJ$3:$CS$424,6,FALSE)</f>
        <v>34</v>
      </c>
      <c r="O1069" s="79">
        <f>VLOOKUP(B1069,[2]ok!$BJ$3:$CS$424,7,FALSE)</f>
        <v>23</v>
      </c>
      <c r="P1069" s="79">
        <f>VLOOKUP(B1069,[2]ok!$BJ$3:$CS$424,8,FALSE)</f>
        <v>33</v>
      </c>
      <c r="Q1069" s="79">
        <f>VLOOKUP(B1069,[2]ok!$BJ$3:$CS$424,9,FALSE)</f>
        <v>34</v>
      </c>
      <c r="R1069" s="79">
        <f>VLOOKUP(B1069,[2]ok!$BJ$3:$CS$424,10,FALSE)</f>
        <v>34</v>
      </c>
      <c r="S1069" s="79">
        <f>VLOOKUP(B1069,[2]ok!$BJ$3:$CS$424,11,FALSE)</f>
        <v>34</v>
      </c>
      <c r="T1069" s="79">
        <f>VLOOKUP(B1069,[2]ok!$BJ$3:$CS$424,12,FALSE)</f>
        <v>34</v>
      </c>
      <c r="U1069" s="79">
        <f>VLOOKUP(B1069,[2]ok!$BJ$3:$CS$424,13,FALSE)</f>
        <v>35</v>
      </c>
      <c r="V1069" s="79">
        <f>VLOOKUP(B1069,[2]ok!$BJ$3:$CS$424,14,FALSE)</f>
        <v>34</v>
      </c>
      <c r="W1069" s="79">
        <f>VLOOKUP(B1069,[2]ok!$BJ$3:$CS$424,15,FALSE)</f>
        <v>33</v>
      </c>
      <c r="X1069" s="79">
        <f>VLOOKUP(B1069,[2]ok!$BJ$3:$CS$424,16,FALSE)</f>
        <v>31</v>
      </c>
      <c r="Y1069" s="79">
        <f>VLOOKUP(B1069,[2]ok!$BJ$3:$CS$424,17,FALSE)</f>
        <v>29</v>
      </c>
      <c r="Z1069" s="79">
        <f>VLOOKUP(B1069,[2]ok!$BJ$3:$CS$424,18,FALSE)</f>
        <v>27</v>
      </c>
      <c r="AA1069" s="79">
        <f>VLOOKUP(B1069,[2]ok!$BJ$3:$CS$424,19,FALSE)</f>
        <v>25</v>
      </c>
      <c r="AB1069" s="79">
        <f>VLOOKUP(B1069,[2]ok!$BJ$3:$CS$424,20,FALSE)</f>
        <v>23</v>
      </c>
      <c r="AC1069" s="79">
        <f>VLOOKUP(B1069,[2]ok!$BJ$3:$CS$424,21,FALSE)</f>
        <v>21</v>
      </c>
      <c r="AD1069" s="79">
        <f>VLOOKUP(B1069,[2]ok!$BJ$3:$CS$424,22,FALSE)</f>
        <v>89</v>
      </c>
      <c r="AE1069" s="79">
        <f>VLOOKUP(B1069,[2]ok!$BJ$3:$CS$424,23,FALSE)</f>
        <v>105</v>
      </c>
      <c r="AF1069" s="79">
        <f>VLOOKUP(B1069,[2]ok!$BJ$3:$CS$424,24,FALSE)</f>
        <v>88</v>
      </c>
      <c r="AG1069" s="79">
        <f>VLOOKUP(B1069,[2]ok!$BJ$3:$CS$424,25,FALSE)</f>
        <v>95</v>
      </c>
      <c r="AH1069" s="79">
        <f>VLOOKUP(B1069,[2]ok!$BJ$3:$CS$424,26,FALSE)</f>
        <v>84</v>
      </c>
      <c r="AI1069" s="79">
        <f>VLOOKUP(B1069,[2]ok!$BJ$3:$CS$424,27,FALSE)</f>
        <v>66</v>
      </c>
      <c r="AJ1069" s="79">
        <f>VLOOKUP(B1069,[2]ok!$BJ$3:$CS$424,28,FALSE)</f>
        <v>50</v>
      </c>
      <c r="AK1069" s="79">
        <f>VLOOKUP(B1069,[2]ok!$BJ$3:$CS$424,29,FALSE)</f>
        <v>51</v>
      </c>
      <c r="AL1069" s="79">
        <f>VLOOKUP(B1069,[2]ok!$BJ$3:$CS$424,30,FALSE)</f>
        <v>33</v>
      </c>
      <c r="AM1069" s="79">
        <f>VLOOKUP(B1069,[2]ok!$BJ$3:$CS$424,31,FALSE)</f>
        <v>32</v>
      </c>
      <c r="AN1069" s="79">
        <f>VLOOKUP(B1069,[2]ok!$BJ$3:$CS$424,32,FALSE)</f>
        <v>21</v>
      </c>
      <c r="AO1069" s="79">
        <f>VLOOKUP(B1069,[2]ok!$BJ$3:$CS$424,33,FALSE)</f>
        <v>14</v>
      </c>
      <c r="AP1069" s="79">
        <f>VLOOKUP(B1069,[2]ok!$BJ$3:$CS$424,34,FALSE)</f>
        <v>13</v>
      </c>
      <c r="AQ1069" s="79">
        <v>80</v>
      </c>
      <c r="AR1069" s="79">
        <v>66</v>
      </c>
      <c r="AS1069" s="79">
        <v>285</v>
      </c>
      <c r="AT1069" s="79">
        <f>VLOOKUP(B1069,[2]ok!$BJ$3:$CS$424,36,FALSE)</f>
        <v>25</v>
      </c>
      <c r="AU1069" s="78">
        <v>6759</v>
      </c>
      <c r="AV1069" s="109"/>
      <c r="AW1069" s="109"/>
    </row>
    <row r="1070" spans="1:49" s="33" customFormat="1" ht="12">
      <c r="A1070" s="6">
        <v>1066</v>
      </c>
      <c r="B1070" s="71"/>
      <c r="C1070" s="71"/>
      <c r="D1070" s="71"/>
      <c r="E1070" s="71"/>
      <c r="F1070" s="72" t="s">
        <v>1038</v>
      </c>
      <c r="G1070" s="73"/>
      <c r="H1070" s="71"/>
      <c r="I1070" s="104">
        <f>SUM(I1071:I1076)</f>
        <v>8641</v>
      </c>
      <c r="J1070" s="74">
        <f t="shared" ref="J1070:AP1070" si="957">SUM(J1071:J1076)</f>
        <v>167</v>
      </c>
      <c r="K1070" s="74">
        <f t="shared" si="957"/>
        <v>179</v>
      </c>
      <c r="L1070" s="74">
        <f t="shared" si="957"/>
        <v>192</v>
      </c>
      <c r="M1070" s="74">
        <f t="shared" si="957"/>
        <v>183</v>
      </c>
      <c r="N1070" s="74">
        <f t="shared" si="957"/>
        <v>208</v>
      </c>
      <c r="O1070" s="74">
        <f t="shared" si="957"/>
        <v>189</v>
      </c>
      <c r="P1070" s="74">
        <f t="shared" si="957"/>
        <v>234</v>
      </c>
      <c r="Q1070" s="74">
        <f t="shared" si="957"/>
        <v>236</v>
      </c>
      <c r="R1070" s="74">
        <f t="shared" si="957"/>
        <v>238</v>
      </c>
      <c r="S1070" s="74">
        <f t="shared" si="957"/>
        <v>240</v>
      </c>
      <c r="T1070" s="74">
        <f t="shared" si="957"/>
        <v>240</v>
      </c>
      <c r="U1070" s="74">
        <f t="shared" si="957"/>
        <v>241</v>
      </c>
      <c r="V1070" s="74">
        <f t="shared" si="957"/>
        <v>236</v>
      </c>
      <c r="W1070" s="74">
        <f t="shared" si="957"/>
        <v>224</v>
      </c>
      <c r="X1070" s="74">
        <f t="shared" si="957"/>
        <v>206</v>
      </c>
      <c r="Y1070" s="74">
        <f t="shared" si="957"/>
        <v>190</v>
      </c>
      <c r="Z1070" s="74">
        <f t="shared" si="957"/>
        <v>173</v>
      </c>
      <c r="AA1070" s="74">
        <f t="shared" si="957"/>
        <v>158</v>
      </c>
      <c r="AB1070" s="74">
        <f t="shared" si="957"/>
        <v>148</v>
      </c>
      <c r="AC1070" s="74">
        <f t="shared" si="957"/>
        <v>141</v>
      </c>
      <c r="AD1070" s="74">
        <f t="shared" si="957"/>
        <v>637</v>
      </c>
      <c r="AE1070" s="74">
        <f t="shared" si="957"/>
        <v>699</v>
      </c>
      <c r="AF1070" s="74">
        <f t="shared" si="957"/>
        <v>644</v>
      </c>
      <c r="AG1070" s="74">
        <f t="shared" si="957"/>
        <v>500</v>
      </c>
      <c r="AH1070" s="74">
        <f t="shared" si="957"/>
        <v>516</v>
      </c>
      <c r="AI1070" s="74">
        <f t="shared" si="957"/>
        <v>429</v>
      </c>
      <c r="AJ1070" s="74">
        <f t="shared" si="957"/>
        <v>291</v>
      </c>
      <c r="AK1070" s="74">
        <f t="shared" si="957"/>
        <v>266</v>
      </c>
      <c r="AL1070" s="74">
        <f t="shared" si="957"/>
        <v>228</v>
      </c>
      <c r="AM1070" s="74">
        <f t="shared" si="957"/>
        <v>158</v>
      </c>
      <c r="AN1070" s="74">
        <f t="shared" si="957"/>
        <v>109</v>
      </c>
      <c r="AO1070" s="74">
        <f t="shared" si="957"/>
        <v>71</v>
      </c>
      <c r="AP1070" s="74">
        <f t="shared" si="957"/>
        <v>70</v>
      </c>
      <c r="AQ1070" s="74">
        <v>551</v>
      </c>
      <c r="AR1070" s="74">
        <v>429</v>
      </c>
      <c r="AS1070" s="74">
        <v>1850</v>
      </c>
      <c r="AT1070" s="74">
        <f>SUM(AT1071:AT1076)</f>
        <v>231</v>
      </c>
      <c r="AU1070" s="73"/>
      <c r="AV1070" s="109"/>
      <c r="AW1070" s="109"/>
    </row>
    <row r="1071" spans="1:49" s="33" customFormat="1" ht="12">
      <c r="A1071" s="21">
        <v>1067</v>
      </c>
      <c r="B1071" s="75">
        <v>4477</v>
      </c>
      <c r="C1071" s="76" t="s">
        <v>999</v>
      </c>
      <c r="D1071" s="76" t="s">
        <v>705</v>
      </c>
      <c r="E1071" s="76" t="s">
        <v>712</v>
      </c>
      <c r="F1071" s="44" t="s">
        <v>126</v>
      </c>
      <c r="G1071" s="78" t="s">
        <v>680</v>
      </c>
      <c r="H1071" s="75">
        <v>4477</v>
      </c>
      <c r="I1071" s="105">
        <f t="shared" ref="I1071:I1076" si="958">SUM(J1071:AP1071)</f>
        <v>2426</v>
      </c>
      <c r="J1071" s="79">
        <f>VLOOKUP(B1071,[2]ok!$BJ$3:$CS$424,2,FALSE)</f>
        <v>46</v>
      </c>
      <c r="K1071" s="79">
        <f>VLOOKUP(B1071,[2]ok!$BJ$3:$CS$424,3,FALSE)</f>
        <v>50</v>
      </c>
      <c r="L1071" s="79">
        <f>VLOOKUP(B1071,[2]ok!$BJ$3:$CS$424,4,FALSE)</f>
        <v>53</v>
      </c>
      <c r="M1071" s="79">
        <f>VLOOKUP(B1071,[2]ok!$BJ$3:$CS$424,5,FALSE)</f>
        <v>51</v>
      </c>
      <c r="N1071" s="79">
        <f>VLOOKUP(B1071,[2]ok!$BJ$3:$CS$424,6,FALSE)</f>
        <v>57</v>
      </c>
      <c r="O1071" s="79">
        <f>VLOOKUP(B1071,[2]ok!$BJ$3:$CS$424,7,FALSE)</f>
        <v>53</v>
      </c>
      <c r="P1071" s="79">
        <f>VLOOKUP(B1071,[2]ok!$BJ$3:$CS$424,8,FALSE)</f>
        <v>66</v>
      </c>
      <c r="Q1071" s="79">
        <f>VLOOKUP(B1071,[2]ok!$BJ$3:$CS$424,9,FALSE)</f>
        <v>67</v>
      </c>
      <c r="R1071" s="79">
        <f>VLOOKUP(B1071,[2]ok!$BJ$3:$CS$424,10,FALSE)</f>
        <v>67</v>
      </c>
      <c r="S1071" s="79">
        <f>VLOOKUP(B1071,[2]ok!$BJ$3:$CS$424,11,FALSE)</f>
        <v>68</v>
      </c>
      <c r="T1071" s="79">
        <f>VLOOKUP(B1071,[2]ok!$BJ$3:$CS$424,12,FALSE)</f>
        <v>68</v>
      </c>
      <c r="U1071" s="79">
        <f>VLOOKUP(B1071,[2]ok!$BJ$3:$CS$424,13,FALSE)</f>
        <v>68</v>
      </c>
      <c r="V1071" s="79">
        <f>VLOOKUP(B1071,[2]ok!$BJ$3:$CS$424,14,FALSE)</f>
        <v>67</v>
      </c>
      <c r="W1071" s="79">
        <f>VLOOKUP(B1071,[2]ok!$BJ$3:$CS$424,15,FALSE)</f>
        <v>64</v>
      </c>
      <c r="X1071" s="79">
        <f>VLOOKUP(B1071,[2]ok!$BJ$3:$CS$424,16,FALSE)</f>
        <v>58</v>
      </c>
      <c r="Y1071" s="79">
        <f>VLOOKUP(B1071,[2]ok!$BJ$3:$CS$424,17,FALSE)</f>
        <v>54</v>
      </c>
      <c r="Z1071" s="79">
        <f>VLOOKUP(B1071,[2]ok!$BJ$3:$CS$424,18,FALSE)</f>
        <v>48</v>
      </c>
      <c r="AA1071" s="79">
        <f>VLOOKUP(B1071,[2]ok!$BJ$3:$CS$424,19,FALSE)</f>
        <v>44</v>
      </c>
      <c r="AB1071" s="79">
        <f>VLOOKUP(B1071,[2]ok!$BJ$3:$CS$424,20,FALSE)</f>
        <v>42</v>
      </c>
      <c r="AC1071" s="79">
        <f>VLOOKUP(B1071,[2]ok!$BJ$3:$CS$424,21,FALSE)</f>
        <v>40</v>
      </c>
      <c r="AD1071" s="79">
        <f>VLOOKUP(B1071,[2]ok!$BJ$3:$CS$424,22,FALSE)</f>
        <v>179</v>
      </c>
      <c r="AE1071" s="79">
        <f>VLOOKUP(B1071,[2]ok!$BJ$3:$CS$424,23,FALSE)</f>
        <v>195</v>
      </c>
      <c r="AF1071" s="79">
        <f>VLOOKUP(B1071,[2]ok!$BJ$3:$CS$424,24,FALSE)</f>
        <v>182</v>
      </c>
      <c r="AG1071" s="79">
        <f>VLOOKUP(B1071,[2]ok!$BJ$3:$CS$424,25,FALSE)</f>
        <v>139</v>
      </c>
      <c r="AH1071" s="79">
        <f>VLOOKUP(B1071,[2]ok!$BJ$3:$CS$424,26,FALSE)</f>
        <v>144</v>
      </c>
      <c r="AI1071" s="79">
        <f>VLOOKUP(B1071,[2]ok!$BJ$3:$CS$424,27,FALSE)</f>
        <v>121</v>
      </c>
      <c r="AJ1071" s="79">
        <f>VLOOKUP(B1071,[2]ok!$BJ$3:$CS$424,28,FALSE)</f>
        <v>81</v>
      </c>
      <c r="AK1071" s="79">
        <f>VLOOKUP(B1071,[2]ok!$BJ$3:$CS$424,29,FALSE)</f>
        <v>76</v>
      </c>
      <c r="AL1071" s="79">
        <f>VLOOKUP(B1071,[2]ok!$BJ$3:$CS$424,30,FALSE)</f>
        <v>63</v>
      </c>
      <c r="AM1071" s="79">
        <f>VLOOKUP(B1071,[2]ok!$BJ$3:$CS$424,31,FALSE)</f>
        <v>44</v>
      </c>
      <c r="AN1071" s="79">
        <f>VLOOKUP(B1071,[2]ok!$BJ$3:$CS$424,32,FALSE)</f>
        <v>30</v>
      </c>
      <c r="AO1071" s="79">
        <f>VLOOKUP(B1071,[2]ok!$BJ$3:$CS$424,33,FALSE)</f>
        <v>21</v>
      </c>
      <c r="AP1071" s="79">
        <f>VLOOKUP(B1071,[2]ok!$BJ$3:$CS$424,34,FALSE)</f>
        <v>20</v>
      </c>
      <c r="AQ1071" s="79">
        <v>156</v>
      </c>
      <c r="AR1071" s="79">
        <v>121</v>
      </c>
      <c r="AS1071" s="79">
        <v>518</v>
      </c>
      <c r="AT1071" s="79">
        <f>VLOOKUP(B1071,[2]ok!$BJ$3:$CS$424,36,FALSE)</f>
        <v>67</v>
      </c>
      <c r="AU1071" s="78">
        <v>4477</v>
      </c>
      <c r="AV1071" s="109"/>
      <c r="AW1071" s="109"/>
    </row>
    <row r="1072" spans="1:49" s="33" customFormat="1" ht="12">
      <c r="A1072" s="21">
        <v>1068</v>
      </c>
      <c r="B1072" s="75">
        <v>4475</v>
      </c>
      <c r="C1072" s="76" t="s">
        <v>999</v>
      </c>
      <c r="D1072" s="76" t="s">
        <v>705</v>
      </c>
      <c r="E1072" s="76" t="s">
        <v>712</v>
      </c>
      <c r="F1072" s="42" t="s">
        <v>127</v>
      </c>
      <c r="G1072" s="78" t="s">
        <v>662</v>
      </c>
      <c r="H1072" s="75">
        <v>4475</v>
      </c>
      <c r="I1072" s="105">
        <f t="shared" si="958"/>
        <v>366</v>
      </c>
      <c r="J1072" s="79">
        <f>VLOOKUP(B1072,[2]ok!$BJ$3:$CS$424,2,FALSE)</f>
        <v>7</v>
      </c>
      <c r="K1072" s="79">
        <f>VLOOKUP(B1072,[2]ok!$BJ$3:$CS$424,3,FALSE)</f>
        <v>8</v>
      </c>
      <c r="L1072" s="79">
        <f>VLOOKUP(B1072,[2]ok!$BJ$3:$CS$424,4,FALSE)</f>
        <v>8</v>
      </c>
      <c r="M1072" s="79">
        <f>VLOOKUP(B1072,[2]ok!$BJ$3:$CS$424,5,FALSE)</f>
        <v>8</v>
      </c>
      <c r="N1072" s="79">
        <f>VLOOKUP(B1072,[2]ok!$BJ$3:$CS$424,6,FALSE)</f>
        <v>9</v>
      </c>
      <c r="O1072" s="79">
        <f>VLOOKUP(B1072,[2]ok!$BJ$3:$CS$424,7,FALSE)</f>
        <v>8</v>
      </c>
      <c r="P1072" s="79">
        <f>VLOOKUP(B1072,[2]ok!$BJ$3:$CS$424,8,FALSE)</f>
        <v>10</v>
      </c>
      <c r="Q1072" s="79">
        <f>VLOOKUP(B1072,[2]ok!$BJ$3:$CS$424,9,FALSE)</f>
        <v>10</v>
      </c>
      <c r="R1072" s="79">
        <f>VLOOKUP(B1072,[2]ok!$BJ$3:$CS$424,10,FALSE)</f>
        <v>10</v>
      </c>
      <c r="S1072" s="79">
        <f>VLOOKUP(B1072,[2]ok!$BJ$3:$CS$424,11,FALSE)</f>
        <v>10</v>
      </c>
      <c r="T1072" s="79">
        <f>VLOOKUP(B1072,[2]ok!$BJ$3:$CS$424,12,FALSE)</f>
        <v>10</v>
      </c>
      <c r="U1072" s="79">
        <f>VLOOKUP(B1072,[2]ok!$BJ$3:$CS$424,13,FALSE)</f>
        <v>10</v>
      </c>
      <c r="V1072" s="79">
        <f>VLOOKUP(B1072,[2]ok!$BJ$3:$CS$424,14,FALSE)</f>
        <v>10</v>
      </c>
      <c r="W1072" s="79">
        <f>VLOOKUP(B1072,[2]ok!$BJ$3:$CS$424,15,FALSE)</f>
        <v>9</v>
      </c>
      <c r="X1072" s="79">
        <f>VLOOKUP(B1072,[2]ok!$BJ$3:$CS$424,16,FALSE)</f>
        <v>9</v>
      </c>
      <c r="Y1072" s="79">
        <f>VLOOKUP(B1072,[2]ok!$BJ$3:$CS$424,17,FALSE)</f>
        <v>8</v>
      </c>
      <c r="Z1072" s="79">
        <f>VLOOKUP(B1072,[2]ok!$BJ$3:$CS$424,18,FALSE)</f>
        <v>7</v>
      </c>
      <c r="AA1072" s="79">
        <f>VLOOKUP(B1072,[2]ok!$BJ$3:$CS$424,19,FALSE)</f>
        <v>7</v>
      </c>
      <c r="AB1072" s="79">
        <f>VLOOKUP(B1072,[2]ok!$BJ$3:$CS$424,20,FALSE)</f>
        <v>6</v>
      </c>
      <c r="AC1072" s="79">
        <f>VLOOKUP(B1072,[2]ok!$BJ$3:$CS$424,21,FALSE)</f>
        <v>6</v>
      </c>
      <c r="AD1072" s="79">
        <f>VLOOKUP(B1072,[2]ok!$BJ$3:$CS$424,22,FALSE)</f>
        <v>27</v>
      </c>
      <c r="AE1072" s="79">
        <f>VLOOKUP(B1072,[2]ok!$BJ$3:$CS$424,23,FALSE)</f>
        <v>30</v>
      </c>
      <c r="AF1072" s="79">
        <f>VLOOKUP(B1072,[2]ok!$BJ$3:$CS$424,24,FALSE)</f>
        <v>27</v>
      </c>
      <c r="AG1072" s="79">
        <f>VLOOKUP(B1072,[2]ok!$BJ$3:$CS$424,25,FALSE)</f>
        <v>21</v>
      </c>
      <c r="AH1072" s="79">
        <f>VLOOKUP(B1072,[2]ok!$BJ$3:$CS$424,26,FALSE)</f>
        <v>22</v>
      </c>
      <c r="AI1072" s="79">
        <f>VLOOKUP(B1072,[2]ok!$BJ$3:$CS$424,27,FALSE)</f>
        <v>18</v>
      </c>
      <c r="AJ1072" s="79">
        <f>VLOOKUP(B1072,[2]ok!$BJ$3:$CS$424,28,FALSE)</f>
        <v>12</v>
      </c>
      <c r="AK1072" s="79">
        <f>VLOOKUP(B1072,[2]ok!$BJ$3:$CS$424,29,FALSE)</f>
        <v>11</v>
      </c>
      <c r="AL1072" s="79">
        <f>VLOOKUP(B1072,[2]ok!$BJ$3:$CS$424,30,FALSE)</f>
        <v>10</v>
      </c>
      <c r="AM1072" s="79">
        <f>VLOOKUP(B1072,[2]ok!$BJ$3:$CS$424,31,FALSE)</f>
        <v>7</v>
      </c>
      <c r="AN1072" s="79">
        <f>VLOOKUP(B1072,[2]ok!$BJ$3:$CS$424,32,FALSE)</f>
        <v>5</v>
      </c>
      <c r="AO1072" s="79">
        <f>VLOOKUP(B1072,[2]ok!$BJ$3:$CS$424,33,FALSE)</f>
        <v>3</v>
      </c>
      <c r="AP1072" s="79">
        <f>VLOOKUP(B1072,[2]ok!$BJ$3:$CS$424,34,FALSE)</f>
        <v>3</v>
      </c>
      <c r="AQ1072" s="79">
        <v>23</v>
      </c>
      <c r="AR1072" s="79">
        <v>18</v>
      </c>
      <c r="AS1072" s="79">
        <v>78</v>
      </c>
      <c r="AT1072" s="79">
        <f>VLOOKUP(B1072,[2]ok!$BJ$3:$CS$424,36,FALSE)</f>
        <v>6</v>
      </c>
      <c r="AU1072" s="78">
        <v>4475</v>
      </c>
      <c r="AV1072" s="109"/>
      <c r="AW1072" s="109"/>
    </row>
    <row r="1073" spans="1:49" s="33" customFormat="1" ht="12">
      <c r="A1073" s="6">
        <v>1069</v>
      </c>
      <c r="B1073" s="75">
        <v>4476</v>
      </c>
      <c r="C1073" s="76" t="s">
        <v>999</v>
      </c>
      <c r="D1073" s="76" t="s">
        <v>705</v>
      </c>
      <c r="E1073" s="76" t="s">
        <v>712</v>
      </c>
      <c r="F1073" s="44" t="s">
        <v>128</v>
      </c>
      <c r="G1073" s="78" t="s">
        <v>662</v>
      </c>
      <c r="H1073" s="75">
        <v>4476</v>
      </c>
      <c r="I1073" s="105">
        <f t="shared" si="958"/>
        <v>1598</v>
      </c>
      <c r="J1073" s="79">
        <f>VLOOKUP(B1073,[2]ok!$BJ$3:$CS$424,2,FALSE)</f>
        <v>31</v>
      </c>
      <c r="K1073" s="79">
        <f>VLOOKUP(B1073,[2]ok!$BJ$3:$CS$424,3,FALSE)</f>
        <v>33</v>
      </c>
      <c r="L1073" s="79">
        <f>VLOOKUP(B1073,[2]ok!$BJ$3:$CS$424,4,FALSE)</f>
        <v>36</v>
      </c>
      <c r="M1073" s="79">
        <f>VLOOKUP(B1073,[2]ok!$BJ$3:$CS$424,5,FALSE)</f>
        <v>34</v>
      </c>
      <c r="N1073" s="79">
        <f>VLOOKUP(B1073,[2]ok!$BJ$3:$CS$424,6,FALSE)</f>
        <v>39</v>
      </c>
      <c r="O1073" s="79">
        <f>VLOOKUP(B1073,[2]ok!$BJ$3:$CS$424,7,FALSE)</f>
        <v>35</v>
      </c>
      <c r="P1073" s="79">
        <f>VLOOKUP(B1073,[2]ok!$BJ$3:$CS$424,8,FALSE)</f>
        <v>43</v>
      </c>
      <c r="Q1073" s="79">
        <f>VLOOKUP(B1073,[2]ok!$BJ$3:$CS$424,9,FALSE)</f>
        <v>44</v>
      </c>
      <c r="R1073" s="79">
        <f>VLOOKUP(B1073,[2]ok!$BJ$3:$CS$424,10,FALSE)</f>
        <v>44</v>
      </c>
      <c r="S1073" s="79">
        <f>VLOOKUP(B1073,[2]ok!$BJ$3:$CS$424,11,FALSE)</f>
        <v>44</v>
      </c>
      <c r="T1073" s="79">
        <f>VLOOKUP(B1073,[2]ok!$BJ$3:$CS$424,12,FALSE)</f>
        <v>44</v>
      </c>
      <c r="U1073" s="79">
        <f>VLOOKUP(B1073,[2]ok!$BJ$3:$CS$424,13,FALSE)</f>
        <v>45</v>
      </c>
      <c r="V1073" s="79">
        <f>VLOOKUP(B1073,[2]ok!$BJ$3:$CS$424,14,FALSE)</f>
        <v>44</v>
      </c>
      <c r="W1073" s="79">
        <f>VLOOKUP(B1073,[2]ok!$BJ$3:$CS$424,15,FALSE)</f>
        <v>41</v>
      </c>
      <c r="X1073" s="79">
        <f>VLOOKUP(B1073,[2]ok!$BJ$3:$CS$424,16,FALSE)</f>
        <v>38</v>
      </c>
      <c r="Y1073" s="79">
        <f>VLOOKUP(B1073,[2]ok!$BJ$3:$CS$424,17,FALSE)</f>
        <v>35</v>
      </c>
      <c r="Z1073" s="79">
        <f>VLOOKUP(B1073,[2]ok!$BJ$3:$CS$424,18,FALSE)</f>
        <v>32</v>
      </c>
      <c r="AA1073" s="79">
        <f>VLOOKUP(B1073,[2]ok!$BJ$3:$CS$424,19,FALSE)</f>
        <v>29</v>
      </c>
      <c r="AB1073" s="79">
        <f>VLOOKUP(B1073,[2]ok!$BJ$3:$CS$424,20,FALSE)</f>
        <v>27</v>
      </c>
      <c r="AC1073" s="79">
        <f>VLOOKUP(B1073,[2]ok!$BJ$3:$CS$424,21,FALSE)</f>
        <v>26</v>
      </c>
      <c r="AD1073" s="79">
        <f>VLOOKUP(B1073,[2]ok!$BJ$3:$CS$424,22,FALSE)</f>
        <v>118</v>
      </c>
      <c r="AE1073" s="79">
        <f>VLOOKUP(B1073,[2]ok!$BJ$3:$CS$424,23,FALSE)</f>
        <v>129</v>
      </c>
      <c r="AF1073" s="79">
        <f>VLOOKUP(B1073,[2]ok!$BJ$3:$CS$424,24,FALSE)</f>
        <v>119</v>
      </c>
      <c r="AG1073" s="79">
        <f>VLOOKUP(B1073,[2]ok!$BJ$3:$CS$424,25,FALSE)</f>
        <v>93</v>
      </c>
      <c r="AH1073" s="79">
        <f>VLOOKUP(B1073,[2]ok!$BJ$3:$CS$424,26,FALSE)</f>
        <v>96</v>
      </c>
      <c r="AI1073" s="79">
        <f>VLOOKUP(B1073,[2]ok!$BJ$3:$CS$424,27,FALSE)</f>
        <v>79</v>
      </c>
      <c r="AJ1073" s="79">
        <f>VLOOKUP(B1073,[2]ok!$BJ$3:$CS$424,28,FALSE)</f>
        <v>54</v>
      </c>
      <c r="AK1073" s="79">
        <f>VLOOKUP(B1073,[2]ok!$BJ$3:$CS$424,29,FALSE)</f>
        <v>49</v>
      </c>
      <c r="AL1073" s="79">
        <f>VLOOKUP(B1073,[2]ok!$BJ$3:$CS$424,30,FALSE)</f>
        <v>42</v>
      </c>
      <c r="AM1073" s="79">
        <f>VLOOKUP(B1073,[2]ok!$BJ$3:$CS$424,31,FALSE)</f>
        <v>29</v>
      </c>
      <c r="AN1073" s="79">
        <f>VLOOKUP(B1073,[2]ok!$BJ$3:$CS$424,32,FALSE)</f>
        <v>20</v>
      </c>
      <c r="AO1073" s="79">
        <f>VLOOKUP(B1073,[2]ok!$BJ$3:$CS$424,33,FALSE)</f>
        <v>13</v>
      </c>
      <c r="AP1073" s="79">
        <f>VLOOKUP(B1073,[2]ok!$BJ$3:$CS$424,34,FALSE)</f>
        <v>13</v>
      </c>
      <c r="AQ1073" s="79">
        <v>102</v>
      </c>
      <c r="AR1073" s="79">
        <v>79</v>
      </c>
      <c r="AS1073" s="79">
        <v>342</v>
      </c>
      <c r="AT1073" s="79">
        <f>VLOOKUP(B1073,[2]ok!$BJ$3:$CS$424,36,FALSE)</f>
        <v>49</v>
      </c>
      <c r="AU1073" s="78">
        <v>4476</v>
      </c>
      <c r="AV1073" s="109"/>
      <c r="AW1073" s="109"/>
    </row>
    <row r="1074" spans="1:49" s="33" customFormat="1" ht="12">
      <c r="A1074" s="21">
        <v>1070</v>
      </c>
      <c r="B1074" s="75">
        <v>4474</v>
      </c>
      <c r="C1074" s="76" t="s">
        <v>999</v>
      </c>
      <c r="D1074" s="76" t="s">
        <v>705</v>
      </c>
      <c r="E1074" s="76" t="s">
        <v>712</v>
      </c>
      <c r="F1074" s="44" t="s">
        <v>129</v>
      </c>
      <c r="G1074" s="78" t="s">
        <v>662</v>
      </c>
      <c r="H1074" s="75">
        <v>4474</v>
      </c>
      <c r="I1074" s="105">
        <f t="shared" si="958"/>
        <v>1737</v>
      </c>
      <c r="J1074" s="79">
        <f>VLOOKUP(B1074,[2]ok!$BJ$3:$CS$424,2,FALSE)</f>
        <v>34</v>
      </c>
      <c r="K1074" s="79">
        <f>VLOOKUP(B1074,[2]ok!$BJ$3:$CS$424,3,FALSE)</f>
        <v>36</v>
      </c>
      <c r="L1074" s="79">
        <f>VLOOKUP(B1074,[2]ok!$BJ$3:$CS$424,4,FALSE)</f>
        <v>39</v>
      </c>
      <c r="M1074" s="79">
        <f>VLOOKUP(B1074,[2]ok!$BJ$3:$CS$424,5,FALSE)</f>
        <v>37</v>
      </c>
      <c r="N1074" s="79">
        <f>VLOOKUP(B1074,[2]ok!$BJ$3:$CS$424,6,FALSE)</f>
        <v>42</v>
      </c>
      <c r="O1074" s="79">
        <f>VLOOKUP(B1074,[2]ok!$BJ$3:$CS$424,7,FALSE)</f>
        <v>38</v>
      </c>
      <c r="P1074" s="79">
        <f>VLOOKUP(B1074,[2]ok!$BJ$3:$CS$424,8,FALSE)</f>
        <v>47</v>
      </c>
      <c r="Q1074" s="79">
        <f>VLOOKUP(B1074,[2]ok!$BJ$3:$CS$424,9,FALSE)</f>
        <v>47</v>
      </c>
      <c r="R1074" s="79">
        <f>VLOOKUP(B1074,[2]ok!$BJ$3:$CS$424,10,FALSE)</f>
        <v>48</v>
      </c>
      <c r="S1074" s="79">
        <f>VLOOKUP(B1074,[2]ok!$BJ$3:$CS$424,11,FALSE)</f>
        <v>48</v>
      </c>
      <c r="T1074" s="79">
        <f>VLOOKUP(B1074,[2]ok!$BJ$3:$CS$424,12,FALSE)</f>
        <v>48</v>
      </c>
      <c r="U1074" s="79">
        <f>VLOOKUP(B1074,[2]ok!$BJ$3:$CS$424,13,FALSE)</f>
        <v>48</v>
      </c>
      <c r="V1074" s="79">
        <f>VLOOKUP(B1074,[2]ok!$BJ$3:$CS$424,14,FALSE)</f>
        <v>47</v>
      </c>
      <c r="W1074" s="79">
        <f>VLOOKUP(B1074,[2]ok!$BJ$3:$CS$424,15,FALSE)</f>
        <v>45</v>
      </c>
      <c r="X1074" s="79">
        <f>VLOOKUP(B1074,[2]ok!$BJ$3:$CS$424,16,FALSE)</f>
        <v>41</v>
      </c>
      <c r="Y1074" s="79">
        <f>VLOOKUP(B1074,[2]ok!$BJ$3:$CS$424,17,FALSE)</f>
        <v>38</v>
      </c>
      <c r="Z1074" s="79">
        <f>VLOOKUP(B1074,[2]ok!$BJ$3:$CS$424,18,FALSE)</f>
        <v>35</v>
      </c>
      <c r="AA1074" s="79">
        <f>VLOOKUP(B1074,[2]ok!$BJ$3:$CS$424,19,FALSE)</f>
        <v>32</v>
      </c>
      <c r="AB1074" s="79">
        <f>VLOOKUP(B1074,[2]ok!$BJ$3:$CS$424,20,FALSE)</f>
        <v>30</v>
      </c>
      <c r="AC1074" s="79">
        <f>VLOOKUP(B1074,[2]ok!$BJ$3:$CS$424,21,FALSE)</f>
        <v>28</v>
      </c>
      <c r="AD1074" s="79">
        <f>VLOOKUP(B1074,[2]ok!$BJ$3:$CS$424,22,FALSE)</f>
        <v>128</v>
      </c>
      <c r="AE1074" s="79">
        <f>VLOOKUP(B1074,[2]ok!$BJ$3:$CS$424,23,FALSE)</f>
        <v>141</v>
      </c>
      <c r="AF1074" s="79">
        <f>VLOOKUP(B1074,[2]ok!$BJ$3:$CS$424,24,FALSE)</f>
        <v>129</v>
      </c>
      <c r="AG1074" s="79">
        <f>VLOOKUP(B1074,[2]ok!$BJ$3:$CS$424,25,FALSE)</f>
        <v>101</v>
      </c>
      <c r="AH1074" s="79">
        <f>VLOOKUP(B1074,[2]ok!$BJ$3:$CS$424,26,FALSE)</f>
        <v>104</v>
      </c>
      <c r="AI1074" s="79">
        <f>VLOOKUP(B1074,[2]ok!$BJ$3:$CS$424,27,FALSE)</f>
        <v>86</v>
      </c>
      <c r="AJ1074" s="79">
        <f>VLOOKUP(B1074,[2]ok!$BJ$3:$CS$424,28,FALSE)</f>
        <v>59</v>
      </c>
      <c r="AK1074" s="79">
        <f>VLOOKUP(B1074,[2]ok!$BJ$3:$CS$424,29,FALSE)</f>
        <v>53</v>
      </c>
      <c r="AL1074" s="79">
        <f>VLOOKUP(B1074,[2]ok!$BJ$3:$CS$424,30,FALSE)</f>
        <v>46</v>
      </c>
      <c r="AM1074" s="79">
        <f>VLOOKUP(B1074,[2]ok!$BJ$3:$CS$424,31,FALSE)</f>
        <v>32</v>
      </c>
      <c r="AN1074" s="79">
        <f>VLOOKUP(B1074,[2]ok!$BJ$3:$CS$424,32,FALSE)</f>
        <v>22</v>
      </c>
      <c r="AO1074" s="79">
        <f>VLOOKUP(B1074,[2]ok!$BJ$3:$CS$424,33,FALSE)</f>
        <v>14</v>
      </c>
      <c r="AP1074" s="79">
        <f>VLOOKUP(B1074,[2]ok!$BJ$3:$CS$424,34,FALSE)</f>
        <v>14</v>
      </c>
      <c r="AQ1074" s="79">
        <v>110</v>
      </c>
      <c r="AR1074" s="79">
        <v>86</v>
      </c>
      <c r="AS1074" s="79">
        <v>372</v>
      </c>
      <c r="AT1074" s="79">
        <f>VLOOKUP(B1074,[2]ok!$BJ$3:$CS$424,36,FALSE)</f>
        <v>45</v>
      </c>
      <c r="AU1074" s="78">
        <v>4474</v>
      </c>
      <c r="AV1074" s="109"/>
      <c r="AW1074" s="109"/>
    </row>
    <row r="1075" spans="1:49" s="33" customFormat="1" ht="12">
      <c r="A1075" s="21">
        <v>1071</v>
      </c>
      <c r="B1075" s="75">
        <v>6757</v>
      </c>
      <c r="C1075" s="76" t="s">
        <v>999</v>
      </c>
      <c r="D1075" s="76" t="s">
        <v>705</v>
      </c>
      <c r="E1075" s="76" t="s">
        <v>712</v>
      </c>
      <c r="F1075" s="44" t="s">
        <v>130</v>
      </c>
      <c r="G1075" s="78" t="s">
        <v>662</v>
      </c>
      <c r="H1075" s="75">
        <v>6757</v>
      </c>
      <c r="I1075" s="105">
        <f t="shared" si="958"/>
        <v>1737</v>
      </c>
      <c r="J1075" s="79">
        <f>VLOOKUP(B1075,[2]ok!$BJ$3:$CS$424,2,FALSE)</f>
        <v>34</v>
      </c>
      <c r="K1075" s="79">
        <f>VLOOKUP(B1075,[2]ok!$BJ$3:$CS$424,3,FALSE)</f>
        <v>36</v>
      </c>
      <c r="L1075" s="79">
        <f>VLOOKUP(B1075,[2]ok!$BJ$3:$CS$424,4,FALSE)</f>
        <v>39</v>
      </c>
      <c r="M1075" s="79">
        <f>VLOOKUP(B1075,[2]ok!$BJ$3:$CS$424,5,FALSE)</f>
        <v>37</v>
      </c>
      <c r="N1075" s="79">
        <f>VLOOKUP(B1075,[2]ok!$BJ$3:$CS$424,6,FALSE)</f>
        <v>42</v>
      </c>
      <c r="O1075" s="79">
        <f>VLOOKUP(B1075,[2]ok!$BJ$3:$CS$424,7,FALSE)</f>
        <v>38</v>
      </c>
      <c r="P1075" s="79">
        <f>VLOOKUP(B1075,[2]ok!$BJ$3:$CS$424,8,FALSE)</f>
        <v>47</v>
      </c>
      <c r="Q1075" s="79">
        <f>VLOOKUP(B1075,[2]ok!$BJ$3:$CS$424,9,FALSE)</f>
        <v>47</v>
      </c>
      <c r="R1075" s="79">
        <f>VLOOKUP(B1075,[2]ok!$BJ$3:$CS$424,10,FALSE)</f>
        <v>48</v>
      </c>
      <c r="S1075" s="79">
        <f>VLOOKUP(B1075,[2]ok!$BJ$3:$CS$424,11,FALSE)</f>
        <v>48</v>
      </c>
      <c r="T1075" s="79">
        <f>VLOOKUP(B1075,[2]ok!$BJ$3:$CS$424,12,FALSE)</f>
        <v>48</v>
      </c>
      <c r="U1075" s="79">
        <f>VLOOKUP(B1075,[2]ok!$BJ$3:$CS$424,13,FALSE)</f>
        <v>48</v>
      </c>
      <c r="V1075" s="79">
        <f>VLOOKUP(B1075,[2]ok!$BJ$3:$CS$424,14,FALSE)</f>
        <v>47</v>
      </c>
      <c r="W1075" s="79">
        <f>VLOOKUP(B1075,[2]ok!$BJ$3:$CS$424,15,FALSE)</f>
        <v>45</v>
      </c>
      <c r="X1075" s="79">
        <f>VLOOKUP(B1075,[2]ok!$BJ$3:$CS$424,16,FALSE)</f>
        <v>41</v>
      </c>
      <c r="Y1075" s="79">
        <f>VLOOKUP(B1075,[2]ok!$BJ$3:$CS$424,17,FALSE)</f>
        <v>38</v>
      </c>
      <c r="Z1075" s="79">
        <f>VLOOKUP(B1075,[2]ok!$BJ$3:$CS$424,18,FALSE)</f>
        <v>35</v>
      </c>
      <c r="AA1075" s="79">
        <f>VLOOKUP(B1075,[2]ok!$BJ$3:$CS$424,19,FALSE)</f>
        <v>32</v>
      </c>
      <c r="AB1075" s="79">
        <f>VLOOKUP(B1075,[2]ok!$BJ$3:$CS$424,20,FALSE)</f>
        <v>30</v>
      </c>
      <c r="AC1075" s="79">
        <f>VLOOKUP(B1075,[2]ok!$BJ$3:$CS$424,21,FALSE)</f>
        <v>28</v>
      </c>
      <c r="AD1075" s="79">
        <f>VLOOKUP(B1075,[2]ok!$BJ$3:$CS$424,22,FALSE)</f>
        <v>128</v>
      </c>
      <c r="AE1075" s="79">
        <f>VLOOKUP(B1075,[2]ok!$BJ$3:$CS$424,23,FALSE)</f>
        <v>141</v>
      </c>
      <c r="AF1075" s="79">
        <f>VLOOKUP(B1075,[2]ok!$BJ$3:$CS$424,24,FALSE)</f>
        <v>129</v>
      </c>
      <c r="AG1075" s="79">
        <f>VLOOKUP(B1075,[2]ok!$BJ$3:$CS$424,25,FALSE)</f>
        <v>101</v>
      </c>
      <c r="AH1075" s="79">
        <f>VLOOKUP(B1075,[2]ok!$BJ$3:$CS$424,26,FALSE)</f>
        <v>104</v>
      </c>
      <c r="AI1075" s="79">
        <f>VLOOKUP(B1075,[2]ok!$BJ$3:$CS$424,27,FALSE)</f>
        <v>86</v>
      </c>
      <c r="AJ1075" s="79">
        <f>VLOOKUP(B1075,[2]ok!$BJ$3:$CS$424,28,FALSE)</f>
        <v>59</v>
      </c>
      <c r="AK1075" s="79">
        <f>VLOOKUP(B1075,[2]ok!$BJ$3:$CS$424,29,FALSE)</f>
        <v>53</v>
      </c>
      <c r="AL1075" s="79">
        <f>VLOOKUP(B1075,[2]ok!$BJ$3:$CS$424,30,FALSE)</f>
        <v>46</v>
      </c>
      <c r="AM1075" s="79">
        <f>VLOOKUP(B1075,[2]ok!$BJ$3:$CS$424,31,FALSE)</f>
        <v>32</v>
      </c>
      <c r="AN1075" s="79">
        <f>VLOOKUP(B1075,[2]ok!$BJ$3:$CS$424,32,FALSE)</f>
        <v>22</v>
      </c>
      <c r="AO1075" s="79">
        <f>VLOOKUP(B1075,[2]ok!$BJ$3:$CS$424,33,FALSE)</f>
        <v>14</v>
      </c>
      <c r="AP1075" s="79">
        <f>VLOOKUP(B1075,[2]ok!$BJ$3:$CS$424,34,FALSE)</f>
        <v>14</v>
      </c>
      <c r="AQ1075" s="79">
        <v>110</v>
      </c>
      <c r="AR1075" s="79">
        <v>86</v>
      </c>
      <c r="AS1075" s="79">
        <v>372</v>
      </c>
      <c r="AT1075" s="79">
        <f>VLOOKUP(B1075,[2]ok!$BJ$3:$CS$424,36,FALSE)</f>
        <v>48</v>
      </c>
      <c r="AU1075" s="78">
        <v>6757</v>
      </c>
      <c r="AV1075" s="109"/>
      <c r="AW1075" s="109"/>
    </row>
    <row r="1076" spans="1:49" s="33" customFormat="1" ht="12">
      <c r="A1076" s="6">
        <v>1072</v>
      </c>
      <c r="B1076" s="75">
        <v>6758</v>
      </c>
      <c r="C1076" s="76" t="s">
        <v>999</v>
      </c>
      <c r="D1076" s="76" t="s">
        <v>705</v>
      </c>
      <c r="E1076" s="76" t="s">
        <v>712</v>
      </c>
      <c r="F1076" s="44" t="s">
        <v>131</v>
      </c>
      <c r="G1076" s="78" t="s">
        <v>662</v>
      </c>
      <c r="H1076" s="75">
        <v>6758</v>
      </c>
      <c r="I1076" s="105">
        <f t="shared" si="958"/>
        <v>777</v>
      </c>
      <c r="J1076" s="79">
        <f>VLOOKUP(B1076,[2]ok!$BJ$3:$CS$424,2,FALSE)</f>
        <v>15</v>
      </c>
      <c r="K1076" s="79">
        <f>VLOOKUP(B1076,[2]ok!$BJ$3:$CS$424,3,FALSE)</f>
        <v>16</v>
      </c>
      <c r="L1076" s="79">
        <f>VLOOKUP(B1076,[2]ok!$BJ$3:$CS$424,4,FALSE)</f>
        <v>17</v>
      </c>
      <c r="M1076" s="79">
        <f>VLOOKUP(B1076,[2]ok!$BJ$3:$CS$424,5,FALSE)</f>
        <v>16</v>
      </c>
      <c r="N1076" s="79">
        <f>VLOOKUP(B1076,[2]ok!$BJ$3:$CS$424,6,FALSE)</f>
        <v>19</v>
      </c>
      <c r="O1076" s="79">
        <f>VLOOKUP(B1076,[2]ok!$BJ$3:$CS$424,7,FALSE)</f>
        <v>17</v>
      </c>
      <c r="P1076" s="79">
        <f>VLOOKUP(B1076,[2]ok!$BJ$3:$CS$424,8,FALSE)</f>
        <v>21</v>
      </c>
      <c r="Q1076" s="79">
        <f>VLOOKUP(B1076,[2]ok!$BJ$3:$CS$424,9,FALSE)</f>
        <v>21</v>
      </c>
      <c r="R1076" s="79">
        <f>VLOOKUP(B1076,[2]ok!$BJ$3:$CS$424,10,FALSE)</f>
        <v>21</v>
      </c>
      <c r="S1076" s="79">
        <f>VLOOKUP(B1076,[2]ok!$BJ$3:$CS$424,11,FALSE)</f>
        <v>22</v>
      </c>
      <c r="T1076" s="79">
        <f>VLOOKUP(B1076,[2]ok!$BJ$3:$CS$424,12,FALSE)</f>
        <v>22</v>
      </c>
      <c r="U1076" s="79">
        <f>VLOOKUP(B1076,[2]ok!$BJ$3:$CS$424,13,FALSE)</f>
        <v>22</v>
      </c>
      <c r="V1076" s="79">
        <f>VLOOKUP(B1076,[2]ok!$BJ$3:$CS$424,14,FALSE)</f>
        <v>21</v>
      </c>
      <c r="W1076" s="79">
        <f>VLOOKUP(B1076,[2]ok!$BJ$3:$CS$424,15,FALSE)</f>
        <v>20</v>
      </c>
      <c r="X1076" s="79">
        <f>VLOOKUP(B1076,[2]ok!$BJ$3:$CS$424,16,FALSE)</f>
        <v>19</v>
      </c>
      <c r="Y1076" s="79">
        <f>VLOOKUP(B1076,[2]ok!$BJ$3:$CS$424,17,FALSE)</f>
        <v>17</v>
      </c>
      <c r="Z1076" s="79">
        <f>VLOOKUP(B1076,[2]ok!$BJ$3:$CS$424,18,FALSE)</f>
        <v>16</v>
      </c>
      <c r="AA1076" s="79">
        <f>VLOOKUP(B1076,[2]ok!$BJ$3:$CS$424,19,FALSE)</f>
        <v>14</v>
      </c>
      <c r="AB1076" s="79">
        <f>VLOOKUP(B1076,[2]ok!$BJ$3:$CS$424,20,FALSE)</f>
        <v>13</v>
      </c>
      <c r="AC1076" s="79">
        <f>VLOOKUP(B1076,[2]ok!$BJ$3:$CS$424,21,FALSE)</f>
        <v>13</v>
      </c>
      <c r="AD1076" s="79">
        <f>VLOOKUP(B1076,[2]ok!$BJ$3:$CS$424,22,FALSE)</f>
        <v>57</v>
      </c>
      <c r="AE1076" s="79">
        <f>VLOOKUP(B1076,[2]ok!$BJ$3:$CS$424,23,FALSE)</f>
        <v>63</v>
      </c>
      <c r="AF1076" s="79">
        <f>VLOOKUP(B1076,[2]ok!$BJ$3:$CS$424,24,FALSE)</f>
        <v>58</v>
      </c>
      <c r="AG1076" s="79">
        <f>VLOOKUP(B1076,[2]ok!$BJ$3:$CS$424,25,FALSE)</f>
        <v>45</v>
      </c>
      <c r="AH1076" s="79">
        <f>VLOOKUP(B1076,[2]ok!$BJ$3:$CS$424,26,FALSE)</f>
        <v>46</v>
      </c>
      <c r="AI1076" s="79">
        <f>VLOOKUP(B1076,[2]ok!$BJ$3:$CS$424,27,FALSE)</f>
        <v>39</v>
      </c>
      <c r="AJ1076" s="79">
        <f>VLOOKUP(B1076,[2]ok!$BJ$3:$CS$424,28,FALSE)</f>
        <v>26</v>
      </c>
      <c r="AK1076" s="79">
        <f>VLOOKUP(B1076,[2]ok!$BJ$3:$CS$424,29,FALSE)</f>
        <v>24</v>
      </c>
      <c r="AL1076" s="79">
        <f>VLOOKUP(B1076,[2]ok!$BJ$3:$CS$424,30,FALSE)</f>
        <v>21</v>
      </c>
      <c r="AM1076" s="79">
        <f>VLOOKUP(B1076,[2]ok!$BJ$3:$CS$424,31,FALSE)</f>
        <v>14</v>
      </c>
      <c r="AN1076" s="79">
        <f>VLOOKUP(B1076,[2]ok!$BJ$3:$CS$424,32,FALSE)</f>
        <v>10</v>
      </c>
      <c r="AO1076" s="79">
        <f>VLOOKUP(B1076,[2]ok!$BJ$3:$CS$424,33,FALSE)</f>
        <v>6</v>
      </c>
      <c r="AP1076" s="79">
        <f>VLOOKUP(B1076,[2]ok!$BJ$3:$CS$424,34,FALSE)</f>
        <v>6</v>
      </c>
      <c r="AQ1076" s="79">
        <v>50</v>
      </c>
      <c r="AR1076" s="79">
        <v>39</v>
      </c>
      <c r="AS1076" s="79">
        <v>166</v>
      </c>
      <c r="AT1076" s="79">
        <f>VLOOKUP(B1076,[2]ok!$BJ$3:$CS$424,36,FALSE)</f>
        <v>16</v>
      </c>
      <c r="AU1076" s="78">
        <v>6758</v>
      </c>
      <c r="AV1076" s="109"/>
      <c r="AW1076" s="109"/>
    </row>
    <row r="1077" spans="1:49" s="33" customFormat="1" ht="12">
      <c r="A1077" s="21">
        <v>1073</v>
      </c>
      <c r="B1077" s="71"/>
      <c r="C1077" s="71"/>
      <c r="D1077" s="71"/>
      <c r="E1077" s="71"/>
      <c r="F1077" s="72" t="s">
        <v>1039</v>
      </c>
      <c r="G1077" s="73"/>
      <c r="H1077" s="71"/>
      <c r="I1077" s="104">
        <f>SUM(I1078:I1086)</f>
        <v>13322</v>
      </c>
      <c r="J1077" s="74">
        <f>SUM(J1078:J1086)</f>
        <v>180</v>
      </c>
      <c r="K1077" s="74">
        <f t="shared" ref="K1077:AT1077" si="959">SUM(K1078:K1086)</f>
        <v>204</v>
      </c>
      <c r="L1077" s="74">
        <f t="shared" si="959"/>
        <v>236</v>
      </c>
      <c r="M1077" s="74">
        <f t="shared" si="959"/>
        <v>267</v>
      </c>
      <c r="N1077" s="74">
        <f t="shared" si="959"/>
        <v>248</v>
      </c>
      <c r="O1077" s="74">
        <f t="shared" si="959"/>
        <v>246</v>
      </c>
      <c r="P1077" s="74">
        <f t="shared" si="959"/>
        <v>325</v>
      </c>
      <c r="Q1077" s="74">
        <f t="shared" si="959"/>
        <v>331</v>
      </c>
      <c r="R1077" s="74">
        <f t="shared" si="959"/>
        <v>335</v>
      </c>
      <c r="S1077" s="74">
        <f t="shared" si="959"/>
        <v>338</v>
      </c>
      <c r="T1077" s="74">
        <f t="shared" si="959"/>
        <v>339</v>
      </c>
      <c r="U1077" s="74">
        <f t="shared" si="959"/>
        <v>339</v>
      </c>
      <c r="V1077" s="74">
        <f t="shared" si="959"/>
        <v>334</v>
      </c>
      <c r="W1077" s="74">
        <f t="shared" si="959"/>
        <v>319</v>
      </c>
      <c r="X1077" s="74">
        <f t="shared" si="959"/>
        <v>299</v>
      </c>
      <c r="Y1077" s="74">
        <f t="shared" si="959"/>
        <v>279</v>
      </c>
      <c r="Z1077" s="74">
        <f t="shared" si="959"/>
        <v>258</v>
      </c>
      <c r="AA1077" s="74">
        <f t="shared" si="959"/>
        <v>241</v>
      </c>
      <c r="AB1077" s="74">
        <f t="shared" si="959"/>
        <v>231</v>
      </c>
      <c r="AC1077" s="74">
        <f t="shared" si="959"/>
        <v>227</v>
      </c>
      <c r="AD1077" s="74">
        <f t="shared" si="959"/>
        <v>1076</v>
      </c>
      <c r="AE1077" s="74">
        <f t="shared" si="959"/>
        <v>1061</v>
      </c>
      <c r="AF1077" s="74">
        <f t="shared" si="959"/>
        <v>941</v>
      </c>
      <c r="AG1077" s="74">
        <f t="shared" si="959"/>
        <v>880</v>
      </c>
      <c r="AH1077" s="74">
        <f t="shared" si="959"/>
        <v>777</v>
      </c>
      <c r="AI1077" s="74">
        <f t="shared" si="959"/>
        <v>727</v>
      </c>
      <c r="AJ1077" s="74">
        <f t="shared" si="959"/>
        <v>594</v>
      </c>
      <c r="AK1077" s="74">
        <f t="shared" si="959"/>
        <v>451</v>
      </c>
      <c r="AL1077" s="74">
        <f t="shared" si="959"/>
        <v>410</v>
      </c>
      <c r="AM1077" s="74">
        <f t="shared" si="959"/>
        <v>322</v>
      </c>
      <c r="AN1077" s="74">
        <f t="shared" si="959"/>
        <v>232</v>
      </c>
      <c r="AO1077" s="74">
        <f t="shared" si="959"/>
        <v>157</v>
      </c>
      <c r="AP1077" s="74">
        <f t="shared" si="959"/>
        <v>118</v>
      </c>
      <c r="AQ1077" s="74">
        <v>782</v>
      </c>
      <c r="AR1077" s="74">
        <v>655</v>
      </c>
      <c r="AS1077" s="74">
        <v>2949</v>
      </c>
      <c r="AT1077" s="74">
        <f t="shared" si="959"/>
        <v>251</v>
      </c>
      <c r="AU1077" s="73"/>
      <c r="AV1077" s="109"/>
      <c r="AW1077" s="109"/>
    </row>
    <row r="1078" spans="1:49" s="33" customFormat="1" ht="12">
      <c r="A1078" s="21">
        <v>1074</v>
      </c>
      <c r="B1078" s="75">
        <v>4473</v>
      </c>
      <c r="C1078" s="76" t="s">
        <v>999</v>
      </c>
      <c r="D1078" s="76" t="s">
        <v>705</v>
      </c>
      <c r="E1078" s="76" t="s">
        <v>706</v>
      </c>
      <c r="F1078" s="44" t="s">
        <v>132</v>
      </c>
      <c r="G1078" s="78" t="s">
        <v>667</v>
      </c>
      <c r="H1078" s="75">
        <v>4473</v>
      </c>
      <c r="I1078" s="105">
        <f>SUM(J1078:AP1078)</f>
        <v>1910</v>
      </c>
      <c r="J1078" s="79">
        <f>VLOOKUP(B1078,[2]ok!$BJ$3:$CS$424,2,FALSE)</f>
        <v>26</v>
      </c>
      <c r="K1078" s="79">
        <f>VLOOKUP(B1078,[2]ok!$BJ$3:$CS$424,3,FALSE)</f>
        <v>29</v>
      </c>
      <c r="L1078" s="79">
        <f>VLOOKUP(B1078,[2]ok!$BJ$3:$CS$424,4,FALSE)</f>
        <v>34</v>
      </c>
      <c r="M1078" s="79">
        <f>VLOOKUP(B1078,[2]ok!$BJ$3:$CS$424,5,FALSE)</f>
        <v>37</v>
      </c>
      <c r="N1078" s="79">
        <f>VLOOKUP(B1078,[2]ok!$BJ$3:$CS$424,6,FALSE)</f>
        <v>35</v>
      </c>
      <c r="O1078" s="79">
        <f>VLOOKUP(B1078,[2]ok!$BJ$3:$CS$424,7,FALSE)</f>
        <v>37</v>
      </c>
      <c r="P1078" s="79">
        <f>VLOOKUP(B1078,[2]ok!$BJ$3:$CS$424,8,FALSE)</f>
        <v>48</v>
      </c>
      <c r="Q1078" s="79">
        <f>VLOOKUP(B1078,[2]ok!$BJ$3:$CS$424,9,FALSE)</f>
        <v>48</v>
      </c>
      <c r="R1078" s="79">
        <f>VLOOKUP(B1078,[2]ok!$BJ$3:$CS$424,10,FALSE)</f>
        <v>48</v>
      </c>
      <c r="S1078" s="79">
        <f>VLOOKUP(B1078,[2]ok!$BJ$3:$CS$424,11,FALSE)</f>
        <v>50</v>
      </c>
      <c r="T1078" s="79">
        <f>VLOOKUP(B1078,[2]ok!$BJ$3:$CS$424,12,FALSE)</f>
        <v>48</v>
      </c>
      <c r="U1078" s="79">
        <f>VLOOKUP(B1078,[2]ok!$BJ$3:$CS$424,13,FALSE)</f>
        <v>48</v>
      </c>
      <c r="V1078" s="79">
        <f>VLOOKUP(B1078,[2]ok!$BJ$3:$CS$424,14,FALSE)</f>
        <v>47</v>
      </c>
      <c r="W1078" s="79">
        <f>VLOOKUP(B1078,[2]ok!$BJ$3:$CS$424,15,FALSE)</f>
        <v>45</v>
      </c>
      <c r="X1078" s="79">
        <f>VLOOKUP(B1078,[2]ok!$BJ$3:$CS$424,16,FALSE)</f>
        <v>43</v>
      </c>
      <c r="Y1078" s="79">
        <f>VLOOKUP(B1078,[2]ok!$BJ$3:$CS$424,17,FALSE)</f>
        <v>41</v>
      </c>
      <c r="Z1078" s="79">
        <f>VLOOKUP(B1078,[2]ok!$BJ$3:$CS$424,18,FALSE)</f>
        <v>38</v>
      </c>
      <c r="AA1078" s="79">
        <f>VLOOKUP(B1078,[2]ok!$BJ$3:$CS$424,19,FALSE)</f>
        <v>36</v>
      </c>
      <c r="AB1078" s="79">
        <f>VLOOKUP(B1078,[2]ok!$BJ$3:$CS$424,20,FALSE)</f>
        <v>34</v>
      </c>
      <c r="AC1078" s="79">
        <f>VLOOKUP(B1078,[2]ok!$BJ$3:$CS$424,21,FALSE)</f>
        <v>31</v>
      </c>
      <c r="AD1078" s="79">
        <f>VLOOKUP(B1078,[2]ok!$BJ$3:$CS$424,22,FALSE)</f>
        <v>153</v>
      </c>
      <c r="AE1078" s="79">
        <f>VLOOKUP(B1078,[2]ok!$BJ$3:$CS$424,23,FALSE)</f>
        <v>153</v>
      </c>
      <c r="AF1078" s="79">
        <f>VLOOKUP(B1078,[2]ok!$BJ$3:$CS$424,24,FALSE)</f>
        <v>133</v>
      </c>
      <c r="AG1078" s="79">
        <f>VLOOKUP(B1078,[2]ok!$BJ$3:$CS$424,25,FALSE)</f>
        <v>126</v>
      </c>
      <c r="AH1078" s="79">
        <f>VLOOKUP(B1078,[2]ok!$BJ$3:$CS$424,26,FALSE)</f>
        <v>110</v>
      </c>
      <c r="AI1078" s="79">
        <f>VLOOKUP(B1078,[2]ok!$BJ$3:$CS$424,27,FALSE)</f>
        <v>103</v>
      </c>
      <c r="AJ1078" s="79">
        <f>VLOOKUP(B1078,[2]ok!$BJ$3:$CS$424,28,FALSE)</f>
        <v>86</v>
      </c>
      <c r="AK1078" s="79">
        <f>VLOOKUP(B1078,[2]ok!$BJ$3:$CS$424,29,FALSE)</f>
        <v>64</v>
      </c>
      <c r="AL1078" s="79">
        <f>VLOOKUP(B1078,[2]ok!$BJ$3:$CS$424,30,FALSE)</f>
        <v>59</v>
      </c>
      <c r="AM1078" s="79">
        <f>VLOOKUP(B1078,[2]ok!$BJ$3:$CS$424,31,FALSE)</f>
        <v>47</v>
      </c>
      <c r="AN1078" s="79">
        <f>VLOOKUP(B1078,[2]ok!$BJ$3:$CS$424,32,FALSE)</f>
        <v>34</v>
      </c>
      <c r="AO1078" s="79">
        <f>VLOOKUP(B1078,[2]ok!$BJ$3:$CS$424,33,FALSE)</f>
        <v>22</v>
      </c>
      <c r="AP1078" s="79">
        <f>VLOOKUP(B1078,[2]ok!$BJ$3:$CS$424,34,FALSE)</f>
        <v>17</v>
      </c>
      <c r="AQ1078" s="79">
        <v>111</v>
      </c>
      <c r="AR1078" s="79">
        <v>95</v>
      </c>
      <c r="AS1078" s="79">
        <v>420</v>
      </c>
      <c r="AT1078" s="79">
        <f>VLOOKUP(B1078,[2]ok!$BJ$3:$CS$424,36,FALSE)</f>
        <v>27</v>
      </c>
      <c r="AU1078" s="78">
        <v>4473</v>
      </c>
      <c r="AV1078" s="109"/>
      <c r="AW1078" s="109"/>
    </row>
    <row r="1079" spans="1:49" s="33" customFormat="1" ht="12">
      <c r="A1079" s="6">
        <v>1075</v>
      </c>
      <c r="B1079" s="75">
        <v>4472</v>
      </c>
      <c r="C1079" s="76" t="s">
        <v>999</v>
      </c>
      <c r="D1079" s="76" t="s">
        <v>705</v>
      </c>
      <c r="E1079" s="76" t="s">
        <v>706</v>
      </c>
      <c r="F1079" s="44" t="s">
        <v>133</v>
      </c>
      <c r="G1079" s="78" t="s">
        <v>662</v>
      </c>
      <c r="H1079" s="75">
        <v>4472</v>
      </c>
      <c r="I1079" s="105">
        <f t="shared" ref="I1079:I1086" si="960">SUM(J1079:AP1079)</f>
        <v>2027</v>
      </c>
      <c r="J1079" s="79">
        <f>VLOOKUP(B1079,[2]ok!$BJ$3:$CS$424,2,FALSE)</f>
        <v>27</v>
      </c>
      <c r="K1079" s="79">
        <f>VLOOKUP(B1079,[2]ok!$BJ$3:$CS$424,3,FALSE)</f>
        <v>31</v>
      </c>
      <c r="L1079" s="79">
        <f>VLOOKUP(B1079,[2]ok!$BJ$3:$CS$424,4,FALSE)</f>
        <v>36</v>
      </c>
      <c r="M1079" s="79">
        <f>VLOOKUP(B1079,[2]ok!$BJ$3:$CS$424,5,FALSE)</f>
        <v>41</v>
      </c>
      <c r="N1079" s="79">
        <f>VLOOKUP(B1079,[2]ok!$BJ$3:$CS$424,6,FALSE)</f>
        <v>38</v>
      </c>
      <c r="O1079" s="79">
        <f>VLOOKUP(B1079,[2]ok!$BJ$3:$CS$424,7,FALSE)</f>
        <v>37</v>
      </c>
      <c r="P1079" s="79">
        <f>VLOOKUP(B1079,[2]ok!$BJ$3:$CS$424,8,FALSE)</f>
        <v>49</v>
      </c>
      <c r="Q1079" s="79">
        <f>VLOOKUP(B1079,[2]ok!$BJ$3:$CS$424,9,FALSE)</f>
        <v>50</v>
      </c>
      <c r="R1079" s="79">
        <f>VLOOKUP(B1079,[2]ok!$BJ$3:$CS$424,10,FALSE)</f>
        <v>51</v>
      </c>
      <c r="S1079" s="79">
        <f>VLOOKUP(B1079,[2]ok!$BJ$3:$CS$424,11,FALSE)</f>
        <v>51</v>
      </c>
      <c r="T1079" s="79">
        <f>VLOOKUP(B1079,[2]ok!$BJ$3:$CS$424,12,FALSE)</f>
        <v>52</v>
      </c>
      <c r="U1079" s="79">
        <f>VLOOKUP(B1079,[2]ok!$BJ$3:$CS$424,13,FALSE)</f>
        <v>52</v>
      </c>
      <c r="V1079" s="79">
        <f>VLOOKUP(B1079,[2]ok!$BJ$3:$CS$424,14,FALSE)</f>
        <v>51</v>
      </c>
      <c r="W1079" s="79">
        <f>VLOOKUP(B1079,[2]ok!$BJ$3:$CS$424,15,FALSE)</f>
        <v>49</v>
      </c>
      <c r="X1079" s="79">
        <f>VLOOKUP(B1079,[2]ok!$BJ$3:$CS$424,16,FALSE)</f>
        <v>46</v>
      </c>
      <c r="Y1079" s="79">
        <f>VLOOKUP(B1079,[2]ok!$BJ$3:$CS$424,17,FALSE)</f>
        <v>42</v>
      </c>
      <c r="Z1079" s="79">
        <f>VLOOKUP(B1079,[2]ok!$BJ$3:$CS$424,18,FALSE)</f>
        <v>39</v>
      </c>
      <c r="AA1079" s="79">
        <f>VLOOKUP(B1079,[2]ok!$BJ$3:$CS$424,19,FALSE)</f>
        <v>37</v>
      </c>
      <c r="AB1079" s="79">
        <f>VLOOKUP(B1079,[2]ok!$BJ$3:$CS$424,20,FALSE)</f>
        <v>35</v>
      </c>
      <c r="AC1079" s="79">
        <f>VLOOKUP(B1079,[2]ok!$BJ$3:$CS$424,21,FALSE)</f>
        <v>35</v>
      </c>
      <c r="AD1079" s="79">
        <f>VLOOKUP(B1079,[2]ok!$BJ$3:$CS$424,22,FALSE)</f>
        <v>164</v>
      </c>
      <c r="AE1079" s="79">
        <f>VLOOKUP(B1079,[2]ok!$BJ$3:$CS$424,23,FALSE)</f>
        <v>161</v>
      </c>
      <c r="AF1079" s="79">
        <f>VLOOKUP(B1079,[2]ok!$BJ$3:$CS$424,24,FALSE)</f>
        <v>143</v>
      </c>
      <c r="AG1079" s="79">
        <f>VLOOKUP(B1079,[2]ok!$BJ$3:$CS$424,25,FALSE)</f>
        <v>134</v>
      </c>
      <c r="AH1079" s="79">
        <f>VLOOKUP(B1079,[2]ok!$BJ$3:$CS$424,26,FALSE)</f>
        <v>118</v>
      </c>
      <c r="AI1079" s="79">
        <f>VLOOKUP(B1079,[2]ok!$BJ$3:$CS$424,27,FALSE)</f>
        <v>111</v>
      </c>
      <c r="AJ1079" s="79">
        <f>VLOOKUP(B1079,[2]ok!$BJ$3:$CS$424,28,FALSE)</f>
        <v>90</v>
      </c>
      <c r="AK1079" s="79">
        <f>VLOOKUP(B1079,[2]ok!$BJ$3:$CS$424,29,FALSE)</f>
        <v>69</v>
      </c>
      <c r="AL1079" s="79">
        <f>VLOOKUP(B1079,[2]ok!$BJ$3:$CS$424,30,FALSE)</f>
        <v>62</v>
      </c>
      <c r="AM1079" s="79">
        <f>VLOOKUP(B1079,[2]ok!$BJ$3:$CS$424,31,FALSE)</f>
        <v>49</v>
      </c>
      <c r="AN1079" s="79">
        <f>VLOOKUP(B1079,[2]ok!$BJ$3:$CS$424,32,FALSE)</f>
        <v>35</v>
      </c>
      <c r="AO1079" s="79">
        <f>VLOOKUP(B1079,[2]ok!$BJ$3:$CS$424,33,FALSE)</f>
        <v>24</v>
      </c>
      <c r="AP1079" s="79">
        <f>VLOOKUP(B1079,[2]ok!$BJ$3:$CS$424,34,FALSE)</f>
        <v>18</v>
      </c>
      <c r="AQ1079" s="79">
        <v>120</v>
      </c>
      <c r="AR1079" s="79">
        <v>100</v>
      </c>
      <c r="AS1079" s="79">
        <v>449</v>
      </c>
      <c r="AT1079" s="79">
        <f>VLOOKUP(B1079,[2]ok!$BJ$3:$CS$424,36,FALSE)</f>
        <v>28</v>
      </c>
      <c r="AU1079" s="78">
        <v>4472</v>
      </c>
      <c r="AV1079" s="109"/>
      <c r="AW1079" s="109"/>
    </row>
    <row r="1080" spans="1:49" s="33" customFormat="1" ht="24">
      <c r="A1080" s="21">
        <v>1076</v>
      </c>
      <c r="B1080" s="75">
        <v>4471</v>
      </c>
      <c r="C1080" s="76" t="s">
        <v>999</v>
      </c>
      <c r="D1080" s="76" t="s">
        <v>705</v>
      </c>
      <c r="E1080" s="76" t="s">
        <v>706</v>
      </c>
      <c r="F1080" s="42" t="s">
        <v>134</v>
      </c>
      <c r="G1080" s="78" t="s">
        <v>662</v>
      </c>
      <c r="H1080" s="75">
        <v>4471</v>
      </c>
      <c r="I1080" s="105">
        <f t="shared" si="960"/>
        <v>4231</v>
      </c>
      <c r="J1080" s="79">
        <f>VLOOKUP(B1080,[2]ok!$BJ$3:$CS$424,2,FALSE)</f>
        <v>57</v>
      </c>
      <c r="K1080" s="79">
        <f>VLOOKUP(B1080,[2]ok!$BJ$3:$CS$424,3,FALSE)</f>
        <v>65</v>
      </c>
      <c r="L1080" s="79">
        <f>VLOOKUP(B1080,[2]ok!$BJ$3:$CS$424,4,FALSE)</f>
        <v>75</v>
      </c>
      <c r="M1080" s="79">
        <f>VLOOKUP(B1080,[2]ok!$BJ$3:$CS$424,5,FALSE)</f>
        <v>85</v>
      </c>
      <c r="N1080" s="79">
        <f>VLOOKUP(B1080,[2]ok!$BJ$3:$CS$424,6,FALSE)</f>
        <v>79</v>
      </c>
      <c r="O1080" s="79">
        <f>VLOOKUP(B1080,[2]ok!$BJ$3:$CS$424,7,FALSE)</f>
        <v>78</v>
      </c>
      <c r="P1080" s="79">
        <f>VLOOKUP(B1080,[2]ok!$BJ$3:$CS$424,8,FALSE)</f>
        <v>103</v>
      </c>
      <c r="Q1080" s="79">
        <f>VLOOKUP(B1080,[2]ok!$BJ$3:$CS$424,9,FALSE)</f>
        <v>105</v>
      </c>
      <c r="R1080" s="79">
        <f>VLOOKUP(B1080,[2]ok!$BJ$3:$CS$424,10,FALSE)</f>
        <v>106</v>
      </c>
      <c r="S1080" s="79">
        <f>VLOOKUP(B1080,[2]ok!$BJ$3:$CS$424,11,FALSE)</f>
        <v>107</v>
      </c>
      <c r="T1080" s="79">
        <f>VLOOKUP(B1080,[2]ok!$BJ$3:$CS$424,12,FALSE)</f>
        <v>108</v>
      </c>
      <c r="U1080" s="79">
        <f>VLOOKUP(B1080,[2]ok!$BJ$3:$CS$424,13,FALSE)</f>
        <v>108</v>
      </c>
      <c r="V1080" s="79">
        <f>VLOOKUP(B1080,[2]ok!$BJ$3:$CS$424,14,FALSE)</f>
        <v>106</v>
      </c>
      <c r="W1080" s="79">
        <f>VLOOKUP(B1080,[2]ok!$BJ$3:$CS$424,15,FALSE)</f>
        <v>101</v>
      </c>
      <c r="X1080" s="79">
        <f>VLOOKUP(B1080,[2]ok!$BJ$3:$CS$424,16,FALSE)</f>
        <v>95</v>
      </c>
      <c r="Y1080" s="79">
        <f>VLOOKUP(B1080,[2]ok!$BJ$3:$CS$424,17,FALSE)</f>
        <v>89</v>
      </c>
      <c r="Z1080" s="79">
        <f>VLOOKUP(B1080,[2]ok!$BJ$3:$CS$424,18,FALSE)</f>
        <v>82</v>
      </c>
      <c r="AA1080" s="79">
        <f>VLOOKUP(B1080,[2]ok!$BJ$3:$CS$424,19,FALSE)</f>
        <v>76</v>
      </c>
      <c r="AB1080" s="79">
        <f>VLOOKUP(B1080,[2]ok!$BJ$3:$CS$424,20,FALSE)</f>
        <v>73</v>
      </c>
      <c r="AC1080" s="79">
        <f>VLOOKUP(B1080,[2]ok!$BJ$3:$CS$424,21,FALSE)</f>
        <v>72</v>
      </c>
      <c r="AD1080" s="79">
        <f>VLOOKUP(B1080,[2]ok!$BJ$3:$CS$424,22,FALSE)</f>
        <v>342</v>
      </c>
      <c r="AE1080" s="79">
        <f>VLOOKUP(B1080,[2]ok!$BJ$3:$CS$424,23,FALSE)</f>
        <v>337</v>
      </c>
      <c r="AF1080" s="79">
        <f>VLOOKUP(B1080,[2]ok!$BJ$3:$CS$424,24,FALSE)</f>
        <v>299</v>
      </c>
      <c r="AG1080" s="79">
        <f>VLOOKUP(B1080,[2]ok!$BJ$3:$CS$424,25,FALSE)</f>
        <v>279</v>
      </c>
      <c r="AH1080" s="79">
        <f>VLOOKUP(B1080,[2]ok!$BJ$3:$CS$424,26,FALSE)</f>
        <v>247</v>
      </c>
      <c r="AI1080" s="79">
        <f>VLOOKUP(B1080,[2]ok!$BJ$3:$CS$424,27,FALSE)</f>
        <v>231</v>
      </c>
      <c r="AJ1080" s="79">
        <f>VLOOKUP(B1080,[2]ok!$BJ$3:$CS$424,28,FALSE)</f>
        <v>189</v>
      </c>
      <c r="AK1080" s="79">
        <f>VLOOKUP(B1080,[2]ok!$BJ$3:$CS$424,29,FALSE)</f>
        <v>143</v>
      </c>
      <c r="AL1080" s="79">
        <f>VLOOKUP(B1080,[2]ok!$BJ$3:$CS$424,30,FALSE)</f>
        <v>130</v>
      </c>
      <c r="AM1080" s="79">
        <f>VLOOKUP(B1080,[2]ok!$BJ$3:$CS$424,31,FALSE)</f>
        <v>102</v>
      </c>
      <c r="AN1080" s="79">
        <f>VLOOKUP(B1080,[2]ok!$BJ$3:$CS$424,32,FALSE)</f>
        <v>74</v>
      </c>
      <c r="AO1080" s="79">
        <f>VLOOKUP(B1080,[2]ok!$BJ$3:$CS$424,33,FALSE)</f>
        <v>50</v>
      </c>
      <c r="AP1080" s="79">
        <f>VLOOKUP(B1080,[2]ok!$BJ$3:$CS$424,34,FALSE)</f>
        <v>38</v>
      </c>
      <c r="AQ1080" s="79">
        <v>249</v>
      </c>
      <c r="AR1080" s="79">
        <v>208</v>
      </c>
      <c r="AS1080" s="79">
        <v>937</v>
      </c>
      <c r="AT1080" s="79">
        <f>VLOOKUP(B1080,[2]ok!$BJ$3:$CS$424,36,FALSE)</f>
        <v>65</v>
      </c>
      <c r="AU1080" s="78">
        <v>4471</v>
      </c>
      <c r="AV1080" s="109"/>
      <c r="AW1080" s="109"/>
    </row>
    <row r="1081" spans="1:49" s="33" customFormat="1" ht="12">
      <c r="A1081" s="21">
        <v>1077</v>
      </c>
      <c r="B1081" s="75">
        <v>7120</v>
      </c>
      <c r="C1081" s="76" t="s">
        <v>999</v>
      </c>
      <c r="D1081" s="76" t="s">
        <v>705</v>
      </c>
      <c r="E1081" s="76" t="s">
        <v>706</v>
      </c>
      <c r="F1081" s="77" t="s">
        <v>135</v>
      </c>
      <c r="G1081" s="78" t="s">
        <v>662</v>
      </c>
      <c r="H1081" s="75">
        <v>7120</v>
      </c>
      <c r="I1081" s="105">
        <f t="shared" si="960"/>
        <v>1040</v>
      </c>
      <c r="J1081" s="79">
        <f>VLOOKUP(B1081,[2]ok!$BJ$3:$CS$424,2,FALSE)</f>
        <v>14</v>
      </c>
      <c r="K1081" s="79">
        <f>VLOOKUP(B1081,[2]ok!$BJ$3:$CS$424,3,FALSE)</f>
        <v>16</v>
      </c>
      <c r="L1081" s="79">
        <f>VLOOKUP(B1081,[2]ok!$BJ$3:$CS$424,4,FALSE)</f>
        <v>18</v>
      </c>
      <c r="M1081" s="79">
        <f>VLOOKUP(B1081,[2]ok!$BJ$3:$CS$424,5,FALSE)</f>
        <v>21</v>
      </c>
      <c r="N1081" s="79">
        <f>VLOOKUP(B1081,[2]ok!$BJ$3:$CS$424,6,FALSE)</f>
        <v>19</v>
      </c>
      <c r="O1081" s="79">
        <f>VLOOKUP(B1081,[2]ok!$BJ$3:$CS$424,7,FALSE)</f>
        <v>19</v>
      </c>
      <c r="P1081" s="79">
        <f>VLOOKUP(B1081,[2]ok!$BJ$3:$CS$424,8,FALSE)</f>
        <v>25</v>
      </c>
      <c r="Q1081" s="79">
        <f>VLOOKUP(B1081,[2]ok!$BJ$3:$CS$424,9,FALSE)</f>
        <v>26</v>
      </c>
      <c r="R1081" s="79">
        <f>VLOOKUP(B1081,[2]ok!$BJ$3:$CS$424,10,FALSE)</f>
        <v>26</v>
      </c>
      <c r="S1081" s="79">
        <f>VLOOKUP(B1081,[2]ok!$BJ$3:$CS$424,11,FALSE)</f>
        <v>26</v>
      </c>
      <c r="T1081" s="79">
        <f>VLOOKUP(B1081,[2]ok!$BJ$3:$CS$424,12,FALSE)</f>
        <v>27</v>
      </c>
      <c r="U1081" s="79">
        <f>VLOOKUP(B1081,[2]ok!$BJ$3:$CS$424,13,FALSE)</f>
        <v>27</v>
      </c>
      <c r="V1081" s="79">
        <f>VLOOKUP(B1081,[2]ok!$BJ$3:$CS$424,14,FALSE)</f>
        <v>26</v>
      </c>
      <c r="W1081" s="79">
        <f>VLOOKUP(B1081,[2]ok!$BJ$3:$CS$424,15,FALSE)</f>
        <v>25</v>
      </c>
      <c r="X1081" s="79">
        <f>VLOOKUP(B1081,[2]ok!$BJ$3:$CS$424,16,FALSE)</f>
        <v>23</v>
      </c>
      <c r="Y1081" s="79">
        <f>VLOOKUP(B1081,[2]ok!$BJ$3:$CS$424,17,FALSE)</f>
        <v>22</v>
      </c>
      <c r="Z1081" s="79">
        <f>VLOOKUP(B1081,[2]ok!$BJ$3:$CS$424,18,FALSE)</f>
        <v>20</v>
      </c>
      <c r="AA1081" s="79">
        <f>VLOOKUP(B1081,[2]ok!$BJ$3:$CS$424,19,FALSE)</f>
        <v>19</v>
      </c>
      <c r="AB1081" s="79">
        <f>VLOOKUP(B1081,[2]ok!$BJ$3:$CS$424,20,FALSE)</f>
        <v>18</v>
      </c>
      <c r="AC1081" s="79">
        <f>VLOOKUP(B1081,[2]ok!$BJ$3:$CS$424,21,FALSE)</f>
        <v>18</v>
      </c>
      <c r="AD1081" s="79">
        <f>VLOOKUP(B1081,[2]ok!$BJ$3:$CS$424,22,FALSE)</f>
        <v>84</v>
      </c>
      <c r="AE1081" s="79">
        <f>VLOOKUP(B1081,[2]ok!$BJ$3:$CS$424,23,FALSE)</f>
        <v>83</v>
      </c>
      <c r="AF1081" s="79">
        <f>VLOOKUP(B1081,[2]ok!$BJ$3:$CS$424,24,FALSE)</f>
        <v>74</v>
      </c>
      <c r="AG1081" s="79">
        <f>VLOOKUP(B1081,[2]ok!$BJ$3:$CS$424,25,FALSE)</f>
        <v>69</v>
      </c>
      <c r="AH1081" s="79">
        <f>VLOOKUP(B1081,[2]ok!$BJ$3:$CS$424,26,FALSE)</f>
        <v>61</v>
      </c>
      <c r="AI1081" s="79">
        <f>VLOOKUP(B1081,[2]ok!$BJ$3:$CS$424,27,FALSE)</f>
        <v>57</v>
      </c>
      <c r="AJ1081" s="79">
        <f>VLOOKUP(B1081,[2]ok!$BJ$3:$CS$424,28,FALSE)</f>
        <v>46</v>
      </c>
      <c r="AK1081" s="79">
        <f>VLOOKUP(B1081,[2]ok!$BJ$3:$CS$424,29,FALSE)</f>
        <v>35</v>
      </c>
      <c r="AL1081" s="79">
        <f>VLOOKUP(B1081,[2]ok!$BJ$3:$CS$424,30,FALSE)</f>
        <v>32</v>
      </c>
      <c r="AM1081" s="79">
        <f>VLOOKUP(B1081,[2]ok!$BJ$3:$CS$424,31,FALSE)</f>
        <v>25</v>
      </c>
      <c r="AN1081" s="79">
        <f>VLOOKUP(B1081,[2]ok!$BJ$3:$CS$424,32,FALSE)</f>
        <v>18</v>
      </c>
      <c r="AO1081" s="79">
        <f>VLOOKUP(B1081,[2]ok!$BJ$3:$CS$424,33,FALSE)</f>
        <v>12</v>
      </c>
      <c r="AP1081" s="79">
        <f>VLOOKUP(B1081,[2]ok!$BJ$3:$CS$424,34,FALSE)</f>
        <v>9</v>
      </c>
      <c r="AQ1081" s="79">
        <v>61</v>
      </c>
      <c r="AR1081" s="79">
        <v>51</v>
      </c>
      <c r="AS1081" s="79">
        <v>231</v>
      </c>
      <c r="AT1081" s="79">
        <f>VLOOKUP(B1081,[2]ok!$BJ$3:$CS$424,36,FALSE)</f>
        <v>22</v>
      </c>
      <c r="AU1081" s="78">
        <v>7120</v>
      </c>
      <c r="AV1081" s="109"/>
      <c r="AW1081" s="109"/>
    </row>
    <row r="1082" spans="1:49" s="33" customFormat="1" ht="12">
      <c r="A1082" s="6">
        <v>1078</v>
      </c>
      <c r="B1082" s="75">
        <v>7374</v>
      </c>
      <c r="C1082" s="76" t="s">
        <v>999</v>
      </c>
      <c r="D1082" s="76" t="s">
        <v>705</v>
      </c>
      <c r="E1082" s="76" t="s">
        <v>706</v>
      </c>
      <c r="F1082" s="77" t="s">
        <v>136</v>
      </c>
      <c r="G1082" s="78" t="s">
        <v>662</v>
      </c>
      <c r="H1082" s="75">
        <v>7374</v>
      </c>
      <c r="I1082" s="105">
        <f t="shared" si="960"/>
        <v>1159</v>
      </c>
      <c r="J1082" s="79">
        <f>VLOOKUP(B1082,[2]ok!$BJ$3:$CS$424,2,FALSE)</f>
        <v>16</v>
      </c>
      <c r="K1082" s="79">
        <f>VLOOKUP(B1082,[2]ok!$BJ$3:$CS$424,3,FALSE)</f>
        <v>18</v>
      </c>
      <c r="L1082" s="79">
        <f>VLOOKUP(B1082,[2]ok!$BJ$3:$CS$424,4,FALSE)</f>
        <v>21</v>
      </c>
      <c r="M1082" s="79">
        <f>VLOOKUP(B1082,[2]ok!$BJ$3:$CS$424,5,FALSE)</f>
        <v>23</v>
      </c>
      <c r="N1082" s="79">
        <f>VLOOKUP(B1082,[2]ok!$BJ$3:$CS$424,6,FALSE)</f>
        <v>22</v>
      </c>
      <c r="O1082" s="79">
        <f>VLOOKUP(B1082,[2]ok!$BJ$3:$CS$424,7,FALSE)</f>
        <v>21</v>
      </c>
      <c r="P1082" s="79">
        <f>VLOOKUP(B1082,[2]ok!$BJ$3:$CS$424,8,FALSE)</f>
        <v>28</v>
      </c>
      <c r="Q1082" s="79">
        <f>VLOOKUP(B1082,[2]ok!$BJ$3:$CS$424,9,FALSE)</f>
        <v>29</v>
      </c>
      <c r="R1082" s="79">
        <f>VLOOKUP(B1082,[2]ok!$BJ$3:$CS$424,10,FALSE)</f>
        <v>29</v>
      </c>
      <c r="S1082" s="79">
        <f>VLOOKUP(B1082,[2]ok!$BJ$3:$CS$424,11,FALSE)</f>
        <v>29</v>
      </c>
      <c r="T1082" s="79">
        <f>VLOOKUP(B1082,[2]ok!$BJ$3:$CS$424,12,FALSE)</f>
        <v>29</v>
      </c>
      <c r="U1082" s="79">
        <f>VLOOKUP(B1082,[2]ok!$BJ$3:$CS$424,13,FALSE)</f>
        <v>29</v>
      </c>
      <c r="V1082" s="79">
        <f>VLOOKUP(B1082,[2]ok!$BJ$3:$CS$424,14,FALSE)</f>
        <v>29</v>
      </c>
      <c r="W1082" s="79">
        <f>VLOOKUP(B1082,[2]ok!$BJ$3:$CS$424,15,FALSE)</f>
        <v>28</v>
      </c>
      <c r="X1082" s="79">
        <f>VLOOKUP(B1082,[2]ok!$BJ$3:$CS$424,16,FALSE)</f>
        <v>26</v>
      </c>
      <c r="Y1082" s="79">
        <f>VLOOKUP(B1082,[2]ok!$BJ$3:$CS$424,17,FALSE)</f>
        <v>24</v>
      </c>
      <c r="Z1082" s="79">
        <f>VLOOKUP(B1082,[2]ok!$BJ$3:$CS$424,18,FALSE)</f>
        <v>22</v>
      </c>
      <c r="AA1082" s="79">
        <f>VLOOKUP(B1082,[2]ok!$BJ$3:$CS$424,19,FALSE)</f>
        <v>21</v>
      </c>
      <c r="AB1082" s="79">
        <f>VLOOKUP(B1082,[2]ok!$BJ$3:$CS$424,20,FALSE)</f>
        <v>20</v>
      </c>
      <c r="AC1082" s="79">
        <f>VLOOKUP(B1082,[2]ok!$BJ$3:$CS$424,21,FALSE)</f>
        <v>20</v>
      </c>
      <c r="AD1082" s="79">
        <f>VLOOKUP(B1082,[2]ok!$BJ$3:$CS$424,22,FALSE)</f>
        <v>94</v>
      </c>
      <c r="AE1082" s="79">
        <f>VLOOKUP(B1082,[2]ok!$BJ$3:$CS$424,23,FALSE)</f>
        <v>92</v>
      </c>
      <c r="AF1082" s="79">
        <f>VLOOKUP(B1082,[2]ok!$BJ$3:$CS$424,24,FALSE)</f>
        <v>82</v>
      </c>
      <c r="AG1082" s="79">
        <f>VLOOKUP(B1082,[2]ok!$BJ$3:$CS$424,25,FALSE)</f>
        <v>77</v>
      </c>
      <c r="AH1082" s="79">
        <f>VLOOKUP(B1082,[2]ok!$BJ$3:$CS$424,26,FALSE)</f>
        <v>68</v>
      </c>
      <c r="AI1082" s="79">
        <f>VLOOKUP(B1082,[2]ok!$BJ$3:$CS$424,27,FALSE)</f>
        <v>63</v>
      </c>
      <c r="AJ1082" s="79">
        <f>VLOOKUP(B1082,[2]ok!$BJ$3:$CS$424,28,FALSE)</f>
        <v>52</v>
      </c>
      <c r="AK1082" s="79">
        <f>VLOOKUP(B1082,[2]ok!$BJ$3:$CS$424,29,FALSE)</f>
        <v>39</v>
      </c>
      <c r="AL1082" s="79">
        <f>VLOOKUP(B1082,[2]ok!$BJ$3:$CS$424,30,FALSE)</f>
        <v>36</v>
      </c>
      <c r="AM1082" s="79">
        <f>VLOOKUP(B1082,[2]ok!$BJ$3:$CS$424,31,FALSE)</f>
        <v>28</v>
      </c>
      <c r="AN1082" s="79">
        <f>VLOOKUP(B1082,[2]ok!$BJ$3:$CS$424,32,FALSE)</f>
        <v>20</v>
      </c>
      <c r="AO1082" s="79">
        <f>VLOOKUP(B1082,[2]ok!$BJ$3:$CS$424,33,FALSE)</f>
        <v>14</v>
      </c>
      <c r="AP1082" s="79">
        <f>VLOOKUP(B1082,[2]ok!$BJ$3:$CS$424,34,FALSE)</f>
        <v>10</v>
      </c>
      <c r="AQ1082" s="79">
        <v>68</v>
      </c>
      <c r="AR1082" s="79">
        <v>57</v>
      </c>
      <c r="AS1082" s="79">
        <v>257</v>
      </c>
      <c r="AT1082" s="79">
        <f>VLOOKUP(B1082,[2]ok!$BJ$3:$CS$424,36,FALSE)</f>
        <v>13</v>
      </c>
      <c r="AU1082" s="78">
        <v>7374</v>
      </c>
      <c r="AV1082" s="109"/>
      <c r="AW1082" s="109"/>
    </row>
    <row r="1083" spans="1:49" s="33" customFormat="1" ht="12">
      <c r="A1083" s="21">
        <v>1079</v>
      </c>
      <c r="B1083" s="75">
        <v>9078</v>
      </c>
      <c r="C1083" s="76" t="s">
        <v>999</v>
      </c>
      <c r="D1083" s="76" t="s">
        <v>705</v>
      </c>
      <c r="E1083" s="76" t="s">
        <v>706</v>
      </c>
      <c r="F1083" s="77" t="s">
        <v>137</v>
      </c>
      <c r="G1083" s="78" t="s">
        <v>662</v>
      </c>
      <c r="H1083" s="75">
        <v>9078</v>
      </c>
      <c r="I1083" s="105">
        <f t="shared" si="960"/>
        <v>347</v>
      </c>
      <c r="J1083" s="79">
        <f>VLOOKUP(B1083,[2]ok!$BJ$3:$CS$424,2,FALSE)</f>
        <v>5</v>
      </c>
      <c r="K1083" s="79">
        <f>VLOOKUP(B1083,[2]ok!$BJ$3:$CS$424,3,FALSE)</f>
        <v>5</v>
      </c>
      <c r="L1083" s="79">
        <f>VLOOKUP(B1083,[2]ok!$BJ$3:$CS$424,4,FALSE)</f>
        <v>6</v>
      </c>
      <c r="M1083" s="79">
        <f>VLOOKUP(B1083,[2]ok!$BJ$3:$CS$424,5,FALSE)</f>
        <v>7</v>
      </c>
      <c r="N1083" s="79">
        <f>VLOOKUP(B1083,[2]ok!$BJ$3:$CS$424,6,FALSE)</f>
        <v>6</v>
      </c>
      <c r="O1083" s="79">
        <f>VLOOKUP(B1083,[2]ok!$BJ$3:$CS$424,7,FALSE)</f>
        <v>6</v>
      </c>
      <c r="P1083" s="79">
        <f>VLOOKUP(B1083,[2]ok!$BJ$3:$CS$424,8,FALSE)</f>
        <v>8</v>
      </c>
      <c r="Q1083" s="79">
        <f>VLOOKUP(B1083,[2]ok!$BJ$3:$CS$424,9,FALSE)</f>
        <v>9</v>
      </c>
      <c r="R1083" s="79">
        <f>VLOOKUP(B1083,[2]ok!$BJ$3:$CS$424,10,FALSE)</f>
        <v>9</v>
      </c>
      <c r="S1083" s="79">
        <f>VLOOKUP(B1083,[2]ok!$BJ$3:$CS$424,11,FALSE)</f>
        <v>9</v>
      </c>
      <c r="T1083" s="79">
        <f>VLOOKUP(B1083,[2]ok!$BJ$3:$CS$424,12,FALSE)</f>
        <v>9</v>
      </c>
      <c r="U1083" s="79">
        <f>VLOOKUP(B1083,[2]ok!$BJ$3:$CS$424,13,FALSE)</f>
        <v>9</v>
      </c>
      <c r="V1083" s="79">
        <f>VLOOKUP(B1083,[2]ok!$BJ$3:$CS$424,14,FALSE)</f>
        <v>9</v>
      </c>
      <c r="W1083" s="79">
        <f>VLOOKUP(B1083,[2]ok!$BJ$3:$CS$424,15,FALSE)</f>
        <v>8</v>
      </c>
      <c r="X1083" s="79">
        <f>VLOOKUP(B1083,[2]ok!$BJ$3:$CS$424,16,FALSE)</f>
        <v>8</v>
      </c>
      <c r="Y1083" s="79">
        <f>VLOOKUP(B1083,[2]ok!$BJ$3:$CS$424,17,FALSE)</f>
        <v>7</v>
      </c>
      <c r="Z1083" s="79">
        <f>VLOOKUP(B1083,[2]ok!$BJ$3:$CS$424,18,FALSE)</f>
        <v>7</v>
      </c>
      <c r="AA1083" s="79">
        <f>VLOOKUP(B1083,[2]ok!$BJ$3:$CS$424,19,FALSE)</f>
        <v>6</v>
      </c>
      <c r="AB1083" s="79">
        <f>VLOOKUP(B1083,[2]ok!$BJ$3:$CS$424,20,FALSE)</f>
        <v>6</v>
      </c>
      <c r="AC1083" s="79">
        <f>VLOOKUP(B1083,[2]ok!$BJ$3:$CS$424,21,FALSE)</f>
        <v>6</v>
      </c>
      <c r="AD1083" s="79">
        <f>VLOOKUP(B1083,[2]ok!$BJ$3:$CS$424,22,FALSE)</f>
        <v>28</v>
      </c>
      <c r="AE1083" s="79">
        <f>VLOOKUP(B1083,[2]ok!$BJ$3:$CS$424,23,FALSE)</f>
        <v>28</v>
      </c>
      <c r="AF1083" s="79">
        <f>VLOOKUP(B1083,[2]ok!$BJ$3:$CS$424,24,FALSE)</f>
        <v>25</v>
      </c>
      <c r="AG1083" s="79">
        <f>VLOOKUP(B1083,[2]ok!$BJ$3:$CS$424,25,FALSE)</f>
        <v>23</v>
      </c>
      <c r="AH1083" s="79">
        <f>VLOOKUP(B1083,[2]ok!$BJ$3:$CS$424,26,FALSE)</f>
        <v>20</v>
      </c>
      <c r="AI1083" s="79">
        <f>VLOOKUP(B1083,[2]ok!$BJ$3:$CS$424,27,FALSE)</f>
        <v>19</v>
      </c>
      <c r="AJ1083" s="79">
        <f>VLOOKUP(B1083,[2]ok!$BJ$3:$CS$424,28,FALSE)</f>
        <v>15</v>
      </c>
      <c r="AK1083" s="79">
        <f>VLOOKUP(B1083,[2]ok!$BJ$3:$CS$424,29,FALSE)</f>
        <v>12</v>
      </c>
      <c r="AL1083" s="79">
        <f>VLOOKUP(B1083,[2]ok!$BJ$3:$CS$424,30,FALSE)</f>
        <v>11</v>
      </c>
      <c r="AM1083" s="79">
        <f>VLOOKUP(B1083,[2]ok!$BJ$3:$CS$424,31,FALSE)</f>
        <v>8</v>
      </c>
      <c r="AN1083" s="79">
        <f>VLOOKUP(B1083,[2]ok!$BJ$3:$CS$424,32,FALSE)</f>
        <v>6</v>
      </c>
      <c r="AO1083" s="79">
        <f>VLOOKUP(B1083,[2]ok!$BJ$3:$CS$424,33,FALSE)</f>
        <v>4</v>
      </c>
      <c r="AP1083" s="79">
        <f>VLOOKUP(B1083,[2]ok!$BJ$3:$CS$424,34,FALSE)</f>
        <v>3</v>
      </c>
      <c r="AQ1083" s="79">
        <v>21</v>
      </c>
      <c r="AR1083" s="79">
        <v>17</v>
      </c>
      <c r="AS1083" s="79">
        <v>77</v>
      </c>
      <c r="AT1083" s="79">
        <f>VLOOKUP(B1083,[2]ok!$BJ$3:$CS$424,36,FALSE)</f>
        <v>23</v>
      </c>
      <c r="AU1083" s="78">
        <v>9078</v>
      </c>
      <c r="AV1083" s="109"/>
      <c r="AW1083" s="109"/>
    </row>
    <row r="1084" spans="1:49" s="33" customFormat="1" ht="12">
      <c r="A1084" s="21">
        <v>1080</v>
      </c>
      <c r="B1084" s="75">
        <v>9086</v>
      </c>
      <c r="C1084" s="76" t="s">
        <v>999</v>
      </c>
      <c r="D1084" s="76" t="s">
        <v>705</v>
      </c>
      <c r="E1084" s="76" t="s">
        <v>706</v>
      </c>
      <c r="F1084" s="77" t="s">
        <v>138</v>
      </c>
      <c r="G1084" s="78" t="s">
        <v>662</v>
      </c>
      <c r="H1084" s="75">
        <v>9086</v>
      </c>
      <c r="I1084" s="105">
        <f t="shared" si="960"/>
        <v>1622</v>
      </c>
      <c r="J1084" s="79">
        <f>VLOOKUP(B1084,[2]ok!$BJ$3:$CS$424,2,FALSE)</f>
        <v>22</v>
      </c>
      <c r="K1084" s="79">
        <f>VLOOKUP(B1084,[2]ok!$BJ$3:$CS$424,3,FALSE)</f>
        <v>25</v>
      </c>
      <c r="L1084" s="79">
        <f>VLOOKUP(B1084,[2]ok!$BJ$3:$CS$424,4,FALSE)</f>
        <v>29</v>
      </c>
      <c r="M1084" s="79">
        <f>VLOOKUP(B1084,[2]ok!$BJ$3:$CS$424,5,FALSE)</f>
        <v>33</v>
      </c>
      <c r="N1084" s="79">
        <f>VLOOKUP(B1084,[2]ok!$BJ$3:$CS$424,6,FALSE)</f>
        <v>30</v>
      </c>
      <c r="O1084" s="79">
        <f>VLOOKUP(B1084,[2]ok!$BJ$3:$CS$424,7,FALSE)</f>
        <v>30</v>
      </c>
      <c r="P1084" s="79">
        <f>VLOOKUP(B1084,[2]ok!$BJ$3:$CS$424,8,FALSE)</f>
        <v>40</v>
      </c>
      <c r="Q1084" s="79">
        <f>VLOOKUP(B1084,[2]ok!$BJ$3:$CS$424,9,FALSE)</f>
        <v>40</v>
      </c>
      <c r="R1084" s="79">
        <f>VLOOKUP(B1084,[2]ok!$BJ$3:$CS$424,10,FALSE)</f>
        <v>41</v>
      </c>
      <c r="S1084" s="79">
        <f>VLOOKUP(B1084,[2]ok!$BJ$3:$CS$424,11,FALSE)</f>
        <v>41</v>
      </c>
      <c r="T1084" s="79">
        <f>VLOOKUP(B1084,[2]ok!$BJ$3:$CS$424,12,FALSE)</f>
        <v>41</v>
      </c>
      <c r="U1084" s="79">
        <f>VLOOKUP(B1084,[2]ok!$BJ$3:$CS$424,13,FALSE)</f>
        <v>41</v>
      </c>
      <c r="V1084" s="79">
        <f>VLOOKUP(B1084,[2]ok!$BJ$3:$CS$424,14,FALSE)</f>
        <v>41</v>
      </c>
      <c r="W1084" s="79">
        <f>VLOOKUP(B1084,[2]ok!$BJ$3:$CS$424,15,FALSE)</f>
        <v>39</v>
      </c>
      <c r="X1084" s="79">
        <f>VLOOKUP(B1084,[2]ok!$BJ$3:$CS$424,16,FALSE)</f>
        <v>36</v>
      </c>
      <c r="Y1084" s="79">
        <f>VLOOKUP(B1084,[2]ok!$BJ$3:$CS$424,17,FALSE)</f>
        <v>34</v>
      </c>
      <c r="Z1084" s="79">
        <f>VLOOKUP(B1084,[2]ok!$BJ$3:$CS$424,18,FALSE)</f>
        <v>31</v>
      </c>
      <c r="AA1084" s="79">
        <f>VLOOKUP(B1084,[2]ok!$BJ$3:$CS$424,19,FALSE)</f>
        <v>29</v>
      </c>
      <c r="AB1084" s="79">
        <f>VLOOKUP(B1084,[2]ok!$BJ$3:$CS$424,20,FALSE)</f>
        <v>28</v>
      </c>
      <c r="AC1084" s="79">
        <f>VLOOKUP(B1084,[2]ok!$BJ$3:$CS$424,21,FALSE)</f>
        <v>28</v>
      </c>
      <c r="AD1084" s="79">
        <f>VLOOKUP(B1084,[2]ok!$BJ$3:$CS$424,22,FALSE)</f>
        <v>131</v>
      </c>
      <c r="AE1084" s="79">
        <f>VLOOKUP(B1084,[2]ok!$BJ$3:$CS$424,23,FALSE)</f>
        <v>129</v>
      </c>
      <c r="AF1084" s="79">
        <f>VLOOKUP(B1084,[2]ok!$BJ$3:$CS$424,24,FALSE)</f>
        <v>115</v>
      </c>
      <c r="AG1084" s="79">
        <f>VLOOKUP(B1084,[2]ok!$BJ$3:$CS$424,25,FALSE)</f>
        <v>107</v>
      </c>
      <c r="AH1084" s="79">
        <f>VLOOKUP(B1084,[2]ok!$BJ$3:$CS$424,26,FALSE)</f>
        <v>95</v>
      </c>
      <c r="AI1084" s="79">
        <f>VLOOKUP(B1084,[2]ok!$BJ$3:$CS$424,27,FALSE)</f>
        <v>89</v>
      </c>
      <c r="AJ1084" s="79">
        <f>VLOOKUP(B1084,[2]ok!$BJ$3:$CS$424,28,FALSE)</f>
        <v>72</v>
      </c>
      <c r="AK1084" s="79">
        <f>VLOOKUP(B1084,[2]ok!$BJ$3:$CS$424,29,FALSE)</f>
        <v>55</v>
      </c>
      <c r="AL1084" s="79">
        <f>VLOOKUP(B1084,[2]ok!$BJ$3:$CS$424,30,FALSE)</f>
        <v>50</v>
      </c>
      <c r="AM1084" s="79">
        <f>VLOOKUP(B1084,[2]ok!$BJ$3:$CS$424,31,FALSE)</f>
        <v>39</v>
      </c>
      <c r="AN1084" s="79">
        <f>VLOOKUP(B1084,[2]ok!$BJ$3:$CS$424,32,FALSE)</f>
        <v>28</v>
      </c>
      <c r="AO1084" s="79">
        <f>VLOOKUP(B1084,[2]ok!$BJ$3:$CS$424,33,FALSE)</f>
        <v>19</v>
      </c>
      <c r="AP1084" s="79">
        <f>VLOOKUP(B1084,[2]ok!$BJ$3:$CS$424,34,FALSE)</f>
        <v>14</v>
      </c>
      <c r="AQ1084" s="79">
        <v>95</v>
      </c>
      <c r="AR1084" s="79">
        <v>80</v>
      </c>
      <c r="AS1084" s="79">
        <v>360</v>
      </c>
      <c r="AT1084" s="79">
        <f>VLOOKUP(B1084,[2]ok!$BJ$3:$CS$424,36,FALSE)</f>
        <v>52</v>
      </c>
      <c r="AU1084" s="78">
        <v>9086</v>
      </c>
      <c r="AV1084" s="109"/>
      <c r="AW1084" s="109"/>
    </row>
    <row r="1085" spans="1:49" s="33" customFormat="1" ht="12">
      <c r="A1085" s="6">
        <v>1081</v>
      </c>
      <c r="B1085" s="75">
        <v>10951</v>
      </c>
      <c r="C1085" s="76" t="s">
        <v>999</v>
      </c>
      <c r="D1085" s="76" t="s">
        <v>705</v>
      </c>
      <c r="E1085" s="76" t="s">
        <v>706</v>
      </c>
      <c r="F1085" s="44" t="s">
        <v>139</v>
      </c>
      <c r="G1085" s="78" t="s">
        <v>662</v>
      </c>
      <c r="H1085" s="75">
        <v>10951</v>
      </c>
      <c r="I1085" s="105">
        <f t="shared" si="960"/>
        <v>404</v>
      </c>
      <c r="J1085" s="79">
        <f>VLOOKUP(B1085,[2]ok!$BJ$3:$CS$424,2,FALSE)</f>
        <v>5</v>
      </c>
      <c r="K1085" s="79">
        <f>VLOOKUP(B1085,[2]ok!$BJ$3:$CS$424,3,FALSE)</f>
        <v>6</v>
      </c>
      <c r="L1085" s="79">
        <f>VLOOKUP(B1085,[2]ok!$BJ$3:$CS$424,4,FALSE)</f>
        <v>7</v>
      </c>
      <c r="M1085" s="79">
        <f>VLOOKUP(B1085,[2]ok!$BJ$3:$CS$424,5,FALSE)</f>
        <v>8</v>
      </c>
      <c r="N1085" s="79">
        <f>VLOOKUP(B1085,[2]ok!$BJ$3:$CS$424,6,FALSE)</f>
        <v>8</v>
      </c>
      <c r="O1085" s="79">
        <f>VLOOKUP(B1085,[2]ok!$BJ$3:$CS$424,7,FALSE)</f>
        <v>7</v>
      </c>
      <c r="P1085" s="79">
        <f>VLOOKUP(B1085,[2]ok!$BJ$3:$CS$424,8,FALSE)</f>
        <v>10</v>
      </c>
      <c r="Q1085" s="79">
        <f>VLOOKUP(B1085,[2]ok!$BJ$3:$CS$424,9,FALSE)</f>
        <v>10</v>
      </c>
      <c r="R1085" s="79">
        <f>VLOOKUP(B1085,[2]ok!$BJ$3:$CS$424,10,FALSE)</f>
        <v>10</v>
      </c>
      <c r="S1085" s="79">
        <f>VLOOKUP(B1085,[2]ok!$BJ$3:$CS$424,11,FALSE)</f>
        <v>10</v>
      </c>
      <c r="T1085" s="79">
        <f>VLOOKUP(B1085,[2]ok!$BJ$3:$CS$424,12,FALSE)</f>
        <v>10</v>
      </c>
      <c r="U1085" s="79">
        <f>VLOOKUP(B1085,[2]ok!$BJ$3:$CS$424,13,FALSE)</f>
        <v>10</v>
      </c>
      <c r="V1085" s="79">
        <f>VLOOKUP(B1085,[2]ok!$BJ$3:$CS$424,14,FALSE)</f>
        <v>10</v>
      </c>
      <c r="W1085" s="79">
        <f>VLOOKUP(B1085,[2]ok!$BJ$3:$CS$424,15,FALSE)</f>
        <v>10</v>
      </c>
      <c r="X1085" s="79">
        <f>VLOOKUP(B1085,[2]ok!$BJ$3:$CS$424,16,FALSE)</f>
        <v>9</v>
      </c>
      <c r="Y1085" s="79">
        <f>VLOOKUP(B1085,[2]ok!$BJ$3:$CS$424,17,FALSE)</f>
        <v>8</v>
      </c>
      <c r="Z1085" s="79">
        <f>VLOOKUP(B1085,[2]ok!$BJ$3:$CS$424,18,FALSE)</f>
        <v>8</v>
      </c>
      <c r="AA1085" s="79">
        <f>VLOOKUP(B1085,[2]ok!$BJ$3:$CS$424,19,FALSE)</f>
        <v>7</v>
      </c>
      <c r="AB1085" s="79">
        <f>VLOOKUP(B1085,[2]ok!$BJ$3:$CS$424,20,FALSE)</f>
        <v>7</v>
      </c>
      <c r="AC1085" s="79">
        <f>VLOOKUP(B1085,[2]ok!$BJ$3:$CS$424,21,FALSE)</f>
        <v>7</v>
      </c>
      <c r="AD1085" s="79">
        <f>VLOOKUP(B1085,[2]ok!$BJ$3:$CS$424,22,FALSE)</f>
        <v>33</v>
      </c>
      <c r="AE1085" s="79">
        <f>VLOOKUP(B1085,[2]ok!$BJ$3:$CS$424,23,FALSE)</f>
        <v>32</v>
      </c>
      <c r="AF1085" s="79">
        <f>VLOOKUP(B1085,[2]ok!$BJ$3:$CS$424,24,FALSE)</f>
        <v>29</v>
      </c>
      <c r="AG1085" s="79">
        <f>VLOOKUP(B1085,[2]ok!$BJ$3:$CS$424,25,FALSE)</f>
        <v>27</v>
      </c>
      <c r="AH1085" s="79">
        <f>VLOOKUP(B1085,[2]ok!$BJ$3:$CS$424,26,FALSE)</f>
        <v>24</v>
      </c>
      <c r="AI1085" s="79">
        <f>VLOOKUP(B1085,[2]ok!$BJ$3:$CS$424,27,FALSE)</f>
        <v>22</v>
      </c>
      <c r="AJ1085" s="79">
        <f>VLOOKUP(B1085,[2]ok!$BJ$3:$CS$424,28,FALSE)</f>
        <v>18</v>
      </c>
      <c r="AK1085" s="79">
        <f>VLOOKUP(B1085,[2]ok!$BJ$3:$CS$424,29,FALSE)</f>
        <v>14</v>
      </c>
      <c r="AL1085" s="79">
        <f>VLOOKUP(B1085,[2]ok!$BJ$3:$CS$424,30,FALSE)</f>
        <v>12</v>
      </c>
      <c r="AM1085" s="79">
        <f>VLOOKUP(B1085,[2]ok!$BJ$3:$CS$424,31,FALSE)</f>
        <v>10</v>
      </c>
      <c r="AN1085" s="79">
        <f>VLOOKUP(B1085,[2]ok!$BJ$3:$CS$424,32,FALSE)</f>
        <v>7</v>
      </c>
      <c r="AO1085" s="79">
        <f>VLOOKUP(B1085,[2]ok!$BJ$3:$CS$424,33,FALSE)</f>
        <v>5</v>
      </c>
      <c r="AP1085" s="79">
        <f>VLOOKUP(B1085,[2]ok!$BJ$3:$CS$424,34,FALSE)</f>
        <v>4</v>
      </c>
      <c r="AQ1085" s="79">
        <v>24</v>
      </c>
      <c r="AR1085" s="79">
        <v>20</v>
      </c>
      <c r="AS1085" s="79">
        <v>90</v>
      </c>
      <c r="AT1085" s="79">
        <f>VLOOKUP(B1085,[2]ok!$BJ$3:$CS$424,36,FALSE)</f>
        <v>10</v>
      </c>
      <c r="AU1085" s="78">
        <v>10951</v>
      </c>
      <c r="AV1085" s="109"/>
      <c r="AW1085" s="109"/>
    </row>
    <row r="1086" spans="1:49" s="33" customFormat="1" ht="12">
      <c r="A1086" s="21">
        <v>1082</v>
      </c>
      <c r="B1086" s="75">
        <v>17329</v>
      </c>
      <c r="C1086" s="76" t="s">
        <v>999</v>
      </c>
      <c r="D1086" s="76" t="s">
        <v>705</v>
      </c>
      <c r="E1086" s="76" t="s">
        <v>706</v>
      </c>
      <c r="F1086" s="77" t="s">
        <v>140</v>
      </c>
      <c r="G1086" s="78" t="s">
        <v>662</v>
      </c>
      <c r="H1086" s="75">
        <v>17329</v>
      </c>
      <c r="I1086" s="105">
        <f t="shared" si="960"/>
        <v>582</v>
      </c>
      <c r="J1086" s="79">
        <f>VLOOKUP(B1086,[2]ok!$BJ$3:$CS$424,2,FALSE)</f>
        <v>8</v>
      </c>
      <c r="K1086" s="79">
        <f>VLOOKUP(B1086,[2]ok!$BJ$3:$CS$424,3,FALSE)</f>
        <v>9</v>
      </c>
      <c r="L1086" s="79">
        <f>VLOOKUP(B1086,[2]ok!$BJ$3:$CS$424,4,FALSE)</f>
        <v>10</v>
      </c>
      <c r="M1086" s="79">
        <f>VLOOKUP(B1086,[2]ok!$BJ$3:$CS$424,5,FALSE)</f>
        <v>12</v>
      </c>
      <c r="N1086" s="79">
        <f>VLOOKUP(B1086,[2]ok!$BJ$3:$CS$424,6,FALSE)</f>
        <v>11</v>
      </c>
      <c r="O1086" s="79">
        <f>VLOOKUP(B1086,[2]ok!$BJ$3:$CS$424,7,FALSE)</f>
        <v>11</v>
      </c>
      <c r="P1086" s="79">
        <f>VLOOKUP(B1086,[2]ok!$BJ$3:$CS$424,8,FALSE)</f>
        <v>14</v>
      </c>
      <c r="Q1086" s="79">
        <f>VLOOKUP(B1086,[2]ok!$BJ$3:$CS$424,9,FALSE)</f>
        <v>14</v>
      </c>
      <c r="R1086" s="79">
        <f>VLOOKUP(B1086,[2]ok!$BJ$3:$CS$424,10,FALSE)</f>
        <v>15</v>
      </c>
      <c r="S1086" s="79">
        <f>VLOOKUP(B1086,[2]ok!$BJ$3:$CS$424,11,FALSE)</f>
        <v>15</v>
      </c>
      <c r="T1086" s="79">
        <f>VLOOKUP(B1086,[2]ok!$BJ$3:$CS$424,12,FALSE)</f>
        <v>15</v>
      </c>
      <c r="U1086" s="79">
        <f>VLOOKUP(B1086,[2]ok!$BJ$3:$CS$424,13,FALSE)</f>
        <v>15</v>
      </c>
      <c r="V1086" s="79">
        <f>VLOOKUP(B1086,[2]ok!$BJ$3:$CS$424,14,FALSE)</f>
        <v>15</v>
      </c>
      <c r="W1086" s="79">
        <f>VLOOKUP(B1086,[2]ok!$BJ$3:$CS$424,15,FALSE)</f>
        <v>14</v>
      </c>
      <c r="X1086" s="79">
        <f>VLOOKUP(B1086,[2]ok!$BJ$3:$CS$424,16,FALSE)</f>
        <v>13</v>
      </c>
      <c r="Y1086" s="79">
        <f>VLOOKUP(B1086,[2]ok!$BJ$3:$CS$424,17,FALSE)</f>
        <v>12</v>
      </c>
      <c r="Z1086" s="79">
        <f>VLOOKUP(B1086,[2]ok!$BJ$3:$CS$424,18,FALSE)</f>
        <v>11</v>
      </c>
      <c r="AA1086" s="79">
        <f>VLOOKUP(B1086,[2]ok!$BJ$3:$CS$424,19,FALSE)</f>
        <v>10</v>
      </c>
      <c r="AB1086" s="79">
        <f>VLOOKUP(B1086,[2]ok!$BJ$3:$CS$424,20,FALSE)</f>
        <v>10</v>
      </c>
      <c r="AC1086" s="79">
        <f>VLOOKUP(B1086,[2]ok!$BJ$3:$CS$424,21,FALSE)</f>
        <v>10</v>
      </c>
      <c r="AD1086" s="79">
        <f>VLOOKUP(B1086,[2]ok!$BJ$3:$CS$424,22,FALSE)</f>
        <v>47</v>
      </c>
      <c r="AE1086" s="79">
        <f>VLOOKUP(B1086,[2]ok!$BJ$3:$CS$424,23,FALSE)</f>
        <v>46</v>
      </c>
      <c r="AF1086" s="79">
        <f>VLOOKUP(B1086,[2]ok!$BJ$3:$CS$424,24,FALSE)</f>
        <v>41</v>
      </c>
      <c r="AG1086" s="79">
        <f>VLOOKUP(B1086,[2]ok!$BJ$3:$CS$424,25,FALSE)</f>
        <v>38</v>
      </c>
      <c r="AH1086" s="79">
        <f>VLOOKUP(B1086,[2]ok!$BJ$3:$CS$424,26,FALSE)</f>
        <v>34</v>
      </c>
      <c r="AI1086" s="79">
        <f>VLOOKUP(B1086,[2]ok!$BJ$3:$CS$424,27,FALSE)</f>
        <v>32</v>
      </c>
      <c r="AJ1086" s="79">
        <f>VLOOKUP(B1086,[2]ok!$BJ$3:$CS$424,28,FALSE)</f>
        <v>26</v>
      </c>
      <c r="AK1086" s="79">
        <f>VLOOKUP(B1086,[2]ok!$BJ$3:$CS$424,29,FALSE)</f>
        <v>20</v>
      </c>
      <c r="AL1086" s="79">
        <f>VLOOKUP(B1086,[2]ok!$BJ$3:$CS$424,30,FALSE)</f>
        <v>18</v>
      </c>
      <c r="AM1086" s="79">
        <f>VLOOKUP(B1086,[2]ok!$BJ$3:$CS$424,31,FALSE)</f>
        <v>14</v>
      </c>
      <c r="AN1086" s="79">
        <f>VLOOKUP(B1086,[2]ok!$BJ$3:$CS$424,32,FALSE)</f>
        <v>10</v>
      </c>
      <c r="AO1086" s="79">
        <f>VLOOKUP(B1086,[2]ok!$BJ$3:$CS$424,33,FALSE)</f>
        <v>7</v>
      </c>
      <c r="AP1086" s="79">
        <f>VLOOKUP(B1086,[2]ok!$BJ$3:$CS$424,34,FALSE)</f>
        <v>5</v>
      </c>
      <c r="AQ1086" s="79">
        <v>35</v>
      </c>
      <c r="AR1086" s="79">
        <v>28</v>
      </c>
      <c r="AS1086" s="79">
        <v>129</v>
      </c>
      <c r="AT1086" s="79">
        <f>VLOOKUP(B1086,[2]ok!$BJ$3:$CS$424,36,FALSE)</f>
        <v>11</v>
      </c>
      <c r="AU1086" s="78">
        <v>17329</v>
      </c>
      <c r="AV1086" s="109"/>
      <c r="AW1086" s="109"/>
    </row>
    <row r="1087" spans="1:49" s="33" customFormat="1" ht="12">
      <c r="A1087" s="21">
        <v>1083</v>
      </c>
      <c r="B1087" s="71"/>
      <c r="C1087" s="71"/>
      <c r="D1087" s="71"/>
      <c r="E1087" s="71"/>
      <c r="F1087" s="72" t="s">
        <v>1040</v>
      </c>
      <c r="G1087" s="73"/>
      <c r="H1087" s="71"/>
      <c r="I1087" s="104">
        <f>+I1088</f>
        <v>610</v>
      </c>
      <c r="J1087" s="74">
        <f t="shared" ref="J1087:AT1087" si="961">+J1088</f>
        <v>9</v>
      </c>
      <c r="K1087" s="74">
        <f t="shared" si="961"/>
        <v>4</v>
      </c>
      <c r="L1087" s="74">
        <f t="shared" si="961"/>
        <v>9</v>
      </c>
      <c r="M1087" s="74">
        <f t="shared" si="961"/>
        <v>10</v>
      </c>
      <c r="N1087" s="74">
        <f t="shared" si="961"/>
        <v>13</v>
      </c>
      <c r="O1087" s="74">
        <f t="shared" si="961"/>
        <v>14</v>
      </c>
      <c r="P1087" s="74">
        <f t="shared" si="961"/>
        <v>9</v>
      </c>
      <c r="Q1087" s="74">
        <f t="shared" si="961"/>
        <v>9</v>
      </c>
      <c r="R1087" s="74">
        <f t="shared" si="961"/>
        <v>10</v>
      </c>
      <c r="S1087" s="74">
        <f t="shared" si="961"/>
        <v>11</v>
      </c>
      <c r="T1087" s="74">
        <f t="shared" si="961"/>
        <v>12</v>
      </c>
      <c r="U1087" s="74">
        <f t="shared" si="961"/>
        <v>13</v>
      </c>
      <c r="V1087" s="74">
        <f t="shared" si="961"/>
        <v>14</v>
      </c>
      <c r="W1087" s="74">
        <f t="shared" si="961"/>
        <v>14</v>
      </c>
      <c r="X1087" s="74">
        <f t="shared" si="961"/>
        <v>14</v>
      </c>
      <c r="Y1087" s="74">
        <f t="shared" si="961"/>
        <v>14</v>
      </c>
      <c r="Z1087" s="74">
        <f t="shared" si="961"/>
        <v>13</v>
      </c>
      <c r="AA1087" s="74">
        <f t="shared" si="961"/>
        <v>13</v>
      </c>
      <c r="AB1087" s="74">
        <f t="shared" si="961"/>
        <v>12</v>
      </c>
      <c r="AC1087" s="74">
        <f t="shared" si="961"/>
        <v>11</v>
      </c>
      <c r="AD1087" s="74">
        <f t="shared" si="961"/>
        <v>38</v>
      </c>
      <c r="AE1087" s="74">
        <f t="shared" si="961"/>
        <v>26</v>
      </c>
      <c r="AF1087" s="74">
        <f t="shared" si="961"/>
        <v>39</v>
      </c>
      <c r="AG1087" s="74">
        <f t="shared" si="961"/>
        <v>35</v>
      </c>
      <c r="AH1087" s="74">
        <f t="shared" si="961"/>
        <v>47</v>
      </c>
      <c r="AI1087" s="74">
        <f t="shared" si="961"/>
        <v>46</v>
      </c>
      <c r="AJ1087" s="74">
        <f t="shared" si="961"/>
        <v>34</v>
      </c>
      <c r="AK1087" s="74">
        <f t="shared" si="961"/>
        <v>29</v>
      </c>
      <c r="AL1087" s="74">
        <f t="shared" si="961"/>
        <v>16</v>
      </c>
      <c r="AM1087" s="74">
        <f t="shared" si="961"/>
        <v>29</v>
      </c>
      <c r="AN1087" s="74">
        <f t="shared" si="961"/>
        <v>15</v>
      </c>
      <c r="AO1087" s="74">
        <f t="shared" si="961"/>
        <v>14</v>
      </c>
      <c r="AP1087" s="74">
        <f t="shared" si="961"/>
        <v>14</v>
      </c>
      <c r="AQ1087" s="74">
        <v>32</v>
      </c>
      <c r="AR1087" s="74">
        <v>33</v>
      </c>
      <c r="AS1087" s="74">
        <v>125</v>
      </c>
      <c r="AT1087" s="74">
        <f t="shared" si="961"/>
        <v>13</v>
      </c>
      <c r="AU1087" s="73"/>
      <c r="AV1087" s="109"/>
      <c r="AW1087" s="109"/>
    </row>
    <row r="1088" spans="1:49" s="33" customFormat="1" ht="12">
      <c r="A1088" s="6">
        <v>1084</v>
      </c>
      <c r="B1088" s="75">
        <v>4487</v>
      </c>
      <c r="C1088" s="76" t="s">
        <v>999</v>
      </c>
      <c r="D1088" s="76" t="s">
        <v>705</v>
      </c>
      <c r="E1088" s="76" t="s">
        <v>713</v>
      </c>
      <c r="F1088" s="44" t="s">
        <v>141</v>
      </c>
      <c r="G1088" s="78" t="s">
        <v>662</v>
      </c>
      <c r="H1088" s="75">
        <v>4487</v>
      </c>
      <c r="I1088" s="105">
        <f>SUM(J1088:AP1088)</f>
        <v>610</v>
      </c>
      <c r="J1088" s="79">
        <f>VLOOKUP(B1088,[2]ok!$BJ$3:$CS$424,2,FALSE)</f>
        <v>9</v>
      </c>
      <c r="K1088" s="79">
        <f>VLOOKUP(B1088,[2]ok!$BJ$3:$CS$424,3,FALSE)</f>
        <v>4</v>
      </c>
      <c r="L1088" s="79">
        <f>VLOOKUP(B1088,[2]ok!$BJ$3:$CS$424,4,FALSE)</f>
        <v>9</v>
      </c>
      <c r="M1088" s="79">
        <f>VLOOKUP(B1088,[2]ok!$BJ$3:$CS$424,5,FALSE)</f>
        <v>10</v>
      </c>
      <c r="N1088" s="79">
        <f>VLOOKUP(B1088,[2]ok!$BJ$3:$CS$424,6,FALSE)</f>
        <v>13</v>
      </c>
      <c r="O1088" s="79">
        <f>VLOOKUP(B1088,[2]ok!$BJ$3:$CS$424,7,FALSE)</f>
        <v>14</v>
      </c>
      <c r="P1088" s="79">
        <f>VLOOKUP(B1088,[2]ok!$BJ$3:$CS$424,8,FALSE)</f>
        <v>9</v>
      </c>
      <c r="Q1088" s="79">
        <f>VLOOKUP(B1088,[2]ok!$BJ$3:$CS$424,9,FALSE)</f>
        <v>9</v>
      </c>
      <c r="R1088" s="79">
        <f>VLOOKUP(B1088,[2]ok!$BJ$3:$CS$424,10,FALSE)</f>
        <v>10</v>
      </c>
      <c r="S1088" s="79">
        <f>VLOOKUP(B1088,[2]ok!$BJ$3:$CS$424,11,FALSE)</f>
        <v>11</v>
      </c>
      <c r="T1088" s="79">
        <f>VLOOKUP(B1088,[2]ok!$BJ$3:$CS$424,12,FALSE)</f>
        <v>12</v>
      </c>
      <c r="U1088" s="79">
        <f>VLOOKUP(B1088,[2]ok!$BJ$3:$CS$424,13,FALSE)</f>
        <v>13</v>
      </c>
      <c r="V1088" s="79">
        <f>VLOOKUP(B1088,[2]ok!$BJ$3:$CS$424,14,FALSE)</f>
        <v>14</v>
      </c>
      <c r="W1088" s="79">
        <f>VLOOKUP(B1088,[2]ok!$BJ$3:$CS$424,15,FALSE)</f>
        <v>14</v>
      </c>
      <c r="X1088" s="79">
        <f>VLOOKUP(B1088,[2]ok!$BJ$3:$CS$424,16,FALSE)</f>
        <v>14</v>
      </c>
      <c r="Y1088" s="79">
        <f>VLOOKUP(B1088,[2]ok!$BJ$3:$CS$424,17,FALSE)</f>
        <v>14</v>
      </c>
      <c r="Z1088" s="79">
        <f>VLOOKUP(B1088,[2]ok!$BJ$3:$CS$424,18,FALSE)</f>
        <v>13</v>
      </c>
      <c r="AA1088" s="79">
        <f>VLOOKUP(B1088,[2]ok!$BJ$3:$CS$424,19,FALSE)</f>
        <v>13</v>
      </c>
      <c r="AB1088" s="79">
        <f>VLOOKUP(B1088,[2]ok!$BJ$3:$CS$424,20,FALSE)</f>
        <v>12</v>
      </c>
      <c r="AC1088" s="79">
        <f>VLOOKUP(B1088,[2]ok!$BJ$3:$CS$424,21,FALSE)</f>
        <v>11</v>
      </c>
      <c r="AD1088" s="79">
        <f>VLOOKUP(B1088,[2]ok!$BJ$3:$CS$424,22,FALSE)</f>
        <v>38</v>
      </c>
      <c r="AE1088" s="79">
        <f>VLOOKUP(B1088,[2]ok!$BJ$3:$CS$424,23,FALSE)</f>
        <v>26</v>
      </c>
      <c r="AF1088" s="79">
        <f>VLOOKUP(B1088,[2]ok!$BJ$3:$CS$424,24,FALSE)</f>
        <v>39</v>
      </c>
      <c r="AG1088" s="79">
        <f>VLOOKUP(B1088,[2]ok!$BJ$3:$CS$424,25,FALSE)</f>
        <v>35</v>
      </c>
      <c r="AH1088" s="79">
        <f>VLOOKUP(B1088,[2]ok!$BJ$3:$CS$424,26,FALSE)</f>
        <v>47</v>
      </c>
      <c r="AI1088" s="79">
        <f>VLOOKUP(B1088,[2]ok!$BJ$3:$CS$424,27,FALSE)</f>
        <v>46</v>
      </c>
      <c r="AJ1088" s="79">
        <f>VLOOKUP(B1088,[2]ok!$BJ$3:$CS$424,28,FALSE)</f>
        <v>34</v>
      </c>
      <c r="AK1088" s="79">
        <f>VLOOKUP(B1088,[2]ok!$BJ$3:$CS$424,29,FALSE)</f>
        <v>29</v>
      </c>
      <c r="AL1088" s="79">
        <f>VLOOKUP(B1088,[2]ok!$BJ$3:$CS$424,30,FALSE)</f>
        <v>16</v>
      </c>
      <c r="AM1088" s="79">
        <f>VLOOKUP(B1088,[2]ok!$BJ$3:$CS$424,31,FALSE)</f>
        <v>29</v>
      </c>
      <c r="AN1088" s="79">
        <f>VLOOKUP(B1088,[2]ok!$BJ$3:$CS$424,32,FALSE)</f>
        <v>15</v>
      </c>
      <c r="AO1088" s="79">
        <f>VLOOKUP(B1088,[2]ok!$BJ$3:$CS$424,33,FALSE)</f>
        <v>14</v>
      </c>
      <c r="AP1088" s="79">
        <f>VLOOKUP(B1088,[2]ok!$BJ$3:$CS$424,34,FALSE)</f>
        <v>14</v>
      </c>
      <c r="AQ1088" s="79">
        <v>32</v>
      </c>
      <c r="AR1088" s="79">
        <v>33</v>
      </c>
      <c r="AS1088" s="79">
        <v>125</v>
      </c>
      <c r="AT1088" s="79">
        <f>VLOOKUP(B1088,[2]ok!$BJ$3:$CS$424,36,FALSE)</f>
        <v>13</v>
      </c>
      <c r="AU1088" s="78">
        <v>4487</v>
      </c>
      <c r="AV1088" s="109"/>
      <c r="AW1088" s="109"/>
    </row>
    <row r="1089" spans="1:49" s="33" customFormat="1" ht="12">
      <c r="A1089" s="21">
        <v>1085</v>
      </c>
      <c r="B1089" s="71"/>
      <c r="C1089" s="71"/>
      <c r="D1089" s="71"/>
      <c r="E1089" s="71"/>
      <c r="F1089" s="72" t="s">
        <v>1041</v>
      </c>
      <c r="G1089" s="73"/>
      <c r="H1089" s="71"/>
      <c r="I1089" s="104">
        <f>SUM(I1090:I1091)</f>
        <v>2646</v>
      </c>
      <c r="J1089" s="74">
        <f t="shared" ref="J1089:AP1089" si="962">SUM(J1090:J1091)</f>
        <v>61</v>
      </c>
      <c r="K1089" s="74">
        <f t="shared" si="962"/>
        <v>41</v>
      </c>
      <c r="L1089" s="74">
        <f t="shared" si="962"/>
        <v>54</v>
      </c>
      <c r="M1089" s="74">
        <f t="shared" si="962"/>
        <v>60</v>
      </c>
      <c r="N1089" s="74">
        <f t="shared" si="962"/>
        <v>63</v>
      </c>
      <c r="O1089" s="74">
        <f t="shared" si="962"/>
        <v>59</v>
      </c>
      <c r="P1089" s="74">
        <f t="shared" si="962"/>
        <v>37</v>
      </c>
      <c r="Q1089" s="74">
        <f t="shared" si="962"/>
        <v>39</v>
      </c>
      <c r="R1089" s="74">
        <f t="shared" si="962"/>
        <v>41</v>
      </c>
      <c r="S1089" s="74">
        <f t="shared" si="962"/>
        <v>44</v>
      </c>
      <c r="T1089" s="74">
        <f t="shared" si="962"/>
        <v>48</v>
      </c>
      <c r="U1089" s="74">
        <f t="shared" si="962"/>
        <v>53</v>
      </c>
      <c r="V1089" s="74">
        <f t="shared" si="962"/>
        <v>55</v>
      </c>
      <c r="W1089" s="74">
        <f t="shared" si="962"/>
        <v>55</v>
      </c>
      <c r="X1089" s="74">
        <f t="shared" si="962"/>
        <v>54</v>
      </c>
      <c r="Y1089" s="74">
        <f t="shared" si="962"/>
        <v>52</v>
      </c>
      <c r="Z1089" s="74">
        <f t="shared" si="962"/>
        <v>50</v>
      </c>
      <c r="AA1089" s="74">
        <f t="shared" si="962"/>
        <v>48</v>
      </c>
      <c r="AB1089" s="74">
        <f t="shared" si="962"/>
        <v>45</v>
      </c>
      <c r="AC1089" s="74">
        <f t="shared" si="962"/>
        <v>43</v>
      </c>
      <c r="AD1089" s="74">
        <f t="shared" si="962"/>
        <v>175</v>
      </c>
      <c r="AE1089" s="74">
        <f t="shared" si="962"/>
        <v>173</v>
      </c>
      <c r="AF1089" s="74">
        <f t="shared" si="962"/>
        <v>142</v>
      </c>
      <c r="AG1089" s="74">
        <f t="shared" si="962"/>
        <v>169</v>
      </c>
      <c r="AH1089" s="74">
        <f t="shared" si="962"/>
        <v>164</v>
      </c>
      <c r="AI1089" s="74">
        <f t="shared" si="962"/>
        <v>138</v>
      </c>
      <c r="AJ1089" s="74">
        <f t="shared" si="962"/>
        <v>139</v>
      </c>
      <c r="AK1089" s="74">
        <f t="shared" si="962"/>
        <v>116</v>
      </c>
      <c r="AL1089" s="74">
        <f t="shared" si="962"/>
        <v>137</v>
      </c>
      <c r="AM1089" s="74">
        <f t="shared" si="962"/>
        <v>105</v>
      </c>
      <c r="AN1089" s="74">
        <f t="shared" si="962"/>
        <v>68</v>
      </c>
      <c r="AO1089" s="74">
        <f t="shared" si="962"/>
        <v>59</v>
      </c>
      <c r="AP1089" s="74">
        <f t="shared" si="962"/>
        <v>59</v>
      </c>
      <c r="AQ1089" s="74">
        <v>127</v>
      </c>
      <c r="AR1089" s="74">
        <v>126</v>
      </c>
      <c r="AS1089" s="74">
        <v>519</v>
      </c>
      <c r="AT1089" s="74">
        <f>SUM(AT1090:AT1091)</f>
        <v>44</v>
      </c>
      <c r="AU1089" s="73"/>
      <c r="AV1089" s="109"/>
      <c r="AW1089" s="109"/>
    </row>
    <row r="1090" spans="1:49" s="33" customFormat="1" ht="12">
      <c r="A1090" s="21">
        <v>1086</v>
      </c>
      <c r="B1090" s="75">
        <v>4488</v>
      </c>
      <c r="C1090" s="76" t="s">
        <v>999</v>
      </c>
      <c r="D1090" s="76" t="s">
        <v>705</v>
      </c>
      <c r="E1090" s="76" t="s">
        <v>713</v>
      </c>
      <c r="F1090" s="77" t="s">
        <v>142</v>
      </c>
      <c r="G1090" s="78" t="s">
        <v>667</v>
      </c>
      <c r="H1090" s="75">
        <v>4488</v>
      </c>
      <c r="I1090" s="105">
        <f>SUM(J1090:AP1090)</f>
        <v>2150</v>
      </c>
      <c r="J1090" s="79">
        <f>VLOOKUP(B1090,[2]ok!$BJ$3:$CS$424,2,FALSE)</f>
        <v>50</v>
      </c>
      <c r="K1090" s="79">
        <f>VLOOKUP(B1090,[2]ok!$BJ$3:$CS$424,3,FALSE)</f>
        <v>33</v>
      </c>
      <c r="L1090" s="79">
        <f>VLOOKUP(B1090,[2]ok!$BJ$3:$CS$424,4,FALSE)</f>
        <v>44</v>
      </c>
      <c r="M1090" s="79">
        <f>VLOOKUP(B1090,[2]ok!$BJ$3:$CS$424,5,FALSE)</f>
        <v>49</v>
      </c>
      <c r="N1090" s="79">
        <f>VLOOKUP(B1090,[2]ok!$BJ$3:$CS$424,6,FALSE)</f>
        <v>51</v>
      </c>
      <c r="O1090" s="79">
        <f>VLOOKUP(B1090,[2]ok!$BJ$3:$CS$424,7,FALSE)</f>
        <v>48</v>
      </c>
      <c r="P1090" s="79">
        <f>VLOOKUP(B1090,[2]ok!$BJ$3:$CS$424,8,FALSE)</f>
        <v>30</v>
      </c>
      <c r="Q1090" s="79">
        <f>VLOOKUP(B1090,[2]ok!$BJ$3:$CS$424,9,FALSE)</f>
        <v>32</v>
      </c>
      <c r="R1090" s="79">
        <f>VLOOKUP(B1090,[2]ok!$BJ$3:$CS$424,10,FALSE)</f>
        <v>33</v>
      </c>
      <c r="S1090" s="79">
        <f>VLOOKUP(B1090,[2]ok!$BJ$3:$CS$424,11,FALSE)</f>
        <v>36</v>
      </c>
      <c r="T1090" s="79">
        <f>VLOOKUP(B1090,[2]ok!$BJ$3:$CS$424,12,FALSE)</f>
        <v>39</v>
      </c>
      <c r="U1090" s="79">
        <f>VLOOKUP(B1090,[2]ok!$BJ$3:$CS$424,13,FALSE)</f>
        <v>43</v>
      </c>
      <c r="V1090" s="79">
        <f>VLOOKUP(B1090,[2]ok!$BJ$3:$CS$424,14,FALSE)</f>
        <v>45</v>
      </c>
      <c r="W1090" s="79">
        <f>VLOOKUP(B1090,[2]ok!$BJ$3:$CS$424,15,FALSE)</f>
        <v>45</v>
      </c>
      <c r="X1090" s="79">
        <f>VLOOKUP(B1090,[2]ok!$BJ$3:$CS$424,16,FALSE)</f>
        <v>44</v>
      </c>
      <c r="Y1090" s="79">
        <f>VLOOKUP(B1090,[2]ok!$BJ$3:$CS$424,17,FALSE)</f>
        <v>42</v>
      </c>
      <c r="Z1090" s="79">
        <f>VLOOKUP(B1090,[2]ok!$BJ$3:$CS$424,18,FALSE)</f>
        <v>41</v>
      </c>
      <c r="AA1090" s="79">
        <f>VLOOKUP(B1090,[2]ok!$BJ$3:$CS$424,19,FALSE)</f>
        <v>39</v>
      </c>
      <c r="AB1090" s="79">
        <f>VLOOKUP(B1090,[2]ok!$BJ$3:$CS$424,20,FALSE)</f>
        <v>37</v>
      </c>
      <c r="AC1090" s="79">
        <f>VLOOKUP(B1090,[2]ok!$BJ$3:$CS$424,21,FALSE)</f>
        <v>35</v>
      </c>
      <c r="AD1090" s="79">
        <f>VLOOKUP(B1090,[2]ok!$BJ$3:$CS$424,22,FALSE)</f>
        <v>142</v>
      </c>
      <c r="AE1090" s="79">
        <f>VLOOKUP(B1090,[2]ok!$BJ$3:$CS$424,23,FALSE)</f>
        <v>141</v>
      </c>
      <c r="AF1090" s="79">
        <f>VLOOKUP(B1090,[2]ok!$BJ$3:$CS$424,24,FALSE)</f>
        <v>115</v>
      </c>
      <c r="AG1090" s="79">
        <f>VLOOKUP(B1090,[2]ok!$BJ$3:$CS$424,25,FALSE)</f>
        <v>137</v>
      </c>
      <c r="AH1090" s="79">
        <f>VLOOKUP(B1090,[2]ok!$BJ$3:$CS$424,26,FALSE)</f>
        <v>133</v>
      </c>
      <c r="AI1090" s="79">
        <f>VLOOKUP(B1090,[2]ok!$BJ$3:$CS$424,27,FALSE)</f>
        <v>112</v>
      </c>
      <c r="AJ1090" s="79">
        <f>VLOOKUP(B1090,[2]ok!$BJ$3:$CS$424,28,FALSE)</f>
        <v>113</v>
      </c>
      <c r="AK1090" s="79">
        <f>VLOOKUP(B1090,[2]ok!$BJ$3:$CS$424,29,FALSE)</f>
        <v>94</v>
      </c>
      <c r="AL1090" s="79">
        <f>VLOOKUP(B1090,[2]ok!$BJ$3:$CS$424,30,FALSE)</f>
        <v>111</v>
      </c>
      <c r="AM1090" s="79">
        <f>VLOOKUP(B1090,[2]ok!$BJ$3:$CS$424,31,FALSE)</f>
        <v>85</v>
      </c>
      <c r="AN1090" s="79">
        <f>VLOOKUP(B1090,[2]ok!$BJ$3:$CS$424,32,FALSE)</f>
        <v>55</v>
      </c>
      <c r="AO1090" s="79">
        <f>VLOOKUP(B1090,[2]ok!$BJ$3:$CS$424,33,FALSE)</f>
        <v>48</v>
      </c>
      <c r="AP1090" s="79">
        <f>VLOOKUP(B1090,[2]ok!$BJ$3:$CS$424,34,FALSE)</f>
        <v>48</v>
      </c>
      <c r="AQ1090" s="79">
        <v>104</v>
      </c>
      <c r="AR1090" s="79">
        <v>103</v>
      </c>
      <c r="AS1090" s="79">
        <v>421</v>
      </c>
      <c r="AT1090" s="79">
        <f>VLOOKUP(B1090,[2]ok!$BJ$3:$CS$424,36,FALSE)</f>
        <v>34</v>
      </c>
      <c r="AU1090" s="78">
        <v>4488</v>
      </c>
      <c r="AV1090" s="109"/>
      <c r="AW1090" s="109"/>
    </row>
    <row r="1091" spans="1:49" s="33" customFormat="1" ht="12">
      <c r="A1091" s="6">
        <v>1087</v>
      </c>
      <c r="B1091" s="75">
        <v>4486</v>
      </c>
      <c r="C1091" s="76" t="s">
        <v>999</v>
      </c>
      <c r="D1091" s="76" t="s">
        <v>705</v>
      </c>
      <c r="E1091" s="76" t="s">
        <v>713</v>
      </c>
      <c r="F1091" s="77" t="s">
        <v>143</v>
      </c>
      <c r="G1091" s="78" t="s">
        <v>662</v>
      </c>
      <c r="H1091" s="75">
        <v>4486</v>
      </c>
      <c r="I1091" s="105">
        <f>SUM(J1091:AP1091)</f>
        <v>496</v>
      </c>
      <c r="J1091" s="79">
        <f>VLOOKUP(B1091,[2]ok!$BJ$3:$CS$424,2,FALSE)</f>
        <v>11</v>
      </c>
      <c r="K1091" s="79">
        <f>VLOOKUP(B1091,[2]ok!$BJ$3:$CS$424,3,FALSE)</f>
        <v>8</v>
      </c>
      <c r="L1091" s="79">
        <f>VLOOKUP(B1091,[2]ok!$BJ$3:$CS$424,4,FALSE)</f>
        <v>10</v>
      </c>
      <c r="M1091" s="79">
        <f>VLOOKUP(B1091,[2]ok!$BJ$3:$CS$424,5,FALSE)</f>
        <v>11</v>
      </c>
      <c r="N1091" s="79">
        <f>VLOOKUP(B1091,[2]ok!$BJ$3:$CS$424,6,FALSE)</f>
        <v>12</v>
      </c>
      <c r="O1091" s="79">
        <f>VLOOKUP(B1091,[2]ok!$BJ$3:$CS$424,7,FALSE)</f>
        <v>11</v>
      </c>
      <c r="P1091" s="79">
        <f>VLOOKUP(B1091,[2]ok!$BJ$3:$CS$424,8,FALSE)</f>
        <v>7</v>
      </c>
      <c r="Q1091" s="79">
        <f>VLOOKUP(B1091,[2]ok!$BJ$3:$CS$424,9,FALSE)</f>
        <v>7</v>
      </c>
      <c r="R1091" s="79">
        <f>VLOOKUP(B1091,[2]ok!$BJ$3:$CS$424,10,FALSE)</f>
        <v>8</v>
      </c>
      <c r="S1091" s="79">
        <f>VLOOKUP(B1091,[2]ok!$BJ$3:$CS$424,11,FALSE)</f>
        <v>8</v>
      </c>
      <c r="T1091" s="79">
        <f>VLOOKUP(B1091,[2]ok!$BJ$3:$CS$424,12,FALSE)</f>
        <v>9</v>
      </c>
      <c r="U1091" s="79">
        <f>VLOOKUP(B1091,[2]ok!$BJ$3:$CS$424,13,FALSE)</f>
        <v>10</v>
      </c>
      <c r="V1091" s="79">
        <f>VLOOKUP(B1091,[2]ok!$BJ$3:$CS$424,14,FALSE)</f>
        <v>10</v>
      </c>
      <c r="W1091" s="79">
        <f>VLOOKUP(B1091,[2]ok!$BJ$3:$CS$424,15,FALSE)</f>
        <v>10</v>
      </c>
      <c r="X1091" s="79">
        <f>VLOOKUP(B1091,[2]ok!$BJ$3:$CS$424,16,FALSE)</f>
        <v>10</v>
      </c>
      <c r="Y1091" s="79">
        <f>VLOOKUP(B1091,[2]ok!$BJ$3:$CS$424,17,FALSE)</f>
        <v>10</v>
      </c>
      <c r="Z1091" s="79">
        <f>VLOOKUP(B1091,[2]ok!$BJ$3:$CS$424,18,FALSE)</f>
        <v>9</v>
      </c>
      <c r="AA1091" s="79">
        <f>VLOOKUP(B1091,[2]ok!$BJ$3:$CS$424,19,FALSE)</f>
        <v>9</v>
      </c>
      <c r="AB1091" s="79">
        <f>VLOOKUP(B1091,[2]ok!$BJ$3:$CS$424,20,FALSE)</f>
        <v>8</v>
      </c>
      <c r="AC1091" s="79">
        <f>VLOOKUP(B1091,[2]ok!$BJ$3:$CS$424,21,FALSE)</f>
        <v>8</v>
      </c>
      <c r="AD1091" s="79">
        <f>VLOOKUP(B1091,[2]ok!$BJ$3:$CS$424,22,FALSE)</f>
        <v>33</v>
      </c>
      <c r="AE1091" s="79">
        <f>VLOOKUP(B1091,[2]ok!$BJ$3:$CS$424,23,FALSE)</f>
        <v>32</v>
      </c>
      <c r="AF1091" s="79">
        <f>VLOOKUP(B1091,[2]ok!$BJ$3:$CS$424,24,FALSE)</f>
        <v>27</v>
      </c>
      <c r="AG1091" s="79">
        <f>VLOOKUP(B1091,[2]ok!$BJ$3:$CS$424,25,FALSE)</f>
        <v>32</v>
      </c>
      <c r="AH1091" s="79">
        <f>VLOOKUP(B1091,[2]ok!$BJ$3:$CS$424,26,FALSE)</f>
        <v>31</v>
      </c>
      <c r="AI1091" s="79">
        <f>VLOOKUP(B1091,[2]ok!$BJ$3:$CS$424,27,FALSE)</f>
        <v>26</v>
      </c>
      <c r="AJ1091" s="79">
        <f>VLOOKUP(B1091,[2]ok!$BJ$3:$CS$424,28,FALSE)</f>
        <v>26</v>
      </c>
      <c r="AK1091" s="79">
        <f>VLOOKUP(B1091,[2]ok!$BJ$3:$CS$424,29,FALSE)</f>
        <v>22</v>
      </c>
      <c r="AL1091" s="79">
        <f>VLOOKUP(B1091,[2]ok!$BJ$3:$CS$424,30,FALSE)</f>
        <v>26</v>
      </c>
      <c r="AM1091" s="79">
        <f>VLOOKUP(B1091,[2]ok!$BJ$3:$CS$424,31,FALSE)</f>
        <v>20</v>
      </c>
      <c r="AN1091" s="79">
        <f>VLOOKUP(B1091,[2]ok!$BJ$3:$CS$424,32,FALSE)</f>
        <v>13</v>
      </c>
      <c r="AO1091" s="79">
        <f>VLOOKUP(B1091,[2]ok!$BJ$3:$CS$424,33,FALSE)</f>
        <v>11</v>
      </c>
      <c r="AP1091" s="79">
        <f>VLOOKUP(B1091,[2]ok!$BJ$3:$CS$424,34,FALSE)</f>
        <v>11</v>
      </c>
      <c r="AQ1091" s="79">
        <v>24</v>
      </c>
      <c r="AR1091" s="79">
        <v>23</v>
      </c>
      <c r="AS1091" s="79">
        <v>98</v>
      </c>
      <c r="AT1091" s="79">
        <f>VLOOKUP(B1091,[2]ok!$BJ$3:$CS$424,36,FALSE)</f>
        <v>10</v>
      </c>
      <c r="AU1091" s="78">
        <v>4486</v>
      </c>
      <c r="AV1091" s="109"/>
      <c r="AW1091" s="109"/>
    </row>
    <row r="1092" spans="1:49" s="33" customFormat="1" ht="12">
      <c r="A1092" s="21">
        <v>1088</v>
      </c>
      <c r="B1092" s="71"/>
      <c r="C1092" s="71"/>
      <c r="D1092" s="71"/>
      <c r="E1092" s="71"/>
      <c r="F1092" s="72" t="s">
        <v>1042</v>
      </c>
      <c r="G1092" s="73"/>
      <c r="H1092" s="71"/>
      <c r="I1092" s="104">
        <f>SUM(I1093:I1096)</f>
        <v>5287</v>
      </c>
      <c r="J1092" s="74">
        <f t="shared" ref="J1092:AP1092" si="963">SUM(J1093:J1096)</f>
        <v>49</v>
      </c>
      <c r="K1092" s="74">
        <f t="shared" si="963"/>
        <v>54</v>
      </c>
      <c r="L1092" s="74">
        <f t="shared" si="963"/>
        <v>118</v>
      </c>
      <c r="M1092" s="74">
        <f t="shared" si="963"/>
        <v>89</v>
      </c>
      <c r="N1092" s="74">
        <f t="shared" si="963"/>
        <v>98</v>
      </c>
      <c r="O1092" s="74">
        <f t="shared" si="963"/>
        <v>87</v>
      </c>
      <c r="P1092" s="74">
        <f t="shared" si="963"/>
        <v>132</v>
      </c>
      <c r="Q1092" s="74">
        <f t="shared" si="963"/>
        <v>132</v>
      </c>
      <c r="R1092" s="74">
        <f t="shared" si="963"/>
        <v>132</v>
      </c>
      <c r="S1092" s="74">
        <f t="shared" si="963"/>
        <v>132</v>
      </c>
      <c r="T1092" s="74">
        <f t="shared" si="963"/>
        <v>131</v>
      </c>
      <c r="U1092" s="74">
        <f t="shared" si="963"/>
        <v>130</v>
      </c>
      <c r="V1092" s="74">
        <f t="shared" si="963"/>
        <v>128</v>
      </c>
      <c r="W1092" s="74">
        <f t="shared" si="963"/>
        <v>127</v>
      </c>
      <c r="X1092" s="74">
        <f t="shared" si="963"/>
        <v>125</v>
      </c>
      <c r="Y1092" s="74">
        <f t="shared" si="963"/>
        <v>123</v>
      </c>
      <c r="Z1092" s="74">
        <f t="shared" si="963"/>
        <v>122</v>
      </c>
      <c r="AA1092" s="74">
        <f t="shared" si="963"/>
        <v>118</v>
      </c>
      <c r="AB1092" s="74">
        <f t="shared" si="963"/>
        <v>112</v>
      </c>
      <c r="AC1092" s="74">
        <f t="shared" si="963"/>
        <v>105</v>
      </c>
      <c r="AD1092" s="74">
        <f t="shared" si="963"/>
        <v>441</v>
      </c>
      <c r="AE1092" s="74">
        <f t="shared" si="963"/>
        <v>462</v>
      </c>
      <c r="AF1092" s="74">
        <f t="shared" si="963"/>
        <v>398</v>
      </c>
      <c r="AG1092" s="74">
        <f t="shared" si="963"/>
        <v>344</v>
      </c>
      <c r="AH1092" s="74">
        <f t="shared" si="963"/>
        <v>331</v>
      </c>
      <c r="AI1092" s="74">
        <f t="shared" si="963"/>
        <v>295</v>
      </c>
      <c r="AJ1092" s="74">
        <f t="shared" si="963"/>
        <v>206</v>
      </c>
      <c r="AK1092" s="74">
        <f t="shared" si="963"/>
        <v>164</v>
      </c>
      <c r="AL1092" s="74">
        <f t="shared" si="963"/>
        <v>126</v>
      </c>
      <c r="AM1092" s="74">
        <f t="shared" si="963"/>
        <v>108</v>
      </c>
      <c r="AN1092" s="74">
        <f t="shared" si="963"/>
        <v>75</v>
      </c>
      <c r="AO1092" s="74">
        <f t="shared" si="963"/>
        <v>53</v>
      </c>
      <c r="AP1092" s="74">
        <f t="shared" si="963"/>
        <v>40</v>
      </c>
      <c r="AQ1092" s="74">
        <v>308</v>
      </c>
      <c r="AR1092" s="74">
        <v>307</v>
      </c>
      <c r="AS1092" s="74">
        <v>1226</v>
      </c>
      <c r="AT1092" s="74">
        <f>SUM(AT1093:AT1096)</f>
        <v>97</v>
      </c>
      <c r="AU1092" s="73"/>
      <c r="AV1092" s="109"/>
      <c r="AW1092" s="109"/>
    </row>
    <row r="1093" spans="1:49" s="33" customFormat="1" ht="12">
      <c r="A1093" s="21">
        <v>1089</v>
      </c>
      <c r="B1093" s="75">
        <v>4478</v>
      </c>
      <c r="C1093" s="76" t="s">
        <v>999</v>
      </c>
      <c r="D1093" s="76" t="s">
        <v>705</v>
      </c>
      <c r="E1093" s="76" t="s">
        <v>710</v>
      </c>
      <c r="F1093" s="42" t="s">
        <v>711</v>
      </c>
      <c r="G1093" s="78" t="s">
        <v>667</v>
      </c>
      <c r="H1093" s="75">
        <v>4478</v>
      </c>
      <c r="I1093" s="105">
        <f>SUM(J1093:AP1093)</f>
        <v>1417</v>
      </c>
      <c r="J1093" s="79">
        <f>VLOOKUP(B1093,[2]ok!$BJ$3:$CS$424,2,FALSE)</f>
        <v>13</v>
      </c>
      <c r="K1093" s="79">
        <f>VLOOKUP(B1093,[2]ok!$BJ$3:$CS$424,3,FALSE)</f>
        <v>15</v>
      </c>
      <c r="L1093" s="79">
        <f>VLOOKUP(B1093,[2]ok!$BJ$3:$CS$424,4,FALSE)</f>
        <v>32</v>
      </c>
      <c r="M1093" s="79">
        <f>VLOOKUP(B1093,[2]ok!$BJ$3:$CS$424,5,FALSE)</f>
        <v>24</v>
      </c>
      <c r="N1093" s="79">
        <f>VLOOKUP(B1093,[2]ok!$BJ$3:$CS$424,6,FALSE)</f>
        <v>27</v>
      </c>
      <c r="O1093" s="79">
        <f>VLOOKUP(B1093,[2]ok!$BJ$3:$CS$424,7,FALSE)</f>
        <v>24</v>
      </c>
      <c r="P1093" s="79">
        <f>VLOOKUP(B1093,[2]ok!$BJ$3:$CS$424,8,FALSE)</f>
        <v>35</v>
      </c>
      <c r="Q1093" s="79">
        <f>VLOOKUP(B1093,[2]ok!$BJ$3:$CS$424,9,FALSE)</f>
        <v>35</v>
      </c>
      <c r="R1093" s="79">
        <f>VLOOKUP(B1093,[2]ok!$BJ$3:$CS$424,10,FALSE)</f>
        <v>35</v>
      </c>
      <c r="S1093" s="79">
        <f>VLOOKUP(B1093,[2]ok!$BJ$3:$CS$424,11,FALSE)</f>
        <v>35</v>
      </c>
      <c r="T1093" s="79">
        <f>VLOOKUP(B1093,[2]ok!$BJ$3:$CS$424,12,FALSE)</f>
        <v>35</v>
      </c>
      <c r="U1093" s="79">
        <f>VLOOKUP(B1093,[2]ok!$BJ$3:$CS$424,13,FALSE)</f>
        <v>34</v>
      </c>
      <c r="V1093" s="79">
        <f>VLOOKUP(B1093,[2]ok!$BJ$3:$CS$424,14,FALSE)</f>
        <v>34</v>
      </c>
      <c r="W1093" s="79">
        <f>VLOOKUP(B1093,[2]ok!$BJ$3:$CS$424,15,FALSE)</f>
        <v>34</v>
      </c>
      <c r="X1093" s="79">
        <f>VLOOKUP(B1093,[2]ok!$BJ$3:$CS$424,16,FALSE)</f>
        <v>34</v>
      </c>
      <c r="Y1093" s="79">
        <f>VLOOKUP(B1093,[2]ok!$BJ$3:$CS$424,17,FALSE)</f>
        <v>33</v>
      </c>
      <c r="Z1093" s="79">
        <f>VLOOKUP(B1093,[2]ok!$BJ$3:$CS$424,18,FALSE)</f>
        <v>33</v>
      </c>
      <c r="AA1093" s="79">
        <f>VLOOKUP(B1093,[2]ok!$BJ$3:$CS$424,19,FALSE)</f>
        <v>32</v>
      </c>
      <c r="AB1093" s="79">
        <f>VLOOKUP(B1093,[2]ok!$BJ$3:$CS$424,20,FALSE)</f>
        <v>30</v>
      </c>
      <c r="AC1093" s="79">
        <f>VLOOKUP(B1093,[2]ok!$BJ$3:$CS$424,21,FALSE)</f>
        <v>28</v>
      </c>
      <c r="AD1093" s="79">
        <f>VLOOKUP(B1093,[2]ok!$BJ$3:$CS$424,22,FALSE)</f>
        <v>118</v>
      </c>
      <c r="AE1093" s="79">
        <f>VLOOKUP(B1093,[2]ok!$BJ$3:$CS$424,23,FALSE)</f>
        <v>124</v>
      </c>
      <c r="AF1093" s="79">
        <f>VLOOKUP(B1093,[2]ok!$BJ$3:$CS$424,24,FALSE)</f>
        <v>107</v>
      </c>
      <c r="AG1093" s="79">
        <f>VLOOKUP(B1093,[2]ok!$BJ$3:$CS$424,25,FALSE)</f>
        <v>92</v>
      </c>
      <c r="AH1093" s="79">
        <f>VLOOKUP(B1093,[2]ok!$BJ$3:$CS$424,26,FALSE)</f>
        <v>89</v>
      </c>
      <c r="AI1093" s="79">
        <f>VLOOKUP(B1093,[2]ok!$BJ$3:$CS$424,27,FALSE)</f>
        <v>79</v>
      </c>
      <c r="AJ1093" s="79">
        <f>VLOOKUP(B1093,[2]ok!$BJ$3:$CS$424,28,FALSE)</f>
        <v>55</v>
      </c>
      <c r="AK1093" s="79">
        <f>VLOOKUP(B1093,[2]ok!$BJ$3:$CS$424,29,FALSE)</f>
        <v>44</v>
      </c>
      <c r="AL1093" s="79">
        <f>VLOOKUP(B1093,[2]ok!$BJ$3:$CS$424,30,FALSE)</f>
        <v>34</v>
      </c>
      <c r="AM1093" s="79">
        <f>VLOOKUP(B1093,[2]ok!$BJ$3:$CS$424,31,FALSE)</f>
        <v>28</v>
      </c>
      <c r="AN1093" s="79">
        <f>VLOOKUP(B1093,[2]ok!$BJ$3:$CS$424,32,FALSE)</f>
        <v>20</v>
      </c>
      <c r="AO1093" s="79">
        <f>VLOOKUP(B1093,[2]ok!$BJ$3:$CS$424,33,FALSE)</f>
        <v>14</v>
      </c>
      <c r="AP1093" s="79">
        <f>VLOOKUP(B1093,[2]ok!$BJ$3:$CS$424,34,FALSE)</f>
        <v>11</v>
      </c>
      <c r="AQ1093" s="79">
        <v>82</v>
      </c>
      <c r="AR1093" s="79">
        <v>83</v>
      </c>
      <c r="AS1093" s="79">
        <v>329</v>
      </c>
      <c r="AT1093" s="79">
        <f>VLOOKUP(B1093,[2]ok!$BJ$3:$CS$424,36,FALSE)</f>
        <v>38</v>
      </c>
      <c r="AU1093" s="78">
        <v>4478</v>
      </c>
      <c r="AV1093" s="109"/>
      <c r="AW1093" s="109"/>
    </row>
    <row r="1094" spans="1:49" s="33" customFormat="1" ht="12">
      <c r="A1094" s="6">
        <v>1090</v>
      </c>
      <c r="B1094" s="75">
        <v>9088</v>
      </c>
      <c r="C1094" s="76" t="s">
        <v>999</v>
      </c>
      <c r="D1094" s="76" t="s">
        <v>705</v>
      </c>
      <c r="E1094" s="76" t="s">
        <v>710</v>
      </c>
      <c r="F1094" s="44" t="s">
        <v>144</v>
      </c>
      <c r="G1094" s="78" t="s">
        <v>662</v>
      </c>
      <c r="H1094" s="75">
        <v>9088</v>
      </c>
      <c r="I1094" s="105">
        <f>SUM(J1094:AP1094)</f>
        <v>1362</v>
      </c>
      <c r="J1094" s="79">
        <f>VLOOKUP(B1094,[2]ok!$BJ$3:$CS$424,2,FALSE)</f>
        <v>13</v>
      </c>
      <c r="K1094" s="79">
        <f>VLOOKUP(B1094,[2]ok!$BJ$3:$CS$424,3,FALSE)</f>
        <v>14</v>
      </c>
      <c r="L1094" s="79">
        <f>VLOOKUP(B1094,[2]ok!$BJ$3:$CS$424,4,FALSE)</f>
        <v>30</v>
      </c>
      <c r="M1094" s="79">
        <f>VLOOKUP(B1094,[2]ok!$BJ$3:$CS$424,5,FALSE)</f>
        <v>23</v>
      </c>
      <c r="N1094" s="79">
        <f>VLOOKUP(B1094,[2]ok!$BJ$3:$CS$424,6,FALSE)</f>
        <v>25</v>
      </c>
      <c r="O1094" s="79">
        <f>VLOOKUP(B1094,[2]ok!$BJ$3:$CS$424,7,FALSE)</f>
        <v>22</v>
      </c>
      <c r="P1094" s="79">
        <f>VLOOKUP(B1094,[2]ok!$BJ$3:$CS$424,8,FALSE)</f>
        <v>34</v>
      </c>
      <c r="Q1094" s="79">
        <f>VLOOKUP(B1094,[2]ok!$BJ$3:$CS$424,9,FALSE)</f>
        <v>34</v>
      </c>
      <c r="R1094" s="79">
        <f>VLOOKUP(B1094,[2]ok!$BJ$3:$CS$424,10,FALSE)</f>
        <v>34</v>
      </c>
      <c r="S1094" s="79">
        <f>VLOOKUP(B1094,[2]ok!$BJ$3:$CS$424,11,FALSE)</f>
        <v>34</v>
      </c>
      <c r="T1094" s="79">
        <f>VLOOKUP(B1094,[2]ok!$BJ$3:$CS$424,12,FALSE)</f>
        <v>34</v>
      </c>
      <c r="U1094" s="79">
        <f>VLOOKUP(B1094,[2]ok!$BJ$3:$CS$424,13,FALSE)</f>
        <v>34</v>
      </c>
      <c r="V1094" s="79">
        <f>VLOOKUP(B1094,[2]ok!$BJ$3:$CS$424,14,FALSE)</f>
        <v>33</v>
      </c>
      <c r="W1094" s="79">
        <f>VLOOKUP(B1094,[2]ok!$BJ$3:$CS$424,15,FALSE)</f>
        <v>33</v>
      </c>
      <c r="X1094" s="79">
        <f>VLOOKUP(B1094,[2]ok!$BJ$3:$CS$424,16,FALSE)</f>
        <v>32</v>
      </c>
      <c r="Y1094" s="79">
        <f>VLOOKUP(B1094,[2]ok!$BJ$3:$CS$424,17,FALSE)</f>
        <v>32</v>
      </c>
      <c r="Z1094" s="79">
        <f>VLOOKUP(B1094,[2]ok!$BJ$3:$CS$424,18,FALSE)</f>
        <v>31</v>
      </c>
      <c r="AA1094" s="79">
        <f>VLOOKUP(B1094,[2]ok!$BJ$3:$CS$424,19,FALSE)</f>
        <v>30</v>
      </c>
      <c r="AB1094" s="79">
        <f>VLOOKUP(B1094,[2]ok!$BJ$3:$CS$424,20,FALSE)</f>
        <v>29</v>
      </c>
      <c r="AC1094" s="79">
        <f>VLOOKUP(B1094,[2]ok!$BJ$3:$CS$424,21,FALSE)</f>
        <v>27</v>
      </c>
      <c r="AD1094" s="79">
        <f>VLOOKUP(B1094,[2]ok!$BJ$3:$CS$424,22,FALSE)</f>
        <v>114</v>
      </c>
      <c r="AE1094" s="79">
        <f>VLOOKUP(B1094,[2]ok!$BJ$3:$CS$424,23,FALSE)</f>
        <v>119</v>
      </c>
      <c r="AF1094" s="79">
        <f>VLOOKUP(B1094,[2]ok!$BJ$3:$CS$424,24,FALSE)</f>
        <v>103</v>
      </c>
      <c r="AG1094" s="79">
        <f>VLOOKUP(B1094,[2]ok!$BJ$3:$CS$424,25,FALSE)</f>
        <v>89</v>
      </c>
      <c r="AH1094" s="79">
        <f>VLOOKUP(B1094,[2]ok!$BJ$3:$CS$424,26,FALSE)</f>
        <v>85</v>
      </c>
      <c r="AI1094" s="79">
        <f>VLOOKUP(B1094,[2]ok!$BJ$3:$CS$424,27,FALSE)</f>
        <v>76</v>
      </c>
      <c r="AJ1094" s="79">
        <f>VLOOKUP(B1094,[2]ok!$BJ$3:$CS$424,28,FALSE)</f>
        <v>53</v>
      </c>
      <c r="AK1094" s="79">
        <f>VLOOKUP(B1094,[2]ok!$BJ$3:$CS$424,29,FALSE)</f>
        <v>42</v>
      </c>
      <c r="AL1094" s="79">
        <f>VLOOKUP(B1094,[2]ok!$BJ$3:$CS$424,30,FALSE)</f>
        <v>32</v>
      </c>
      <c r="AM1094" s="79">
        <f>VLOOKUP(B1094,[2]ok!$BJ$3:$CS$424,31,FALSE)</f>
        <v>28</v>
      </c>
      <c r="AN1094" s="79">
        <f>VLOOKUP(B1094,[2]ok!$BJ$3:$CS$424,32,FALSE)</f>
        <v>19</v>
      </c>
      <c r="AO1094" s="79">
        <f>VLOOKUP(B1094,[2]ok!$BJ$3:$CS$424,33,FALSE)</f>
        <v>14</v>
      </c>
      <c r="AP1094" s="79">
        <f>VLOOKUP(B1094,[2]ok!$BJ$3:$CS$424,34,FALSE)</f>
        <v>10</v>
      </c>
      <c r="AQ1094" s="79">
        <v>80</v>
      </c>
      <c r="AR1094" s="79">
        <v>79</v>
      </c>
      <c r="AS1094" s="79">
        <v>316</v>
      </c>
      <c r="AT1094" s="79">
        <f>VLOOKUP(B1094,[2]ok!$BJ$3:$CS$424,36,FALSE)</f>
        <v>14</v>
      </c>
      <c r="AU1094" s="78">
        <v>9088</v>
      </c>
      <c r="AV1094" s="109"/>
      <c r="AW1094" s="109"/>
    </row>
    <row r="1095" spans="1:49" s="33" customFormat="1" ht="12">
      <c r="A1095" s="21">
        <v>1091</v>
      </c>
      <c r="B1095" s="75">
        <v>9085</v>
      </c>
      <c r="C1095" s="76" t="s">
        <v>999</v>
      </c>
      <c r="D1095" s="76" t="s">
        <v>705</v>
      </c>
      <c r="E1095" s="76" t="s">
        <v>710</v>
      </c>
      <c r="F1095" s="44" t="s">
        <v>145</v>
      </c>
      <c r="G1095" s="78" t="s">
        <v>662</v>
      </c>
      <c r="H1095" s="75">
        <v>9085</v>
      </c>
      <c r="I1095" s="105">
        <f>SUM(J1095:AP1095)</f>
        <v>1201</v>
      </c>
      <c r="J1095" s="79">
        <f>VLOOKUP(B1095,[2]ok!$BJ$3:$CS$424,2,FALSE)</f>
        <v>11</v>
      </c>
      <c r="K1095" s="79">
        <f>VLOOKUP(B1095,[2]ok!$BJ$3:$CS$424,3,FALSE)</f>
        <v>12</v>
      </c>
      <c r="L1095" s="79">
        <f>VLOOKUP(B1095,[2]ok!$BJ$3:$CS$424,4,FALSE)</f>
        <v>27</v>
      </c>
      <c r="M1095" s="79">
        <f>VLOOKUP(B1095,[2]ok!$BJ$3:$CS$424,5,FALSE)</f>
        <v>20</v>
      </c>
      <c r="N1095" s="79">
        <f>VLOOKUP(B1095,[2]ok!$BJ$3:$CS$424,6,FALSE)</f>
        <v>22</v>
      </c>
      <c r="O1095" s="79">
        <f>VLOOKUP(B1095,[2]ok!$BJ$3:$CS$424,7,FALSE)</f>
        <v>20</v>
      </c>
      <c r="P1095" s="79">
        <f>VLOOKUP(B1095,[2]ok!$BJ$3:$CS$424,8,FALSE)</f>
        <v>30</v>
      </c>
      <c r="Q1095" s="79">
        <f>VLOOKUP(B1095,[2]ok!$BJ$3:$CS$424,9,FALSE)</f>
        <v>30</v>
      </c>
      <c r="R1095" s="79">
        <f>VLOOKUP(B1095,[2]ok!$BJ$3:$CS$424,10,FALSE)</f>
        <v>30</v>
      </c>
      <c r="S1095" s="79">
        <f>VLOOKUP(B1095,[2]ok!$BJ$3:$CS$424,11,FALSE)</f>
        <v>30</v>
      </c>
      <c r="T1095" s="79">
        <f>VLOOKUP(B1095,[2]ok!$BJ$3:$CS$424,12,FALSE)</f>
        <v>30</v>
      </c>
      <c r="U1095" s="79">
        <f>VLOOKUP(B1095,[2]ok!$BJ$3:$CS$424,13,FALSE)</f>
        <v>30</v>
      </c>
      <c r="V1095" s="79">
        <f>VLOOKUP(B1095,[2]ok!$BJ$3:$CS$424,14,FALSE)</f>
        <v>29</v>
      </c>
      <c r="W1095" s="79">
        <f>VLOOKUP(B1095,[2]ok!$BJ$3:$CS$424,15,FALSE)</f>
        <v>29</v>
      </c>
      <c r="X1095" s="79">
        <f>VLOOKUP(B1095,[2]ok!$BJ$3:$CS$424,16,FALSE)</f>
        <v>28</v>
      </c>
      <c r="Y1095" s="79">
        <f>VLOOKUP(B1095,[2]ok!$BJ$3:$CS$424,17,FALSE)</f>
        <v>28</v>
      </c>
      <c r="Z1095" s="79">
        <f>VLOOKUP(B1095,[2]ok!$BJ$3:$CS$424,18,FALSE)</f>
        <v>28</v>
      </c>
      <c r="AA1095" s="79">
        <f>VLOOKUP(B1095,[2]ok!$BJ$3:$CS$424,19,FALSE)</f>
        <v>27</v>
      </c>
      <c r="AB1095" s="79">
        <f>VLOOKUP(B1095,[2]ok!$BJ$3:$CS$424,20,FALSE)</f>
        <v>25</v>
      </c>
      <c r="AC1095" s="79">
        <f>VLOOKUP(B1095,[2]ok!$BJ$3:$CS$424,21,FALSE)</f>
        <v>24</v>
      </c>
      <c r="AD1095" s="79">
        <f>VLOOKUP(B1095,[2]ok!$BJ$3:$CS$424,22,FALSE)</f>
        <v>100</v>
      </c>
      <c r="AE1095" s="79">
        <f>VLOOKUP(B1095,[2]ok!$BJ$3:$CS$424,23,FALSE)</f>
        <v>105</v>
      </c>
      <c r="AF1095" s="79">
        <f>VLOOKUP(B1095,[2]ok!$BJ$3:$CS$424,24,FALSE)</f>
        <v>90</v>
      </c>
      <c r="AG1095" s="79">
        <f>VLOOKUP(B1095,[2]ok!$BJ$3:$CS$424,25,FALSE)</f>
        <v>78</v>
      </c>
      <c r="AH1095" s="79">
        <f>VLOOKUP(B1095,[2]ok!$BJ$3:$CS$424,26,FALSE)</f>
        <v>75</v>
      </c>
      <c r="AI1095" s="79">
        <f>VLOOKUP(B1095,[2]ok!$BJ$3:$CS$424,27,FALSE)</f>
        <v>67</v>
      </c>
      <c r="AJ1095" s="79">
        <f>VLOOKUP(B1095,[2]ok!$BJ$3:$CS$424,28,FALSE)</f>
        <v>47</v>
      </c>
      <c r="AK1095" s="79">
        <f>VLOOKUP(B1095,[2]ok!$BJ$3:$CS$424,29,FALSE)</f>
        <v>37</v>
      </c>
      <c r="AL1095" s="79">
        <f>VLOOKUP(B1095,[2]ok!$BJ$3:$CS$424,30,FALSE)</f>
        <v>29</v>
      </c>
      <c r="AM1095" s="79">
        <f>VLOOKUP(B1095,[2]ok!$BJ$3:$CS$424,31,FALSE)</f>
        <v>25</v>
      </c>
      <c r="AN1095" s="79">
        <f>VLOOKUP(B1095,[2]ok!$BJ$3:$CS$424,32,FALSE)</f>
        <v>17</v>
      </c>
      <c r="AO1095" s="79">
        <f>VLOOKUP(B1095,[2]ok!$BJ$3:$CS$424,33,FALSE)</f>
        <v>12</v>
      </c>
      <c r="AP1095" s="79">
        <f>VLOOKUP(B1095,[2]ok!$BJ$3:$CS$424,34,FALSE)</f>
        <v>9</v>
      </c>
      <c r="AQ1095" s="79">
        <v>70</v>
      </c>
      <c r="AR1095" s="79">
        <v>70</v>
      </c>
      <c r="AS1095" s="79">
        <v>278</v>
      </c>
      <c r="AT1095" s="79">
        <f>VLOOKUP(B1095,[2]ok!$BJ$3:$CS$424,36,FALSE)</f>
        <v>20</v>
      </c>
      <c r="AU1095" s="78">
        <v>9085</v>
      </c>
      <c r="AV1095" s="109"/>
      <c r="AW1095" s="109"/>
    </row>
    <row r="1096" spans="1:49" s="33" customFormat="1" ht="12">
      <c r="A1096" s="21">
        <v>1092</v>
      </c>
      <c r="B1096" s="75">
        <v>11156</v>
      </c>
      <c r="C1096" s="76" t="s">
        <v>999</v>
      </c>
      <c r="D1096" s="76" t="s">
        <v>705</v>
      </c>
      <c r="E1096" s="76" t="s">
        <v>710</v>
      </c>
      <c r="F1096" s="44" t="s">
        <v>146</v>
      </c>
      <c r="G1096" s="78" t="s">
        <v>662</v>
      </c>
      <c r="H1096" s="75">
        <v>11156</v>
      </c>
      <c r="I1096" s="105">
        <f>SUM(J1096:AP1096)</f>
        <v>1307</v>
      </c>
      <c r="J1096" s="79">
        <f>VLOOKUP(B1096,[2]ok!$BJ$3:$CS$424,2,FALSE)</f>
        <v>12</v>
      </c>
      <c r="K1096" s="79">
        <f>VLOOKUP(B1096,[2]ok!$BJ$3:$CS$424,3,FALSE)</f>
        <v>13</v>
      </c>
      <c r="L1096" s="79">
        <f>VLOOKUP(B1096,[2]ok!$BJ$3:$CS$424,4,FALSE)</f>
        <v>29</v>
      </c>
      <c r="M1096" s="79">
        <f>VLOOKUP(B1096,[2]ok!$BJ$3:$CS$424,5,FALSE)</f>
        <v>22</v>
      </c>
      <c r="N1096" s="79">
        <f>VLOOKUP(B1096,[2]ok!$BJ$3:$CS$424,6,FALSE)</f>
        <v>24</v>
      </c>
      <c r="O1096" s="79">
        <f>VLOOKUP(B1096,[2]ok!$BJ$3:$CS$424,7,FALSE)</f>
        <v>21</v>
      </c>
      <c r="P1096" s="79">
        <f>VLOOKUP(B1096,[2]ok!$BJ$3:$CS$424,8,FALSE)</f>
        <v>33</v>
      </c>
      <c r="Q1096" s="79">
        <f>VLOOKUP(B1096,[2]ok!$BJ$3:$CS$424,9,FALSE)</f>
        <v>33</v>
      </c>
      <c r="R1096" s="79">
        <f>VLOOKUP(B1096,[2]ok!$BJ$3:$CS$424,10,FALSE)</f>
        <v>33</v>
      </c>
      <c r="S1096" s="79">
        <f>VLOOKUP(B1096,[2]ok!$BJ$3:$CS$424,11,FALSE)</f>
        <v>33</v>
      </c>
      <c r="T1096" s="79">
        <f>VLOOKUP(B1096,[2]ok!$BJ$3:$CS$424,12,FALSE)</f>
        <v>32</v>
      </c>
      <c r="U1096" s="79">
        <f>VLOOKUP(B1096,[2]ok!$BJ$3:$CS$424,13,FALSE)</f>
        <v>32</v>
      </c>
      <c r="V1096" s="79">
        <f>VLOOKUP(B1096,[2]ok!$BJ$3:$CS$424,14,FALSE)</f>
        <v>32</v>
      </c>
      <c r="W1096" s="79">
        <f>VLOOKUP(B1096,[2]ok!$BJ$3:$CS$424,15,FALSE)</f>
        <v>31</v>
      </c>
      <c r="X1096" s="79">
        <f>VLOOKUP(B1096,[2]ok!$BJ$3:$CS$424,16,FALSE)</f>
        <v>31</v>
      </c>
      <c r="Y1096" s="79">
        <f>VLOOKUP(B1096,[2]ok!$BJ$3:$CS$424,17,FALSE)</f>
        <v>30</v>
      </c>
      <c r="Z1096" s="79">
        <f>VLOOKUP(B1096,[2]ok!$BJ$3:$CS$424,18,FALSE)</f>
        <v>30</v>
      </c>
      <c r="AA1096" s="79">
        <f>VLOOKUP(B1096,[2]ok!$BJ$3:$CS$424,19,FALSE)</f>
        <v>29</v>
      </c>
      <c r="AB1096" s="79">
        <f>VLOOKUP(B1096,[2]ok!$BJ$3:$CS$424,20,FALSE)</f>
        <v>28</v>
      </c>
      <c r="AC1096" s="79">
        <f>VLOOKUP(B1096,[2]ok!$BJ$3:$CS$424,21,FALSE)</f>
        <v>26</v>
      </c>
      <c r="AD1096" s="79">
        <f>VLOOKUP(B1096,[2]ok!$BJ$3:$CS$424,22,FALSE)</f>
        <v>109</v>
      </c>
      <c r="AE1096" s="79">
        <f>VLOOKUP(B1096,[2]ok!$BJ$3:$CS$424,23,FALSE)</f>
        <v>114</v>
      </c>
      <c r="AF1096" s="79">
        <f>VLOOKUP(B1096,[2]ok!$BJ$3:$CS$424,24,FALSE)</f>
        <v>98</v>
      </c>
      <c r="AG1096" s="79">
        <f>VLOOKUP(B1096,[2]ok!$BJ$3:$CS$424,25,FALSE)</f>
        <v>85</v>
      </c>
      <c r="AH1096" s="79">
        <f>VLOOKUP(B1096,[2]ok!$BJ$3:$CS$424,26,FALSE)</f>
        <v>82</v>
      </c>
      <c r="AI1096" s="79">
        <f>VLOOKUP(B1096,[2]ok!$BJ$3:$CS$424,27,FALSE)</f>
        <v>73</v>
      </c>
      <c r="AJ1096" s="79">
        <f>VLOOKUP(B1096,[2]ok!$BJ$3:$CS$424,28,FALSE)</f>
        <v>51</v>
      </c>
      <c r="AK1096" s="79">
        <f>VLOOKUP(B1096,[2]ok!$BJ$3:$CS$424,29,FALSE)</f>
        <v>41</v>
      </c>
      <c r="AL1096" s="79">
        <f>VLOOKUP(B1096,[2]ok!$BJ$3:$CS$424,30,FALSE)</f>
        <v>31</v>
      </c>
      <c r="AM1096" s="79">
        <f>VLOOKUP(B1096,[2]ok!$BJ$3:$CS$424,31,FALSE)</f>
        <v>27</v>
      </c>
      <c r="AN1096" s="79">
        <f>VLOOKUP(B1096,[2]ok!$BJ$3:$CS$424,32,FALSE)</f>
        <v>19</v>
      </c>
      <c r="AO1096" s="79">
        <f>VLOOKUP(B1096,[2]ok!$BJ$3:$CS$424,33,FALSE)</f>
        <v>13</v>
      </c>
      <c r="AP1096" s="79">
        <f>VLOOKUP(B1096,[2]ok!$BJ$3:$CS$424,34,FALSE)</f>
        <v>10</v>
      </c>
      <c r="AQ1096" s="79">
        <v>76</v>
      </c>
      <c r="AR1096" s="79">
        <v>76</v>
      </c>
      <c r="AS1096" s="79">
        <v>303</v>
      </c>
      <c r="AT1096" s="79">
        <f>VLOOKUP(B1096,[2]ok!$BJ$3:$CS$424,36,FALSE)</f>
        <v>25</v>
      </c>
      <c r="AU1096" s="78">
        <v>11156</v>
      </c>
      <c r="AV1096" s="109"/>
      <c r="AW1096" s="109"/>
    </row>
    <row r="1097" spans="1:49" s="33" customFormat="1" ht="12">
      <c r="A1097" s="6">
        <v>1093</v>
      </c>
      <c r="B1097" s="71"/>
      <c r="C1097" s="71"/>
      <c r="D1097" s="71"/>
      <c r="E1097" s="71"/>
      <c r="F1097" s="72" t="s">
        <v>1043</v>
      </c>
      <c r="G1097" s="73"/>
      <c r="H1097" s="71"/>
      <c r="I1097" s="104">
        <f>SUM(I1098:I1101)</f>
        <v>6957</v>
      </c>
      <c r="J1097" s="74">
        <f t="shared" ref="J1097:AP1097" si="964">SUM(J1098:J1101)</f>
        <v>105</v>
      </c>
      <c r="K1097" s="74">
        <f t="shared" si="964"/>
        <v>108</v>
      </c>
      <c r="L1097" s="74">
        <f t="shared" si="964"/>
        <v>147</v>
      </c>
      <c r="M1097" s="74">
        <f t="shared" si="964"/>
        <v>166</v>
      </c>
      <c r="N1097" s="74">
        <f t="shared" si="964"/>
        <v>180</v>
      </c>
      <c r="O1097" s="74">
        <f t="shared" si="964"/>
        <v>162</v>
      </c>
      <c r="P1097" s="74">
        <f t="shared" si="964"/>
        <v>155</v>
      </c>
      <c r="Q1097" s="74">
        <f t="shared" si="964"/>
        <v>159</v>
      </c>
      <c r="R1097" s="74">
        <f t="shared" si="964"/>
        <v>163</v>
      </c>
      <c r="S1097" s="74">
        <f t="shared" si="964"/>
        <v>167</v>
      </c>
      <c r="T1097" s="74">
        <f t="shared" si="964"/>
        <v>169</v>
      </c>
      <c r="U1097" s="74">
        <f t="shared" si="964"/>
        <v>173</v>
      </c>
      <c r="V1097" s="74">
        <f t="shared" si="964"/>
        <v>172</v>
      </c>
      <c r="W1097" s="74">
        <f t="shared" si="964"/>
        <v>166</v>
      </c>
      <c r="X1097" s="74">
        <f t="shared" si="964"/>
        <v>157</v>
      </c>
      <c r="Y1097" s="74">
        <f t="shared" si="964"/>
        <v>147</v>
      </c>
      <c r="Z1097" s="74">
        <f t="shared" si="964"/>
        <v>137</v>
      </c>
      <c r="AA1097" s="74">
        <f t="shared" si="964"/>
        <v>128</v>
      </c>
      <c r="AB1097" s="74">
        <f t="shared" si="964"/>
        <v>118</v>
      </c>
      <c r="AC1097" s="74">
        <f t="shared" si="964"/>
        <v>110</v>
      </c>
      <c r="AD1097" s="74">
        <f t="shared" si="964"/>
        <v>467</v>
      </c>
      <c r="AE1097" s="74">
        <f t="shared" si="964"/>
        <v>583</v>
      </c>
      <c r="AF1097" s="74">
        <f t="shared" si="964"/>
        <v>593</v>
      </c>
      <c r="AG1097" s="74">
        <f t="shared" si="964"/>
        <v>450</v>
      </c>
      <c r="AH1097" s="74">
        <f t="shared" si="964"/>
        <v>436</v>
      </c>
      <c r="AI1097" s="74">
        <f t="shared" si="964"/>
        <v>313</v>
      </c>
      <c r="AJ1097" s="74">
        <f t="shared" si="964"/>
        <v>259</v>
      </c>
      <c r="AK1097" s="74">
        <f t="shared" si="964"/>
        <v>223</v>
      </c>
      <c r="AL1097" s="74">
        <f t="shared" si="964"/>
        <v>210</v>
      </c>
      <c r="AM1097" s="74">
        <f t="shared" si="964"/>
        <v>181</v>
      </c>
      <c r="AN1097" s="74">
        <f t="shared" si="964"/>
        <v>113</v>
      </c>
      <c r="AO1097" s="74">
        <f t="shared" si="964"/>
        <v>84</v>
      </c>
      <c r="AP1097" s="74">
        <f t="shared" si="964"/>
        <v>56</v>
      </c>
      <c r="AQ1097" s="74">
        <v>402</v>
      </c>
      <c r="AR1097" s="74">
        <v>339</v>
      </c>
      <c r="AS1097" s="74">
        <v>1535</v>
      </c>
      <c r="AT1097" s="74">
        <f>SUM(AT1098:AT1101)</f>
        <v>163</v>
      </c>
      <c r="AU1097" s="73"/>
      <c r="AV1097" s="109"/>
      <c r="AW1097" s="109"/>
    </row>
    <row r="1098" spans="1:49" s="33" customFormat="1" ht="12">
      <c r="A1098" s="21">
        <v>1094</v>
      </c>
      <c r="B1098" s="75">
        <v>4484</v>
      </c>
      <c r="C1098" s="76" t="s">
        <v>999</v>
      </c>
      <c r="D1098" s="76" t="s">
        <v>705</v>
      </c>
      <c r="E1098" s="76" t="s">
        <v>713</v>
      </c>
      <c r="F1098" s="77" t="s">
        <v>147</v>
      </c>
      <c r="G1098" s="78" t="s">
        <v>667</v>
      </c>
      <c r="H1098" s="75">
        <v>4484</v>
      </c>
      <c r="I1098" s="105">
        <f>SUM(J1098:AP1098)</f>
        <v>2265</v>
      </c>
      <c r="J1098" s="79">
        <f>VLOOKUP(B1098,[2]ok!$BJ$3:$CS$424,2,FALSE)</f>
        <v>34</v>
      </c>
      <c r="K1098" s="79">
        <f>VLOOKUP(B1098,[2]ok!$BJ$3:$CS$424,3,FALSE)</f>
        <v>35</v>
      </c>
      <c r="L1098" s="79">
        <f>VLOOKUP(B1098,[2]ok!$BJ$3:$CS$424,4,FALSE)</f>
        <v>48</v>
      </c>
      <c r="M1098" s="79">
        <f>VLOOKUP(B1098,[2]ok!$BJ$3:$CS$424,5,FALSE)</f>
        <v>54</v>
      </c>
      <c r="N1098" s="79">
        <f>VLOOKUP(B1098,[2]ok!$BJ$3:$CS$424,6,FALSE)</f>
        <v>59</v>
      </c>
      <c r="O1098" s="79">
        <f>VLOOKUP(B1098,[2]ok!$BJ$3:$CS$424,7,FALSE)</f>
        <v>53</v>
      </c>
      <c r="P1098" s="79">
        <f>VLOOKUP(B1098,[2]ok!$BJ$3:$CS$424,8,FALSE)</f>
        <v>50</v>
      </c>
      <c r="Q1098" s="79">
        <f>VLOOKUP(B1098,[2]ok!$BJ$3:$CS$424,9,FALSE)</f>
        <v>52</v>
      </c>
      <c r="R1098" s="79">
        <f>VLOOKUP(B1098,[2]ok!$BJ$3:$CS$424,10,FALSE)</f>
        <v>53</v>
      </c>
      <c r="S1098" s="79">
        <f>VLOOKUP(B1098,[2]ok!$BJ$3:$CS$424,11,FALSE)</f>
        <v>54</v>
      </c>
      <c r="T1098" s="79">
        <f>VLOOKUP(B1098,[2]ok!$BJ$3:$CS$424,12,FALSE)</f>
        <v>55</v>
      </c>
      <c r="U1098" s="79">
        <f>VLOOKUP(B1098,[2]ok!$BJ$3:$CS$424,13,FALSE)</f>
        <v>56</v>
      </c>
      <c r="V1098" s="79">
        <f>VLOOKUP(B1098,[2]ok!$BJ$3:$CS$424,14,FALSE)</f>
        <v>56</v>
      </c>
      <c r="W1098" s="79">
        <f>VLOOKUP(B1098,[2]ok!$BJ$3:$CS$424,15,FALSE)</f>
        <v>54</v>
      </c>
      <c r="X1098" s="79">
        <f>VLOOKUP(B1098,[2]ok!$BJ$3:$CS$424,16,FALSE)</f>
        <v>51</v>
      </c>
      <c r="Y1098" s="79">
        <f>VLOOKUP(B1098,[2]ok!$BJ$3:$CS$424,17,FALSE)</f>
        <v>48</v>
      </c>
      <c r="Z1098" s="79">
        <f>VLOOKUP(B1098,[2]ok!$BJ$3:$CS$424,18,FALSE)</f>
        <v>45</v>
      </c>
      <c r="AA1098" s="79">
        <f>VLOOKUP(B1098,[2]ok!$BJ$3:$CS$424,19,FALSE)</f>
        <v>42</v>
      </c>
      <c r="AB1098" s="79">
        <f>VLOOKUP(B1098,[2]ok!$BJ$3:$CS$424,20,FALSE)</f>
        <v>38</v>
      </c>
      <c r="AC1098" s="79">
        <f>VLOOKUP(B1098,[2]ok!$BJ$3:$CS$424,21,FALSE)</f>
        <v>36</v>
      </c>
      <c r="AD1098" s="79">
        <f>VLOOKUP(B1098,[2]ok!$BJ$3:$CS$424,22,FALSE)</f>
        <v>152</v>
      </c>
      <c r="AE1098" s="79">
        <f>VLOOKUP(B1098,[2]ok!$BJ$3:$CS$424,23,FALSE)</f>
        <v>190</v>
      </c>
      <c r="AF1098" s="79">
        <f>VLOOKUP(B1098,[2]ok!$BJ$3:$CS$424,24,FALSE)</f>
        <v>193</v>
      </c>
      <c r="AG1098" s="79">
        <f>VLOOKUP(B1098,[2]ok!$BJ$3:$CS$424,25,FALSE)</f>
        <v>147</v>
      </c>
      <c r="AH1098" s="79">
        <f>VLOOKUP(B1098,[2]ok!$BJ$3:$CS$424,26,FALSE)</f>
        <v>142</v>
      </c>
      <c r="AI1098" s="79">
        <f>VLOOKUP(B1098,[2]ok!$BJ$3:$CS$424,27,FALSE)</f>
        <v>102</v>
      </c>
      <c r="AJ1098" s="79">
        <f>VLOOKUP(B1098,[2]ok!$BJ$3:$CS$424,28,FALSE)</f>
        <v>84</v>
      </c>
      <c r="AK1098" s="79">
        <f>VLOOKUP(B1098,[2]ok!$BJ$3:$CS$424,29,FALSE)</f>
        <v>73</v>
      </c>
      <c r="AL1098" s="79">
        <f>VLOOKUP(B1098,[2]ok!$BJ$3:$CS$424,30,FALSE)</f>
        <v>68</v>
      </c>
      <c r="AM1098" s="79">
        <f>VLOOKUP(B1098,[2]ok!$BJ$3:$CS$424,31,FALSE)</f>
        <v>59</v>
      </c>
      <c r="AN1098" s="79">
        <f>VLOOKUP(B1098,[2]ok!$BJ$3:$CS$424,32,FALSE)</f>
        <v>37</v>
      </c>
      <c r="AO1098" s="79">
        <f>VLOOKUP(B1098,[2]ok!$BJ$3:$CS$424,33,FALSE)</f>
        <v>27</v>
      </c>
      <c r="AP1098" s="79">
        <f>VLOOKUP(B1098,[2]ok!$BJ$3:$CS$424,34,FALSE)</f>
        <v>18</v>
      </c>
      <c r="AQ1098" s="79">
        <v>131</v>
      </c>
      <c r="AR1098" s="79">
        <v>111</v>
      </c>
      <c r="AS1098" s="79">
        <v>500</v>
      </c>
      <c r="AT1098" s="79">
        <f>VLOOKUP(B1098,[2]ok!$BJ$3:$CS$424,36,FALSE)</f>
        <v>51</v>
      </c>
      <c r="AU1098" s="78">
        <v>4484</v>
      </c>
      <c r="AV1098" s="109"/>
      <c r="AW1098" s="109"/>
    </row>
    <row r="1099" spans="1:49" s="33" customFormat="1" ht="12">
      <c r="A1099" s="21">
        <v>1095</v>
      </c>
      <c r="B1099" s="75">
        <v>4483</v>
      </c>
      <c r="C1099" s="76" t="s">
        <v>999</v>
      </c>
      <c r="D1099" s="76" t="s">
        <v>705</v>
      </c>
      <c r="E1099" s="76" t="s">
        <v>713</v>
      </c>
      <c r="F1099" s="77" t="s">
        <v>148</v>
      </c>
      <c r="G1099" s="78" t="s">
        <v>667</v>
      </c>
      <c r="H1099" s="75">
        <v>4483</v>
      </c>
      <c r="I1099" s="105">
        <f>SUM(J1099:AP1099)</f>
        <v>2793</v>
      </c>
      <c r="J1099" s="79">
        <f>VLOOKUP(B1099,[2]ok!$BJ$3:$CS$424,2,FALSE)</f>
        <v>42</v>
      </c>
      <c r="K1099" s="79">
        <f>VLOOKUP(B1099,[2]ok!$BJ$3:$CS$424,3,FALSE)</f>
        <v>44</v>
      </c>
      <c r="L1099" s="79">
        <f>VLOOKUP(B1099,[2]ok!$BJ$3:$CS$424,4,FALSE)</f>
        <v>59</v>
      </c>
      <c r="M1099" s="79">
        <f>VLOOKUP(B1099,[2]ok!$BJ$3:$CS$424,5,FALSE)</f>
        <v>67</v>
      </c>
      <c r="N1099" s="79">
        <f>VLOOKUP(B1099,[2]ok!$BJ$3:$CS$424,6,FALSE)</f>
        <v>72</v>
      </c>
      <c r="O1099" s="79">
        <f>VLOOKUP(B1099,[2]ok!$BJ$3:$CS$424,7,FALSE)</f>
        <v>65</v>
      </c>
      <c r="P1099" s="79">
        <f>VLOOKUP(B1099,[2]ok!$BJ$3:$CS$424,8,FALSE)</f>
        <v>62</v>
      </c>
      <c r="Q1099" s="79">
        <f>VLOOKUP(B1099,[2]ok!$BJ$3:$CS$424,9,FALSE)</f>
        <v>64</v>
      </c>
      <c r="R1099" s="79">
        <f>VLOOKUP(B1099,[2]ok!$BJ$3:$CS$424,10,FALSE)</f>
        <v>65</v>
      </c>
      <c r="S1099" s="79">
        <f>VLOOKUP(B1099,[2]ok!$BJ$3:$CS$424,11,FALSE)</f>
        <v>67</v>
      </c>
      <c r="T1099" s="79">
        <f>VLOOKUP(B1099,[2]ok!$BJ$3:$CS$424,12,FALSE)</f>
        <v>68</v>
      </c>
      <c r="U1099" s="79">
        <f>VLOOKUP(B1099,[2]ok!$BJ$3:$CS$424,13,FALSE)</f>
        <v>69</v>
      </c>
      <c r="V1099" s="79">
        <f>VLOOKUP(B1099,[2]ok!$BJ$3:$CS$424,14,FALSE)</f>
        <v>69</v>
      </c>
      <c r="W1099" s="79">
        <f>VLOOKUP(B1099,[2]ok!$BJ$3:$CS$424,15,FALSE)</f>
        <v>67</v>
      </c>
      <c r="X1099" s="79">
        <f>VLOOKUP(B1099,[2]ok!$BJ$3:$CS$424,16,FALSE)</f>
        <v>63</v>
      </c>
      <c r="Y1099" s="79">
        <f>VLOOKUP(B1099,[2]ok!$BJ$3:$CS$424,17,FALSE)</f>
        <v>59</v>
      </c>
      <c r="Z1099" s="79">
        <f>VLOOKUP(B1099,[2]ok!$BJ$3:$CS$424,18,FALSE)</f>
        <v>54</v>
      </c>
      <c r="AA1099" s="79">
        <f>VLOOKUP(B1099,[2]ok!$BJ$3:$CS$424,19,FALSE)</f>
        <v>51</v>
      </c>
      <c r="AB1099" s="79">
        <f>VLOOKUP(B1099,[2]ok!$BJ$3:$CS$424,20,FALSE)</f>
        <v>48</v>
      </c>
      <c r="AC1099" s="79">
        <f>VLOOKUP(B1099,[2]ok!$BJ$3:$CS$424,21,FALSE)</f>
        <v>43</v>
      </c>
      <c r="AD1099" s="79">
        <f>VLOOKUP(B1099,[2]ok!$BJ$3:$CS$424,22,FALSE)</f>
        <v>188</v>
      </c>
      <c r="AE1099" s="79">
        <f>VLOOKUP(B1099,[2]ok!$BJ$3:$CS$424,23,FALSE)</f>
        <v>234</v>
      </c>
      <c r="AF1099" s="79">
        <f>VLOOKUP(B1099,[2]ok!$BJ$3:$CS$424,24,FALSE)</f>
        <v>239</v>
      </c>
      <c r="AG1099" s="79">
        <f>VLOOKUP(B1099,[2]ok!$BJ$3:$CS$424,25,FALSE)</f>
        <v>180</v>
      </c>
      <c r="AH1099" s="79">
        <f>VLOOKUP(B1099,[2]ok!$BJ$3:$CS$424,26,FALSE)</f>
        <v>175</v>
      </c>
      <c r="AI1099" s="79">
        <f>VLOOKUP(B1099,[2]ok!$BJ$3:$CS$424,27,FALSE)</f>
        <v>125</v>
      </c>
      <c r="AJ1099" s="79">
        <f>VLOOKUP(B1099,[2]ok!$BJ$3:$CS$424,28,FALSE)</f>
        <v>105</v>
      </c>
      <c r="AK1099" s="79">
        <f>VLOOKUP(B1099,[2]ok!$BJ$3:$CS$424,29,FALSE)</f>
        <v>90</v>
      </c>
      <c r="AL1099" s="79">
        <f>VLOOKUP(B1099,[2]ok!$BJ$3:$CS$424,30,FALSE)</f>
        <v>85</v>
      </c>
      <c r="AM1099" s="79">
        <f>VLOOKUP(B1099,[2]ok!$BJ$3:$CS$424,31,FALSE)</f>
        <v>72</v>
      </c>
      <c r="AN1099" s="79">
        <f>VLOOKUP(B1099,[2]ok!$BJ$3:$CS$424,32,FALSE)</f>
        <v>45</v>
      </c>
      <c r="AO1099" s="79">
        <f>VLOOKUP(B1099,[2]ok!$BJ$3:$CS$424,33,FALSE)</f>
        <v>34</v>
      </c>
      <c r="AP1099" s="79">
        <f>VLOOKUP(B1099,[2]ok!$BJ$3:$CS$424,34,FALSE)</f>
        <v>23</v>
      </c>
      <c r="AQ1099" s="79">
        <v>161</v>
      </c>
      <c r="AR1099" s="79">
        <v>135</v>
      </c>
      <c r="AS1099" s="79">
        <v>616</v>
      </c>
      <c r="AT1099" s="79">
        <f>VLOOKUP(B1099,[2]ok!$BJ$3:$CS$424,36,FALSE)</f>
        <v>65</v>
      </c>
      <c r="AU1099" s="78">
        <v>4483</v>
      </c>
      <c r="AV1099" s="109"/>
      <c r="AW1099" s="109"/>
    </row>
    <row r="1100" spans="1:49" s="33" customFormat="1" ht="12">
      <c r="A1100" s="6">
        <v>1096</v>
      </c>
      <c r="B1100" s="75">
        <v>9046</v>
      </c>
      <c r="C1100" s="76" t="s">
        <v>999</v>
      </c>
      <c r="D1100" s="76" t="s">
        <v>705</v>
      </c>
      <c r="E1100" s="76" t="s">
        <v>713</v>
      </c>
      <c r="F1100" s="42" t="s">
        <v>714</v>
      </c>
      <c r="G1100" s="78" t="s">
        <v>662</v>
      </c>
      <c r="H1100" s="75">
        <v>9046</v>
      </c>
      <c r="I1100" s="105">
        <f>SUM(J1100:AP1100)</f>
        <v>1106</v>
      </c>
      <c r="J1100" s="79">
        <f>VLOOKUP(B1100,[2]ok!$BJ$3:$CS$424,2,FALSE)</f>
        <v>17</v>
      </c>
      <c r="K1100" s="79">
        <f>VLOOKUP(B1100,[2]ok!$BJ$3:$CS$424,3,FALSE)</f>
        <v>17</v>
      </c>
      <c r="L1100" s="79">
        <f>VLOOKUP(B1100,[2]ok!$BJ$3:$CS$424,4,FALSE)</f>
        <v>23</v>
      </c>
      <c r="M1100" s="79">
        <f>VLOOKUP(B1100,[2]ok!$BJ$3:$CS$424,5,FALSE)</f>
        <v>26</v>
      </c>
      <c r="N1100" s="79">
        <f>VLOOKUP(B1100,[2]ok!$BJ$3:$CS$424,6,FALSE)</f>
        <v>29</v>
      </c>
      <c r="O1100" s="79">
        <f>VLOOKUP(B1100,[2]ok!$BJ$3:$CS$424,7,FALSE)</f>
        <v>26</v>
      </c>
      <c r="P1100" s="79">
        <f>VLOOKUP(B1100,[2]ok!$BJ$3:$CS$424,8,FALSE)</f>
        <v>25</v>
      </c>
      <c r="Q1100" s="79">
        <f>VLOOKUP(B1100,[2]ok!$BJ$3:$CS$424,9,FALSE)</f>
        <v>25</v>
      </c>
      <c r="R1100" s="79">
        <f>VLOOKUP(B1100,[2]ok!$BJ$3:$CS$424,10,FALSE)</f>
        <v>26</v>
      </c>
      <c r="S1100" s="79">
        <f>VLOOKUP(B1100,[2]ok!$BJ$3:$CS$424,11,FALSE)</f>
        <v>27</v>
      </c>
      <c r="T1100" s="79">
        <f>VLOOKUP(B1100,[2]ok!$BJ$3:$CS$424,12,FALSE)</f>
        <v>27</v>
      </c>
      <c r="U1100" s="79">
        <f>VLOOKUP(B1100,[2]ok!$BJ$3:$CS$424,13,FALSE)</f>
        <v>28</v>
      </c>
      <c r="V1100" s="79">
        <f>VLOOKUP(B1100,[2]ok!$BJ$3:$CS$424,14,FALSE)</f>
        <v>27</v>
      </c>
      <c r="W1100" s="79">
        <f>VLOOKUP(B1100,[2]ok!$BJ$3:$CS$424,15,FALSE)</f>
        <v>26</v>
      </c>
      <c r="X1100" s="79">
        <f>VLOOKUP(B1100,[2]ok!$BJ$3:$CS$424,16,FALSE)</f>
        <v>25</v>
      </c>
      <c r="Y1100" s="79">
        <f>VLOOKUP(B1100,[2]ok!$BJ$3:$CS$424,17,FALSE)</f>
        <v>23</v>
      </c>
      <c r="Z1100" s="79">
        <f>VLOOKUP(B1100,[2]ok!$BJ$3:$CS$424,18,FALSE)</f>
        <v>22</v>
      </c>
      <c r="AA1100" s="79">
        <f>VLOOKUP(B1100,[2]ok!$BJ$3:$CS$424,19,FALSE)</f>
        <v>20</v>
      </c>
      <c r="AB1100" s="79">
        <f>VLOOKUP(B1100,[2]ok!$BJ$3:$CS$424,20,FALSE)</f>
        <v>19</v>
      </c>
      <c r="AC1100" s="79">
        <f>VLOOKUP(B1100,[2]ok!$BJ$3:$CS$424,21,FALSE)</f>
        <v>18</v>
      </c>
      <c r="AD1100" s="79">
        <f>VLOOKUP(B1100,[2]ok!$BJ$3:$CS$424,22,FALSE)</f>
        <v>74</v>
      </c>
      <c r="AE1100" s="79">
        <f>VLOOKUP(B1100,[2]ok!$BJ$3:$CS$424,23,FALSE)</f>
        <v>93</v>
      </c>
      <c r="AF1100" s="79">
        <f>VLOOKUP(B1100,[2]ok!$BJ$3:$CS$424,24,FALSE)</f>
        <v>94</v>
      </c>
      <c r="AG1100" s="79">
        <f>VLOOKUP(B1100,[2]ok!$BJ$3:$CS$424,25,FALSE)</f>
        <v>72</v>
      </c>
      <c r="AH1100" s="79">
        <f>VLOOKUP(B1100,[2]ok!$BJ$3:$CS$424,26,FALSE)</f>
        <v>69</v>
      </c>
      <c r="AI1100" s="79">
        <f>VLOOKUP(B1100,[2]ok!$BJ$3:$CS$424,27,FALSE)</f>
        <v>50</v>
      </c>
      <c r="AJ1100" s="79">
        <f>VLOOKUP(B1100,[2]ok!$BJ$3:$CS$424,28,FALSE)</f>
        <v>41</v>
      </c>
      <c r="AK1100" s="79">
        <f>VLOOKUP(B1100,[2]ok!$BJ$3:$CS$424,29,FALSE)</f>
        <v>35</v>
      </c>
      <c r="AL1100" s="79">
        <f>VLOOKUP(B1100,[2]ok!$BJ$3:$CS$424,30,FALSE)</f>
        <v>33</v>
      </c>
      <c r="AM1100" s="79">
        <f>VLOOKUP(B1100,[2]ok!$BJ$3:$CS$424,31,FALSE)</f>
        <v>29</v>
      </c>
      <c r="AN1100" s="79">
        <f>VLOOKUP(B1100,[2]ok!$BJ$3:$CS$424,32,FALSE)</f>
        <v>18</v>
      </c>
      <c r="AO1100" s="79">
        <f>VLOOKUP(B1100,[2]ok!$BJ$3:$CS$424,33,FALSE)</f>
        <v>13</v>
      </c>
      <c r="AP1100" s="79">
        <f>VLOOKUP(B1100,[2]ok!$BJ$3:$CS$424,34,FALSE)</f>
        <v>9</v>
      </c>
      <c r="AQ1100" s="79">
        <v>64</v>
      </c>
      <c r="AR1100" s="79">
        <v>54</v>
      </c>
      <c r="AS1100" s="79">
        <v>244</v>
      </c>
      <c r="AT1100" s="79">
        <f>VLOOKUP(B1100,[2]ok!$BJ$3:$CS$424,36,FALSE)</f>
        <v>30</v>
      </c>
      <c r="AU1100" s="78">
        <v>9046</v>
      </c>
      <c r="AV1100" s="109"/>
      <c r="AW1100" s="109"/>
    </row>
    <row r="1101" spans="1:49" s="33" customFormat="1" ht="12">
      <c r="A1101" s="21">
        <v>1097</v>
      </c>
      <c r="B1101" s="75">
        <v>9049</v>
      </c>
      <c r="C1101" s="76" t="s">
        <v>999</v>
      </c>
      <c r="D1101" s="76" t="s">
        <v>705</v>
      </c>
      <c r="E1101" s="76" t="s">
        <v>713</v>
      </c>
      <c r="F1101" s="44" t="s">
        <v>149</v>
      </c>
      <c r="G1101" s="78" t="s">
        <v>662</v>
      </c>
      <c r="H1101" s="75">
        <v>9049</v>
      </c>
      <c r="I1101" s="105">
        <f>SUM(J1101:AP1101)</f>
        <v>793</v>
      </c>
      <c r="J1101" s="79">
        <f>VLOOKUP(B1101,[2]ok!$BJ$3:$CS$424,2,FALSE)</f>
        <v>12</v>
      </c>
      <c r="K1101" s="79">
        <f>VLOOKUP(B1101,[2]ok!$BJ$3:$CS$424,3,FALSE)</f>
        <v>12</v>
      </c>
      <c r="L1101" s="79">
        <f>VLOOKUP(B1101,[2]ok!$BJ$3:$CS$424,4,FALSE)</f>
        <v>17</v>
      </c>
      <c r="M1101" s="79">
        <f>VLOOKUP(B1101,[2]ok!$BJ$3:$CS$424,5,FALSE)</f>
        <v>19</v>
      </c>
      <c r="N1101" s="79">
        <f>VLOOKUP(B1101,[2]ok!$BJ$3:$CS$424,6,FALSE)</f>
        <v>20</v>
      </c>
      <c r="O1101" s="79">
        <f>VLOOKUP(B1101,[2]ok!$BJ$3:$CS$424,7,FALSE)</f>
        <v>18</v>
      </c>
      <c r="P1101" s="79">
        <f>VLOOKUP(B1101,[2]ok!$BJ$3:$CS$424,8,FALSE)</f>
        <v>18</v>
      </c>
      <c r="Q1101" s="79">
        <f>VLOOKUP(B1101,[2]ok!$BJ$3:$CS$424,9,FALSE)</f>
        <v>18</v>
      </c>
      <c r="R1101" s="79">
        <f>VLOOKUP(B1101,[2]ok!$BJ$3:$CS$424,10,FALSE)</f>
        <v>19</v>
      </c>
      <c r="S1101" s="79">
        <f>VLOOKUP(B1101,[2]ok!$BJ$3:$CS$424,11,FALSE)</f>
        <v>19</v>
      </c>
      <c r="T1101" s="79">
        <f>VLOOKUP(B1101,[2]ok!$BJ$3:$CS$424,12,FALSE)</f>
        <v>19</v>
      </c>
      <c r="U1101" s="79">
        <f>VLOOKUP(B1101,[2]ok!$BJ$3:$CS$424,13,FALSE)</f>
        <v>20</v>
      </c>
      <c r="V1101" s="79">
        <f>VLOOKUP(B1101,[2]ok!$BJ$3:$CS$424,14,FALSE)</f>
        <v>20</v>
      </c>
      <c r="W1101" s="79">
        <f>VLOOKUP(B1101,[2]ok!$BJ$3:$CS$424,15,FALSE)</f>
        <v>19</v>
      </c>
      <c r="X1101" s="79">
        <f>VLOOKUP(B1101,[2]ok!$BJ$3:$CS$424,16,FALSE)</f>
        <v>18</v>
      </c>
      <c r="Y1101" s="79">
        <f>VLOOKUP(B1101,[2]ok!$BJ$3:$CS$424,17,FALSE)</f>
        <v>17</v>
      </c>
      <c r="Z1101" s="79">
        <f>VLOOKUP(B1101,[2]ok!$BJ$3:$CS$424,18,FALSE)</f>
        <v>16</v>
      </c>
      <c r="AA1101" s="79">
        <f>VLOOKUP(B1101,[2]ok!$BJ$3:$CS$424,19,FALSE)</f>
        <v>15</v>
      </c>
      <c r="AB1101" s="79">
        <f>VLOOKUP(B1101,[2]ok!$BJ$3:$CS$424,20,FALSE)</f>
        <v>13</v>
      </c>
      <c r="AC1101" s="79">
        <f>VLOOKUP(B1101,[2]ok!$BJ$3:$CS$424,21,FALSE)</f>
        <v>13</v>
      </c>
      <c r="AD1101" s="79">
        <f>VLOOKUP(B1101,[2]ok!$BJ$3:$CS$424,22,FALSE)</f>
        <v>53</v>
      </c>
      <c r="AE1101" s="79">
        <f>VLOOKUP(B1101,[2]ok!$BJ$3:$CS$424,23,FALSE)</f>
        <v>66</v>
      </c>
      <c r="AF1101" s="79">
        <f>VLOOKUP(B1101,[2]ok!$BJ$3:$CS$424,24,FALSE)</f>
        <v>67</v>
      </c>
      <c r="AG1101" s="79">
        <f>VLOOKUP(B1101,[2]ok!$BJ$3:$CS$424,25,FALSE)</f>
        <v>51</v>
      </c>
      <c r="AH1101" s="79">
        <f>VLOOKUP(B1101,[2]ok!$BJ$3:$CS$424,26,FALSE)</f>
        <v>50</v>
      </c>
      <c r="AI1101" s="79">
        <f>VLOOKUP(B1101,[2]ok!$BJ$3:$CS$424,27,FALSE)</f>
        <v>36</v>
      </c>
      <c r="AJ1101" s="79">
        <f>VLOOKUP(B1101,[2]ok!$BJ$3:$CS$424,28,FALSE)</f>
        <v>29</v>
      </c>
      <c r="AK1101" s="79">
        <f>VLOOKUP(B1101,[2]ok!$BJ$3:$CS$424,29,FALSE)</f>
        <v>25</v>
      </c>
      <c r="AL1101" s="79">
        <f>VLOOKUP(B1101,[2]ok!$BJ$3:$CS$424,30,FALSE)</f>
        <v>24</v>
      </c>
      <c r="AM1101" s="79">
        <f>VLOOKUP(B1101,[2]ok!$BJ$3:$CS$424,31,FALSE)</f>
        <v>21</v>
      </c>
      <c r="AN1101" s="79">
        <f>VLOOKUP(B1101,[2]ok!$BJ$3:$CS$424,32,FALSE)</f>
        <v>13</v>
      </c>
      <c r="AO1101" s="79">
        <f>VLOOKUP(B1101,[2]ok!$BJ$3:$CS$424,33,FALSE)</f>
        <v>10</v>
      </c>
      <c r="AP1101" s="79">
        <f>VLOOKUP(B1101,[2]ok!$BJ$3:$CS$424,34,FALSE)</f>
        <v>6</v>
      </c>
      <c r="AQ1101" s="79">
        <v>46</v>
      </c>
      <c r="AR1101" s="79">
        <v>39</v>
      </c>
      <c r="AS1101" s="79">
        <v>174</v>
      </c>
      <c r="AT1101" s="79">
        <f>VLOOKUP(B1101,[2]ok!$BJ$3:$CS$424,36,FALSE)</f>
        <v>17</v>
      </c>
      <c r="AU1101" s="78">
        <v>9049</v>
      </c>
      <c r="AV1101" s="109"/>
      <c r="AW1101" s="109"/>
    </row>
    <row r="1102" spans="1:49" s="33" customFormat="1" ht="12">
      <c r="A1102" s="21">
        <v>1098</v>
      </c>
      <c r="B1102" s="71"/>
      <c r="C1102" s="71"/>
      <c r="D1102" s="71"/>
      <c r="E1102" s="71"/>
      <c r="F1102" s="72" t="s">
        <v>1044</v>
      </c>
      <c r="G1102" s="73"/>
      <c r="H1102" s="71"/>
      <c r="I1102" s="104">
        <f>SUM(I1103:I1109)</f>
        <v>9914</v>
      </c>
      <c r="J1102" s="74">
        <f t="shared" ref="J1102:AP1102" si="965">SUM(J1103:J1109)</f>
        <v>112</v>
      </c>
      <c r="K1102" s="74">
        <f t="shared" si="965"/>
        <v>155</v>
      </c>
      <c r="L1102" s="74">
        <f t="shared" si="965"/>
        <v>176</v>
      </c>
      <c r="M1102" s="74">
        <f t="shared" si="965"/>
        <v>183</v>
      </c>
      <c r="N1102" s="74">
        <f t="shared" si="965"/>
        <v>197</v>
      </c>
      <c r="O1102" s="74">
        <f t="shared" si="965"/>
        <v>166</v>
      </c>
      <c r="P1102" s="74">
        <f t="shared" si="965"/>
        <v>173</v>
      </c>
      <c r="Q1102" s="74">
        <f t="shared" si="965"/>
        <v>187</v>
      </c>
      <c r="R1102" s="74">
        <f t="shared" si="965"/>
        <v>203</v>
      </c>
      <c r="S1102" s="74">
        <f t="shared" si="965"/>
        <v>220</v>
      </c>
      <c r="T1102" s="74">
        <f t="shared" si="965"/>
        <v>237</v>
      </c>
      <c r="U1102" s="74">
        <f t="shared" si="965"/>
        <v>257</v>
      </c>
      <c r="V1102" s="74">
        <f t="shared" si="965"/>
        <v>266</v>
      </c>
      <c r="W1102" s="74">
        <f t="shared" si="965"/>
        <v>257</v>
      </c>
      <c r="X1102" s="74">
        <f t="shared" si="965"/>
        <v>237</v>
      </c>
      <c r="Y1102" s="74">
        <f t="shared" si="965"/>
        <v>218</v>
      </c>
      <c r="Z1102" s="74">
        <f t="shared" si="965"/>
        <v>198</v>
      </c>
      <c r="AA1102" s="74">
        <f t="shared" si="965"/>
        <v>181</v>
      </c>
      <c r="AB1102" s="74">
        <f t="shared" si="965"/>
        <v>169</v>
      </c>
      <c r="AC1102" s="74">
        <f t="shared" si="965"/>
        <v>161</v>
      </c>
      <c r="AD1102" s="74">
        <f t="shared" si="965"/>
        <v>700</v>
      </c>
      <c r="AE1102" s="74">
        <f t="shared" si="965"/>
        <v>711</v>
      </c>
      <c r="AF1102" s="74">
        <f t="shared" si="965"/>
        <v>728</v>
      </c>
      <c r="AG1102" s="74">
        <f t="shared" si="965"/>
        <v>756</v>
      </c>
      <c r="AH1102" s="74">
        <f t="shared" si="965"/>
        <v>685</v>
      </c>
      <c r="AI1102" s="74">
        <f t="shared" si="965"/>
        <v>523</v>
      </c>
      <c r="AJ1102" s="74">
        <f t="shared" si="965"/>
        <v>450</v>
      </c>
      <c r="AK1102" s="74">
        <f t="shared" si="965"/>
        <v>381</v>
      </c>
      <c r="AL1102" s="74">
        <f t="shared" si="965"/>
        <v>309</v>
      </c>
      <c r="AM1102" s="74">
        <f t="shared" si="965"/>
        <v>286</v>
      </c>
      <c r="AN1102" s="74">
        <f t="shared" si="965"/>
        <v>205</v>
      </c>
      <c r="AO1102" s="74">
        <f t="shared" si="965"/>
        <v>129</v>
      </c>
      <c r="AP1102" s="74">
        <f t="shared" si="965"/>
        <v>98</v>
      </c>
      <c r="AQ1102" s="74">
        <v>602</v>
      </c>
      <c r="AR1102" s="74">
        <v>491</v>
      </c>
      <c r="AS1102" s="74">
        <v>2216</v>
      </c>
      <c r="AT1102" s="74">
        <f>SUM(AT1103:AT1109)</f>
        <v>142</v>
      </c>
      <c r="AU1102" s="73"/>
      <c r="AV1102" s="109"/>
      <c r="AW1102" s="109"/>
    </row>
    <row r="1103" spans="1:49" s="33" customFormat="1" ht="12">
      <c r="A1103" s="6">
        <v>1099</v>
      </c>
      <c r="B1103" s="75">
        <v>4470</v>
      </c>
      <c r="C1103" s="76" t="s">
        <v>999</v>
      </c>
      <c r="D1103" s="76" t="s">
        <v>705</v>
      </c>
      <c r="E1103" s="76" t="s">
        <v>706</v>
      </c>
      <c r="F1103" s="77" t="s">
        <v>150</v>
      </c>
      <c r="G1103" s="78" t="s">
        <v>667</v>
      </c>
      <c r="H1103" s="75">
        <v>4470</v>
      </c>
      <c r="I1103" s="105">
        <f>SUM(J1103:AP1103)</f>
        <v>1691</v>
      </c>
      <c r="J1103" s="79">
        <f>VLOOKUP(B1103,[2]ok!$BJ$3:$CS$424,2,FALSE)</f>
        <v>19</v>
      </c>
      <c r="K1103" s="79">
        <f>VLOOKUP(B1103,[2]ok!$BJ$3:$CS$424,3,FALSE)</f>
        <v>26</v>
      </c>
      <c r="L1103" s="79">
        <f>VLOOKUP(B1103,[2]ok!$BJ$3:$CS$424,4,FALSE)</f>
        <v>30</v>
      </c>
      <c r="M1103" s="79">
        <f>VLOOKUP(B1103,[2]ok!$BJ$3:$CS$424,5,FALSE)</f>
        <v>31</v>
      </c>
      <c r="N1103" s="79">
        <f>VLOOKUP(B1103,[2]ok!$BJ$3:$CS$424,6,FALSE)</f>
        <v>34</v>
      </c>
      <c r="O1103" s="79">
        <f>VLOOKUP(B1103,[2]ok!$BJ$3:$CS$424,7,FALSE)</f>
        <v>28</v>
      </c>
      <c r="P1103" s="79">
        <f>VLOOKUP(B1103,[2]ok!$BJ$3:$CS$424,8,FALSE)</f>
        <v>30</v>
      </c>
      <c r="Q1103" s="79">
        <f>VLOOKUP(B1103,[2]ok!$BJ$3:$CS$424,9,FALSE)</f>
        <v>32</v>
      </c>
      <c r="R1103" s="79">
        <f>VLOOKUP(B1103,[2]ok!$BJ$3:$CS$424,10,FALSE)</f>
        <v>35</v>
      </c>
      <c r="S1103" s="79">
        <f>VLOOKUP(B1103,[2]ok!$BJ$3:$CS$424,11,FALSE)</f>
        <v>38</v>
      </c>
      <c r="T1103" s="79">
        <f>VLOOKUP(B1103,[2]ok!$BJ$3:$CS$424,12,FALSE)</f>
        <v>40</v>
      </c>
      <c r="U1103" s="79">
        <f>VLOOKUP(B1103,[2]ok!$BJ$3:$CS$424,13,FALSE)</f>
        <v>44</v>
      </c>
      <c r="V1103" s="79">
        <f>VLOOKUP(B1103,[2]ok!$BJ$3:$CS$424,14,FALSE)</f>
        <v>45</v>
      </c>
      <c r="W1103" s="79">
        <f>VLOOKUP(B1103,[2]ok!$BJ$3:$CS$424,15,FALSE)</f>
        <v>44</v>
      </c>
      <c r="X1103" s="79">
        <f>VLOOKUP(B1103,[2]ok!$BJ$3:$CS$424,16,FALSE)</f>
        <v>40</v>
      </c>
      <c r="Y1103" s="79">
        <f>VLOOKUP(B1103,[2]ok!$BJ$3:$CS$424,17,FALSE)</f>
        <v>37</v>
      </c>
      <c r="Z1103" s="79">
        <f>VLOOKUP(B1103,[2]ok!$BJ$3:$CS$424,18,FALSE)</f>
        <v>34</v>
      </c>
      <c r="AA1103" s="79">
        <f>VLOOKUP(B1103,[2]ok!$BJ$3:$CS$424,19,FALSE)</f>
        <v>31</v>
      </c>
      <c r="AB1103" s="79">
        <f>VLOOKUP(B1103,[2]ok!$BJ$3:$CS$424,20,FALSE)</f>
        <v>29</v>
      </c>
      <c r="AC1103" s="79">
        <f>VLOOKUP(B1103,[2]ok!$BJ$3:$CS$424,21,FALSE)</f>
        <v>27</v>
      </c>
      <c r="AD1103" s="79">
        <f>VLOOKUP(B1103,[2]ok!$BJ$3:$CS$424,22,FALSE)</f>
        <v>119</v>
      </c>
      <c r="AE1103" s="79">
        <f>VLOOKUP(B1103,[2]ok!$BJ$3:$CS$424,23,FALSE)</f>
        <v>121</v>
      </c>
      <c r="AF1103" s="79">
        <f>VLOOKUP(B1103,[2]ok!$BJ$3:$CS$424,24,FALSE)</f>
        <v>124</v>
      </c>
      <c r="AG1103" s="79">
        <f>VLOOKUP(B1103,[2]ok!$BJ$3:$CS$424,25,FALSE)</f>
        <v>129</v>
      </c>
      <c r="AH1103" s="79">
        <f>VLOOKUP(B1103,[2]ok!$BJ$3:$CS$424,26,FALSE)</f>
        <v>117</v>
      </c>
      <c r="AI1103" s="79">
        <f>VLOOKUP(B1103,[2]ok!$BJ$3:$CS$424,27,FALSE)</f>
        <v>89</v>
      </c>
      <c r="AJ1103" s="79">
        <f>VLOOKUP(B1103,[2]ok!$BJ$3:$CS$424,28,FALSE)</f>
        <v>77</v>
      </c>
      <c r="AK1103" s="79">
        <f>VLOOKUP(B1103,[2]ok!$BJ$3:$CS$424,29,FALSE)</f>
        <v>65</v>
      </c>
      <c r="AL1103" s="79">
        <f>VLOOKUP(B1103,[2]ok!$BJ$3:$CS$424,30,FALSE)</f>
        <v>53</v>
      </c>
      <c r="AM1103" s="79">
        <f>VLOOKUP(B1103,[2]ok!$BJ$3:$CS$424,31,FALSE)</f>
        <v>49</v>
      </c>
      <c r="AN1103" s="79">
        <f>VLOOKUP(B1103,[2]ok!$BJ$3:$CS$424,32,FALSE)</f>
        <v>35</v>
      </c>
      <c r="AO1103" s="79">
        <f>VLOOKUP(B1103,[2]ok!$BJ$3:$CS$424,33,FALSE)</f>
        <v>22</v>
      </c>
      <c r="AP1103" s="79">
        <f>VLOOKUP(B1103,[2]ok!$BJ$3:$CS$424,34,FALSE)</f>
        <v>17</v>
      </c>
      <c r="AQ1103" s="79">
        <v>102</v>
      </c>
      <c r="AR1103" s="79">
        <v>84</v>
      </c>
      <c r="AS1103" s="79">
        <v>377</v>
      </c>
      <c r="AT1103" s="79">
        <f>VLOOKUP(B1103,[2]ok!$BJ$3:$CS$424,36,FALSE)</f>
        <v>32</v>
      </c>
      <c r="AU1103" s="78">
        <v>4470</v>
      </c>
      <c r="AV1103" s="109"/>
      <c r="AW1103" s="109"/>
    </row>
    <row r="1104" spans="1:49" s="33" customFormat="1" ht="12">
      <c r="A1104" s="21">
        <v>1100</v>
      </c>
      <c r="B1104" s="75">
        <v>4594</v>
      </c>
      <c r="C1104" s="76" t="s">
        <v>999</v>
      </c>
      <c r="D1104" s="76" t="s">
        <v>705</v>
      </c>
      <c r="E1104" s="76" t="s">
        <v>706</v>
      </c>
      <c r="F1104" s="77" t="s">
        <v>151</v>
      </c>
      <c r="G1104" s="78" t="s">
        <v>662</v>
      </c>
      <c r="H1104" s="75">
        <v>4594</v>
      </c>
      <c r="I1104" s="105">
        <f t="shared" ref="I1104:I1109" si="966">SUM(J1104:AP1104)</f>
        <v>2216</v>
      </c>
      <c r="J1104" s="79">
        <f>VLOOKUP(B1104,[2]ok!$BJ$3:$CS$424,2,FALSE)</f>
        <v>25</v>
      </c>
      <c r="K1104" s="79">
        <f>VLOOKUP(B1104,[2]ok!$BJ$3:$CS$424,3,FALSE)</f>
        <v>35</v>
      </c>
      <c r="L1104" s="79">
        <f>VLOOKUP(B1104,[2]ok!$BJ$3:$CS$424,4,FALSE)</f>
        <v>39</v>
      </c>
      <c r="M1104" s="79">
        <f>VLOOKUP(B1104,[2]ok!$BJ$3:$CS$424,5,FALSE)</f>
        <v>41</v>
      </c>
      <c r="N1104" s="79">
        <f>VLOOKUP(B1104,[2]ok!$BJ$3:$CS$424,6,FALSE)</f>
        <v>44</v>
      </c>
      <c r="O1104" s="79">
        <f>VLOOKUP(B1104,[2]ok!$BJ$3:$CS$424,7,FALSE)</f>
        <v>37</v>
      </c>
      <c r="P1104" s="79">
        <f>VLOOKUP(B1104,[2]ok!$BJ$3:$CS$424,8,FALSE)</f>
        <v>39</v>
      </c>
      <c r="Q1104" s="79">
        <f>VLOOKUP(B1104,[2]ok!$BJ$3:$CS$424,9,FALSE)</f>
        <v>41</v>
      </c>
      <c r="R1104" s="79">
        <f>VLOOKUP(B1104,[2]ok!$BJ$3:$CS$424,10,FALSE)</f>
        <v>45</v>
      </c>
      <c r="S1104" s="79">
        <f>VLOOKUP(B1104,[2]ok!$BJ$3:$CS$424,11,FALSE)</f>
        <v>49</v>
      </c>
      <c r="T1104" s="79">
        <f>VLOOKUP(B1104,[2]ok!$BJ$3:$CS$424,12,FALSE)</f>
        <v>53</v>
      </c>
      <c r="U1104" s="79">
        <f>VLOOKUP(B1104,[2]ok!$BJ$3:$CS$424,13,FALSE)</f>
        <v>58</v>
      </c>
      <c r="V1104" s="79">
        <f>VLOOKUP(B1104,[2]ok!$BJ$3:$CS$424,14,FALSE)</f>
        <v>60</v>
      </c>
      <c r="W1104" s="79">
        <f>VLOOKUP(B1104,[2]ok!$BJ$3:$CS$424,15,FALSE)</f>
        <v>58</v>
      </c>
      <c r="X1104" s="79">
        <f>VLOOKUP(B1104,[2]ok!$BJ$3:$CS$424,16,FALSE)</f>
        <v>53</v>
      </c>
      <c r="Y1104" s="79">
        <f>VLOOKUP(B1104,[2]ok!$BJ$3:$CS$424,17,FALSE)</f>
        <v>49</v>
      </c>
      <c r="Z1104" s="79">
        <f>VLOOKUP(B1104,[2]ok!$BJ$3:$CS$424,18,FALSE)</f>
        <v>45</v>
      </c>
      <c r="AA1104" s="79">
        <f>VLOOKUP(B1104,[2]ok!$BJ$3:$CS$424,19,FALSE)</f>
        <v>40</v>
      </c>
      <c r="AB1104" s="79">
        <f>VLOOKUP(B1104,[2]ok!$BJ$3:$CS$424,20,FALSE)</f>
        <v>37</v>
      </c>
      <c r="AC1104" s="79">
        <f>VLOOKUP(B1104,[2]ok!$BJ$3:$CS$424,21,FALSE)</f>
        <v>37</v>
      </c>
      <c r="AD1104" s="79">
        <f>VLOOKUP(B1104,[2]ok!$BJ$3:$CS$424,22,FALSE)</f>
        <v>157</v>
      </c>
      <c r="AE1104" s="79">
        <f>VLOOKUP(B1104,[2]ok!$BJ$3:$CS$424,23,FALSE)</f>
        <v>158</v>
      </c>
      <c r="AF1104" s="79">
        <f>VLOOKUP(B1104,[2]ok!$BJ$3:$CS$424,24,FALSE)</f>
        <v>163</v>
      </c>
      <c r="AG1104" s="79">
        <f>VLOOKUP(B1104,[2]ok!$BJ$3:$CS$424,25,FALSE)</f>
        <v>169</v>
      </c>
      <c r="AH1104" s="79">
        <f>VLOOKUP(B1104,[2]ok!$BJ$3:$CS$424,26,FALSE)</f>
        <v>153</v>
      </c>
      <c r="AI1104" s="79">
        <f>VLOOKUP(B1104,[2]ok!$BJ$3:$CS$424,27,FALSE)</f>
        <v>117</v>
      </c>
      <c r="AJ1104" s="79">
        <f>VLOOKUP(B1104,[2]ok!$BJ$3:$CS$424,28,FALSE)</f>
        <v>100</v>
      </c>
      <c r="AK1104" s="79">
        <f>VLOOKUP(B1104,[2]ok!$BJ$3:$CS$424,29,FALSE)</f>
        <v>85</v>
      </c>
      <c r="AL1104" s="79">
        <f>VLOOKUP(B1104,[2]ok!$BJ$3:$CS$424,30,FALSE)</f>
        <v>70</v>
      </c>
      <c r="AM1104" s="79">
        <f>VLOOKUP(B1104,[2]ok!$BJ$3:$CS$424,31,FALSE)</f>
        <v>63</v>
      </c>
      <c r="AN1104" s="79">
        <f>VLOOKUP(B1104,[2]ok!$BJ$3:$CS$424,32,FALSE)</f>
        <v>46</v>
      </c>
      <c r="AO1104" s="79">
        <f>VLOOKUP(B1104,[2]ok!$BJ$3:$CS$424,33,FALSE)</f>
        <v>29</v>
      </c>
      <c r="AP1104" s="79">
        <f>VLOOKUP(B1104,[2]ok!$BJ$3:$CS$424,34,FALSE)</f>
        <v>21</v>
      </c>
      <c r="AQ1104" s="79">
        <v>135</v>
      </c>
      <c r="AR1104" s="79">
        <v>110</v>
      </c>
      <c r="AS1104" s="79">
        <v>495</v>
      </c>
      <c r="AT1104" s="79">
        <f>VLOOKUP(B1104,[2]ok!$BJ$3:$CS$424,36,FALSE)</f>
        <v>25</v>
      </c>
      <c r="AU1104" s="78">
        <v>4594</v>
      </c>
      <c r="AV1104" s="109"/>
      <c r="AW1104" s="109"/>
    </row>
    <row r="1105" spans="1:49" s="33" customFormat="1" ht="12">
      <c r="A1105" s="21">
        <v>1101</v>
      </c>
      <c r="B1105" s="75">
        <v>4469</v>
      </c>
      <c r="C1105" s="76" t="s">
        <v>999</v>
      </c>
      <c r="D1105" s="76" t="s">
        <v>705</v>
      </c>
      <c r="E1105" s="76" t="s">
        <v>706</v>
      </c>
      <c r="F1105" s="77" t="s">
        <v>152</v>
      </c>
      <c r="G1105" s="78" t="s">
        <v>662</v>
      </c>
      <c r="H1105" s="75">
        <v>4469</v>
      </c>
      <c r="I1105" s="105">
        <f t="shared" si="966"/>
        <v>1516</v>
      </c>
      <c r="J1105" s="79">
        <f>VLOOKUP(B1105,[2]ok!$BJ$3:$CS$424,2,FALSE)</f>
        <v>17</v>
      </c>
      <c r="K1105" s="79">
        <f>VLOOKUP(B1105,[2]ok!$BJ$3:$CS$424,3,FALSE)</f>
        <v>24</v>
      </c>
      <c r="L1105" s="79">
        <f>VLOOKUP(B1105,[2]ok!$BJ$3:$CS$424,4,FALSE)</f>
        <v>27</v>
      </c>
      <c r="M1105" s="79">
        <f>VLOOKUP(B1105,[2]ok!$BJ$3:$CS$424,5,FALSE)</f>
        <v>28</v>
      </c>
      <c r="N1105" s="79">
        <f>VLOOKUP(B1105,[2]ok!$BJ$3:$CS$424,6,FALSE)</f>
        <v>30</v>
      </c>
      <c r="O1105" s="79">
        <f>VLOOKUP(B1105,[2]ok!$BJ$3:$CS$424,7,FALSE)</f>
        <v>25</v>
      </c>
      <c r="P1105" s="79">
        <f>VLOOKUP(B1105,[2]ok!$BJ$3:$CS$424,8,FALSE)</f>
        <v>26</v>
      </c>
      <c r="Q1105" s="79">
        <f>VLOOKUP(B1105,[2]ok!$BJ$3:$CS$424,9,FALSE)</f>
        <v>29</v>
      </c>
      <c r="R1105" s="79">
        <f>VLOOKUP(B1105,[2]ok!$BJ$3:$CS$424,10,FALSE)</f>
        <v>31</v>
      </c>
      <c r="S1105" s="79">
        <f>VLOOKUP(B1105,[2]ok!$BJ$3:$CS$424,11,FALSE)</f>
        <v>34</v>
      </c>
      <c r="T1105" s="79">
        <f>VLOOKUP(B1105,[2]ok!$BJ$3:$CS$424,12,FALSE)</f>
        <v>36</v>
      </c>
      <c r="U1105" s="79">
        <f>VLOOKUP(B1105,[2]ok!$BJ$3:$CS$424,13,FALSE)</f>
        <v>39</v>
      </c>
      <c r="V1105" s="79">
        <f>VLOOKUP(B1105,[2]ok!$BJ$3:$CS$424,14,FALSE)</f>
        <v>41</v>
      </c>
      <c r="W1105" s="79">
        <f>VLOOKUP(B1105,[2]ok!$BJ$3:$CS$424,15,FALSE)</f>
        <v>39</v>
      </c>
      <c r="X1105" s="79">
        <f>VLOOKUP(B1105,[2]ok!$BJ$3:$CS$424,16,FALSE)</f>
        <v>36</v>
      </c>
      <c r="Y1105" s="79">
        <f>VLOOKUP(B1105,[2]ok!$BJ$3:$CS$424,17,FALSE)</f>
        <v>33</v>
      </c>
      <c r="Z1105" s="79">
        <f>VLOOKUP(B1105,[2]ok!$BJ$3:$CS$424,18,FALSE)</f>
        <v>30</v>
      </c>
      <c r="AA1105" s="79">
        <f>VLOOKUP(B1105,[2]ok!$BJ$3:$CS$424,19,FALSE)</f>
        <v>28</v>
      </c>
      <c r="AB1105" s="79">
        <f>VLOOKUP(B1105,[2]ok!$BJ$3:$CS$424,20,FALSE)</f>
        <v>26</v>
      </c>
      <c r="AC1105" s="79">
        <f>VLOOKUP(B1105,[2]ok!$BJ$3:$CS$424,21,FALSE)</f>
        <v>25</v>
      </c>
      <c r="AD1105" s="79">
        <f>VLOOKUP(B1105,[2]ok!$BJ$3:$CS$424,22,FALSE)</f>
        <v>107</v>
      </c>
      <c r="AE1105" s="79">
        <f>VLOOKUP(B1105,[2]ok!$BJ$3:$CS$424,23,FALSE)</f>
        <v>109</v>
      </c>
      <c r="AF1105" s="79">
        <f>VLOOKUP(B1105,[2]ok!$BJ$3:$CS$424,24,FALSE)</f>
        <v>111</v>
      </c>
      <c r="AG1105" s="79">
        <f>VLOOKUP(B1105,[2]ok!$BJ$3:$CS$424,25,FALSE)</f>
        <v>116</v>
      </c>
      <c r="AH1105" s="79">
        <f>VLOOKUP(B1105,[2]ok!$BJ$3:$CS$424,26,FALSE)</f>
        <v>105</v>
      </c>
      <c r="AI1105" s="79">
        <f>VLOOKUP(B1105,[2]ok!$BJ$3:$CS$424,27,FALSE)</f>
        <v>80</v>
      </c>
      <c r="AJ1105" s="79">
        <f>VLOOKUP(B1105,[2]ok!$BJ$3:$CS$424,28,FALSE)</f>
        <v>69</v>
      </c>
      <c r="AK1105" s="79">
        <f>VLOOKUP(B1105,[2]ok!$BJ$3:$CS$424,29,FALSE)</f>
        <v>58</v>
      </c>
      <c r="AL1105" s="79">
        <f>VLOOKUP(B1105,[2]ok!$BJ$3:$CS$424,30,FALSE)</f>
        <v>47</v>
      </c>
      <c r="AM1105" s="79">
        <f>VLOOKUP(B1105,[2]ok!$BJ$3:$CS$424,31,FALSE)</f>
        <v>44</v>
      </c>
      <c r="AN1105" s="79">
        <f>VLOOKUP(B1105,[2]ok!$BJ$3:$CS$424,32,FALSE)</f>
        <v>31</v>
      </c>
      <c r="AO1105" s="79">
        <f>VLOOKUP(B1105,[2]ok!$BJ$3:$CS$424,33,FALSE)</f>
        <v>20</v>
      </c>
      <c r="AP1105" s="79">
        <f>VLOOKUP(B1105,[2]ok!$BJ$3:$CS$424,34,FALSE)</f>
        <v>15</v>
      </c>
      <c r="AQ1105" s="79">
        <v>92</v>
      </c>
      <c r="AR1105" s="79">
        <v>75</v>
      </c>
      <c r="AS1105" s="79">
        <v>339</v>
      </c>
      <c r="AT1105" s="79">
        <f>VLOOKUP(B1105,[2]ok!$BJ$3:$CS$424,36,FALSE)</f>
        <v>16</v>
      </c>
      <c r="AU1105" s="78">
        <v>4469</v>
      </c>
      <c r="AV1105" s="109"/>
      <c r="AW1105" s="109"/>
    </row>
    <row r="1106" spans="1:49" s="33" customFormat="1" ht="12">
      <c r="A1106" s="6">
        <v>1102</v>
      </c>
      <c r="B1106" s="75">
        <v>9029</v>
      </c>
      <c r="C1106" s="76" t="s">
        <v>999</v>
      </c>
      <c r="D1106" s="76" t="s">
        <v>705</v>
      </c>
      <c r="E1106" s="76" t="s">
        <v>706</v>
      </c>
      <c r="F1106" s="77" t="s">
        <v>153</v>
      </c>
      <c r="G1106" s="78" t="s">
        <v>662</v>
      </c>
      <c r="H1106" s="75">
        <v>9029</v>
      </c>
      <c r="I1106" s="105">
        <f t="shared" si="966"/>
        <v>875</v>
      </c>
      <c r="J1106" s="79">
        <f>VLOOKUP(B1106,[2]ok!$BJ$3:$CS$424,2,FALSE)</f>
        <v>10</v>
      </c>
      <c r="K1106" s="79">
        <f>VLOOKUP(B1106,[2]ok!$BJ$3:$CS$424,3,FALSE)</f>
        <v>14</v>
      </c>
      <c r="L1106" s="79">
        <f>VLOOKUP(B1106,[2]ok!$BJ$3:$CS$424,4,FALSE)</f>
        <v>16</v>
      </c>
      <c r="M1106" s="79">
        <f>VLOOKUP(B1106,[2]ok!$BJ$3:$CS$424,5,FALSE)</f>
        <v>16</v>
      </c>
      <c r="N1106" s="79">
        <f>VLOOKUP(B1106,[2]ok!$BJ$3:$CS$424,6,FALSE)</f>
        <v>17</v>
      </c>
      <c r="O1106" s="79">
        <f>VLOOKUP(B1106,[2]ok!$BJ$3:$CS$424,7,FALSE)</f>
        <v>15</v>
      </c>
      <c r="P1106" s="79">
        <f>VLOOKUP(B1106,[2]ok!$BJ$3:$CS$424,8,FALSE)</f>
        <v>15</v>
      </c>
      <c r="Q1106" s="79">
        <f>VLOOKUP(B1106,[2]ok!$BJ$3:$CS$424,9,FALSE)</f>
        <v>17</v>
      </c>
      <c r="R1106" s="79">
        <f>VLOOKUP(B1106,[2]ok!$BJ$3:$CS$424,10,FALSE)</f>
        <v>18</v>
      </c>
      <c r="S1106" s="79">
        <f>VLOOKUP(B1106,[2]ok!$BJ$3:$CS$424,11,FALSE)</f>
        <v>19</v>
      </c>
      <c r="T1106" s="79">
        <f>VLOOKUP(B1106,[2]ok!$BJ$3:$CS$424,12,FALSE)</f>
        <v>21</v>
      </c>
      <c r="U1106" s="79">
        <f>VLOOKUP(B1106,[2]ok!$BJ$3:$CS$424,13,FALSE)</f>
        <v>23</v>
      </c>
      <c r="V1106" s="79">
        <f>VLOOKUP(B1106,[2]ok!$BJ$3:$CS$424,14,FALSE)</f>
        <v>23</v>
      </c>
      <c r="W1106" s="79">
        <f>VLOOKUP(B1106,[2]ok!$BJ$3:$CS$424,15,FALSE)</f>
        <v>23</v>
      </c>
      <c r="X1106" s="79">
        <f>VLOOKUP(B1106,[2]ok!$BJ$3:$CS$424,16,FALSE)</f>
        <v>21</v>
      </c>
      <c r="Y1106" s="79">
        <f>VLOOKUP(B1106,[2]ok!$BJ$3:$CS$424,17,FALSE)</f>
        <v>19</v>
      </c>
      <c r="Z1106" s="79">
        <f>VLOOKUP(B1106,[2]ok!$BJ$3:$CS$424,18,FALSE)</f>
        <v>17</v>
      </c>
      <c r="AA1106" s="79">
        <f>VLOOKUP(B1106,[2]ok!$BJ$3:$CS$424,19,FALSE)</f>
        <v>16</v>
      </c>
      <c r="AB1106" s="79">
        <f>VLOOKUP(B1106,[2]ok!$BJ$3:$CS$424,20,FALSE)</f>
        <v>15</v>
      </c>
      <c r="AC1106" s="79">
        <f>VLOOKUP(B1106,[2]ok!$BJ$3:$CS$424,21,FALSE)</f>
        <v>14</v>
      </c>
      <c r="AD1106" s="79">
        <f>VLOOKUP(B1106,[2]ok!$BJ$3:$CS$424,22,FALSE)</f>
        <v>62</v>
      </c>
      <c r="AE1106" s="79">
        <f>VLOOKUP(B1106,[2]ok!$BJ$3:$CS$424,23,FALSE)</f>
        <v>63</v>
      </c>
      <c r="AF1106" s="79">
        <f>VLOOKUP(B1106,[2]ok!$BJ$3:$CS$424,24,FALSE)</f>
        <v>64</v>
      </c>
      <c r="AG1106" s="79">
        <f>VLOOKUP(B1106,[2]ok!$BJ$3:$CS$424,25,FALSE)</f>
        <v>67</v>
      </c>
      <c r="AH1106" s="79">
        <f>VLOOKUP(B1106,[2]ok!$BJ$3:$CS$424,26,FALSE)</f>
        <v>60</v>
      </c>
      <c r="AI1106" s="79">
        <f>VLOOKUP(B1106,[2]ok!$BJ$3:$CS$424,27,FALSE)</f>
        <v>46</v>
      </c>
      <c r="AJ1106" s="79">
        <f>VLOOKUP(B1106,[2]ok!$BJ$3:$CS$424,28,FALSE)</f>
        <v>40</v>
      </c>
      <c r="AK1106" s="79">
        <f>VLOOKUP(B1106,[2]ok!$BJ$3:$CS$424,29,FALSE)</f>
        <v>34</v>
      </c>
      <c r="AL1106" s="79">
        <f>VLOOKUP(B1106,[2]ok!$BJ$3:$CS$424,30,FALSE)</f>
        <v>27</v>
      </c>
      <c r="AM1106" s="79">
        <f>VLOOKUP(B1106,[2]ok!$BJ$3:$CS$424,31,FALSE)</f>
        <v>25</v>
      </c>
      <c r="AN1106" s="79">
        <f>VLOOKUP(B1106,[2]ok!$BJ$3:$CS$424,32,FALSE)</f>
        <v>18</v>
      </c>
      <c r="AO1106" s="79">
        <f>VLOOKUP(B1106,[2]ok!$BJ$3:$CS$424,33,FALSE)</f>
        <v>11</v>
      </c>
      <c r="AP1106" s="79">
        <f>VLOOKUP(B1106,[2]ok!$BJ$3:$CS$424,34,FALSE)</f>
        <v>9</v>
      </c>
      <c r="AQ1106" s="79">
        <v>53</v>
      </c>
      <c r="AR1106" s="79">
        <v>43</v>
      </c>
      <c r="AS1106" s="79">
        <v>195</v>
      </c>
      <c r="AT1106" s="79">
        <f>VLOOKUP(B1106,[2]ok!$BJ$3:$CS$424,36,FALSE)</f>
        <v>16</v>
      </c>
      <c r="AU1106" s="78">
        <v>9029</v>
      </c>
      <c r="AV1106" s="109"/>
      <c r="AW1106" s="109"/>
    </row>
    <row r="1107" spans="1:49" s="33" customFormat="1" ht="12">
      <c r="A1107" s="21">
        <v>1103</v>
      </c>
      <c r="B1107" s="75">
        <v>9083</v>
      </c>
      <c r="C1107" s="76" t="s">
        <v>999</v>
      </c>
      <c r="D1107" s="76" t="s">
        <v>705</v>
      </c>
      <c r="E1107" s="76" t="s">
        <v>706</v>
      </c>
      <c r="F1107" s="77" t="s">
        <v>154</v>
      </c>
      <c r="G1107" s="78" t="s">
        <v>662</v>
      </c>
      <c r="H1107" s="75">
        <v>9083</v>
      </c>
      <c r="I1107" s="105">
        <f t="shared" si="966"/>
        <v>1168</v>
      </c>
      <c r="J1107" s="79">
        <f>VLOOKUP(B1107,[2]ok!$BJ$3:$CS$424,2,FALSE)</f>
        <v>13</v>
      </c>
      <c r="K1107" s="79">
        <f>VLOOKUP(B1107,[2]ok!$BJ$3:$CS$424,3,FALSE)</f>
        <v>18</v>
      </c>
      <c r="L1107" s="79">
        <f>VLOOKUP(B1107,[2]ok!$BJ$3:$CS$424,4,FALSE)</f>
        <v>21</v>
      </c>
      <c r="M1107" s="79">
        <f>VLOOKUP(B1107,[2]ok!$BJ$3:$CS$424,5,FALSE)</f>
        <v>22</v>
      </c>
      <c r="N1107" s="79">
        <f>VLOOKUP(B1107,[2]ok!$BJ$3:$CS$424,6,FALSE)</f>
        <v>23</v>
      </c>
      <c r="O1107" s="79">
        <f>VLOOKUP(B1107,[2]ok!$BJ$3:$CS$424,7,FALSE)</f>
        <v>20</v>
      </c>
      <c r="P1107" s="79">
        <f>VLOOKUP(B1107,[2]ok!$BJ$3:$CS$424,8,FALSE)</f>
        <v>20</v>
      </c>
      <c r="Q1107" s="79">
        <f>VLOOKUP(B1107,[2]ok!$BJ$3:$CS$424,9,FALSE)</f>
        <v>22</v>
      </c>
      <c r="R1107" s="79">
        <f>VLOOKUP(B1107,[2]ok!$BJ$3:$CS$424,10,FALSE)</f>
        <v>24</v>
      </c>
      <c r="S1107" s="79">
        <f>VLOOKUP(B1107,[2]ok!$BJ$3:$CS$424,11,FALSE)</f>
        <v>26</v>
      </c>
      <c r="T1107" s="79">
        <f>VLOOKUP(B1107,[2]ok!$BJ$3:$CS$424,12,FALSE)</f>
        <v>28</v>
      </c>
      <c r="U1107" s="79">
        <f>VLOOKUP(B1107,[2]ok!$BJ$3:$CS$424,13,FALSE)</f>
        <v>30</v>
      </c>
      <c r="V1107" s="79">
        <f>VLOOKUP(B1107,[2]ok!$BJ$3:$CS$424,14,FALSE)</f>
        <v>31</v>
      </c>
      <c r="W1107" s="79">
        <f>VLOOKUP(B1107,[2]ok!$BJ$3:$CS$424,15,FALSE)</f>
        <v>30</v>
      </c>
      <c r="X1107" s="79">
        <f>VLOOKUP(B1107,[2]ok!$BJ$3:$CS$424,16,FALSE)</f>
        <v>28</v>
      </c>
      <c r="Y1107" s="79">
        <f>VLOOKUP(B1107,[2]ok!$BJ$3:$CS$424,17,FALSE)</f>
        <v>26</v>
      </c>
      <c r="Z1107" s="79">
        <f>VLOOKUP(B1107,[2]ok!$BJ$3:$CS$424,18,FALSE)</f>
        <v>23</v>
      </c>
      <c r="AA1107" s="79">
        <f>VLOOKUP(B1107,[2]ok!$BJ$3:$CS$424,19,FALSE)</f>
        <v>21</v>
      </c>
      <c r="AB1107" s="79">
        <f>VLOOKUP(B1107,[2]ok!$BJ$3:$CS$424,20,FALSE)</f>
        <v>20</v>
      </c>
      <c r="AC1107" s="79">
        <f>VLOOKUP(B1107,[2]ok!$BJ$3:$CS$424,21,FALSE)</f>
        <v>19</v>
      </c>
      <c r="AD1107" s="79">
        <f>VLOOKUP(B1107,[2]ok!$BJ$3:$CS$424,22,FALSE)</f>
        <v>82</v>
      </c>
      <c r="AE1107" s="79">
        <f>VLOOKUP(B1107,[2]ok!$BJ$3:$CS$424,23,FALSE)</f>
        <v>84</v>
      </c>
      <c r="AF1107" s="79">
        <f>VLOOKUP(B1107,[2]ok!$BJ$3:$CS$424,24,FALSE)</f>
        <v>86</v>
      </c>
      <c r="AG1107" s="79">
        <f>VLOOKUP(B1107,[2]ok!$BJ$3:$CS$424,25,FALSE)</f>
        <v>89</v>
      </c>
      <c r="AH1107" s="79">
        <f>VLOOKUP(B1107,[2]ok!$BJ$3:$CS$424,26,FALSE)</f>
        <v>81</v>
      </c>
      <c r="AI1107" s="79">
        <f>VLOOKUP(B1107,[2]ok!$BJ$3:$CS$424,27,FALSE)</f>
        <v>62</v>
      </c>
      <c r="AJ1107" s="79">
        <f>VLOOKUP(B1107,[2]ok!$BJ$3:$CS$424,28,FALSE)</f>
        <v>53</v>
      </c>
      <c r="AK1107" s="79">
        <f>VLOOKUP(B1107,[2]ok!$BJ$3:$CS$424,29,FALSE)</f>
        <v>45</v>
      </c>
      <c r="AL1107" s="79">
        <f>VLOOKUP(B1107,[2]ok!$BJ$3:$CS$424,30,FALSE)</f>
        <v>36</v>
      </c>
      <c r="AM1107" s="79">
        <f>VLOOKUP(B1107,[2]ok!$BJ$3:$CS$424,31,FALSE)</f>
        <v>34</v>
      </c>
      <c r="AN1107" s="79">
        <f>VLOOKUP(B1107,[2]ok!$BJ$3:$CS$424,32,FALSE)</f>
        <v>24</v>
      </c>
      <c r="AO1107" s="79">
        <f>VLOOKUP(B1107,[2]ok!$BJ$3:$CS$424,33,FALSE)</f>
        <v>15</v>
      </c>
      <c r="AP1107" s="79">
        <f>VLOOKUP(B1107,[2]ok!$BJ$3:$CS$424,34,FALSE)</f>
        <v>12</v>
      </c>
      <c r="AQ1107" s="79">
        <v>71</v>
      </c>
      <c r="AR1107" s="79">
        <v>58</v>
      </c>
      <c r="AS1107" s="79">
        <v>261</v>
      </c>
      <c r="AT1107" s="79">
        <f>VLOOKUP(B1107,[2]ok!$BJ$3:$CS$424,36,FALSE)</f>
        <v>28</v>
      </c>
      <c r="AU1107" s="78">
        <v>9083</v>
      </c>
      <c r="AV1107" s="109"/>
      <c r="AW1107" s="109"/>
    </row>
    <row r="1108" spans="1:49" s="33" customFormat="1" ht="12">
      <c r="A1108" s="21">
        <v>1104</v>
      </c>
      <c r="B1108" s="75">
        <v>11149</v>
      </c>
      <c r="C1108" s="76" t="s">
        <v>999</v>
      </c>
      <c r="D1108" s="76" t="s">
        <v>705</v>
      </c>
      <c r="E1108" s="76" t="s">
        <v>706</v>
      </c>
      <c r="F1108" s="44" t="s">
        <v>155</v>
      </c>
      <c r="G1108" s="78" t="s">
        <v>662</v>
      </c>
      <c r="H1108" s="75">
        <v>11149</v>
      </c>
      <c r="I1108" s="105">
        <f t="shared" si="966"/>
        <v>1864</v>
      </c>
      <c r="J1108" s="79">
        <f>VLOOKUP(B1108,[2]ok!$BJ$3:$CS$424,2,FALSE)</f>
        <v>21</v>
      </c>
      <c r="K1108" s="79">
        <f>VLOOKUP(B1108,[2]ok!$BJ$3:$CS$424,3,FALSE)</f>
        <v>29</v>
      </c>
      <c r="L1108" s="79">
        <f>VLOOKUP(B1108,[2]ok!$BJ$3:$CS$424,4,FALSE)</f>
        <v>33</v>
      </c>
      <c r="M1108" s="79">
        <f>VLOOKUP(B1108,[2]ok!$BJ$3:$CS$424,5,FALSE)</f>
        <v>34</v>
      </c>
      <c r="N1108" s="79">
        <f>VLOOKUP(B1108,[2]ok!$BJ$3:$CS$424,6,FALSE)</f>
        <v>37</v>
      </c>
      <c r="O1108" s="79">
        <f>VLOOKUP(B1108,[2]ok!$BJ$3:$CS$424,7,FALSE)</f>
        <v>31</v>
      </c>
      <c r="P1108" s="79">
        <f>VLOOKUP(B1108,[2]ok!$BJ$3:$CS$424,8,FALSE)</f>
        <v>33</v>
      </c>
      <c r="Q1108" s="79">
        <f>VLOOKUP(B1108,[2]ok!$BJ$3:$CS$424,9,FALSE)</f>
        <v>35</v>
      </c>
      <c r="R1108" s="79">
        <f>VLOOKUP(B1108,[2]ok!$BJ$3:$CS$424,10,FALSE)</f>
        <v>38</v>
      </c>
      <c r="S1108" s="79">
        <f>VLOOKUP(B1108,[2]ok!$BJ$3:$CS$424,11,FALSE)</f>
        <v>41</v>
      </c>
      <c r="T1108" s="79">
        <f>VLOOKUP(B1108,[2]ok!$BJ$3:$CS$424,12,FALSE)</f>
        <v>45</v>
      </c>
      <c r="U1108" s="79">
        <f>VLOOKUP(B1108,[2]ok!$BJ$3:$CS$424,13,FALSE)</f>
        <v>48</v>
      </c>
      <c r="V1108" s="79">
        <f>VLOOKUP(B1108,[2]ok!$BJ$3:$CS$424,14,FALSE)</f>
        <v>50</v>
      </c>
      <c r="W1108" s="79">
        <f>VLOOKUP(B1108,[2]ok!$BJ$3:$CS$424,15,FALSE)</f>
        <v>48</v>
      </c>
      <c r="X1108" s="79">
        <f>VLOOKUP(B1108,[2]ok!$BJ$3:$CS$424,16,FALSE)</f>
        <v>45</v>
      </c>
      <c r="Y1108" s="79">
        <f>VLOOKUP(B1108,[2]ok!$BJ$3:$CS$424,17,FALSE)</f>
        <v>41</v>
      </c>
      <c r="Z1108" s="79">
        <f>VLOOKUP(B1108,[2]ok!$BJ$3:$CS$424,18,FALSE)</f>
        <v>37</v>
      </c>
      <c r="AA1108" s="79">
        <f>VLOOKUP(B1108,[2]ok!$BJ$3:$CS$424,19,FALSE)</f>
        <v>34</v>
      </c>
      <c r="AB1108" s="79">
        <f>VLOOKUP(B1108,[2]ok!$BJ$3:$CS$424,20,FALSE)</f>
        <v>32</v>
      </c>
      <c r="AC1108" s="79">
        <f>VLOOKUP(B1108,[2]ok!$BJ$3:$CS$424,21,FALSE)</f>
        <v>30</v>
      </c>
      <c r="AD1108" s="79">
        <f>VLOOKUP(B1108,[2]ok!$BJ$3:$CS$424,22,FALSE)</f>
        <v>132</v>
      </c>
      <c r="AE1108" s="79">
        <f>VLOOKUP(B1108,[2]ok!$BJ$3:$CS$424,23,FALSE)</f>
        <v>134</v>
      </c>
      <c r="AF1108" s="79">
        <f>VLOOKUP(B1108,[2]ok!$BJ$3:$CS$424,24,FALSE)</f>
        <v>137</v>
      </c>
      <c r="AG1108" s="79">
        <f>VLOOKUP(B1108,[2]ok!$BJ$3:$CS$424,25,FALSE)</f>
        <v>142</v>
      </c>
      <c r="AH1108" s="79">
        <f>VLOOKUP(B1108,[2]ok!$BJ$3:$CS$424,26,FALSE)</f>
        <v>129</v>
      </c>
      <c r="AI1108" s="79">
        <f>VLOOKUP(B1108,[2]ok!$BJ$3:$CS$424,27,FALSE)</f>
        <v>98</v>
      </c>
      <c r="AJ1108" s="79">
        <f>VLOOKUP(B1108,[2]ok!$BJ$3:$CS$424,28,FALSE)</f>
        <v>85</v>
      </c>
      <c r="AK1108" s="79">
        <f>VLOOKUP(B1108,[2]ok!$BJ$3:$CS$424,29,FALSE)</f>
        <v>72</v>
      </c>
      <c r="AL1108" s="79">
        <f>VLOOKUP(B1108,[2]ok!$BJ$3:$CS$424,30,FALSE)</f>
        <v>58</v>
      </c>
      <c r="AM1108" s="79">
        <f>VLOOKUP(B1108,[2]ok!$BJ$3:$CS$424,31,FALSE)</f>
        <v>54</v>
      </c>
      <c r="AN1108" s="79">
        <f>VLOOKUP(B1108,[2]ok!$BJ$3:$CS$424,32,FALSE)</f>
        <v>39</v>
      </c>
      <c r="AO1108" s="79">
        <f>VLOOKUP(B1108,[2]ok!$BJ$3:$CS$424,33,FALSE)</f>
        <v>24</v>
      </c>
      <c r="AP1108" s="79">
        <f>VLOOKUP(B1108,[2]ok!$BJ$3:$CS$424,34,FALSE)</f>
        <v>18</v>
      </c>
      <c r="AQ1108" s="79">
        <v>113</v>
      </c>
      <c r="AR1108" s="79">
        <v>92</v>
      </c>
      <c r="AS1108" s="79">
        <v>417</v>
      </c>
      <c r="AT1108" s="79">
        <f>VLOOKUP(B1108,[2]ok!$BJ$3:$CS$424,36,FALSE)</f>
        <v>22</v>
      </c>
      <c r="AU1108" s="78">
        <v>11149</v>
      </c>
      <c r="AV1108" s="109"/>
      <c r="AW1108" s="109"/>
    </row>
    <row r="1109" spans="1:49" s="33" customFormat="1" ht="12">
      <c r="A1109" s="6">
        <v>1105</v>
      </c>
      <c r="B1109" s="75">
        <v>11152</v>
      </c>
      <c r="C1109" s="76" t="s">
        <v>999</v>
      </c>
      <c r="D1109" s="76" t="s">
        <v>705</v>
      </c>
      <c r="E1109" s="76" t="s">
        <v>706</v>
      </c>
      <c r="F1109" s="77" t="s">
        <v>156</v>
      </c>
      <c r="G1109" s="78" t="s">
        <v>662</v>
      </c>
      <c r="H1109" s="75">
        <v>11152</v>
      </c>
      <c r="I1109" s="105">
        <f t="shared" si="966"/>
        <v>584</v>
      </c>
      <c r="J1109" s="79">
        <f>VLOOKUP(B1109,[2]ok!$BJ$3:$CS$424,2,FALSE)</f>
        <v>7</v>
      </c>
      <c r="K1109" s="79">
        <f>VLOOKUP(B1109,[2]ok!$BJ$3:$CS$424,3,FALSE)</f>
        <v>9</v>
      </c>
      <c r="L1109" s="79">
        <f>VLOOKUP(B1109,[2]ok!$BJ$3:$CS$424,4,FALSE)</f>
        <v>10</v>
      </c>
      <c r="M1109" s="79">
        <f>VLOOKUP(B1109,[2]ok!$BJ$3:$CS$424,5,FALSE)</f>
        <v>11</v>
      </c>
      <c r="N1109" s="79">
        <f>VLOOKUP(B1109,[2]ok!$BJ$3:$CS$424,6,FALSE)</f>
        <v>12</v>
      </c>
      <c r="O1109" s="79">
        <f>VLOOKUP(B1109,[2]ok!$BJ$3:$CS$424,7,FALSE)</f>
        <v>10</v>
      </c>
      <c r="P1109" s="79">
        <f>VLOOKUP(B1109,[2]ok!$BJ$3:$CS$424,8,FALSE)</f>
        <v>10</v>
      </c>
      <c r="Q1109" s="79">
        <f>VLOOKUP(B1109,[2]ok!$BJ$3:$CS$424,9,FALSE)</f>
        <v>11</v>
      </c>
      <c r="R1109" s="79">
        <f>VLOOKUP(B1109,[2]ok!$BJ$3:$CS$424,10,FALSE)</f>
        <v>12</v>
      </c>
      <c r="S1109" s="79">
        <f>VLOOKUP(B1109,[2]ok!$BJ$3:$CS$424,11,FALSE)</f>
        <v>13</v>
      </c>
      <c r="T1109" s="79">
        <f>VLOOKUP(B1109,[2]ok!$BJ$3:$CS$424,12,FALSE)</f>
        <v>14</v>
      </c>
      <c r="U1109" s="79">
        <f>VLOOKUP(B1109,[2]ok!$BJ$3:$CS$424,13,FALSE)</f>
        <v>15</v>
      </c>
      <c r="V1109" s="79">
        <f>VLOOKUP(B1109,[2]ok!$BJ$3:$CS$424,14,FALSE)</f>
        <v>16</v>
      </c>
      <c r="W1109" s="79">
        <f>VLOOKUP(B1109,[2]ok!$BJ$3:$CS$424,15,FALSE)</f>
        <v>15</v>
      </c>
      <c r="X1109" s="79">
        <f>VLOOKUP(B1109,[2]ok!$BJ$3:$CS$424,16,FALSE)</f>
        <v>14</v>
      </c>
      <c r="Y1109" s="79">
        <f>VLOOKUP(B1109,[2]ok!$BJ$3:$CS$424,17,FALSE)</f>
        <v>13</v>
      </c>
      <c r="Z1109" s="79">
        <f>VLOOKUP(B1109,[2]ok!$BJ$3:$CS$424,18,FALSE)</f>
        <v>12</v>
      </c>
      <c r="AA1109" s="79">
        <f>VLOOKUP(B1109,[2]ok!$BJ$3:$CS$424,19,FALSE)</f>
        <v>11</v>
      </c>
      <c r="AB1109" s="79">
        <f>VLOOKUP(B1109,[2]ok!$BJ$3:$CS$424,20,FALSE)</f>
        <v>10</v>
      </c>
      <c r="AC1109" s="79">
        <f>VLOOKUP(B1109,[2]ok!$BJ$3:$CS$424,21,FALSE)</f>
        <v>9</v>
      </c>
      <c r="AD1109" s="79">
        <f>VLOOKUP(B1109,[2]ok!$BJ$3:$CS$424,22,FALSE)</f>
        <v>41</v>
      </c>
      <c r="AE1109" s="79">
        <f>VLOOKUP(B1109,[2]ok!$BJ$3:$CS$424,23,FALSE)</f>
        <v>42</v>
      </c>
      <c r="AF1109" s="79">
        <f>VLOOKUP(B1109,[2]ok!$BJ$3:$CS$424,24,FALSE)</f>
        <v>43</v>
      </c>
      <c r="AG1109" s="79">
        <f>VLOOKUP(B1109,[2]ok!$BJ$3:$CS$424,25,FALSE)</f>
        <v>44</v>
      </c>
      <c r="AH1109" s="79">
        <f>VLOOKUP(B1109,[2]ok!$BJ$3:$CS$424,26,FALSE)</f>
        <v>40</v>
      </c>
      <c r="AI1109" s="79">
        <f>VLOOKUP(B1109,[2]ok!$BJ$3:$CS$424,27,FALSE)</f>
        <v>31</v>
      </c>
      <c r="AJ1109" s="79">
        <f>VLOOKUP(B1109,[2]ok!$BJ$3:$CS$424,28,FALSE)</f>
        <v>26</v>
      </c>
      <c r="AK1109" s="79">
        <f>VLOOKUP(B1109,[2]ok!$BJ$3:$CS$424,29,FALSE)</f>
        <v>22</v>
      </c>
      <c r="AL1109" s="79">
        <f>VLOOKUP(B1109,[2]ok!$BJ$3:$CS$424,30,FALSE)</f>
        <v>18</v>
      </c>
      <c r="AM1109" s="79">
        <f>VLOOKUP(B1109,[2]ok!$BJ$3:$CS$424,31,FALSE)</f>
        <v>17</v>
      </c>
      <c r="AN1109" s="79">
        <f>VLOOKUP(B1109,[2]ok!$BJ$3:$CS$424,32,FALSE)</f>
        <v>12</v>
      </c>
      <c r="AO1109" s="79">
        <f>VLOOKUP(B1109,[2]ok!$BJ$3:$CS$424,33,FALSE)</f>
        <v>8</v>
      </c>
      <c r="AP1109" s="79">
        <f>VLOOKUP(B1109,[2]ok!$BJ$3:$CS$424,34,FALSE)</f>
        <v>6</v>
      </c>
      <c r="AQ1109" s="79">
        <v>36</v>
      </c>
      <c r="AR1109" s="79">
        <v>29</v>
      </c>
      <c r="AS1109" s="79">
        <v>130</v>
      </c>
      <c r="AT1109" s="79">
        <f>VLOOKUP(B1109,[2]ok!$BJ$3:$CS$424,36,FALSE)</f>
        <v>3</v>
      </c>
      <c r="AU1109" s="78">
        <v>11152</v>
      </c>
      <c r="AV1109" s="109"/>
      <c r="AW1109" s="109"/>
    </row>
    <row r="1110" spans="1:49" s="33" customFormat="1" ht="12">
      <c r="A1110" s="21">
        <v>1106</v>
      </c>
      <c r="B1110" s="71"/>
      <c r="C1110" s="71"/>
      <c r="D1110" s="71"/>
      <c r="E1110" s="71"/>
      <c r="F1110" s="72" t="s">
        <v>1045</v>
      </c>
      <c r="G1110" s="73"/>
      <c r="H1110" s="71"/>
      <c r="I1110" s="104">
        <f>SUM(I1111:I1113)</f>
        <v>5941</v>
      </c>
      <c r="J1110" s="74">
        <f t="shared" ref="J1110:AP1110" si="967">SUM(J1111:J1113)</f>
        <v>78</v>
      </c>
      <c r="K1110" s="74">
        <f t="shared" si="967"/>
        <v>113</v>
      </c>
      <c r="L1110" s="74">
        <f t="shared" si="967"/>
        <v>83</v>
      </c>
      <c r="M1110" s="74">
        <f t="shared" si="967"/>
        <v>102</v>
      </c>
      <c r="N1110" s="74">
        <f t="shared" si="967"/>
        <v>127</v>
      </c>
      <c r="O1110" s="74">
        <f t="shared" si="967"/>
        <v>114</v>
      </c>
      <c r="P1110" s="74">
        <f t="shared" si="967"/>
        <v>140</v>
      </c>
      <c r="Q1110" s="74">
        <f t="shared" si="967"/>
        <v>141</v>
      </c>
      <c r="R1110" s="74">
        <f t="shared" si="967"/>
        <v>140</v>
      </c>
      <c r="S1110" s="74">
        <f t="shared" si="967"/>
        <v>139</v>
      </c>
      <c r="T1110" s="74">
        <f t="shared" si="967"/>
        <v>138</v>
      </c>
      <c r="U1110" s="74">
        <f t="shared" si="967"/>
        <v>136</v>
      </c>
      <c r="V1110" s="74">
        <f t="shared" si="967"/>
        <v>132</v>
      </c>
      <c r="W1110" s="74">
        <f t="shared" si="967"/>
        <v>128</v>
      </c>
      <c r="X1110" s="74">
        <f t="shared" si="967"/>
        <v>123</v>
      </c>
      <c r="Y1110" s="74">
        <f t="shared" si="967"/>
        <v>118</v>
      </c>
      <c r="Z1110" s="74">
        <f t="shared" si="967"/>
        <v>113</v>
      </c>
      <c r="AA1110" s="74">
        <f t="shared" si="967"/>
        <v>107</v>
      </c>
      <c r="AB1110" s="74">
        <f t="shared" si="967"/>
        <v>101</v>
      </c>
      <c r="AC1110" s="74">
        <f t="shared" si="967"/>
        <v>95</v>
      </c>
      <c r="AD1110" s="74">
        <f t="shared" si="967"/>
        <v>417</v>
      </c>
      <c r="AE1110" s="74">
        <f t="shared" si="967"/>
        <v>464</v>
      </c>
      <c r="AF1110" s="74">
        <f t="shared" si="967"/>
        <v>414</v>
      </c>
      <c r="AG1110" s="74">
        <f t="shared" si="967"/>
        <v>408</v>
      </c>
      <c r="AH1110" s="74">
        <f t="shared" si="967"/>
        <v>368</v>
      </c>
      <c r="AI1110" s="74">
        <f t="shared" si="967"/>
        <v>353</v>
      </c>
      <c r="AJ1110" s="74">
        <f t="shared" si="967"/>
        <v>254</v>
      </c>
      <c r="AK1110" s="74">
        <f t="shared" si="967"/>
        <v>212</v>
      </c>
      <c r="AL1110" s="74">
        <f t="shared" si="967"/>
        <v>217</v>
      </c>
      <c r="AM1110" s="74">
        <f t="shared" si="967"/>
        <v>180</v>
      </c>
      <c r="AN1110" s="74">
        <f t="shared" si="967"/>
        <v>116</v>
      </c>
      <c r="AO1110" s="74">
        <f t="shared" si="967"/>
        <v>91</v>
      </c>
      <c r="AP1110" s="74">
        <f t="shared" si="967"/>
        <v>79</v>
      </c>
      <c r="AQ1110" s="74">
        <v>315</v>
      </c>
      <c r="AR1110" s="74">
        <v>283</v>
      </c>
      <c r="AS1110" s="74">
        <v>1309</v>
      </c>
      <c r="AT1110" s="74">
        <f>SUM(AT1111:AT1113)</f>
        <v>117</v>
      </c>
      <c r="AU1110" s="73"/>
      <c r="AV1110" s="109"/>
      <c r="AW1110" s="109"/>
    </row>
    <row r="1111" spans="1:49" s="33" customFormat="1" ht="12">
      <c r="A1111" s="21">
        <v>1107</v>
      </c>
      <c r="B1111" s="75">
        <v>4482</v>
      </c>
      <c r="C1111" s="76" t="s">
        <v>999</v>
      </c>
      <c r="D1111" s="76" t="s">
        <v>705</v>
      </c>
      <c r="E1111" s="76" t="s">
        <v>713</v>
      </c>
      <c r="F1111" s="77" t="s">
        <v>157</v>
      </c>
      <c r="G1111" s="78" t="s">
        <v>680</v>
      </c>
      <c r="H1111" s="75">
        <v>4482</v>
      </c>
      <c r="I1111" s="105">
        <f>SUM(J1111:AP1111)</f>
        <v>3183</v>
      </c>
      <c r="J1111" s="79">
        <f>VLOOKUP(B1111,[2]ok!$BJ$3:$CS$424,2,FALSE)</f>
        <v>42</v>
      </c>
      <c r="K1111" s="79">
        <f>VLOOKUP(B1111,[2]ok!$BJ$3:$CS$424,3,FALSE)</f>
        <v>61</v>
      </c>
      <c r="L1111" s="79">
        <f>VLOOKUP(B1111,[2]ok!$BJ$3:$CS$424,4,FALSE)</f>
        <v>44</v>
      </c>
      <c r="M1111" s="79">
        <f>VLOOKUP(B1111,[2]ok!$BJ$3:$CS$424,5,FALSE)</f>
        <v>54</v>
      </c>
      <c r="N1111" s="79">
        <f>VLOOKUP(B1111,[2]ok!$BJ$3:$CS$424,6,FALSE)</f>
        <v>68</v>
      </c>
      <c r="O1111" s="79">
        <f>VLOOKUP(B1111,[2]ok!$BJ$3:$CS$424,7,FALSE)</f>
        <v>61</v>
      </c>
      <c r="P1111" s="79">
        <f>VLOOKUP(B1111,[2]ok!$BJ$3:$CS$424,8,FALSE)</f>
        <v>75</v>
      </c>
      <c r="Q1111" s="79">
        <f>VLOOKUP(B1111,[2]ok!$BJ$3:$CS$424,9,FALSE)</f>
        <v>75</v>
      </c>
      <c r="R1111" s="79">
        <f>VLOOKUP(B1111,[2]ok!$BJ$3:$CS$424,10,FALSE)</f>
        <v>75</v>
      </c>
      <c r="S1111" s="79">
        <f>VLOOKUP(B1111,[2]ok!$BJ$3:$CS$424,11,FALSE)</f>
        <v>75</v>
      </c>
      <c r="T1111" s="79">
        <f>VLOOKUP(B1111,[2]ok!$BJ$3:$CS$424,12,FALSE)</f>
        <v>74</v>
      </c>
      <c r="U1111" s="79">
        <f>VLOOKUP(B1111,[2]ok!$BJ$3:$CS$424,13,FALSE)</f>
        <v>73</v>
      </c>
      <c r="V1111" s="79">
        <f>VLOOKUP(B1111,[2]ok!$BJ$3:$CS$424,14,FALSE)</f>
        <v>71</v>
      </c>
      <c r="W1111" s="79">
        <f>VLOOKUP(B1111,[2]ok!$BJ$3:$CS$424,15,FALSE)</f>
        <v>68</v>
      </c>
      <c r="X1111" s="79">
        <f>VLOOKUP(B1111,[2]ok!$BJ$3:$CS$424,16,FALSE)</f>
        <v>66</v>
      </c>
      <c r="Y1111" s="79">
        <f>VLOOKUP(B1111,[2]ok!$BJ$3:$CS$424,17,FALSE)</f>
        <v>64</v>
      </c>
      <c r="Z1111" s="79">
        <f>VLOOKUP(B1111,[2]ok!$BJ$3:$CS$424,18,FALSE)</f>
        <v>61</v>
      </c>
      <c r="AA1111" s="79">
        <f>VLOOKUP(B1111,[2]ok!$BJ$3:$CS$424,19,FALSE)</f>
        <v>57</v>
      </c>
      <c r="AB1111" s="79">
        <f>VLOOKUP(B1111,[2]ok!$BJ$3:$CS$424,20,FALSE)</f>
        <v>54</v>
      </c>
      <c r="AC1111" s="79">
        <f>VLOOKUP(B1111,[2]ok!$BJ$3:$CS$424,21,FALSE)</f>
        <v>51</v>
      </c>
      <c r="AD1111" s="79">
        <f>VLOOKUP(B1111,[2]ok!$BJ$3:$CS$424,22,FALSE)</f>
        <v>224</v>
      </c>
      <c r="AE1111" s="79">
        <f>VLOOKUP(B1111,[2]ok!$BJ$3:$CS$424,23,FALSE)</f>
        <v>248</v>
      </c>
      <c r="AF1111" s="79">
        <f>VLOOKUP(B1111,[2]ok!$BJ$3:$CS$424,24,FALSE)</f>
        <v>222</v>
      </c>
      <c r="AG1111" s="79">
        <f>VLOOKUP(B1111,[2]ok!$BJ$3:$CS$424,25,FALSE)</f>
        <v>219</v>
      </c>
      <c r="AH1111" s="79">
        <f>VLOOKUP(B1111,[2]ok!$BJ$3:$CS$424,26,FALSE)</f>
        <v>197</v>
      </c>
      <c r="AI1111" s="79">
        <f>VLOOKUP(B1111,[2]ok!$BJ$3:$CS$424,27,FALSE)</f>
        <v>189</v>
      </c>
      <c r="AJ1111" s="79">
        <f>VLOOKUP(B1111,[2]ok!$BJ$3:$CS$424,28,FALSE)</f>
        <v>136</v>
      </c>
      <c r="AK1111" s="79">
        <f>VLOOKUP(B1111,[2]ok!$BJ$3:$CS$424,29,FALSE)</f>
        <v>113</v>
      </c>
      <c r="AL1111" s="79">
        <f>VLOOKUP(B1111,[2]ok!$BJ$3:$CS$424,30,FALSE)</f>
        <v>116</v>
      </c>
      <c r="AM1111" s="79">
        <f>VLOOKUP(B1111,[2]ok!$BJ$3:$CS$424,31,FALSE)</f>
        <v>96</v>
      </c>
      <c r="AN1111" s="79">
        <f>VLOOKUP(B1111,[2]ok!$BJ$3:$CS$424,32,FALSE)</f>
        <v>62</v>
      </c>
      <c r="AO1111" s="79">
        <f>VLOOKUP(B1111,[2]ok!$BJ$3:$CS$424,33,FALSE)</f>
        <v>49</v>
      </c>
      <c r="AP1111" s="79">
        <f>VLOOKUP(B1111,[2]ok!$BJ$3:$CS$424,34,FALSE)</f>
        <v>43</v>
      </c>
      <c r="AQ1111" s="79">
        <v>169</v>
      </c>
      <c r="AR1111" s="79">
        <v>152</v>
      </c>
      <c r="AS1111" s="79">
        <v>701</v>
      </c>
      <c r="AT1111" s="79">
        <f>VLOOKUP(B1111,[2]ok!$BJ$3:$CS$424,36,FALSE)</f>
        <v>74</v>
      </c>
      <c r="AU1111" s="78">
        <v>4482</v>
      </c>
      <c r="AV1111" s="109"/>
      <c r="AW1111" s="109"/>
    </row>
    <row r="1112" spans="1:49" s="33" customFormat="1" ht="12">
      <c r="A1112" s="6">
        <v>1108</v>
      </c>
      <c r="B1112" s="75">
        <v>4485</v>
      </c>
      <c r="C1112" s="76" t="s">
        <v>999</v>
      </c>
      <c r="D1112" s="76" t="s">
        <v>705</v>
      </c>
      <c r="E1112" s="76" t="s">
        <v>713</v>
      </c>
      <c r="F1112" s="77" t="s">
        <v>158</v>
      </c>
      <c r="G1112" s="78" t="s">
        <v>662</v>
      </c>
      <c r="H1112" s="75">
        <v>4485</v>
      </c>
      <c r="I1112" s="105">
        <f>SUM(J1112:AP1112)</f>
        <v>1838</v>
      </c>
      <c r="J1112" s="79">
        <f>VLOOKUP(B1112,[2]ok!$BJ$3:$CS$424,2,FALSE)</f>
        <v>24</v>
      </c>
      <c r="K1112" s="79">
        <f>VLOOKUP(B1112,[2]ok!$BJ$3:$CS$424,3,FALSE)</f>
        <v>35</v>
      </c>
      <c r="L1112" s="79">
        <f>VLOOKUP(B1112,[2]ok!$BJ$3:$CS$424,4,FALSE)</f>
        <v>26</v>
      </c>
      <c r="M1112" s="79">
        <f>VLOOKUP(B1112,[2]ok!$BJ$3:$CS$424,5,FALSE)</f>
        <v>32</v>
      </c>
      <c r="N1112" s="79">
        <f>VLOOKUP(B1112,[2]ok!$BJ$3:$CS$424,6,FALSE)</f>
        <v>39</v>
      </c>
      <c r="O1112" s="79">
        <f>VLOOKUP(B1112,[2]ok!$BJ$3:$CS$424,7,FALSE)</f>
        <v>35</v>
      </c>
      <c r="P1112" s="79">
        <f>VLOOKUP(B1112,[2]ok!$BJ$3:$CS$424,8,FALSE)</f>
        <v>43</v>
      </c>
      <c r="Q1112" s="79">
        <f>VLOOKUP(B1112,[2]ok!$BJ$3:$CS$424,9,FALSE)</f>
        <v>44</v>
      </c>
      <c r="R1112" s="79">
        <f>VLOOKUP(B1112,[2]ok!$BJ$3:$CS$424,10,FALSE)</f>
        <v>43</v>
      </c>
      <c r="S1112" s="79">
        <f>VLOOKUP(B1112,[2]ok!$BJ$3:$CS$424,11,FALSE)</f>
        <v>43</v>
      </c>
      <c r="T1112" s="79">
        <f>VLOOKUP(B1112,[2]ok!$BJ$3:$CS$424,12,FALSE)</f>
        <v>43</v>
      </c>
      <c r="U1112" s="79">
        <f>VLOOKUP(B1112,[2]ok!$BJ$3:$CS$424,13,FALSE)</f>
        <v>42</v>
      </c>
      <c r="V1112" s="79">
        <f>VLOOKUP(B1112,[2]ok!$BJ$3:$CS$424,14,FALSE)</f>
        <v>41</v>
      </c>
      <c r="W1112" s="79">
        <f>VLOOKUP(B1112,[2]ok!$BJ$3:$CS$424,15,FALSE)</f>
        <v>40</v>
      </c>
      <c r="X1112" s="79">
        <f>VLOOKUP(B1112,[2]ok!$BJ$3:$CS$424,16,FALSE)</f>
        <v>38</v>
      </c>
      <c r="Y1112" s="79">
        <f>VLOOKUP(B1112,[2]ok!$BJ$3:$CS$424,17,FALSE)</f>
        <v>36</v>
      </c>
      <c r="Z1112" s="79">
        <f>VLOOKUP(B1112,[2]ok!$BJ$3:$CS$424,18,FALSE)</f>
        <v>35</v>
      </c>
      <c r="AA1112" s="79">
        <f>VLOOKUP(B1112,[2]ok!$BJ$3:$CS$424,19,FALSE)</f>
        <v>33</v>
      </c>
      <c r="AB1112" s="79">
        <f>VLOOKUP(B1112,[2]ok!$BJ$3:$CS$424,20,FALSE)</f>
        <v>31</v>
      </c>
      <c r="AC1112" s="79">
        <f>VLOOKUP(B1112,[2]ok!$BJ$3:$CS$424,21,FALSE)</f>
        <v>29</v>
      </c>
      <c r="AD1112" s="79">
        <f>VLOOKUP(B1112,[2]ok!$BJ$3:$CS$424,22,FALSE)</f>
        <v>129</v>
      </c>
      <c r="AE1112" s="79">
        <f>VLOOKUP(B1112,[2]ok!$BJ$3:$CS$424,23,FALSE)</f>
        <v>144</v>
      </c>
      <c r="AF1112" s="79">
        <f>VLOOKUP(B1112,[2]ok!$BJ$3:$CS$424,24,FALSE)</f>
        <v>128</v>
      </c>
      <c r="AG1112" s="79">
        <f>VLOOKUP(B1112,[2]ok!$BJ$3:$CS$424,25,FALSE)</f>
        <v>126</v>
      </c>
      <c r="AH1112" s="79">
        <f>VLOOKUP(B1112,[2]ok!$BJ$3:$CS$424,26,FALSE)</f>
        <v>114</v>
      </c>
      <c r="AI1112" s="79">
        <f>VLOOKUP(B1112,[2]ok!$BJ$3:$CS$424,27,FALSE)</f>
        <v>109</v>
      </c>
      <c r="AJ1112" s="79">
        <f>VLOOKUP(B1112,[2]ok!$BJ$3:$CS$424,28,FALSE)</f>
        <v>79</v>
      </c>
      <c r="AK1112" s="79">
        <f>VLOOKUP(B1112,[2]ok!$BJ$3:$CS$424,29,FALSE)</f>
        <v>66</v>
      </c>
      <c r="AL1112" s="79">
        <f>VLOOKUP(B1112,[2]ok!$BJ$3:$CS$424,30,FALSE)</f>
        <v>67</v>
      </c>
      <c r="AM1112" s="79">
        <f>VLOOKUP(B1112,[2]ok!$BJ$3:$CS$424,31,FALSE)</f>
        <v>56</v>
      </c>
      <c r="AN1112" s="79">
        <f>VLOOKUP(B1112,[2]ok!$BJ$3:$CS$424,32,FALSE)</f>
        <v>36</v>
      </c>
      <c r="AO1112" s="79">
        <f>VLOOKUP(B1112,[2]ok!$BJ$3:$CS$424,33,FALSE)</f>
        <v>28</v>
      </c>
      <c r="AP1112" s="79">
        <f>VLOOKUP(B1112,[2]ok!$BJ$3:$CS$424,34,FALSE)</f>
        <v>24</v>
      </c>
      <c r="AQ1112" s="79">
        <v>98</v>
      </c>
      <c r="AR1112" s="79">
        <v>87</v>
      </c>
      <c r="AS1112" s="79">
        <v>405</v>
      </c>
      <c r="AT1112" s="79">
        <f>VLOOKUP(B1112,[2]ok!$BJ$3:$CS$424,36,FALSE)</f>
        <v>32</v>
      </c>
      <c r="AU1112" s="78">
        <v>4485</v>
      </c>
      <c r="AV1112" s="109"/>
      <c r="AW1112" s="109"/>
    </row>
    <row r="1113" spans="1:49" s="33" customFormat="1" ht="12">
      <c r="A1113" s="21">
        <v>1109</v>
      </c>
      <c r="B1113" s="75">
        <v>9084</v>
      </c>
      <c r="C1113" s="76" t="s">
        <v>999</v>
      </c>
      <c r="D1113" s="76" t="s">
        <v>705</v>
      </c>
      <c r="E1113" s="76" t="s">
        <v>713</v>
      </c>
      <c r="F1113" s="77" t="s">
        <v>159</v>
      </c>
      <c r="G1113" s="78" t="s">
        <v>662</v>
      </c>
      <c r="H1113" s="75">
        <v>9084</v>
      </c>
      <c r="I1113" s="105">
        <f>SUM(J1113:AP1113)</f>
        <v>920</v>
      </c>
      <c r="J1113" s="79">
        <f>VLOOKUP(B1113,[2]ok!$BJ$3:$CS$424,2,FALSE)</f>
        <v>12</v>
      </c>
      <c r="K1113" s="79">
        <f>VLOOKUP(B1113,[2]ok!$BJ$3:$CS$424,3,FALSE)</f>
        <v>17</v>
      </c>
      <c r="L1113" s="79">
        <f>VLOOKUP(B1113,[2]ok!$BJ$3:$CS$424,4,FALSE)</f>
        <v>13</v>
      </c>
      <c r="M1113" s="79">
        <f>VLOOKUP(B1113,[2]ok!$BJ$3:$CS$424,5,FALSE)</f>
        <v>16</v>
      </c>
      <c r="N1113" s="79">
        <f>VLOOKUP(B1113,[2]ok!$BJ$3:$CS$424,6,FALSE)</f>
        <v>20</v>
      </c>
      <c r="O1113" s="79">
        <f>VLOOKUP(B1113,[2]ok!$BJ$3:$CS$424,7,FALSE)</f>
        <v>18</v>
      </c>
      <c r="P1113" s="79">
        <f>VLOOKUP(B1113,[2]ok!$BJ$3:$CS$424,8,FALSE)</f>
        <v>22</v>
      </c>
      <c r="Q1113" s="79">
        <f>VLOOKUP(B1113,[2]ok!$BJ$3:$CS$424,9,FALSE)</f>
        <v>22</v>
      </c>
      <c r="R1113" s="79">
        <f>VLOOKUP(B1113,[2]ok!$BJ$3:$CS$424,10,FALSE)</f>
        <v>22</v>
      </c>
      <c r="S1113" s="79">
        <f>VLOOKUP(B1113,[2]ok!$BJ$3:$CS$424,11,FALSE)</f>
        <v>21</v>
      </c>
      <c r="T1113" s="79">
        <f>VLOOKUP(B1113,[2]ok!$BJ$3:$CS$424,12,FALSE)</f>
        <v>21</v>
      </c>
      <c r="U1113" s="79">
        <f>VLOOKUP(B1113,[2]ok!$BJ$3:$CS$424,13,FALSE)</f>
        <v>21</v>
      </c>
      <c r="V1113" s="79">
        <f>VLOOKUP(B1113,[2]ok!$BJ$3:$CS$424,14,FALSE)</f>
        <v>20</v>
      </c>
      <c r="W1113" s="79">
        <f>VLOOKUP(B1113,[2]ok!$BJ$3:$CS$424,15,FALSE)</f>
        <v>20</v>
      </c>
      <c r="X1113" s="79">
        <f>VLOOKUP(B1113,[2]ok!$BJ$3:$CS$424,16,FALSE)</f>
        <v>19</v>
      </c>
      <c r="Y1113" s="79">
        <f>VLOOKUP(B1113,[2]ok!$BJ$3:$CS$424,17,FALSE)</f>
        <v>18</v>
      </c>
      <c r="Z1113" s="79">
        <f>VLOOKUP(B1113,[2]ok!$BJ$3:$CS$424,18,FALSE)</f>
        <v>17</v>
      </c>
      <c r="AA1113" s="79">
        <f>VLOOKUP(B1113,[2]ok!$BJ$3:$CS$424,19,FALSE)</f>
        <v>17</v>
      </c>
      <c r="AB1113" s="79">
        <f>VLOOKUP(B1113,[2]ok!$BJ$3:$CS$424,20,FALSE)</f>
        <v>16</v>
      </c>
      <c r="AC1113" s="79">
        <f>VLOOKUP(B1113,[2]ok!$BJ$3:$CS$424,21,FALSE)</f>
        <v>15</v>
      </c>
      <c r="AD1113" s="79">
        <f>VLOOKUP(B1113,[2]ok!$BJ$3:$CS$424,22,FALSE)</f>
        <v>64</v>
      </c>
      <c r="AE1113" s="79">
        <f>VLOOKUP(B1113,[2]ok!$BJ$3:$CS$424,23,FALSE)</f>
        <v>72</v>
      </c>
      <c r="AF1113" s="79">
        <f>VLOOKUP(B1113,[2]ok!$BJ$3:$CS$424,24,FALSE)</f>
        <v>64</v>
      </c>
      <c r="AG1113" s="79">
        <f>VLOOKUP(B1113,[2]ok!$BJ$3:$CS$424,25,FALSE)</f>
        <v>63</v>
      </c>
      <c r="AH1113" s="79">
        <f>VLOOKUP(B1113,[2]ok!$BJ$3:$CS$424,26,FALSE)</f>
        <v>57</v>
      </c>
      <c r="AI1113" s="79">
        <f>VLOOKUP(B1113,[2]ok!$BJ$3:$CS$424,27,FALSE)</f>
        <v>55</v>
      </c>
      <c r="AJ1113" s="79">
        <f>VLOOKUP(B1113,[2]ok!$BJ$3:$CS$424,28,FALSE)</f>
        <v>39</v>
      </c>
      <c r="AK1113" s="79">
        <f>VLOOKUP(B1113,[2]ok!$BJ$3:$CS$424,29,FALSE)</f>
        <v>33</v>
      </c>
      <c r="AL1113" s="79">
        <f>VLOOKUP(B1113,[2]ok!$BJ$3:$CS$424,30,FALSE)</f>
        <v>34</v>
      </c>
      <c r="AM1113" s="79">
        <f>VLOOKUP(B1113,[2]ok!$BJ$3:$CS$424,31,FALSE)</f>
        <v>28</v>
      </c>
      <c r="AN1113" s="79">
        <f>VLOOKUP(B1113,[2]ok!$BJ$3:$CS$424,32,FALSE)</f>
        <v>18</v>
      </c>
      <c r="AO1113" s="79">
        <f>VLOOKUP(B1113,[2]ok!$BJ$3:$CS$424,33,FALSE)</f>
        <v>14</v>
      </c>
      <c r="AP1113" s="79">
        <f>VLOOKUP(B1113,[2]ok!$BJ$3:$CS$424,34,FALSE)</f>
        <v>12</v>
      </c>
      <c r="AQ1113" s="79">
        <v>48</v>
      </c>
      <c r="AR1113" s="79">
        <v>44</v>
      </c>
      <c r="AS1113" s="79">
        <v>203</v>
      </c>
      <c r="AT1113" s="79">
        <f>VLOOKUP(B1113,[2]ok!$BJ$3:$CS$424,36,FALSE)</f>
        <v>11</v>
      </c>
      <c r="AU1113" s="78">
        <v>9084</v>
      </c>
      <c r="AV1113" s="109"/>
      <c r="AW1113" s="109"/>
    </row>
    <row r="1114" spans="1:49" s="33" customFormat="1" ht="12">
      <c r="A1114" s="21">
        <v>1110</v>
      </c>
      <c r="B1114" s="71"/>
      <c r="C1114" s="71"/>
      <c r="D1114" s="71"/>
      <c r="E1114" s="71"/>
      <c r="F1114" s="72" t="s">
        <v>1046</v>
      </c>
      <c r="G1114" s="73"/>
      <c r="H1114" s="71"/>
      <c r="I1114" s="104">
        <f>+I1115</f>
        <v>1341</v>
      </c>
      <c r="J1114" s="74">
        <f t="shared" ref="J1114:AT1114" si="968">+J1115</f>
        <v>15</v>
      </c>
      <c r="K1114" s="74">
        <f t="shared" si="968"/>
        <v>16</v>
      </c>
      <c r="L1114" s="74">
        <f t="shared" si="968"/>
        <v>9</v>
      </c>
      <c r="M1114" s="74">
        <f t="shared" si="968"/>
        <v>19</v>
      </c>
      <c r="N1114" s="74">
        <f t="shared" si="968"/>
        <v>14</v>
      </c>
      <c r="O1114" s="74">
        <f t="shared" si="968"/>
        <v>19</v>
      </c>
      <c r="P1114" s="74">
        <f t="shared" si="968"/>
        <v>30</v>
      </c>
      <c r="Q1114" s="74">
        <f t="shared" si="968"/>
        <v>31</v>
      </c>
      <c r="R1114" s="74">
        <f t="shared" si="968"/>
        <v>33</v>
      </c>
      <c r="S1114" s="74">
        <f t="shared" si="968"/>
        <v>34</v>
      </c>
      <c r="T1114" s="74">
        <f t="shared" si="968"/>
        <v>35</v>
      </c>
      <c r="U1114" s="74">
        <f t="shared" si="968"/>
        <v>37</v>
      </c>
      <c r="V1114" s="74">
        <f t="shared" si="968"/>
        <v>37</v>
      </c>
      <c r="W1114" s="74">
        <f t="shared" si="968"/>
        <v>36</v>
      </c>
      <c r="X1114" s="74">
        <f t="shared" si="968"/>
        <v>33</v>
      </c>
      <c r="Y1114" s="74">
        <f t="shared" si="968"/>
        <v>30</v>
      </c>
      <c r="Z1114" s="74">
        <f t="shared" si="968"/>
        <v>28</v>
      </c>
      <c r="AA1114" s="74">
        <f t="shared" si="968"/>
        <v>25</v>
      </c>
      <c r="AB1114" s="74">
        <f t="shared" si="968"/>
        <v>23</v>
      </c>
      <c r="AC1114" s="74">
        <f t="shared" si="968"/>
        <v>22</v>
      </c>
      <c r="AD1114" s="74">
        <f t="shared" si="968"/>
        <v>85</v>
      </c>
      <c r="AE1114" s="74">
        <f t="shared" si="968"/>
        <v>96</v>
      </c>
      <c r="AF1114" s="74">
        <f t="shared" si="968"/>
        <v>102</v>
      </c>
      <c r="AG1114" s="74">
        <f t="shared" si="968"/>
        <v>106</v>
      </c>
      <c r="AH1114" s="74">
        <f t="shared" si="968"/>
        <v>98</v>
      </c>
      <c r="AI1114" s="74">
        <f t="shared" si="968"/>
        <v>88</v>
      </c>
      <c r="AJ1114" s="74">
        <f t="shared" si="968"/>
        <v>51</v>
      </c>
      <c r="AK1114" s="74">
        <f t="shared" si="968"/>
        <v>39</v>
      </c>
      <c r="AL1114" s="74">
        <f t="shared" si="968"/>
        <v>36</v>
      </c>
      <c r="AM1114" s="74">
        <f t="shared" si="968"/>
        <v>47</v>
      </c>
      <c r="AN1114" s="74">
        <f t="shared" si="968"/>
        <v>30</v>
      </c>
      <c r="AO1114" s="74">
        <f t="shared" si="968"/>
        <v>21</v>
      </c>
      <c r="AP1114" s="74">
        <f t="shared" si="968"/>
        <v>16</v>
      </c>
      <c r="AQ1114" s="74">
        <v>85</v>
      </c>
      <c r="AR1114" s="74">
        <v>68</v>
      </c>
      <c r="AS1114" s="74">
        <v>311</v>
      </c>
      <c r="AT1114" s="74">
        <f t="shared" si="968"/>
        <v>19</v>
      </c>
      <c r="AU1114" s="73"/>
      <c r="AV1114" s="109"/>
      <c r="AW1114" s="109"/>
    </row>
    <row r="1115" spans="1:49" s="33" customFormat="1" ht="12">
      <c r="A1115" s="6">
        <v>1111</v>
      </c>
      <c r="B1115" s="75">
        <v>4468</v>
      </c>
      <c r="C1115" s="76" t="s">
        <v>999</v>
      </c>
      <c r="D1115" s="76" t="s">
        <v>705</v>
      </c>
      <c r="E1115" s="76" t="s">
        <v>706</v>
      </c>
      <c r="F1115" s="77" t="s">
        <v>160</v>
      </c>
      <c r="G1115" s="78" t="s">
        <v>662</v>
      </c>
      <c r="H1115" s="75">
        <v>4468</v>
      </c>
      <c r="I1115" s="105">
        <f>SUM(J1115:AP1115)</f>
        <v>1341</v>
      </c>
      <c r="J1115" s="79">
        <f>VLOOKUP(B1115,[2]ok!$BJ$3:$CS$424,2,FALSE)</f>
        <v>15</v>
      </c>
      <c r="K1115" s="79">
        <f>VLOOKUP(B1115,[2]ok!$BJ$3:$CS$424,3,FALSE)</f>
        <v>16</v>
      </c>
      <c r="L1115" s="79">
        <f>VLOOKUP(B1115,[2]ok!$BJ$3:$CS$424,4,FALSE)</f>
        <v>9</v>
      </c>
      <c r="M1115" s="79">
        <f>VLOOKUP(B1115,[2]ok!$BJ$3:$CS$424,5,FALSE)</f>
        <v>19</v>
      </c>
      <c r="N1115" s="79">
        <f>VLOOKUP(B1115,[2]ok!$BJ$3:$CS$424,6,FALSE)</f>
        <v>14</v>
      </c>
      <c r="O1115" s="79">
        <f>VLOOKUP(B1115,[2]ok!$BJ$3:$CS$424,7,FALSE)</f>
        <v>19</v>
      </c>
      <c r="P1115" s="79">
        <f>VLOOKUP(B1115,[2]ok!$BJ$3:$CS$424,8,FALSE)</f>
        <v>30</v>
      </c>
      <c r="Q1115" s="79">
        <f>VLOOKUP(B1115,[2]ok!$BJ$3:$CS$424,9,FALSE)</f>
        <v>31</v>
      </c>
      <c r="R1115" s="79">
        <f>VLOOKUP(B1115,[2]ok!$BJ$3:$CS$424,10,FALSE)</f>
        <v>33</v>
      </c>
      <c r="S1115" s="79">
        <f>VLOOKUP(B1115,[2]ok!$BJ$3:$CS$424,11,FALSE)</f>
        <v>34</v>
      </c>
      <c r="T1115" s="79">
        <f>VLOOKUP(B1115,[2]ok!$BJ$3:$CS$424,12,FALSE)</f>
        <v>35</v>
      </c>
      <c r="U1115" s="79">
        <f>VLOOKUP(B1115,[2]ok!$BJ$3:$CS$424,13,FALSE)</f>
        <v>37</v>
      </c>
      <c r="V1115" s="79">
        <f>VLOOKUP(B1115,[2]ok!$BJ$3:$CS$424,14,FALSE)</f>
        <v>37</v>
      </c>
      <c r="W1115" s="79">
        <f>VLOOKUP(B1115,[2]ok!$BJ$3:$CS$424,15,FALSE)</f>
        <v>36</v>
      </c>
      <c r="X1115" s="79">
        <f>VLOOKUP(B1115,[2]ok!$BJ$3:$CS$424,16,FALSE)</f>
        <v>33</v>
      </c>
      <c r="Y1115" s="79">
        <f>VLOOKUP(B1115,[2]ok!$BJ$3:$CS$424,17,FALSE)</f>
        <v>30</v>
      </c>
      <c r="Z1115" s="79">
        <f>VLOOKUP(B1115,[2]ok!$BJ$3:$CS$424,18,FALSE)</f>
        <v>28</v>
      </c>
      <c r="AA1115" s="79">
        <f>VLOOKUP(B1115,[2]ok!$BJ$3:$CS$424,19,FALSE)</f>
        <v>25</v>
      </c>
      <c r="AB1115" s="79">
        <f>VLOOKUP(B1115,[2]ok!$BJ$3:$CS$424,20,FALSE)</f>
        <v>23</v>
      </c>
      <c r="AC1115" s="79">
        <f>VLOOKUP(B1115,[2]ok!$BJ$3:$CS$424,21,FALSE)</f>
        <v>22</v>
      </c>
      <c r="AD1115" s="79">
        <f>VLOOKUP(B1115,[2]ok!$BJ$3:$CS$424,22,FALSE)</f>
        <v>85</v>
      </c>
      <c r="AE1115" s="79">
        <f>VLOOKUP(B1115,[2]ok!$BJ$3:$CS$424,23,FALSE)</f>
        <v>96</v>
      </c>
      <c r="AF1115" s="79">
        <f>VLOOKUP(B1115,[2]ok!$BJ$3:$CS$424,24,FALSE)</f>
        <v>102</v>
      </c>
      <c r="AG1115" s="79">
        <f>VLOOKUP(B1115,[2]ok!$BJ$3:$CS$424,25,FALSE)</f>
        <v>106</v>
      </c>
      <c r="AH1115" s="79">
        <f>VLOOKUP(B1115,[2]ok!$BJ$3:$CS$424,26,FALSE)</f>
        <v>98</v>
      </c>
      <c r="AI1115" s="79">
        <f>VLOOKUP(B1115,[2]ok!$BJ$3:$CS$424,27,FALSE)</f>
        <v>88</v>
      </c>
      <c r="AJ1115" s="79">
        <f>VLOOKUP(B1115,[2]ok!$BJ$3:$CS$424,28,FALSE)</f>
        <v>51</v>
      </c>
      <c r="AK1115" s="79">
        <f>VLOOKUP(B1115,[2]ok!$BJ$3:$CS$424,29,FALSE)</f>
        <v>39</v>
      </c>
      <c r="AL1115" s="79">
        <f>VLOOKUP(B1115,[2]ok!$BJ$3:$CS$424,30,FALSE)</f>
        <v>36</v>
      </c>
      <c r="AM1115" s="79">
        <f>VLOOKUP(B1115,[2]ok!$BJ$3:$CS$424,31,FALSE)</f>
        <v>47</v>
      </c>
      <c r="AN1115" s="79">
        <f>VLOOKUP(B1115,[2]ok!$BJ$3:$CS$424,32,FALSE)</f>
        <v>30</v>
      </c>
      <c r="AO1115" s="79">
        <f>VLOOKUP(B1115,[2]ok!$BJ$3:$CS$424,33,FALSE)</f>
        <v>21</v>
      </c>
      <c r="AP1115" s="79">
        <f>VLOOKUP(B1115,[2]ok!$BJ$3:$CS$424,34,FALSE)</f>
        <v>16</v>
      </c>
      <c r="AQ1115" s="79">
        <v>85</v>
      </c>
      <c r="AR1115" s="79">
        <v>68</v>
      </c>
      <c r="AS1115" s="79">
        <v>311</v>
      </c>
      <c r="AT1115" s="79">
        <f>VLOOKUP(B1115,[2]ok!$BJ$3:$CS$424,36,FALSE)</f>
        <v>19</v>
      </c>
      <c r="AU1115" s="78">
        <v>4468</v>
      </c>
      <c r="AV1115" s="109"/>
      <c r="AW1115" s="109"/>
    </row>
    <row r="1116" spans="1:49" s="33" customFormat="1" ht="12">
      <c r="A1116" s="21">
        <v>1112</v>
      </c>
      <c r="B1116" s="71"/>
      <c r="C1116" s="71"/>
      <c r="D1116" s="71"/>
      <c r="E1116" s="71"/>
      <c r="F1116" s="72" t="s">
        <v>1047</v>
      </c>
      <c r="G1116" s="73"/>
      <c r="H1116" s="71"/>
      <c r="I1116" s="104">
        <f t="shared" ref="I1116:AT1116" si="969">SUM(I1117:I1119)</f>
        <v>8780</v>
      </c>
      <c r="J1116" s="74">
        <f t="shared" si="969"/>
        <v>186</v>
      </c>
      <c r="K1116" s="74">
        <f t="shared" si="969"/>
        <v>134</v>
      </c>
      <c r="L1116" s="74">
        <f t="shared" si="969"/>
        <v>161</v>
      </c>
      <c r="M1116" s="74">
        <f t="shared" si="969"/>
        <v>158</v>
      </c>
      <c r="N1116" s="74">
        <f t="shared" si="969"/>
        <v>147</v>
      </c>
      <c r="O1116" s="74">
        <f t="shared" si="969"/>
        <v>130</v>
      </c>
      <c r="P1116" s="74">
        <f t="shared" si="969"/>
        <v>208</v>
      </c>
      <c r="Q1116" s="74">
        <f t="shared" si="969"/>
        <v>211</v>
      </c>
      <c r="R1116" s="74">
        <f t="shared" si="969"/>
        <v>214</v>
      </c>
      <c r="S1116" s="74">
        <f t="shared" si="969"/>
        <v>217</v>
      </c>
      <c r="T1116" s="74">
        <f t="shared" si="969"/>
        <v>218</v>
      </c>
      <c r="U1116" s="74">
        <f t="shared" si="969"/>
        <v>220</v>
      </c>
      <c r="V1116" s="74">
        <f t="shared" si="969"/>
        <v>218</v>
      </c>
      <c r="W1116" s="74">
        <f t="shared" si="969"/>
        <v>212</v>
      </c>
      <c r="X1116" s="74">
        <f t="shared" si="969"/>
        <v>203</v>
      </c>
      <c r="Y1116" s="74">
        <f t="shared" si="969"/>
        <v>195</v>
      </c>
      <c r="Z1116" s="74">
        <f t="shared" si="969"/>
        <v>186</v>
      </c>
      <c r="AA1116" s="74">
        <f t="shared" si="969"/>
        <v>177</v>
      </c>
      <c r="AB1116" s="74">
        <f t="shared" si="969"/>
        <v>168</v>
      </c>
      <c r="AC1116" s="74">
        <f t="shared" si="969"/>
        <v>160</v>
      </c>
      <c r="AD1116" s="74">
        <f t="shared" si="969"/>
        <v>715</v>
      </c>
      <c r="AE1116" s="74">
        <f t="shared" si="969"/>
        <v>716</v>
      </c>
      <c r="AF1116" s="74">
        <f t="shared" si="969"/>
        <v>651</v>
      </c>
      <c r="AG1116" s="74">
        <f t="shared" si="969"/>
        <v>588</v>
      </c>
      <c r="AH1116" s="74">
        <f t="shared" si="969"/>
        <v>559</v>
      </c>
      <c r="AI1116" s="74">
        <f t="shared" si="969"/>
        <v>426</v>
      </c>
      <c r="AJ1116" s="74">
        <f t="shared" si="969"/>
        <v>397</v>
      </c>
      <c r="AK1116" s="74">
        <f t="shared" si="969"/>
        <v>268</v>
      </c>
      <c r="AL1116" s="74">
        <f t="shared" si="969"/>
        <v>268</v>
      </c>
      <c r="AM1116" s="74">
        <f t="shared" si="969"/>
        <v>187</v>
      </c>
      <c r="AN1116" s="74">
        <f t="shared" si="969"/>
        <v>135</v>
      </c>
      <c r="AO1116" s="74">
        <f t="shared" si="969"/>
        <v>83</v>
      </c>
      <c r="AP1116" s="74">
        <f t="shared" si="969"/>
        <v>64</v>
      </c>
      <c r="AQ1116" s="74">
        <v>514</v>
      </c>
      <c r="AR1116" s="74">
        <v>470</v>
      </c>
      <c r="AS1116" s="74">
        <v>1974</v>
      </c>
      <c r="AT1116" s="74">
        <f t="shared" si="969"/>
        <v>135</v>
      </c>
      <c r="AU1116" s="73"/>
      <c r="AV1116" s="109"/>
      <c r="AW1116" s="109"/>
    </row>
    <row r="1117" spans="1:49" s="33" customFormat="1" ht="12">
      <c r="A1117" s="21">
        <v>1113</v>
      </c>
      <c r="B1117" s="75">
        <v>4481</v>
      </c>
      <c r="C1117" s="76" t="s">
        <v>999</v>
      </c>
      <c r="D1117" s="76" t="s">
        <v>705</v>
      </c>
      <c r="E1117" s="76" t="s">
        <v>710</v>
      </c>
      <c r="F1117" s="44" t="s">
        <v>161</v>
      </c>
      <c r="G1117" s="78" t="s">
        <v>667</v>
      </c>
      <c r="H1117" s="75">
        <v>4481</v>
      </c>
      <c r="I1117" s="105">
        <f>SUM(J1117:AP1117)</f>
        <v>4072</v>
      </c>
      <c r="J1117" s="79">
        <f>VLOOKUP(B1117,[2]ok!$BJ$3:$CS$424,2,FALSE)</f>
        <v>87</v>
      </c>
      <c r="K1117" s="79">
        <f>VLOOKUP(B1117,[2]ok!$BJ$3:$CS$424,3,FALSE)</f>
        <v>62</v>
      </c>
      <c r="L1117" s="79">
        <f>VLOOKUP(B1117,[2]ok!$BJ$3:$CS$424,4,FALSE)</f>
        <v>74</v>
      </c>
      <c r="M1117" s="79">
        <f>VLOOKUP(B1117,[2]ok!$BJ$3:$CS$424,5,FALSE)</f>
        <v>74</v>
      </c>
      <c r="N1117" s="79">
        <f>VLOOKUP(B1117,[2]ok!$BJ$3:$CS$424,6,FALSE)</f>
        <v>68</v>
      </c>
      <c r="O1117" s="79">
        <f>VLOOKUP(B1117,[2]ok!$BJ$3:$CS$424,7,FALSE)</f>
        <v>60</v>
      </c>
      <c r="P1117" s="79">
        <f>VLOOKUP(B1117,[2]ok!$BJ$3:$CS$424,8,FALSE)</f>
        <v>96</v>
      </c>
      <c r="Q1117" s="79">
        <f>VLOOKUP(B1117,[2]ok!$BJ$3:$CS$424,9,FALSE)</f>
        <v>98</v>
      </c>
      <c r="R1117" s="79">
        <f>VLOOKUP(B1117,[2]ok!$BJ$3:$CS$424,10,FALSE)</f>
        <v>99</v>
      </c>
      <c r="S1117" s="79">
        <f>VLOOKUP(B1117,[2]ok!$BJ$3:$CS$424,11,FALSE)</f>
        <v>101</v>
      </c>
      <c r="T1117" s="79">
        <f>VLOOKUP(B1117,[2]ok!$BJ$3:$CS$424,12,FALSE)</f>
        <v>101</v>
      </c>
      <c r="U1117" s="79">
        <f>VLOOKUP(B1117,[2]ok!$BJ$3:$CS$424,13,FALSE)</f>
        <v>102</v>
      </c>
      <c r="V1117" s="79">
        <f>VLOOKUP(B1117,[2]ok!$BJ$3:$CS$424,14,FALSE)</f>
        <v>101</v>
      </c>
      <c r="W1117" s="79">
        <f>VLOOKUP(B1117,[2]ok!$BJ$3:$CS$424,15,FALSE)</f>
        <v>99</v>
      </c>
      <c r="X1117" s="79">
        <f>VLOOKUP(B1117,[2]ok!$BJ$3:$CS$424,16,FALSE)</f>
        <v>94</v>
      </c>
      <c r="Y1117" s="79">
        <f>VLOOKUP(B1117,[2]ok!$BJ$3:$CS$424,17,FALSE)</f>
        <v>91</v>
      </c>
      <c r="Z1117" s="79">
        <f>VLOOKUP(B1117,[2]ok!$BJ$3:$CS$424,18,FALSE)</f>
        <v>87</v>
      </c>
      <c r="AA1117" s="79">
        <f>VLOOKUP(B1117,[2]ok!$BJ$3:$CS$424,19,FALSE)</f>
        <v>82</v>
      </c>
      <c r="AB1117" s="79">
        <f>VLOOKUP(B1117,[2]ok!$BJ$3:$CS$424,20,FALSE)</f>
        <v>78</v>
      </c>
      <c r="AC1117" s="79">
        <f>VLOOKUP(B1117,[2]ok!$BJ$3:$CS$424,21,FALSE)</f>
        <v>74</v>
      </c>
      <c r="AD1117" s="79">
        <f>VLOOKUP(B1117,[2]ok!$BJ$3:$CS$424,22,FALSE)</f>
        <v>331</v>
      </c>
      <c r="AE1117" s="79">
        <f>VLOOKUP(B1117,[2]ok!$BJ$3:$CS$424,23,FALSE)</f>
        <v>332</v>
      </c>
      <c r="AF1117" s="79">
        <f>VLOOKUP(B1117,[2]ok!$BJ$3:$CS$424,24,FALSE)</f>
        <v>302</v>
      </c>
      <c r="AG1117" s="79">
        <f>VLOOKUP(B1117,[2]ok!$BJ$3:$CS$424,25,FALSE)</f>
        <v>273</v>
      </c>
      <c r="AH1117" s="79">
        <f>VLOOKUP(B1117,[2]ok!$BJ$3:$CS$424,26,FALSE)</f>
        <v>259</v>
      </c>
      <c r="AI1117" s="79">
        <f>VLOOKUP(B1117,[2]ok!$BJ$3:$CS$424,27,FALSE)</f>
        <v>197</v>
      </c>
      <c r="AJ1117" s="79">
        <f>VLOOKUP(B1117,[2]ok!$BJ$3:$CS$424,28,FALSE)</f>
        <v>184</v>
      </c>
      <c r="AK1117" s="79">
        <f>VLOOKUP(B1117,[2]ok!$BJ$3:$CS$424,29,FALSE)</f>
        <v>124</v>
      </c>
      <c r="AL1117" s="79">
        <f>VLOOKUP(B1117,[2]ok!$BJ$3:$CS$424,30,FALSE)</f>
        <v>124</v>
      </c>
      <c r="AM1117" s="79">
        <f>VLOOKUP(B1117,[2]ok!$BJ$3:$CS$424,31,FALSE)</f>
        <v>86</v>
      </c>
      <c r="AN1117" s="79">
        <f>VLOOKUP(B1117,[2]ok!$BJ$3:$CS$424,32,FALSE)</f>
        <v>63</v>
      </c>
      <c r="AO1117" s="79">
        <f>VLOOKUP(B1117,[2]ok!$BJ$3:$CS$424,33,FALSE)</f>
        <v>39</v>
      </c>
      <c r="AP1117" s="79">
        <f>VLOOKUP(B1117,[2]ok!$BJ$3:$CS$424,34,FALSE)</f>
        <v>30</v>
      </c>
      <c r="AQ1117" s="79">
        <v>239</v>
      </c>
      <c r="AR1117" s="79">
        <v>218</v>
      </c>
      <c r="AS1117" s="79">
        <v>915</v>
      </c>
      <c r="AT1117" s="79">
        <f>VLOOKUP(B1117,[2]ok!$BJ$3:$CS$424,36,FALSE)</f>
        <v>60</v>
      </c>
      <c r="AU1117" s="78">
        <v>4481</v>
      </c>
      <c r="AV1117" s="109"/>
      <c r="AW1117" s="109"/>
    </row>
    <row r="1118" spans="1:49" s="33" customFormat="1" ht="12">
      <c r="A1118" s="6">
        <v>1114</v>
      </c>
      <c r="B1118" s="75">
        <v>4480</v>
      </c>
      <c r="C1118" s="76" t="s">
        <v>999</v>
      </c>
      <c r="D1118" s="76" t="s">
        <v>705</v>
      </c>
      <c r="E1118" s="76" t="s">
        <v>710</v>
      </c>
      <c r="F1118" s="44" t="s">
        <v>162</v>
      </c>
      <c r="G1118" s="78" t="s">
        <v>662</v>
      </c>
      <c r="H1118" s="75">
        <v>4480</v>
      </c>
      <c r="I1118" s="105">
        <f>SUM(J1118:AP1118)</f>
        <v>3070</v>
      </c>
      <c r="J1118" s="79">
        <f>VLOOKUP(B1118,[2]ok!$BJ$3:$CS$424,2,FALSE)</f>
        <v>56</v>
      </c>
      <c r="K1118" s="79">
        <f>VLOOKUP(B1118,[2]ok!$BJ$3:$CS$424,3,FALSE)</f>
        <v>47</v>
      </c>
      <c r="L1118" s="79">
        <f>VLOOKUP(B1118,[2]ok!$BJ$3:$CS$424,4,FALSE)</f>
        <v>57</v>
      </c>
      <c r="M1118" s="79">
        <f>VLOOKUP(B1118,[2]ok!$BJ$3:$CS$424,5,FALSE)</f>
        <v>55</v>
      </c>
      <c r="N1118" s="79">
        <f>VLOOKUP(B1118,[2]ok!$BJ$3:$CS$424,6,FALSE)</f>
        <v>52</v>
      </c>
      <c r="O1118" s="79">
        <f>VLOOKUP(B1118,[2]ok!$BJ$3:$CS$424,7,FALSE)</f>
        <v>46</v>
      </c>
      <c r="P1118" s="79">
        <f>VLOOKUP(B1118,[2]ok!$BJ$3:$CS$424,8,FALSE)</f>
        <v>73</v>
      </c>
      <c r="Q1118" s="79">
        <f>VLOOKUP(B1118,[2]ok!$BJ$3:$CS$424,9,FALSE)</f>
        <v>74</v>
      </c>
      <c r="R1118" s="79">
        <f>VLOOKUP(B1118,[2]ok!$BJ$3:$CS$424,10,FALSE)</f>
        <v>75</v>
      </c>
      <c r="S1118" s="79">
        <f>VLOOKUP(B1118,[2]ok!$BJ$3:$CS$424,11,FALSE)</f>
        <v>76</v>
      </c>
      <c r="T1118" s="79">
        <f>VLOOKUP(B1118,[2]ok!$BJ$3:$CS$424,12,FALSE)</f>
        <v>77</v>
      </c>
      <c r="U1118" s="79">
        <f>VLOOKUP(B1118,[2]ok!$BJ$3:$CS$424,13,FALSE)</f>
        <v>77</v>
      </c>
      <c r="V1118" s="79">
        <f>VLOOKUP(B1118,[2]ok!$BJ$3:$CS$424,14,FALSE)</f>
        <v>77</v>
      </c>
      <c r="W1118" s="79">
        <f>VLOOKUP(B1118,[2]ok!$BJ$3:$CS$424,15,FALSE)</f>
        <v>74</v>
      </c>
      <c r="X1118" s="79">
        <f>VLOOKUP(B1118,[2]ok!$BJ$3:$CS$424,16,FALSE)</f>
        <v>71</v>
      </c>
      <c r="Y1118" s="79">
        <f>VLOOKUP(B1118,[2]ok!$BJ$3:$CS$424,17,FALSE)</f>
        <v>68</v>
      </c>
      <c r="Z1118" s="79">
        <f>VLOOKUP(B1118,[2]ok!$BJ$3:$CS$424,18,FALSE)</f>
        <v>65</v>
      </c>
      <c r="AA1118" s="79">
        <f>VLOOKUP(B1118,[2]ok!$BJ$3:$CS$424,19,FALSE)</f>
        <v>62</v>
      </c>
      <c r="AB1118" s="79">
        <f>VLOOKUP(B1118,[2]ok!$BJ$3:$CS$424,20,FALSE)</f>
        <v>59</v>
      </c>
      <c r="AC1118" s="79">
        <f>VLOOKUP(B1118,[2]ok!$BJ$3:$CS$424,21,FALSE)</f>
        <v>56</v>
      </c>
      <c r="AD1118" s="79">
        <f>VLOOKUP(B1118,[2]ok!$BJ$3:$CS$424,22,FALSE)</f>
        <v>251</v>
      </c>
      <c r="AE1118" s="79">
        <f>VLOOKUP(B1118,[2]ok!$BJ$3:$CS$424,23,FALSE)</f>
        <v>251</v>
      </c>
      <c r="AF1118" s="79">
        <f>VLOOKUP(B1118,[2]ok!$BJ$3:$CS$424,24,FALSE)</f>
        <v>228</v>
      </c>
      <c r="AG1118" s="79">
        <f>VLOOKUP(B1118,[2]ok!$BJ$3:$CS$424,25,FALSE)</f>
        <v>206</v>
      </c>
      <c r="AH1118" s="79">
        <f>VLOOKUP(B1118,[2]ok!$BJ$3:$CS$424,26,FALSE)</f>
        <v>196</v>
      </c>
      <c r="AI1118" s="79">
        <f>VLOOKUP(B1118,[2]ok!$BJ$3:$CS$424,27,FALSE)</f>
        <v>150</v>
      </c>
      <c r="AJ1118" s="79">
        <f>VLOOKUP(B1118,[2]ok!$BJ$3:$CS$424,28,FALSE)</f>
        <v>139</v>
      </c>
      <c r="AK1118" s="79">
        <f>VLOOKUP(B1118,[2]ok!$BJ$3:$CS$424,29,FALSE)</f>
        <v>94</v>
      </c>
      <c r="AL1118" s="79">
        <f>VLOOKUP(B1118,[2]ok!$BJ$3:$CS$424,30,FALSE)</f>
        <v>94</v>
      </c>
      <c r="AM1118" s="79">
        <f>VLOOKUP(B1118,[2]ok!$BJ$3:$CS$424,31,FALSE)</f>
        <v>66</v>
      </c>
      <c r="AN1118" s="79">
        <f>VLOOKUP(B1118,[2]ok!$BJ$3:$CS$424,32,FALSE)</f>
        <v>47</v>
      </c>
      <c r="AO1118" s="79">
        <f>VLOOKUP(B1118,[2]ok!$BJ$3:$CS$424,33,FALSE)</f>
        <v>29</v>
      </c>
      <c r="AP1118" s="79">
        <f>VLOOKUP(B1118,[2]ok!$BJ$3:$CS$424,34,FALSE)</f>
        <v>22</v>
      </c>
      <c r="AQ1118" s="79">
        <v>180</v>
      </c>
      <c r="AR1118" s="79">
        <v>164</v>
      </c>
      <c r="AS1118" s="79">
        <v>692</v>
      </c>
      <c r="AT1118" s="79">
        <f>VLOOKUP(B1118,[2]ok!$BJ$3:$CS$424,36,FALSE)</f>
        <v>50</v>
      </c>
      <c r="AU1118" s="78">
        <v>4480</v>
      </c>
      <c r="AV1118" s="109"/>
      <c r="AW1118" s="109"/>
    </row>
    <row r="1119" spans="1:49" s="33" customFormat="1" ht="12">
      <c r="A1119" s="21">
        <v>1115</v>
      </c>
      <c r="B1119" s="75">
        <v>6756</v>
      </c>
      <c r="C1119" s="76" t="s">
        <v>999</v>
      </c>
      <c r="D1119" s="76" t="s">
        <v>705</v>
      </c>
      <c r="E1119" s="76" t="s">
        <v>710</v>
      </c>
      <c r="F1119" s="44" t="s">
        <v>163</v>
      </c>
      <c r="G1119" s="78" t="s">
        <v>662</v>
      </c>
      <c r="H1119" s="75">
        <v>6756</v>
      </c>
      <c r="I1119" s="105">
        <f>SUM(J1119:AP1119)</f>
        <v>1638</v>
      </c>
      <c r="J1119" s="79">
        <f>VLOOKUP(B1119,[2]ok!$BJ$3:$CS$424,2,FALSE)</f>
        <v>43</v>
      </c>
      <c r="K1119" s="79">
        <f>VLOOKUP(B1119,[2]ok!$BJ$3:$CS$424,3,FALSE)</f>
        <v>25</v>
      </c>
      <c r="L1119" s="79">
        <f>VLOOKUP(B1119,[2]ok!$BJ$3:$CS$424,4,FALSE)</f>
        <v>30</v>
      </c>
      <c r="M1119" s="79">
        <f>VLOOKUP(B1119,[2]ok!$BJ$3:$CS$424,5,FALSE)</f>
        <v>29</v>
      </c>
      <c r="N1119" s="79">
        <f>VLOOKUP(B1119,[2]ok!$BJ$3:$CS$424,6,FALSE)</f>
        <v>27</v>
      </c>
      <c r="O1119" s="79">
        <f>VLOOKUP(B1119,[2]ok!$BJ$3:$CS$424,7,FALSE)</f>
        <v>24</v>
      </c>
      <c r="P1119" s="79">
        <f>VLOOKUP(B1119,[2]ok!$BJ$3:$CS$424,8,FALSE)</f>
        <v>39</v>
      </c>
      <c r="Q1119" s="79">
        <f>VLOOKUP(B1119,[2]ok!$BJ$3:$CS$424,9,FALSE)</f>
        <v>39</v>
      </c>
      <c r="R1119" s="79">
        <f>VLOOKUP(B1119,[2]ok!$BJ$3:$CS$424,10,FALSE)</f>
        <v>40</v>
      </c>
      <c r="S1119" s="79">
        <f>VLOOKUP(B1119,[2]ok!$BJ$3:$CS$424,11,FALSE)</f>
        <v>40</v>
      </c>
      <c r="T1119" s="79">
        <f>VLOOKUP(B1119,[2]ok!$BJ$3:$CS$424,12,FALSE)</f>
        <v>40</v>
      </c>
      <c r="U1119" s="79">
        <f>VLOOKUP(B1119,[2]ok!$BJ$3:$CS$424,13,FALSE)</f>
        <v>41</v>
      </c>
      <c r="V1119" s="79">
        <f>VLOOKUP(B1119,[2]ok!$BJ$3:$CS$424,14,FALSE)</f>
        <v>40</v>
      </c>
      <c r="W1119" s="79">
        <f>VLOOKUP(B1119,[2]ok!$BJ$3:$CS$424,15,FALSE)</f>
        <v>39</v>
      </c>
      <c r="X1119" s="79">
        <f>VLOOKUP(B1119,[2]ok!$BJ$3:$CS$424,16,FALSE)</f>
        <v>38</v>
      </c>
      <c r="Y1119" s="79">
        <f>VLOOKUP(B1119,[2]ok!$BJ$3:$CS$424,17,FALSE)</f>
        <v>36</v>
      </c>
      <c r="Z1119" s="79">
        <f>VLOOKUP(B1119,[2]ok!$BJ$3:$CS$424,18,FALSE)</f>
        <v>34</v>
      </c>
      <c r="AA1119" s="79">
        <f>VLOOKUP(B1119,[2]ok!$BJ$3:$CS$424,19,FALSE)</f>
        <v>33</v>
      </c>
      <c r="AB1119" s="79">
        <f>VLOOKUP(B1119,[2]ok!$BJ$3:$CS$424,20,FALSE)</f>
        <v>31</v>
      </c>
      <c r="AC1119" s="79">
        <f>VLOOKUP(B1119,[2]ok!$BJ$3:$CS$424,21,FALSE)</f>
        <v>30</v>
      </c>
      <c r="AD1119" s="79">
        <f>VLOOKUP(B1119,[2]ok!$BJ$3:$CS$424,22,FALSE)</f>
        <v>133</v>
      </c>
      <c r="AE1119" s="79">
        <f>VLOOKUP(B1119,[2]ok!$BJ$3:$CS$424,23,FALSE)</f>
        <v>133</v>
      </c>
      <c r="AF1119" s="79">
        <f>VLOOKUP(B1119,[2]ok!$BJ$3:$CS$424,24,FALSE)</f>
        <v>121</v>
      </c>
      <c r="AG1119" s="79">
        <f>VLOOKUP(B1119,[2]ok!$BJ$3:$CS$424,25,FALSE)</f>
        <v>109</v>
      </c>
      <c r="AH1119" s="79">
        <f>VLOOKUP(B1119,[2]ok!$BJ$3:$CS$424,26,FALSE)</f>
        <v>104</v>
      </c>
      <c r="AI1119" s="79">
        <f>VLOOKUP(B1119,[2]ok!$BJ$3:$CS$424,27,FALSE)</f>
        <v>79</v>
      </c>
      <c r="AJ1119" s="79">
        <f>VLOOKUP(B1119,[2]ok!$BJ$3:$CS$424,28,FALSE)</f>
        <v>74</v>
      </c>
      <c r="AK1119" s="79">
        <f>VLOOKUP(B1119,[2]ok!$BJ$3:$CS$424,29,FALSE)</f>
        <v>50</v>
      </c>
      <c r="AL1119" s="79">
        <f>VLOOKUP(B1119,[2]ok!$BJ$3:$CS$424,30,FALSE)</f>
        <v>50</v>
      </c>
      <c r="AM1119" s="79">
        <f>VLOOKUP(B1119,[2]ok!$BJ$3:$CS$424,31,FALSE)</f>
        <v>35</v>
      </c>
      <c r="AN1119" s="79">
        <f>VLOOKUP(B1119,[2]ok!$BJ$3:$CS$424,32,FALSE)</f>
        <v>25</v>
      </c>
      <c r="AO1119" s="79">
        <f>VLOOKUP(B1119,[2]ok!$BJ$3:$CS$424,33,FALSE)</f>
        <v>15</v>
      </c>
      <c r="AP1119" s="79">
        <f>VLOOKUP(B1119,[2]ok!$BJ$3:$CS$424,34,FALSE)</f>
        <v>12</v>
      </c>
      <c r="AQ1119" s="79">
        <v>95</v>
      </c>
      <c r="AR1119" s="79">
        <v>87</v>
      </c>
      <c r="AS1119" s="79">
        <v>367</v>
      </c>
      <c r="AT1119" s="79">
        <f>VLOOKUP(B1119,[2]ok!$BJ$3:$CS$424,36,FALSE)</f>
        <v>25</v>
      </c>
      <c r="AU1119" s="78">
        <v>6756</v>
      </c>
      <c r="AV1119" s="109"/>
      <c r="AW1119" s="109"/>
    </row>
    <row r="1120" spans="1:49" s="33" customFormat="1" ht="12">
      <c r="A1120" s="21">
        <v>1116</v>
      </c>
      <c r="B1120" s="67"/>
      <c r="C1120" s="67"/>
      <c r="D1120" s="67"/>
      <c r="E1120" s="67"/>
      <c r="F1120" s="68" t="s">
        <v>1007</v>
      </c>
      <c r="G1120" s="69"/>
      <c r="H1120" s="67"/>
      <c r="I1120" s="103">
        <f>+I1121+I1128+I1131+I1134+I1137+I1142+I1144+I1146</f>
        <v>31531</v>
      </c>
      <c r="J1120" s="70">
        <f t="shared" ref="J1120:AP1120" si="970">+J1121+J1128+J1131+J1134+J1137+J1142+J1144+J1146</f>
        <v>360</v>
      </c>
      <c r="K1120" s="70">
        <f t="shared" si="970"/>
        <v>445</v>
      </c>
      <c r="L1120" s="70">
        <f t="shared" si="970"/>
        <v>488</v>
      </c>
      <c r="M1120" s="70">
        <f t="shared" si="970"/>
        <v>500</v>
      </c>
      <c r="N1120" s="70">
        <f t="shared" si="970"/>
        <v>513</v>
      </c>
      <c r="O1120" s="70">
        <f t="shared" si="970"/>
        <v>513</v>
      </c>
      <c r="P1120" s="70">
        <f t="shared" si="970"/>
        <v>558</v>
      </c>
      <c r="Q1120" s="70">
        <f t="shared" si="970"/>
        <v>567</v>
      </c>
      <c r="R1120" s="70">
        <f t="shared" si="970"/>
        <v>571</v>
      </c>
      <c r="S1120" s="70">
        <f t="shared" si="970"/>
        <v>577</v>
      </c>
      <c r="T1120" s="70">
        <f t="shared" si="970"/>
        <v>583</v>
      </c>
      <c r="U1120" s="70">
        <f t="shared" si="970"/>
        <v>594</v>
      </c>
      <c r="V1120" s="70">
        <f t="shared" si="970"/>
        <v>590</v>
      </c>
      <c r="W1120" s="70">
        <f t="shared" si="970"/>
        <v>577</v>
      </c>
      <c r="X1120" s="70">
        <f t="shared" si="970"/>
        <v>564</v>
      </c>
      <c r="Y1120" s="70">
        <f t="shared" si="970"/>
        <v>541</v>
      </c>
      <c r="Z1120" s="70">
        <f t="shared" si="970"/>
        <v>524</v>
      </c>
      <c r="AA1120" s="70">
        <f t="shared" si="970"/>
        <v>508</v>
      </c>
      <c r="AB1120" s="70">
        <f t="shared" si="970"/>
        <v>497</v>
      </c>
      <c r="AC1120" s="70">
        <f t="shared" si="970"/>
        <v>482</v>
      </c>
      <c r="AD1120" s="70">
        <f t="shared" si="970"/>
        <v>2310</v>
      </c>
      <c r="AE1120" s="70">
        <f t="shared" si="970"/>
        <v>2329</v>
      </c>
      <c r="AF1120" s="70">
        <f t="shared" si="970"/>
        <v>2590</v>
      </c>
      <c r="AG1120" s="70">
        <f t="shared" si="970"/>
        <v>2330</v>
      </c>
      <c r="AH1120" s="70">
        <f t="shared" si="970"/>
        <v>2207</v>
      </c>
      <c r="AI1120" s="70">
        <f t="shared" si="970"/>
        <v>2064</v>
      </c>
      <c r="AJ1120" s="70">
        <f t="shared" si="970"/>
        <v>1768</v>
      </c>
      <c r="AK1120" s="70">
        <f t="shared" si="970"/>
        <v>1379</v>
      </c>
      <c r="AL1120" s="70">
        <f t="shared" si="970"/>
        <v>1145</v>
      </c>
      <c r="AM1120" s="70">
        <f t="shared" si="970"/>
        <v>1004</v>
      </c>
      <c r="AN1120" s="70">
        <f t="shared" si="970"/>
        <v>764</v>
      </c>
      <c r="AO1120" s="70">
        <f t="shared" si="970"/>
        <v>585</v>
      </c>
      <c r="AP1120" s="70">
        <f t="shared" si="970"/>
        <v>504</v>
      </c>
      <c r="AQ1120" s="70">
        <v>1396</v>
      </c>
      <c r="AR1120" s="70">
        <v>1353</v>
      </c>
      <c r="AS1120" s="70">
        <v>7468</v>
      </c>
      <c r="AT1120" s="70">
        <f>+AT1121+AT1128+AT1131+AT1134+AT1137+AT1142+AT1144+AT1146</f>
        <v>573</v>
      </c>
      <c r="AU1120" s="69"/>
      <c r="AV1120" s="109"/>
      <c r="AW1120" s="109"/>
    </row>
    <row r="1121" spans="1:49" s="33" customFormat="1" ht="12">
      <c r="A1121" s="6">
        <v>1117</v>
      </c>
      <c r="B1121" s="71"/>
      <c r="C1121" s="71"/>
      <c r="D1121" s="71"/>
      <c r="E1121" s="71"/>
      <c r="F1121" s="72" t="s">
        <v>1048</v>
      </c>
      <c r="G1121" s="73"/>
      <c r="H1121" s="71"/>
      <c r="I1121" s="104">
        <f>SUM(I1122:I1127)</f>
        <v>8418</v>
      </c>
      <c r="J1121" s="74">
        <f t="shared" ref="J1121:AP1121" si="971">SUM(J1122:J1127)</f>
        <v>108</v>
      </c>
      <c r="K1121" s="74">
        <f t="shared" si="971"/>
        <v>134</v>
      </c>
      <c r="L1121" s="74">
        <f t="shared" si="971"/>
        <v>166</v>
      </c>
      <c r="M1121" s="74">
        <f t="shared" si="971"/>
        <v>143</v>
      </c>
      <c r="N1121" s="74">
        <f t="shared" si="971"/>
        <v>149</v>
      </c>
      <c r="O1121" s="74">
        <f t="shared" si="971"/>
        <v>154</v>
      </c>
      <c r="P1121" s="74">
        <f t="shared" si="971"/>
        <v>160</v>
      </c>
      <c r="Q1121" s="74">
        <f t="shared" si="971"/>
        <v>160</v>
      </c>
      <c r="R1121" s="74">
        <f t="shared" si="971"/>
        <v>158</v>
      </c>
      <c r="S1121" s="74">
        <f t="shared" si="971"/>
        <v>158</v>
      </c>
      <c r="T1121" s="74">
        <f t="shared" si="971"/>
        <v>156</v>
      </c>
      <c r="U1121" s="74">
        <f t="shared" si="971"/>
        <v>155</v>
      </c>
      <c r="V1121" s="74">
        <f t="shared" si="971"/>
        <v>153</v>
      </c>
      <c r="W1121" s="74">
        <f t="shared" si="971"/>
        <v>151</v>
      </c>
      <c r="X1121" s="74">
        <f t="shared" si="971"/>
        <v>150</v>
      </c>
      <c r="Y1121" s="74">
        <f t="shared" si="971"/>
        <v>148</v>
      </c>
      <c r="Z1121" s="74">
        <f t="shared" si="971"/>
        <v>147</v>
      </c>
      <c r="AA1121" s="74">
        <f t="shared" si="971"/>
        <v>145</v>
      </c>
      <c r="AB1121" s="74">
        <f t="shared" si="971"/>
        <v>142</v>
      </c>
      <c r="AC1121" s="74">
        <f t="shared" si="971"/>
        <v>137</v>
      </c>
      <c r="AD1121" s="74">
        <f t="shared" si="971"/>
        <v>658</v>
      </c>
      <c r="AE1121" s="74">
        <f t="shared" si="971"/>
        <v>674</v>
      </c>
      <c r="AF1121" s="74">
        <f t="shared" si="971"/>
        <v>657</v>
      </c>
      <c r="AG1121" s="74">
        <f t="shared" si="971"/>
        <v>571</v>
      </c>
      <c r="AH1121" s="74">
        <f t="shared" si="971"/>
        <v>591</v>
      </c>
      <c r="AI1121" s="74">
        <f t="shared" si="971"/>
        <v>490</v>
      </c>
      <c r="AJ1121" s="74">
        <f t="shared" si="971"/>
        <v>456</v>
      </c>
      <c r="AK1121" s="74">
        <f t="shared" si="971"/>
        <v>360</v>
      </c>
      <c r="AL1121" s="74">
        <f t="shared" si="971"/>
        <v>283</v>
      </c>
      <c r="AM1121" s="74">
        <f t="shared" si="971"/>
        <v>229</v>
      </c>
      <c r="AN1121" s="74">
        <f t="shared" si="971"/>
        <v>181</v>
      </c>
      <c r="AO1121" s="74">
        <f t="shared" si="971"/>
        <v>165</v>
      </c>
      <c r="AP1121" s="74">
        <f t="shared" si="971"/>
        <v>129</v>
      </c>
      <c r="AQ1121" s="74">
        <v>367</v>
      </c>
      <c r="AR1121" s="74">
        <v>381</v>
      </c>
      <c r="AS1121" s="74">
        <v>1966</v>
      </c>
      <c r="AT1121" s="74">
        <f>SUM(AT1122:AT1127)</f>
        <v>180</v>
      </c>
      <c r="AU1121" s="73"/>
      <c r="AV1121" s="109"/>
      <c r="AW1121" s="109"/>
    </row>
    <row r="1122" spans="1:49" s="33" customFormat="1" ht="12">
      <c r="A1122" s="21">
        <v>1118</v>
      </c>
      <c r="B1122" s="75">
        <v>4547</v>
      </c>
      <c r="C1122" s="76" t="s">
        <v>999</v>
      </c>
      <c r="D1122" s="76" t="s">
        <v>658</v>
      </c>
      <c r="E1122" s="76" t="s">
        <v>668</v>
      </c>
      <c r="F1122" s="77" t="s">
        <v>164</v>
      </c>
      <c r="G1122" s="78" t="s">
        <v>661</v>
      </c>
      <c r="H1122" s="75">
        <v>4547</v>
      </c>
      <c r="I1122" s="105">
        <f t="shared" ref="I1122:I1127" si="972">SUM(J1122:AP1122)</f>
        <v>4132</v>
      </c>
      <c r="J1122" s="79">
        <f>VLOOKUP(B1122,[2]ok!$BJ$3:$CS$424,2,FALSE)</f>
        <v>53</v>
      </c>
      <c r="K1122" s="79">
        <f>VLOOKUP(B1122,[2]ok!$BJ$3:$CS$424,3,FALSE)</f>
        <v>65</v>
      </c>
      <c r="L1122" s="79">
        <f>VLOOKUP(B1122,[2]ok!$BJ$3:$CS$424,4,FALSE)</f>
        <v>81</v>
      </c>
      <c r="M1122" s="79">
        <f>VLOOKUP(B1122,[2]ok!$BJ$3:$CS$424,5,FALSE)</f>
        <v>70</v>
      </c>
      <c r="N1122" s="79">
        <f>VLOOKUP(B1122,[2]ok!$BJ$3:$CS$424,6,FALSE)</f>
        <v>73</v>
      </c>
      <c r="O1122" s="79">
        <f>VLOOKUP(B1122,[2]ok!$BJ$3:$CS$424,7,FALSE)</f>
        <v>76</v>
      </c>
      <c r="P1122" s="79">
        <f>VLOOKUP(B1122,[2]ok!$BJ$3:$CS$424,8,FALSE)</f>
        <v>79</v>
      </c>
      <c r="Q1122" s="79">
        <f>VLOOKUP(B1122,[2]ok!$BJ$3:$CS$424,9,FALSE)</f>
        <v>79</v>
      </c>
      <c r="R1122" s="79">
        <f>VLOOKUP(B1122,[2]ok!$BJ$3:$CS$424,10,FALSE)</f>
        <v>78</v>
      </c>
      <c r="S1122" s="79">
        <f>VLOOKUP(B1122,[2]ok!$BJ$3:$CS$424,11,FALSE)</f>
        <v>78</v>
      </c>
      <c r="T1122" s="79">
        <f>VLOOKUP(B1122,[2]ok!$BJ$3:$CS$424,12,FALSE)</f>
        <v>76</v>
      </c>
      <c r="U1122" s="79">
        <f>VLOOKUP(B1122,[2]ok!$BJ$3:$CS$424,13,FALSE)</f>
        <v>77</v>
      </c>
      <c r="V1122" s="79">
        <f>VLOOKUP(B1122,[2]ok!$BJ$3:$CS$424,14,FALSE)</f>
        <v>76</v>
      </c>
      <c r="W1122" s="79">
        <f>VLOOKUP(B1122,[2]ok!$BJ$3:$CS$424,15,FALSE)</f>
        <v>75</v>
      </c>
      <c r="X1122" s="79">
        <f>VLOOKUP(B1122,[2]ok!$BJ$3:$CS$424,16,FALSE)</f>
        <v>74</v>
      </c>
      <c r="Y1122" s="79">
        <f>VLOOKUP(B1122,[2]ok!$BJ$3:$CS$424,17,FALSE)</f>
        <v>72</v>
      </c>
      <c r="Z1122" s="79">
        <f>VLOOKUP(B1122,[2]ok!$BJ$3:$CS$424,18,FALSE)</f>
        <v>71</v>
      </c>
      <c r="AA1122" s="79">
        <f>VLOOKUP(B1122,[2]ok!$BJ$3:$CS$424,19,FALSE)</f>
        <v>72</v>
      </c>
      <c r="AB1122" s="79">
        <f>VLOOKUP(B1122,[2]ok!$BJ$3:$CS$424,20,FALSE)</f>
        <v>70</v>
      </c>
      <c r="AC1122" s="79">
        <f>VLOOKUP(B1122,[2]ok!$BJ$3:$CS$424,21,FALSE)</f>
        <v>67</v>
      </c>
      <c r="AD1122" s="79">
        <f>VLOOKUP(B1122,[2]ok!$BJ$3:$CS$424,22,FALSE)</f>
        <v>323</v>
      </c>
      <c r="AE1122" s="79">
        <f>VLOOKUP(B1122,[2]ok!$BJ$3:$CS$424,23,FALSE)</f>
        <v>332</v>
      </c>
      <c r="AF1122" s="79">
        <f>VLOOKUP(B1122,[2]ok!$BJ$3:$CS$424,24,FALSE)</f>
        <v>322</v>
      </c>
      <c r="AG1122" s="79">
        <f>VLOOKUP(B1122,[2]ok!$BJ$3:$CS$424,25,FALSE)</f>
        <v>280</v>
      </c>
      <c r="AH1122" s="79">
        <f>VLOOKUP(B1122,[2]ok!$BJ$3:$CS$424,26,FALSE)</f>
        <v>291</v>
      </c>
      <c r="AI1122" s="79">
        <f>VLOOKUP(B1122,[2]ok!$BJ$3:$CS$424,27,FALSE)</f>
        <v>240</v>
      </c>
      <c r="AJ1122" s="79">
        <f>VLOOKUP(B1122,[2]ok!$BJ$3:$CS$424,28,FALSE)</f>
        <v>224</v>
      </c>
      <c r="AK1122" s="79">
        <f>VLOOKUP(B1122,[2]ok!$BJ$3:$CS$424,29,FALSE)</f>
        <v>176</v>
      </c>
      <c r="AL1122" s="79">
        <f>VLOOKUP(B1122,[2]ok!$BJ$3:$CS$424,30,FALSE)</f>
        <v>139</v>
      </c>
      <c r="AM1122" s="79">
        <f>VLOOKUP(B1122,[2]ok!$BJ$3:$CS$424,31,FALSE)</f>
        <v>112</v>
      </c>
      <c r="AN1122" s="79">
        <f>VLOOKUP(B1122,[2]ok!$BJ$3:$CS$424,32,FALSE)</f>
        <v>88</v>
      </c>
      <c r="AO1122" s="79">
        <f>VLOOKUP(B1122,[2]ok!$BJ$3:$CS$424,33,FALSE)</f>
        <v>80</v>
      </c>
      <c r="AP1122" s="79">
        <f>VLOOKUP(B1122,[2]ok!$BJ$3:$CS$424,34,FALSE)</f>
        <v>63</v>
      </c>
      <c r="AQ1122" s="79">
        <v>181</v>
      </c>
      <c r="AR1122" s="79">
        <v>187</v>
      </c>
      <c r="AS1122" s="79">
        <v>966</v>
      </c>
      <c r="AT1122" s="79">
        <f>VLOOKUP(B1122,[2]ok!$BJ$3:$CS$424,36,FALSE)</f>
        <v>119</v>
      </c>
      <c r="AU1122" s="78">
        <v>4547</v>
      </c>
      <c r="AV1122" s="109"/>
      <c r="AW1122" s="109"/>
    </row>
    <row r="1123" spans="1:49" s="33" customFormat="1" ht="12">
      <c r="A1123" s="21">
        <v>1119</v>
      </c>
      <c r="B1123" s="75">
        <v>4622</v>
      </c>
      <c r="C1123" s="76" t="s">
        <v>999</v>
      </c>
      <c r="D1123" s="76" t="s">
        <v>673</v>
      </c>
      <c r="E1123" s="76" t="s">
        <v>698</v>
      </c>
      <c r="F1123" s="44" t="s">
        <v>165</v>
      </c>
      <c r="G1123" s="78" t="s">
        <v>662</v>
      </c>
      <c r="H1123" s="75">
        <v>4622</v>
      </c>
      <c r="I1123" s="105">
        <f t="shared" si="972"/>
        <v>1867</v>
      </c>
      <c r="J1123" s="79">
        <f>VLOOKUP(B1123,[2]ok!$BJ$3:$CS$424,2,FALSE)</f>
        <v>24</v>
      </c>
      <c r="K1123" s="79">
        <f>VLOOKUP(B1123,[2]ok!$BJ$3:$CS$424,3,FALSE)</f>
        <v>30</v>
      </c>
      <c r="L1123" s="79">
        <f>VLOOKUP(B1123,[2]ok!$BJ$3:$CS$424,4,FALSE)</f>
        <v>37</v>
      </c>
      <c r="M1123" s="79">
        <f>VLOOKUP(B1123,[2]ok!$BJ$3:$CS$424,5,FALSE)</f>
        <v>32</v>
      </c>
      <c r="N1123" s="79">
        <f>VLOOKUP(B1123,[2]ok!$BJ$3:$CS$424,6,FALSE)</f>
        <v>33</v>
      </c>
      <c r="O1123" s="79">
        <f>VLOOKUP(B1123,[2]ok!$BJ$3:$CS$424,7,FALSE)</f>
        <v>34</v>
      </c>
      <c r="P1123" s="79">
        <f>VLOOKUP(B1123,[2]ok!$BJ$3:$CS$424,8,FALSE)</f>
        <v>35</v>
      </c>
      <c r="Q1123" s="79">
        <f>VLOOKUP(B1123,[2]ok!$BJ$3:$CS$424,9,FALSE)</f>
        <v>35</v>
      </c>
      <c r="R1123" s="79">
        <f>VLOOKUP(B1123,[2]ok!$BJ$3:$CS$424,10,FALSE)</f>
        <v>35</v>
      </c>
      <c r="S1123" s="79">
        <f>VLOOKUP(B1123,[2]ok!$BJ$3:$CS$424,11,FALSE)</f>
        <v>35</v>
      </c>
      <c r="T1123" s="79">
        <f>VLOOKUP(B1123,[2]ok!$BJ$3:$CS$424,12,FALSE)</f>
        <v>35</v>
      </c>
      <c r="U1123" s="79">
        <f>VLOOKUP(B1123,[2]ok!$BJ$3:$CS$424,13,FALSE)</f>
        <v>34</v>
      </c>
      <c r="V1123" s="79">
        <f>VLOOKUP(B1123,[2]ok!$BJ$3:$CS$424,14,FALSE)</f>
        <v>34</v>
      </c>
      <c r="W1123" s="79">
        <f>VLOOKUP(B1123,[2]ok!$BJ$3:$CS$424,15,FALSE)</f>
        <v>33</v>
      </c>
      <c r="X1123" s="79">
        <f>VLOOKUP(B1123,[2]ok!$BJ$3:$CS$424,16,FALSE)</f>
        <v>33</v>
      </c>
      <c r="Y1123" s="79">
        <f>VLOOKUP(B1123,[2]ok!$BJ$3:$CS$424,17,FALSE)</f>
        <v>33</v>
      </c>
      <c r="Z1123" s="79">
        <f>VLOOKUP(B1123,[2]ok!$BJ$3:$CS$424,18,FALSE)</f>
        <v>33</v>
      </c>
      <c r="AA1123" s="79">
        <f>VLOOKUP(B1123,[2]ok!$BJ$3:$CS$424,19,FALSE)</f>
        <v>32</v>
      </c>
      <c r="AB1123" s="79">
        <f>VLOOKUP(B1123,[2]ok!$BJ$3:$CS$424,20,FALSE)</f>
        <v>31</v>
      </c>
      <c r="AC1123" s="79">
        <f>VLOOKUP(B1123,[2]ok!$BJ$3:$CS$424,21,FALSE)</f>
        <v>30</v>
      </c>
      <c r="AD1123" s="79">
        <f>VLOOKUP(B1123,[2]ok!$BJ$3:$CS$424,22,FALSE)</f>
        <v>146</v>
      </c>
      <c r="AE1123" s="79">
        <f>VLOOKUP(B1123,[2]ok!$BJ$3:$CS$424,23,FALSE)</f>
        <v>149</v>
      </c>
      <c r="AF1123" s="79">
        <f>VLOOKUP(B1123,[2]ok!$BJ$3:$CS$424,24,FALSE)</f>
        <v>146</v>
      </c>
      <c r="AG1123" s="79">
        <f>VLOOKUP(B1123,[2]ok!$BJ$3:$CS$424,25,FALSE)</f>
        <v>127</v>
      </c>
      <c r="AH1123" s="79">
        <f>VLOOKUP(B1123,[2]ok!$BJ$3:$CS$424,26,FALSE)</f>
        <v>131</v>
      </c>
      <c r="AI1123" s="79">
        <f>VLOOKUP(B1123,[2]ok!$BJ$3:$CS$424,27,FALSE)</f>
        <v>109</v>
      </c>
      <c r="AJ1123" s="79">
        <f>VLOOKUP(B1123,[2]ok!$BJ$3:$CS$424,28,FALSE)</f>
        <v>101</v>
      </c>
      <c r="AK1123" s="79">
        <f>VLOOKUP(B1123,[2]ok!$BJ$3:$CS$424,29,FALSE)</f>
        <v>80</v>
      </c>
      <c r="AL1123" s="79">
        <f>VLOOKUP(B1123,[2]ok!$BJ$3:$CS$424,30,FALSE)</f>
        <v>63</v>
      </c>
      <c r="AM1123" s="79">
        <f>VLOOKUP(B1123,[2]ok!$BJ$3:$CS$424,31,FALSE)</f>
        <v>51</v>
      </c>
      <c r="AN1123" s="79">
        <f>VLOOKUP(B1123,[2]ok!$BJ$3:$CS$424,32,FALSE)</f>
        <v>40</v>
      </c>
      <c r="AO1123" s="79">
        <f>VLOOKUP(B1123,[2]ok!$BJ$3:$CS$424,33,FALSE)</f>
        <v>37</v>
      </c>
      <c r="AP1123" s="79">
        <f>VLOOKUP(B1123,[2]ok!$BJ$3:$CS$424,34,FALSE)</f>
        <v>29</v>
      </c>
      <c r="AQ1123" s="79">
        <v>81</v>
      </c>
      <c r="AR1123" s="79">
        <v>84</v>
      </c>
      <c r="AS1123" s="79">
        <v>436</v>
      </c>
      <c r="AT1123" s="79">
        <f>VLOOKUP(B1123,[2]ok!$BJ$3:$CS$424,36,FALSE)</f>
        <v>29</v>
      </c>
      <c r="AU1123" s="78">
        <v>4622</v>
      </c>
      <c r="AV1123" s="109"/>
      <c r="AW1123" s="109"/>
    </row>
    <row r="1124" spans="1:49" s="33" customFormat="1" ht="12">
      <c r="A1124" s="6">
        <v>1120</v>
      </c>
      <c r="B1124" s="75">
        <v>4548</v>
      </c>
      <c r="C1124" s="76" t="s">
        <v>999</v>
      </c>
      <c r="D1124" s="76" t="s">
        <v>658</v>
      </c>
      <c r="E1124" s="76" t="s">
        <v>668</v>
      </c>
      <c r="F1124" s="77" t="s">
        <v>166</v>
      </c>
      <c r="G1124" s="78" t="s">
        <v>662</v>
      </c>
      <c r="H1124" s="75">
        <v>4548</v>
      </c>
      <c r="I1124" s="105">
        <f t="shared" si="972"/>
        <v>355</v>
      </c>
      <c r="J1124" s="79">
        <f>VLOOKUP(B1124,[2]ok!$BJ$3:$CS$424,2,FALSE)</f>
        <v>5</v>
      </c>
      <c r="K1124" s="79">
        <f>VLOOKUP(B1124,[2]ok!$BJ$3:$CS$424,3,FALSE)</f>
        <v>6</v>
      </c>
      <c r="L1124" s="79">
        <f>VLOOKUP(B1124,[2]ok!$BJ$3:$CS$424,4,FALSE)</f>
        <v>7</v>
      </c>
      <c r="M1124" s="79">
        <f>VLOOKUP(B1124,[2]ok!$BJ$3:$CS$424,5,FALSE)</f>
        <v>6</v>
      </c>
      <c r="N1124" s="79">
        <f>VLOOKUP(B1124,[2]ok!$BJ$3:$CS$424,6,FALSE)</f>
        <v>6</v>
      </c>
      <c r="O1124" s="79">
        <f>VLOOKUP(B1124,[2]ok!$BJ$3:$CS$424,7,FALSE)</f>
        <v>6</v>
      </c>
      <c r="P1124" s="79">
        <f>VLOOKUP(B1124,[2]ok!$BJ$3:$CS$424,8,FALSE)</f>
        <v>7</v>
      </c>
      <c r="Q1124" s="79">
        <f>VLOOKUP(B1124,[2]ok!$BJ$3:$CS$424,9,FALSE)</f>
        <v>7</v>
      </c>
      <c r="R1124" s="79">
        <f>VLOOKUP(B1124,[2]ok!$BJ$3:$CS$424,10,FALSE)</f>
        <v>7</v>
      </c>
      <c r="S1124" s="79">
        <f>VLOOKUP(B1124,[2]ok!$BJ$3:$CS$424,11,FALSE)</f>
        <v>7</v>
      </c>
      <c r="T1124" s="79">
        <f>VLOOKUP(B1124,[2]ok!$BJ$3:$CS$424,12,FALSE)</f>
        <v>7</v>
      </c>
      <c r="U1124" s="79">
        <f>VLOOKUP(B1124,[2]ok!$BJ$3:$CS$424,13,FALSE)</f>
        <v>6</v>
      </c>
      <c r="V1124" s="79">
        <f>VLOOKUP(B1124,[2]ok!$BJ$3:$CS$424,14,FALSE)</f>
        <v>6</v>
      </c>
      <c r="W1124" s="79">
        <f>VLOOKUP(B1124,[2]ok!$BJ$3:$CS$424,15,FALSE)</f>
        <v>6</v>
      </c>
      <c r="X1124" s="79">
        <f>VLOOKUP(B1124,[2]ok!$BJ$3:$CS$424,16,FALSE)</f>
        <v>6</v>
      </c>
      <c r="Y1124" s="79">
        <f>VLOOKUP(B1124,[2]ok!$BJ$3:$CS$424,17,FALSE)</f>
        <v>6</v>
      </c>
      <c r="Z1124" s="79">
        <f>VLOOKUP(B1124,[2]ok!$BJ$3:$CS$424,18,FALSE)</f>
        <v>6</v>
      </c>
      <c r="AA1124" s="79">
        <f>VLOOKUP(B1124,[2]ok!$BJ$3:$CS$424,19,FALSE)</f>
        <v>6</v>
      </c>
      <c r="AB1124" s="79">
        <f>VLOOKUP(B1124,[2]ok!$BJ$3:$CS$424,20,FALSE)</f>
        <v>6</v>
      </c>
      <c r="AC1124" s="79">
        <f>VLOOKUP(B1124,[2]ok!$BJ$3:$CS$424,21,FALSE)</f>
        <v>6</v>
      </c>
      <c r="AD1124" s="79">
        <f>VLOOKUP(B1124,[2]ok!$BJ$3:$CS$424,22,FALSE)</f>
        <v>28</v>
      </c>
      <c r="AE1124" s="79">
        <f>VLOOKUP(B1124,[2]ok!$BJ$3:$CS$424,23,FALSE)</f>
        <v>28</v>
      </c>
      <c r="AF1124" s="79">
        <f>VLOOKUP(B1124,[2]ok!$BJ$3:$CS$424,24,FALSE)</f>
        <v>28</v>
      </c>
      <c r="AG1124" s="79">
        <f>VLOOKUP(B1124,[2]ok!$BJ$3:$CS$424,25,FALSE)</f>
        <v>24</v>
      </c>
      <c r="AH1124" s="79">
        <f>VLOOKUP(B1124,[2]ok!$BJ$3:$CS$424,26,FALSE)</f>
        <v>25</v>
      </c>
      <c r="AI1124" s="79">
        <f>VLOOKUP(B1124,[2]ok!$BJ$3:$CS$424,27,FALSE)</f>
        <v>21</v>
      </c>
      <c r="AJ1124" s="79">
        <f>VLOOKUP(B1124,[2]ok!$BJ$3:$CS$424,28,FALSE)</f>
        <v>19</v>
      </c>
      <c r="AK1124" s="79">
        <f>VLOOKUP(B1124,[2]ok!$BJ$3:$CS$424,29,FALSE)</f>
        <v>15</v>
      </c>
      <c r="AL1124" s="79">
        <f>VLOOKUP(B1124,[2]ok!$BJ$3:$CS$424,30,FALSE)</f>
        <v>12</v>
      </c>
      <c r="AM1124" s="79">
        <f>VLOOKUP(B1124,[2]ok!$BJ$3:$CS$424,31,FALSE)</f>
        <v>10</v>
      </c>
      <c r="AN1124" s="79">
        <f>VLOOKUP(B1124,[2]ok!$BJ$3:$CS$424,32,FALSE)</f>
        <v>8</v>
      </c>
      <c r="AO1124" s="79">
        <f>VLOOKUP(B1124,[2]ok!$BJ$3:$CS$424,33,FALSE)</f>
        <v>7</v>
      </c>
      <c r="AP1124" s="79">
        <f>VLOOKUP(B1124,[2]ok!$BJ$3:$CS$424,34,FALSE)</f>
        <v>5</v>
      </c>
      <c r="AQ1124" s="79">
        <v>15</v>
      </c>
      <c r="AR1124" s="79">
        <v>16</v>
      </c>
      <c r="AS1124" s="79">
        <v>83</v>
      </c>
      <c r="AT1124" s="79">
        <f>VLOOKUP(B1124,[2]ok!$BJ$3:$CS$424,36,FALSE)</f>
        <v>5</v>
      </c>
      <c r="AU1124" s="78">
        <v>4548</v>
      </c>
      <c r="AV1124" s="109"/>
      <c r="AW1124" s="109"/>
    </row>
    <row r="1125" spans="1:49" s="33" customFormat="1" ht="12">
      <c r="A1125" s="21">
        <v>1121</v>
      </c>
      <c r="B1125" s="75">
        <v>4632</v>
      </c>
      <c r="C1125" s="76" t="s">
        <v>999</v>
      </c>
      <c r="D1125" s="76" t="s">
        <v>673</v>
      </c>
      <c r="E1125" s="76" t="s">
        <v>698</v>
      </c>
      <c r="F1125" s="77" t="s">
        <v>167</v>
      </c>
      <c r="G1125" s="78" t="s">
        <v>662</v>
      </c>
      <c r="H1125" s="75">
        <v>4632</v>
      </c>
      <c r="I1125" s="105">
        <f t="shared" si="972"/>
        <v>503</v>
      </c>
      <c r="J1125" s="79">
        <f>VLOOKUP(B1125,[2]ok!$BJ$3:$CS$424,2,FALSE)</f>
        <v>6</v>
      </c>
      <c r="K1125" s="79">
        <f>VLOOKUP(B1125,[2]ok!$BJ$3:$CS$424,3,FALSE)</f>
        <v>8</v>
      </c>
      <c r="L1125" s="79">
        <f>VLOOKUP(B1125,[2]ok!$BJ$3:$CS$424,4,FALSE)</f>
        <v>10</v>
      </c>
      <c r="M1125" s="79">
        <f>VLOOKUP(B1125,[2]ok!$BJ$3:$CS$424,5,FALSE)</f>
        <v>9</v>
      </c>
      <c r="N1125" s="79">
        <f>VLOOKUP(B1125,[2]ok!$BJ$3:$CS$424,6,FALSE)</f>
        <v>9</v>
      </c>
      <c r="O1125" s="79">
        <f>VLOOKUP(B1125,[2]ok!$BJ$3:$CS$424,7,FALSE)</f>
        <v>9</v>
      </c>
      <c r="P1125" s="79">
        <f>VLOOKUP(B1125,[2]ok!$BJ$3:$CS$424,8,FALSE)</f>
        <v>10</v>
      </c>
      <c r="Q1125" s="79">
        <f>VLOOKUP(B1125,[2]ok!$BJ$3:$CS$424,9,FALSE)</f>
        <v>10</v>
      </c>
      <c r="R1125" s="79">
        <f>VLOOKUP(B1125,[2]ok!$BJ$3:$CS$424,10,FALSE)</f>
        <v>9</v>
      </c>
      <c r="S1125" s="79">
        <f>VLOOKUP(B1125,[2]ok!$BJ$3:$CS$424,11,FALSE)</f>
        <v>9</v>
      </c>
      <c r="T1125" s="79">
        <f>VLOOKUP(B1125,[2]ok!$BJ$3:$CS$424,12,FALSE)</f>
        <v>9</v>
      </c>
      <c r="U1125" s="79">
        <f>VLOOKUP(B1125,[2]ok!$BJ$3:$CS$424,13,FALSE)</f>
        <v>9</v>
      </c>
      <c r="V1125" s="79">
        <f>VLOOKUP(B1125,[2]ok!$BJ$3:$CS$424,14,FALSE)</f>
        <v>9</v>
      </c>
      <c r="W1125" s="79">
        <f>VLOOKUP(B1125,[2]ok!$BJ$3:$CS$424,15,FALSE)</f>
        <v>9</v>
      </c>
      <c r="X1125" s="79">
        <f>VLOOKUP(B1125,[2]ok!$BJ$3:$CS$424,16,FALSE)</f>
        <v>9</v>
      </c>
      <c r="Y1125" s="79">
        <f>VLOOKUP(B1125,[2]ok!$BJ$3:$CS$424,17,FALSE)</f>
        <v>9</v>
      </c>
      <c r="Z1125" s="79">
        <f>VLOOKUP(B1125,[2]ok!$BJ$3:$CS$424,18,FALSE)</f>
        <v>9</v>
      </c>
      <c r="AA1125" s="79">
        <f>VLOOKUP(B1125,[2]ok!$BJ$3:$CS$424,19,FALSE)</f>
        <v>9</v>
      </c>
      <c r="AB1125" s="79">
        <f>VLOOKUP(B1125,[2]ok!$BJ$3:$CS$424,20,FALSE)</f>
        <v>9</v>
      </c>
      <c r="AC1125" s="79">
        <f>VLOOKUP(B1125,[2]ok!$BJ$3:$CS$424,21,FALSE)</f>
        <v>8</v>
      </c>
      <c r="AD1125" s="79">
        <f>VLOOKUP(B1125,[2]ok!$BJ$3:$CS$424,22,FALSE)</f>
        <v>39</v>
      </c>
      <c r="AE1125" s="79">
        <f>VLOOKUP(B1125,[2]ok!$BJ$3:$CS$424,23,FALSE)</f>
        <v>40</v>
      </c>
      <c r="AF1125" s="79">
        <f>VLOOKUP(B1125,[2]ok!$BJ$3:$CS$424,24,FALSE)</f>
        <v>39</v>
      </c>
      <c r="AG1125" s="79">
        <f>VLOOKUP(B1125,[2]ok!$BJ$3:$CS$424,25,FALSE)</f>
        <v>34</v>
      </c>
      <c r="AH1125" s="79">
        <f>VLOOKUP(B1125,[2]ok!$BJ$3:$CS$424,26,FALSE)</f>
        <v>35</v>
      </c>
      <c r="AI1125" s="79">
        <f>VLOOKUP(B1125,[2]ok!$BJ$3:$CS$424,27,FALSE)</f>
        <v>29</v>
      </c>
      <c r="AJ1125" s="79">
        <f>VLOOKUP(B1125,[2]ok!$BJ$3:$CS$424,28,FALSE)</f>
        <v>27</v>
      </c>
      <c r="AK1125" s="79">
        <f>VLOOKUP(B1125,[2]ok!$BJ$3:$CS$424,29,FALSE)</f>
        <v>22</v>
      </c>
      <c r="AL1125" s="79">
        <f>VLOOKUP(B1125,[2]ok!$BJ$3:$CS$424,30,FALSE)</f>
        <v>17</v>
      </c>
      <c r="AM1125" s="79">
        <f>VLOOKUP(B1125,[2]ok!$BJ$3:$CS$424,31,FALSE)</f>
        <v>14</v>
      </c>
      <c r="AN1125" s="79">
        <f>VLOOKUP(B1125,[2]ok!$BJ$3:$CS$424,32,FALSE)</f>
        <v>11</v>
      </c>
      <c r="AO1125" s="79">
        <f>VLOOKUP(B1125,[2]ok!$BJ$3:$CS$424,33,FALSE)</f>
        <v>10</v>
      </c>
      <c r="AP1125" s="79">
        <f>VLOOKUP(B1125,[2]ok!$BJ$3:$CS$424,34,FALSE)</f>
        <v>8</v>
      </c>
      <c r="AQ1125" s="79">
        <v>22</v>
      </c>
      <c r="AR1125" s="79">
        <v>23</v>
      </c>
      <c r="AS1125" s="79">
        <v>117</v>
      </c>
      <c r="AT1125" s="79">
        <f>VLOOKUP(B1125,[2]ok!$BJ$3:$CS$424,36,FALSE)</f>
        <v>11</v>
      </c>
      <c r="AU1125" s="78">
        <v>4632</v>
      </c>
      <c r="AV1125" s="109"/>
      <c r="AW1125" s="109"/>
    </row>
    <row r="1126" spans="1:49" s="33" customFormat="1" ht="12">
      <c r="A1126" s="21">
        <v>1122</v>
      </c>
      <c r="B1126" s="75">
        <v>4630</v>
      </c>
      <c r="C1126" s="76" t="s">
        <v>999</v>
      </c>
      <c r="D1126" s="76" t="s">
        <v>673</v>
      </c>
      <c r="E1126" s="76" t="s">
        <v>698</v>
      </c>
      <c r="F1126" s="77" t="s">
        <v>168</v>
      </c>
      <c r="G1126" s="78" t="s">
        <v>662</v>
      </c>
      <c r="H1126" s="75">
        <v>4630</v>
      </c>
      <c r="I1126" s="105">
        <f t="shared" si="972"/>
        <v>959</v>
      </c>
      <c r="J1126" s="79">
        <f>VLOOKUP(B1126,[2]ok!$BJ$3:$CS$424,2,FALSE)</f>
        <v>12</v>
      </c>
      <c r="K1126" s="79">
        <f>VLOOKUP(B1126,[2]ok!$BJ$3:$CS$424,3,FALSE)</f>
        <v>15</v>
      </c>
      <c r="L1126" s="79">
        <f>VLOOKUP(B1126,[2]ok!$BJ$3:$CS$424,4,FALSE)</f>
        <v>19</v>
      </c>
      <c r="M1126" s="79">
        <f>VLOOKUP(B1126,[2]ok!$BJ$3:$CS$424,5,FALSE)</f>
        <v>16</v>
      </c>
      <c r="N1126" s="79">
        <f>VLOOKUP(B1126,[2]ok!$BJ$3:$CS$424,6,FALSE)</f>
        <v>17</v>
      </c>
      <c r="O1126" s="79">
        <f>VLOOKUP(B1126,[2]ok!$BJ$3:$CS$424,7,FALSE)</f>
        <v>18</v>
      </c>
      <c r="P1126" s="79">
        <f>VLOOKUP(B1126,[2]ok!$BJ$3:$CS$424,8,FALSE)</f>
        <v>18</v>
      </c>
      <c r="Q1126" s="79">
        <f>VLOOKUP(B1126,[2]ok!$BJ$3:$CS$424,9,FALSE)</f>
        <v>18</v>
      </c>
      <c r="R1126" s="79">
        <f>VLOOKUP(B1126,[2]ok!$BJ$3:$CS$424,10,FALSE)</f>
        <v>18</v>
      </c>
      <c r="S1126" s="79">
        <f>VLOOKUP(B1126,[2]ok!$BJ$3:$CS$424,11,FALSE)</f>
        <v>18</v>
      </c>
      <c r="T1126" s="79">
        <f>VLOOKUP(B1126,[2]ok!$BJ$3:$CS$424,12,FALSE)</f>
        <v>18</v>
      </c>
      <c r="U1126" s="79">
        <f>VLOOKUP(B1126,[2]ok!$BJ$3:$CS$424,13,FALSE)</f>
        <v>18</v>
      </c>
      <c r="V1126" s="79">
        <f>VLOOKUP(B1126,[2]ok!$BJ$3:$CS$424,14,FALSE)</f>
        <v>17</v>
      </c>
      <c r="W1126" s="79">
        <f>VLOOKUP(B1126,[2]ok!$BJ$3:$CS$424,15,FALSE)</f>
        <v>17</v>
      </c>
      <c r="X1126" s="79">
        <f>VLOOKUP(B1126,[2]ok!$BJ$3:$CS$424,16,FALSE)</f>
        <v>17</v>
      </c>
      <c r="Y1126" s="79">
        <f>VLOOKUP(B1126,[2]ok!$BJ$3:$CS$424,17,FALSE)</f>
        <v>17</v>
      </c>
      <c r="Z1126" s="79">
        <f>VLOOKUP(B1126,[2]ok!$BJ$3:$CS$424,18,FALSE)</f>
        <v>17</v>
      </c>
      <c r="AA1126" s="79">
        <f>VLOOKUP(B1126,[2]ok!$BJ$3:$CS$424,19,FALSE)</f>
        <v>16</v>
      </c>
      <c r="AB1126" s="79">
        <f>VLOOKUP(B1126,[2]ok!$BJ$3:$CS$424,20,FALSE)</f>
        <v>16</v>
      </c>
      <c r="AC1126" s="79">
        <f>VLOOKUP(B1126,[2]ok!$BJ$3:$CS$424,21,FALSE)</f>
        <v>16</v>
      </c>
      <c r="AD1126" s="79">
        <f>VLOOKUP(B1126,[2]ok!$BJ$3:$CS$424,22,FALSE)</f>
        <v>75</v>
      </c>
      <c r="AE1126" s="79">
        <f>VLOOKUP(B1126,[2]ok!$BJ$3:$CS$424,23,FALSE)</f>
        <v>77</v>
      </c>
      <c r="AF1126" s="79">
        <f>VLOOKUP(B1126,[2]ok!$BJ$3:$CS$424,24,FALSE)</f>
        <v>75</v>
      </c>
      <c r="AG1126" s="79">
        <f>VLOOKUP(B1126,[2]ok!$BJ$3:$CS$424,25,FALSE)</f>
        <v>65</v>
      </c>
      <c r="AH1126" s="79">
        <f>VLOOKUP(B1126,[2]ok!$BJ$3:$CS$424,26,FALSE)</f>
        <v>67</v>
      </c>
      <c r="AI1126" s="79">
        <f>VLOOKUP(B1126,[2]ok!$BJ$3:$CS$424,27,FALSE)</f>
        <v>56</v>
      </c>
      <c r="AJ1126" s="79">
        <f>VLOOKUP(B1126,[2]ok!$BJ$3:$CS$424,28,FALSE)</f>
        <v>52</v>
      </c>
      <c r="AK1126" s="79">
        <f>VLOOKUP(B1126,[2]ok!$BJ$3:$CS$424,29,FALSE)</f>
        <v>41</v>
      </c>
      <c r="AL1126" s="79">
        <f>VLOOKUP(B1126,[2]ok!$BJ$3:$CS$424,30,FALSE)</f>
        <v>32</v>
      </c>
      <c r="AM1126" s="79">
        <f>VLOOKUP(B1126,[2]ok!$BJ$3:$CS$424,31,FALSE)</f>
        <v>26</v>
      </c>
      <c r="AN1126" s="79">
        <f>VLOOKUP(B1126,[2]ok!$BJ$3:$CS$424,32,FALSE)</f>
        <v>21</v>
      </c>
      <c r="AO1126" s="79">
        <f>VLOOKUP(B1126,[2]ok!$BJ$3:$CS$424,33,FALSE)</f>
        <v>19</v>
      </c>
      <c r="AP1126" s="79">
        <f>VLOOKUP(B1126,[2]ok!$BJ$3:$CS$424,34,FALSE)</f>
        <v>15</v>
      </c>
      <c r="AQ1126" s="79">
        <v>42</v>
      </c>
      <c r="AR1126" s="79">
        <v>43</v>
      </c>
      <c r="AS1126" s="79">
        <v>224</v>
      </c>
      <c r="AT1126" s="79">
        <f>VLOOKUP(B1126,[2]ok!$BJ$3:$CS$424,36,FALSE)</f>
        <v>16</v>
      </c>
      <c r="AU1126" s="78">
        <v>4630</v>
      </c>
      <c r="AV1126" s="109"/>
      <c r="AW1126" s="109"/>
    </row>
    <row r="1127" spans="1:49" s="33" customFormat="1" ht="12">
      <c r="A1127" s="6">
        <v>1123</v>
      </c>
      <c r="B1127" s="75">
        <v>0</v>
      </c>
      <c r="C1127" s="76"/>
      <c r="D1127" s="76"/>
      <c r="E1127" s="76"/>
      <c r="F1127" s="77" t="s">
        <v>169</v>
      </c>
      <c r="G1127" s="78">
        <v>0</v>
      </c>
      <c r="H1127" s="75">
        <v>0</v>
      </c>
      <c r="I1127" s="105">
        <f t="shared" si="972"/>
        <v>602</v>
      </c>
      <c r="J1127" s="79">
        <v>8</v>
      </c>
      <c r="K1127" s="79">
        <v>10</v>
      </c>
      <c r="L1127" s="79">
        <v>12</v>
      </c>
      <c r="M1127" s="79">
        <v>10</v>
      </c>
      <c r="N1127" s="79">
        <v>11</v>
      </c>
      <c r="O1127" s="79">
        <v>11</v>
      </c>
      <c r="P1127" s="79">
        <v>11</v>
      </c>
      <c r="Q1127" s="79">
        <v>11</v>
      </c>
      <c r="R1127" s="79">
        <v>11</v>
      </c>
      <c r="S1127" s="79">
        <v>11</v>
      </c>
      <c r="T1127" s="79">
        <v>11</v>
      </c>
      <c r="U1127" s="79">
        <v>11</v>
      </c>
      <c r="V1127" s="79">
        <v>11</v>
      </c>
      <c r="W1127" s="79">
        <v>11</v>
      </c>
      <c r="X1127" s="79">
        <v>11</v>
      </c>
      <c r="Y1127" s="79">
        <v>11</v>
      </c>
      <c r="Z1127" s="79">
        <v>11</v>
      </c>
      <c r="AA1127" s="79">
        <v>10</v>
      </c>
      <c r="AB1127" s="79">
        <v>10</v>
      </c>
      <c r="AC1127" s="79">
        <v>10</v>
      </c>
      <c r="AD1127" s="79">
        <v>47</v>
      </c>
      <c r="AE1127" s="79">
        <v>48</v>
      </c>
      <c r="AF1127" s="79">
        <v>47</v>
      </c>
      <c r="AG1127" s="79">
        <v>41</v>
      </c>
      <c r="AH1127" s="79">
        <v>42</v>
      </c>
      <c r="AI1127" s="79">
        <v>35</v>
      </c>
      <c r="AJ1127" s="79">
        <v>33</v>
      </c>
      <c r="AK1127" s="79">
        <v>26</v>
      </c>
      <c r="AL1127" s="79">
        <v>20</v>
      </c>
      <c r="AM1127" s="79">
        <v>16</v>
      </c>
      <c r="AN1127" s="79">
        <v>13</v>
      </c>
      <c r="AO1127" s="79">
        <v>12</v>
      </c>
      <c r="AP1127" s="79">
        <v>9</v>
      </c>
      <c r="AQ1127" s="79">
        <v>26</v>
      </c>
      <c r="AR1127" s="79">
        <v>28</v>
      </c>
      <c r="AS1127" s="79">
        <v>140</v>
      </c>
      <c r="AT1127" s="79"/>
      <c r="AU1127" s="78">
        <v>0</v>
      </c>
      <c r="AV1127" s="109"/>
      <c r="AW1127" s="109"/>
    </row>
    <row r="1128" spans="1:49" s="33" customFormat="1" ht="12">
      <c r="A1128" s="21">
        <v>1124</v>
      </c>
      <c r="B1128" s="71"/>
      <c r="C1128" s="71"/>
      <c r="D1128" s="71"/>
      <c r="E1128" s="71"/>
      <c r="F1128" s="72" t="s">
        <v>1049</v>
      </c>
      <c r="G1128" s="73"/>
      <c r="H1128" s="71"/>
      <c r="I1128" s="104">
        <f>SUM(I1129:I1130)</f>
        <v>2951</v>
      </c>
      <c r="J1128" s="74">
        <f t="shared" ref="J1128:AP1128" si="973">SUM(J1129:J1130)</f>
        <v>56</v>
      </c>
      <c r="K1128" s="74">
        <f t="shared" si="973"/>
        <v>60</v>
      </c>
      <c r="L1128" s="74">
        <f t="shared" si="973"/>
        <v>64</v>
      </c>
      <c r="M1128" s="74">
        <f t="shared" si="973"/>
        <v>68</v>
      </c>
      <c r="N1128" s="74">
        <f t="shared" si="973"/>
        <v>76</v>
      </c>
      <c r="O1128" s="74">
        <f t="shared" si="973"/>
        <v>80</v>
      </c>
      <c r="P1128" s="74">
        <f t="shared" si="973"/>
        <v>41</v>
      </c>
      <c r="Q1128" s="74">
        <f t="shared" si="973"/>
        <v>43</v>
      </c>
      <c r="R1128" s="74">
        <f t="shared" si="973"/>
        <v>43</v>
      </c>
      <c r="S1128" s="74">
        <f t="shared" si="973"/>
        <v>43</v>
      </c>
      <c r="T1128" s="74">
        <f t="shared" si="973"/>
        <v>45</v>
      </c>
      <c r="U1128" s="74">
        <f t="shared" si="973"/>
        <v>47</v>
      </c>
      <c r="V1128" s="74">
        <f t="shared" si="973"/>
        <v>47</v>
      </c>
      <c r="W1128" s="74">
        <f t="shared" si="973"/>
        <v>47</v>
      </c>
      <c r="X1128" s="74">
        <f t="shared" si="973"/>
        <v>47</v>
      </c>
      <c r="Y1128" s="74">
        <f t="shared" si="973"/>
        <v>47</v>
      </c>
      <c r="Z1128" s="74">
        <f t="shared" si="973"/>
        <v>47</v>
      </c>
      <c r="AA1128" s="74">
        <f t="shared" si="973"/>
        <v>47</v>
      </c>
      <c r="AB1128" s="74">
        <f t="shared" si="973"/>
        <v>44</v>
      </c>
      <c r="AC1128" s="74">
        <f t="shared" si="973"/>
        <v>40</v>
      </c>
      <c r="AD1128" s="74">
        <f t="shared" si="973"/>
        <v>183</v>
      </c>
      <c r="AE1128" s="74">
        <f t="shared" si="973"/>
        <v>203</v>
      </c>
      <c r="AF1128" s="74">
        <f t="shared" si="973"/>
        <v>221</v>
      </c>
      <c r="AG1128" s="74">
        <f t="shared" si="973"/>
        <v>231</v>
      </c>
      <c r="AH1128" s="74">
        <f t="shared" si="973"/>
        <v>204</v>
      </c>
      <c r="AI1128" s="74">
        <f t="shared" si="973"/>
        <v>223</v>
      </c>
      <c r="AJ1128" s="74">
        <f t="shared" si="973"/>
        <v>168</v>
      </c>
      <c r="AK1128" s="74">
        <f t="shared" si="973"/>
        <v>131</v>
      </c>
      <c r="AL1128" s="74">
        <f t="shared" si="973"/>
        <v>109</v>
      </c>
      <c r="AM1128" s="74">
        <f t="shared" si="973"/>
        <v>92</v>
      </c>
      <c r="AN1128" s="74">
        <f t="shared" si="973"/>
        <v>63</v>
      </c>
      <c r="AO1128" s="74">
        <f t="shared" si="973"/>
        <v>43</v>
      </c>
      <c r="AP1128" s="74">
        <f t="shared" si="973"/>
        <v>48</v>
      </c>
      <c r="AQ1128" s="74">
        <v>112</v>
      </c>
      <c r="AR1128" s="74">
        <v>119</v>
      </c>
      <c r="AS1128" s="74">
        <v>683</v>
      </c>
      <c r="AT1128" s="74">
        <f>SUM(AT1129:AT1130)</f>
        <v>90</v>
      </c>
      <c r="AU1128" s="73"/>
      <c r="AV1128" s="109"/>
      <c r="AW1128" s="109"/>
    </row>
    <row r="1129" spans="1:49" s="33" customFormat="1" ht="12">
      <c r="A1129" s="21">
        <v>1125</v>
      </c>
      <c r="B1129" s="75">
        <v>4538</v>
      </c>
      <c r="C1129" s="76" t="s">
        <v>999</v>
      </c>
      <c r="D1129" s="76" t="s">
        <v>658</v>
      </c>
      <c r="E1129" s="76" t="s">
        <v>659</v>
      </c>
      <c r="F1129" s="42" t="s">
        <v>660</v>
      </c>
      <c r="G1129" s="78" t="s">
        <v>661</v>
      </c>
      <c r="H1129" s="75">
        <v>4538</v>
      </c>
      <c r="I1129" s="105">
        <f>SUM(J1129:AP1129)</f>
        <v>2202</v>
      </c>
      <c r="J1129" s="79">
        <v>40</v>
      </c>
      <c r="K1129" s="79">
        <v>43</v>
      </c>
      <c r="L1129" s="79">
        <v>47</v>
      </c>
      <c r="M1129" s="79">
        <v>50</v>
      </c>
      <c r="N1129" s="79">
        <v>55</v>
      </c>
      <c r="O1129" s="79">
        <f>VLOOKUP(B1129,[2]ok!$BJ$3:$CS$424,7,FALSE)</f>
        <v>60</v>
      </c>
      <c r="P1129" s="79">
        <f>VLOOKUP(B1129,[2]ok!$BJ$3:$CS$424,8,FALSE)</f>
        <v>31</v>
      </c>
      <c r="Q1129" s="79">
        <f>VLOOKUP(B1129,[2]ok!$BJ$3:$CS$424,9,FALSE)</f>
        <v>32</v>
      </c>
      <c r="R1129" s="79">
        <f>VLOOKUP(B1129,[2]ok!$BJ$3:$CS$424,10,FALSE)</f>
        <v>32</v>
      </c>
      <c r="S1129" s="79">
        <f>VLOOKUP(B1129,[2]ok!$BJ$3:$CS$424,11,FALSE)</f>
        <v>32</v>
      </c>
      <c r="T1129" s="79">
        <f>VLOOKUP(B1129,[2]ok!$BJ$3:$CS$424,12,FALSE)</f>
        <v>34</v>
      </c>
      <c r="U1129" s="79">
        <f>VLOOKUP(B1129,[2]ok!$BJ$3:$CS$424,13,FALSE)</f>
        <v>35</v>
      </c>
      <c r="V1129" s="79">
        <f>VLOOKUP(B1129,[2]ok!$BJ$3:$CS$424,14,FALSE)</f>
        <v>35</v>
      </c>
      <c r="W1129" s="79">
        <f>VLOOKUP(B1129,[2]ok!$BJ$3:$CS$424,15,FALSE)</f>
        <v>35</v>
      </c>
      <c r="X1129" s="79">
        <f>VLOOKUP(B1129,[2]ok!$BJ$3:$CS$424,16,FALSE)</f>
        <v>35</v>
      </c>
      <c r="Y1129" s="79">
        <f>VLOOKUP(B1129,[2]ok!$BJ$3:$CS$424,17,FALSE)</f>
        <v>35</v>
      </c>
      <c r="Z1129" s="79">
        <f>VLOOKUP(B1129,[2]ok!$BJ$3:$CS$424,18,FALSE)</f>
        <v>35</v>
      </c>
      <c r="AA1129" s="79">
        <f>VLOOKUP(B1129,[2]ok!$BJ$3:$CS$424,19,FALSE)</f>
        <v>35</v>
      </c>
      <c r="AB1129" s="79">
        <f>VLOOKUP(B1129,[2]ok!$BJ$3:$CS$424,20,FALSE)</f>
        <v>33</v>
      </c>
      <c r="AC1129" s="79">
        <f>VLOOKUP(B1129,[2]ok!$BJ$3:$CS$424,21,FALSE)</f>
        <v>30</v>
      </c>
      <c r="AD1129" s="79">
        <f>VLOOKUP(B1129,[2]ok!$BJ$3:$CS$424,22,FALSE)</f>
        <v>137</v>
      </c>
      <c r="AE1129" s="79">
        <f>VLOOKUP(B1129,[2]ok!$BJ$3:$CS$424,23,FALSE)</f>
        <v>152</v>
      </c>
      <c r="AF1129" s="79">
        <f>VLOOKUP(B1129,[2]ok!$BJ$3:$CS$424,24,FALSE)</f>
        <v>166</v>
      </c>
      <c r="AG1129" s="79">
        <f>VLOOKUP(B1129,[2]ok!$BJ$3:$CS$424,25,FALSE)</f>
        <v>173</v>
      </c>
      <c r="AH1129" s="79">
        <f>VLOOKUP(B1129,[2]ok!$BJ$3:$CS$424,26,FALSE)</f>
        <v>153</v>
      </c>
      <c r="AI1129" s="79">
        <f>VLOOKUP(B1129,[2]ok!$BJ$3:$CS$424,27,FALSE)</f>
        <v>167</v>
      </c>
      <c r="AJ1129" s="79">
        <f>VLOOKUP(B1129,[2]ok!$BJ$3:$CS$424,28,FALSE)</f>
        <v>126</v>
      </c>
      <c r="AK1129" s="79">
        <f>VLOOKUP(B1129,[2]ok!$BJ$3:$CS$424,29,FALSE)</f>
        <v>98</v>
      </c>
      <c r="AL1129" s="79">
        <f>VLOOKUP(B1129,[2]ok!$BJ$3:$CS$424,30,FALSE)</f>
        <v>82</v>
      </c>
      <c r="AM1129" s="79">
        <f>VLOOKUP(B1129,[2]ok!$BJ$3:$CS$424,31,FALSE)</f>
        <v>69</v>
      </c>
      <c r="AN1129" s="79">
        <f>VLOOKUP(B1129,[2]ok!$BJ$3:$CS$424,32,FALSE)</f>
        <v>47</v>
      </c>
      <c r="AO1129" s="79">
        <f>VLOOKUP(B1129,[2]ok!$BJ$3:$CS$424,33,FALSE)</f>
        <v>32</v>
      </c>
      <c r="AP1129" s="79">
        <f>VLOOKUP(B1129,[2]ok!$BJ$3:$CS$424,34,FALSE)</f>
        <v>36</v>
      </c>
      <c r="AQ1129" s="79">
        <v>84</v>
      </c>
      <c r="AR1129" s="79">
        <v>89</v>
      </c>
      <c r="AS1129" s="79">
        <v>512</v>
      </c>
      <c r="AT1129" s="79">
        <f>VLOOKUP(B1129,[2]ok!$BJ$3:$CS$424,36,FALSE)</f>
        <v>61</v>
      </c>
      <c r="AU1129" s="78">
        <v>4538</v>
      </c>
      <c r="AV1129" s="109"/>
      <c r="AW1129" s="109"/>
    </row>
    <row r="1130" spans="1:49" s="33" customFormat="1" ht="12">
      <c r="A1130" s="6">
        <v>1126</v>
      </c>
      <c r="B1130" s="75">
        <v>4545</v>
      </c>
      <c r="C1130" s="76" t="s">
        <v>999</v>
      </c>
      <c r="D1130" s="76" t="s">
        <v>658</v>
      </c>
      <c r="E1130" s="76" t="s">
        <v>659</v>
      </c>
      <c r="F1130" s="77" t="s">
        <v>170</v>
      </c>
      <c r="G1130" s="78" t="s">
        <v>662</v>
      </c>
      <c r="H1130" s="75">
        <v>4545</v>
      </c>
      <c r="I1130" s="105">
        <f>SUM(J1130:AP1130)</f>
        <v>749</v>
      </c>
      <c r="J1130" s="79">
        <v>16</v>
      </c>
      <c r="K1130" s="79">
        <v>17</v>
      </c>
      <c r="L1130" s="79">
        <v>17</v>
      </c>
      <c r="M1130" s="79">
        <v>18</v>
      </c>
      <c r="N1130" s="79">
        <v>21</v>
      </c>
      <c r="O1130" s="79">
        <f>VLOOKUP(B1130,[2]ok!$BJ$3:$CS$424,7,FALSE)</f>
        <v>20</v>
      </c>
      <c r="P1130" s="79">
        <f>VLOOKUP(B1130,[2]ok!$BJ$3:$CS$424,8,FALSE)</f>
        <v>10</v>
      </c>
      <c r="Q1130" s="79">
        <f>VLOOKUP(B1130,[2]ok!$BJ$3:$CS$424,9,FALSE)</f>
        <v>11</v>
      </c>
      <c r="R1130" s="79">
        <f>VLOOKUP(B1130,[2]ok!$BJ$3:$CS$424,10,FALSE)</f>
        <v>11</v>
      </c>
      <c r="S1130" s="79">
        <f>VLOOKUP(B1130,[2]ok!$BJ$3:$CS$424,11,FALSE)</f>
        <v>11</v>
      </c>
      <c r="T1130" s="79">
        <f>VLOOKUP(B1130,[2]ok!$BJ$3:$CS$424,12,FALSE)</f>
        <v>11</v>
      </c>
      <c r="U1130" s="79">
        <f>VLOOKUP(B1130,[2]ok!$BJ$3:$CS$424,13,FALSE)</f>
        <v>12</v>
      </c>
      <c r="V1130" s="79">
        <f>VLOOKUP(B1130,[2]ok!$BJ$3:$CS$424,14,FALSE)</f>
        <v>12</v>
      </c>
      <c r="W1130" s="79">
        <f>VLOOKUP(B1130,[2]ok!$BJ$3:$CS$424,15,FALSE)</f>
        <v>12</v>
      </c>
      <c r="X1130" s="79">
        <f>VLOOKUP(B1130,[2]ok!$BJ$3:$CS$424,16,FALSE)</f>
        <v>12</v>
      </c>
      <c r="Y1130" s="79">
        <f>VLOOKUP(B1130,[2]ok!$BJ$3:$CS$424,17,FALSE)</f>
        <v>12</v>
      </c>
      <c r="Z1130" s="79">
        <f>VLOOKUP(B1130,[2]ok!$BJ$3:$CS$424,18,FALSE)</f>
        <v>12</v>
      </c>
      <c r="AA1130" s="79">
        <f>VLOOKUP(B1130,[2]ok!$BJ$3:$CS$424,19,FALSE)</f>
        <v>12</v>
      </c>
      <c r="AB1130" s="79">
        <f>VLOOKUP(B1130,[2]ok!$BJ$3:$CS$424,20,FALSE)</f>
        <v>11</v>
      </c>
      <c r="AC1130" s="79">
        <f>VLOOKUP(B1130,[2]ok!$BJ$3:$CS$424,21,FALSE)</f>
        <v>10</v>
      </c>
      <c r="AD1130" s="79">
        <f>VLOOKUP(B1130,[2]ok!$BJ$3:$CS$424,22,FALSE)</f>
        <v>46</v>
      </c>
      <c r="AE1130" s="79">
        <f>VLOOKUP(B1130,[2]ok!$BJ$3:$CS$424,23,FALSE)</f>
        <v>51</v>
      </c>
      <c r="AF1130" s="79">
        <f>VLOOKUP(B1130,[2]ok!$BJ$3:$CS$424,24,FALSE)</f>
        <v>55</v>
      </c>
      <c r="AG1130" s="79">
        <f>VLOOKUP(B1130,[2]ok!$BJ$3:$CS$424,25,FALSE)</f>
        <v>58</v>
      </c>
      <c r="AH1130" s="79">
        <f>VLOOKUP(B1130,[2]ok!$BJ$3:$CS$424,26,FALSE)</f>
        <v>51</v>
      </c>
      <c r="AI1130" s="79">
        <f>VLOOKUP(B1130,[2]ok!$BJ$3:$CS$424,27,FALSE)</f>
        <v>56</v>
      </c>
      <c r="AJ1130" s="79">
        <f>VLOOKUP(B1130,[2]ok!$BJ$3:$CS$424,28,FALSE)</f>
        <v>42</v>
      </c>
      <c r="AK1130" s="79">
        <f>VLOOKUP(B1130,[2]ok!$BJ$3:$CS$424,29,FALSE)</f>
        <v>33</v>
      </c>
      <c r="AL1130" s="79">
        <f>VLOOKUP(B1130,[2]ok!$BJ$3:$CS$424,30,FALSE)</f>
        <v>27</v>
      </c>
      <c r="AM1130" s="79">
        <f>VLOOKUP(B1130,[2]ok!$BJ$3:$CS$424,31,FALSE)</f>
        <v>23</v>
      </c>
      <c r="AN1130" s="79">
        <f>VLOOKUP(B1130,[2]ok!$BJ$3:$CS$424,32,FALSE)</f>
        <v>16</v>
      </c>
      <c r="AO1130" s="79">
        <f>VLOOKUP(B1130,[2]ok!$BJ$3:$CS$424,33,FALSE)</f>
        <v>11</v>
      </c>
      <c r="AP1130" s="79">
        <f>VLOOKUP(B1130,[2]ok!$BJ$3:$CS$424,34,FALSE)</f>
        <v>12</v>
      </c>
      <c r="AQ1130" s="79">
        <v>28</v>
      </c>
      <c r="AR1130" s="79">
        <v>30</v>
      </c>
      <c r="AS1130" s="79">
        <v>171</v>
      </c>
      <c r="AT1130" s="79">
        <f>VLOOKUP(B1130,[2]ok!$BJ$3:$CS$424,36,FALSE)</f>
        <v>29</v>
      </c>
      <c r="AU1130" s="78">
        <v>4545</v>
      </c>
      <c r="AV1130" s="109"/>
      <c r="AW1130" s="109"/>
    </row>
    <row r="1131" spans="1:49" s="33" customFormat="1" ht="12">
      <c r="A1131" s="21">
        <v>1127</v>
      </c>
      <c r="B1131" s="71"/>
      <c r="C1131" s="71"/>
      <c r="D1131" s="71"/>
      <c r="E1131" s="71"/>
      <c r="F1131" s="72" t="s">
        <v>1050</v>
      </c>
      <c r="G1131" s="73"/>
      <c r="H1131" s="71"/>
      <c r="I1131" s="104">
        <f>SUM(I1132:I1133)</f>
        <v>1454</v>
      </c>
      <c r="J1131" s="74">
        <f t="shared" ref="J1131:AP1131" si="974">SUM(J1132:J1133)</f>
        <v>15</v>
      </c>
      <c r="K1131" s="74">
        <f t="shared" si="974"/>
        <v>20</v>
      </c>
      <c r="L1131" s="74">
        <f t="shared" si="974"/>
        <v>29</v>
      </c>
      <c r="M1131" s="74">
        <f t="shared" si="974"/>
        <v>22</v>
      </c>
      <c r="N1131" s="74">
        <f t="shared" si="974"/>
        <v>19</v>
      </c>
      <c r="O1131" s="74">
        <f t="shared" si="974"/>
        <v>25</v>
      </c>
      <c r="P1131" s="74">
        <f t="shared" si="974"/>
        <v>26</v>
      </c>
      <c r="Q1131" s="74">
        <f t="shared" si="974"/>
        <v>27</v>
      </c>
      <c r="R1131" s="74">
        <f t="shared" si="974"/>
        <v>27</v>
      </c>
      <c r="S1131" s="74">
        <f t="shared" si="974"/>
        <v>27</v>
      </c>
      <c r="T1131" s="74">
        <f t="shared" si="974"/>
        <v>28</v>
      </c>
      <c r="U1131" s="74">
        <f t="shared" si="974"/>
        <v>29</v>
      </c>
      <c r="V1131" s="74">
        <f t="shared" si="974"/>
        <v>29</v>
      </c>
      <c r="W1131" s="74">
        <f t="shared" si="974"/>
        <v>29</v>
      </c>
      <c r="X1131" s="74">
        <f t="shared" si="974"/>
        <v>28</v>
      </c>
      <c r="Y1131" s="74">
        <f t="shared" si="974"/>
        <v>27</v>
      </c>
      <c r="Z1131" s="74">
        <f t="shared" si="974"/>
        <v>26</v>
      </c>
      <c r="AA1131" s="74">
        <f t="shared" si="974"/>
        <v>25</v>
      </c>
      <c r="AB1131" s="74">
        <f t="shared" si="974"/>
        <v>24</v>
      </c>
      <c r="AC1131" s="74">
        <f t="shared" si="974"/>
        <v>22</v>
      </c>
      <c r="AD1131" s="74">
        <f t="shared" si="974"/>
        <v>93</v>
      </c>
      <c r="AE1131" s="74">
        <f t="shared" si="974"/>
        <v>96</v>
      </c>
      <c r="AF1131" s="74">
        <f t="shared" si="974"/>
        <v>106</v>
      </c>
      <c r="AG1131" s="74">
        <f t="shared" si="974"/>
        <v>102</v>
      </c>
      <c r="AH1131" s="74">
        <f t="shared" si="974"/>
        <v>106</v>
      </c>
      <c r="AI1131" s="74">
        <f t="shared" si="974"/>
        <v>97</v>
      </c>
      <c r="AJ1131" s="74">
        <f t="shared" si="974"/>
        <v>78</v>
      </c>
      <c r="AK1131" s="74">
        <f t="shared" si="974"/>
        <v>70</v>
      </c>
      <c r="AL1131" s="74">
        <f t="shared" si="974"/>
        <v>50</v>
      </c>
      <c r="AM1131" s="74">
        <f t="shared" si="974"/>
        <v>64</v>
      </c>
      <c r="AN1131" s="74">
        <f t="shared" si="974"/>
        <v>36</v>
      </c>
      <c r="AO1131" s="74">
        <f t="shared" si="974"/>
        <v>32</v>
      </c>
      <c r="AP1131" s="74">
        <f t="shared" si="974"/>
        <v>20</v>
      </c>
      <c r="AQ1131" s="74">
        <v>69</v>
      </c>
      <c r="AR1131" s="74">
        <v>66</v>
      </c>
      <c r="AS1131" s="74">
        <v>324</v>
      </c>
      <c r="AT1131" s="74">
        <f>SUM(AT1132:AT1133)</f>
        <v>22</v>
      </c>
      <c r="AU1131" s="73"/>
      <c r="AV1131" s="109"/>
      <c r="AW1131" s="109"/>
    </row>
    <row r="1132" spans="1:49" s="33" customFormat="1" ht="12">
      <c r="A1132" s="21">
        <v>1128</v>
      </c>
      <c r="B1132" s="75">
        <v>4590</v>
      </c>
      <c r="C1132" s="76" t="s">
        <v>999</v>
      </c>
      <c r="D1132" s="76" t="s">
        <v>658</v>
      </c>
      <c r="E1132" s="76" t="s">
        <v>665</v>
      </c>
      <c r="F1132" s="77" t="s">
        <v>171</v>
      </c>
      <c r="G1132" s="78" t="s">
        <v>662</v>
      </c>
      <c r="H1132" s="75">
        <v>4590</v>
      </c>
      <c r="I1132" s="105">
        <f>SUM(J1132:AP1132)</f>
        <v>1347</v>
      </c>
      <c r="J1132" s="79">
        <f>VLOOKUP(B1132,[2]ok!$BJ$3:$CS$424,2,FALSE)</f>
        <v>14</v>
      </c>
      <c r="K1132" s="79">
        <f>VLOOKUP(B1132,[2]ok!$BJ$3:$CS$424,3,FALSE)</f>
        <v>19</v>
      </c>
      <c r="L1132" s="79">
        <f>VLOOKUP(B1132,[2]ok!$BJ$3:$CS$424,4,FALSE)</f>
        <v>27</v>
      </c>
      <c r="M1132" s="79">
        <f>VLOOKUP(B1132,[2]ok!$BJ$3:$CS$424,5,FALSE)</f>
        <v>20</v>
      </c>
      <c r="N1132" s="79">
        <f>VLOOKUP(B1132,[2]ok!$BJ$3:$CS$424,6,FALSE)</f>
        <v>18</v>
      </c>
      <c r="O1132" s="79">
        <f>VLOOKUP(B1132,[2]ok!$BJ$3:$CS$424,7,FALSE)</f>
        <v>23</v>
      </c>
      <c r="P1132" s="79">
        <f>VLOOKUP(B1132,[2]ok!$BJ$3:$CS$424,8,FALSE)</f>
        <v>24</v>
      </c>
      <c r="Q1132" s="79">
        <f>VLOOKUP(B1132,[2]ok!$BJ$3:$CS$424,9,FALSE)</f>
        <v>25</v>
      </c>
      <c r="R1132" s="79">
        <f>VLOOKUP(B1132,[2]ok!$BJ$3:$CS$424,10,FALSE)</f>
        <v>25</v>
      </c>
      <c r="S1132" s="79">
        <f>VLOOKUP(B1132,[2]ok!$BJ$3:$CS$424,11,FALSE)</f>
        <v>25</v>
      </c>
      <c r="T1132" s="79">
        <f>VLOOKUP(B1132,[2]ok!$BJ$3:$CS$424,12,FALSE)</f>
        <v>26</v>
      </c>
      <c r="U1132" s="79">
        <f>VLOOKUP(B1132,[2]ok!$BJ$3:$CS$424,13,FALSE)</f>
        <v>27</v>
      </c>
      <c r="V1132" s="79">
        <f>VLOOKUP(B1132,[2]ok!$BJ$3:$CS$424,14,FALSE)</f>
        <v>27</v>
      </c>
      <c r="W1132" s="79">
        <f>VLOOKUP(B1132,[2]ok!$BJ$3:$CS$424,15,FALSE)</f>
        <v>27</v>
      </c>
      <c r="X1132" s="79">
        <f>VLOOKUP(B1132,[2]ok!$BJ$3:$CS$424,16,FALSE)</f>
        <v>26</v>
      </c>
      <c r="Y1132" s="79">
        <f>VLOOKUP(B1132,[2]ok!$BJ$3:$CS$424,17,FALSE)</f>
        <v>25</v>
      </c>
      <c r="Z1132" s="79">
        <f>VLOOKUP(B1132,[2]ok!$BJ$3:$CS$424,18,FALSE)</f>
        <v>24</v>
      </c>
      <c r="AA1132" s="79">
        <f>VLOOKUP(B1132,[2]ok!$BJ$3:$CS$424,19,FALSE)</f>
        <v>23</v>
      </c>
      <c r="AB1132" s="79">
        <f>VLOOKUP(B1132,[2]ok!$BJ$3:$CS$424,20,FALSE)</f>
        <v>22</v>
      </c>
      <c r="AC1132" s="79">
        <f>VLOOKUP(B1132,[2]ok!$BJ$3:$CS$424,21,FALSE)</f>
        <v>20</v>
      </c>
      <c r="AD1132" s="79">
        <f>VLOOKUP(B1132,[2]ok!$BJ$3:$CS$424,22,FALSE)</f>
        <v>86</v>
      </c>
      <c r="AE1132" s="79">
        <f>VLOOKUP(B1132,[2]ok!$BJ$3:$CS$424,23,FALSE)</f>
        <v>89</v>
      </c>
      <c r="AF1132" s="79">
        <f>VLOOKUP(B1132,[2]ok!$BJ$3:$CS$424,24,FALSE)</f>
        <v>98</v>
      </c>
      <c r="AG1132" s="79">
        <f>VLOOKUP(B1132,[2]ok!$BJ$3:$CS$424,25,FALSE)</f>
        <v>95</v>
      </c>
      <c r="AH1132" s="79">
        <f>VLOOKUP(B1132,[2]ok!$BJ$3:$CS$424,26,FALSE)</f>
        <v>98</v>
      </c>
      <c r="AI1132" s="79">
        <f>VLOOKUP(B1132,[2]ok!$BJ$3:$CS$424,27,FALSE)</f>
        <v>90</v>
      </c>
      <c r="AJ1132" s="79">
        <f>VLOOKUP(B1132,[2]ok!$BJ$3:$CS$424,28,FALSE)</f>
        <v>72</v>
      </c>
      <c r="AK1132" s="79">
        <f>VLOOKUP(B1132,[2]ok!$BJ$3:$CS$424,29,FALSE)</f>
        <v>65</v>
      </c>
      <c r="AL1132" s="79">
        <f>VLOOKUP(B1132,[2]ok!$BJ$3:$CS$424,30,FALSE)</f>
        <v>46</v>
      </c>
      <c r="AM1132" s="79">
        <f>VLOOKUP(B1132,[2]ok!$BJ$3:$CS$424,31,FALSE)</f>
        <v>59</v>
      </c>
      <c r="AN1132" s="79">
        <f>VLOOKUP(B1132,[2]ok!$BJ$3:$CS$424,32,FALSE)</f>
        <v>33</v>
      </c>
      <c r="AO1132" s="79">
        <f>VLOOKUP(B1132,[2]ok!$BJ$3:$CS$424,33,FALSE)</f>
        <v>30</v>
      </c>
      <c r="AP1132" s="79">
        <f>VLOOKUP(B1132,[2]ok!$BJ$3:$CS$424,34,FALSE)</f>
        <v>19</v>
      </c>
      <c r="AQ1132" s="79">
        <v>64</v>
      </c>
      <c r="AR1132" s="79">
        <v>60</v>
      </c>
      <c r="AS1132" s="79">
        <v>300</v>
      </c>
      <c r="AT1132" s="79">
        <f>VLOOKUP(B1132,[2]ok!$BJ$3:$CS$424,36,FALSE)</f>
        <v>15</v>
      </c>
      <c r="AU1132" s="78">
        <v>4590</v>
      </c>
      <c r="AV1132" s="109"/>
      <c r="AW1132" s="109"/>
    </row>
    <row r="1133" spans="1:49" s="33" customFormat="1" ht="12">
      <c r="A1133" s="6">
        <v>1129</v>
      </c>
      <c r="B1133" s="75">
        <v>4591</v>
      </c>
      <c r="C1133" s="76" t="s">
        <v>999</v>
      </c>
      <c r="D1133" s="76" t="s">
        <v>658</v>
      </c>
      <c r="E1133" s="76" t="s">
        <v>665</v>
      </c>
      <c r="F1133" s="77" t="s">
        <v>172</v>
      </c>
      <c r="G1133" s="78" t="s">
        <v>662</v>
      </c>
      <c r="H1133" s="75">
        <v>4591</v>
      </c>
      <c r="I1133" s="105">
        <f>SUM(J1133:AP1133)</f>
        <v>107</v>
      </c>
      <c r="J1133" s="79">
        <f>VLOOKUP(B1133,[2]ok!$BJ$3:$CS$424,2,FALSE)</f>
        <v>1</v>
      </c>
      <c r="K1133" s="79">
        <f>VLOOKUP(B1133,[2]ok!$BJ$3:$CS$424,3,FALSE)</f>
        <v>1</v>
      </c>
      <c r="L1133" s="79">
        <f>VLOOKUP(B1133,[2]ok!$BJ$3:$CS$424,4,FALSE)</f>
        <v>2</v>
      </c>
      <c r="M1133" s="79">
        <f>VLOOKUP(B1133,[2]ok!$BJ$3:$CS$424,5,FALSE)</f>
        <v>2</v>
      </c>
      <c r="N1133" s="79">
        <f>VLOOKUP(B1133,[2]ok!$BJ$3:$CS$424,6,FALSE)</f>
        <v>1</v>
      </c>
      <c r="O1133" s="79">
        <f>VLOOKUP(B1133,[2]ok!$BJ$3:$CS$424,7,FALSE)</f>
        <v>2</v>
      </c>
      <c r="P1133" s="79">
        <f>VLOOKUP(B1133,[2]ok!$BJ$3:$CS$424,8,FALSE)</f>
        <v>2</v>
      </c>
      <c r="Q1133" s="79">
        <f>VLOOKUP(B1133,[2]ok!$BJ$3:$CS$424,9,FALSE)</f>
        <v>2</v>
      </c>
      <c r="R1133" s="79">
        <f>VLOOKUP(B1133,[2]ok!$BJ$3:$CS$424,10,FALSE)</f>
        <v>2</v>
      </c>
      <c r="S1133" s="79">
        <f>VLOOKUP(B1133,[2]ok!$BJ$3:$CS$424,11,FALSE)</f>
        <v>2</v>
      </c>
      <c r="T1133" s="79">
        <f>VLOOKUP(B1133,[2]ok!$BJ$3:$CS$424,12,FALSE)</f>
        <v>2</v>
      </c>
      <c r="U1133" s="79">
        <f>VLOOKUP(B1133,[2]ok!$BJ$3:$CS$424,13,FALSE)</f>
        <v>2</v>
      </c>
      <c r="V1133" s="79">
        <f>VLOOKUP(B1133,[2]ok!$BJ$3:$CS$424,14,FALSE)</f>
        <v>2</v>
      </c>
      <c r="W1133" s="79">
        <f>VLOOKUP(B1133,[2]ok!$BJ$3:$CS$424,15,FALSE)</f>
        <v>2</v>
      </c>
      <c r="X1133" s="79">
        <f>VLOOKUP(B1133,[2]ok!$BJ$3:$CS$424,16,FALSE)</f>
        <v>2</v>
      </c>
      <c r="Y1133" s="79">
        <f>VLOOKUP(B1133,[2]ok!$BJ$3:$CS$424,17,FALSE)</f>
        <v>2</v>
      </c>
      <c r="Z1133" s="79">
        <f>VLOOKUP(B1133,[2]ok!$BJ$3:$CS$424,18,FALSE)</f>
        <v>2</v>
      </c>
      <c r="AA1133" s="79">
        <f>VLOOKUP(B1133,[2]ok!$BJ$3:$CS$424,19,FALSE)</f>
        <v>2</v>
      </c>
      <c r="AB1133" s="79">
        <f>VLOOKUP(B1133,[2]ok!$BJ$3:$CS$424,20,FALSE)</f>
        <v>2</v>
      </c>
      <c r="AC1133" s="79">
        <f>VLOOKUP(B1133,[2]ok!$BJ$3:$CS$424,21,FALSE)</f>
        <v>2</v>
      </c>
      <c r="AD1133" s="79">
        <f>VLOOKUP(B1133,[2]ok!$BJ$3:$CS$424,22,FALSE)</f>
        <v>7</v>
      </c>
      <c r="AE1133" s="79">
        <f>VLOOKUP(B1133,[2]ok!$BJ$3:$CS$424,23,FALSE)</f>
        <v>7</v>
      </c>
      <c r="AF1133" s="79">
        <f>VLOOKUP(B1133,[2]ok!$BJ$3:$CS$424,24,FALSE)</f>
        <v>8</v>
      </c>
      <c r="AG1133" s="79">
        <f>VLOOKUP(B1133,[2]ok!$BJ$3:$CS$424,25,FALSE)</f>
        <v>7</v>
      </c>
      <c r="AH1133" s="79">
        <f>VLOOKUP(B1133,[2]ok!$BJ$3:$CS$424,26,FALSE)</f>
        <v>8</v>
      </c>
      <c r="AI1133" s="79">
        <f>VLOOKUP(B1133,[2]ok!$BJ$3:$CS$424,27,FALSE)</f>
        <v>7</v>
      </c>
      <c r="AJ1133" s="79">
        <f>VLOOKUP(B1133,[2]ok!$BJ$3:$CS$424,28,FALSE)</f>
        <v>6</v>
      </c>
      <c r="AK1133" s="79">
        <f>VLOOKUP(B1133,[2]ok!$BJ$3:$CS$424,29,FALSE)</f>
        <v>5</v>
      </c>
      <c r="AL1133" s="79">
        <f>VLOOKUP(B1133,[2]ok!$BJ$3:$CS$424,30,FALSE)</f>
        <v>4</v>
      </c>
      <c r="AM1133" s="79">
        <f>VLOOKUP(B1133,[2]ok!$BJ$3:$CS$424,31,FALSE)</f>
        <v>5</v>
      </c>
      <c r="AN1133" s="79">
        <f>VLOOKUP(B1133,[2]ok!$BJ$3:$CS$424,32,FALSE)</f>
        <v>3</v>
      </c>
      <c r="AO1133" s="79">
        <f>VLOOKUP(B1133,[2]ok!$BJ$3:$CS$424,33,FALSE)</f>
        <v>2</v>
      </c>
      <c r="AP1133" s="79">
        <f>VLOOKUP(B1133,[2]ok!$BJ$3:$CS$424,34,FALSE)</f>
        <v>1</v>
      </c>
      <c r="AQ1133" s="79">
        <v>5</v>
      </c>
      <c r="AR1133" s="79">
        <v>5</v>
      </c>
      <c r="AS1133" s="79">
        <v>24</v>
      </c>
      <c r="AT1133" s="79">
        <f>VLOOKUP(B1133,[2]ok!$BJ$3:$CS$424,36,FALSE)</f>
        <v>7</v>
      </c>
      <c r="AU1133" s="78">
        <v>4591</v>
      </c>
      <c r="AV1133" s="109"/>
      <c r="AW1133" s="109"/>
    </row>
    <row r="1134" spans="1:49" s="33" customFormat="1" ht="12">
      <c r="A1134" s="21">
        <v>1130</v>
      </c>
      <c r="B1134" s="71"/>
      <c r="C1134" s="71"/>
      <c r="D1134" s="71"/>
      <c r="E1134" s="71"/>
      <c r="F1134" s="72" t="s">
        <v>1051</v>
      </c>
      <c r="G1134" s="73"/>
      <c r="H1134" s="71"/>
      <c r="I1134" s="104">
        <f>SUM(I1135:I1136)</f>
        <v>3026</v>
      </c>
      <c r="J1134" s="74">
        <f t="shared" ref="J1134:AP1134" si="975">SUM(J1135:J1136)</f>
        <v>39</v>
      </c>
      <c r="K1134" s="74">
        <f t="shared" si="975"/>
        <v>47</v>
      </c>
      <c r="L1134" s="74">
        <f t="shared" si="975"/>
        <v>45</v>
      </c>
      <c r="M1134" s="74">
        <f t="shared" si="975"/>
        <v>54</v>
      </c>
      <c r="N1134" s="74">
        <f t="shared" si="975"/>
        <v>47</v>
      </c>
      <c r="O1134" s="74">
        <f t="shared" si="975"/>
        <v>56</v>
      </c>
      <c r="P1134" s="74">
        <f t="shared" si="975"/>
        <v>72</v>
      </c>
      <c r="Q1134" s="74">
        <f t="shared" si="975"/>
        <v>71</v>
      </c>
      <c r="R1134" s="74">
        <f t="shared" si="975"/>
        <v>69</v>
      </c>
      <c r="S1134" s="74">
        <f t="shared" si="975"/>
        <v>67</v>
      </c>
      <c r="T1134" s="74">
        <f t="shared" si="975"/>
        <v>64</v>
      </c>
      <c r="U1134" s="74">
        <f t="shared" si="975"/>
        <v>62</v>
      </c>
      <c r="V1134" s="74">
        <f t="shared" si="975"/>
        <v>58</v>
      </c>
      <c r="W1134" s="74">
        <f t="shared" si="975"/>
        <v>55</v>
      </c>
      <c r="X1134" s="74">
        <f t="shared" si="975"/>
        <v>52</v>
      </c>
      <c r="Y1134" s="74">
        <f t="shared" si="975"/>
        <v>48</v>
      </c>
      <c r="Z1134" s="74">
        <f t="shared" si="975"/>
        <v>45</v>
      </c>
      <c r="AA1134" s="74">
        <f t="shared" si="975"/>
        <v>42</v>
      </c>
      <c r="AB1134" s="74">
        <f t="shared" si="975"/>
        <v>43</v>
      </c>
      <c r="AC1134" s="74">
        <f t="shared" si="975"/>
        <v>45</v>
      </c>
      <c r="AD1134" s="74">
        <f t="shared" si="975"/>
        <v>239</v>
      </c>
      <c r="AE1134" s="74">
        <f t="shared" si="975"/>
        <v>201</v>
      </c>
      <c r="AF1134" s="74">
        <f t="shared" si="975"/>
        <v>276</v>
      </c>
      <c r="AG1134" s="74">
        <f t="shared" si="975"/>
        <v>206</v>
      </c>
      <c r="AH1134" s="74">
        <f t="shared" si="975"/>
        <v>208</v>
      </c>
      <c r="AI1134" s="74">
        <f t="shared" si="975"/>
        <v>136</v>
      </c>
      <c r="AJ1134" s="74">
        <f t="shared" si="975"/>
        <v>144</v>
      </c>
      <c r="AK1134" s="74">
        <f t="shared" si="975"/>
        <v>111</v>
      </c>
      <c r="AL1134" s="74">
        <f t="shared" si="975"/>
        <v>121</v>
      </c>
      <c r="AM1134" s="74">
        <f t="shared" si="975"/>
        <v>104</v>
      </c>
      <c r="AN1134" s="74">
        <f t="shared" si="975"/>
        <v>81</v>
      </c>
      <c r="AO1134" s="74">
        <f t="shared" si="975"/>
        <v>59</v>
      </c>
      <c r="AP1134" s="74">
        <f t="shared" si="975"/>
        <v>59</v>
      </c>
      <c r="AQ1134" s="74">
        <v>140</v>
      </c>
      <c r="AR1134" s="74">
        <v>118</v>
      </c>
      <c r="AS1134" s="74">
        <v>684</v>
      </c>
      <c r="AT1134" s="74">
        <f>SUM(AT1135:AT1136)</f>
        <v>68</v>
      </c>
      <c r="AU1134" s="73"/>
      <c r="AV1134" s="109"/>
      <c r="AW1134" s="109"/>
    </row>
    <row r="1135" spans="1:49" s="33" customFormat="1" ht="12">
      <c r="A1135" s="21">
        <v>1131</v>
      </c>
      <c r="B1135" s="75">
        <v>4553</v>
      </c>
      <c r="C1135" s="76" t="s">
        <v>999</v>
      </c>
      <c r="D1135" s="76" t="s">
        <v>658</v>
      </c>
      <c r="E1135" s="76" t="s">
        <v>668</v>
      </c>
      <c r="F1135" s="77" t="s">
        <v>173</v>
      </c>
      <c r="G1135" s="78" t="s">
        <v>662</v>
      </c>
      <c r="H1135" s="75">
        <v>4553</v>
      </c>
      <c r="I1135" s="105">
        <f>SUM(J1135:AP1135)</f>
        <v>900</v>
      </c>
      <c r="J1135" s="79">
        <f>VLOOKUP(B1135,[2]ok!$BJ$3:$CS$424,2,FALSE)</f>
        <v>12</v>
      </c>
      <c r="K1135" s="79">
        <f>VLOOKUP(B1135,[2]ok!$BJ$3:$CS$424,3,FALSE)</f>
        <v>14</v>
      </c>
      <c r="L1135" s="79">
        <f>VLOOKUP(B1135,[2]ok!$BJ$3:$CS$424,4,FALSE)</f>
        <v>13</v>
      </c>
      <c r="M1135" s="79">
        <f>VLOOKUP(B1135,[2]ok!$BJ$3:$CS$424,5,FALSE)</f>
        <v>16</v>
      </c>
      <c r="N1135" s="79">
        <f>VLOOKUP(B1135,[2]ok!$BJ$3:$CS$424,6,FALSE)</f>
        <v>14</v>
      </c>
      <c r="O1135" s="79">
        <f>VLOOKUP(B1135,[2]ok!$BJ$3:$CS$424,7,FALSE)</f>
        <v>17</v>
      </c>
      <c r="P1135" s="79">
        <f>VLOOKUP(B1135,[2]ok!$BJ$3:$CS$424,8,FALSE)</f>
        <v>21</v>
      </c>
      <c r="Q1135" s="79">
        <f>VLOOKUP(B1135,[2]ok!$BJ$3:$CS$424,9,FALSE)</f>
        <v>21</v>
      </c>
      <c r="R1135" s="79">
        <f>VLOOKUP(B1135,[2]ok!$BJ$3:$CS$424,10,FALSE)</f>
        <v>21</v>
      </c>
      <c r="S1135" s="79">
        <f>VLOOKUP(B1135,[2]ok!$BJ$3:$CS$424,11,FALSE)</f>
        <v>20</v>
      </c>
      <c r="T1135" s="79">
        <f>VLOOKUP(B1135,[2]ok!$BJ$3:$CS$424,12,FALSE)</f>
        <v>19</v>
      </c>
      <c r="U1135" s="79">
        <f>VLOOKUP(B1135,[2]ok!$BJ$3:$CS$424,13,FALSE)</f>
        <v>18</v>
      </c>
      <c r="V1135" s="79">
        <f>VLOOKUP(B1135,[2]ok!$BJ$3:$CS$424,14,FALSE)</f>
        <v>17</v>
      </c>
      <c r="W1135" s="79">
        <f>VLOOKUP(B1135,[2]ok!$BJ$3:$CS$424,15,FALSE)</f>
        <v>16</v>
      </c>
      <c r="X1135" s="79">
        <f>VLOOKUP(B1135,[2]ok!$BJ$3:$CS$424,16,FALSE)</f>
        <v>15</v>
      </c>
      <c r="Y1135" s="79">
        <f>VLOOKUP(B1135,[2]ok!$BJ$3:$CS$424,17,FALSE)</f>
        <v>14</v>
      </c>
      <c r="Z1135" s="79">
        <f>VLOOKUP(B1135,[2]ok!$BJ$3:$CS$424,18,FALSE)</f>
        <v>13</v>
      </c>
      <c r="AA1135" s="79">
        <f>VLOOKUP(B1135,[2]ok!$BJ$3:$CS$424,19,FALSE)</f>
        <v>13</v>
      </c>
      <c r="AB1135" s="79">
        <f>VLOOKUP(B1135,[2]ok!$BJ$3:$CS$424,20,FALSE)</f>
        <v>13</v>
      </c>
      <c r="AC1135" s="79">
        <f>VLOOKUP(B1135,[2]ok!$BJ$3:$CS$424,21,FALSE)</f>
        <v>13</v>
      </c>
      <c r="AD1135" s="79">
        <f>VLOOKUP(B1135,[2]ok!$BJ$3:$CS$424,22,FALSE)</f>
        <v>71</v>
      </c>
      <c r="AE1135" s="79">
        <f>VLOOKUP(B1135,[2]ok!$BJ$3:$CS$424,23,FALSE)</f>
        <v>60</v>
      </c>
      <c r="AF1135" s="79">
        <f>VLOOKUP(B1135,[2]ok!$BJ$3:$CS$424,24,FALSE)</f>
        <v>82</v>
      </c>
      <c r="AG1135" s="79">
        <f>VLOOKUP(B1135,[2]ok!$BJ$3:$CS$424,25,FALSE)</f>
        <v>61</v>
      </c>
      <c r="AH1135" s="79">
        <f>VLOOKUP(B1135,[2]ok!$BJ$3:$CS$424,26,FALSE)</f>
        <v>62</v>
      </c>
      <c r="AI1135" s="79">
        <f>VLOOKUP(B1135,[2]ok!$BJ$3:$CS$424,27,FALSE)</f>
        <v>41</v>
      </c>
      <c r="AJ1135" s="79">
        <f>VLOOKUP(B1135,[2]ok!$BJ$3:$CS$424,28,FALSE)</f>
        <v>43</v>
      </c>
      <c r="AK1135" s="79">
        <f>VLOOKUP(B1135,[2]ok!$BJ$3:$CS$424,29,FALSE)</f>
        <v>33</v>
      </c>
      <c r="AL1135" s="79">
        <f>VLOOKUP(B1135,[2]ok!$BJ$3:$CS$424,30,FALSE)</f>
        <v>36</v>
      </c>
      <c r="AM1135" s="79">
        <f>VLOOKUP(B1135,[2]ok!$BJ$3:$CS$424,31,FALSE)</f>
        <v>31</v>
      </c>
      <c r="AN1135" s="79">
        <f>VLOOKUP(B1135,[2]ok!$BJ$3:$CS$424,32,FALSE)</f>
        <v>24</v>
      </c>
      <c r="AO1135" s="79">
        <f>VLOOKUP(B1135,[2]ok!$BJ$3:$CS$424,33,FALSE)</f>
        <v>18</v>
      </c>
      <c r="AP1135" s="79">
        <f>VLOOKUP(B1135,[2]ok!$BJ$3:$CS$424,34,FALSE)</f>
        <v>18</v>
      </c>
      <c r="AQ1135" s="79">
        <v>41</v>
      </c>
      <c r="AR1135" s="79">
        <v>35</v>
      </c>
      <c r="AS1135" s="79">
        <v>204</v>
      </c>
      <c r="AT1135" s="79">
        <f>VLOOKUP(B1135,[2]ok!$BJ$3:$CS$424,36,FALSE)</f>
        <v>32</v>
      </c>
      <c r="AU1135" s="78">
        <v>4553</v>
      </c>
      <c r="AV1135" s="109"/>
      <c r="AW1135" s="109"/>
    </row>
    <row r="1136" spans="1:49" s="33" customFormat="1" ht="12">
      <c r="A1136" s="6">
        <v>1132</v>
      </c>
      <c r="B1136" s="75">
        <v>4554</v>
      </c>
      <c r="C1136" s="76" t="s">
        <v>999</v>
      </c>
      <c r="D1136" s="76" t="s">
        <v>658</v>
      </c>
      <c r="E1136" s="76" t="s">
        <v>668</v>
      </c>
      <c r="F1136" s="77" t="s">
        <v>174</v>
      </c>
      <c r="G1136" s="78" t="s">
        <v>667</v>
      </c>
      <c r="H1136" s="75">
        <v>4554</v>
      </c>
      <c r="I1136" s="105">
        <f>SUM(J1136:AP1136)</f>
        <v>2126</v>
      </c>
      <c r="J1136" s="79">
        <f>VLOOKUP(B1136,[2]ok!$BJ$3:$CS$424,2,FALSE)</f>
        <v>27</v>
      </c>
      <c r="K1136" s="79">
        <f>VLOOKUP(B1136,[2]ok!$BJ$3:$CS$424,3,FALSE)</f>
        <v>33</v>
      </c>
      <c r="L1136" s="79">
        <f>VLOOKUP(B1136,[2]ok!$BJ$3:$CS$424,4,FALSE)</f>
        <v>32</v>
      </c>
      <c r="M1136" s="79">
        <f>VLOOKUP(B1136,[2]ok!$BJ$3:$CS$424,5,FALSE)</f>
        <v>38</v>
      </c>
      <c r="N1136" s="79">
        <f>VLOOKUP(B1136,[2]ok!$BJ$3:$CS$424,6,FALSE)</f>
        <v>33</v>
      </c>
      <c r="O1136" s="79">
        <f>VLOOKUP(B1136,[2]ok!$BJ$3:$CS$424,7,FALSE)</f>
        <v>39</v>
      </c>
      <c r="P1136" s="79">
        <f>VLOOKUP(B1136,[2]ok!$BJ$3:$CS$424,8,FALSE)</f>
        <v>51</v>
      </c>
      <c r="Q1136" s="79">
        <f>VLOOKUP(B1136,[2]ok!$BJ$3:$CS$424,9,FALSE)</f>
        <v>50</v>
      </c>
      <c r="R1136" s="79">
        <f>VLOOKUP(B1136,[2]ok!$BJ$3:$CS$424,10,FALSE)</f>
        <v>48</v>
      </c>
      <c r="S1136" s="79">
        <f>VLOOKUP(B1136,[2]ok!$BJ$3:$CS$424,11,FALSE)</f>
        <v>47</v>
      </c>
      <c r="T1136" s="79">
        <f>VLOOKUP(B1136,[2]ok!$BJ$3:$CS$424,12,FALSE)</f>
        <v>45</v>
      </c>
      <c r="U1136" s="79">
        <f>VLOOKUP(B1136,[2]ok!$BJ$3:$CS$424,13,FALSE)</f>
        <v>44</v>
      </c>
      <c r="V1136" s="79">
        <f>VLOOKUP(B1136,[2]ok!$BJ$3:$CS$424,14,FALSE)</f>
        <v>41</v>
      </c>
      <c r="W1136" s="79">
        <f>VLOOKUP(B1136,[2]ok!$BJ$3:$CS$424,15,FALSE)</f>
        <v>39</v>
      </c>
      <c r="X1136" s="79">
        <f>VLOOKUP(B1136,[2]ok!$BJ$3:$CS$424,16,FALSE)</f>
        <v>37</v>
      </c>
      <c r="Y1136" s="79">
        <f>VLOOKUP(B1136,[2]ok!$BJ$3:$CS$424,17,FALSE)</f>
        <v>34</v>
      </c>
      <c r="Z1136" s="79">
        <f>VLOOKUP(B1136,[2]ok!$BJ$3:$CS$424,18,FALSE)</f>
        <v>32</v>
      </c>
      <c r="AA1136" s="79">
        <f>VLOOKUP(B1136,[2]ok!$BJ$3:$CS$424,19,FALSE)</f>
        <v>29</v>
      </c>
      <c r="AB1136" s="79">
        <f>VLOOKUP(B1136,[2]ok!$BJ$3:$CS$424,20,FALSE)</f>
        <v>30</v>
      </c>
      <c r="AC1136" s="79">
        <f>VLOOKUP(B1136,[2]ok!$BJ$3:$CS$424,21,FALSE)</f>
        <v>32</v>
      </c>
      <c r="AD1136" s="79">
        <f>VLOOKUP(B1136,[2]ok!$BJ$3:$CS$424,22,FALSE)</f>
        <v>168</v>
      </c>
      <c r="AE1136" s="79">
        <f>VLOOKUP(B1136,[2]ok!$BJ$3:$CS$424,23,FALSE)</f>
        <v>141</v>
      </c>
      <c r="AF1136" s="79">
        <f>VLOOKUP(B1136,[2]ok!$BJ$3:$CS$424,24,FALSE)</f>
        <v>194</v>
      </c>
      <c r="AG1136" s="79">
        <f>VLOOKUP(B1136,[2]ok!$BJ$3:$CS$424,25,FALSE)</f>
        <v>145</v>
      </c>
      <c r="AH1136" s="79">
        <f>VLOOKUP(B1136,[2]ok!$BJ$3:$CS$424,26,FALSE)</f>
        <v>146</v>
      </c>
      <c r="AI1136" s="79">
        <f>VLOOKUP(B1136,[2]ok!$BJ$3:$CS$424,27,FALSE)</f>
        <v>95</v>
      </c>
      <c r="AJ1136" s="79">
        <f>VLOOKUP(B1136,[2]ok!$BJ$3:$CS$424,28,FALSE)</f>
        <v>101</v>
      </c>
      <c r="AK1136" s="79">
        <f>VLOOKUP(B1136,[2]ok!$BJ$3:$CS$424,29,FALSE)</f>
        <v>78</v>
      </c>
      <c r="AL1136" s="79">
        <f>VLOOKUP(B1136,[2]ok!$BJ$3:$CS$424,30,FALSE)</f>
        <v>85</v>
      </c>
      <c r="AM1136" s="79">
        <f>VLOOKUP(B1136,[2]ok!$BJ$3:$CS$424,31,FALSE)</f>
        <v>73</v>
      </c>
      <c r="AN1136" s="79">
        <f>VLOOKUP(B1136,[2]ok!$BJ$3:$CS$424,32,FALSE)</f>
        <v>57</v>
      </c>
      <c r="AO1136" s="79">
        <f>VLOOKUP(B1136,[2]ok!$BJ$3:$CS$424,33,FALSE)</f>
        <v>41</v>
      </c>
      <c r="AP1136" s="79">
        <f>VLOOKUP(B1136,[2]ok!$BJ$3:$CS$424,34,FALSE)</f>
        <v>41</v>
      </c>
      <c r="AQ1136" s="79">
        <v>99</v>
      </c>
      <c r="AR1136" s="79">
        <v>83</v>
      </c>
      <c r="AS1136" s="79">
        <v>480</v>
      </c>
      <c r="AT1136" s="79">
        <f>VLOOKUP(B1136,[2]ok!$BJ$3:$CS$424,36,FALSE)</f>
        <v>36</v>
      </c>
      <c r="AU1136" s="78">
        <v>4554</v>
      </c>
      <c r="AV1136" s="109"/>
      <c r="AW1136" s="109"/>
    </row>
    <row r="1137" spans="1:49" s="33" customFormat="1" ht="12">
      <c r="A1137" s="21">
        <v>1133</v>
      </c>
      <c r="B1137" s="71"/>
      <c r="C1137" s="71"/>
      <c r="D1137" s="71"/>
      <c r="E1137" s="71"/>
      <c r="F1137" s="72" t="s">
        <v>1052</v>
      </c>
      <c r="G1137" s="73"/>
      <c r="H1137" s="71"/>
      <c r="I1137" s="104">
        <f>SUM(I1138:I1141)</f>
        <v>3764</v>
      </c>
      <c r="J1137" s="74">
        <f t="shared" ref="J1137:AP1137" si="976">SUM(J1138:J1141)</f>
        <v>41</v>
      </c>
      <c r="K1137" s="74">
        <f t="shared" si="976"/>
        <v>53</v>
      </c>
      <c r="L1137" s="74">
        <f t="shared" si="976"/>
        <v>58</v>
      </c>
      <c r="M1137" s="74">
        <f t="shared" si="976"/>
        <v>58</v>
      </c>
      <c r="N1137" s="74">
        <f t="shared" si="976"/>
        <v>58</v>
      </c>
      <c r="O1137" s="74">
        <f t="shared" si="976"/>
        <v>60</v>
      </c>
      <c r="P1137" s="74">
        <f t="shared" si="976"/>
        <v>66</v>
      </c>
      <c r="Q1137" s="74">
        <f t="shared" si="976"/>
        <v>69</v>
      </c>
      <c r="R1137" s="74">
        <f t="shared" si="976"/>
        <v>72</v>
      </c>
      <c r="S1137" s="74">
        <f t="shared" si="976"/>
        <v>75</v>
      </c>
      <c r="T1137" s="74">
        <f t="shared" si="976"/>
        <v>79</v>
      </c>
      <c r="U1137" s="74">
        <f t="shared" si="976"/>
        <v>84</v>
      </c>
      <c r="V1137" s="74">
        <f t="shared" si="976"/>
        <v>85</v>
      </c>
      <c r="W1137" s="74">
        <f t="shared" si="976"/>
        <v>81</v>
      </c>
      <c r="X1137" s="74">
        <f t="shared" si="976"/>
        <v>77</v>
      </c>
      <c r="Y1137" s="74">
        <f t="shared" si="976"/>
        <v>72</v>
      </c>
      <c r="Z1137" s="74">
        <f t="shared" si="976"/>
        <v>67</v>
      </c>
      <c r="AA1137" s="74">
        <f t="shared" si="976"/>
        <v>64</v>
      </c>
      <c r="AB1137" s="74">
        <f t="shared" si="976"/>
        <v>60</v>
      </c>
      <c r="AC1137" s="74">
        <f t="shared" si="976"/>
        <v>55</v>
      </c>
      <c r="AD1137" s="74">
        <f t="shared" si="976"/>
        <v>241</v>
      </c>
      <c r="AE1137" s="74">
        <f t="shared" si="976"/>
        <v>262</v>
      </c>
      <c r="AF1137" s="74">
        <f t="shared" si="976"/>
        <v>344</v>
      </c>
      <c r="AG1137" s="74">
        <f t="shared" si="976"/>
        <v>290</v>
      </c>
      <c r="AH1137" s="74">
        <f t="shared" si="976"/>
        <v>252</v>
      </c>
      <c r="AI1137" s="74">
        <f t="shared" si="976"/>
        <v>235</v>
      </c>
      <c r="AJ1137" s="74">
        <f t="shared" si="976"/>
        <v>215</v>
      </c>
      <c r="AK1137" s="74">
        <f t="shared" si="976"/>
        <v>122</v>
      </c>
      <c r="AL1137" s="74">
        <f t="shared" si="976"/>
        <v>135</v>
      </c>
      <c r="AM1137" s="74">
        <f t="shared" si="976"/>
        <v>125</v>
      </c>
      <c r="AN1137" s="74">
        <f t="shared" si="976"/>
        <v>90</v>
      </c>
      <c r="AO1137" s="74">
        <f t="shared" si="976"/>
        <v>70</v>
      </c>
      <c r="AP1137" s="74">
        <f t="shared" si="976"/>
        <v>49</v>
      </c>
      <c r="AQ1137" s="74">
        <v>195</v>
      </c>
      <c r="AR1137" s="74">
        <v>169</v>
      </c>
      <c r="AS1137" s="74">
        <v>877</v>
      </c>
      <c r="AT1137" s="74">
        <f>SUM(AT1138:AT1141)</f>
        <v>69</v>
      </c>
      <c r="AU1137" s="73"/>
      <c r="AV1137" s="109"/>
      <c r="AW1137" s="109"/>
    </row>
    <row r="1138" spans="1:49" s="33" customFormat="1" ht="12">
      <c r="A1138" s="21">
        <v>1134</v>
      </c>
      <c r="B1138" s="75">
        <v>4555</v>
      </c>
      <c r="C1138" s="76" t="s">
        <v>999</v>
      </c>
      <c r="D1138" s="76" t="s">
        <v>658</v>
      </c>
      <c r="E1138" s="76" t="s">
        <v>668</v>
      </c>
      <c r="F1138" s="77" t="s">
        <v>175</v>
      </c>
      <c r="G1138" s="78" t="s">
        <v>667</v>
      </c>
      <c r="H1138" s="75">
        <v>4555</v>
      </c>
      <c r="I1138" s="105">
        <f>SUM(J1138:AP1138)</f>
        <v>1299</v>
      </c>
      <c r="J1138" s="79">
        <f>VLOOKUP(B1138,[2]ok!$BJ$3:$CS$424,2,FALSE)</f>
        <v>14</v>
      </c>
      <c r="K1138" s="79">
        <f>VLOOKUP(B1138,[2]ok!$BJ$3:$CS$424,3,FALSE)</f>
        <v>18</v>
      </c>
      <c r="L1138" s="79">
        <f>VLOOKUP(B1138,[2]ok!$BJ$3:$CS$424,4,FALSE)</f>
        <v>20</v>
      </c>
      <c r="M1138" s="79">
        <f>VLOOKUP(B1138,[2]ok!$BJ$3:$CS$424,5,FALSE)</f>
        <v>20</v>
      </c>
      <c r="N1138" s="79">
        <f>VLOOKUP(B1138,[2]ok!$BJ$3:$CS$424,6,FALSE)</f>
        <v>20</v>
      </c>
      <c r="O1138" s="79">
        <f>VLOOKUP(B1138,[2]ok!$BJ$3:$CS$424,7,FALSE)</f>
        <v>21</v>
      </c>
      <c r="P1138" s="79">
        <f>VLOOKUP(B1138,[2]ok!$BJ$3:$CS$424,8,FALSE)</f>
        <v>23</v>
      </c>
      <c r="Q1138" s="79">
        <f>VLOOKUP(B1138,[2]ok!$BJ$3:$CS$424,9,FALSE)</f>
        <v>24</v>
      </c>
      <c r="R1138" s="79">
        <f>VLOOKUP(B1138,[2]ok!$BJ$3:$CS$424,10,FALSE)</f>
        <v>25</v>
      </c>
      <c r="S1138" s="79">
        <f>VLOOKUP(B1138,[2]ok!$BJ$3:$CS$424,11,FALSE)</f>
        <v>26</v>
      </c>
      <c r="T1138" s="79">
        <f>VLOOKUP(B1138,[2]ok!$BJ$3:$CS$424,12,FALSE)</f>
        <v>27</v>
      </c>
      <c r="U1138" s="79">
        <f>VLOOKUP(B1138,[2]ok!$BJ$3:$CS$424,13,FALSE)</f>
        <v>29</v>
      </c>
      <c r="V1138" s="79">
        <f>VLOOKUP(B1138,[2]ok!$BJ$3:$CS$424,14,FALSE)</f>
        <v>29</v>
      </c>
      <c r="W1138" s="79">
        <f>VLOOKUP(B1138,[2]ok!$BJ$3:$CS$424,15,FALSE)</f>
        <v>28</v>
      </c>
      <c r="X1138" s="79">
        <f>VLOOKUP(B1138,[2]ok!$BJ$3:$CS$424,16,FALSE)</f>
        <v>27</v>
      </c>
      <c r="Y1138" s="79">
        <f>VLOOKUP(B1138,[2]ok!$BJ$3:$CS$424,17,FALSE)</f>
        <v>25</v>
      </c>
      <c r="Z1138" s="79">
        <f>VLOOKUP(B1138,[2]ok!$BJ$3:$CS$424,18,FALSE)</f>
        <v>23</v>
      </c>
      <c r="AA1138" s="79">
        <f>VLOOKUP(B1138,[2]ok!$BJ$3:$CS$424,19,FALSE)</f>
        <v>22</v>
      </c>
      <c r="AB1138" s="79">
        <f>VLOOKUP(B1138,[2]ok!$BJ$3:$CS$424,20,FALSE)</f>
        <v>21</v>
      </c>
      <c r="AC1138" s="79">
        <f>VLOOKUP(B1138,[2]ok!$BJ$3:$CS$424,21,FALSE)</f>
        <v>19</v>
      </c>
      <c r="AD1138" s="79">
        <f>VLOOKUP(B1138,[2]ok!$BJ$3:$CS$424,22,FALSE)</f>
        <v>83</v>
      </c>
      <c r="AE1138" s="79">
        <f>VLOOKUP(B1138,[2]ok!$BJ$3:$CS$424,23,FALSE)</f>
        <v>90</v>
      </c>
      <c r="AF1138" s="79">
        <f>VLOOKUP(B1138,[2]ok!$BJ$3:$CS$424,24,FALSE)</f>
        <v>119</v>
      </c>
      <c r="AG1138" s="79">
        <f>VLOOKUP(B1138,[2]ok!$BJ$3:$CS$424,25,FALSE)</f>
        <v>100</v>
      </c>
      <c r="AH1138" s="79">
        <f>VLOOKUP(B1138,[2]ok!$BJ$3:$CS$424,26,FALSE)</f>
        <v>87</v>
      </c>
      <c r="AI1138" s="79">
        <f>VLOOKUP(B1138,[2]ok!$BJ$3:$CS$424,27,FALSE)</f>
        <v>81</v>
      </c>
      <c r="AJ1138" s="79">
        <f>VLOOKUP(B1138,[2]ok!$BJ$3:$CS$424,28,FALSE)</f>
        <v>74</v>
      </c>
      <c r="AK1138" s="79">
        <f>VLOOKUP(B1138,[2]ok!$BJ$3:$CS$424,29,FALSE)</f>
        <v>42</v>
      </c>
      <c r="AL1138" s="79">
        <f>VLOOKUP(B1138,[2]ok!$BJ$3:$CS$424,30,FALSE)</f>
        <v>47</v>
      </c>
      <c r="AM1138" s="79">
        <f>VLOOKUP(B1138,[2]ok!$BJ$3:$CS$424,31,FALSE)</f>
        <v>43</v>
      </c>
      <c r="AN1138" s="79">
        <f>VLOOKUP(B1138,[2]ok!$BJ$3:$CS$424,32,FALSE)</f>
        <v>31</v>
      </c>
      <c r="AO1138" s="79">
        <f>VLOOKUP(B1138,[2]ok!$BJ$3:$CS$424,33,FALSE)</f>
        <v>24</v>
      </c>
      <c r="AP1138" s="79">
        <f>VLOOKUP(B1138,[2]ok!$BJ$3:$CS$424,34,FALSE)</f>
        <v>17</v>
      </c>
      <c r="AQ1138" s="79">
        <v>67</v>
      </c>
      <c r="AR1138" s="79">
        <v>58</v>
      </c>
      <c r="AS1138" s="79">
        <v>302</v>
      </c>
      <c r="AT1138" s="79">
        <f>VLOOKUP(B1138,[2]ok!$BJ$3:$CS$424,36,FALSE)</f>
        <v>22</v>
      </c>
      <c r="AU1138" s="78">
        <v>4555</v>
      </c>
      <c r="AV1138" s="109"/>
      <c r="AW1138" s="109"/>
    </row>
    <row r="1139" spans="1:49" s="33" customFormat="1" ht="12">
      <c r="A1139" s="6">
        <v>1135</v>
      </c>
      <c r="B1139" s="75">
        <v>4552</v>
      </c>
      <c r="C1139" s="76" t="s">
        <v>999</v>
      </c>
      <c r="D1139" s="76" t="s">
        <v>658</v>
      </c>
      <c r="E1139" s="76" t="s">
        <v>668</v>
      </c>
      <c r="F1139" s="77" t="s">
        <v>176</v>
      </c>
      <c r="G1139" s="78" t="s">
        <v>667</v>
      </c>
      <c r="H1139" s="75">
        <v>4552</v>
      </c>
      <c r="I1139" s="105">
        <f>SUM(J1139:AP1139)</f>
        <v>1624</v>
      </c>
      <c r="J1139" s="79">
        <f>VLOOKUP(B1139,[2]ok!$BJ$3:$CS$424,2,FALSE)</f>
        <v>18</v>
      </c>
      <c r="K1139" s="79">
        <f>VLOOKUP(B1139,[2]ok!$BJ$3:$CS$424,3,FALSE)</f>
        <v>23</v>
      </c>
      <c r="L1139" s="79">
        <f>VLOOKUP(B1139,[2]ok!$BJ$3:$CS$424,4,FALSE)</f>
        <v>25</v>
      </c>
      <c r="M1139" s="79">
        <f>VLOOKUP(B1139,[2]ok!$BJ$3:$CS$424,5,FALSE)</f>
        <v>25</v>
      </c>
      <c r="N1139" s="79">
        <f>VLOOKUP(B1139,[2]ok!$BJ$3:$CS$424,6,FALSE)</f>
        <v>25</v>
      </c>
      <c r="O1139" s="79">
        <f>VLOOKUP(B1139,[2]ok!$BJ$3:$CS$424,7,FALSE)</f>
        <v>26</v>
      </c>
      <c r="P1139" s="79">
        <f>VLOOKUP(B1139,[2]ok!$BJ$3:$CS$424,8,FALSE)</f>
        <v>28</v>
      </c>
      <c r="Q1139" s="79">
        <f>VLOOKUP(B1139,[2]ok!$BJ$3:$CS$424,9,FALSE)</f>
        <v>30</v>
      </c>
      <c r="R1139" s="79">
        <f>VLOOKUP(B1139,[2]ok!$BJ$3:$CS$424,10,FALSE)</f>
        <v>31</v>
      </c>
      <c r="S1139" s="79">
        <f>VLOOKUP(B1139,[2]ok!$BJ$3:$CS$424,11,FALSE)</f>
        <v>32</v>
      </c>
      <c r="T1139" s="79">
        <f>VLOOKUP(B1139,[2]ok!$BJ$3:$CS$424,12,FALSE)</f>
        <v>34</v>
      </c>
      <c r="U1139" s="79">
        <f>VLOOKUP(B1139,[2]ok!$BJ$3:$CS$424,13,FALSE)</f>
        <v>36</v>
      </c>
      <c r="V1139" s="79">
        <f>VLOOKUP(B1139,[2]ok!$BJ$3:$CS$424,14,FALSE)</f>
        <v>37</v>
      </c>
      <c r="W1139" s="79">
        <f>VLOOKUP(B1139,[2]ok!$BJ$3:$CS$424,15,FALSE)</f>
        <v>35</v>
      </c>
      <c r="X1139" s="79">
        <f>VLOOKUP(B1139,[2]ok!$BJ$3:$CS$424,16,FALSE)</f>
        <v>33</v>
      </c>
      <c r="Y1139" s="79">
        <f>VLOOKUP(B1139,[2]ok!$BJ$3:$CS$424,17,FALSE)</f>
        <v>31</v>
      </c>
      <c r="Z1139" s="79">
        <f>VLOOKUP(B1139,[2]ok!$BJ$3:$CS$424,18,FALSE)</f>
        <v>29</v>
      </c>
      <c r="AA1139" s="79">
        <f>VLOOKUP(B1139,[2]ok!$BJ$3:$CS$424,19,FALSE)</f>
        <v>28</v>
      </c>
      <c r="AB1139" s="79">
        <f>VLOOKUP(B1139,[2]ok!$BJ$3:$CS$424,20,FALSE)</f>
        <v>26</v>
      </c>
      <c r="AC1139" s="79">
        <f>VLOOKUP(B1139,[2]ok!$BJ$3:$CS$424,21,FALSE)</f>
        <v>24</v>
      </c>
      <c r="AD1139" s="79">
        <f>VLOOKUP(B1139,[2]ok!$BJ$3:$CS$424,22,FALSE)</f>
        <v>104</v>
      </c>
      <c r="AE1139" s="79">
        <f>VLOOKUP(B1139,[2]ok!$BJ$3:$CS$424,23,FALSE)</f>
        <v>113</v>
      </c>
      <c r="AF1139" s="79">
        <f>VLOOKUP(B1139,[2]ok!$BJ$3:$CS$424,24,FALSE)</f>
        <v>148</v>
      </c>
      <c r="AG1139" s="79">
        <f>VLOOKUP(B1139,[2]ok!$BJ$3:$CS$424,25,FALSE)</f>
        <v>125</v>
      </c>
      <c r="AH1139" s="79">
        <f>VLOOKUP(B1139,[2]ok!$BJ$3:$CS$424,26,FALSE)</f>
        <v>109</v>
      </c>
      <c r="AI1139" s="79">
        <f>VLOOKUP(B1139,[2]ok!$BJ$3:$CS$424,27,FALSE)</f>
        <v>101</v>
      </c>
      <c r="AJ1139" s="79">
        <f>VLOOKUP(B1139,[2]ok!$BJ$3:$CS$424,28,FALSE)</f>
        <v>93</v>
      </c>
      <c r="AK1139" s="79">
        <f>VLOOKUP(B1139,[2]ok!$BJ$3:$CS$424,29,FALSE)</f>
        <v>53</v>
      </c>
      <c r="AL1139" s="79">
        <f>VLOOKUP(B1139,[2]ok!$BJ$3:$CS$424,30,FALSE)</f>
        <v>58</v>
      </c>
      <c r="AM1139" s="79">
        <f>VLOOKUP(B1139,[2]ok!$BJ$3:$CS$424,31,FALSE)</f>
        <v>54</v>
      </c>
      <c r="AN1139" s="79">
        <f>VLOOKUP(B1139,[2]ok!$BJ$3:$CS$424,32,FALSE)</f>
        <v>39</v>
      </c>
      <c r="AO1139" s="79">
        <f>VLOOKUP(B1139,[2]ok!$BJ$3:$CS$424,33,FALSE)</f>
        <v>30</v>
      </c>
      <c r="AP1139" s="79">
        <f>VLOOKUP(B1139,[2]ok!$BJ$3:$CS$424,34,FALSE)</f>
        <v>21</v>
      </c>
      <c r="AQ1139" s="79">
        <v>84</v>
      </c>
      <c r="AR1139" s="79">
        <v>73</v>
      </c>
      <c r="AS1139" s="79">
        <v>378</v>
      </c>
      <c r="AT1139" s="79">
        <f>VLOOKUP(B1139,[2]ok!$BJ$3:$CS$424,36,FALSE)</f>
        <v>37</v>
      </c>
      <c r="AU1139" s="78">
        <v>4552</v>
      </c>
      <c r="AV1139" s="109"/>
      <c r="AW1139" s="109"/>
    </row>
    <row r="1140" spans="1:49" s="33" customFormat="1" ht="12">
      <c r="A1140" s="21">
        <v>1136</v>
      </c>
      <c r="B1140" s="75">
        <v>4551</v>
      </c>
      <c r="C1140" s="76" t="s">
        <v>999</v>
      </c>
      <c r="D1140" s="76" t="s">
        <v>658</v>
      </c>
      <c r="E1140" s="76" t="s">
        <v>668</v>
      </c>
      <c r="F1140" s="77" t="s">
        <v>177</v>
      </c>
      <c r="G1140" s="78" t="s">
        <v>662</v>
      </c>
      <c r="H1140" s="75">
        <v>4551</v>
      </c>
      <c r="I1140" s="105">
        <f>SUM(J1140:AP1140)</f>
        <v>841</v>
      </c>
      <c r="J1140" s="79">
        <f>VLOOKUP(B1140,[2]ok!$BJ$3:$CS$424,2,FALSE)</f>
        <v>9</v>
      </c>
      <c r="K1140" s="79">
        <f>VLOOKUP(B1140,[2]ok!$BJ$3:$CS$424,3,FALSE)</f>
        <v>12</v>
      </c>
      <c r="L1140" s="79">
        <f>VLOOKUP(B1140,[2]ok!$BJ$3:$CS$424,4,FALSE)</f>
        <v>13</v>
      </c>
      <c r="M1140" s="79">
        <f>VLOOKUP(B1140,[2]ok!$BJ$3:$CS$424,5,FALSE)</f>
        <v>13</v>
      </c>
      <c r="N1140" s="79">
        <f>VLOOKUP(B1140,[2]ok!$BJ$3:$CS$424,6,FALSE)</f>
        <v>13</v>
      </c>
      <c r="O1140" s="79">
        <f>VLOOKUP(B1140,[2]ok!$BJ$3:$CS$424,7,FALSE)</f>
        <v>13</v>
      </c>
      <c r="P1140" s="79">
        <f>VLOOKUP(B1140,[2]ok!$BJ$3:$CS$424,8,FALSE)</f>
        <v>15</v>
      </c>
      <c r="Q1140" s="79">
        <f>VLOOKUP(B1140,[2]ok!$BJ$3:$CS$424,9,FALSE)</f>
        <v>15</v>
      </c>
      <c r="R1140" s="79">
        <f>VLOOKUP(B1140,[2]ok!$BJ$3:$CS$424,10,FALSE)</f>
        <v>16</v>
      </c>
      <c r="S1140" s="79">
        <f>VLOOKUP(B1140,[2]ok!$BJ$3:$CS$424,11,FALSE)</f>
        <v>17</v>
      </c>
      <c r="T1140" s="79">
        <f>VLOOKUP(B1140,[2]ok!$BJ$3:$CS$424,12,FALSE)</f>
        <v>18</v>
      </c>
      <c r="U1140" s="79">
        <f>VLOOKUP(B1140,[2]ok!$BJ$3:$CS$424,13,FALSE)</f>
        <v>19</v>
      </c>
      <c r="V1140" s="79">
        <f>VLOOKUP(B1140,[2]ok!$BJ$3:$CS$424,14,FALSE)</f>
        <v>19</v>
      </c>
      <c r="W1140" s="79">
        <f>VLOOKUP(B1140,[2]ok!$BJ$3:$CS$424,15,FALSE)</f>
        <v>18</v>
      </c>
      <c r="X1140" s="79">
        <f>VLOOKUP(B1140,[2]ok!$BJ$3:$CS$424,16,FALSE)</f>
        <v>17</v>
      </c>
      <c r="Y1140" s="79">
        <f>VLOOKUP(B1140,[2]ok!$BJ$3:$CS$424,17,FALSE)</f>
        <v>16</v>
      </c>
      <c r="Z1140" s="79">
        <f>VLOOKUP(B1140,[2]ok!$BJ$3:$CS$424,18,FALSE)</f>
        <v>15</v>
      </c>
      <c r="AA1140" s="79">
        <f>VLOOKUP(B1140,[2]ok!$BJ$3:$CS$424,19,FALSE)</f>
        <v>14</v>
      </c>
      <c r="AB1140" s="79">
        <f>VLOOKUP(B1140,[2]ok!$BJ$3:$CS$424,20,FALSE)</f>
        <v>13</v>
      </c>
      <c r="AC1140" s="79">
        <f>VLOOKUP(B1140,[2]ok!$BJ$3:$CS$424,21,FALSE)</f>
        <v>12</v>
      </c>
      <c r="AD1140" s="79">
        <f>VLOOKUP(B1140,[2]ok!$BJ$3:$CS$424,22,FALSE)</f>
        <v>54</v>
      </c>
      <c r="AE1140" s="79">
        <f>VLOOKUP(B1140,[2]ok!$BJ$3:$CS$424,23,FALSE)</f>
        <v>59</v>
      </c>
      <c r="AF1140" s="79">
        <f>VLOOKUP(B1140,[2]ok!$BJ$3:$CS$424,24,FALSE)</f>
        <v>77</v>
      </c>
      <c r="AG1140" s="79">
        <f>VLOOKUP(B1140,[2]ok!$BJ$3:$CS$424,25,FALSE)</f>
        <v>65</v>
      </c>
      <c r="AH1140" s="79">
        <f>VLOOKUP(B1140,[2]ok!$BJ$3:$CS$424,26,FALSE)</f>
        <v>56</v>
      </c>
      <c r="AI1140" s="79">
        <f>VLOOKUP(B1140,[2]ok!$BJ$3:$CS$424,27,FALSE)</f>
        <v>53</v>
      </c>
      <c r="AJ1140" s="79">
        <f>VLOOKUP(B1140,[2]ok!$BJ$3:$CS$424,28,FALSE)</f>
        <v>48</v>
      </c>
      <c r="AK1140" s="79">
        <f>VLOOKUP(B1140,[2]ok!$BJ$3:$CS$424,29,FALSE)</f>
        <v>27</v>
      </c>
      <c r="AL1140" s="79">
        <f>VLOOKUP(B1140,[2]ok!$BJ$3:$CS$424,30,FALSE)</f>
        <v>30</v>
      </c>
      <c r="AM1140" s="79">
        <f>VLOOKUP(B1140,[2]ok!$BJ$3:$CS$424,31,FALSE)</f>
        <v>28</v>
      </c>
      <c r="AN1140" s="79">
        <f>VLOOKUP(B1140,[2]ok!$BJ$3:$CS$424,32,FALSE)</f>
        <v>20</v>
      </c>
      <c r="AO1140" s="79">
        <f>VLOOKUP(B1140,[2]ok!$BJ$3:$CS$424,33,FALSE)</f>
        <v>16</v>
      </c>
      <c r="AP1140" s="79">
        <f>VLOOKUP(B1140,[2]ok!$BJ$3:$CS$424,34,FALSE)</f>
        <v>11</v>
      </c>
      <c r="AQ1140" s="79">
        <v>44</v>
      </c>
      <c r="AR1140" s="79">
        <v>37</v>
      </c>
      <c r="AS1140" s="79">
        <v>197</v>
      </c>
      <c r="AT1140" s="79">
        <f>VLOOKUP(B1140,[2]ok!$BJ$3:$CS$424,36,FALSE)</f>
        <v>10</v>
      </c>
      <c r="AU1140" s="78">
        <v>4551</v>
      </c>
      <c r="AV1140" s="109"/>
      <c r="AW1140" s="109"/>
    </row>
    <row r="1141" spans="1:49" s="33" customFormat="1" ht="12">
      <c r="A1141" s="21">
        <v>1137</v>
      </c>
      <c r="B1141" s="75">
        <v>4550</v>
      </c>
      <c r="C1141" s="76" t="s">
        <v>999</v>
      </c>
      <c r="D1141" s="76" t="s">
        <v>658</v>
      </c>
      <c r="E1141" s="76" t="s">
        <v>668</v>
      </c>
      <c r="F1141" s="77" t="s">
        <v>178</v>
      </c>
      <c r="G1141" s="78" t="s">
        <v>662</v>
      </c>
      <c r="H1141" s="75">
        <v>4550</v>
      </c>
      <c r="I1141" s="105">
        <f>SUM(J1141:AP1141)</f>
        <v>0</v>
      </c>
      <c r="J1141" s="79">
        <f>VLOOKUP(B1141,[2]ok!$BJ$3:$CS$424,2,FALSE)</f>
        <v>0</v>
      </c>
      <c r="K1141" s="79">
        <f>VLOOKUP(B1141,[2]ok!$BJ$3:$CS$424,3,FALSE)</f>
        <v>0</v>
      </c>
      <c r="L1141" s="79">
        <f>VLOOKUP(B1141,[2]ok!$BJ$3:$CS$424,4,FALSE)</f>
        <v>0</v>
      </c>
      <c r="M1141" s="79">
        <f>VLOOKUP(B1141,[2]ok!$BJ$3:$CS$424,5,FALSE)</f>
        <v>0</v>
      </c>
      <c r="N1141" s="79">
        <f>VLOOKUP(B1141,[2]ok!$BJ$3:$CS$424,6,FALSE)</f>
        <v>0</v>
      </c>
      <c r="O1141" s="79">
        <f>VLOOKUP(B1141,[2]ok!$BJ$3:$CS$424,7,FALSE)</f>
        <v>0</v>
      </c>
      <c r="P1141" s="79">
        <f>VLOOKUP(B1141,[2]ok!$BJ$3:$CS$424,8,FALSE)</f>
        <v>0</v>
      </c>
      <c r="Q1141" s="79">
        <f>VLOOKUP(B1141,[2]ok!$BJ$3:$CS$424,9,FALSE)</f>
        <v>0</v>
      </c>
      <c r="R1141" s="79">
        <f>VLOOKUP(B1141,[2]ok!$BJ$3:$CS$424,10,FALSE)</f>
        <v>0</v>
      </c>
      <c r="S1141" s="79">
        <f>VLOOKUP(B1141,[2]ok!$BJ$3:$CS$424,11,FALSE)</f>
        <v>0</v>
      </c>
      <c r="T1141" s="79">
        <f>VLOOKUP(B1141,[2]ok!$BJ$3:$CS$424,12,FALSE)</f>
        <v>0</v>
      </c>
      <c r="U1141" s="79">
        <f>VLOOKUP(B1141,[2]ok!$BJ$3:$CS$424,13,FALSE)</f>
        <v>0</v>
      </c>
      <c r="V1141" s="79">
        <f>VLOOKUP(B1141,[2]ok!$BJ$3:$CS$424,14,FALSE)</f>
        <v>0</v>
      </c>
      <c r="W1141" s="79">
        <f>VLOOKUP(B1141,[2]ok!$BJ$3:$CS$424,15,FALSE)</f>
        <v>0</v>
      </c>
      <c r="X1141" s="79">
        <f>VLOOKUP(B1141,[2]ok!$BJ$3:$CS$424,16,FALSE)</f>
        <v>0</v>
      </c>
      <c r="Y1141" s="79">
        <f>VLOOKUP(B1141,[2]ok!$BJ$3:$CS$424,17,FALSE)</f>
        <v>0</v>
      </c>
      <c r="Z1141" s="79">
        <f>VLOOKUP(B1141,[2]ok!$BJ$3:$CS$424,18,FALSE)</f>
        <v>0</v>
      </c>
      <c r="AA1141" s="79">
        <f>VLOOKUP(B1141,[2]ok!$BJ$3:$CS$424,19,FALSE)</f>
        <v>0</v>
      </c>
      <c r="AB1141" s="79">
        <f>VLOOKUP(B1141,[2]ok!$BJ$3:$CS$424,20,FALSE)</f>
        <v>0</v>
      </c>
      <c r="AC1141" s="79">
        <f>VLOOKUP(B1141,[2]ok!$BJ$3:$CS$424,21,FALSE)</f>
        <v>0</v>
      </c>
      <c r="AD1141" s="79">
        <f>VLOOKUP(B1141,[2]ok!$BJ$3:$CS$424,22,FALSE)</f>
        <v>0</v>
      </c>
      <c r="AE1141" s="79">
        <f>VLOOKUP(B1141,[2]ok!$BJ$3:$CS$424,23,FALSE)</f>
        <v>0</v>
      </c>
      <c r="AF1141" s="79">
        <f>VLOOKUP(B1141,[2]ok!$BJ$3:$CS$424,24,FALSE)</f>
        <v>0</v>
      </c>
      <c r="AG1141" s="79">
        <f>VLOOKUP(B1141,[2]ok!$BJ$3:$CS$424,25,FALSE)</f>
        <v>0</v>
      </c>
      <c r="AH1141" s="79">
        <f>VLOOKUP(B1141,[2]ok!$BJ$3:$CS$424,26,FALSE)</f>
        <v>0</v>
      </c>
      <c r="AI1141" s="79">
        <f>VLOOKUP(B1141,[2]ok!$BJ$3:$CS$424,27,FALSE)</f>
        <v>0</v>
      </c>
      <c r="AJ1141" s="79">
        <f>VLOOKUP(B1141,[2]ok!$BJ$3:$CS$424,28,FALSE)</f>
        <v>0</v>
      </c>
      <c r="AK1141" s="79">
        <f>VLOOKUP(B1141,[2]ok!$BJ$3:$CS$424,29,FALSE)</f>
        <v>0</v>
      </c>
      <c r="AL1141" s="79">
        <f>VLOOKUP(B1141,[2]ok!$BJ$3:$CS$424,30,FALSE)</f>
        <v>0</v>
      </c>
      <c r="AM1141" s="79">
        <f>VLOOKUP(B1141,[2]ok!$BJ$3:$CS$424,31,FALSE)</f>
        <v>0</v>
      </c>
      <c r="AN1141" s="79">
        <f>VLOOKUP(B1141,[2]ok!$BJ$3:$CS$424,32,FALSE)</f>
        <v>0</v>
      </c>
      <c r="AO1141" s="79">
        <f>VLOOKUP(B1141,[2]ok!$BJ$3:$CS$424,33,FALSE)</f>
        <v>0</v>
      </c>
      <c r="AP1141" s="79">
        <f>VLOOKUP(B1141,[2]ok!$BJ$3:$CS$424,34,FALSE)</f>
        <v>0</v>
      </c>
      <c r="AQ1141" s="79">
        <v>0</v>
      </c>
      <c r="AR1141" s="79">
        <v>0</v>
      </c>
      <c r="AS1141" s="79">
        <v>0</v>
      </c>
      <c r="AT1141" s="79">
        <f>VLOOKUP(B1141,[2]ok!$BJ$3:$CS$424,36,FALSE)</f>
        <v>0</v>
      </c>
      <c r="AU1141" s="78">
        <v>4550</v>
      </c>
      <c r="AV1141" s="109"/>
      <c r="AW1141" s="109"/>
    </row>
    <row r="1142" spans="1:49" s="33" customFormat="1" ht="12">
      <c r="A1142" s="6">
        <v>1138</v>
      </c>
      <c r="B1142" s="71"/>
      <c r="C1142" s="71"/>
      <c r="D1142" s="71"/>
      <c r="E1142" s="71"/>
      <c r="F1142" s="72" t="s">
        <v>1053</v>
      </c>
      <c r="G1142" s="73"/>
      <c r="H1142" s="71"/>
      <c r="I1142" s="104">
        <f>+I1143</f>
        <v>1041</v>
      </c>
      <c r="J1142" s="74">
        <f t="shared" ref="J1142:AT1142" si="977">+J1143</f>
        <v>25</v>
      </c>
      <c r="K1142" s="74">
        <f t="shared" si="977"/>
        <v>19</v>
      </c>
      <c r="L1142" s="74">
        <f t="shared" si="977"/>
        <v>16</v>
      </c>
      <c r="M1142" s="74">
        <f t="shared" si="977"/>
        <v>20</v>
      </c>
      <c r="N1142" s="74">
        <f t="shared" si="977"/>
        <v>17</v>
      </c>
      <c r="O1142" s="74">
        <f t="shared" si="977"/>
        <v>19</v>
      </c>
      <c r="P1142" s="74">
        <f t="shared" si="977"/>
        <v>20</v>
      </c>
      <c r="Q1142" s="74">
        <f t="shared" si="977"/>
        <v>21</v>
      </c>
      <c r="R1142" s="74">
        <f t="shared" si="977"/>
        <v>21</v>
      </c>
      <c r="S1142" s="74">
        <f t="shared" si="977"/>
        <v>23</v>
      </c>
      <c r="T1142" s="74">
        <f t="shared" si="977"/>
        <v>23</v>
      </c>
      <c r="U1142" s="74">
        <f t="shared" si="977"/>
        <v>24</v>
      </c>
      <c r="V1142" s="74">
        <f t="shared" si="977"/>
        <v>24</v>
      </c>
      <c r="W1142" s="74">
        <f t="shared" si="977"/>
        <v>23</v>
      </c>
      <c r="X1142" s="74">
        <f t="shared" si="977"/>
        <v>22</v>
      </c>
      <c r="Y1142" s="74">
        <f t="shared" si="977"/>
        <v>19</v>
      </c>
      <c r="Z1142" s="74">
        <f t="shared" si="977"/>
        <v>17</v>
      </c>
      <c r="AA1142" s="74">
        <f t="shared" si="977"/>
        <v>16</v>
      </c>
      <c r="AB1142" s="74">
        <f t="shared" si="977"/>
        <v>16</v>
      </c>
      <c r="AC1142" s="74">
        <f t="shared" si="977"/>
        <v>16</v>
      </c>
      <c r="AD1142" s="74">
        <f t="shared" si="977"/>
        <v>77</v>
      </c>
      <c r="AE1142" s="74">
        <f t="shared" si="977"/>
        <v>71</v>
      </c>
      <c r="AF1142" s="74">
        <f t="shared" si="977"/>
        <v>89</v>
      </c>
      <c r="AG1142" s="74">
        <f t="shared" si="977"/>
        <v>72</v>
      </c>
      <c r="AH1142" s="74">
        <f t="shared" si="977"/>
        <v>65</v>
      </c>
      <c r="AI1142" s="74">
        <f t="shared" si="977"/>
        <v>62</v>
      </c>
      <c r="AJ1142" s="74">
        <f t="shared" si="977"/>
        <v>41</v>
      </c>
      <c r="AK1142" s="74">
        <f t="shared" si="977"/>
        <v>33</v>
      </c>
      <c r="AL1142" s="74">
        <f t="shared" si="977"/>
        <v>33</v>
      </c>
      <c r="AM1142" s="74">
        <f t="shared" si="977"/>
        <v>35</v>
      </c>
      <c r="AN1142" s="74">
        <f t="shared" si="977"/>
        <v>20</v>
      </c>
      <c r="AO1142" s="74">
        <f t="shared" si="977"/>
        <v>26</v>
      </c>
      <c r="AP1142" s="74">
        <f t="shared" si="977"/>
        <v>16</v>
      </c>
      <c r="AQ1142" s="74">
        <v>56</v>
      </c>
      <c r="AR1142" s="74">
        <v>45</v>
      </c>
      <c r="AS1142" s="74">
        <v>235</v>
      </c>
      <c r="AT1142" s="74">
        <f t="shared" si="977"/>
        <v>27</v>
      </c>
      <c r="AU1142" s="73"/>
      <c r="AV1142" s="109"/>
      <c r="AW1142" s="109"/>
    </row>
    <row r="1143" spans="1:49" s="33" customFormat="1" ht="12">
      <c r="A1143" s="21">
        <v>1139</v>
      </c>
      <c r="B1143" s="75">
        <v>4549</v>
      </c>
      <c r="C1143" s="76" t="s">
        <v>999</v>
      </c>
      <c r="D1143" s="76" t="s">
        <v>658</v>
      </c>
      <c r="E1143" s="76" t="s">
        <v>668</v>
      </c>
      <c r="F1143" s="77" t="s">
        <v>179</v>
      </c>
      <c r="G1143" s="78" t="s">
        <v>667</v>
      </c>
      <c r="H1143" s="75">
        <v>4549</v>
      </c>
      <c r="I1143" s="105">
        <f>SUM(J1143:AP1143)</f>
        <v>1041</v>
      </c>
      <c r="J1143" s="79">
        <f>VLOOKUP(B1143,[2]ok!$BJ$3:$CS$424,2,FALSE)</f>
        <v>25</v>
      </c>
      <c r="K1143" s="79">
        <f>VLOOKUP(B1143,[2]ok!$BJ$3:$CS$424,3,FALSE)</f>
        <v>19</v>
      </c>
      <c r="L1143" s="79">
        <f>VLOOKUP(B1143,[2]ok!$BJ$3:$CS$424,4,FALSE)</f>
        <v>16</v>
      </c>
      <c r="M1143" s="79">
        <f>VLOOKUP(B1143,[2]ok!$BJ$3:$CS$424,5,FALSE)</f>
        <v>20</v>
      </c>
      <c r="N1143" s="79">
        <f>VLOOKUP(B1143,[2]ok!$BJ$3:$CS$424,6,FALSE)</f>
        <v>17</v>
      </c>
      <c r="O1143" s="79">
        <f>VLOOKUP(B1143,[2]ok!$BJ$3:$CS$424,7,FALSE)</f>
        <v>19</v>
      </c>
      <c r="P1143" s="79">
        <f>VLOOKUP(B1143,[2]ok!$BJ$3:$CS$424,8,FALSE)</f>
        <v>20</v>
      </c>
      <c r="Q1143" s="79">
        <f>VLOOKUP(B1143,[2]ok!$BJ$3:$CS$424,9,FALSE)</f>
        <v>21</v>
      </c>
      <c r="R1143" s="79">
        <f>VLOOKUP(B1143,[2]ok!$BJ$3:$CS$424,10,FALSE)</f>
        <v>21</v>
      </c>
      <c r="S1143" s="79">
        <f>VLOOKUP(B1143,[2]ok!$BJ$3:$CS$424,11,FALSE)</f>
        <v>23</v>
      </c>
      <c r="T1143" s="79">
        <f>VLOOKUP(B1143,[2]ok!$BJ$3:$CS$424,12,FALSE)</f>
        <v>23</v>
      </c>
      <c r="U1143" s="79">
        <f>VLOOKUP(B1143,[2]ok!$BJ$3:$CS$424,13,FALSE)</f>
        <v>24</v>
      </c>
      <c r="V1143" s="79">
        <f>VLOOKUP(B1143,[2]ok!$BJ$3:$CS$424,14,FALSE)</f>
        <v>24</v>
      </c>
      <c r="W1143" s="79">
        <f>VLOOKUP(B1143,[2]ok!$BJ$3:$CS$424,15,FALSE)</f>
        <v>23</v>
      </c>
      <c r="X1143" s="79">
        <f>VLOOKUP(B1143,[2]ok!$BJ$3:$CS$424,16,FALSE)</f>
        <v>22</v>
      </c>
      <c r="Y1143" s="79">
        <f>VLOOKUP(B1143,[2]ok!$BJ$3:$CS$424,17,FALSE)</f>
        <v>19</v>
      </c>
      <c r="Z1143" s="79">
        <f>VLOOKUP(B1143,[2]ok!$BJ$3:$CS$424,18,FALSE)</f>
        <v>17</v>
      </c>
      <c r="AA1143" s="79">
        <f>VLOOKUP(B1143,[2]ok!$BJ$3:$CS$424,19,FALSE)</f>
        <v>16</v>
      </c>
      <c r="AB1143" s="79">
        <f>VLOOKUP(B1143,[2]ok!$BJ$3:$CS$424,20,FALSE)</f>
        <v>16</v>
      </c>
      <c r="AC1143" s="79">
        <f>VLOOKUP(B1143,[2]ok!$BJ$3:$CS$424,21,FALSE)</f>
        <v>16</v>
      </c>
      <c r="AD1143" s="79">
        <f>VLOOKUP(B1143,[2]ok!$BJ$3:$CS$424,22,FALSE)</f>
        <v>77</v>
      </c>
      <c r="AE1143" s="79">
        <f>VLOOKUP(B1143,[2]ok!$BJ$3:$CS$424,23,FALSE)</f>
        <v>71</v>
      </c>
      <c r="AF1143" s="79">
        <f>VLOOKUP(B1143,[2]ok!$BJ$3:$CS$424,24,FALSE)</f>
        <v>89</v>
      </c>
      <c r="AG1143" s="79">
        <f>VLOOKUP(B1143,[2]ok!$BJ$3:$CS$424,25,FALSE)</f>
        <v>72</v>
      </c>
      <c r="AH1143" s="79">
        <f>VLOOKUP(B1143,[2]ok!$BJ$3:$CS$424,26,FALSE)</f>
        <v>65</v>
      </c>
      <c r="AI1143" s="79">
        <f>VLOOKUP(B1143,[2]ok!$BJ$3:$CS$424,27,FALSE)</f>
        <v>62</v>
      </c>
      <c r="AJ1143" s="79">
        <f>VLOOKUP(B1143,[2]ok!$BJ$3:$CS$424,28,FALSE)</f>
        <v>41</v>
      </c>
      <c r="AK1143" s="79">
        <f>VLOOKUP(B1143,[2]ok!$BJ$3:$CS$424,29,FALSE)</f>
        <v>33</v>
      </c>
      <c r="AL1143" s="79">
        <f>VLOOKUP(B1143,[2]ok!$BJ$3:$CS$424,30,FALSE)</f>
        <v>33</v>
      </c>
      <c r="AM1143" s="79">
        <f>VLOOKUP(B1143,[2]ok!$BJ$3:$CS$424,31,FALSE)</f>
        <v>35</v>
      </c>
      <c r="AN1143" s="79">
        <f>VLOOKUP(B1143,[2]ok!$BJ$3:$CS$424,32,FALSE)</f>
        <v>20</v>
      </c>
      <c r="AO1143" s="79">
        <f>VLOOKUP(B1143,[2]ok!$BJ$3:$CS$424,33,FALSE)</f>
        <v>26</v>
      </c>
      <c r="AP1143" s="79">
        <f>VLOOKUP(B1143,[2]ok!$BJ$3:$CS$424,34,FALSE)</f>
        <v>16</v>
      </c>
      <c r="AQ1143" s="79">
        <v>56</v>
      </c>
      <c r="AR1143" s="79">
        <v>45</v>
      </c>
      <c r="AS1143" s="79">
        <v>235</v>
      </c>
      <c r="AT1143" s="79">
        <f>VLOOKUP(B1143,[2]ok!$BJ$3:$CS$424,36,FALSE)</f>
        <v>27</v>
      </c>
      <c r="AU1143" s="78">
        <v>4549</v>
      </c>
      <c r="AV1143" s="109"/>
      <c r="AW1143" s="109"/>
    </row>
    <row r="1144" spans="1:49" s="33" customFormat="1" ht="12">
      <c r="A1144" s="21">
        <v>1140</v>
      </c>
      <c r="B1144" s="71"/>
      <c r="C1144" s="71"/>
      <c r="D1144" s="71"/>
      <c r="E1144" s="71"/>
      <c r="F1144" s="72" t="s">
        <v>1054</v>
      </c>
      <c r="G1144" s="73"/>
      <c r="H1144" s="71"/>
      <c r="I1144" s="104">
        <f>+I1145</f>
        <v>2993</v>
      </c>
      <c r="J1144" s="74">
        <f t="shared" ref="J1144:AT1144" si="978">+J1145</f>
        <v>11</v>
      </c>
      <c r="K1144" s="74">
        <f t="shared" si="978"/>
        <v>8</v>
      </c>
      <c r="L1144" s="74">
        <f t="shared" si="978"/>
        <v>11</v>
      </c>
      <c r="M1144" s="74">
        <f t="shared" si="978"/>
        <v>14</v>
      </c>
      <c r="N1144" s="74">
        <f t="shared" si="978"/>
        <v>15</v>
      </c>
      <c r="O1144" s="74">
        <f t="shared" si="978"/>
        <v>14</v>
      </c>
      <c r="P1144" s="74">
        <f t="shared" si="978"/>
        <v>57</v>
      </c>
      <c r="Q1144" s="74">
        <f t="shared" si="978"/>
        <v>58</v>
      </c>
      <c r="R1144" s="74">
        <f t="shared" si="978"/>
        <v>60</v>
      </c>
      <c r="S1144" s="74">
        <f t="shared" si="978"/>
        <v>61</v>
      </c>
      <c r="T1144" s="74">
        <f t="shared" si="978"/>
        <v>62</v>
      </c>
      <c r="U1144" s="74">
        <f t="shared" si="978"/>
        <v>64</v>
      </c>
      <c r="V1144" s="74">
        <f t="shared" si="978"/>
        <v>63</v>
      </c>
      <c r="W1144" s="74">
        <f t="shared" si="978"/>
        <v>60</v>
      </c>
      <c r="X1144" s="74">
        <f t="shared" si="978"/>
        <v>56</v>
      </c>
      <c r="Y1144" s="74">
        <f t="shared" si="978"/>
        <v>51</v>
      </c>
      <c r="Z1144" s="74">
        <f t="shared" si="978"/>
        <v>47</v>
      </c>
      <c r="AA1144" s="74">
        <f t="shared" si="978"/>
        <v>43</v>
      </c>
      <c r="AB1144" s="74">
        <f t="shared" si="978"/>
        <v>43</v>
      </c>
      <c r="AC1144" s="74">
        <f t="shared" si="978"/>
        <v>44</v>
      </c>
      <c r="AD1144" s="74">
        <f t="shared" si="978"/>
        <v>229</v>
      </c>
      <c r="AE1144" s="74">
        <f t="shared" si="978"/>
        <v>228</v>
      </c>
      <c r="AF1144" s="74">
        <f t="shared" si="978"/>
        <v>264</v>
      </c>
      <c r="AG1144" s="74">
        <f t="shared" si="978"/>
        <v>232</v>
      </c>
      <c r="AH1144" s="74">
        <f t="shared" si="978"/>
        <v>231</v>
      </c>
      <c r="AI1144" s="74">
        <f t="shared" si="978"/>
        <v>211</v>
      </c>
      <c r="AJ1144" s="74">
        <f t="shared" si="978"/>
        <v>193</v>
      </c>
      <c r="AK1144" s="74">
        <f t="shared" si="978"/>
        <v>150</v>
      </c>
      <c r="AL1144" s="74">
        <f t="shared" si="978"/>
        <v>106</v>
      </c>
      <c r="AM1144" s="74">
        <f t="shared" si="978"/>
        <v>113</v>
      </c>
      <c r="AN1144" s="74">
        <f t="shared" si="978"/>
        <v>84</v>
      </c>
      <c r="AO1144" s="74">
        <f t="shared" si="978"/>
        <v>65</v>
      </c>
      <c r="AP1144" s="74">
        <f t="shared" si="978"/>
        <v>45</v>
      </c>
      <c r="AQ1144" s="74">
        <v>146</v>
      </c>
      <c r="AR1144" s="74">
        <v>121</v>
      </c>
      <c r="AS1144" s="74">
        <v>753</v>
      </c>
      <c r="AT1144" s="74">
        <f t="shared" si="978"/>
        <v>21</v>
      </c>
      <c r="AU1144" s="73"/>
      <c r="AV1144" s="109"/>
      <c r="AW1144" s="109"/>
    </row>
    <row r="1145" spans="1:49" s="33" customFormat="1" ht="24">
      <c r="A1145" s="6">
        <v>1141</v>
      </c>
      <c r="B1145" s="75">
        <v>4544</v>
      </c>
      <c r="C1145" s="76" t="s">
        <v>999</v>
      </c>
      <c r="D1145" s="76" t="s">
        <v>658</v>
      </c>
      <c r="E1145" s="76" t="s">
        <v>659</v>
      </c>
      <c r="F1145" s="42" t="s">
        <v>663</v>
      </c>
      <c r="G1145" s="78" t="s">
        <v>662</v>
      </c>
      <c r="H1145" s="75">
        <v>4544</v>
      </c>
      <c r="I1145" s="105">
        <f>SUM(J1145:AP1145)</f>
        <v>2993</v>
      </c>
      <c r="J1145" s="79">
        <v>11</v>
      </c>
      <c r="K1145" s="79">
        <v>8</v>
      </c>
      <c r="L1145" s="79">
        <v>11</v>
      </c>
      <c r="M1145" s="79">
        <v>14</v>
      </c>
      <c r="N1145" s="79">
        <v>15</v>
      </c>
      <c r="O1145" s="79">
        <f>VLOOKUP(B1145,[2]ok!$BJ$3:$CS$424,7,FALSE)</f>
        <v>14</v>
      </c>
      <c r="P1145" s="79">
        <f>VLOOKUP(B1145,[2]ok!$BJ$3:$CS$424,8,FALSE)</f>
        <v>57</v>
      </c>
      <c r="Q1145" s="79">
        <f>VLOOKUP(B1145,[2]ok!$BJ$3:$CS$424,9,FALSE)</f>
        <v>58</v>
      </c>
      <c r="R1145" s="79">
        <f>VLOOKUP(B1145,[2]ok!$BJ$3:$CS$424,10,FALSE)</f>
        <v>60</v>
      </c>
      <c r="S1145" s="79">
        <f>VLOOKUP(B1145,[2]ok!$BJ$3:$CS$424,11,FALSE)</f>
        <v>61</v>
      </c>
      <c r="T1145" s="79">
        <f>VLOOKUP(B1145,[2]ok!$BJ$3:$CS$424,12,FALSE)</f>
        <v>62</v>
      </c>
      <c r="U1145" s="79">
        <f>VLOOKUP(B1145,[2]ok!$BJ$3:$CS$424,13,FALSE)</f>
        <v>64</v>
      </c>
      <c r="V1145" s="79">
        <f>VLOOKUP(B1145,[2]ok!$BJ$3:$CS$424,14,FALSE)</f>
        <v>63</v>
      </c>
      <c r="W1145" s="79">
        <f>VLOOKUP(B1145,[2]ok!$BJ$3:$CS$424,15,FALSE)</f>
        <v>60</v>
      </c>
      <c r="X1145" s="79">
        <f>VLOOKUP(B1145,[2]ok!$BJ$3:$CS$424,16,FALSE)</f>
        <v>56</v>
      </c>
      <c r="Y1145" s="79">
        <f>VLOOKUP(B1145,[2]ok!$BJ$3:$CS$424,17,FALSE)</f>
        <v>51</v>
      </c>
      <c r="Z1145" s="79">
        <f>VLOOKUP(B1145,[2]ok!$BJ$3:$CS$424,18,FALSE)</f>
        <v>47</v>
      </c>
      <c r="AA1145" s="79">
        <f>VLOOKUP(B1145,[2]ok!$BJ$3:$CS$424,19,FALSE)</f>
        <v>43</v>
      </c>
      <c r="AB1145" s="79">
        <f>VLOOKUP(B1145,[2]ok!$BJ$3:$CS$424,20,FALSE)</f>
        <v>43</v>
      </c>
      <c r="AC1145" s="79">
        <f>VLOOKUP(B1145,[2]ok!$BJ$3:$CS$424,21,FALSE)</f>
        <v>44</v>
      </c>
      <c r="AD1145" s="79">
        <f>VLOOKUP(B1145,[2]ok!$BJ$3:$CS$424,22,FALSE)</f>
        <v>229</v>
      </c>
      <c r="AE1145" s="79">
        <f>VLOOKUP(B1145,[2]ok!$BJ$3:$CS$424,23,FALSE)</f>
        <v>228</v>
      </c>
      <c r="AF1145" s="79">
        <f>VLOOKUP(B1145,[2]ok!$BJ$3:$CS$424,24,FALSE)</f>
        <v>264</v>
      </c>
      <c r="AG1145" s="79">
        <f>VLOOKUP(B1145,[2]ok!$BJ$3:$CS$424,25,FALSE)</f>
        <v>232</v>
      </c>
      <c r="AH1145" s="79">
        <f>VLOOKUP(B1145,[2]ok!$BJ$3:$CS$424,26,FALSE)</f>
        <v>231</v>
      </c>
      <c r="AI1145" s="79">
        <f>VLOOKUP(B1145,[2]ok!$BJ$3:$CS$424,27,FALSE)</f>
        <v>211</v>
      </c>
      <c r="AJ1145" s="79">
        <f>VLOOKUP(B1145,[2]ok!$BJ$3:$CS$424,28,FALSE)</f>
        <v>193</v>
      </c>
      <c r="AK1145" s="79">
        <f>VLOOKUP(B1145,[2]ok!$BJ$3:$CS$424,29,FALSE)</f>
        <v>150</v>
      </c>
      <c r="AL1145" s="79">
        <f>VLOOKUP(B1145,[2]ok!$BJ$3:$CS$424,30,FALSE)</f>
        <v>106</v>
      </c>
      <c r="AM1145" s="79">
        <f>VLOOKUP(B1145,[2]ok!$BJ$3:$CS$424,31,FALSE)</f>
        <v>113</v>
      </c>
      <c r="AN1145" s="79">
        <f>VLOOKUP(B1145,[2]ok!$BJ$3:$CS$424,32,FALSE)</f>
        <v>84</v>
      </c>
      <c r="AO1145" s="79">
        <f>VLOOKUP(B1145,[2]ok!$BJ$3:$CS$424,33,FALSE)</f>
        <v>65</v>
      </c>
      <c r="AP1145" s="79">
        <f>VLOOKUP(B1145,[2]ok!$BJ$3:$CS$424,34,FALSE)</f>
        <v>45</v>
      </c>
      <c r="AQ1145" s="79">
        <v>146</v>
      </c>
      <c r="AR1145" s="79">
        <v>121</v>
      </c>
      <c r="AS1145" s="79">
        <v>753</v>
      </c>
      <c r="AT1145" s="79">
        <f>VLOOKUP(B1145,[2]ok!$BJ$3:$CS$424,36,FALSE)</f>
        <v>21</v>
      </c>
      <c r="AU1145" s="78">
        <v>4544</v>
      </c>
      <c r="AV1145" s="109"/>
      <c r="AW1145" s="109"/>
    </row>
    <row r="1146" spans="1:49" s="33" customFormat="1" ht="12">
      <c r="A1146" s="21">
        <v>1142</v>
      </c>
      <c r="B1146" s="71"/>
      <c r="C1146" s="71"/>
      <c r="D1146" s="71"/>
      <c r="E1146" s="71"/>
      <c r="F1146" s="72" t="s">
        <v>1055</v>
      </c>
      <c r="G1146" s="73"/>
      <c r="H1146" s="71"/>
      <c r="I1146" s="104">
        <f t="shared" ref="I1146:AT1146" si="979">SUM(I1147:I1151)</f>
        <v>7884</v>
      </c>
      <c r="J1146" s="74">
        <f t="shared" si="979"/>
        <v>65</v>
      </c>
      <c r="K1146" s="74">
        <f t="shared" si="979"/>
        <v>104</v>
      </c>
      <c r="L1146" s="74">
        <f t="shared" si="979"/>
        <v>99</v>
      </c>
      <c r="M1146" s="74">
        <f t="shared" si="979"/>
        <v>121</v>
      </c>
      <c r="N1146" s="74">
        <f t="shared" si="979"/>
        <v>132</v>
      </c>
      <c r="O1146" s="74">
        <f t="shared" si="979"/>
        <v>105</v>
      </c>
      <c r="P1146" s="74">
        <f t="shared" si="979"/>
        <v>116</v>
      </c>
      <c r="Q1146" s="74">
        <f t="shared" si="979"/>
        <v>118</v>
      </c>
      <c r="R1146" s="74">
        <f t="shared" si="979"/>
        <v>121</v>
      </c>
      <c r="S1146" s="74">
        <f t="shared" si="979"/>
        <v>123</v>
      </c>
      <c r="T1146" s="74">
        <f t="shared" si="979"/>
        <v>126</v>
      </c>
      <c r="U1146" s="74">
        <f t="shared" si="979"/>
        <v>129</v>
      </c>
      <c r="V1146" s="74">
        <f t="shared" si="979"/>
        <v>131</v>
      </c>
      <c r="W1146" s="74">
        <f t="shared" si="979"/>
        <v>131</v>
      </c>
      <c r="X1146" s="74">
        <f t="shared" si="979"/>
        <v>132</v>
      </c>
      <c r="Y1146" s="74">
        <f t="shared" si="979"/>
        <v>129</v>
      </c>
      <c r="Z1146" s="74">
        <f t="shared" si="979"/>
        <v>128</v>
      </c>
      <c r="AA1146" s="74">
        <f t="shared" si="979"/>
        <v>126</v>
      </c>
      <c r="AB1146" s="74">
        <f t="shared" si="979"/>
        <v>125</v>
      </c>
      <c r="AC1146" s="74">
        <f t="shared" si="979"/>
        <v>123</v>
      </c>
      <c r="AD1146" s="74">
        <f t="shared" si="979"/>
        <v>590</v>
      </c>
      <c r="AE1146" s="74">
        <f t="shared" si="979"/>
        <v>594</v>
      </c>
      <c r="AF1146" s="74">
        <f t="shared" si="979"/>
        <v>633</v>
      </c>
      <c r="AG1146" s="74">
        <f t="shared" si="979"/>
        <v>626</v>
      </c>
      <c r="AH1146" s="74">
        <f t="shared" si="979"/>
        <v>550</v>
      </c>
      <c r="AI1146" s="74">
        <f t="shared" si="979"/>
        <v>610</v>
      </c>
      <c r="AJ1146" s="74">
        <f t="shared" si="979"/>
        <v>473</v>
      </c>
      <c r="AK1146" s="74">
        <f t="shared" si="979"/>
        <v>402</v>
      </c>
      <c r="AL1146" s="74">
        <f t="shared" si="979"/>
        <v>308</v>
      </c>
      <c r="AM1146" s="74">
        <f t="shared" si="979"/>
        <v>242</v>
      </c>
      <c r="AN1146" s="74">
        <f t="shared" si="979"/>
        <v>209</v>
      </c>
      <c r="AO1146" s="74">
        <f t="shared" si="979"/>
        <v>125</v>
      </c>
      <c r="AP1146" s="74">
        <f t="shared" si="979"/>
        <v>138</v>
      </c>
      <c r="AQ1146" s="74">
        <v>312</v>
      </c>
      <c r="AR1146" s="74">
        <v>334</v>
      </c>
      <c r="AS1146" s="74">
        <v>1946</v>
      </c>
      <c r="AT1146" s="74">
        <f t="shared" si="979"/>
        <v>96</v>
      </c>
      <c r="AU1146" s="73"/>
      <c r="AV1146" s="109"/>
      <c r="AW1146" s="109"/>
    </row>
    <row r="1147" spans="1:49" s="33" customFormat="1" ht="12">
      <c r="A1147" s="21">
        <v>1143</v>
      </c>
      <c r="B1147" s="75">
        <v>4587</v>
      </c>
      <c r="C1147" s="76" t="s">
        <v>999</v>
      </c>
      <c r="D1147" s="76" t="s">
        <v>658</v>
      </c>
      <c r="E1147" s="76" t="s">
        <v>665</v>
      </c>
      <c r="F1147" s="77" t="s">
        <v>180</v>
      </c>
      <c r="G1147" s="78" t="s">
        <v>661</v>
      </c>
      <c r="H1147" s="75">
        <v>4587</v>
      </c>
      <c r="I1147" s="105">
        <f>SUM(J1147:AP1147)</f>
        <v>4454</v>
      </c>
      <c r="J1147" s="79">
        <f>VLOOKUP(B1147,[2]ok!$BJ$3:$CS$424,2,FALSE)</f>
        <v>37</v>
      </c>
      <c r="K1147" s="79">
        <f>VLOOKUP(B1147,[2]ok!$BJ$3:$CS$424,3,FALSE)</f>
        <v>58</v>
      </c>
      <c r="L1147" s="79">
        <f>VLOOKUP(B1147,[2]ok!$BJ$3:$CS$424,4,FALSE)</f>
        <v>56</v>
      </c>
      <c r="M1147" s="79">
        <f>VLOOKUP(B1147,[2]ok!$BJ$3:$CS$424,5,FALSE)</f>
        <v>68</v>
      </c>
      <c r="N1147" s="79">
        <f>VLOOKUP(B1147,[2]ok!$BJ$3:$CS$424,6,FALSE)</f>
        <v>74</v>
      </c>
      <c r="O1147" s="79">
        <f>VLOOKUP(B1147,[2]ok!$BJ$3:$CS$424,7,FALSE)</f>
        <v>59</v>
      </c>
      <c r="P1147" s="79">
        <f>VLOOKUP(B1147,[2]ok!$BJ$3:$CS$424,8,FALSE)</f>
        <v>66</v>
      </c>
      <c r="Q1147" s="79">
        <f>VLOOKUP(B1147,[2]ok!$BJ$3:$CS$424,9,FALSE)</f>
        <v>67</v>
      </c>
      <c r="R1147" s="79">
        <f>VLOOKUP(B1147,[2]ok!$BJ$3:$CS$424,10,FALSE)</f>
        <v>68</v>
      </c>
      <c r="S1147" s="79">
        <f>VLOOKUP(B1147,[2]ok!$BJ$3:$CS$424,11,FALSE)</f>
        <v>70</v>
      </c>
      <c r="T1147" s="79">
        <f>VLOOKUP(B1147,[2]ok!$BJ$3:$CS$424,12,FALSE)</f>
        <v>71</v>
      </c>
      <c r="U1147" s="79">
        <f>VLOOKUP(B1147,[2]ok!$BJ$3:$CS$424,13,FALSE)</f>
        <v>73</v>
      </c>
      <c r="V1147" s="79">
        <f>VLOOKUP(B1147,[2]ok!$BJ$3:$CS$424,14,FALSE)</f>
        <v>74</v>
      </c>
      <c r="W1147" s="79">
        <f>VLOOKUP(B1147,[2]ok!$BJ$3:$CS$424,15,FALSE)</f>
        <v>74</v>
      </c>
      <c r="X1147" s="79">
        <f>VLOOKUP(B1147,[2]ok!$BJ$3:$CS$424,16,FALSE)</f>
        <v>74</v>
      </c>
      <c r="Y1147" s="79">
        <f>VLOOKUP(B1147,[2]ok!$BJ$3:$CS$424,17,FALSE)</f>
        <v>73</v>
      </c>
      <c r="Z1147" s="79">
        <f>VLOOKUP(B1147,[2]ok!$BJ$3:$CS$424,18,FALSE)</f>
        <v>72</v>
      </c>
      <c r="AA1147" s="79">
        <f>VLOOKUP(B1147,[2]ok!$BJ$3:$CS$424,19,FALSE)</f>
        <v>71</v>
      </c>
      <c r="AB1147" s="79">
        <f>VLOOKUP(B1147,[2]ok!$BJ$3:$CS$424,20,FALSE)</f>
        <v>71</v>
      </c>
      <c r="AC1147" s="79">
        <f>VLOOKUP(B1147,[2]ok!$BJ$3:$CS$424,21,FALSE)</f>
        <v>70</v>
      </c>
      <c r="AD1147" s="79">
        <f>VLOOKUP(B1147,[2]ok!$BJ$3:$CS$424,22,FALSE)</f>
        <v>334</v>
      </c>
      <c r="AE1147" s="79">
        <f>VLOOKUP(B1147,[2]ok!$BJ$3:$CS$424,23,FALSE)</f>
        <v>336</v>
      </c>
      <c r="AF1147" s="79">
        <f>VLOOKUP(B1147,[2]ok!$BJ$3:$CS$424,24,FALSE)</f>
        <v>358</v>
      </c>
      <c r="AG1147" s="79">
        <f>VLOOKUP(B1147,[2]ok!$BJ$3:$CS$424,25,FALSE)</f>
        <v>354</v>
      </c>
      <c r="AH1147" s="79">
        <f>VLOOKUP(B1147,[2]ok!$BJ$3:$CS$424,26,FALSE)</f>
        <v>310</v>
      </c>
      <c r="AI1147" s="79">
        <f>VLOOKUP(B1147,[2]ok!$BJ$3:$CS$424,27,FALSE)</f>
        <v>345</v>
      </c>
      <c r="AJ1147" s="79">
        <f>VLOOKUP(B1147,[2]ok!$BJ$3:$CS$424,28,FALSE)</f>
        <v>267</v>
      </c>
      <c r="AK1147" s="79">
        <f>VLOOKUP(B1147,[2]ok!$BJ$3:$CS$424,29,FALSE)</f>
        <v>227</v>
      </c>
      <c r="AL1147" s="79">
        <f>VLOOKUP(B1147,[2]ok!$BJ$3:$CS$424,30,FALSE)</f>
        <v>174</v>
      </c>
      <c r="AM1147" s="79">
        <f>VLOOKUP(B1147,[2]ok!$BJ$3:$CS$424,31,FALSE)</f>
        <v>137</v>
      </c>
      <c r="AN1147" s="79">
        <f>VLOOKUP(B1147,[2]ok!$BJ$3:$CS$424,32,FALSE)</f>
        <v>118</v>
      </c>
      <c r="AO1147" s="79">
        <f>VLOOKUP(B1147,[2]ok!$BJ$3:$CS$424,33,FALSE)</f>
        <v>71</v>
      </c>
      <c r="AP1147" s="79">
        <f>VLOOKUP(B1147,[2]ok!$BJ$3:$CS$424,34,FALSE)</f>
        <v>77</v>
      </c>
      <c r="AQ1147" s="79">
        <v>176</v>
      </c>
      <c r="AR1147" s="79">
        <v>189</v>
      </c>
      <c r="AS1147" s="79">
        <v>1100</v>
      </c>
      <c r="AT1147" s="79">
        <f>VLOOKUP(B1147,[2]ok!$BJ$3:$CS$424,36,FALSE)</f>
        <v>62</v>
      </c>
      <c r="AU1147" s="78">
        <v>4587</v>
      </c>
      <c r="AV1147" s="109"/>
      <c r="AW1147" s="109"/>
    </row>
    <row r="1148" spans="1:49" s="33" customFormat="1" ht="12">
      <c r="A1148" s="6">
        <v>1144</v>
      </c>
      <c r="B1148" s="75">
        <v>4592</v>
      </c>
      <c r="C1148" s="76" t="s">
        <v>999</v>
      </c>
      <c r="D1148" s="76" t="s">
        <v>658</v>
      </c>
      <c r="E1148" s="76" t="s">
        <v>665</v>
      </c>
      <c r="F1148" s="77" t="s">
        <v>181</v>
      </c>
      <c r="G1148" s="78" t="s">
        <v>662</v>
      </c>
      <c r="H1148" s="75">
        <v>4592</v>
      </c>
      <c r="I1148" s="105">
        <f>SUM(J1148:AP1148)</f>
        <v>1116</v>
      </c>
      <c r="J1148" s="79">
        <f>VLOOKUP(B1148,[2]ok!$BJ$3:$CS$424,2,FALSE)</f>
        <v>9</v>
      </c>
      <c r="K1148" s="79">
        <f>VLOOKUP(B1148,[2]ok!$BJ$3:$CS$424,3,FALSE)</f>
        <v>15</v>
      </c>
      <c r="L1148" s="79">
        <f>VLOOKUP(B1148,[2]ok!$BJ$3:$CS$424,4,FALSE)</f>
        <v>14</v>
      </c>
      <c r="M1148" s="79">
        <f>VLOOKUP(B1148,[2]ok!$BJ$3:$CS$424,5,FALSE)</f>
        <v>17</v>
      </c>
      <c r="N1148" s="79">
        <f>VLOOKUP(B1148,[2]ok!$BJ$3:$CS$424,6,FALSE)</f>
        <v>19</v>
      </c>
      <c r="O1148" s="79">
        <f>VLOOKUP(B1148,[2]ok!$BJ$3:$CS$424,7,FALSE)</f>
        <v>15</v>
      </c>
      <c r="P1148" s="79">
        <f>VLOOKUP(B1148,[2]ok!$BJ$3:$CS$424,8,FALSE)</f>
        <v>16</v>
      </c>
      <c r="Q1148" s="79">
        <f>VLOOKUP(B1148,[2]ok!$BJ$3:$CS$424,9,FALSE)</f>
        <v>17</v>
      </c>
      <c r="R1148" s="79">
        <f>VLOOKUP(B1148,[2]ok!$BJ$3:$CS$424,10,FALSE)</f>
        <v>17</v>
      </c>
      <c r="S1148" s="79">
        <f>VLOOKUP(B1148,[2]ok!$BJ$3:$CS$424,11,FALSE)</f>
        <v>17</v>
      </c>
      <c r="T1148" s="79">
        <f>VLOOKUP(B1148,[2]ok!$BJ$3:$CS$424,12,FALSE)</f>
        <v>18</v>
      </c>
      <c r="U1148" s="79">
        <f>VLOOKUP(B1148,[2]ok!$BJ$3:$CS$424,13,FALSE)</f>
        <v>18</v>
      </c>
      <c r="V1148" s="79">
        <f>VLOOKUP(B1148,[2]ok!$BJ$3:$CS$424,14,FALSE)</f>
        <v>19</v>
      </c>
      <c r="W1148" s="79">
        <f>VLOOKUP(B1148,[2]ok!$BJ$3:$CS$424,15,FALSE)</f>
        <v>19</v>
      </c>
      <c r="X1148" s="79">
        <f>VLOOKUP(B1148,[2]ok!$BJ$3:$CS$424,16,FALSE)</f>
        <v>19</v>
      </c>
      <c r="Y1148" s="79">
        <f>VLOOKUP(B1148,[2]ok!$BJ$3:$CS$424,17,FALSE)</f>
        <v>18</v>
      </c>
      <c r="Z1148" s="79">
        <f>VLOOKUP(B1148,[2]ok!$BJ$3:$CS$424,18,FALSE)</f>
        <v>18</v>
      </c>
      <c r="AA1148" s="79">
        <f>VLOOKUP(B1148,[2]ok!$BJ$3:$CS$424,19,FALSE)</f>
        <v>18</v>
      </c>
      <c r="AB1148" s="79">
        <f>VLOOKUP(B1148,[2]ok!$BJ$3:$CS$424,20,FALSE)</f>
        <v>18</v>
      </c>
      <c r="AC1148" s="79">
        <f>VLOOKUP(B1148,[2]ok!$BJ$3:$CS$424,21,FALSE)</f>
        <v>17</v>
      </c>
      <c r="AD1148" s="79">
        <f>VLOOKUP(B1148,[2]ok!$BJ$3:$CS$424,22,FALSE)</f>
        <v>83</v>
      </c>
      <c r="AE1148" s="79">
        <f>VLOOKUP(B1148,[2]ok!$BJ$3:$CS$424,23,FALSE)</f>
        <v>84</v>
      </c>
      <c r="AF1148" s="79">
        <f>VLOOKUP(B1148,[2]ok!$BJ$3:$CS$424,24,FALSE)</f>
        <v>89</v>
      </c>
      <c r="AG1148" s="79">
        <f>VLOOKUP(B1148,[2]ok!$BJ$3:$CS$424,25,FALSE)</f>
        <v>88</v>
      </c>
      <c r="AH1148" s="79">
        <f>VLOOKUP(B1148,[2]ok!$BJ$3:$CS$424,26,FALSE)</f>
        <v>78</v>
      </c>
      <c r="AI1148" s="79">
        <f>VLOOKUP(B1148,[2]ok!$BJ$3:$CS$424,27,FALSE)</f>
        <v>86</v>
      </c>
      <c r="AJ1148" s="79">
        <f>VLOOKUP(B1148,[2]ok!$BJ$3:$CS$424,28,FALSE)</f>
        <v>67</v>
      </c>
      <c r="AK1148" s="79">
        <f>VLOOKUP(B1148,[2]ok!$BJ$3:$CS$424,29,FALSE)</f>
        <v>57</v>
      </c>
      <c r="AL1148" s="79">
        <f>VLOOKUP(B1148,[2]ok!$BJ$3:$CS$424,30,FALSE)</f>
        <v>44</v>
      </c>
      <c r="AM1148" s="79">
        <f>VLOOKUP(B1148,[2]ok!$BJ$3:$CS$424,31,FALSE)</f>
        <v>34</v>
      </c>
      <c r="AN1148" s="79">
        <f>VLOOKUP(B1148,[2]ok!$BJ$3:$CS$424,32,FALSE)</f>
        <v>30</v>
      </c>
      <c r="AO1148" s="79">
        <f>VLOOKUP(B1148,[2]ok!$BJ$3:$CS$424,33,FALSE)</f>
        <v>18</v>
      </c>
      <c r="AP1148" s="79">
        <f>VLOOKUP(B1148,[2]ok!$BJ$3:$CS$424,34,FALSE)</f>
        <v>20</v>
      </c>
      <c r="AQ1148" s="79">
        <v>45</v>
      </c>
      <c r="AR1148" s="79">
        <v>47</v>
      </c>
      <c r="AS1148" s="79">
        <v>274</v>
      </c>
      <c r="AT1148" s="79">
        <f>VLOOKUP(B1148,[2]ok!$BJ$3:$CS$424,36,FALSE)</f>
        <v>8</v>
      </c>
      <c r="AU1148" s="78">
        <v>4592</v>
      </c>
      <c r="AV1148" s="109"/>
      <c r="AW1148" s="109"/>
    </row>
    <row r="1149" spans="1:49" s="33" customFormat="1" ht="12">
      <c r="A1149" s="21">
        <v>1145</v>
      </c>
      <c r="B1149" s="75">
        <v>4589</v>
      </c>
      <c r="C1149" s="76" t="s">
        <v>999</v>
      </c>
      <c r="D1149" s="76" t="s">
        <v>658</v>
      </c>
      <c r="E1149" s="76" t="s">
        <v>665</v>
      </c>
      <c r="F1149" s="77" t="s">
        <v>182</v>
      </c>
      <c r="G1149" s="78" t="s">
        <v>662</v>
      </c>
      <c r="H1149" s="75">
        <v>4589</v>
      </c>
      <c r="I1149" s="105">
        <f>SUM(J1149:AP1149)</f>
        <v>1028</v>
      </c>
      <c r="J1149" s="79">
        <f>VLOOKUP(B1149,[2]ok!$BJ$3:$CS$424,2,FALSE)</f>
        <v>8</v>
      </c>
      <c r="K1149" s="79">
        <f>VLOOKUP(B1149,[2]ok!$BJ$3:$CS$424,3,FALSE)</f>
        <v>14</v>
      </c>
      <c r="L1149" s="79">
        <f>VLOOKUP(B1149,[2]ok!$BJ$3:$CS$424,4,FALSE)</f>
        <v>13</v>
      </c>
      <c r="M1149" s="79">
        <f>VLOOKUP(B1149,[2]ok!$BJ$3:$CS$424,5,FALSE)</f>
        <v>16</v>
      </c>
      <c r="N1149" s="79">
        <f>VLOOKUP(B1149,[2]ok!$BJ$3:$CS$424,6,FALSE)</f>
        <v>17</v>
      </c>
      <c r="O1149" s="79">
        <f>VLOOKUP(B1149,[2]ok!$BJ$3:$CS$424,7,FALSE)</f>
        <v>14</v>
      </c>
      <c r="P1149" s="79">
        <f>VLOOKUP(B1149,[2]ok!$BJ$3:$CS$424,8,FALSE)</f>
        <v>15</v>
      </c>
      <c r="Q1149" s="79">
        <f>VLOOKUP(B1149,[2]ok!$BJ$3:$CS$424,9,FALSE)</f>
        <v>15</v>
      </c>
      <c r="R1149" s="79">
        <f>VLOOKUP(B1149,[2]ok!$BJ$3:$CS$424,10,FALSE)</f>
        <v>16</v>
      </c>
      <c r="S1149" s="79">
        <f>VLOOKUP(B1149,[2]ok!$BJ$3:$CS$424,11,FALSE)</f>
        <v>16</v>
      </c>
      <c r="T1149" s="79">
        <f>VLOOKUP(B1149,[2]ok!$BJ$3:$CS$424,12,FALSE)</f>
        <v>16</v>
      </c>
      <c r="U1149" s="79">
        <f>VLOOKUP(B1149,[2]ok!$BJ$3:$CS$424,13,FALSE)</f>
        <v>17</v>
      </c>
      <c r="V1149" s="79">
        <f>VLOOKUP(B1149,[2]ok!$BJ$3:$CS$424,14,FALSE)</f>
        <v>17</v>
      </c>
      <c r="W1149" s="79">
        <f>VLOOKUP(B1149,[2]ok!$BJ$3:$CS$424,15,FALSE)</f>
        <v>17</v>
      </c>
      <c r="X1149" s="79">
        <f>VLOOKUP(B1149,[2]ok!$BJ$3:$CS$424,16,FALSE)</f>
        <v>17</v>
      </c>
      <c r="Y1149" s="79">
        <f>VLOOKUP(B1149,[2]ok!$BJ$3:$CS$424,17,FALSE)</f>
        <v>17</v>
      </c>
      <c r="Z1149" s="79">
        <f>VLOOKUP(B1149,[2]ok!$BJ$3:$CS$424,18,FALSE)</f>
        <v>17</v>
      </c>
      <c r="AA1149" s="79">
        <f>VLOOKUP(B1149,[2]ok!$BJ$3:$CS$424,19,FALSE)</f>
        <v>16</v>
      </c>
      <c r="AB1149" s="79">
        <f>VLOOKUP(B1149,[2]ok!$BJ$3:$CS$424,20,FALSE)</f>
        <v>16</v>
      </c>
      <c r="AC1149" s="79">
        <f>VLOOKUP(B1149,[2]ok!$BJ$3:$CS$424,21,FALSE)</f>
        <v>16</v>
      </c>
      <c r="AD1149" s="79">
        <f>VLOOKUP(B1149,[2]ok!$BJ$3:$CS$424,22,FALSE)</f>
        <v>77</v>
      </c>
      <c r="AE1149" s="79">
        <f>VLOOKUP(B1149,[2]ok!$BJ$3:$CS$424,23,FALSE)</f>
        <v>77</v>
      </c>
      <c r="AF1149" s="79">
        <f>VLOOKUP(B1149,[2]ok!$BJ$3:$CS$424,24,FALSE)</f>
        <v>83</v>
      </c>
      <c r="AG1149" s="79">
        <f>VLOOKUP(B1149,[2]ok!$BJ$3:$CS$424,25,FALSE)</f>
        <v>82</v>
      </c>
      <c r="AH1149" s="79">
        <f>VLOOKUP(B1149,[2]ok!$BJ$3:$CS$424,26,FALSE)</f>
        <v>72</v>
      </c>
      <c r="AI1149" s="79">
        <f>VLOOKUP(B1149,[2]ok!$BJ$3:$CS$424,27,FALSE)</f>
        <v>80</v>
      </c>
      <c r="AJ1149" s="79">
        <f>VLOOKUP(B1149,[2]ok!$BJ$3:$CS$424,28,FALSE)</f>
        <v>62</v>
      </c>
      <c r="AK1149" s="79">
        <f>VLOOKUP(B1149,[2]ok!$BJ$3:$CS$424,29,FALSE)</f>
        <v>52</v>
      </c>
      <c r="AL1149" s="79">
        <f>VLOOKUP(B1149,[2]ok!$BJ$3:$CS$424,30,FALSE)</f>
        <v>40</v>
      </c>
      <c r="AM1149" s="79">
        <f>VLOOKUP(B1149,[2]ok!$BJ$3:$CS$424,31,FALSE)</f>
        <v>32</v>
      </c>
      <c r="AN1149" s="79">
        <f>VLOOKUP(B1149,[2]ok!$BJ$3:$CS$424,32,FALSE)</f>
        <v>27</v>
      </c>
      <c r="AO1149" s="79">
        <f>VLOOKUP(B1149,[2]ok!$BJ$3:$CS$424,33,FALSE)</f>
        <v>16</v>
      </c>
      <c r="AP1149" s="79">
        <f>VLOOKUP(B1149,[2]ok!$BJ$3:$CS$424,34,FALSE)</f>
        <v>18</v>
      </c>
      <c r="AQ1149" s="79">
        <v>40</v>
      </c>
      <c r="AR1149" s="79">
        <v>43</v>
      </c>
      <c r="AS1149" s="79">
        <v>254</v>
      </c>
      <c r="AT1149" s="79">
        <f>VLOOKUP(B1149,[2]ok!$BJ$3:$CS$424,36,FALSE)</f>
        <v>11</v>
      </c>
      <c r="AU1149" s="78">
        <v>4589</v>
      </c>
      <c r="AV1149" s="109"/>
      <c r="AW1149" s="109"/>
    </row>
    <row r="1150" spans="1:49" s="33" customFormat="1" ht="12">
      <c r="A1150" s="21">
        <v>1146</v>
      </c>
      <c r="B1150" s="75">
        <v>4588</v>
      </c>
      <c r="C1150" s="76" t="s">
        <v>999</v>
      </c>
      <c r="D1150" s="76" t="s">
        <v>658</v>
      </c>
      <c r="E1150" s="76" t="s">
        <v>665</v>
      </c>
      <c r="F1150" s="77" t="s">
        <v>183</v>
      </c>
      <c r="G1150" s="78" t="s">
        <v>662</v>
      </c>
      <c r="H1150" s="75">
        <v>4588</v>
      </c>
      <c r="I1150" s="105">
        <f>SUM(J1150:AP1150)</f>
        <v>1286</v>
      </c>
      <c r="J1150" s="79">
        <f>VLOOKUP(B1150,[2]ok!$BJ$3:$CS$424,2,FALSE)</f>
        <v>11</v>
      </c>
      <c r="K1150" s="79">
        <f>VLOOKUP(B1150,[2]ok!$BJ$3:$CS$424,3,FALSE)</f>
        <v>17</v>
      </c>
      <c r="L1150" s="79">
        <f>VLOOKUP(B1150,[2]ok!$BJ$3:$CS$424,4,FALSE)</f>
        <v>16</v>
      </c>
      <c r="M1150" s="79">
        <f>VLOOKUP(B1150,[2]ok!$BJ$3:$CS$424,5,FALSE)</f>
        <v>20</v>
      </c>
      <c r="N1150" s="79">
        <f>VLOOKUP(B1150,[2]ok!$BJ$3:$CS$424,6,FALSE)</f>
        <v>22</v>
      </c>
      <c r="O1150" s="79">
        <f>VLOOKUP(B1150,[2]ok!$BJ$3:$CS$424,7,FALSE)</f>
        <v>17</v>
      </c>
      <c r="P1150" s="79">
        <f>VLOOKUP(B1150,[2]ok!$BJ$3:$CS$424,8,FALSE)</f>
        <v>19</v>
      </c>
      <c r="Q1150" s="79">
        <f>VLOOKUP(B1150,[2]ok!$BJ$3:$CS$424,9,FALSE)</f>
        <v>19</v>
      </c>
      <c r="R1150" s="79">
        <f>VLOOKUP(B1150,[2]ok!$BJ$3:$CS$424,10,FALSE)</f>
        <v>20</v>
      </c>
      <c r="S1150" s="79">
        <f>VLOOKUP(B1150,[2]ok!$BJ$3:$CS$424,11,FALSE)</f>
        <v>20</v>
      </c>
      <c r="T1150" s="79">
        <f>VLOOKUP(B1150,[2]ok!$BJ$3:$CS$424,12,FALSE)</f>
        <v>21</v>
      </c>
      <c r="U1150" s="79">
        <f>VLOOKUP(B1150,[2]ok!$BJ$3:$CS$424,13,FALSE)</f>
        <v>21</v>
      </c>
      <c r="V1150" s="79">
        <f>VLOOKUP(B1150,[2]ok!$BJ$3:$CS$424,14,FALSE)</f>
        <v>21</v>
      </c>
      <c r="W1150" s="79">
        <f>VLOOKUP(B1150,[2]ok!$BJ$3:$CS$424,15,FALSE)</f>
        <v>21</v>
      </c>
      <c r="X1150" s="79">
        <f>VLOOKUP(B1150,[2]ok!$BJ$3:$CS$424,16,FALSE)</f>
        <v>22</v>
      </c>
      <c r="Y1150" s="79">
        <f>VLOOKUP(B1150,[2]ok!$BJ$3:$CS$424,17,FALSE)</f>
        <v>21</v>
      </c>
      <c r="Z1150" s="79">
        <f>VLOOKUP(B1150,[2]ok!$BJ$3:$CS$424,18,FALSE)</f>
        <v>21</v>
      </c>
      <c r="AA1150" s="79">
        <f>VLOOKUP(B1150,[2]ok!$BJ$3:$CS$424,19,FALSE)</f>
        <v>21</v>
      </c>
      <c r="AB1150" s="79">
        <f>VLOOKUP(B1150,[2]ok!$BJ$3:$CS$424,20,FALSE)</f>
        <v>20</v>
      </c>
      <c r="AC1150" s="79">
        <f>VLOOKUP(B1150,[2]ok!$BJ$3:$CS$424,21,FALSE)</f>
        <v>20</v>
      </c>
      <c r="AD1150" s="79">
        <f>VLOOKUP(B1150,[2]ok!$BJ$3:$CS$424,22,FALSE)</f>
        <v>96</v>
      </c>
      <c r="AE1150" s="79">
        <f>VLOOKUP(B1150,[2]ok!$BJ$3:$CS$424,23,FALSE)</f>
        <v>97</v>
      </c>
      <c r="AF1150" s="79">
        <f>VLOOKUP(B1150,[2]ok!$BJ$3:$CS$424,24,FALSE)</f>
        <v>103</v>
      </c>
      <c r="AG1150" s="79">
        <f>VLOOKUP(B1150,[2]ok!$BJ$3:$CS$424,25,FALSE)</f>
        <v>102</v>
      </c>
      <c r="AH1150" s="79">
        <f>VLOOKUP(B1150,[2]ok!$BJ$3:$CS$424,26,FALSE)</f>
        <v>90</v>
      </c>
      <c r="AI1150" s="79">
        <f>VLOOKUP(B1150,[2]ok!$BJ$3:$CS$424,27,FALSE)</f>
        <v>99</v>
      </c>
      <c r="AJ1150" s="79">
        <f>VLOOKUP(B1150,[2]ok!$BJ$3:$CS$424,28,FALSE)</f>
        <v>77</v>
      </c>
      <c r="AK1150" s="79">
        <f>VLOOKUP(B1150,[2]ok!$BJ$3:$CS$424,29,FALSE)</f>
        <v>66</v>
      </c>
      <c r="AL1150" s="79">
        <f>VLOOKUP(B1150,[2]ok!$BJ$3:$CS$424,30,FALSE)</f>
        <v>50</v>
      </c>
      <c r="AM1150" s="79">
        <f>VLOOKUP(B1150,[2]ok!$BJ$3:$CS$424,31,FALSE)</f>
        <v>39</v>
      </c>
      <c r="AN1150" s="79">
        <f>VLOOKUP(B1150,[2]ok!$BJ$3:$CS$424,32,FALSE)</f>
        <v>34</v>
      </c>
      <c r="AO1150" s="79">
        <f>VLOOKUP(B1150,[2]ok!$BJ$3:$CS$424,33,FALSE)</f>
        <v>20</v>
      </c>
      <c r="AP1150" s="79">
        <f>VLOOKUP(B1150,[2]ok!$BJ$3:$CS$424,34,FALSE)</f>
        <v>23</v>
      </c>
      <c r="AQ1150" s="79">
        <v>51</v>
      </c>
      <c r="AR1150" s="79">
        <v>55</v>
      </c>
      <c r="AS1150" s="79">
        <v>317</v>
      </c>
      <c r="AT1150" s="79">
        <f>VLOOKUP(B1150,[2]ok!$BJ$3:$CS$424,36,FALSE)</f>
        <v>15</v>
      </c>
      <c r="AU1150" s="78">
        <v>4588</v>
      </c>
      <c r="AV1150" s="109"/>
      <c r="AW1150" s="109"/>
    </row>
    <row r="1151" spans="1:49" s="33" customFormat="1" ht="12">
      <c r="A1151" s="6">
        <v>1147</v>
      </c>
      <c r="B1151" s="75">
        <v>6755</v>
      </c>
      <c r="C1151" s="76" t="s">
        <v>999</v>
      </c>
      <c r="D1151" s="76" t="s">
        <v>658</v>
      </c>
      <c r="E1151" s="76" t="s">
        <v>665</v>
      </c>
      <c r="F1151" s="77" t="s">
        <v>184</v>
      </c>
      <c r="G1151" s="78" t="s">
        <v>667</v>
      </c>
      <c r="H1151" s="75">
        <v>6755</v>
      </c>
      <c r="I1151" s="105">
        <f>SUM(J1151:AP1151)</f>
        <v>0</v>
      </c>
      <c r="J1151" s="79">
        <v>0</v>
      </c>
      <c r="K1151" s="79">
        <v>0</v>
      </c>
      <c r="L1151" s="79">
        <v>0</v>
      </c>
      <c r="M1151" s="79">
        <v>0</v>
      </c>
      <c r="N1151" s="79">
        <v>0</v>
      </c>
      <c r="O1151" s="79">
        <v>0</v>
      </c>
      <c r="P1151" s="79">
        <v>0</v>
      </c>
      <c r="Q1151" s="79">
        <v>0</v>
      </c>
      <c r="R1151" s="79">
        <v>0</v>
      </c>
      <c r="S1151" s="79">
        <v>0</v>
      </c>
      <c r="T1151" s="79">
        <v>0</v>
      </c>
      <c r="U1151" s="79">
        <v>0</v>
      </c>
      <c r="V1151" s="79">
        <v>0</v>
      </c>
      <c r="W1151" s="79">
        <v>0</v>
      </c>
      <c r="X1151" s="79">
        <v>0</v>
      </c>
      <c r="Y1151" s="79">
        <v>0</v>
      </c>
      <c r="Z1151" s="79">
        <v>0</v>
      </c>
      <c r="AA1151" s="79">
        <v>0</v>
      </c>
      <c r="AB1151" s="79">
        <v>0</v>
      </c>
      <c r="AC1151" s="79">
        <v>0</v>
      </c>
      <c r="AD1151" s="79">
        <v>0</v>
      </c>
      <c r="AE1151" s="79">
        <v>0</v>
      </c>
      <c r="AF1151" s="79">
        <v>0</v>
      </c>
      <c r="AG1151" s="79">
        <v>0</v>
      </c>
      <c r="AH1151" s="79">
        <v>0</v>
      </c>
      <c r="AI1151" s="79">
        <v>0</v>
      </c>
      <c r="AJ1151" s="79">
        <v>0</v>
      </c>
      <c r="AK1151" s="79">
        <v>0</v>
      </c>
      <c r="AL1151" s="79">
        <v>0</v>
      </c>
      <c r="AM1151" s="79">
        <v>0</v>
      </c>
      <c r="AN1151" s="79">
        <v>0</v>
      </c>
      <c r="AO1151" s="79">
        <v>0</v>
      </c>
      <c r="AP1151" s="79">
        <v>0</v>
      </c>
      <c r="AQ1151" s="79">
        <v>0</v>
      </c>
      <c r="AR1151" s="79">
        <v>0</v>
      </c>
      <c r="AS1151" s="79">
        <v>0</v>
      </c>
      <c r="AT1151" s="79">
        <f>VLOOKUP(B1151,[2]ok!$BJ$3:$CS$424,36,FALSE)</f>
        <v>0</v>
      </c>
      <c r="AU1151" s="78">
        <v>6755</v>
      </c>
      <c r="AV1151" s="109"/>
      <c r="AW1151" s="109"/>
    </row>
    <row r="1152" spans="1:49" s="33" customFormat="1" ht="12">
      <c r="A1152" s="21">
        <v>1148</v>
      </c>
      <c r="B1152" s="67"/>
      <c r="C1152" s="67"/>
      <c r="D1152" s="67"/>
      <c r="E1152" s="67"/>
      <c r="F1152" s="68" t="s">
        <v>1008</v>
      </c>
      <c r="G1152" s="69"/>
      <c r="H1152" s="67"/>
      <c r="I1152" s="103">
        <f>+I1153+I1160+I1164+I1166+I1172+I1174+I1176</f>
        <v>53361</v>
      </c>
      <c r="J1152" s="70">
        <f t="shared" ref="J1152:AP1152" si="980">+J1153+J1160+J1164+J1166+J1172+J1174+J1176</f>
        <v>1062</v>
      </c>
      <c r="K1152" s="70">
        <f t="shared" si="980"/>
        <v>1006</v>
      </c>
      <c r="L1152" s="70">
        <f t="shared" si="980"/>
        <v>1010</v>
      </c>
      <c r="M1152" s="70">
        <f t="shared" si="980"/>
        <v>1108</v>
      </c>
      <c r="N1152" s="70">
        <f t="shared" si="980"/>
        <v>1061</v>
      </c>
      <c r="O1152" s="70">
        <f t="shared" si="980"/>
        <v>1031</v>
      </c>
      <c r="P1152" s="70">
        <f t="shared" si="980"/>
        <v>1084</v>
      </c>
      <c r="Q1152" s="70">
        <f t="shared" si="980"/>
        <v>1090</v>
      </c>
      <c r="R1152" s="70">
        <f t="shared" si="980"/>
        <v>1114</v>
      </c>
      <c r="S1152" s="70">
        <f t="shared" si="980"/>
        <v>1109</v>
      </c>
      <c r="T1152" s="70">
        <f t="shared" si="980"/>
        <v>1121</v>
      </c>
      <c r="U1152" s="70">
        <f t="shared" si="980"/>
        <v>1143</v>
      </c>
      <c r="V1152" s="70">
        <f t="shared" si="980"/>
        <v>1123</v>
      </c>
      <c r="W1152" s="70">
        <f t="shared" si="980"/>
        <v>1082</v>
      </c>
      <c r="X1152" s="70">
        <f t="shared" si="980"/>
        <v>1062</v>
      </c>
      <c r="Y1152" s="70">
        <f t="shared" si="980"/>
        <v>1006</v>
      </c>
      <c r="Z1152" s="70">
        <f t="shared" si="980"/>
        <v>967</v>
      </c>
      <c r="AA1152" s="70">
        <f t="shared" si="980"/>
        <v>940</v>
      </c>
      <c r="AB1152" s="70">
        <f t="shared" si="980"/>
        <v>917</v>
      </c>
      <c r="AC1152" s="70">
        <f t="shared" si="980"/>
        <v>873</v>
      </c>
      <c r="AD1152" s="70">
        <f t="shared" si="980"/>
        <v>4126</v>
      </c>
      <c r="AE1152" s="70">
        <f t="shared" si="980"/>
        <v>4046</v>
      </c>
      <c r="AF1152" s="70">
        <f t="shared" si="980"/>
        <v>3958</v>
      </c>
      <c r="AG1152" s="70">
        <f t="shared" si="980"/>
        <v>3507</v>
      </c>
      <c r="AH1152" s="70">
        <f t="shared" si="980"/>
        <v>3384</v>
      </c>
      <c r="AI1152" s="70">
        <f t="shared" si="980"/>
        <v>2974</v>
      </c>
      <c r="AJ1152" s="70">
        <f t="shared" si="980"/>
        <v>2514</v>
      </c>
      <c r="AK1152" s="70">
        <f t="shared" si="980"/>
        <v>2049</v>
      </c>
      <c r="AL1152" s="70">
        <f t="shared" si="980"/>
        <v>1685</v>
      </c>
      <c r="AM1152" s="70">
        <f t="shared" si="980"/>
        <v>1354</v>
      </c>
      <c r="AN1152" s="70">
        <f t="shared" si="980"/>
        <v>1132</v>
      </c>
      <c r="AO1152" s="70">
        <f t="shared" si="980"/>
        <v>861</v>
      </c>
      <c r="AP1152" s="70">
        <f t="shared" si="980"/>
        <v>862</v>
      </c>
      <c r="AQ1152" s="70">
        <v>2655</v>
      </c>
      <c r="AR1152" s="70">
        <v>2493</v>
      </c>
      <c r="AS1152" s="70">
        <v>11877</v>
      </c>
      <c r="AT1152" s="70">
        <f>+AT1153+AT1160+AT1164+AT1166+AT1172+AT1174+AT1176</f>
        <v>1468</v>
      </c>
      <c r="AU1152" s="69"/>
      <c r="AV1152" s="109"/>
      <c r="AW1152" s="109"/>
    </row>
    <row r="1153" spans="1:49" s="33" customFormat="1" ht="12">
      <c r="A1153" s="21">
        <v>1149</v>
      </c>
      <c r="B1153" s="71"/>
      <c r="C1153" s="71"/>
      <c r="D1153" s="71"/>
      <c r="E1153" s="71"/>
      <c r="F1153" s="72" t="s">
        <v>1056</v>
      </c>
      <c r="G1153" s="73"/>
      <c r="H1153" s="71"/>
      <c r="I1153" s="104">
        <f>SUM(I1154:I1159)</f>
        <v>20048</v>
      </c>
      <c r="J1153" s="74">
        <f t="shared" ref="J1153:AP1153" si="981">SUM(J1154:J1159)</f>
        <v>324</v>
      </c>
      <c r="K1153" s="74">
        <f t="shared" si="981"/>
        <v>363</v>
      </c>
      <c r="L1153" s="74">
        <f t="shared" si="981"/>
        <v>373</v>
      </c>
      <c r="M1153" s="74">
        <f t="shared" si="981"/>
        <v>385</v>
      </c>
      <c r="N1153" s="74">
        <f t="shared" si="981"/>
        <v>375</v>
      </c>
      <c r="O1153" s="74">
        <f t="shared" si="981"/>
        <v>351</v>
      </c>
      <c r="P1153" s="74">
        <f t="shared" si="981"/>
        <v>383</v>
      </c>
      <c r="Q1153" s="74">
        <f t="shared" si="981"/>
        <v>376</v>
      </c>
      <c r="R1153" s="74">
        <f t="shared" si="981"/>
        <v>387</v>
      </c>
      <c r="S1153" s="74">
        <f t="shared" si="981"/>
        <v>369</v>
      </c>
      <c r="T1153" s="74">
        <f t="shared" si="981"/>
        <v>369</v>
      </c>
      <c r="U1153" s="74">
        <f t="shared" si="981"/>
        <v>377</v>
      </c>
      <c r="V1153" s="74">
        <f t="shared" si="981"/>
        <v>357</v>
      </c>
      <c r="W1153" s="74">
        <f t="shared" si="981"/>
        <v>333</v>
      </c>
      <c r="X1153" s="74">
        <f t="shared" si="981"/>
        <v>346</v>
      </c>
      <c r="Y1153" s="74">
        <f t="shared" si="981"/>
        <v>319</v>
      </c>
      <c r="Z1153" s="74">
        <f t="shared" si="981"/>
        <v>310</v>
      </c>
      <c r="AA1153" s="74">
        <f t="shared" si="981"/>
        <v>318</v>
      </c>
      <c r="AB1153" s="74">
        <f t="shared" si="981"/>
        <v>328</v>
      </c>
      <c r="AC1153" s="74">
        <f t="shared" si="981"/>
        <v>319</v>
      </c>
      <c r="AD1153" s="74">
        <f t="shared" si="981"/>
        <v>1724</v>
      </c>
      <c r="AE1153" s="74">
        <f t="shared" si="981"/>
        <v>1489</v>
      </c>
      <c r="AF1153" s="74">
        <f t="shared" si="981"/>
        <v>1408</v>
      </c>
      <c r="AG1153" s="74">
        <f t="shared" si="981"/>
        <v>1328</v>
      </c>
      <c r="AH1153" s="74">
        <f t="shared" si="981"/>
        <v>1277</v>
      </c>
      <c r="AI1153" s="74">
        <f t="shared" si="981"/>
        <v>1164</v>
      </c>
      <c r="AJ1153" s="74">
        <f t="shared" si="981"/>
        <v>1053</v>
      </c>
      <c r="AK1153" s="74">
        <f t="shared" si="981"/>
        <v>828</v>
      </c>
      <c r="AL1153" s="74">
        <f t="shared" si="981"/>
        <v>627</v>
      </c>
      <c r="AM1153" s="74">
        <f t="shared" si="981"/>
        <v>574</v>
      </c>
      <c r="AN1153" s="74">
        <f t="shared" si="981"/>
        <v>530</v>
      </c>
      <c r="AO1153" s="74">
        <f t="shared" si="981"/>
        <v>442</v>
      </c>
      <c r="AP1153" s="74">
        <f t="shared" si="981"/>
        <v>542</v>
      </c>
      <c r="AQ1153" s="74">
        <v>855</v>
      </c>
      <c r="AR1153" s="74">
        <v>845</v>
      </c>
      <c r="AS1153" s="74">
        <v>4531</v>
      </c>
      <c r="AT1153" s="74">
        <f>SUM(AT1154:AT1159)</f>
        <v>488</v>
      </c>
      <c r="AU1153" s="73"/>
      <c r="AV1153" s="109"/>
      <c r="AW1153" s="109"/>
    </row>
    <row r="1154" spans="1:49" s="33" customFormat="1" ht="12">
      <c r="A1154" s="6">
        <v>1150</v>
      </c>
      <c r="B1154" s="75">
        <v>4501</v>
      </c>
      <c r="C1154" s="76" t="s">
        <v>999</v>
      </c>
      <c r="D1154" s="76" t="s">
        <v>716</v>
      </c>
      <c r="E1154" s="76" t="s">
        <v>717</v>
      </c>
      <c r="F1154" s="77" t="s">
        <v>185</v>
      </c>
      <c r="G1154" s="78" t="s">
        <v>661</v>
      </c>
      <c r="H1154" s="75">
        <v>4501</v>
      </c>
      <c r="I1154" s="105">
        <f t="shared" ref="I1154:I1159" si="982">SUM(J1154:AP1154)</f>
        <v>12796</v>
      </c>
      <c r="J1154" s="79">
        <f>VLOOKUP(B1154,[2]ok!$BJ$3:$CS$424,2,FALSE)</f>
        <v>207</v>
      </c>
      <c r="K1154" s="79">
        <f>VLOOKUP(B1154,[2]ok!$BJ$3:$CS$424,3,FALSE)</f>
        <v>232</v>
      </c>
      <c r="L1154" s="79">
        <f>VLOOKUP(B1154,[2]ok!$BJ$3:$CS$424,4,FALSE)</f>
        <v>237</v>
      </c>
      <c r="M1154" s="79">
        <f>VLOOKUP(B1154,[2]ok!$BJ$3:$CS$424,5,FALSE)</f>
        <v>245</v>
      </c>
      <c r="N1154" s="79">
        <f>VLOOKUP(B1154,[2]ok!$BJ$3:$CS$424,6,FALSE)</f>
        <v>239</v>
      </c>
      <c r="O1154" s="79">
        <f>VLOOKUP(B1154,[2]ok!$BJ$3:$CS$424,7,FALSE)</f>
        <v>224</v>
      </c>
      <c r="P1154" s="79">
        <f>VLOOKUP(B1154,[2]ok!$BJ$3:$CS$424,8,FALSE)</f>
        <v>245</v>
      </c>
      <c r="Q1154" s="79">
        <f>VLOOKUP(B1154,[2]ok!$BJ$3:$CS$424,9,FALSE)</f>
        <v>240</v>
      </c>
      <c r="R1154" s="79">
        <f>VLOOKUP(B1154,[2]ok!$BJ$3:$CS$424,10,FALSE)</f>
        <v>246</v>
      </c>
      <c r="S1154" s="79">
        <f>VLOOKUP(B1154,[2]ok!$BJ$3:$CS$424,11,FALSE)</f>
        <v>237</v>
      </c>
      <c r="T1154" s="79">
        <f>VLOOKUP(B1154,[2]ok!$BJ$3:$CS$424,12,FALSE)</f>
        <v>237</v>
      </c>
      <c r="U1154" s="79">
        <f>VLOOKUP(B1154,[2]ok!$BJ$3:$CS$424,13,FALSE)</f>
        <v>241</v>
      </c>
      <c r="V1154" s="79">
        <f>VLOOKUP(B1154,[2]ok!$BJ$3:$CS$424,14,FALSE)</f>
        <v>228</v>
      </c>
      <c r="W1154" s="79">
        <f>VLOOKUP(B1154,[2]ok!$BJ$3:$CS$424,15,FALSE)</f>
        <v>213</v>
      </c>
      <c r="X1154" s="79">
        <f>VLOOKUP(B1154,[2]ok!$BJ$3:$CS$424,16,FALSE)</f>
        <v>220</v>
      </c>
      <c r="Y1154" s="79">
        <f>VLOOKUP(B1154,[2]ok!$BJ$3:$CS$424,17,FALSE)</f>
        <v>204</v>
      </c>
      <c r="Z1154" s="79">
        <f>VLOOKUP(B1154,[2]ok!$BJ$3:$CS$424,18,FALSE)</f>
        <v>198</v>
      </c>
      <c r="AA1154" s="79">
        <f>VLOOKUP(B1154,[2]ok!$BJ$3:$CS$424,19,FALSE)</f>
        <v>203</v>
      </c>
      <c r="AB1154" s="79">
        <f>VLOOKUP(B1154,[2]ok!$BJ$3:$CS$424,20,FALSE)</f>
        <v>210</v>
      </c>
      <c r="AC1154" s="79">
        <f>VLOOKUP(B1154,[2]ok!$BJ$3:$CS$424,21,FALSE)</f>
        <v>204</v>
      </c>
      <c r="AD1154" s="79">
        <f>VLOOKUP(B1154,[2]ok!$BJ$3:$CS$424,22,FALSE)</f>
        <v>1101</v>
      </c>
      <c r="AE1154" s="79">
        <f>VLOOKUP(B1154,[2]ok!$BJ$3:$CS$424,23,FALSE)</f>
        <v>951</v>
      </c>
      <c r="AF1154" s="79">
        <f>VLOOKUP(B1154,[2]ok!$BJ$3:$CS$424,24,FALSE)</f>
        <v>898</v>
      </c>
      <c r="AG1154" s="79">
        <f>VLOOKUP(B1154,[2]ok!$BJ$3:$CS$424,25,FALSE)</f>
        <v>847</v>
      </c>
      <c r="AH1154" s="79">
        <f>VLOOKUP(B1154,[2]ok!$BJ$3:$CS$424,26,FALSE)</f>
        <v>814</v>
      </c>
      <c r="AI1154" s="79">
        <f>VLOOKUP(B1154,[2]ok!$BJ$3:$CS$424,27,FALSE)</f>
        <v>742</v>
      </c>
      <c r="AJ1154" s="79">
        <f>VLOOKUP(B1154,[2]ok!$BJ$3:$CS$424,28,FALSE)</f>
        <v>672</v>
      </c>
      <c r="AK1154" s="79">
        <f>VLOOKUP(B1154,[2]ok!$BJ$3:$CS$424,29,FALSE)</f>
        <v>528</v>
      </c>
      <c r="AL1154" s="79">
        <f>VLOOKUP(B1154,[2]ok!$BJ$3:$CS$424,30,FALSE)</f>
        <v>399</v>
      </c>
      <c r="AM1154" s="79">
        <f>VLOOKUP(B1154,[2]ok!$BJ$3:$CS$424,31,FALSE)</f>
        <v>366</v>
      </c>
      <c r="AN1154" s="79">
        <f>VLOOKUP(B1154,[2]ok!$BJ$3:$CS$424,32,FALSE)</f>
        <v>338</v>
      </c>
      <c r="AO1154" s="79">
        <f>VLOOKUP(B1154,[2]ok!$BJ$3:$CS$424,33,FALSE)</f>
        <v>283</v>
      </c>
      <c r="AP1154" s="79">
        <f>VLOOKUP(B1154,[2]ok!$BJ$3:$CS$424,34,FALSE)</f>
        <v>347</v>
      </c>
      <c r="AQ1154" s="79">
        <v>547</v>
      </c>
      <c r="AR1154" s="79">
        <v>540</v>
      </c>
      <c r="AS1154" s="79">
        <v>2891</v>
      </c>
      <c r="AT1154" s="79">
        <f>VLOOKUP(B1154,[2]ok!$BJ$3:$CS$424,36,FALSE)</f>
        <v>358</v>
      </c>
      <c r="AU1154" s="78">
        <v>4501</v>
      </c>
      <c r="AV1154" s="109"/>
      <c r="AW1154" s="109"/>
    </row>
    <row r="1155" spans="1:49" s="33" customFormat="1" ht="12">
      <c r="A1155" s="21">
        <v>1151</v>
      </c>
      <c r="B1155" s="75">
        <v>4510</v>
      </c>
      <c r="C1155" s="76" t="s">
        <v>999</v>
      </c>
      <c r="D1155" s="76" t="s">
        <v>716</v>
      </c>
      <c r="E1155" s="76" t="s">
        <v>717</v>
      </c>
      <c r="F1155" s="77" t="s">
        <v>186</v>
      </c>
      <c r="G1155" s="78" t="s">
        <v>662</v>
      </c>
      <c r="H1155" s="75">
        <v>4510</v>
      </c>
      <c r="I1155" s="105">
        <f t="shared" si="982"/>
        <v>2413</v>
      </c>
      <c r="J1155" s="79">
        <f>VLOOKUP(B1155,[2]ok!$BJ$3:$CS$424,2,FALSE)</f>
        <v>39</v>
      </c>
      <c r="K1155" s="79">
        <f>VLOOKUP(B1155,[2]ok!$BJ$3:$CS$424,3,FALSE)</f>
        <v>44</v>
      </c>
      <c r="L1155" s="79">
        <f>VLOOKUP(B1155,[2]ok!$BJ$3:$CS$424,4,FALSE)</f>
        <v>45</v>
      </c>
      <c r="M1155" s="79">
        <f>VLOOKUP(B1155,[2]ok!$BJ$3:$CS$424,5,FALSE)</f>
        <v>46</v>
      </c>
      <c r="N1155" s="79">
        <f>VLOOKUP(B1155,[2]ok!$BJ$3:$CS$424,6,FALSE)</f>
        <v>45</v>
      </c>
      <c r="O1155" s="79">
        <f>VLOOKUP(B1155,[2]ok!$BJ$3:$CS$424,7,FALSE)</f>
        <v>42</v>
      </c>
      <c r="P1155" s="79">
        <f>VLOOKUP(B1155,[2]ok!$BJ$3:$CS$424,8,FALSE)</f>
        <v>46</v>
      </c>
      <c r="Q1155" s="79">
        <f>VLOOKUP(B1155,[2]ok!$BJ$3:$CS$424,9,FALSE)</f>
        <v>45</v>
      </c>
      <c r="R1155" s="79">
        <f>VLOOKUP(B1155,[2]ok!$BJ$3:$CS$424,10,FALSE)</f>
        <v>47</v>
      </c>
      <c r="S1155" s="79">
        <f>VLOOKUP(B1155,[2]ok!$BJ$3:$CS$424,11,FALSE)</f>
        <v>44</v>
      </c>
      <c r="T1155" s="79">
        <f>VLOOKUP(B1155,[2]ok!$BJ$3:$CS$424,12,FALSE)</f>
        <v>44</v>
      </c>
      <c r="U1155" s="79">
        <f>VLOOKUP(B1155,[2]ok!$BJ$3:$CS$424,13,FALSE)</f>
        <v>45</v>
      </c>
      <c r="V1155" s="79">
        <f>VLOOKUP(B1155,[2]ok!$BJ$3:$CS$424,14,FALSE)</f>
        <v>43</v>
      </c>
      <c r="W1155" s="79">
        <f>VLOOKUP(B1155,[2]ok!$BJ$3:$CS$424,15,FALSE)</f>
        <v>40</v>
      </c>
      <c r="X1155" s="79">
        <f>VLOOKUP(B1155,[2]ok!$BJ$3:$CS$424,16,FALSE)</f>
        <v>42</v>
      </c>
      <c r="Y1155" s="79">
        <f>VLOOKUP(B1155,[2]ok!$BJ$3:$CS$424,17,FALSE)</f>
        <v>38</v>
      </c>
      <c r="Z1155" s="79">
        <f>VLOOKUP(B1155,[2]ok!$BJ$3:$CS$424,18,FALSE)</f>
        <v>37</v>
      </c>
      <c r="AA1155" s="79">
        <f>VLOOKUP(B1155,[2]ok!$BJ$3:$CS$424,19,FALSE)</f>
        <v>38</v>
      </c>
      <c r="AB1155" s="79">
        <f>VLOOKUP(B1155,[2]ok!$BJ$3:$CS$424,20,FALSE)</f>
        <v>40</v>
      </c>
      <c r="AC1155" s="79">
        <f>VLOOKUP(B1155,[2]ok!$BJ$3:$CS$424,21,FALSE)</f>
        <v>38</v>
      </c>
      <c r="AD1155" s="79">
        <f>VLOOKUP(B1155,[2]ok!$BJ$3:$CS$424,22,FALSE)</f>
        <v>208</v>
      </c>
      <c r="AE1155" s="79">
        <f>VLOOKUP(B1155,[2]ok!$BJ$3:$CS$424,23,FALSE)</f>
        <v>179</v>
      </c>
      <c r="AF1155" s="79">
        <f>VLOOKUP(B1155,[2]ok!$BJ$3:$CS$424,24,FALSE)</f>
        <v>170</v>
      </c>
      <c r="AG1155" s="79">
        <f>VLOOKUP(B1155,[2]ok!$BJ$3:$CS$424,25,FALSE)</f>
        <v>160</v>
      </c>
      <c r="AH1155" s="79">
        <f>VLOOKUP(B1155,[2]ok!$BJ$3:$CS$424,26,FALSE)</f>
        <v>154</v>
      </c>
      <c r="AI1155" s="79">
        <f>VLOOKUP(B1155,[2]ok!$BJ$3:$CS$424,27,FALSE)</f>
        <v>140</v>
      </c>
      <c r="AJ1155" s="79">
        <f>VLOOKUP(B1155,[2]ok!$BJ$3:$CS$424,28,FALSE)</f>
        <v>127</v>
      </c>
      <c r="AK1155" s="79">
        <f>VLOOKUP(B1155,[2]ok!$BJ$3:$CS$424,29,FALSE)</f>
        <v>100</v>
      </c>
      <c r="AL1155" s="79">
        <f>VLOOKUP(B1155,[2]ok!$BJ$3:$CS$424,30,FALSE)</f>
        <v>76</v>
      </c>
      <c r="AM1155" s="79">
        <f>VLOOKUP(B1155,[2]ok!$BJ$3:$CS$424,31,FALSE)</f>
        <v>69</v>
      </c>
      <c r="AN1155" s="79">
        <f>VLOOKUP(B1155,[2]ok!$BJ$3:$CS$424,32,FALSE)</f>
        <v>64</v>
      </c>
      <c r="AO1155" s="79">
        <f>VLOOKUP(B1155,[2]ok!$BJ$3:$CS$424,33,FALSE)</f>
        <v>53</v>
      </c>
      <c r="AP1155" s="79">
        <f>VLOOKUP(B1155,[2]ok!$BJ$3:$CS$424,34,FALSE)</f>
        <v>65</v>
      </c>
      <c r="AQ1155" s="79">
        <v>103</v>
      </c>
      <c r="AR1155" s="79">
        <v>101</v>
      </c>
      <c r="AS1155" s="79">
        <v>546</v>
      </c>
      <c r="AT1155" s="79">
        <f>VLOOKUP(B1155,[2]ok!$BJ$3:$CS$424,36,FALSE)</f>
        <v>54</v>
      </c>
      <c r="AU1155" s="78">
        <v>4510</v>
      </c>
      <c r="AV1155" s="109"/>
      <c r="AW1155" s="109"/>
    </row>
    <row r="1156" spans="1:49" s="33" customFormat="1" ht="12">
      <c r="A1156" s="21">
        <v>1152</v>
      </c>
      <c r="B1156" s="75">
        <v>4509</v>
      </c>
      <c r="C1156" s="76" t="s">
        <v>999</v>
      </c>
      <c r="D1156" s="76" t="s">
        <v>716</v>
      </c>
      <c r="E1156" s="76" t="s">
        <v>717</v>
      </c>
      <c r="F1156" s="77" t="s">
        <v>187</v>
      </c>
      <c r="G1156" s="78" t="s">
        <v>662</v>
      </c>
      <c r="H1156" s="75">
        <v>4509</v>
      </c>
      <c r="I1156" s="105">
        <f t="shared" si="982"/>
        <v>514</v>
      </c>
      <c r="J1156" s="79">
        <f>VLOOKUP(B1156,[2]ok!$BJ$3:$CS$424,2,FALSE)</f>
        <v>8</v>
      </c>
      <c r="K1156" s="79">
        <f>VLOOKUP(B1156,[2]ok!$BJ$3:$CS$424,3,FALSE)</f>
        <v>9</v>
      </c>
      <c r="L1156" s="79">
        <f>VLOOKUP(B1156,[2]ok!$BJ$3:$CS$424,4,FALSE)</f>
        <v>10</v>
      </c>
      <c r="M1156" s="79">
        <f>VLOOKUP(B1156,[2]ok!$BJ$3:$CS$424,5,FALSE)</f>
        <v>10</v>
      </c>
      <c r="N1156" s="79">
        <f>VLOOKUP(B1156,[2]ok!$BJ$3:$CS$424,6,FALSE)</f>
        <v>10</v>
      </c>
      <c r="O1156" s="79">
        <f>VLOOKUP(B1156,[2]ok!$BJ$3:$CS$424,7,FALSE)</f>
        <v>9</v>
      </c>
      <c r="P1156" s="79">
        <f>VLOOKUP(B1156,[2]ok!$BJ$3:$CS$424,8,FALSE)</f>
        <v>10</v>
      </c>
      <c r="Q1156" s="79">
        <f>VLOOKUP(B1156,[2]ok!$BJ$3:$CS$424,9,FALSE)</f>
        <v>10</v>
      </c>
      <c r="R1156" s="79">
        <f>VLOOKUP(B1156,[2]ok!$BJ$3:$CS$424,10,FALSE)</f>
        <v>10</v>
      </c>
      <c r="S1156" s="79">
        <f>VLOOKUP(B1156,[2]ok!$BJ$3:$CS$424,11,FALSE)</f>
        <v>9</v>
      </c>
      <c r="T1156" s="79">
        <f>VLOOKUP(B1156,[2]ok!$BJ$3:$CS$424,12,FALSE)</f>
        <v>9</v>
      </c>
      <c r="U1156" s="79">
        <f>VLOOKUP(B1156,[2]ok!$BJ$3:$CS$424,13,FALSE)</f>
        <v>10</v>
      </c>
      <c r="V1156" s="79">
        <f>VLOOKUP(B1156,[2]ok!$BJ$3:$CS$424,14,FALSE)</f>
        <v>9</v>
      </c>
      <c r="W1156" s="79">
        <f>VLOOKUP(B1156,[2]ok!$BJ$3:$CS$424,15,FALSE)</f>
        <v>9</v>
      </c>
      <c r="X1156" s="79">
        <f>VLOOKUP(B1156,[2]ok!$BJ$3:$CS$424,16,FALSE)</f>
        <v>9</v>
      </c>
      <c r="Y1156" s="79">
        <f>VLOOKUP(B1156,[2]ok!$BJ$3:$CS$424,17,FALSE)</f>
        <v>8</v>
      </c>
      <c r="Z1156" s="79">
        <f>VLOOKUP(B1156,[2]ok!$BJ$3:$CS$424,18,FALSE)</f>
        <v>8</v>
      </c>
      <c r="AA1156" s="79">
        <f>VLOOKUP(B1156,[2]ok!$BJ$3:$CS$424,19,FALSE)</f>
        <v>8</v>
      </c>
      <c r="AB1156" s="79">
        <f>VLOOKUP(B1156,[2]ok!$BJ$3:$CS$424,20,FALSE)</f>
        <v>8</v>
      </c>
      <c r="AC1156" s="79">
        <f>VLOOKUP(B1156,[2]ok!$BJ$3:$CS$424,21,FALSE)</f>
        <v>8</v>
      </c>
      <c r="AD1156" s="79">
        <f>VLOOKUP(B1156,[2]ok!$BJ$3:$CS$424,22,FALSE)</f>
        <v>44</v>
      </c>
      <c r="AE1156" s="79">
        <f>VLOOKUP(B1156,[2]ok!$BJ$3:$CS$424,23,FALSE)</f>
        <v>38</v>
      </c>
      <c r="AF1156" s="79">
        <f>VLOOKUP(B1156,[2]ok!$BJ$3:$CS$424,24,FALSE)</f>
        <v>36</v>
      </c>
      <c r="AG1156" s="79">
        <f>VLOOKUP(B1156,[2]ok!$BJ$3:$CS$424,25,FALSE)</f>
        <v>34</v>
      </c>
      <c r="AH1156" s="79">
        <f>VLOOKUP(B1156,[2]ok!$BJ$3:$CS$424,26,FALSE)</f>
        <v>33</v>
      </c>
      <c r="AI1156" s="79">
        <f>VLOOKUP(B1156,[2]ok!$BJ$3:$CS$424,27,FALSE)</f>
        <v>30</v>
      </c>
      <c r="AJ1156" s="79">
        <f>VLOOKUP(B1156,[2]ok!$BJ$3:$CS$424,28,FALSE)</f>
        <v>27</v>
      </c>
      <c r="AK1156" s="79">
        <f>VLOOKUP(B1156,[2]ok!$BJ$3:$CS$424,29,FALSE)</f>
        <v>21</v>
      </c>
      <c r="AL1156" s="79">
        <f>VLOOKUP(B1156,[2]ok!$BJ$3:$CS$424,30,FALSE)</f>
        <v>16</v>
      </c>
      <c r="AM1156" s="79">
        <f>VLOOKUP(B1156,[2]ok!$BJ$3:$CS$424,31,FALSE)</f>
        <v>15</v>
      </c>
      <c r="AN1156" s="79">
        <f>VLOOKUP(B1156,[2]ok!$BJ$3:$CS$424,32,FALSE)</f>
        <v>14</v>
      </c>
      <c r="AO1156" s="79">
        <f>VLOOKUP(B1156,[2]ok!$BJ$3:$CS$424,33,FALSE)</f>
        <v>11</v>
      </c>
      <c r="AP1156" s="79">
        <f>VLOOKUP(B1156,[2]ok!$BJ$3:$CS$424,34,FALSE)</f>
        <v>14</v>
      </c>
      <c r="AQ1156" s="79">
        <v>22</v>
      </c>
      <c r="AR1156" s="79">
        <v>21</v>
      </c>
      <c r="AS1156" s="79">
        <v>116</v>
      </c>
      <c r="AT1156" s="79">
        <f>VLOOKUP(B1156,[2]ok!$BJ$3:$CS$424,36,FALSE)</f>
        <v>12</v>
      </c>
      <c r="AU1156" s="78">
        <v>4509</v>
      </c>
      <c r="AV1156" s="109"/>
      <c r="AW1156" s="109"/>
    </row>
    <row r="1157" spans="1:49" s="33" customFormat="1" ht="12">
      <c r="A1157" s="6">
        <v>1153</v>
      </c>
      <c r="B1157" s="75">
        <v>4505</v>
      </c>
      <c r="C1157" s="76" t="s">
        <v>999</v>
      </c>
      <c r="D1157" s="76" t="s">
        <v>716</v>
      </c>
      <c r="E1157" s="76" t="s">
        <v>717</v>
      </c>
      <c r="F1157" s="77" t="s">
        <v>188</v>
      </c>
      <c r="G1157" s="78" t="s">
        <v>662</v>
      </c>
      <c r="H1157" s="75">
        <v>4505</v>
      </c>
      <c r="I1157" s="105">
        <f t="shared" si="982"/>
        <v>1595</v>
      </c>
      <c r="J1157" s="79">
        <f>VLOOKUP(B1157,[2]ok!$BJ$3:$CS$424,2,FALSE)</f>
        <v>26</v>
      </c>
      <c r="K1157" s="79">
        <f>VLOOKUP(B1157,[2]ok!$BJ$3:$CS$424,3,FALSE)</f>
        <v>29</v>
      </c>
      <c r="L1157" s="79">
        <f>VLOOKUP(B1157,[2]ok!$BJ$3:$CS$424,4,FALSE)</f>
        <v>30</v>
      </c>
      <c r="M1157" s="79">
        <f>VLOOKUP(B1157,[2]ok!$BJ$3:$CS$424,5,FALSE)</f>
        <v>31</v>
      </c>
      <c r="N1157" s="79">
        <f>VLOOKUP(B1157,[2]ok!$BJ$3:$CS$424,6,FALSE)</f>
        <v>30</v>
      </c>
      <c r="O1157" s="79">
        <f>VLOOKUP(B1157,[2]ok!$BJ$3:$CS$424,7,FALSE)</f>
        <v>28</v>
      </c>
      <c r="P1157" s="79">
        <f>VLOOKUP(B1157,[2]ok!$BJ$3:$CS$424,8,FALSE)</f>
        <v>30</v>
      </c>
      <c r="Q1157" s="79">
        <f>VLOOKUP(B1157,[2]ok!$BJ$3:$CS$424,9,FALSE)</f>
        <v>30</v>
      </c>
      <c r="R1157" s="79">
        <f>VLOOKUP(B1157,[2]ok!$BJ$3:$CS$424,10,FALSE)</f>
        <v>31</v>
      </c>
      <c r="S1157" s="79">
        <f>VLOOKUP(B1157,[2]ok!$BJ$3:$CS$424,11,FALSE)</f>
        <v>29</v>
      </c>
      <c r="T1157" s="79">
        <f>VLOOKUP(B1157,[2]ok!$BJ$3:$CS$424,12,FALSE)</f>
        <v>29</v>
      </c>
      <c r="U1157" s="79">
        <f>VLOOKUP(B1157,[2]ok!$BJ$3:$CS$424,13,FALSE)</f>
        <v>30</v>
      </c>
      <c r="V1157" s="79">
        <f>VLOOKUP(B1157,[2]ok!$BJ$3:$CS$424,14,FALSE)</f>
        <v>28</v>
      </c>
      <c r="W1157" s="79">
        <f>VLOOKUP(B1157,[2]ok!$BJ$3:$CS$424,15,FALSE)</f>
        <v>26</v>
      </c>
      <c r="X1157" s="79">
        <f>VLOOKUP(B1157,[2]ok!$BJ$3:$CS$424,16,FALSE)</f>
        <v>28</v>
      </c>
      <c r="Y1157" s="79">
        <f>VLOOKUP(B1157,[2]ok!$BJ$3:$CS$424,17,FALSE)</f>
        <v>25</v>
      </c>
      <c r="Z1157" s="79">
        <f>VLOOKUP(B1157,[2]ok!$BJ$3:$CS$424,18,FALSE)</f>
        <v>25</v>
      </c>
      <c r="AA1157" s="79">
        <f>VLOOKUP(B1157,[2]ok!$BJ$3:$CS$424,19,FALSE)</f>
        <v>25</v>
      </c>
      <c r="AB1157" s="79">
        <f>VLOOKUP(B1157,[2]ok!$BJ$3:$CS$424,20,FALSE)</f>
        <v>26</v>
      </c>
      <c r="AC1157" s="79">
        <f>VLOOKUP(B1157,[2]ok!$BJ$3:$CS$424,21,FALSE)</f>
        <v>25</v>
      </c>
      <c r="AD1157" s="79">
        <f>VLOOKUP(B1157,[2]ok!$BJ$3:$CS$424,22,FALSE)</f>
        <v>137</v>
      </c>
      <c r="AE1157" s="79">
        <f>VLOOKUP(B1157,[2]ok!$BJ$3:$CS$424,23,FALSE)</f>
        <v>118</v>
      </c>
      <c r="AF1157" s="79">
        <f>VLOOKUP(B1157,[2]ok!$BJ$3:$CS$424,24,FALSE)</f>
        <v>112</v>
      </c>
      <c r="AG1157" s="79">
        <f>VLOOKUP(B1157,[2]ok!$BJ$3:$CS$424,25,FALSE)</f>
        <v>106</v>
      </c>
      <c r="AH1157" s="79">
        <f>VLOOKUP(B1157,[2]ok!$BJ$3:$CS$424,26,FALSE)</f>
        <v>102</v>
      </c>
      <c r="AI1157" s="79">
        <f>VLOOKUP(B1157,[2]ok!$BJ$3:$CS$424,27,FALSE)</f>
        <v>93</v>
      </c>
      <c r="AJ1157" s="79">
        <f>VLOOKUP(B1157,[2]ok!$BJ$3:$CS$424,28,FALSE)</f>
        <v>84</v>
      </c>
      <c r="AK1157" s="79">
        <f>VLOOKUP(B1157,[2]ok!$BJ$3:$CS$424,29,FALSE)</f>
        <v>66</v>
      </c>
      <c r="AL1157" s="79">
        <f>VLOOKUP(B1157,[2]ok!$BJ$3:$CS$424,30,FALSE)</f>
        <v>50</v>
      </c>
      <c r="AM1157" s="79">
        <f>VLOOKUP(B1157,[2]ok!$BJ$3:$CS$424,31,FALSE)</f>
        <v>46</v>
      </c>
      <c r="AN1157" s="79">
        <f>VLOOKUP(B1157,[2]ok!$BJ$3:$CS$424,32,FALSE)</f>
        <v>42</v>
      </c>
      <c r="AO1157" s="79">
        <f>VLOOKUP(B1157,[2]ok!$BJ$3:$CS$424,33,FALSE)</f>
        <v>35</v>
      </c>
      <c r="AP1157" s="79">
        <f>VLOOKUP(B1157,[2]ok!$BJ$3:$CS$424,34,FALSE)</f>
        <v>43</v>
      </c>
      <c r="AQ1157" s="79">
        <v>68</v>
      </c>
      <c r="AR1157" s="79">
        <v>67</v>
      </c>
      <c r="AS1157" s="79">
        <v>361</v>
      </c>
      <c r="AT1157" s="79">
        <f>VLOOKUP(B1157,[2]ok!$BJ$3:$CS$424,36,FALSE)</f>
        <v>32</v>
      </c>
      <c r="AU1157" s="78">
        <v>4505</v>
      </c>
      <c r="AV1157" s="109"/>
      <c r="AW1157" s="109"/>
    </row>
    <row r="1158" spans="1:49" s="33" customFormat="1" ht="12">
      <c r="A1158" s="21">
        <v>1154</v>
      </c>
      <c r="B1158" s="75">
        <v>4504</v>
      </c>
      <c r="C1158" s="76" t="s">
        <v>999</v>
      </c>
      <c r="D1158" s="76" t="s">
        <v>716</v>
      </c>
      <c r="E1158" s="76" t="s">
        <v>717</v>
      </c>
      <c r="F1158" s="77" t="s">
        <v>189</v>
      </c>
      <c r="G1158" s="78" t="s">
        <v>662</v>
      </c>
      <c r="H1158" s="75">
        <v>4504</v>
      </c>
      <c r="I1158" s="105">
        <f t="shared" si="982"/>
        <v>1237</v>
      </c>
      <c r="J1158" s="79">
        <f>VLOOKUP(B1158,[2]ok!$BJ$3:$CS$424,2,FALSE)</f>
        <v>20</v>
      </c>
      <c r="K1158" s="79">
        <f>VLOOKUP(B1158,[2]ok!$BJ$3:$CS$424,3,FALSE)</f>
        <v>22</v>
      </c>
      <c r="L1158" s="79">
        <f>VLOOKUP(B1158,[2]ok!$BJ$3:$CS$424,4,FALSE)</f>
        <v>23</v>
      </c>
      <c r="M1158" s="79">
        <f>VLOOKUP(B1158,[2]ok!$BJ$3:$CS$424,5,FALSE)</f>
        <v>24</v>
      </c>
      <c r="N1158" s="79">
        <f>VLOOKUP(B1158,[2]ok!$BJ$3:$CS$424,6,FALSE)</f>
        <v>23</v>
      </c>
      <c r="O1158" s="79">
        <f>VLOOKUP(B1158,[2]ok!$BJ$3:$CS$424,7,FALSE)</f>
        <v>22</v>
      </c>
      <c r="P1158" s="79">
        <f>VLOOKUP(B1158,[2]ok!$BJ$3:$CS$424,8,FALSE)</f>
        <v>24</v>
      </c>
      <c r="Q1158" s="79">
        <f>VLOOKUP(B1158,[2]ok!$BJ$3:$CS$424,9,FALSE)</f>
        <v>23</v>
      </c>
      <c r="R1158" s="79">
        <f>VLOOKUP(B1158,[2]ok!$BJ$3:$CS$424,10,FALSE)</f>
        <v>24</v>
      </c>
      <c r="S1158" s="79">
        <f>VLOOKUP(B1158,[2]ok!$BJ$3:$CS$424,11,FALSE)</f>
        <v>23</v>
      </c>
      <c r="T1158" s="79">
        <f>VLOOKUP(B1158,[2]ok!$BJ$3:$CS$424,12,FALSE)</f>
        <v>23</v>
      </c>
      <c r="U1158" s="79">
        <f>VLOOKUP(B1158,[2]ok!$BJ$3:$CS$424,13,FALSE)</f>
        <v>23</v>
      </c>
      <c r="V1158" s="79">
        <f>VLOOKUP(B1158,[2]ok!$BJ$3:$CS$424,14,FALSE)</f>
        <v>22</v>
      </c>
      <c r="W1158" s="79">
        <f>VLOOKUP(B1158,[2]ok!$BJ$3:$CS$424,15,FALSE)</f>
        <v>20</v>
      </c>
      <c r="X1158" s="79">
        <f>VLOOKUP(B1158,[2]ok!$BJ$3:$CS$424,16,FALSE)</f>
        <v>21</v>
      </c>
      <c r="Y1158" s="79">
        <f>VLOOKUP(B1158,[2]ok!$BJ$3:$CS$424,17,FALSE)</f>
        <v>20</v>
      </c>
      <c r="Z1158" s="79">
        <f>VLOOKUP(B1158,[2]ok!$BJ$3:$CS$424,18,FALSE)</f>
        <v>19</v>
      </c>
      <c r="AA1158" s="79">
        <f>VLOOKUP(B1158,[2]ok!$BJ$3:$CS$424,19,FALSE)</f>
        <v>20</v>
      </c>
      <c r="AB1158" s="79">
        <f>VLOOKUP(B1158,[2]ok!$BJ$3:$CS$424,20,FALSE)</f>
        <v>20</v>
      </c>
      <c r="AC1158" s="79">
        <f>VLOOKUP(B1158,[2]ok!$BJ$3:$CS$424,21,FALSE)</f>
        <v>20</v>
      </c>
      <c r="AD1158" s="79">
        <f>VLOOKUP(B1158,[2]ok!$BJ$3:$CS$424,22,FALSE)</f>
        <v>106</v>
      </c>
      <c r="AE1158" s="79">
        <f>VLOOKUP(B1158,[2]ok!$BJ$3:$CS$424,23,FALSE)</f>
        <v>92</v>
      </c>
      <c r="AF1158" s="79">
        <f>VLOOKUP(B1158,[2]ok!$BJ$3:$CS$424,24,FALSE)</f>
        <v>87</v>
      </c>
      <c r="AG1158" s="79">
        <f>VLOOKUP(B1158,[2]ok!$BJ$3:$CS$424,25,FALSE)</f>
        <v>82</v>
      </c>
      <c r="AH1158" s="79">
        <f>VLOOKUP(B1158,[2]ok!$BJ$3:$CS$424,26,FALSE)</f>
        <v>79</v>
      </c>
      <c r="AI1158" s="79">
        <f>VLOOKUP(B1158,[2]ok!$BJ$3:$CS$424,27,FALSE)</f>
        <v>72</v>
      </c>
      <c r="AJ1158" s="79">
        <f>VLOOKUP(B1158,[2]ok!$BJ$3:$CS$424,28,FALSE)</f>
        <v>65</v>
      </c>
      <c r="AK1158" s="79">
        <f>VLOOKUP(B1158,[2]ok!$BJ$3:$CS$424,29,FALSE)</f>
        <v>51</v>
      </c>
      <c r="AL1158" s="79">
        <f>VLOOKUP(B1158,[2]ok!$BJ$3:$CS$424,30,FALSE)</f>
        <v>39</v>
      </c>
      <c r="AM1158" s="79">
        <f>VLOOKUP(B1158,[2]ok!$BJ$3:$CS$424,31,FALSE)</f>
        <v>35</v>
      </c>
      <c r="AN1158" s="79">
        <f>VLOOKUP(B1158,[2]ok!$BJ$3:$CS$424,32,FALSE)</f>
        <v>33</v>
      </c>
      <c r="AO1158" s="79">
        <f>VLOOKUP(B1158,[2]ok!$BJ$3:$CS$424,33,FALSE)</f>
        <v>27</v>
      </c>
      <c r="AP1158" s="79">
        <f>VLOOKUP(B1158,[2]ok!$BJ$3:$CS$424,34,FALSE)</f>
        <v>33</v>
      </c>
      <c r="AQ1158" s="79">
        <v>52</v>
      </c>
      <c r="AR1158" s="79">
        <v>52</v>
      </c>
      <c r="AS1158" s="79">
        <v>280</v>
      </c>
      <c r="AT1158" s="79">
        <f>VLOOKUP(B1158,[2]ok!$BJ$3:$CS$424,36,FALSE)</f>
        <v>32</v>
      </c>
      <c r="AU1158" s="78">
        <v>4504</v>
      </c>
      <c r="AV1158" s="109"/>
      <c r="AW1158" s="109"/>
    </row>
    <row r="1159" spans="1:49" s="33" customFormat="1" ht="12">
      <c r="A1159" s="21">
        <v>1155</v>
      </c>
      <c r="B1159" s="75"/>
      <c r="C1159" s="76"/>
      <c r="D1159" s="76"/>
      <c r="E1159" s="76"/>
      <c r="F1159" s="77" t="s">
        <v>190</v>
      </c>
      <c r="G1159" s="78">
        <v>0</v>
      </c>
      <c r="H1159" s="75"/>
      <c r="I1159" s="105">
        <f t="shared" si="982"/>
        <v>1493</v>
      </c>
      <c r="J1159" s="79">
        <v>24</v>
      </c>
      <c r="K1159" s="79">
        <v>27</v>
      </c>
      <c r="L1159" s="79">
        <v>28</v>
      </c>
      <c r="M1159" s="79">
        <v>29</v>
      </c>
      <c r="N1159" s="79">
        <v>28</v>
      </c>
      <c r="O1159" s="79">
        <v>26</v>
      </c>
      <c r="P1159" s="79">
        <v>28</v>
      </c>
      <c r="Q1159" s="79">
        <v>28</v>
      </c>
      <c r="R1159" s="79">
        <v>29</v>
      </c>
      <c r="S1159" s="79">
        <v>27</v>
      </c>
      <c r="T1159" s="79">
        <v>27</v>
      </c>
      <c r="U1159" s="79">
        <v>28</v>
      </c>
      <c r="V1159" s="79">
        <v>27</v>
      </c>
      <c r="W1159" s="79">
        <v>25</v>
      </c>
      <c r="X1159" s="79">
        <v>26</v>
      </c>
      <c r="Y1159" s="79">
        <v>24</v>
      </c>
      <c r="Z1159" s="79">
        <v>23</v>
      </c>
      <c r="AA1159" s="79">
        <v>24</v>
      </c>
      <c r="AB1159" s="79">
        <v>24</v>
      </c>
      <c r="AC1159" s="79">
        <v>24</v>
      </c>
      <c r="AD1159" s="79">
        <v>128</v>
      </c>
      <c r="AE1159" s="79">
        <v>111</v>
      </c>
      <c r="AF1159" s="79">
        <v>105</v>
      </c>
      <c r="AG1159" s="79">
        <v>99</v>
      </c>
      <c r="AH1159" s="79">
        <v>95</v>
      </c>
      <c r="AI1159" s="79">
        <v>87</v>
      </c>
      <c r="AJ1159" s="79">
        <v>78</v>
      </c>
      <c r="AK1159" s="79">
        <v>62</v>
      </c>
      <c r="AL1159" s="79">
        <v>47</v>
      </c>
      <c r="AM1159" s="79">
        <v>43</v>
      </c>
      <c r="AN1159" s="79">
        <v>39</v>
      </c>
      <c r="AO1159" s="79">
        <v>33</v>
      </c>
      <c r="AP1159" s="79">
        <v>40</v>
      </c>
      <c r="AQ1159" s="79">
        <v>64</v>
      </c>
      <c r="AR1159" s="79">
        <v>63</v>
      </c>
      <c r="AS1159" s="79">
        <v>338</v>
      </c>
      <c r="AT1159" s="79"/>
      <c r="AU1159" s="78"/>
      <c r="AV1159" s="109"/>
      <c r="AW1159" s="109"/>
    </row>
    <row r="1160" spans="1:49" s="33" customFormat="1" ht="12">
      <c r="A1160" s="6">
        <v>1156</v>
      </c>
      <c r="B1160" s="71"/>
      <c r="C1160" s="71"/>
      <c r="D1160" s="71"/>
      <c r="E1160" s="71"/>
      <c r="F1160" s="72" t="s">
        <v>1057</v>
      </c>
      <c r="G1160" s="73"/>
      <c r="H1160" s="71"/>
      <c r="I1160" s="104">
        <f>SUM(I1161:I1163)</f>
        <v>3364</v>
      </c>
      <c r="J1160" s="74">
        <f t="shared" ref="J1160:AP1160" si="983">SUM(J1161:J1163)</f>
        <v>66</v>
      </c>
      <c r="K1160" s="74">
        <f t="shared" si="983"/>
        <v>64</v>
      </c>
      <c r="L1160" s="74">
        <f t="shared" si="983"/>
        <v>64</v>
      </c>
      <c r="M1160" s="74">
        <f t="shared" si="983"/>
        <v>71</v>
      </c>
      <c r="N1160" s="74">
        <f t="shared" si="983"/>
        <v>78</v>
      </c>
      <c r="O1160" s="74">
        <f t="shared" si="983"/>
        <v>62</v>
      </c>
      <c r="P1160" s="74">
        <f t="shared" si="983"/>
        <v>69</v>
      </c>
      <c r="Q1160" s="74">
        <f t="shared" si="983"/>
        <v>70</v>
      </c>
      <c r="R1160" s="74">
        <f t="shared" si="983"/>
        <v>70</v>
      </c>
      <c r="S1160" s="74">
        <f t="shared" si="983"/>
        <v>70</v>
      </c>
      <c r="T1160" s="74">
        <f t="shared" si="983"/>
        <v>69</v>
      </c>
      <c r="U1160" s="74">
        <f t="shared" si="983"/>
        <v>69</v>
      </c>
      <c r="V1160" s="74">
        <f t="shared" si="983"/>
        <v>67</v>
      </c>
      <c r="W1160" s="74">
        <f t="shared" si="983"/>
        <v>64</v>
      </c>
      <c r="X1160" s="74">
        <f t="shared" si="983"/>
        <v>61</v>
      </c>
      <c r="Y1160" s="74">
        <f t="shared" si="983"/>
        <v>57</v>
      </c>
      <c r="Z1160" s="74">
        <f t="shared" si="983"/>
        <v>53</v>
      </c>
      <c r="AA1160" s="74">
        <f t="shared" si="983"/>
        <v>49</v>
      </c>
      <c r="AB1160" s="74">
        <f t="shared" si="983"/>
        <v>46</v>
      </c>
      <c r="AC1160" s="74">
        <f t="shared" si="983"/>
        <v>44</v>
      </c>
      <c r="AD1160" s="74">
        <f t="shared" si="983"/>
        <v>201</v>
      </c>
      <c r="AE1160" s="74">
        <f t="shared" si="983"/>
        <v>251</v>
      </c>
      <c r="AF1160" s="74">
        <f t="shared" si="983"/>
        <v>258</v>
      </c>
      <c r="AG1160" s="74">
        <f t="shared" si="983"/>
        <v>235</v>
      </c>
      <c r="AH1160" s="74">
        <f t="shared" si="983"/>
        <v>205</v>
      </c>
      <c r="AI1160" s="74">
        <f t="shared" si="983"/>
        <v>182</v>
      </c>
      <c r="AJ1160" s="74">
        <f t="shared" si="983"/>
        <v>180</v>
      </c>
      <c r="AK1160" s="74">
        <f t="shared" si="983"/>
        <v>145</v>
      </c>
      <c r="AL1160" s="74">
        <f t="shared" si="983"/>
        <v>130</v>
      </c>
      <c r="AM1160" s="74">
        <f t="shared" si="983"/>
        <v>98</v>
      </c>
      <c r="AN1160" s="74">
        <f t="shared" si="983"/>
        <v>92</v>
      </c>
      <c r="AO1160" s="74">
        <f t="shared" si="983"/>
        <v>69</v>
      </c>
      <c r="AP1160" s="74">
        <f t="shared" si="983"/>
        <v>55</v>
      </c>
      <c r="AQ1160" s="74">
        <v>158</v>
      </c>
      <c r="AR1160" s="74">
        <v>132</v>
      </c>
      <c r="AS1160" s="74">
        <v>719</v>
      </c>
      <c r="AT1160" s="74">
        <f>SUM(AT1161:AT1163)</f>
        <v>91</v>
      </c>
      <c r="AU1160" s="73"/>
      <c r="AV1160" s="109"/>
      <c r="AW1160" s="109"/>
    </row>
    <row r="1161" spans="1:49" s="33" customFormat="1" ht="12">
      <c r="A1161" s="21">
        <v>1157</v>
      </c>
      <c r="B1161" s="75">
        <v>4491</v>
      </c>
      <c r="C1161" s="76" t="s">
        <v>999</v>
      </c>
      <c r="D1161" s="76" t="s">
        <v>716</v>
      </c>
      <c r="E1161" s="76" t="s">
        <v>718</v>
      </c>
      <c r="F1161" s="77" t="s">
        <v>191</v>
      </c>
      <c r="G1161" s="78" t="s">
        <v>662</v>
      </c>
      <c r="H1161" s="75">
        <v>4491</v>
      </c>
      <c r="I1161" s="105">
        <f>SUM(J1161:AP1161)</f>
        <v>1760</v>
      </c>
      <c r="J1161" s="79">
        <f>VLOOKUP(B1161,[2]ok!$BJ$3:$CS$424,2,FALSE)</f>
        <v>34</v>
      </c>
      <c r="K1161" s="79">
        <f>VLOOKUP(B1161,[2]ok!$BJ$3:$CS$424,3,FALSE)</f>
        <v>34</v>
      </c>
      <c r="L1161" s="79">
        <f>VLOOKUP(B1161,[2]ok!$BJ$3:$CS$424,4,FALSE)</f>
        <v>34</v>
      </c>
      <c r="M1161" s="79">
        <f>VLOOKUP(B1161,[2]ok!$BJ$3:$CS$424,5,FALSE)</f>
        <v>37</v>
      </c>
      <c r="N1161" s="79">
        <f>VLOOKUP(B1161,[2]ok!$BJ$3:$CS$424,6,FALSE)</f>
        <v>40</v>
      </c>
      <c r="O1161" s="79">
        <f>VLOOKUP(B1161,[2]ok!$BJ$3:$CS$424,7,FALSE)</f>
        <v>32</v>
      </c>
      <c r="P1161" s="79">
        <f>VLOOKUP(B1161,[2]ok!$BJ$3:$CS$424,8,FALSE)</f>
        <v>37</v>
      </c>
      <c r="Q1161" s="79">
        <f>VLOOKUP(B1161,[2]ok!$BJ$3:$CS$424,9,FALSE)</f>
        <v>36</v>
      </c>
      <c r="R1161" s="79">
        <f>VLOOKUP(B1161,[2]ok!$BJ$3:$CS$424,10,FALSE)</f>
        <v>36</v>
      </c>
      <c r="S1161" s="79">
        <f>VLOOKUP(B1161,[2]ok!$BJ$3:$CS$424,11,FALSE)</f>
        <v>36</v>
      </c>
      <c r="T1161" s="79">
        <f>VLOOKUP(B1161,[2]ok!$BJ$3:$CS$424,12,FALSE)</f>
        <v>37</v>
      </c>
      <c r="U1161" s="79">
        <f>VLOOKUP(B1161,[2]ok!$BJ$3:$CS$424,13,FALSE)</f>
        <v>37</v>
      </c>
      <c r="V1161" s="79">
        <f>VLOOKUP(B1161,[2]ok!$BJ$3:$CS$424,14,FALSE)</f>
        <v>35</v>
      </c>
      <c r="W1161" s="79">
        <f>VLOOKUP(B1161,[2]ok!$BJ$3:$CS$424,15,FALSE)</f>
        <v>34</v>
      </c>
      <c r="X1161" s="79">
        <f>VLOOKUP(B1161,[2]ok!$BJ$3:$CS$424,16,FALSE)</f>
        <v>31</v>
      </c>
      <c r="Y1161" s="79">
        <f>VLOOKUP(B1161,[2]ok!$BJ$3:$CS$424,17,FALSE)</f>
        <v>29</v>
      </c>
      <c r="Z1161" s="79">
        <f>VLOOKUP(B1161,[2]ok!$BJ$3:$CS$424,18,FALSE)</f>
        <v>27</v>
      </c>
      <c r="AA1161" s="79">
        <f>VLOOKUP(B1161,[2]ok!$BJ$3:$CS$424,19,FALSE)</f>
        <v>25</v>
      </c>
      <c r="AB1161" s="79">
        <f>VLOOKUP(B1161,[2]ok!$BJ$3:$CS$424,20,FALSE)</f>
        <v>24</v>
      </c>
      <c r="AC1161" s="79">
        <f>VLOOKUP(B1161,[2]ok!$BJ$3:$CS$424,21,FALSE)</f>
        <v>24</v>
      </c>
      <c r="AD1161" s="79">
        <f>VLOOKUP(B1161,[2]ok!$BJ$3:$CS$424,22,FALSE)</f>
        <v>105</v>
      </c>
      <c r="AE1161" s="79">
        <f>VLOOKUP(B1161,[2]ok!$BJ$3:$CS$424,23,FALSE)</f>
        <v>131</v>
      </c>
      <c r="AF1161" s="79">
        <f>VLOOKUP(B1161,[2]ok!$BJ$3:$CS$424,24,FALSE)</f>
        <v>136</v>
      </c>
      <c r="AG1161" s="79">
        <f>VLOOKUP(B1161,[2]ok!$BJ$3:$CS$424,25,FALSE)</f>
        <v>123</v>
      </c>
      <c r="AH1161" s="79">
        <f>VLOOKUP(B1161,[2]ok!$BJ$3:$CS$424,26,FALSE)</f>
        <v>107</v>
      </c>
      <c r="AI1161" s="79">
        <f>VLOOKUP(B1161,[2]ok!$BJ$3:$CS$424,27,FALSE)</f>
        <v>96</v>
      </c>
      <c r="AJ1161" s="79">
        <f>VLOOKUP(B1161,[2]ok!$BJ$3:$CS$424,28,FALSE)</f>
        <v>94</v>
      </c>
      <c r="AK1161" s="79">
        <f>VLOOKUP(B1161,[2]ok!$BJ$3:$CS$424,29,FALSE)</f>
        <v>75</v>
      </c>
      <c r="AL1161" s="79">
        <f>VLOOKUP(B1161,[2]ok!$BJ$3:$CS$424,30,FALSE)</f>
        <v>68</v>
      </c>
      <c r="AM1161" s="79">
        <f>VLOOKUP(B1161,[2]ok!$BJ$3:$CS$424,31,FALSE)</f>
        <v>52</v>
      </c>
      <c r="AN1161" s="79">
        <f>VLOOKUP(B1161,[2]ok!$BJ$3:$CS$424,32,FALSE)</f>
        <v>48</v>
      </c>
      <c r="AO1161" s="79">
        <f>VLOOKUP(B1161,[2]ok!$BJ$3:$CS$424,33,FALSE)</f>
        <v>37</v>
      </c>
      <c r="AP1161" s="79">
        <f>VLOOKUP(B1161,[2]ok!$BJ$3:$CS$424,34,FALSE)</f>
        <v>29</v>
      </c>
      <c r="AQ1161" s="79">
        <v>84</v>
      </c>
      <c r="AR1161" s="79">
        <v>68</v>
      </c>
      <c r="AS1161" s="79">
        <v>377</v>
      </c>
      <c r="AT1161" s="79">
        <f>VLOOKUP(B1161,[2]ok!$BJ$3:$CS$424,36,FALSE)</f>
        <v>49</v>
      </c>
      <c r="AU1161" s="78">
        <v>4491</v>
      </c>
      <c r="AV1161" s="109"/>
      <c r="AW1161" s="109"/>
    </row>
    <row r="1162" spans="1:49" s="33" customFormat="1" ht="12">
      <c r="A1162" s="21">
        <v>1158</v>
      </c>
      <c r="B1162" s="75">
        <v>4493</v>
      </c>
      <c r="C1162" s="76" t="s">
        <v>999</v>
      </c>
      <c r="D1162" s="76" t="s">
        <v>716</v>
      </c>
      <c r="E1162" s="76" t="s">
        <v>718</v>
      </c>
      <c r="F1162" s="77" t="s">
        <v>192</v>
      </c>
      <c r="G1162" s="78" t="s">
        <v>662</v>
      </c>
      <c r="H1162" s="75">
        <v>4493</v>
      </c>
      <c r="I1162" s="105">
        <f>SUM(J1162:AP1162)</f>
        <v>802</v>
      </c>
      <c r="J1162" s="79">
        <f>VLOOKUP(B1162,[2]ok!$BJ$3:$CS$424,2,FALSE)</f>
        <v>16</v>
      </c>
      <c r="K1162" s="79">
        <f>VLOOKUP(B1162,[2]ok!$BJ$3:$CS$424,3,FALSE)</f>
        <v>15</v>
      </c>
      <c r="L1162" s="79">
        <f>VLOOKUP(B1162,[2]ok!$BJ$3:$CS$424,4,FALSE)</f>
        <v>15</v>
      </c>
      <c r="M1162" s="79">
        <f>VLOOKUP(B1162,[2]ok!$BJ$3:$CS$424,5,FALSE)</f>
        <v>17</v>
      </c>
      <c r="N1162" s="79">
        <f>VLOOKUP(B1162,[2]ok!$BJ$3:$CS$424,6,FALSE)</f>
        <v>19</v>
      </c>
      <c r="O1162" s="79">
        <f>VLOOKUP(B1162,[2]ok!$BJ$3:$CS$424,7,FALSE)</f>
        <v>15</v>
      </c>
      <c r="P1162" s="79">
        <f>VLOOKUP(B1162,[2]ok!$BJ$3:$CS$424,8,FALSE)</f>
        <v>16</v>
      </c>
      <c r="Q1162" s="79">
        <f>VLOOKUP(B1162,[2]ok!$BJ$3:$CS$424,9,FALSE)</f>
        <v>17</v>
      </c>
      <c r="R1162" s="79">
        <f>VLOOKUP(B1162,[2]ok!$BJ$3:$CS$424,10,FALSE)</f>
        <v>17</v>
      </c>
      <c r="S1162" s="79">
        <f>VLOOKUP(B1162,[2]ok!$BJ$3:$CS$424,11,FALSE)</f>
        <v>17</v>
      </c>
      <c r="T1162" s="79">
        <f>VLOOKUP(B1162,[2]ok!$BJ$3:$CS$424,12,FALSE)</f>
        <v>16</v>
      </c>
      <c r="U1162" s="79">
        <f>VLOOKUP(B1162,[2]ok!$BJ$3:$CS$424,13,FALSE)</f>
        <v>16</v>
      </c>
      <c r="V1162" s="79">
        <f>VLOOKUP(B1162,[2]ok!$BJ$3:$CS$424,14,FALSE)</f>
        <v>16</v>
      </c>
      <c r="W1162" s="79">
        <f>VLOOKUP(B1162,[2]ok!$BJ$3:$CS$424,15,FALSE)</f>
        <v>15</v>
      </c>
      <c r="X1162" s="79">
        <f>VLOOKUP(B1162,[2]ok!$BJ$3:$CS$424,16,FALSE)</f>
        <v>15</v>
      </c>
      <c r="Y1162" s="79">
        <f>VLOOKUP(B1162,[2]ok!$BJ$3:$CS$424,17,FALSE)</f>
        <v>14</v>
      </c>
      <c r="Z1162" s="79">
        <f>VLOOKUP(B1162,[2]ok!$BJ$3:$CS$424,18,FALSE)</f>
        <v>13</v>
      </c>
      <c r="AA1162" s="79">
        <f>VLOOKUP(B1162,[2]ok!$BJ$3:$CS$424,19,FALSE)</f>
        <v>12</v>
      </c>
      <c r="AB1162" s="79">
        <f>VLOOKUP(B1162,[2]ok!$BJ$3:$CS$424,20,FALSE)</f>
        <v>11</v>
      </c>
      <c r="AC1162" s="79">
        <f>VLOOKUP(B1162,[2]ok!$BJ$3:$CS$424,21,FALSE)</f>
        <v>10</v>
      </c>
      <c r="AD1162" s="79">
        <f>VLOOKUP(B1162,[2]ok!$BJ$3:$CS$424,22,FALSE)</f>
        <v>48</v>
      </c>
      <c r="AE1162" s="79">
        <f>VLOOKUP(B1162,[2]ok!$BJ$3:$CS$424,23,FALSE)</f>
        <v>60</v>
      </c>
      <c r="AF1162" s="79">
        <f>VLOOKUP(B1162,[2]ok!$BJ$3:$CS$424,24,FALSE)</f>
        <v>61</v>
      </c>
      <c r="AG1162" s="79">
        <f>VLOOKUP(B1162,[2]ok!$BJ$3:$CS$424,25,FALSE)</f>
        <v>56</v>
      </c>
      <c r="AH1162" s="79">
        <f>VLOOKUP(B1162,[2]ok!$BJ$3:$CS$424,26,FALSE)</f>
        <v>49</v>
      </c>
      <c r="AI1162" s="79">
        <f>VLOOKUP(B1162,[2]ok!$BJ$3:$CS$424,27,FALSE)</f>
        <v>43</v>
      </c>
      <c r="AJ1162" s="79">
        <f>VLOOKUP(B1162,[2]ok!$BJ$3:$CS$424,28,FALSE)</f>
        <v>43</v>
      </c>
      <c r="AK1162" s="79">
        <f>VLOOKUP(B1162,[2]ok!$BJ$3:$CS$424,29,FALSE)</f>
        <v>35</v>
      </c>
      <c r="AL1162" s="79">
        <f>VLOOKUP(B1162,[2]ok!$BJ$3:$CS$424,30,FALSE)</f>
        <v>31</v>
      </c>
      <c r="AM1162" s="79">
        <f>VLOOKUP(B1162,[2]ok!$BJ$3:$CS$424,31,FALSE)</f>
        <v>23</v>
      </c>
      <c r="AN1162" s="79">
        <f>VLOOKUP(B1162,[2]ok!$BJ$3:$CS$424,32,FALSE)</f>
        <v>22</v>
      </c>
      <c r="AO1162" s="79">
        <f>VLOOKUP(B1162,[2]ok!$BJ$3:$CS$424,33,FALSE)</f>
        <v>16</v>
      </c>
      <c r="AP1162" s="79">
        <f>VLOOKUP(B1162,[2]ok!$BJ$3:$CS$424,34,FALSE)</f>
        <v>13</v>
      </c>
      <c r="AQ1162" s="79">
        <v>37</v>
      </c>
      <c r="AR1162" s="79">
        <v>32</v>
      </c>
      <c r="AS1162" s="79">
        <v>171</v>
      </c>
      <c r="AT1162" s="79">
        <f>VLOOKUP(B1162,[2]ok!$BJ$3:$CS$424,36,FALSE)</f>
        <v>13</v>
      </c>
      <c r="AU1162" s="78">
        <v>4493</v>
      </c>
      <c r="AV1162" s="109"/>
      <c r="AW1162" s="109"/>
    </row>
    <row r="1163" spans="1:49" s="33" customFormat="1" ht="12">
      <c r="A1163" s="6">
        <v>1159</v>
      </c>
      <c r="B1163" s="75">
        <v>4490</v>
      </c>
      <c r="C1163" s="76" t="s">
        <v>999</v>
      </c>
      <c r="D1163" s="76" t="s">
        <v>716</v>
      </c>
      <c r="E1163" s="76" t="s">
        <v>718</v>
      </c>
      <c r="F1163" s="77" t="s">
        <v>193</v>
      </c>
      <c r="G1163" s="78" t="s">
        <v>662</v>
      </c>
      <c r="H1163" s="75">
        <v>4490</v>
      </c>
      <c r="I1163" s="105">
        <f>SUM(J1163:AP1163)</f>
        <v>802</v>
      </c>
      <c r="J1163" s="79">
        <f>VLOOKUP(B1163,[2]ok!$BJ$3:$CS$424,2,FALSE)</f>
        <v>16</v>
      </c>
      <c r="K1163" s="79">
        <f>VLOOKUP(B1163,[2]ok!$BJ$3:$CS$424,3,FALSE)</f>
        <v>15</v>
      </c>
      <c r="L1163" s="79">
        <f>VLOOKUP(B1163,[2]ok!$BJ$3:$CS$424,4,FALSE)</f>
        <v>15</v>
      </c>
      <c r="M1163" s="79">
        <f>VLOOKUP(B1163,[2]ok!$BJ$3:$CS$424,5,FALSE)</f>
        <v>17</v>
      </c>
      <c r="N1163" s="79">
        <f>VLOOKUP(B1163,[2]ok!$BJ$3:$CS$424,6,FALSE)</f>
        <v>19</v>
      </c>
      <c r="O1163" s="79">
        <f>VLOOKUP(B1163,[2]ok!$BJ$3:$CS$424,7,FALSE)</f>
        <v>15</v>
      </c>
      <c r="P1163" s="79">
        <f>VLOOKUP(B1163,[2]ok!$BJ$3:$CS$424,8,FALSE)</f>
        <v>16</v>
      </c>
      <c r="Q1163" s="79">
        <f>VLOOKUP(B1163,[2]ok!$BJ$3:$CS$424,9,FALSE)</f>
        <v>17</v>
      </c>
      <c r="R1163" s="79">
        <f>VLOOKUP(B1163,[2]ok!$BJ$3:$CS$424,10,FALSE)</f>
        <v>17</v>
      </c>
      <c r="S1163" s="79">
        <f>VLOOKUP(B1163,[2]ok!$BJ$3:$CS$424,11,FALSE)</f>
        <v>17</v>
      </c>
      <c r="T1163" s="79">
        <f>VLOOKUP(B1163,[2]ok!$BJ$3:$CS$424,12,FALSE)</f>
        <v>16</v>
      </c>
      <c r="U1163" s="79">
        <f>VLOOKUP(B1163,[2]ok!$BJ$3:$CS$424,13,FALSE)</f>
        <v>16</v>
      </c>
      <c r="V1163" s="79">
        <f>VLOOKUP(B1163,[2]ok!$BJ$3:$CS$424,14,FALSE)</f>
        <v>16</v>
      </c>
      <c r="W1163" s="79">
        <f>VLOOKUP(B1163,[2]ok!$BJ$3:$CS$424,15,FALSE)</f>
        <v>15</v>
      </c>
      <c r="X1163" s="79">
        <f>VLOOKUP(B1163,[2]ok!$BJ$3:$CS$424,16,FALSE)</f>
        <v>15</v>
      </c>
      <c r="Y1163" s="79">
        <f>VLOOKUP(B1163,[2]ok!$BJ$3:$CS$424,17,FALSE)</f>
        <v>14</v>
      </c>
      <c r="Z1163" s="79">
        <f>VLOOKUP(B1163,[2]ok!$BJ$3:$CS$424,18,FALSE)</f>
        <v>13</v>
      </c>
      <c r="AA1163" s="79">
        <f>VLOOKUP(B1163,[2]ok!$BJ$3:$CS$424,19,FALSE)</f>
        <v>12</v>
      </c>
      <c r="AB1163" s="79">
        <f>VLOOKUP(B1163,[2]ok!$BJ$3:$CS$424,20,FALSE)</f>
        <v>11</v>
      </c>
      <c r="AC1163" s="79">
        <f>VLOOKUP(B1163,[2]ok!$BJ$3:$CS$424,21,FALSE)</f>
        <v>10</v>
      </c>
      <c r="AD1163" s="79">
        <f>VLOOKUP(B1163,[2]ok!$BJ$3:$CS$424,22,FALSE)</f>
        <v>48</v>
      </c>
      <c r="AE1163" s="79">
        <f>VLOOKUP(B1163,[2]ok!$BJ$3:$CS$424,23,FALSE)</f>
        <v>60</v>
      </c>
      <c r="AF1163" s="79">
        <f>VLOOKUP(B1163,[2]ok!$BJ$3:$CS$424,24,FALSE)</f>
        <v>61</v>
      </c>
      <c r="AG1163" s="79">
        <f>VLOOKUP(B1163,[2]ok!$BJ$3:$CS$424,25,FALSE)</f>
        <v>56</v>
      </c>
      <c r="AH1163" s="79">
        <f>VLOOKUP(B1163,[2]ok!$BJ$3:$CS$424,26,FALSE)</f>
        <v>49</v>
      </c>
      <c r="AI1163" s="79">
        <f>VLOOKUP(B1163,[2]ok!$BJ$3:$CS$424,27,FALSE)</f>
        <v>43</v>
      </c>
      <c r="AJ1163" s="79">
        <f>VLOOKUP(B1163,[2]ok!$BJ$3:$CS$424,28,FALSE)</f>
        <v>43</v>
      </c>
      <c r="AK1163" s="79">
        <f>VLOOKUP(B1163,[2]ok!$BJ$3:$CS$424,29,FALSE)</f>
        <v>35</v>
      </c>
      <c r="AL1163" s="79">
        <f>VLOOKUP(B1163,[2]ok!$BJ$3:$CS$424,30,FALSE)</f>
        <v>31</v>
      </c>
      <c r="AM1163" s="79">
        <f>VLOOKUP(B1163,[2]ok!$BJ$3:$CS$424,31,FALSE)</f>
        <v>23</v>
      </c>
      <c r="AN1163" s="79">
        <f>VLOOKUP(B1163,[2]ok!$BJ$3:$CS$424,32,FALSE)</f>
        <v>22</v>
      </c>
      <c r="AO1163" s="79">
        <f>VLOOKUP(B1163,[2]ok!$BJ$3:$CS$424,33,FALSE)</f>
        <v>16</v>
      </c>
      <c r="AP1163" s="79">
        <f>VLOOKUP(B1163,[2]ok!$BJ$3:$CS$424,34,FALSE)</f>
        <v>13</v>
      </c>
      <c r="AQ1163" s="79">
        <v>37</v>
      </c>
      <c r="AR1163" s="79">
        <v>32</v>
      </c>
      <c r="AS1163" s="79">
        <v>171</v>
      </c>
      <c r="AT1163" s="79">
        <f>VLOOKUP(B1163,[2]ok!$BJ$3:$CS$424,36,FALSE)</f>
        <v>29</v>
      </c>
      <c r="AU1163" s="78">
        <v>4490</v>
      </c>
      <c r="AV1163" s="109"/>
      <c r="AW1163" s="109"/>
    </row>
    <row r="1164" spans="1:49" s="33" customFormat="1" ht="12">
      <c r="A1164" s="21">
        <v>1160</v>
      </c>
      <c r="B1164" s="71"/>
      <c r="C1164" s="71"/>
      <c r="D1164" s="71"/>
      <c r="E1164" s="71"/>
      <c r="F1164" s="72" t="s">
        <v>1058</v>
      </c>
      <c r="G1164" s="73"/>
      <c r="H1164" s="71"/>
      <c r="I1164" s="104">
        <f>+I1165</f>
        <v>2395</v>
      </c>
      <c r="J1164" s="74">
        <f t="shared" ref="J1164:AT1164" si="984">+J1165</f>
        <v>66</v>
      </c>
      <c r="K1164" s="74">
        <f t="shared" si="984"/>
        <v>45</v>
      </c>
      <c r="L1164" s="74">
        <f t="shared" si="984"/>
        <v>45</v>
      </c>
      <c r="M1164" s="74">
        <f t="shared" si="984"/>
        <v>50</v>
      </c>
      <c r="N1164" s="74">
        <f t="shared" si="984"/>
        <v>62</v>
      </c>
      <c r="O1164" s="74">
        <f t="shared" si="984"/>
        <v>52</v>
      </c>
      <c r="P1164" s="74">
        <f t="shared" si="984"/>
        <v>41</v>
      </c>
      <c r="Q1164" s="74">
        <f t="shared" si="984"/>
        <v>41</v>
      </c>
      <c r="R1164" s="74">
        <f t="shared" si="984"/>
        <v>42</v>
      </c>
      <c r="S1164" s="74">
        <f t="shared" si="984"/>
        <v>43</v>
      </c>
      <c r="T1164" s="74">
        <f t="shared" si="984"/>
        <v>44</v>
      </c>
      <c r="U1164" s="74">
        <f t="shared" si="984"/>
        <v>44</v>
      </c>
      <c r="V1164" s="74">
        <f t="shared" si="984"/>
        <v>44</v>
      </c>
      <c r="W1164" s="74">
        <f t="shared" si="984"/>
        <v>44</v>
      </c>
      <c r="X1164" s="74">
        <f t="shared" si="984"/>
        <v>42</v>
      </c>
      <c r="Y1164" s="74">
        <f t="shared" si="984"/>
        <v>41</v>
      </c>
      <c r="Z1164" s="74">
        <f t="shared" si="984"/>
        <v>40</v>
      </c>
      <c r="AA1164" s="74">
        <f t="shared" si="984"/>
        <v>38</v>
      </c>
      <c r="AB1164" s="74">
        <f t="shared" si="984"/>
        <v>36</v>
      </c>
      <c r="AC1164" s="74">
        <f t="shared" si="984"/>
        <v>32</v>
      </c>
      <c r="AD1164" s="74">
        <f t="shared" si="984"/>
        <v>140</v>
      </c>
      <c r="AE1164" s="74">
        <f t="shared" si="984"/>
        <v>171</v>
      </c>
      <c r="AF1164" s="74">
        <f t="shared" si="984"/>
        <v>181</v>
      </c>
      <c r="AG1164" s="74">
        <f t="shared" si="984"/>
        <v>167</v>
      </c>
      <c r="AH1164" s="74">
        <f t="shared" si="984"/>
        <v>176</v>
      </c>
      <c r="AI1164" s="74">
        <f t="shared" si="984"/>
        <v>131</v>
      </c>
      <c r="AJ1164" s="74">
        <f t="shared" si="984"/>
        <v>138</v>
      </c>
      <c r="AK1164" s="74">
        <f t="shared" si="984"/>
        <v>99</v>
      </c>
      <c r="AL1164" s="74">
        <f t="shared" si="984"/>
        <v>90</v>
      </c>
      <c r="AM1164" s="74">
        <f t="shared" si="984"/>
        <v>83</v>
      </c>
      <c r="AN1164" s="74">
        <f t="shared" si="984"/>
        <v>47</v>
      </c>
      <c r="AO1164" s="74">
        <f t="shared" si="984"/>
        <v>41</v>
      </c>
      <c r="AP1164" s="74">
        <f t="shared" si="984"/>
        <v>39</v>
      </c>
      <c r="AQ1164" s="74">
        <v>105</v>
      </c>
      <c r="AR1164" s="74">
        <v>99</v>
      </c>
      <c r="AS1164" s="74">
        <v>522</v>
      </c>
      <c r="AT1164" s="74">
        <f t="shared" si="984"/>
        <v>63</v>
      </c>
      <c r="AU1164" s="73"/>
      <c r="AV1164" s="109"/>
      <c r="AW1164" s="109"/>
    </row>
    <row r="1165" spans="1:49" s="33" customFormat="1" ht="12">
      <c r="A1165" s="21">
        <v>1161</v>
      </c>
      <c r="B1165" s="75">
        <v>4492</v>
      </c>
      <c r="C1165" s="76" t="s">
        <v>999</v>
      </c>
      <c r="D1165" s="76" t="s">
        <v>716</v>
      </c>
      <c r="E1165" s="76" t="s">
        <v>718</v>
      </c>
      <c r="F1165" s="77" t="s">
        <v>194</v>
      </c>
      <c r="G1165" s="78" t="s">
        <v>667</v>
      </c>
      <c r="H1165" s="75">
        <v>4492</v>
      </c>
      <c r="I1165" s="105">
        <f>SUM(J1165:AP1165)</f>
        <v>2395</v>
      </c>
      <c r="J1165" s="79">
        <f>VLOOKUP(B1165,[2]ok!$BJ$3:$CS$424,2,FALSE)</f>
        <v>66</v>
      </c>
      <c r="K1165" s="79">
        <f>VLOOKUP(B1165,[2]ok!$BJ$3:$CS$424,3,FALSE)</f>
        <v>45</v>
      </c>
      <c r="L1165" s="79">
        <f>VLOOKUP(B1165,[2]ok!$BJ$3:$CS$424,4,FALSE)</f>
        <v>45</v>
      </c>
      <c r="M1165" s="79">
        <f>VLOOKUP(B1165,[2]ok!$BJ$3:$CS$424,5,FALSE)</f>
        <v>50</v>
      </c>
      <c r="N1165" s="79">
        <f>VLOOKUP(B1165,[2]ok!$BJ$3:$CS$424,6,FALSE)</f>
        <v>62</v>
      </c>
      <c r="O1165" s="79">
        <f>VLOOKUP(B1165,[2]ok!$BJ$3:$CS$424,7,FALSE)</f>
        <v>52</v>
      </c>
      <c r="P1165" s="79">
        <f>VLOOKUP(B1165,[2]ok!$BJ$3:$CS$424,8,FALSE)</f>
        <v>41</v>
      </c>
      <c r="Q1165" s="79">
        <f>VLOOKUP(B1165,[2]ok!$BJ$3:$CS$424,9,FALSE)</f>
        <v>41</v>
      </c>
      <c r="R1165" s="79">
        <f>VLOOKUP(B1165,[2]ok!$BJ$3:$CS$424,10,FALSE)</f>
        <v>42</v>
      </c>
      <c r="S1165" s="79">
        <f>VLOOKUP(B1165,[2]ok!$BJ$3:$CS$424,11,FALSE)</f>
        <v>43</v>
      </c>
      <c r="T1165" s="79">
        <f>VLOOKUP(B1165,[2]ok!$BJ$3:$CS$424,12,FALSE)</f>
        <v>44</v>
      </c>
      <c r="U1165" s="79">
        <f>VLOOKUP(B1165,[2]ok!$BJ$3:$CS$424,13,FALSE)</f>
        <v>44</v>
      </c>
      <c r="V1165" s="79">
        <f>VLOOKUP(B1165,[2]ok!$BJ$3:$CS$424,14,FALSE)</f>
        <v>44</v>
      </c>
      <c r="W1165" s="79">
        <f>VLOOKUP(B1165,[2]ok!$BJ$3:$CS$424,15,FALSE)</f>
        <v>44</v>
      </c>
      <c r="X1165" s="79">
        <f>VLOOKUP(B1165,[2]ok!$BJ$3:$CS$424,16,FALSE)</f>
        <v>42</v>
      </c>
      <c r="Y1165" s="79">
        <f>VLOOKUP(B1165,[2]ok!$BJ$3:$CS$424,17,FALSE)</f>
        <v>41</v>
      </c>
      <c r="Z1165" s="79">
        <f>VLOOKUP(B1165,[2]ok!$BJ$3:$CS$424,18,FALSE)</f>
        <v>40</v>
      </c>
      <c r="AA1165" s="79">
        <f>VLOOKUP(B1165,[2]ok!$BJ$3:$CS$424,19,FALSE)</f>
        <v>38</v>
      </c>
      <c r="AB1165" s="79">
        <f>VLOOKUP(B1165,[2]ok!$BJ$3:$CS$424,20,FALSE)</f>
        <v>36</v>
      </c>
      <c r="AC1165" s="79">
        <f>VLOOKUP(B1165,[2]ok!$BJ$3:$CS$424,21,FALSE)</f>
        <v>32</v>
      </c>
      <c r="AD1165" s="79">
        <f>VLOOKUP(B1165,[2]ok!$BJ$3:$CS$424,22,FALSE)</f>
        <v>140</v>
      </c>
      <c r="AE1165" s="79">
        <f>VLOOKUP(B1165,[2]ok!$BJ$3:$CS$424,23,FALSE)</f>
        <v>171</v>
      </c>
      <c r="AF1165" s="79">
        <f>VLOOKUP(B1165,[2]ok!$BJ$3:$CS$424,24,FALSE)</f>
        <v>181</v>
      </c>
      <c r="AG1165" s="79">
        <f>VLOOKUP(B1165,[2]ok!$BJ$3:$CS$424,25,FALSE)</f>
        <v>167</v>
      </c>
      <c r="AH1165" s="79">
        <f>VLOOKUP(B1165,[2]ok!$BJ$3:$CS$424,26,FALSE)</f>
        <v>176</v>
      </c>
      <c r="AI1165" s="79">
        <f>VLOOKUP(B1165,[2]ok!$BJ$3:$CS$424,27,FALSE)</f>
        <v>131</v>
      </c>
      <c r="AJ1165" s="79">
        <f>VLOOKUP(B1165,[2]ok!$BJ$3:$CS$424,28,FALSE)</f>
        <v>138</v>
      </c>
      <c r="AK1165" s="79">
        <f>VLOOKUP(B1165,[2]ok!$BJ$3:$CS$424,29,FALSE)</f>
        <v>99</v>
      </c>
      <c r="AL1165" s="79">
        <f>VLOOKUP(B1165,[2]ok!$BJ$3:$CS$424,30,FALSE)</f>
        <v>90</v>
      </c>
      <c r="AM1165" s="79">
        <f>VLOOKUP(B1165,[2]ok!$BJ$3:$CS$424,31,FALSE)</f>
        <v>83</v>
      </c>
      <c r="AN1165" s="79">
        <f>VLOOKUP(B1165,[2]ok!$BJ$3:$CS$424,32,FALSE)</f>
        <v>47</v>
      </c>
      <c r="AO1165" s="79">
        <f>VLOOKUP(B1165,[2]ok!$BJ$3:$CS$424,33,FALSE)</f>
        <v>41</v>
      </c>
      <c r="AP1165" s="79">
        <f>VLOOKUP(B1165,[2]ok!$BJ$3:$CS$424,34,FALSE)</f>
        <v>39</v>
      </c>
      <c r="AQ1165" s="79">
        <v>105</v>
      </c>
      <c r="AR1165" s="79">
        <v>99</v>
      </c>
      <c r="AS1165" s="79">
        <v>522</v>
      </c>
      <c r="AT1165" s="79">
        <f>VLOOKUP(B1165,[2]ok!$BJ$3:$CS$424,36,FALSE)</f>
        <v>63</v>
      </c>
      <c r="AU1165" s="78">
        <v>4492</v>
      </c>
      <c r="AV1165" s="109"/>
      <c r="AW1165" s="109"/>
    </row>
    <row r="1166" spans="1:49" s="33" customFormat="1" ht="12">
      <c r="A1166" s="6">
        <v>1162</v>
      </c>
      <c r="B1166" s="71"/>
      <c r="C1166" s="71"/>
      <c r="D1166" s="71"/>
      <c r="E1166" s="71"/>
      <c r="F1166" s="72" t="s">
        <v>1059</v>
      </c>
      <c r="G1166" s="73"/>
      <c r="H1166" s="71"/>
      <c r="I1166" s="104">
        <f>SUM(I1167:I1171)</f>
        <v>6590</v>
      </c>
      <c r="J1166" s="74">
        <f t="shared" ref="J1166:AP1166" si="985">SUM(J1167:J1171)</f>
        <v>86</v>
      </c>
      <c r="K1166" s="74">
        <f t="shared" si="985"/>
        <v>92</v>
      </c>
      <c r="L1166" s="74">
        <f t="shared" si="985"/>
        <v>87</v>
      </c>
      <c r="M1166" s="74">
        <f t="shared" si="985"/>
        <v>105</v>
      </c>
      <c r="N1166" s="74">
        <f t="shared" si="985"/>
        <v>92</v>
      </c>
      <c r="O1166" s="74">
        <f t="shared" si="985"/>
        <v>115</v>
      </c>
      <c r="P1166" s="74">
        <f t="shared" si="985"/>
        <v>115</v>
      </c>
      <c r="Q1166" s="74">
        <f t="shared" si="985"/>
        <v>121</v>
      </c>
      <c r="R1166" s="74">
        <f t="shared" si="985"/>
        <v>128</v>
      </c>
      <c r="S1166" s="74">
        <f t="shared" si="985"/>
        <v>135</v>
      </c>
      <c r="T1166" s="74">
        <f t="shared" si="985"/>
        <v>145</v>
      </c>
      <c r="U1166" s="74">
        <f t="shared" si="985"/>
        <v>156</v>
      </c>
      <c r="V1166" s="74">
        <f t="shared" si="985"/>
        <v>161</v>
      </c>
      <c r="W1166" s="74">
        <f t="shared" si="985"/>
        <v>158</v>
      </c>
      <c r="X1166" s="74">
        <f t="shared" si="985"/>
        <v>148</v>
      </c>
      <c r="Y1166" s="74">
        <f t="shared" si="985"/>
        <v>140</v>
      </c>
      <c r="Z1166" s="74">
        <f t="shared" si="985"/>
        <v>132</v>
      </c>
      <c r="AA1166" s="74">
        <f t="shared" si="985"/>
        <v>123</v>
      </c>
      <c r="AB1166" s="74">
        <f t="shared" si="985"/>
        <v>114</v>
      </c>
      <c r="AC1166" s="74">
        <f t="shared" si="985"/>
        <v>105</v>
      </c>
      <c r="AD1166" s="74">
        <f t="shared" si="985"/>
        <v>422</v>
      </c>
      <c r="AE1166" s="74">
        <f t="shared" si="985"/>
        <v>445</v>
      </c>
      <c r="AF1166" s="74">
        <f t="shared" si="985"/>
        <v>497</v>
      </c>
      <c r="AG1166" s="74">
        <f t="shared" si="985"/>
        <v>464</v>
      </c>
      <c r="AH1166" s="74">
        <f t="shared" si="985"/>
        <v>477</v>
      </c>
      <c r="AI1166" s="74">
        <f t="shared" si="985"/>
        <v>386</v>
      </c>
      <c r="AJ1166" s="74">
        <f t="shared" si="985"/>
        <v>345</v>
      </c>
      <c r="AK1166" s="74">
        <f t="shared" si="985"/>
        <v>272</v>
      </c>
      <c r="AL1166" s="74">
        <f t="shared" si="985"/>
        <v>262</v>
      </c>
      <c r="AM1166" s="74">
        <f t="shared" si="985"/>
        <v>187</v>
      </c>
      <c r="AN1166" s="74">
        <f t="shared" si="985"/>
        <v>163</v>
      </c>
      <c r="AO1166" s="74">
        <f t="shared" si="985"/>
        <v>121</v>
      </c>
      <c r="AP1166" s="74">
        <f t="shared" si="985"/>
        <v>91</v>
      </c>
      <c r="AQ1166" s="74">
        <v>369</v>
      </c>
      <c r="AR1166" s="74">
        <v>325</v>
      </c>
      <c r="AS1166" s="74">
        <v>1453</v>
      </c>
      <c r="AT1166" s="74">
        <f>SUM(AT1167:AT1171)</f>
        <v>133</v>
      </c>
      <c r="AU1166" s="73"/>
      <c r="AV1166" s="109"/>
      <c r="AW1166" s="109"/>
    </row>
    <row r="1167" spans="1:49" s="33" customFormat="1" ht="12">
      <c r="A1167" s="21">
        <v>1163</v>
      </c>
      <c r="B1167" s="75">
        <v>4508</v>
      </c>
      <c r="C1167" s="76" t="s">
        <v>999</v>
      </c>
      <c r="D1167" s="76" t="s">
        <v>716</v>
      </c>
      <c r="E1167" s="76" t="s">
        <v>717</v>
      </c>
      <c r="F1167" s="42" t="s">
        <v>195</v>
      </c>
      <c r="G1167" s="78" t="s">
        <v>667</v>
      </c>
      <c r="H1167" s="75">
        <v>4508</v>
      </c>
      <c r="I1167" s="105">
        <f>SUM(J1167:AP1167)</f>
        <v>1595</v>
      </c>
      <c r="J1167" s="79">
        <f>VLOOKUP(B1167,[2]ok!$BJ$3:$CS$424,2,FALSE)</f>
        <v>21</v>
      </c>
      <c r="K1167" s="79">
        <f>VLOOKUP(B1167,[2]ok!$BJ$3:$CS$424,3,FALSE)</f>
        <v>22</v>
      </c>
      <c r="L1167" s="79">
        <f>VLOOKUP(B1167,[2]ok!$BJ$3:$CS$424,4,FALSE)</f>
        <v>21</v>
      </c>
      <c r="M1167" s="79">
        <f>VLOOKUP(B1167,[2]ok!$BJ$3:$CS$424,5,FALSE)</f>
        <v>25</v>
      </c>
      <c r="N1167" s="79">
        <f>VLOOKUP(B1167,[2]ok!$BJ$3:$CS$424,6,FALSE)</f>
        <v>22</v>
      </c>
      <c r="O1167" s="79">
        <f>VLOOKUP(B1167,[2]ok!$BJ$3:$CS$424,7,FALSE)</f>
        <v>28</v>
      </c>
      <c r="P1167" s="79">
        <f>VLOOKUP(B1167,[2]ok!$BJ$3:$CS$424,8,FALSE)</f>
        <v>28</v>
      </c>
      <c r="Q1167" s="79">
        <f>VLOOKUP(B1167,[2]ok!$BJ$3:$CS$424,9,FALSE)</f>
        <v>29</v>
      </c>
      <c r="R1167" s="79">
        <f>VLOOKUP(B1167,[2]ok!$BJ$3:$CS$424,10,FALSE)</f>
        <v>31</v>
      </c>
      <c r="S1167" s="79">
        <f>VLOOKUP(B1167,[2]ok!$BJ$3:$CS$424,11,FALSE)</f>
        <v>33</v>
      </c>
      <c r="T1167" s="79">
        <f>VLOOKUP(B1167,[2]ok!$BJ$3:$CS$424,12,FALSE)</f>
        <v>36</v>
      </c>
      <c r="U1167" s="79">
        <f>VLOOKUP(B1167,[2]ok!$BJ$3:$CS$424,13,FALSE)</f>
        <v>38</v>
      </c>
      <c r="V1167" s="79">
        <f>VLOOKUP(B1167,[2]ok!$BJ$3:$CS$424,14,FALSE)</f>
        <v>39</v>
      </c>
      <c r="W1167" s="79">
        <f>VLOOKUP(B1167,[2]ok!$BJ$3:$CS$424,15,FALSE)</f>
        <v>37</v>
      </c>
      <c r="X1167" s="79">
        <f>VLOOKUP(B1167,[2]ok!$BJ$3:$CS$424,16,FALSE)</f>
        <v>35</v>
      </c>
      <c r="Y1167" s="79">
        <f>VLOOKUP(B1167,[2]ok!$BJ$3:$CS$424,17,FALSE)</f>
        <v>33</v>
      </c>
      <c r="Z1167" s="79">
        <f>VLOOKUP(B1167,[2]ok!$BJ$3:$CS$424,18,FALSE)</f>
        <v>32</v>
      </c>
      <c r="AA1167" s="79">
        <f>VLOOKUP(B1167,[2]ok!$BJ$3:$CS$424,19,FALSE)</f>
        <v>29</v>
      </c>
      <c r="AB1167" s="79">
        <f>VLOOKUP(B1167,[2]ok!$BJ$3:$CS$424,20,FALSE)</f>
        <v>28</v>
      </c>
      <c r="AC1167" s="79">
        <f>VLOOKUP(B1167,[2]ok!$BJ$3:$CS$424,21,FALSE)</f>
        <v>26</v>
      </c>
      <c r="AD1167" s="79">
        <f>VLOOKUP(B1167,[2]ok!$BJ$3:$CS$424,22,FALSE)</f>
        <v>103</v>
      </c>
      <c r="AE1167" s="79">
        <f>VLOOKUP(B1167,[2]ok!$BJ$3:$CS$424,23,FALSE)</f>
        <v>108</v>
      </c>
      <c r="AF1167" s="79">
        <f>VLOOKUP(B1167,[2]ok!$BJ$3:$CS$424,24,FALSE)</f>
        <v>121</v>
      </c>
      <c r="AG1167" s="79">
        <f>VLOOKUP(B1167,[2]ok!$BJ$3:$CS$424,25,FALSE)</f>
        <v>112</v>
      </c>
      <c r="AH1167" s="79">
        <f>VLOOKUP(B1167,[2]ok!$BJ$3:$CS$424,26,FALSE)</f>
        <v>116</v>
      </c>
      <c r="AI1167" s="79">
        <f>VLOOKUP(B1167,[2]ok!$BJ$3:$CS$424,27,FALSE)</f>
        <v>93</v>
      </c>
      <c r="AJ1167" s="79">
        <f>VLOOKUP(B1167,[2]ok!$BJ$3:$CS$424,28,FALSE)</f>
        <v>83</v>
      </c>
      <c r="AK1167" s="79">
        <f>VLOOKUP(B1167,[2]ok!$BJ$3:$CS$424,29,FALSE)</f>
        <v>66</v>
      </c>
      <c r="AL1167" s="79">
        <f>VLOOKUP(B1167,[2]ok!$BJ$3:$CS$424,30,FALSE)</f>
        <v>64</v>
      </c>
      <c r="AM1167" s="79">
        <f>VLOOKUP(B1167,[2]ok!$BJ$3:$CS$424,31,FALSE)</f>
        <v>45</v>
      </c>
      <c r="AN1167" s="79">
        <f>VLOOKUP(B1167,[2]ok!$BJ$3:$CS$424,32,FALSE)</f>
        <v>39</v>
      </c>
      <c r="AO1167" s="79">
        <f>VLOOKUP(B1167,[2]ok!$BJ$3:$CS$424,33,FALSE)</f>
        <v>30</v>
      </c>
      <c r="AP1167" s="79">
        <f>VLOOKUP(B1167,[2]ok!$BJ$3:$CS$424,34,FALSE)</f>
        <v>22</v>
      </c>
      <c r="AQ1167" s="79">
        <v>89</v>
      </c>
      <c r="AR1167" s="79">
        <v>78</v>
      </c>
      <c r="AS1167" s="79">
        <v>353</v>
      </c>
      <c r="AT1167" s="79">
        <f>VLOOKUP(B1167,[2]ok!$BJ$3:$CS$424,36,FALSE)</f>
        <v>35</v>
      </c>
      <c r="AU1167" s="78">
        <v>4508</v>
      </c>
      <c r="AV1167" s="109"/>
      <c r="AW1167" s="109"/>
    </row>
    <row r="1168" spans="1:49" s="33" customFormat="1" ht="12">
      <c r="A1168" s="21">
        <v>1164</v>
      </c>
      <c r="B1168" s="75">
        <v>4507</v>
      </c>
      <c r="C1168" s="76" t="s">
        <v>999</v>
      </c>
      <c r="D1168" s="76" t="s">
        <v>716</v>
      </c>
      <c r="E1168" s="76" t="s">
        <v>717</v>
      </c>
      <c r="F1168" s="44" t="s">
        <v>196</v>
      </c>
      <c r="G1168" s="78" t="s">
        <v>667</v>
      </c>
      <c r="H1168" s="75">
        <v>4507</v>
      </c>
      <c r="I1168" s="105">
        <f>SUM(J1168:AP1168)</f>
        <v>2151</v>
      </c>
      <c r="J1168" s="79">
        <f>VLOOKUP(B1168,[2]ok!$BJ$3:$CS$424,2,FALSE)</f>
        <v>28</v>
      </c>
      <c r="K1168" s="79">
        <f>VLOOKUP(B1168,[2]ok!$BJ$3:$CS$424,3,FALSE)</f>
        <v>30</v>
      </c>
      <c r="L1168" s="79">
        <f>VLOOKUP(B1168,[2]ok!$BJ$3:$CS$424,4,FALSE)</f>
        <v>29</v>
      </c>
      <c r="M1168" s="79">
        <f>VLOOKUP(B1168,[2]ok!$BJ$3:$CS$424,5,FALSE)</f>
        <v>35</v>
      </c>
      <c r="N1168" s="79">
        <f>VLOOKUP(B1168,[2]ok!$BJ$3:$CS$424,6,FALSE)</f>
        <v>30</v>
      </c>
      <c r="O1168" s="79">
        <f>VLOOKUP(B1168,[2]ok!$BJ$3:$CS$424,7,FALSE)</f>
        <v>37</v>
      </c>
      <c r="P1168" s="79">
        <f>VLOOKUP(B1168,[2]ok!$BJ$3:$CS$424,8,FALSE)</f>
        <v>37</v>
      </c>
      <c r="Q1168" s="79">
        <f>VLOOKUP(B1168,[2]ok!$BJ$3:$CS$424,9,FALSE)</f>
        <v>40</v>
      </c>
      <c r="R1168" s="79">
        <f>VLOOKUP(B1168,[2]ok!$BJ$3:$CS$424,10,FALSE)</f>
        <v>42</v>
      </c>
      <c r="S1168" s="79">
        <f>VLOOKUP(B1168,[2]ok!$BJ$3:$CS$424,11,FALSE)</f>
        <v>44</v>
      </c>
      <c r="T1168" s="79">
        <f>VLOOKUP(B1168,[2]ok!$BJ$3:$CS$424,12,FALSE)</f>
        <v>47</v>
      </c>
      <c r="U1168" s="79">
        <f>VLOOKUP(B1168,[2]ok!$BJ$3:$CS$424,13,FALSE)</f>
        <v>51</v>
      </c>
      <c r="V1168" s="79">
        <f>VLOOKUP(B1168,[2]ok!$BJ$3:$CS$424,14,FALSE)</f>
        <v>53</v>
      </c>
      <c r="W1168" s="79">
        <f>VLOOKUP(B1168,[2]ok!$BJ$3:$CS$424,15,FALSE)</f>
        <v>52</v>
      </c>
      <c r="X1168" s="79">
        <f>VLOOKUP(B1168,[2]ok!$BJ$3:$CS$424,16,FALSE)</f>
        <v>48</v>
      </c>
      <c r="Y1168" s="79">
        <f>VLOOKUP(B1168,[2]ok!$BJ$3:$CS$424,17,FALSE)</f>
        <v>46</v>
      </c>
      <c r="Z1168" s="79">
        <f>VLOOKUP(B1168,[2]ok!$BJ$3:$CS$424,18,FALSE)</f>
        <v>43</v>
      </c>
      <c r="AA1168" s="79">
        <f>VLOOKUP(B1168,[2]ok!$BJ$3:$CS$424,19,FALSE)</f>
        <v>40</v>
      </c>
      <c r="AB1168" s="79">
        <f>VLOOKUP(B1168,[2]ok!$BJ$3:$CS$424,20,FALSE)</f>
        <v>37</v>
      </c>
      <c r="AC1168" s="79">
        <f>VLOOKUP(B1168,[2]ok!$BJ$3:$CS$424,21,FALSE)</f>
        <v>34</v>
      </c>
      <c r="AD1168" s="79">
        <f>VLOOKUP(B1168,[2]ok!$BJ$3:$CS$424,22,FALSE)</f>
        <v>138</v>
      </c>
      <c r="AE1168" s="79">
        <f>VLOOKUP(B1168,[2]ok!$BJ$3:$CS$424,23,FALSE)</f>
        <v>145</v>
      </c>
      <c r="AF1168" s="79">
        <f>VLOOKUP(B1168,[2]ok!$BJ$3:$CS$424,24,FALSE)</f>
        <v>162</v>
      </c>
      <c r="AG1168" s="79">
        <f>VLOOKUP(B1168,[2]ok!$BJ$3:$CS$424,25,FALSE)</f>
        <v>151</v>
      </c>
      <c r="AH1168" s="79">
        <f>VLOOKUP(B1168,[2]ok!$BJ$3:$CS$424,26,FALSE)</f>
        <v>156</v>
      </c>
      <c r="AI1168" s="79">
        <f>VLOOKUP(B1168,[2]ok!$BJ$3:$CS$424,27,FALSE)</f>
        <v>126</v>
      </c>
      <c r="AJ1168" s="79">
        <f>VLOOKUP(B1168,[2]ok!$BJ$3:$CS$424,28,FALSE)</f>
        <v>113</v>
      </c>
      <c r="AK1168" s="79">
        <f>VLOOKUP(B1168,[2]ok!$BJ$3:$CS$424,29,FALSE)</f>
        <v>89</v>
      </c>
      <c r="AL1168" s="79">
        <f>VLOOKUP(B1168,[2]ok!$BJ$3:$CS$424,30,FALSE)</f>
        <v>85</v>
      </c>
      <c r="AM1168" s="79">
        <f>VLOOKUP(B1168,[2]ok!$BJ$3:$CS$424,31,FALSE)</f>
        <v>61</v>
      </c>
      <c r="AN1168" s="79">
        <f>VLOOKUP(B1168,[2]ok!$BJ$3:$CS$424,32,FALSE)</f>
        <v>53</v>
      </c>
      <c r="AO1168" s="79">
        <f>VLOOKUP(B1168,[2]ok!$BJ$3:$CS$424,33,FALSE)</f>
        <v>39</v>
      </c>
      <c r="AP1168" s="79">
        <f>VLOOKUP(B1168,[2]ok!$BJ$3:$CS$424,34,FALSE)</f>
        <v>30</v>
      </c>
      <c r="AQ1168" s="79">
        <v>120</v>
      </c>
      <c r="AR1168" s="79">
        <v>106</v>
      </c>
      <c r="AS1168" s="79">
        <v>474</v>
      </c>
      <c r="AT1168" s="79">
        <f>VLOOKUP(B1168,[2]ok!$BJ$3:$CS$424,36,FALSE)</f>
        <v>33</v>
      </c>
      <c r="AU1168" s="78">
        <v>4507</v>
      </c>
      <c r="AV1168" s="109"/>
      <c r="AW1168" s="109"/>
    </row>
    <row r="1169" spans="1:49" s="33" customFormat="1" ht="12">
      <c r="A1169" s="6">
        <v>1165</v>
      </c>
      <c r="B1169" s="75">
        <v>4506</v>
      </c>
      <c r="C1169" s="76" t="s">
        <v>999</v>
      </c>
      <c r="D1169" s="76" t="s">
        <v>716</v>
      </c>
      <c r="E1169" s="76" t="s">
        <v>717</v>
      </c>
      <c r="F1169" s="44" t="s">
        <v>197</v>
      </c>
      <c r="G1169" s="78" t="s">
        <v>662</v>
      </c>
      <c r="H1169" s="75">
        <v>4506</v>
      </c>
      <c r="I1169" s="105">
        <f>SUM(J1169:AP1169)</f>
        <v>695</v>
      </c>
      <c r="J1169" s="79">
        <f>VLOOKUP(B1169,[2]ok!$BJ$3:$CS$424,2,FALSE)</f>
        <v>9</v>
      </c>
      <c r="K1169" s="79">
        <f>VLOOKUP(B1169,[2]ok!$BJ$3:$CS$424,3,FALSE)</f>
        <v>10</v>
      </c>
      <c r="L1169" s="79">
        <f>VLOOKUP(B1169,[2]ok!$BJ$3:$CS$424,4,FALSE)</f>
        <v>9</v>
      </c>
      <c r="M1169" s="79">
        <f>VLOOKUP(B1169,[2]ok!$BJ$3:$CS$424,5,FALSE)</f>
        <v>11</v>
      </c>
      <c r="N1169" s="79">
        <f>VLOOKUP(B1169,[2]ok!$BJ$3:$CS$424,6,FALSE)</f>
        <v>10</v>
      </c>
      <c r="O1169" s="79">
        <f>VLOOKUP(B1169,[2]ok!$BJ$3:$CS$424,7,FALSE)</f>
        <v>12</v>
      </c>
      <c r="P1169" s="79">
        <f>VLOOKUP(B1169,[2]ok!$BJ$3:$CS$424,8,FALSE)</f>
        <v>12</v>
      </c>
      <c r="Q1169" s="79">
        <f>VLOOKUP(B1169,[2]ok!$BJ$3:$CS$424,9,FALSE)</f>
        <v>13</v>
      </c>
      <c r="R1169" s="79">
        <f>VLOOKUP(B1169,[2]ok!$BJ$3:$CS$424,10,FALSE)</f>
        <v>13</v>
      </c>
      <c r="S1169" s="79">
        <f>VLOOKUP(B1169,[2]ok!$BJ$3:$CS$424,11,FALSE)</f>
        <v>14</v>
      </c>
      <c r="T1169" s="79">
        <f>VLOOKUP(B1169,[2]ok!$BJ$3:$CS$424,12,FALSE)</f>
        <v>15</v>
      </c>
      <c r="U1169" s="79">
        <f>VLOOKUP(B1169,[2]ok!$BJ$3:$CS$424,13,FALSE)</f>
        <v>16</v>
      </c>
      <c r="V1169" s="79">
        <f>VLOOKUP(B1169,[2]ok!$BJ$3:$CS$424,14,FALSE)</f>
        <v>17</v>
      </c>
      <c r="W1169" s="79">
        <f>VLOOKUP(B1169,[2]ok!$BJ$3:$CS$424,15,FALSE)</f>
        <v>17</v>
      </c>
      <c r="X1169" s="79">
        <f>VLOOKUP(B1169,[2]ok!$BJ$3:$CS$424,16,FALSE)</f>
        <v>16</v>
      </c>
      <c r="Y1169" s="79">
        <f>VLOOKUP(B1169,[2]ok!$BJ$3:$CS$424,17,FALSE)</f>
        <v>15</v>
      </c>
      <c r="Z1169" s="79">
        <f>VLOOKUP(B1169,[2]ok!$BJ$3:$CS$424,18,FALSE)</f>
        <v>14</v>
      </c>
      <c r="AA1169" s="79">
        <f>VLOOKUP(B1169,[2]ok!$BJ$3:$CS$424,19,FALSE)</f>
        <v>13</v>
      </c>
      <c r="AB1169" s="79">
        <f>VLOOKUP(B1169,[2]ok!$BJ$3:$CS$424,20,FALSE)</f>
        <v>12</v>
      </c>
      <c r="AC1169" s="79">
        <f>VLOOKUP(B1169,[2]ok!$BJ$3:$CS$424,21,FALSE)</f>
        <v>11</v>
      </c>
      <c r="AD1169" s="79">
        <f>VLOOKUP(B1169,[2]ok!$BJ$3:$CS$424,22,FALSE)</f>
        <v>44</v>
      </c>
      <c r="AE1169" s="79">
        <f>VLOOKUP(B1169,[2]ok!$BJ$3:$CS$424,23,FALSE)</f>
        <v>47</v>
      </c>
      <c r="AF1169" s="79">
        <f>VLOOKUP(B1169,[2]ok!$BJ$3:$CS$424,24,FALSE)</f>
        <v>52</v>
      </c>
      <c r="AG1169" s="79">
        <f>VLOOKUP(B1169,[2]ok!$BJ$3:$CS$424,25,FALSE)</f>
        <v>49</v>
      </c>
      <c r="AH1169" s="79">
        <f>VLOOKUP(B1169,[2]ok!$BJ$3:$CS$424,26,FALSE)</f>
        <v>50</v>
      </c>
      <c r="AI1169" s="79">
        <f>VLOOKUP(B1169,[2]ok!$BJ$3:$CS$424,27,FALSE)</f>
        <v>41</v>
      </c>
      <c r="AJ1169" s="79">
        <f>VLOOKUP(B1169,[2]ok!$BJ$3:$CS$424,28,FALSE)</f>
        <v>36</v>
      </c>
      <c r="AK1169" s="79">
        <f>VLOOKUP(B1169,[2]ok!$BJ$3:$CS$424,29,FALSE)</f>
        <v>29</v>
      </c>
      <c r="AL1169" s="79">
        <f>VLOOKUP(B1169,[2]ok!$BJ$3:$CS$424,30,FALSE)</f>
        <v>28</v>
      </c>
      <c r="AM1169" s="79">
        <f>VLOOKUP(B1169,[2]ok!$BJ$3:$CS$424,31,FALSE)</f>
        <v>20</v>
      </c>
      <c r="AN1169" s="79">
        <f>VLOOKUP(B1169,[2]ok!$BJ$3:$CS$424,32,FALSE)</f>
        <v>17</v>
      </c>
      <c r="AO1169" s="79">
        <f>VLOOKUP(B1169,[2]ok!$BJ$3:$CS$424,33,FALSE)</f>
        <v>13</v>
      </c>
      <c r="AP1169" s="79">
        <f>VLOOKUP(B1169,[2]ok!$BJ$3:$CS$424,34,FALSE)</f>
        <v>10</v>
      </c>
      <c r="AQ1169" s="79">
        <v>39</v>
      </c>
      <c r="AR1169" s="79">
        <v>34</v>
      </c>
      <c r="AS1169" s="79">
        <v>153</v>
      </c>
      <c r="AT1169" s="79">
        <f>VLOOKUP(B1169,[2]ok!$BJ$3:$CS$424,36,FALSE)</f>
        <v>14</v>
      </c>
      <c r="AU1169" s="78">
        <v>4506</v>
      </c>
      <c r="AV1169" s="109"/>
      <c r="AW1169" s="109"/>
    </row>
    <row r="1170" spans="1:49" s="33" customFormat="1" ht="12">
      <c r="A1170" s="21">
        <v>1166</v>
      </c>
      <c r="B1170" s="75">
        <v>4503</v>
      </c>
      <c r="C1170" s="76" t="s">
        <v>999</v>
      </c>
      <c r="D1170" s="76" t="s">
        <v>716</v>
      </c>
      <c r="E1170" s="76" t="s">
        <v>717</v>
      </c>
      <c r="F1170" s="44" t="s">
        <v>198</v>
      </c>
      <c r="G1170" s="78" t="s">
        <v>662</v>
      </c>
      <c r="H1170" s="75">
        <v>4503</v>
      </c>
      <c r="I1170" s="105">
        <f>SUM(J1170:AP1170)</f>
        <v>1315</v>
      </c>
      <c r="J1170" s="79">
        <f>VLOOKUP(B1170,[2]ok!$BJ$3:$CS$424,2,FALSE)</f>
        <v>17</v>
      </c>
      <c r="K1170" s="79">
        <f>VLOOKUP(B1170,[2]ok!$BJ$3:$CS$424,3,FALSE)</f>
        <v>18</v>
      </c>
      <c r="L1170" s="79">
        <f>VLOOKUP(B1170,[2]ok!$BJ$3:$CS$424,4,FALSE)</f>
        <v>17</v>
      </c>
      <c r="M1170" s="79">
        <f>VLOOKUP(B1170,[2]ok!$BJ$3:$CS$424,5,FALSE)</f>
        <v>21</v>
      </c>
      <c r="N1170" s="79">
        <f>VLOOKUP(B1170,[2]ok!$BJ$3:$CS$424,6,FALSE)</f>
        <v>18</v>
      </c>
      <c r="O1170" s="79">
        <f>VLOOKUP(B1170,[2]ok!$BJ$3:$CS$424,7,FALSE)</f>
        <v>23</v>
      </c>
      <c r="P1170" s="79">
        <f>VLOOKUP(B1170,[2]ok!$BJ$3:$CS$424,8,FALSE)</f>
        <v>23</v>
      </c>
      <c r="Q1170" s="79">
        <f>VLOOKUP(B1170,[2]ok!$BJ$3:$CS$424,9,FALSE)</f>
        <v>24</v>
      </c>
      <c r="R1170" s="79">
        <f>VLOOKUP(B1170,[2]ok!$BJ$3:$CS$424,10,FALSE)</f>
        <v>26</v>
      </c>
      <c r="S1170" s="79">
        <f>VLOOKUP(B1170,[2]ok!$BJ$3:$CS$424,11,FALSE)</f>
        <v>27</v>
      </c>
      <c r="T1170" s="79">
        <f>VLOOKUP(B1170,[2]ok!$BJ$3:$CS$424,12,FALSE)</f>
        <v>29</v>
      </c>
      <c r="U1170" s="79">
        <f>VLOOKUP(B1170,[2]ok!$BJ$3:$CS$424,13,FALSE)</f>
        <v>31</v>
      </c>
      <c r="V1170" s="79">
        <f>VLOOKUP(B1170,[2]ok!$BJ$3:$CS$424,14,FALSE)</f>
        <v>32</v>
      </c>
      <c r="W1170" s="79">
        <f>VLOOKUP(B1170,[2]ok!$BJ$3:$CS$424,15,FALSE)</f>
        <v>32</v>
      </c>
      <c r="X1170" s="79">
        <f>VLOOKUP(B1170,[2]ok!$BJ$3:$CS$424,16,FALSE)</f>
        <v>30</v>
      </c>
      <c r="Y1170" s="79">
        <f>VLOOKUP(B1170,[2]ok!$BJ$3:$CS$424,17,FALSE)</f>
        <v>28</v>
      </c>
      <c r="Z1170" s="79">
        <f>VLOOKUP(B1170,[2]ok!$BJ$3:$CS$424,18,FALSE)</f>
        <v>26</v>
      </c>
      <c r="AA1170" s="79">
        <f>VLOOKUP(B1170,[2]ok!$BJ$3:$CS$424,19,FALSE)</f>
        <v>25</v>
      </c>
      <c r="AB1170" s="79">
        <f>VLOOKUP(B1170,[2]ok!$BJ$3:$CS$424,20,FALSE)</f>
        <v>23</v>
      </c>
      <c r="AC1170" s="79">
        <f>VLOOKUP(B1170,[2]ok!$BJ$3:$CS$424,21,FALSE)</f>
        <v>21</v>
      </c>
      <c r="AD1170" s="79">
        <f>VLOOKUP(B1170,[2]ok!$BJ$3:$CS$424,22,FALSE)</f>
        <v>84</v>
      </c>
      <c r="AE1170" s="79">
        <f>VLOOKUP(B1170,[2]ok!$BJ$3:$CS$424,23,FALSE)</f>
        <v>89</v>
      </c>
      <c r="AF1170" s="79">
        <f>VLOOKUP(B1170,[2]ok!$BJ$3:$CS$424,24,FALSE)</f>
        <v>99</v>
      </c>
      <c r="AG1170" s="79">
        <f>VLOOKUP(B1170,[2]ok!$BJ$3:$CS$424,25,FALSE)</f>
        <v>93</v>
      </c>
      <c r="AH1170" s="79">
        <f>VLOOKUP(B1170,[2]ok!$BJ$3:$CS$424,26,FALSE)</f>
        <v>95</v>
      </c>
      <c r="AI1170" s="79">
        <f>VLOOKUP(B1170,[2]ok!$BJ$3:$CS$424,27,FALSE)</f>
        <v>77</v>
      </c>
      <c r="AJ1170" s="79">
        <f>VLOOKUP(B1170,[2]ok!$BJ$3:$CS$424,28,FALSE)</f>
        <v>69</v>
      </c>
      <c r="AK1170" s="79">
        <f>VLOOKUP(B1170,[2]ok!$BJ$3:$CS$424,29,FALSE)</f>
        <v>54</v>
      </c>
      <c r="AL1170" s="79">
        <f>VLOOKUP(B1170,[2]ok!$BJ$3:$CS$424,30,FALSE)</f>
        <v>52</v>
      </c>
      <c r="AM1170" s="79">
        <f>VLOOKUP(B1170,[2]ok!$BJ$3:$CS$424,31,FALSE)</f>
        <v>37</v>
      </c>
      <c r="AN1170" s="79">
        <f>VLOOKUP(B1170,[2]ok!$BJ$3:$CS$424,32,FALSE)</f>
        <v>33</v>
      </c>
      <c r="AO1170" s="79">
        <f>VLOOKUP(B1170,[2]ok!$BJ$3:$CS$424,33,FALSE)</f>
        <v>24</v>
      </c>
      <c r="AP1170" s="79">
        <f>VLOOKUP(B1170,[2]ok!$BJ$3:$CS$424,34,FALSE)</f>
        <v>18</v>
      </c>
      <c r="AQ1170" s="79">
        <v>74</v>
      </c>
      <c r="AR1170" s="79">
        <v>65</v>
      </c>
      <c r="AS1170" s="79">
        <v>290</v>
      </c>
      <c r="AT1170" s="79">
        <f>VLOOKUP(B1170,[2]ok!$BJ$3:$CS$424,36,FALSE)</f>
        <v>31</v>
      </c>
      <c r="AU1170" s="78">
        <v>4503</v>
      </c>
      <c r="AV1170" s="109"/>
      <c r="AW1170" s="109"/>
    </row>
    <row r="1171" spans="1:49" s="33" customFormat="1" ht="12">
      <c r="A1171" s="21">
        <v>1167</v>
      </c>
      <c r="B1171" s="75">
        <v>4502</v>
      </c>
      <c r="C1171" s="76" t="s">
        <v>999</v>
      </c>
      <c r="D1171" s="76" t="s">
        <v>716</v>
      </c>
      <c r="E1171" s="76" t="s">
        <v>717</v>
      </c>
      <c r="F1171" s="44" t="s">
        <v>199</v>
      </c>
      <c r="G1171" s="78" t="s">
        <v>662</v>
      </c>
      <c r="H1171" s="75">
        <v>4502</v>
      </c>
      <c r="I1171" s="105">
        <f>SUM(J1171:AP1171)</f>
        <v>834</v>
      </c>
      <c r="J1171" s="79">
        <f>VLOOKUP(B1171,[2]ok!$BJ$3:$CS$424,2,FALSE)</f>
        <v>11</v>
      </c>
      <c r="K1171" s="79">
        <f>VLOOKUP(B1171,[2]ok!$BJ$3:$CS$424,3,FALSE)</f>
        <v>12</v>
      </c>
      <c r="L1171" s="79">
        <f>VLOOKUP(B1171,[2]ok!$BJ$3:$CS$424,4,FALSE)</f>
        <v>11</v>
      </c>
      <c r="M1171" s="79">
        <f>VLOOKUP(B1171,[2]ok!$BJ$3:$CS$424,5,FALSE)</f>
        <v>13</v>
      </c>
      <c r="N1171" s="79">
        <f>VLOOKUP(B1171,[2]ok!$BJ$3:$CS$424,6,FALSE)</f>
        <v>12</v>
      </c>
      <c r="O1171" s="79">
        <f>VLOOKUP(B1171,[2]ok!$BJ$3:$CS$424,7,FALSE)</f>
        <v>15</v>
      </c>
      <c r="P1171" s="79">
        <f>VLOOKUP(B1171,[2]ok!$BJ$3:$CS$424,8,FALSE)</f>
        <v>15</v>
      </c>
      <c r="Q1171" s="79">
        <f>VLOOKUP(B1171,[2]ok!$BJ$3:$CS$424,9,FALSE)</f>
        <v>15</v>
      </c>
      <c r="R1171" s="79">
        <f>VLOOKUP(B1171,[2]ok!$BJ$3:$CS$424,10,FALSE)</f>
        <v>16</v>
      </c>
      <c r="S1171" s="79">
        <f>VLOOKUP(B1171,[2]ok!$BJ$3:$CS$424,11,FALSE)</f>
        <v>17</v>
      </c>
      <c r="T1171" s="79">
        <f>VLOOKUP(B1171,[2]ok!$BJ$3:$CS$424,12,FALSE)</f>
        <v>18</v>
      </c>
      <c r="U1171" s="79">
        <f>VLOOKUP(B1171,[2]ok!$BJ$3:$CS$424,13,FALSE)</f>
        <v>20</v>
      </c>
      <c r="V1171" s="79">
        <f>VLOOKUP(B1171,[2]ok!$BJ$3:$CS$424,14,FALSE)</f>
        <v>20</v>
      </c>
      <c r="W1171" s="79">
        <f>VLOOKUP(B1171,[2]ok!$BJ$3:$CS$424,15,FALSE)</f>
        <v>20</v>
      </c>
      <c r="X1171" s="79">
        <f>VLOOKUP(B1171,[2]ok!$BJ$3:$CS$424,16,FALSE)</f>
        <v>19</v>
      </c>
      <c r="Y1171" s="79">
        <f>VLOOKUP(B1171,[2]ok!$BJ$3:$CS$424,17,FALSE)</f>
        <v>18</v>
      </c>
      <c r="Z1171" s="79">
        <f>VLOOKUP(B1171,[2]ok!$BJ$3:$CS$424,18,FALSE)</f>
        <v>17</v>
      </c>
      <c r="AA1171" s="79">
        <f>VLOOKUP(B1171,[2]ok!$BJ$3:$CS$424,19,FALSE)</f>
        <v>16</v>
      </c>
      <c r="AB1171" s="79">
        <f>VLOOKUP(B1171,[2]ok!$BJ$3:$CS$424,20,FALSE)</f>
        <v>14</v>
      </c>
      <c r="AC1171" s="79">
        <f>VLOOKUP(B1171,[2]ok!$BJ$3:$CS$424,21,FALSE)</f>
        <v>13</v>
      </c>
      <c r="AD1171" s="79">
        <f>VLOOKUP(B1171,[2]ok!$BJ$3:$CS$424,22,FALSE)</f>
        <v>53</v>
      </c>
      <c r="AE1171" s="79">
        <f>VLOOKUP(B1171,[2]ok!$BJ$3:$CS$424,23,FALSE)</f>
        <v>56</v>
      </c>
      <c r="AF1171" s="79">
        <f>VLOOKUP(B1171,[2]ok!$BJ$3:$CS$424,24,FALSE)</f>
        <v>63</v>
      </c>
      <c r="AG1171" s="79">
        <f>VLOOKUP(B1171,[2]ok!$BJ$3:$CS$424,25,FALSE)</f>
        <v>59</v>
      </c>
      <c r="AH1171" s="79">
        <f>VLOOKUP(B1171,[2]ok!$BJ$3:$CS$424,26,FALSE)</f>
        <v>60</v>
      </c>
      <c r="AI1171" s="79">
        <f>VLOOKUP(B1171,[2]ok!$BJ$3:$CS$424,27,FALSE)</f>
        <v>49</v>
      </c>
      <c r="AJ1171" s="79">
        <f>VLOOKUP(B1171,[2]ok!$BJ$3:$CS$424,28,FALSE)</f>
        <v>44</v>
      </c>
      <c r="AK1171" s="79">
        <f>VLOOKUP(B1171,[2]ok!$BJ$3:$CS$424,29,FALSE)</f>
        <v>34</v>
      </c>
      <c r="AL1171" s="79">
        <f>VLOOKUP(B1171,[2]ok!$BJ$3:$CS$424,30,FALSE)</f>
        <v>33</v>
      </c>
      <c r="AM1171" s="79">
        <f>VLOOKUP(B1171,[2]ok!$BJ$3:$CS$424,31,FALSE)</f>
        <v>24</v>
      </c>
      <c r="AN1171" s="79">
        <f>VLOOKUP(B1171,[2]ok!$BJ$3:$CS$424,32,FALSE)</f>
        <v>21</v>
      </c>
      <c r="AO1171" s="79">
        <f>VLOOKUP(B1171,[2]ok!$BJ$3:$CS$424,33,FALSE)</f>
        <v>15</v>
      </c>
      <c r="AP1171" s="79">
        <f>VLOOKUP(B1171,[2]ok!$BJ$3:$CS$424,34,FALSE)</f>
        <v>11</v>
      </c>
      <c r="AQ1171" s="79">
        <v>47</v>
      </c>
      <c r="AR1171" s="79">
        <v>41</v>
      </c>
      <c r="AS1171" s="79">
        <v>184</v>
      </c>
      <c r="AT1171" s="79">
        <f>VLOOKUP(B1171,[2]ok!$BJ$3:$CS$424,36,FALSE)</f>
        <v>20</v>
      </c>
      <c r="AU1171" s="78">
        <v>4502</v>
      </c>
      <c r="AV1171" s="109"/>
      <c r="AW1171" s="109"/>
    </row>
    <row r="1172" spans="1:49" s="33" customFormat="1" ht="12">
      <c r="A1172" s="6">
        <v>1168</v>
      </c>
      <c r="B1172" s="71"/>
      <c r="C1172" s="71"/>
      <c r="D1172" s="71"/>
      <c r="E1172" s="71"/>
      <c r="F1172" s="72" t="s">
        <v>1060</v>
      </c>
      <c r="G1172" s="73"/>
      <c r="H1172" s="71"/>
      <c r="I1172" s="104">
        <f>+I1173</f>
        <v>1735</v>
      </c>
      <c r="J1172" s="74">
        <f t="shared" ref="J1172:AT1172" si="986">+J1173</f>
        <v>33</v>
      </c>
      <c r="K1172" s="74">
        <f t="shared" si="986"/>
        <v>30</v>
      </c>
      <c r="L1172" s="74">
        <f t="shared" si="986"/>
        <v>32</v>
      </c>
      <c r="M1172" s="74">
        <f t="shared" si="986"/>
        <v>29</v>
      </c>
      <c r="N1172" s="74">
        <f t="shared" si="986"/>
        <v>28</v>
      </c>
      <c r="O1172" s="74">
        <f t="shared" si="986"/>
        <v>44</v>
      </c>
      <c r="P1172" s="74">
        <f t="shared" si="986"/>
        <v>22</v>
      </c>
      <c r="Q1172" s="74">
        <f t="shared" si="986"/>
        <v>23</v>
      </c>
      <c r="R1172" s="74">
        <f t="shared" si="986"/>
        <v>23</v>
      </c>
      <c r="S1172" s="74">
        <f t="shared" si="986"/>
        <v>24</v>
      </c>
      <c r="T1172" s="74">
        <f t="shared" si="986"/>
        <v>25</v>
      </c>
      <c r="U1172" s="74">
        <f t="shared" si="986"/>
        <v>27</v>
      </c>
      <c r="V1172" s="74">
        <f t="shared" si="986"/>
        <v>28</v>
      </c>
      <c r="W1172" s="74">
        <f t="shared" si="986"/>
        <v>28</v>
      </c>
      <c r="X1172" s="74">
        <f t="shared" si="986"/>
        <v>27</v>
      </c>
      <c r="Y1172" s="74">
        <f t="shared" si="986"/>
        <v>27</v>
      </c>
      <c r="Z1172" s="74">
        <f t="shared" si="986"/>
        <v>27</v>
      </c>
      <c r="AA1172" s="74">
        <f t="shared" si="986"/>
        <v>26</v>
      </c>
      <c r="AB1172" s="74">
        <f t="shared" si="986"/>
        <v>26</v>
      </c>
      <c r="AC1172" s="74">
        <f t="shared" si="986"/>
        <v>26</v>
      </c>
      <c r="AD1172" s="74">
        <f t="shared" si="986"/>
        <v>122</v>
      </c>
      <c r="AE1172" s="74">
        <f t="shared" si="986"/>
        <v>125</v>
      </c>
      <c r="AF1172" s="74">
        <f t="shared" si="986"/>
        <v>128</v>
      </c>
      <c r="AG1172" s="74">
        <f t="shared" si="986"/>
        <v>94</v>
      </c>
      <c r="AH1172" s="74">
        <f t="shared" si="986"/>
        <v>112</v>
      </c>
      <c r="AI1172" s="74">
        <f t="shared" si="986"/>
        <v>105</v>
      </c>
      <c r="AJ1172" s="74">
        <f t="shared" si="986"/>
        <v>112</v>
      </c>
      <c r="AK1172" s="74">
        <f t="shared" si="986"/>
        <v>95</v>
      </c>
      <c r="AL1172" s="74">
        <f t="shared" si="986"/>
        <v>83</v>
      </c>
      <c r="AM1172" s="74">
        <f t="shared" si="986"/>
        <v>61</v>
      </c>
      <c r="AN1172" s="74">
        <f t="shared" si="986"/>
        <v>67</v>
      </c>
      <c r="AO1172" s="74">
        <f t="shared" si="986"/>
        <v>39</v>
      </c>
      <c r="AP1172" s="74">
        <f t="shared" si="986"/>
        <v>37</v>
      </c>
      <c r="AQ1172" s="74">
        <v>65</v>
      </c>
      <c r="AR1172" s="74">
        <v>70</v>
      </c>
      <c r="AS1172" s="74">
        <v>370</v>
      </c>
      <c r="AT1172" s="74">
        <f t="shared" si="986"/>
        <v>40</v>
      </c>
      <c r="AU1172" s="73"/>
      <c r="AV1172" s="109"/>
      <c r="AW1172" s="109"/>
    </row>
    <row r="1173" spans="1:49" s="33" customFormat="1" ht="12">
      <c r="A1173" s="21">
        <v>1169</v>
      </c>
      <c r="B1173" s="75">
        <v>4489</v>
      </c>
      <c r="C1173" s="76" t="s">
        <v>999</v>
      </c>
      <c r="D1173" s="76" t="s">
        <v>716</v>
      </c>
      <c r="E1173" s="76" t="s">
        <v>718</v>
      </c>
      <c r="F1173" s="77" t="s">
        <v>200</v>
      </c>
      <c r="G1173" s="78" t="s">
        <v>680</v>
      </c>
      <c r="H1173" s="75">
        <v>4489</v>
      </c>
      <c r="I1173" s="105">
        <f>SUM(J1173:AP1173)</f>
        <v>1735</v>
      </c>
      <c r="J1173" s="79">
        <f>VLOOKUP(B1173,[2]ok!$BJ$3:$CS$424,2,FALSE)</f>
        <v>33</v>
      </c>
      <c r="K1173" s="79">
        <f>VLOOKUP(B1173,[2]ok!$BJ$3:$CS$424,3,FALSE)</f>
        <v>30</v>
      </c>
      <c r="L1173" s="79">
        <f>VLOOKUP(B1173,[2]ok!$BJ$3:$CS$424,4,FALSE)</f>
        <v>32</v>
      </c>
      <c r="M1173" s="79">
        <f>VLOOKUP(B1173,[2]ok!$BJ$3:$CS$424,5,FALSE)</f>
        <v>29</v>
      </c>
      <c r="N1173" s="79">
        <f>VLOOKUP(B1173,[2]ok!$BJ$3:$CS$424,6,FALSE)</f>
        <v>28</v>
      </c>
      <c r="O1173" s="79">
        <f>VLOOKUP(B1173,[2]ok!$BJ$3:$CS$424,7,FALSE)</f>
        <v>44</v>
      </c>
      <c r="P1173" s="79">
        <f>VLOOKUP(B1173,[2]ok!$BJ$3:$CS$424,8,FALSE)</f>
        <v>22</v>
      </c>
      <c r="Q1173" s="79">
        <f>VLOOKUP(B1173,[2]ok!$BJ$3:$CS$424,9,FALSE)</f>
        <v>23</v>
      </c>
      <c r="R1173" s="79">
        <f>VLOOKUP(B1173,[2]ok!$BJ$3:$CS$424,10,FALSE)</f>
        <v>23</v>
      </c>
      <c r="S1173" s="79">
        <f>VLOOKUP(B1173,[2]ok!$BJ$3:$CS$424,11,FALSE)</f>
        <v>24</v>
      </c>
      <c r="T1173" s="79">
        <f>VLOOKUP(B1173,[2]ok!$BJ$3:$CS$424,12,FALSE)</f>
        <v>25</v>
      </c>
      <c r="U1173" s="79">
        <f>VLOOKUP(B1173,[2]ok!$BJ$3:$CS$424,13,FALSE)</f>
        <v>27</v>
      </c>
      <c r="V1173" s="79">
        <f>VLOOKUP(B1173,[2]ok!$BJ$3:$CS$424,14,FALSE)</f>
        <v>28</v>
      </c>
      <c r="W1173" s="79">
        <f>VLOOKUP(B1173,[2]ok!$BJ$3:$CS$424,15,FALSE)</f>
        <v>28</v>
      </c>
      <c r="X1173" s="79">
        <f>VLOOKUP(B1173,[2]ok!$BJ$3:$CS$424,16,FALSE)</f>
        <v>27</v>
      </c>
      <c r="Y1173" s="79">
        <f>VLOOKUP(B1173,[2]ok!$BJ$3:$CS$424,17,FALSE)</f>
        <v>27</v>
      </c>
      <c r="Z1173" s="79">
        <f>VLOOKUP(B1173,[2]ok!$BJ$3:$CS$424,18,FALSE)</f>
        <v>27</v>
      </c>
      <c r="AA1173" s="79">
        <f>VLOOKUP(B1173,[2]ok!$BJ$3:$CS$424,19,FALSE)</f>
        <v>26</v>
      </c>
      <c r="AB1173" s="79">
        <f>VLOOKUP(B1173,[2]ok!$BJ$3:$CS$424,20,FALSE)</f>
        <v>26</v>
      </c>
      <c r="AC1173" s="79">
        <f>VLOOKUP(B1173,[2]ok!$BJ$3:$CS$424,21,FALSE)</f>
        <v>26</v>
      </c>
      <c r="AD1173" s="79">
        <f>VLOOKUP(B1173,[2]ok!$BJ$3:$CS$424,22,FALSE)</f>
        <v>122</v>
      </c>
      <c r="AE1173" s="79">
        <f>VLOOKUP(B1173,[2]ok!$BJ$3:$CS$424,23,FALSE)</f>
        <v>125</v>
      </c>
      <c r="AF1173" s="79">
        <f>VLOOKUP(B1173,[2]ok!$BJ$3:$CS$424,24,FALSE)</f>
        <v>128</v>
      </c>
      <c r="AG1173" s="79">
        <f>VLOOKUP(B1173,[2]ok!$BJ$3:$CS$424,25,FALSE)</f>
        <v>94</v>
      </c>
      <c r="AH1173" s="79">
        <f>VLOOKUP(B1173,[2]ok!$BJ$3:$CS$424,26,FALSE)</f>
        <v>112</v>
      </c>
      <c r="AI1173" s="79">
        <f>VLOOKUP(B1173,[2]ok!$BJ$3:$CS$424,27,FALSE)</f>
        <v>105</v>
      </c>
      <c r="AJ1173" s="79">
        <f>VLOOKUP(B1173,[2]ok!$BJ$3:$CS$424,28,FALSE)</f>
        <v>112</v>
      </c>
      <c r="AK1173" s="79">
        <f>VLOOKUP(B1173,[2]ok!$BJ$3:$CS$424,29,FALSE)</f>
        <v>95</v>
      </c>
      <c r="AL1173" s="79">
        <f>VLOOKUP(B1173,[2]ok!$BJ$3:$CS$424,30,FALSE)</f>
        <v>83</v>
      </c>
      <c r="AM1173" s="79">
        <f>VLOOKUP(B1173,[2]ok!$BJ$3:$CS$424,31,FALSE)</f>
        <v>61</v>
      </c>
      <c r="AN1173" s="79">
        <f>VLOOKUP(B1173,[2]ok!$BJ$3:$CS$424,32,FALSE)</f>
        <v>67</v>
      </c>
      <c r="AO1173" s="79">
        <f>VLOOKUP(B1173,[2]ok!$BJ$3:$CS$424,33,FALSE)</f>
        <v>39</v>
      </c>
      <c r="AP1173" s="79">
        <f>VLOOKUP(B1173,[2]ok!$BJ$3:$CS$424,34,FALSE)</f>
        <v>37</v>
      </c>
      <c r="AQ1173" s="79">
        <v>65</v>
      </c>
      <c r="AR1173" s="79">
        <v>70</v>
      </c>
      <c r="AS1173" s="79">
        <v>370</v>
      </c>
      <c r="AT1173" s="79">
        <f>VLOOKUP(B1173,[2]ok!$BJ$3:$CS$424,36,FALSE)</f>
        <v>40</v>
      </c>
      <c r="AU1173" s="78">
        <v>4489</v>
      </c>
      <c r="AV1173" s="109"/>
      <c r="AW1173" s="109"/>
    </row>
    <row r="1174" spans="1:49" s="33" customFormat="1" ht="12">
      <c r="A1174" s="21">
        <v>1170</v>
      </c>
      <c r="B1174" s="71"/>
      <c r="C1174" s="71"/>
      <c r="D1174" s="71"/>
      <c r="E1174" s="71"/>
      <c r="F1174" s="72" t="s">
        <v>1061</v>
      </c>
      <c r="G1174" s="73"/>
      <c r="H1174" s="71"/>
      <c r="I1174" s="104">
        <f>+I1175</f>
        <v>3946</v>
      </c>
      <c r="J1174" s="74">
        <f t="shared" ref="J1174:AT1174" si="987">+J1175</f>
        <v>66</v>
      </c>
      <c r="K1174" s="74">
        <f t="shared" si="987"/>
        <v>58</v>
      </c>
      <c r="L1174" s="74">
        <f t="shared" si="987"/>
        <v>85</v>
      </c>
      <c r="M1174" s="74">
        <f t="shared" si="987"/>
        <v>81</v>
      </c>
      <c r="N1174" s="74">
        <f t="shared" si="987"/>
        <v>68</v>
      </c>
      <c r="O1174" s="74">
        <f t="shared" si="987"/>
        <v>67</v>
      </c>
      <c r="P1174" s="74">
        <f t="shared" si="987"/>
        <v>81</v>
      </c>
      <c r="Q1174" s="74">
        <f t="shared" si="987"/>
        <v>81</v>
      </c>
      <c r="R1174" s="74">
        <f t="shared" si="987"/>
        <v>82</v>
      </c>
      <c r="S1174" s="74">
        <f t="shared" si="987"/>
        <v>83</v>
      </c>
      <c r="T1174" s="74">
        <f t="shared" si="987"/>
        <v>84</v>
      </c>
      <c r="U1174" s="74">
        <f t="shared" si="987"/>
        <v>85</v>
      </c>
      <c r="V1174" s="74">
        <f t="shared" si="987"/>
        <v>85</v>
      </c>
      <c r="W1174" s="74">
        <f t="shared" si="987"/>
        <v>83</v>
      </c>
      <c r="X1174" s="74">
        <f t="shared" si="987"/>
        <v>79</v>
      </c>
      <c r="Y1174" s="74">
        <f t="shared" si="987"/>
        <v>77</v>
      </c>
      <c r="Z1174" s="74">
        <f t="shared" si="987"/>
        <v>74</v>
      </c>
      <c r="AA1174" s="74">
        <f t="shared" si="987"/>
        <v>70</v>
      </c>
      <c r="AB1174" s="74">
        <f t="shared" si="987"/>
        <v>66</v>
      </c>
      <c r="AC1174" s="74">
        <f t="shared" si="987"/>
        <v>62</v>
      </c>
      <c r="AD1174" s="74">
        <f t="shared" si="987"/>
        <v>261</v>
      </c>
      <c r="AE1174" s="74">
        <f t="shared" si="987"/>
        <v>265</v>
      </c>
      <c r="AF1174" s="74">
        <f t="shared" si="987"/>
        <v>309</v>
      </c>
      <c r="AG1174" s="74">
        <f t="shared" si="987"/>
        <v>244</v>
      </c>
      <c r="AH1174" s="74">
        <f t="shared" si="987"/>
        <v>239</v>
      </c>
      <c r="AI1174" s="74">
        <f t="shared" si="987"/>
        <v>243</v>
      </c>
      <c r="AJ1174" s="74">
        <f t="shared" si="987"/>
        <v>191</v>
      </c>
      <c r="AK1174" s="74">
        <f t="shared" si="987"/>
        <v>194</v>
      </c>
      <c r="AL1174" s="74">
        <f t="shared" si="987"/>
        <v>152</v>
      </c>
      <c r="AM1174" s="74">
        <f t="shared" si="987"/>
        <v>141</v>
      </c>
      <c r="AN1174" s="74">
        <f t="shared" si="987"/>
        <v>89</v>
      </c>
      <c r="AO1174" s="74">
        <f t="shared" si="987"/>
        <v>62</v>
      </c>
      <c r="AP1174" s="74">
        <f t="shared" si="987"/>
        <v>39</v>
      </c>
      <c r="AQ1174" s="74">
        <v>200</v>
      </c>
      <c r="AR1174" s="74">
        <v>185</v>
      </c>
      <c r="AS1174" s="74">
        <v>843</v>
      </c>
      <c r="AT1174" s="74">
        <f t="shared" si="987"/>
        <v>72</v>
      </c>
      <c r="AU1174" s="73"/>
      <c r="AV1174" s="109"/>
      <c r="AW1174" s="109"/>
    </row>
    <row r="1175" spans="1:49" s="33" customFormat="1" ht="12">
      <c r="A1175" s="6">
        <v>1171</v>
      </c>
      <c r="B1175" s="75">
        <v>4494</v>
      </c>
      <c r="C1175" s="76" t="s">
        <v>999</v>
      </c>
      <c r="D1175" s="76" t="s">
        <v>716</v>
      </c>
      <c r="E1175" s="76" t="s">
        <v>718</v>
      </c>
      <c r="F1175" s="77" t="s">
        <v>201</v>
      </c>
      <c r="G1175" s="78" t="s">
        <v>667</v>
      </c>
      <c r="H1175" s="75">
        <v>4494</v>
      </c>
      <c r="I1175" s="105">
        <f>SUM(J1175:AP1175)</f>
        <v>3946</v>
      </c>
      <c r="J1175" s="79">
        <f>VLOOKUP(B1175,[2]ok!$BJ$3:$CS$424,2,FALSE)</f>
        <v>66</v>
      </c>
      <c r="K1175" s="79">
        <f>VLOOKUP(B1175,[2]ok!$BJ$3:$CS$424,3,FALSE)</f>
        <v>58</v>
      </c>
      <c r="L1175" s="79">
        <f>VLOOKUP(B1175,[2]ok!$BJ$3:$CS$424,4,FALSE)</f>
        <v>85</v>
      </c>
      <c r="M1175" s="79">
        <f>VLOOKUP(B1175,[2]ok!$BJ$3:$CS$424,5,FALSE)</f>
        <v>81</v>
      </c>
      <c r="N1175" s="79">
        <f>VLOOKUP(B1175,[2]ok!$BJ$3:$CS$424,6,FALSE)</f>
        <v>68</v>
      </c>
      <c r="O1175" s="79">
        <f>VLOOKUP(B1175,[2]ok!$BJ$3:$CS$424,7,FALSE)</f>
        <v>67</v>
      </c>
      <c r="P1175" s="79">
        <f>VLOOKUP(B1175,[2]ok!$BJ$3:$CS$424,8,FALSE)</f>
        <v>81</v>
      </c>
      <c r="Q1175" s="79">
        <f>VLOOKUP(B1175,[2]ok!$BJ$3:$CS$424,9,FALSE)</f>
        <v>81</v>
      </c>
      <c r="R1175" s="79">
        <f>VLOOKUP(B1175,[2]ok!$BJ$3:$CS$424,10,FALSE)</f>
        <v>82</v>
      </c>
      <c r="S1175" s="79">
        <f>VLOOKUP(B1175,[2]ok!$BJ$3:$CS$424,11,FALSE)</f>
        <v>83</v>
      </c>
      <c r="T1175" s="79">
        <f>VLOOKUP(B1175,[2]ok!$BJ$3:$CS$424,12,FALSE)</f>
        <v>84</v>
      </c>
      <c r="U1175" s="79">
        <f>VLOOKUP(B1175,[2]ok!$BJ$3:$CS$424,13,FALSE)</f>
        <v>85</v>
      </c>
      <c r="V1175" s="79">
        <f>VLOOKUP(B1175,[2]ok!$BJ$3:$CS$424,14,FALSE)</f>
        <v>85</v>
      </c>
      <c r="W1175" s="79">
        <f>VLOOKUP(B1175,[2]ok!$BJ$3:$CS$424,15,FALSE)</f>
        <v>83</v>
      </c>
      <c r="X1175" s="79">
        <f>VLOOKUP(B1175,[2]ok!$BJ$3:$CS$424,16,FALSE)</f>
        <v>79</v>
      </c>
      <c r="Y1175" s="79">
        <f>VLOOKUP(B1175,[2]ok!$BJ$3:$CS$424,17,FALSE)</f>
        <v>77</v>
      </c>
      <c r="Z1175" s="79">
        <f>VLOOKUP(B1175,[2]ok!$BJ$3:$CS$424,18,FALSE)</f>
        <v>74</v>
      </c>
      <c r="AA1175" s="79">
        <f>VLOOKUP(B1175,[2]ok!$BJ$3:$CS$424,19,FALSE)</f>
        <v>70</v>
      </c>
      <c r="AB1175" s="79">
        <f>VLOOKUP(B1175,[2]ok!$BJ$3:$CS$424,20,FALSE)</f>
        <v>66</v>
      </c>
      <c r="AC1175" s="79">
        <f>VLOOKUP(B1175,[2]ok!$BJ$3:$CS$424,21,FALSE)</f>
        <v>62</v>
      </c>
      <c r="AD1175" s="79">
        <f>VLOOKUP(B1175,[2]ok!$BJ$3:$CS$424,22,FALSE)</f>
        <v>261</v>
      </c>
      <c r="AE1175" s="79">
        <f>VLOOKUP(B1175,[2]ok!$BJ$3:$CS$424,23,FALSE)</f>
        <v>265</v>
      </c>
      <c r="AF1175" s="79">
        <f>VLOOKUP(B1175,[2]ok!$BJ$3:$CS$424,24,FALSE)</f>
        <v>309</v>
      </c>
      <c r="AG1175" s="79">
        <f>VLOOKUP(B1175,[2]ok!$BJ$3:$CS$424,25,FALSE)</f>
        <v>244</v>
      </c>
      <c r="AH1175" s="79">
        <f>VLOOKUP(B1175,[2]ok!$BJ$3:$CS$424,26,FALSE)</f>
        <v>239</v>
      </c>
      <c r="AI1175" s="79">
        <f>VLOOKUP(B1175,[2]ok!$BJ$3:$CS$424,27,FALSE)</f>
        <v>243</v>
      </c>
      <c r="AJ1175" s="79">
        <f>VLOOKUP(B1175,[2]ok!$BJ$3:$CS$424,28,FALSE)</f>
        <v>191</v>
      </c>
      <c r="AK1175" s="79">
        <f>VLOOKUP(B1175,[2]ok!$BJ$3:$CS$424,29,FALSE)</f>
        <v>194</v>
      </c>
      <c r="AL1175" s="79">
        <f>VLOOKUP(B1175,[2]ok!$BJ$3:$CS$424,30,FALSE)</f>
        <v>152</v>
      </c>
      <c r="AM1175" s="79">
        <f>VLOOKUP(B1175,[2]ok!$BJ$3:$CS$424,31,FALSE)</f>
        <v>141</v>
      </c>
      <c r="AN1175" s="79">
        <f>VLOOKUP(B1175,[2]ok!$BJ$3:$CS$424,32,FALSE)</f>
        <v>89</v>
      </c>
      <c r="AO1175" s="79">
        <f>VLOOKUP(B1175,[2]ok!$BJ$3:$CS$424,33,FALSE)</f>
        <v>62</v>
      </c>
      <c r="AP1175" s="79">
        <f>VLOOKUP(B1175,[2]ok!$BJ$3:$CS$424,34,FALSE)</f>
        <v>39</v>
      </c>
      <c r="AQ1175" s="79">
        <v>200</v>
      </c>
      <c r="AR1175" s="79">
        <v>185</v>
      </c>
      <c r="AS1175" s="79">
        <v>843</v>
      </c>
      <c r="AT1175" s="79">
        <f>VLOOKUP(B1175,[2]ok!$BJ$3:$CS$424,36,FALSE)</f>
        <v>72</v>
      </c>
      <c r="AU1175" s="78">
        <v>4494</v>
      </c>
      <c r="AV1175" s="109"/>
      <c r="AW1175" s="109"/>
    </row>
    <row r="1176" spans="1:49" s="33" customFormat="1" ht="12">
      <c r="A1176" s="21">
        <v>1172</v>
      </c>
      <c r="B1176" s="71"/>
      <c r="C1176" s="71"/>
      <c r="D1176" s="71"/>
      <c r="E1176" s="71"/>
      <c r="F1176" s="72" t="s">
        <v>1062</v>
      </c>
      <c r="G1176" s="73"/>
      <c r="H1176" s="71"/>
      <c r="I1176" s="104">
        <f>SUM(I1177:I1182)</f>
        <v>15283</v>
      </c>
      <c r="J1176" s="74">
        <f t="shared" ref="J1176:AP1176" si="988">SUM(J1177:J1182)</f>
        <v>421</v>
      </c>
      <c r="K1176" s="74">
        <f t="shared" si="988"/>
        <v>354</v>
      </c>
      <c r="L1176" s="74">
        <f t="shared" si="988"/>
        <v>324</v>
      </c>
      <c r="M1176" s="74">
        <f t="shared" si="988"/>
        <v>387</v>
      </c>
      <c r="N1176" s="74">
        <f t="shared" si="988"/>
        <v>358</v>
      </c>
      <c r="O1176" s="74">
        <f t="shared" si="988"/>
        <v>340</v>
      </c>
      <c r="P1176" s="74">
        <f t="shared" si="988"/>
        <v>373</v>
      </c>
      <c r="Q1176" s="74">
        <f t="shared" si="988"/>
        <v>378</v>
      </c>
      <c r="R1176" s="74">
        <f t="shared" si="988"/>
        <v>382</v>
      </c>
      <c r="S1176" s="74">
        <f t="shared" si="988"/>
        <v>385</v>
      </c>
      <c r="T1176" s="74">
        <f t="shared" si="988"/>
        <v>385</v>
      </c>
      <c r="U1176" s="74">
        <f t="shared" si="988"/>
        <v>385</v>
      </c>
      <c r="V1176" s="74">
        <f t="shared" si="988"/>
        <v>381</v>
      </c>
      <c r="W1176" s="74">
        <f t="shared" si="988"/>
        <v>372</v>
      </c>
      <c r="X1176" s="74">
        <f t="shared" si="988"/>
        <v>359</v>
      </c>
      <c r="Y1176" s="74">
        <f t="shared" si="988"/>
        <v>345</v>
      </c>
      <c r="Z1176" s="74">
        <f t="shared" si="988"/>
        <v>331</v>
      </c>
      <c r="AA1176" s="74">
        <f t="shared" si="988"/>
        <v>316</v>
      </c>
      <c r="AB1176" s="74">
        <f t="shared" si="988"/>
        <v>301</v>
      </c>
      <c r="AC1176" s="74">
        <f t="shared" si="988"/>
        <v>285</v>
      </c>
      <c r="AD1176" s="74">
        <f t="shared" si="988"/>
        <v>1256</v>
      </c>
      <c r="AE1176" s="74">
        <f t="shared" si="988"/>
        <v>1300</v>
      </c>
      <c r="AF1176" s="74">
        <f t="shared" si="988"/>
        <v>1177</v>
      </c>
      <c r="AG1176" s="74">
        <f t="shared" si="988"/>
        <v>975</v>
      </c>
      <c r="AH1176" s="74">
        <f t="shared" si="988"/>
        <v>898</v>
      </c>
      <c r="AI1176" s="74">
        <f t="shared" si="988"/>
        <v>763</v>
      </c>
      <c r="AJ1176" s="74">
        <f t="shared" si="988"/>
        <v>495</v>
      </c>
      <c r="AK1176" s="74">
        <f t="shared" si="988"/>
        <v>416</v>
      </c>
      <c r="AL1176" s="74">
        <f t="shared" si="988"/>
        <v>341</v>
      </c>
      <c r="AM1176" s="74">
        <f t="shared" si="988"/>
        <v>210</v>
      </c>
      <c r="AN1176" s="74">
        <f t="shared" si="988"/>
        <v>144</v>
      </c>
      <c r="AO1176" s="74">
        <f t="shared" si="988"/>
        <v>87</v>
      </c>
      <c r="AP1176" s="74">
        <f t="shared" si="988"/>
        <v>59</v>
      </c>
      <c r="AQ1176" s="74">
        <v>903</v>
      </c>
      <c r="AR1176" s="74">
        <v>836</v>
      </c>
      <c r="AS1176" s="74">
        <v>3439</v>
      </c>
      <c r="AT1176" s="74">
        <f>SUM(AT1177:AT1182)</f>
        <v>581</v>
      </c>
      <c r="AU1176" s="73"/>
      <c r="AV1176" s="109"/>
      <c r="AW1176" s="109"/>
    </row>
    <row r="1177" spans="1:49" s="33" customFormat="1" ht="12">
      <c r="A1177" s="21">
        <v>1173</v>
      </c>
      <c r="B1177" s="75">
        <v>4500</v>
      </c>
      <c r="C1177" s="76" t="s">
        <v>999</v>
      </c>
      <c r="D1177" s="76" t="s">
        <v>716</v>
      </c>
      <c r="E1177" s="76" t="s">
        <v>719</v>
      </c>
      <c r="F1177" s="77" t="s">
        <v>202</v>
      </c>
      <c r="G1177" s="78" t="s">
        <v>680</v>
      </c>
      <c r="H1177" s="75">
        <v>4500</v>
      </c>
      <c r="I1177" s="105">
        <f t="shared" ref="I1177:I1182" si="989">SUM(J1177:AP1177)</f>
        <v>4970</v>
      </c>
      <c r="J1177" s="79">
        <f>VLOOKUP(B1177,[2]ok!$BJ$3:$CS$424,2,FALSE)</f>
        <v>136</v>
      </c>
      <c r="K1177" s="79">
        <f>VLOOKUP(B1177,[2]ok!$BJ$3:$CS$424,3,FALSE)</f>
        <v>114</v>
      </c>
      <c r="L1177" s="79">
        <f>VLOOKUP(B1177,[2]ok!$BJ$3:$CS$424,4,FALSE)</f>
        <v>105</v>
      </c>
      <c r="M1177" s="79">
        <f>VLOOKUP(B1177,[2]ok!$BJ$3:$CS$424,5,FALSE)</f>
        <v>126</v>
      </c>
      <c r="N1177" s="79">
        <f>VLOOKUP(B1177,[2]ok!$BJ$3:$CS$424,6,FALSE)</f>
        <v>116</v>
      </c>
      <c r="O1177" s="79">
        <f>VLOOKUP(B1177,[2]ok!$BJ$3:$CS$424,7,FALSE)</f>
        <v>112</v>
      </c>
      <c r="P1177" s="79">
        <f>VLOOKUP(B1177,[2]ok!$BJ$3:$CS$424,8,FALSE)</f>
        <v>121</v>
      </c>
      <c r="Q1177" s="79">
        <f>VLOOKUP(B1177,[2]ok!$BJ$3:$CS$424,9,FALSE)</f>
        <v>123</v>
      </c>
      <c r="R1177" s="79">
        <f>VLOOKUP(B1177,[2]ok!$BJ$3:$CS$424,10,FALSE)</f>
        <v>126</v>
      </c>
      <c r="S1177" s="79">
        <f>VLOOKUP(B1177,[2]ok!$BJ$3:$CS$424,11,FALSE)</f>
        <v>125</v>
      </c>
      <c r="T1177" s="79">
        <f>VLOOKUP(B1177,[2]ok!$BJ$3:$CS$424,12,FALSE)</f>
        <v>125</v>
      </c>
      <c r="U1177" s="79">
        <f>VLOOKUP(B1177,[2]ok!$BJ$3:$CS$424,13,FALSE)</f>
        <v>125</v>
      </c>
      <c r="V1177" s="79">
        <f>VLOOKUP(B1177,[2]ok!$BJ$3:$CS$424,14,FALSE)</f>
        <v>125</v>
      </c>
      <c r="W1177" s="79">
        <f>VLOOKUP(B1177,[2]ok!$BJ$3:$CS$424,15,FALSE)</f>
        <v>120</v>
      </c>
      <c r="X1177" s="79">
        <f>VLOOKUP(B1177,[2]ok!$BJ$3:$CS$424,16,FALSE)</f>
        <v>116</v>
      </c>
      <c r="Y1177" s="79">
        <f>VLOOKUP(B1177,[2]ok!$BJ$3:$CS$424,17,FALSE)</f>
        <v>113</v>
      </c>
      <c r="Z1177" s="79">
        <f>VLOOKUP(B1177,[2]ok!$BJ$3:$CS$424,18,FALSE)</f>
        <v>107</v>
      </c>
      <c r="AA1177" s="79">
        <f>VLOOKUP(B1177,[2]ok!$BJ$3:$CS$424,19,FALSE)</f>
        <v>103</v>
      </c>
      <c r="AB1177" s="79">
        <f>VLOOKUP(B1177,[2]ok!$BJ$3:$CS$424,20,FALSE)</f>
        <v>98</v>
      </c>
      <c r="AC1177" s="79">
        <f>VLOOKUP(B1177,[2]ok!$BJ$3:$CS$424,21,FALSE)</f>
        <v>93</v>
      </c>
      <c r="AD1177" s="79">
        <f>VLOOKUP(B1177,[2]ok!$BJ$3:$CS$424,22,FALSE)</f>
        <v>408</v>
      </c>
      <c r="AE1177" s="79">
        <f>VLOOKUP(B1177,[2]ok!$BJ$3:$CS$424,23,FALSE)</f>
        <v>423</v>
      </c>
      <c r="AF1177" s="79">
        <f>VLOOKUP(B1177,[2]ok!$BJ$3:$CS$424,24,FALSE)</f>
        <v>384</v>
      </c>
      <c r="AG1177" s="79">
        <f>VLOOKUP(B1177,[2]ok!$BJ$3:$CS$424,25,FALSE)</f>
        <v>317</v>
      </c>
      <c r="AH1177" s="79">
        <f>VLOOKUP(B1177,[2]ok!$BJ$3:$CS$424,26,FALSE)</f>
        <v>292</v>
      </c>
      <c r="AI1177" s="79">
        <f>VLOOKUP(B1177,[2]ok!$BJ$3:$CS$424,27,FALSE)</f>
        <v>247</v>
      </c>
      <c r="AJ1177" s="79">
        <f>VLOOKUP(B1177,[2]ok!$BJ$3:$CS$424,28,FALSE)</f>
        <v>162</v>
      </c>
      <c r="AK1177" s="79">
        <f>VLOOKUP(B1177,[2]ok!$BJ$3:$CS$424,29,FALSE)</f>
        <v>136</v>
      </c>
      <c r="AL1177" s="79">
        <f>VLOOKUP(B1177,[2]ok!$BJ$3:$CS$424,30,FALSE)</f>
        <v>110</v>
      </c>
      <c r="AM1177" s="79">
        <f>VLOOKUP(B1177,[2]ok!$BJ$3:$CS$424,31,FALSE)</f>
        <v>69</v>
      </c>
      <c r="AN1177" s="79">
        <f>VLOOKUP(B1177,[2]ok!$BJ$3:$CS$424,32,FALSE)</f>
        <v>47</v>
      </c>
      <c r="AO1177" s="79">
        <f>VLOOKUP(B1177,[2]ok!$BJ$3:$CS$424,33,FALSE)</f>
        <v>27</v>
      </c>
      <c r="AP1177" s="79">
        <f>VLOOKUP(B1177,[2]ok!$BJ$3:$CS$424,34,FALSE)</f>
        <v>19</v>
      </c>
      <c r="AQ1177" s="79">
        <v>293</v>
      </c>
      <c r="AR1177" s="79">
        <v>272</v>
      </c>
      <c r="AS1177" s="79">
        <v>1118</v>
      </c>
      <c r="AT1177" s="79">
        <f>VLOOKUP(B1177,[2]ok!$BJ$3:$CS$424,36,FALSE)</f>
        <v>198</v>
      </c>
      <c r="AU1177" s="78">
        <v>4500</v>
      </c>
      <c r="AV1177" s="109"/>
      <c r="AW1177" s="109"/>
    </row>
    <row r="1178" spans="1:49" s="33" customFormat="1" ht="12">
      <c r="A1178" s="6">
        <v>1174</v>
      </c>
      <c r="B1178" s="75">
        <v>4499</v>
      </c>
      <c r="C1178" s="76" t="s">
        <v>999</v>
      </c>
      <c r="D1178" s="76" t="s">
        <v>716</v>
      </c>
      <c r="E1178" s="76" t="s">
        <v>719</v>
      </c>
      <c r="F1178" s="77" t="s">
        <v>203</v>
      </c>
      <c r="G1178" s="78" t="s">
        <v>662</v>
      </c>
      <c r="H1178" s="75">
        <v>4499</v>
      </c>
      <c r="I1178" s="105">
        <f t="shared" si="989"/>
        <v>500</v>
      </c>
      <c r="J1178" s="79">
        <f>VLOOKUP(B1178,[2]ok!$BJ$3:$CS$424,2,FALSE)</f>
        <v>14</v>
      </c>
      <c r="K1178" s="79">
        <f>VLOOKUP(B1178,[2]ok!$BJ$3:$CS$424,3,FALSE)</f>
        <v>12</v>
      </c>
      <c r="L1178" s="79">
        <f>VLOOKUP(B1178,[2]ok!$BJ$3:$CS$424,4,FALSE)</f>
        <v>11</v>
      </c>
      <c r="M1178" s="79">
        <f>VLOOKUP(B1178,[2]ok!$BJ$3:$CS$424,5,FALSE)</f>
        <v>13</v>
      </c>
      <c r="N1178" s="79">
        <f>VLOOKUP(B1178,[2]ok!$BJ$3:$CS$424,6,FALSE)</f>
        <v>12</v>
      </c>
      <c r="O1178" s="79">
        <f>VLOOKUP(B1178,[2]ok!$BJ$3:$CS$424,7,FALSE)</f>
        <v>11</v>
      </c>
      <c r="P1178" s="79">
        <f>VLOOKUP(B1178,[2]ok!$BJ$3:$CS$424,8,FALSE)</f>
        <v>12</v>
      </c>
      <c r="Q1178" s="79">
        <f>VLOOKUP(B1178,[2]ok!$BJ$3:$CS$424,9,FALSE)</f>
        <v>12</v>
      </c>
      <c r="R1178" s="79">
        <f>VLOOKUP(B1178,[2]ok!$BJ$3:$CS$424,10,FALSE)</f>
        <v>12</v>
      </c>
      <c r="S1178" s="79">
        <f>VLOOKUP(B1178,[2]ok!$BJ$3:$CS$424,11,FALSE)</f>
        <v>13</v>
      </c>
      <c r="T1178" s="79">
        <f>VLOOKUP(B1178,[2]ok!$BJ$3:$CS$424,12,FALSE)</f>
        <v>13</v>
      </c>
      <c r="U1178" s="79">
        <f>VLOOKUP(B1178,[2]ok!$BJ$3:$CS$424,13,FALSE)</f>
        <v>13</v>
      </c>
      <c r="V1178" s="79">
        <f>VLOOKUP(B1178,[2]ok!$BJ$3:$CS$424,14,FALSE)</f>
        <v>12</v>
      </c>
      <c r="W1178" s="79">
        <f>VLOOKUP(B1178,[2]ok!$BJ$3:$CS$424,15,FALSE)</f>
        <v>12</v>
      </c>
      <c r="X1178" s="79">
        <f>VLOOKUP(B1178,[2]ok!$BJ$3:$CS$424,16,FALSE)</f>
        <v>12</v>
      </c>
      <c r="Y1178" s="79">
        <f>VLOOKUP(B1178,[2]ok!$BJ$3:$CS$424,17,FALSE)</f>
        <v>11</v>
      </c>
      <c r="Z1178" s="79">
        <f>VLOOKUP(B1178,[2]ok!$BJ$3:$CS$424,18,FALSE)</f>
        <v>11</v>
      </c>
      <c r="AA1178" s="79">
        <f>VLOOKUP(B1178,[2]ok!$BJ$3:$CS$424,19,FALSE)</f>
        <v>10</v>
      </c>
      <c r="AB1178" s="79">
        <f>VLOOKUP(B1178,[2]ok!$BJ$3:$CS$424,20,FALSE)</f>
        <v>10</v>
      </c>
      <c r="AC1178" s="79">
        <f>VLOOKUP(B1178,[2]ok!$BJ$3:$CS$424,21,FALSE)</f>
        <v>9</v>
      </c>
      <c r="AD1178" s="79">
        <f>VLOOKUP(B1178,[2]ok!$BJ$3:$CS$424,22,FALSE)</f>
        <v>41</v>
      </c>
      <c r="AE1178" s="79">
        <f>VLOOKUP(B1178,[2]ok!$BJ$3:$CS$424,23,FALSE)</f>
        <v>42</v>
      </c>
      <c r="AF1178" s="79">
        <f>VLOOKUP(B1178,[2]ok!$BJ$3:$CS$424,24,FALSE)</f>
        <v>38</v>
      </c>
      <c r="AG1178" s="79">
        <f>VLOOKUP(B1178,[2]ok!$BJ$3:$CS$424,25,FALSE)</f>
        <v>32</v>
      </c>
      <c r="AH1178" s="79">
        <f>VLOOKUP(B1178,[2]ok!$BJ$3:$CS$424,26,FALSE)</f>
        <v>29</v>
      </c>
      <c r="AI1178" s="79">
        <f>VLOOKUP(B1178,[2]ok!$BJ$3:$CS$424,27,FALSE)</f>
        <v>25</v>
      </c>
      <c r="AJ1178" s="79">
        <f>VLOOKUP(B1178,[2]ok!$BJ$3:$CS$424,28,FALSE)</f>
        <v>16</v>
      </c>
      <c r="AK1178" s="79">
        <f>VLOOKUP(B1178,[2]ok!$BJ$3:$CS$424,29,FALSE)</f>
        <v>14</v>
      </c>
      <c r="AL1178" s="79">
        <f>VLOOKUP(B1178,[2]ok!$BJ$3:$CS$424,30,FALSE)</f>
        <v>11</v>
      </c>
      <c r="AM1178" s="79">
        <f>VLOOKUP(B1178,[2]ok!$BJ$3:$CS$424,31,FALSE)</f>
        <v>7</v>
      </c>
      <c r="AN1178" s="79">
        <f>VLOOKUP(B1178,[2]ok!$BJ$3:$CS$424,32,FALSE)</f>
        <v>5</v>
      </c>
      <c r="AO1178" s="79">
        <f>VLOOKUP(B1178,[2]ok!$BJ$3:$CS$424,33,FALSE)</f>
        <v>3</v>
      </c>
      <c r="AP1178" s="79">
        <f>VLOOKUP(B1178,[2]ok!$BJ$3:$CS$424,34,FALSE)</f>
        <v>2</v>
      </c>
      <c r="AQ1178" s="79">
        <v>30</v>
      </c>
      <c r="AR1178" s="79">
        <v>27</v>
      </c>
      <c r="AS1178" s="79">
        <v>112</v>
      </c>
      <c r="AT1178" s="79">
        <f>VLOOKUP(B1178,[2]ok!$BJ$3:$CS$424,36,FALSE)</f>
        <v>13</v>
      </c>
      <c r="AU1178" s="78">
        <v>4499</v>
      </c>
      <c r="AV1178" s="109"/>
      <c r="AW1178" s="109"/>
    </row>
    <row r="1179" spans="1:49" s="33" customFormat="1" ht="12">
      <c r="A1179" s="21">
        <v>1175</v>
      </c>
      <c r="B1179" s="75">
        <v>4496</v>
      </c>
      <c r="C1179" s="76" t="s">
        <v>999</v>
      </c>
      <c r="D1179" s="76" t="s">
        <v>716</v>
      </c>
      <c r="E1179" s="76" t="s">
        <v>719</v>
      </c>
      <c r="F1179" s="77" t="s">
        <v>204</v>
      </c>
      <c r="G1179" s="78" t="s">
        <v>662</v>
      </c>
      <c r="H1179" s="75">
        <v>4496</v>
      </c>
      <c r="I1179" s="105">
        <f t="shared" si="989"/>
        <v>2940</v>
      </c>
      <c r="J1179" s="79">
        <f>VLOOKUP(B1179,[2]ok!$BJ$3:$CS$424,2,FALSE)</f>
        <v>81</v>
      </c>
      <c r="K1179" s="79">
        <f>VLOOKUP(B1179,[2]ok!$BJ$3:$CS$424,3,FALSE)</f>
        <v>68</v>
      </c>
      <c r="L1179" s="79">
        <f>VLOOKUP(B1179,[2]ok!$BJ$3:$CS$424,4,FALSE)</f>
        <v>62</v>
      </c>
      <c r="M1179" s="79">
        <f>VLOOKUP(B1179,[2]ok!$BJ$3:$CS$424,5,FALSE)</f>
        <v>74</v>
      </c>
      <c r="N1179" s="79">
        <f>VLOOKUP(B1179,[2]ok!$BJ$3:$CS$424,6,FALSE)</f>
        <v>69</v>
      </c>
      <c r="O1179" s="79">
        <f>VLOOKUP(B1179,[2]ok!$BJ$3:$CS$424,7,FALSE)</f>
        <v>65</v>
      </c>
      <c r="P1179" s="79">
        <f>VLOOKUP(B1179,[2]ok!$BJ$3:$CS$424,8,FALSE)</f>
        <v>72</v>
      </c>
      <c r="Q1179" s="79">
        <f>VLOOKUP(B1179,[2]ok!$BJ$3:$CS$424,9,FALSE)</f>
        <v>73</v>
      </c>
      <c r="R1179" s="79">
        <f>VLOOKUP(B1179,[2]ok!$BJ$3:$CS$424,10,FALSE)</f>
        <v>73</v>
      </c>
      <c r="S1179" s="79">
        <f>VLOOKUP(B1179,[2]ok!$BJ$3:$CS$424,11,FALSE)</f>
        <v>74</v>
      </c>
      <c r="T1179" s="79">
        <f>VLOOKUP(B1179,[2]ok!$BJ$3:$CS$424,12,FALSE)</f>
        <v>74</v>
      </c>
      <c r="U1179" s="79">
        <f>VLOOKUP(B1179,[2]ok!$BJ$3:$CS$424,13,FALSE)</f>
        <v>74</v>
      </c>
      <c r="V1179" s="79">
        <f>VLOOKUP(B1179,[2]ok!$BJ$3:$CS$424,14,FALSE)</f>
        <v>73</v>
      </c>
      <c r="W1179" s="79">
        <f>VLOOKUP(B1179,[2]ok!$BJ$3:$CS$424,15,FALSE)</f>
        <v>72</v>
      </c>
      <c r="X1179" s="79">
        <f>VLOOKUP(B1179,[2]ok!$BJ$3:$CS$424,16,FALSE)</f>
        <v>69</v>
      </c>
      <c r="Y1179" s="79">
        <f>VLOOKUP(B1179,[2]ok!$BJ$3:$CS$424,17,FALSE)</f>
        <v>66</v>
      </c>
      <c r="Z1179" s="79">
        <f>VLOOKUP(B1179,[2]ok!$BJ$3:$CS$424,18,FALSE)</f>
        <v>64</v>
      </c>
      <c r="AA1179" s="79">
        <f>VLOOKUP(B1179,[2]ok!$BJ$3:$CS$424,19,FALSE)</f>
        <v>61</v>
      </c>
      <c r="AB1179" s="79">
        <f>VLOOKUP(B1179,[2]ok!$BJ$3:$CS$424,20,FALSE)</f>
        <v>58</v>
      </c>
      <c r="AC1179" s="79">
        <f>VLOOKUP(B1179,[2]ok!$BJ$3:$CS$424,21,FALSE)</f>
        <v>55</v>
      </c>
      <c r="AD1179" s="79">
        <f>VLOOKUP(B1179,[2]ok!$BJ$3:$CS$424,22,FALSE)</f>
        <v>242</v>
      </c>
      <c r="AE1179" s="79">
        <f>VLOOKUP(B1179,[2]ok!$BJ$3:$CS$424,23,FALSE)</f>
        <v>250</v>
      </c>
      <c r="AF1179" s="79">
        <f>VLOOKUP(B1179,[2]ok!$BJ$3:$CS$424,24,FALSE)</f>
        <v>226</v>
      </c>
      <c r="AG1179" s="79">
        <f>VLOOKUP(B1179,[2]ok!$BJ$3:$CS$424,25,FALSE)</f>
        <v>188</v>
      </c>
      <c r="AH1179" s="79">
        <f>VLOOKUP(B1179,[2]ok!$BJ$3:$CS$424,26,FALSE)</f>
        <v>173</v>
      </c>
      <c r="AI1179" s="79">
        <f>VLOOKUP(B1179,[2]ok!$BJ$3:$CS$424,27,FALSE)</f>
        <v>147</v>
      </c>
      <c r="AJ1179" s="79">
        <f>VLOOKUP(B1179,[2]ok!$BJ$3:$CS$424,28,FALSE)</f>
        <v>95</v>
      </c>
      <c r="AK1179" s="79">
        <f>VLOOKUP(B1179,[2]ok!$BJ$3:$CS$424,29,FALSE)</f>
        <v>80</v>
      </c>
      <c r="AL1179" s="79">
        <f>VLOOKUP(B1179,[2]ok!$BJ$3:$CS$424,30,FALSE)</f>
        <v>66</v>
      </c>
      <c r="AM1179" s="79">
        <f>VLOOKUP(B1179,[2]ok!$BJ$3:$CS$424,31,FALSE)</f>
        <v>40</v>
      </c>
      <c r="AN1179" s="79">
        <f>VLOOKUP(B1179,[2]ok!$BJ$3:$CS$424,32,FALSE)</f>
        <v>28</v>
      </c>
      <c r="AO1179" s="79">
        <f>VLOOKUP(B1179,[2]ok!$BJ$3:$CS$424,33,FALSE)</f>
        <v>17</v>
      </c>
      <c r="AP1179" s="79">
        <f>VLOOKUP(B1179,[2]ok!$BJ$3:$CS$424,34,FALSE)</f>
        <v>11</v>
      </c>
      <c r="AQ1179" s="79">
        <v>174</v>
      </c>
      <c r="AR1179" s="79">
        <v>161</v>
      </c>
      <c r="AS1179" s="79">
        <v>662</v>
      </c>
      <c r="AT1179" s="79">
        <f>VLOOKUP(B1179,[2]ok!$BJ$3:$CS$424,36,FALSE)</f>
        <v>121</v>
      </c>
      <c r="AU1179" s="78">
        <v>4496</v>
      </c>
      <c r="AV1179" s="109"/>
      <c r="AW1179" s="109"/>
    </row>
    <row r="1180" spans="1:49" s="33" customFormat="1" ht="12">
      <c r="A1180" s="21">
        <v>1176</v>
      </c>
      <c r="B1180" s="75">
        <v>4497</v>
      </c>
      <c r="C1180" s="76" t="s">
        <v>999</v>
      </c>
      <c r="D1180" s="76" t="s">
        <v>716</v>
      </c>
      <c r="E1180" s="76" t="s">
        <v>719</v>
      </c>
      <c r="F1180" s="77" t="s">
        <v>205</v>
      </c>
      <c r="G1180" s="78" t="s">
        <v>667</v>
      </c>
      <c r="H1180" s="75">
        <v>4497</v>
      </c>
      <c r="I1180" s="105">
        <f t="shared" si="989"/>
        <v>3618</v>
      </c>
      <c r="J1180" s="79">
        <f>VLOOKUP(B1180,[2]ok!$BJ$3:$CS$424,2,FALSE)</f>
        <v>100</v>
      </c>
      <c r="K1180" s="79">
        <f>VLOOKUP(B1180,[2]ok!$BJ$3:$CS$424,3,FALSE)</f>
        <v>84</v>
      </c>
      <c r="L1180" s="79">
        <f>VLOOKUP(B1180,[2]ok!$BJ$3:$CS$424,4,FALSE)</f>
        <v>77</v>
      </c>
      <c r="M1180" s="79">
        <f>VLOOKUP(B1180,[2]ok!$BJ$3:$CS$424,5,FALSE)</f>
        <v>92</v>
      </c>
      <c r="N1180" s="79">
        <f>VLOOKUP(B1180,[2]ok!$BJ$3:$CS$424,6,FALSE)</f>
        <v>85</v>
      </c>
      <c r="O1180" s="79">
        <f>VLOOKUP(B1180,[2]ok!$BJ$3:$CS$424,7,FALSE)</f>
        <v>80</v>
      </c>
      <c r="P1180" s="79">
        <f>VLOOKUP(B1180,[2]ok!$BJ$3:$CS$424,8,FALSE)</f>
        <v>88</v>
      </c>
      <c r="Q1180" s="79">
        <f>VLOOKUP(B1180,[2]ok!$BJ$3:$CS$424,9,FALSE)</f>
        <v>89</v>
      </c>
      <c r="R1180" s="79">
        <f>VLOOKUP(B1180,[2]ok!$BJ$3:$CS$424,10,FALSE)</f>
        <v>90</v>
      </c>
      <c r="S1180" s="79">
        <f>VLOOKUP(B1180,[2]ok!$BJ$3:$CS$424,11,FALSE)</f>
        <v>91</v>
      </c>
      <c r="T1180" s="79">
        <f>VLOOKUP(B1180,[2]ok!$BJ$3:$CS$424,12,FALSE)</f>
        <v>91</v>
      </c>
      <c r="U1180" s="79">
        <f>VLOOKUP(B1180,[2]ok!$BJ$3:$CS$424,13,FALSE)</f>
        <v>91</v>
      </c>
      <c r="V1180" s="79">
        <f>VLOOKUP(B1180,[2]ok!$BJ$3:$CS$424,14,FALSE)</f>
        <v>90</v>
      </c>
      <c r="W1180" s="79">
        <f>VLOOKUP(B1180,[2]ok!$BJ$3:$CS$424,15,FALSE)</f>
        <v>88</v>
      </c>
      <c r="X1180" s="79">
        <f>VLOOKUP(B1180,[2]ok!$BJ$3:$CS$424,16,FALSE)</f>
        <v>85</v>
      </c>
      <c r="Y1180" s="79">
        <f>VLOOKUP(B1180,[2]ok!$BJ$3:$CS$424,17,FALSE)</f>
        <v>82</v>
      </c>
      <c r="Z1180" s="79">
        <f>VLOOKUP(B1180,[2]ok!$BJ$3:$CS$424,18,FALSE)</f>
        <v>78</v>
      </c>
      <c r="AA1180" s="79">
        <f>VLOOKUP(B1180,[2]ok!$BJ$3:$CS$424,19,FALSE)</f>
        <v>75</v>
      </c>
      <c r="AB1180" s="79">
        <f>VLOOKUP(B1180,[2]ok!$BJ$3:$CS$424,20,FALSE)</f>
        <v>71</v>
      </c>
      <c r="AC1180" s="79">
        <f>VLOOKUP(B1180,[2]ok!$BJ$3:$CS$424,21,FALSE)</f>
        <v>67</v>
      </c>
      <c r="AD1180" s="79">
        <f>VLOOKUP(B1180,[2]ok!$BJ$3:$CS$424,22,FALSE)</f>
        <v>297</v>
      </c>
      <c r="AE1180" s="79">
        <f>VLOOKUP(B1180,[2]ok!$BJ$3:$CS$424,23,FALSE)</f>
        <v>308</v>
      </c>
      <c r="AF1180" s="79">
        <f>VLOOKUP(B1180,[2]ok!$BJ$3:$CS$424,24,FALSE)</f>
        <v>279</v>
      </c>
      <c r="AG1180" s="79">
        <f>VLOOKUP(B1180,[2]ok!$BJ$3:$CS$424,25,FALSE)</f>
        <v>231</v>
      </c>
      <c r="AH1180" s="79">
        <f>VLOOKUP(B1180,[2]ok!$BJ$3:$CS$424,26,FALSE)</f>
        <v>213</v>
      </c>
      <c r="AI1180" s="79">
        <f>VLOOKUP(B1180,[2]ok!$BJ$3:$CS$424,27,FALSE)</f>
        <v>181</v>
      </c>
      <c r="AJ1180" s="79">
        <f>VLOOKUP(B1180,[2]ok!$BJ$3:$CS$424,28,FALSE)</f>
        <v>117</v>
      </c>
      <c r="AK1180" s="79">
        <f>VLOOKUP(B1180,[2]ok!$BJ$3:$CS$424,29,FALSE)</f>
        <v>98</v>
      </c>
      <c r="AL1180" s="79">
        <f>VLOOKUP(B1180,[2]ok!$BJ$3:$CS$424,30,FALSE)</f>
        <v>81</v>
      </c>
      <c r="AM1180" s="79">
        <f>VLOOKUP(B1180,[2]ok!$BJ$3:$CS$424,31,FALSE)</f>
        <v>50</v>
      </c>
      <c r="AN1180" s="79">
        <f>VLOOKUP(B1180,[2]ok!$BJ$3:$CS$424,32,FALSE)</f>
        <v>34</v>
      </c>
      <c r="AO1180" s="79">
        <f>VLOOKUP(B1180,[2]ok!$BJ$3:$CS$424,33,FALSE)</f>
        <v>21</v>
      </c>
      <c r="AP1180" s="79">
        <f>VLOOKUP(B1180,[2]ok!$BJ$3:$CS$424,34,FALSE)</f>
        <v>14</v>
      </c>
      <c r="AQ1180" s="79">
        <v>214</v>
      </c>
      <c r="AR1180" s="79">
        <v>198</v>
      </c>
      <c r="AS1180" s="79">
        <v>815</v>
      </c>
      <c r="AT1180" s="79">
        <f>VLOOKUP(B1180,[2]ok!$BJ$3:$CS$424,36,FALSE)</f>
        <v>146</v>
      </c>
      <c r="AU1180" s="78">
        <v>4497</v>
      </c>
      <c r="AV1180" s="109"/>
      <c r="AW1180" s="109"/>
    </row>
    <row r="1181" spans="1:49" s="33" customFormat="1" ht="12">
      <c r="A1181" s="6">
        <v>1177</v>
      </c>
      <c r="B1181" s="75">
        <v>4498</v>
      </c>
      <c r="C1181" s="76" t="s">
        <v>999</v>
      </c>
      <c r="D1181" s="76" t="s">
        <v>716</v>
      </c>
      <c r="E1181" s="76" t="s">
        <v>719</v>
      </c>
      <c r="F1181" s="77" t="s">
        <v>206</v>
      </c>
      <c r="G1181" s="78" t="s">
        <v>667</v>
      </c>
      <c r="H1181" s="75">
        <v>4498</v>
      </c>
      <c r="I1181" s="105">
        <f t="shared" si="989"/>
        <v>2576</v>
      </c>
      <c r="J1181" s="79">
        <f>VLOOKUP(B1181,[2]ok!$BJ$3:$CS$424,2,FALSE)</f>
        <v>71</v>
      </c>
      <c r="K1181" s="79">
        <f>VLOOKUP(B1181,[2]ok!$BJ$3:$CS$424,3,FALSE)</f>
        <v>60</v>
      </c>
      <c r="L1181" s="79">
        <f>VLOOKUP(B1181,[2]ok!$BJ$3:$CS$424,4,FALSE)</f>
        <v>55</v>
      </c>
      <c r="M1181" s="79">
        <f>VLOOKUP(B1181,[2]ok!$BJ$3:$CS$424,5,FALSE)</f>
        <v>65</v>
      </c>
      <c r="N1181" s="79">
        <f>VLOOKUP(B1181,[2]ok!$BJ$3:$CS$424,6,FALSE)</f>
        <v>60</v>
      </c>
      <c r="O1181" s="79">
        <f>VLOOKUP(B1181,[2]ok!$BJ$3:$CS$424,7,FALSE)</f>
        <v>57</v>
      </c>
      <c r="P1181" s="79">
        <f>VLOOKUP(B1181,[2]ok!$BJ$3:$CS$424,8,FALSE)</f>
        <v>63</v>
      </c>
      <c r="Q1181" s="79">
        <f>VLOOKUP(B1181,[2]ok!$BJ$3:$CS$424,9,FALSE)</f>
        <v>64</v>
      </c>
      <c r="R1181" s="79">
        <f>VLOOKUP(B1181,[2]ok!$BJ$3:$CS$424,10,FALSE)</f>
        <v>64</v>
      </c>
      <c r="S1181" s="79">
        <f>VLOOKUP(B1181,[2]ok!$BJ$3:$CS$424,11,FALSE)</f>
        <v>65</v>
      </c>
      <c r="T1181" s="79">
        <f>VLOOKUP(B1181,[2]ok!$BJ$3:$CS$424,12,FALSE)</f>
        <v>65</v>
      </c>
      <c r="U1181" s="79">
        <f>VLOOKUP(B1181,[2]ok!$BJ$3:$CS$424,13,FALSE)</f>
        <v>65</v>
      </c>
      <c r="V1181" s="79">
        <f>VLOOKUP(B1181,[2]ok!$BJ$3:$CS$424,14,FALSE)</f>
        <v>64</v>
      </c>
      <c r="W1181" s="79">
        <f>VLOOKUP(B1181,[2]ok!$BJ$3:$CS$424,15,FALSE)</f>
        <v>63</v>
      </c>
      <c r="X1181" s="79">
        <f>VLOOKUP(B1181,[2]ok!$BJ$3:$CS$424,16,FALSE)</f>
        <v>61</v>
      </c>
      <c r="Y1181" s="79">
        <f>VLOOKUP(B1181,[2]ok!$BJ$3:$CS$424,17,FALSE)</f>
        <v>58</v>
      </c>
      <c r="Z1181" s="79">
        <f>VLOOKUP(B1181,[2]ok!$BJ$3:$CS$424,18,FALSE)</f>
        <v>56</v>
      </c>
      <c r="AA1181" s="79">
        <f>VLOOKUP(B1181,[2]ok!$BJ$3:$CS$424,19,FALSE)</f>
        <v>53</v>
      </c>
      <c r="AB1181" s="79">
        <f>VLOOKUP(B1181,[2]ok!$BJ$3:$CS$424,20,FALSE)</f>
        <v>51</v>
      </c>
      <c r="AC1181" s="79">
        <f>VLOOKUP(B1181,[2]ok!$BJ$3:$CS$424,21,FALSE)</f>
        <v>48</v>
      </c>
      <c r="AD1181" s="79">
        <f>VLOOKUP(B1181,[2]ok!$BJ$3:$CS$424,22,FALSE)</f>
        <v>212</v>
      </c>
      <c r="AE1181" s="79">
        <f>VLOOKUP(B1181,[2]ok!$BJ$3:$CS$424,23,FALSE)</f>
        <v>219</v>
      </c>
      <c r="AF1181" s="79">
        <f>VLOOKUP(B1181,[2]ok!$BJ$3:$CS$424,24,FALSE)</f>
        <v>198</v>
      </c>
      <c r="AG1181" s="79">
        <f>VLOOKUP(B1181,[2]ok!$BJ$3:$CS$424,25,FALSE)</f>
        <v>164</v>
      </c>
      <c r="AH1181" s="79">
        <f>VLOOKUP(B1181,[2]ok!$BJ$3:$CS$424,26,FALSE)</f>
        <v>151</v>
      </c>
      <c r="AI1181" s="79">
        <f>VLOOKUP(B1181,[2]ok!$BJ$3:$CS$424,27,FALSE)</f>
        <v>129</v>
      </c>
      <c r="AJ1181" s="79">
        <f>VLOOKUP(B1181,[2]ok!$BJ$3:$CS$424,28,FALSE)</f>
        <v>83</v>
      </c>
      <c r="AK1181" s="79">
        <f>VLOOKUP(B1181,[2]ok!$BJ$3:$CS$424,29,FALSE)</f>
        <v>70</v>
      </c>
      <c r="AL1181" s="79">
        <f>VLOOKUP(B1181,[2]ok!$BJ$3:$CS$424,30,FALSE)</f>
        <v>58</v>
      </c>
      <c r="AM1181" s="79">
        <f>VLOOKUP(B1181,[2]ok!$BJ$3:$CS$424,31,FALSE)</f>
        <v>35</v>
      </c>
      <c r="AN1181" s="79">
        <f>VLOOKUP(B1181,[2]ok!$BJ$3:$CS$424,32,FALSE)</f>
        <v>24</v>
      </c>
      <c r="AO1181" s="79">
        <f>VLOOKUP(B1181,[2]ok!$BJ$3:$CS$424,33,FALSE)</f>
        <v>15</v>
      </c>
      <c r="AP1181" s="79">
        <f>VLOOKUP(B1181,[2]ok!$BJ$3:$CS$424,34,FALSE)</f>
        <v>10</v>
      </c>
      <c r="AQ1181" s="79">
        <v>153</v>
      </c>
      <c r="AR1181" s="79">
        <v>141</v>
      </c>
      <c r="AS1181" s="79">
        <v>579</v>
      </c>
      <c r="AT1181" s="79">
        <f>VLOOKUP(B1181,[2]ok!$BJ$3:$CS$424,36,FALSE)</f>
        <v>63</v>
      </c>
      <c r="AU1181" s="78">
        <v>4498</v>
      </c>
      <c r="AV1181" s="109"/>
      <c r="AW1181" s="109"/>
    </row>
    <row r="1182" spans="1:49" s="33" customFormat="1" ht="12">
      <c r="A1182" s="21">
        <v>1178</v>
      </c>
      <c r="B1182" s="75">
        <v>4495</v>
      </c>
      <c r="C1182" s="76" t="s">
        <v>999</v>
      </c>
      <c r="D1182" s="76" t="s">
        <v>716</v>
      </c>
      <c r="E1182" s="76" t="s">
        <v>719</v>
      </c>
      <c r="F1182" s="77" t="s">
        <v>207</v>
      </c>
      <c r="G1182" s="78" t="s">
        <v>662</v>
      </c>
      <c r="H1182" s="75">
        <v>4495</v>
      </c>
      <c r="I1182" s="105">
        <f t="shared" si="989"/>
        <v>679</v>
      </c>
      <c r="J1182" s="79">
        <f>VLOOKUP(B1182,[2]ok!$BJ$3:$CS$424,2,FALSE)</f>
        <v>19</v>
      </c>
      <c r="K1182" s="79">
        <f>VLOOKUP(B1182,[2]ok!$BJ$3:$CS$424,3,FALSE)</f>
        <v>16</v>
      </c>
      <c r="L1182" s="79">
        <f>VLOOKUP(B1182,[2]ok!$BJ$3:$CS$424,4,FALSE)</f>
        <v>14</v>
      </c>
      <c r="M1182" s="79">
        <f>VLOOKUP(B1182,[2]ok!$BJ$3:$CS$424,5,FALSE)</f>
        <v>17</v>
      </c>
      <c r="N1182" s="79">
        <f>VLOOKUP(B1182,[2]ok!$BJ$3:$CS$424,6,FALSE)</f>
        <v>16</v>
      </c>
      <c r="O1182" s="79">
        <f>VLOOKUP(B1182,[2]ok!$BJ$3:$CS$424,7,FALSE)</f>
        <v>15</v>
      </c>
      <c r="P1182" s="79">
        <f>VLOOKUP(B1182,[2]ok!$BJ$3:$CS$424,8,FALSE)</f>
        <v>17</v>
      </c>
      <c r="Q1182" s="79">
        <f>VLOOKUP(B1182,[2]ok!$BJ$3:$CS$424,9,FALSE)</f>
        <v>17</v>
      </c>
      <c r="R1182" s="79">
        <f>VLOOKUP(B1182,[2]ok!$BJ$3:$CS$424,10,FALSE)</f>
        <v>17</v>
      </c>
      <c r="S1182" s="79">
        <f>VLOOKUP(B1182,[2]ok!$BJ$3:$CS$424,11,FALSE)</f>
        <v>17</v>
      </c>
      <c r="T1182" s="79">
        <f>VLOOKUP(B1182,[2]ok!$BJ$3:$CS$424,12,FALSE)</f>
        <v>17</v>
      </c>
      <c r="U1182" s="79">
        <f>VLOOKUP(B1182,[2]ok!$BJ$3:$CS$424,13,FALSE)</f>
        <v>17</v>
      </c>
      <c r="V1182" s="79">
        <f>VLOOKUP(B1182,[2]ok!$BJ$3:$CS$424,14,FALSE)</f>
        <v>17</v>
      </c>
      <c r="W1182" s="79">
        <f>VLOOKUP(B1182,[2]ok!$BJ$3:$CS$424,15,FALSE)</f>
        <v>17</v>
      </c>
      <c r="X1182" s="79">
        <f>VLOOKUP(B1182,[2]ok!$BJ$3:$CS$424,16,FALSE)</f>
        <v>16</v>
      </c>
      <c r="Y1182" s="79">
        <f>VLOOKUP(B1182,[2]ok!$BJ$3:$CS$424,17,FALSE)</f>
        <v>15</v>
      </c>
      <c r="Z1182" s="79">
        <f>VLOOKUP(B1182,[2]ok!$BJ$3:$CS$424,18,FALSE)</f>
        <v>15</v>
      </c>
      <c r="AA1182" s="79">
        <f>VLOOKUP(B1182,[2]ok!$BJ$3:$CS$424,19,FALSE)</f>
        <v>14</v>
      </c>
      <c r="AB1182" s="79">
        <f>VLOOKUP(B1182,[2]ok!$BJ$3:$CS$424,20,FALSE)</f>
        <v>13</v>
      </c>
      <c r="AC1182" s="79">
        <f>VLOOKUP(B1182,[2]ok!$BJ$3:$CS$424,21,FALSE)</f>
        <v>13</v>
      </c>
      <c r="AD1182" s="79">
        <f>VLOOKUP(B1182,[2]ok!$BJ$3:$CS$424,22,FALSE)</f>
        <v>56</v>
      </c>
      <c r="AE1182" s="79">
        <f>VLOOKUP(B1182,[2]ok!$BJ$3:$CS$424,23,FALSE)</f>
        <v>58</v>
      </c>
      <c r="AF1182" s="79">
        <f>VLOOKUP(B1182,[2]ok!$BJ$3:$CS$424,24,FALSE)</f>
        <v>52</v>
      </c>
      <c r="AG1182" s="79">
        <f>VLOOKUP(B1182,[2]ok!$BJ$3:$CS$424,25,FALSE)</f>
        <v>43</v>
      </c>
      <c r="AH1182" s="79">
        <f>VLOOKUP(B1182,[2]ok!$BJ$3:$CS$424,26,FALSE)</f>
        <v>40</v>
      </c>
      <c r="AI1182" s="79">
        <f>VLOOKUP(B1182,[2]ok!$BJ$3:$CS$424,27,FALSE)</f>
        <v>34</v>
      </c>
      <c r="AJ1182" s="79">
        <f>VLOOKUP(B1182,[2]ok!$BJ$3:$CS$424,28,FALSE)</f>
        <v>22</v>
      </c>
      <c r="AK1182" s="79">
        <f>VLOOKUP(B1182,[2]ok!$BJ$3:$CS$424,29,FALSE)</f>
        <v>18</v>
      </c>
      <c r="AL1182" s="79">
        <f>VLOOKUP(B1182,[2]ok!$BJ$3:$CS$424,30,FALSE)</f>
        <v>15</v>
      </c>
      <c r="AM1182" s="79">
        <f>VLOOKUP(B1182,[2]ok!$BJ$3:$CS$424,31,FALSE)</f>
        <v>9</v>
      </c>
      <c r="AN1182" s="79">
        <f>VLOOKUP(B1182,[2]ok!$BJ$3:$CS$424,32,FALSE)</f>
        <v>6</v>
      </c>
      <c r="AO1182" s="79">
        <f>VLOOKUP(B1182,[2]ok!$BJ$3:$CS$424,33,FALSE)</f>
        <v>4</v>
      </c>
      <c r="AP1182" s="79">
        <f>VLOOKUP(B1182,[2]ok!$BJ$3:$CS$424,34,FALSE)</f>
        <v>3</v>
      </c>
      <c r="AQ1182" s="79">
        <v>40</v>
      </c>
      <c r="AR1182" s="79">
        <v>37</v>
      </c>
      <c r="AS1182" s="79">
        <v>153</v>
      </c>
      <c r="AT1182" s="79">
        <f>VLOOKUP(B1182,[2]ok!$BJ$3:$CS$424,36,FALSE)</f>
        <v>40</v>
      </c>
      <c r="AU1182" s="78">
        <v>4495</v>
      </c>
      <c r="AV1182" s="109"/>
      <c r="AW1182" s="109"/>
    </row>
    <row r="1183" spans="1:49" s="33" customFormat="1" ht="12">
      <c r="A1183" s="21">
        <v>1179</v>
      </c>
      <c r="B1183" s="67"/>
      <c r="C1183" s="67"/>
      <c r="D1183" s="67"/>
      <c r="E1183" s="67"/>
      <c r="F1183" s="68" t="s">
        <v>1009</v>
      </c>
      <c r="G1183" s="69"/>
      <c r="H1183" s="67"/>
      <c r="I1183" s="103">
        <f t="shared" ref="I1183:AT1183" si="990">+I1184+I1196+I1199+I1203+I1206+I1209+I1211+I1219+I1222+I1227+I1231+I1238+I1242</f>
        <v>50975</v>
      </c>
      <c r="J1183" s="70">
        <f t="shared" si="990"/>
        <v>622</v>
      </c>
      <c r="K1183" s="70">
        <f t="shared" si="990"/>
        <v>724</v>
      </c>
      <c r="L1183" s="70">
        <f t="shared" si="990"/>
        <v>800</v>
      </c>
      <c r="M1183" s="70">
        <f t="shared" si="990"/>
        <v>835</v>
      </c>
      <c r="N1183" s="70">
        <f t="shared" si="990"/>
        <v>796</v>
      </c>
      <c r="O1183" s="70">
        <f t="shared" si="990"/>
        <v>895</v>
      </c>
      <c r="P1183" s="70">
        <f t="shared" si="990"/>
        <v>863</v>
      </c>
      <c r="Q1183" s="70">
        <f t="shared" si="990"/>
        <v>851</v>
      </c>
      <c r="R1183" s="70">
        <f t="shared" si="990"/>
        <v>901</v>
      </c>
      <c r="S1183" s="70">
        <f t="shared" si="990"/>
        <v>932</v>
      </c>
      <c r="T1183" s="70">
        <f t="shared" si="990"/>
        <v>889</v>
      </c>
      <c r="U1183" s="70">
        <f t="shared" si="990"/>
        <v>995</v>
      </c>
      <c r="V1183" s="70">
        <f t="shared" si="990"/>
        <v>980</v>
      </c>
      <c r="W1183" s="70">
        <f t="shared" si="990"/>
        <v>951</v>
      </c>
      <c r="X1183" s="70">
        <f t="shared" si="990"/>
        <v>939</v>
      </c>
      <c r="Y1183" s="70">
        <f t="shared" si="990"/>
        <v>918</v>
      </c>
      <c r="Z1183" s="70">
        <f t="shared" si="990"/>
        <v>909</v>
      </c>
      <c r="AA1183" s="70">
        <f t="shared" si="990"/>
        <v>859</v>
      </c>
      <c r="AB1183" s="70">
        <f t="shared" si="990"/>
        <v>822</v>
      </c>
      <c r="AC1183" s="70">
        <f t="shared" si="990"/>
        <v>804</v>
      </c>
      <c r="AD1183" s="70">
        <f t="shared" si="990"/>
        <v>3653</v>
      </c>
      <c r="AE1183" s="70">
        <f t="shared" si="990"/>
        <v>3792</v>
      </c>
      <c r="AF1183" s="70">
        <f t="shared" si="990"/>
        <v>3858</v>
      </c>
      <c r="AG1183" s="70">
        <f t="shared" si="990"/>
        <v>3716</v>
      </c>
      <c r="AH1183" s="70">
        <f t="shared" si="990"/>
        <v>3523</v>
      </c>
      <c r="AI1183" s="70">
        <f t="shared" si="990"/>
        <v>3219</v>
      </c>
      <c r="AJ1183" s="70">
        <f t="shared" si="990"/>
        <v>2649</v>
      </c>
      <c r="AK1183" s="70">
        <f t="shared" si="990"/>
        <v>2203</v>
      </c>
      <c r="AL1183" s="70">
        <f t="shared" si="990"/>
        <v>1876</v>
      </c>
      <c r="AM1183" s="70">
        <f t="shared" si="990"/>
        <v>1706</v>
      </c>
      <c r="AN1183" s="70">
        <f t="shared" si="990"/>
        <v>1345</v>
      </c>
      <c r="AO1183" s="70">
        <f t="shared" si="990"/>
        <v>1008</v>
      </c>
      <c r="AP1183" s="70">
        <f t="shared" si="990"/>
        <v>1142</v>
      </c>
      <c r="AQ1183" s="70">
        <v>2244</v>
      </c>
      <c r="AR1183" s="70">
        <v>2246</v>
      </c>
      <c r="AS1183" s="70">
        <v>11524</v>
      </c>
      <c r="AT1183" s="70">
        <f t="shared" si="990"/>
        <v>904</v>
      </c>
      <c r="AU1183" s="69"/>
      <c r="AV1183" s="109"/>
      <c r="AW1183" s="109"/>
    </row>
    <row r="1184" spans="1:49" s="33" customFormat="1" ht="12">
      <c r="A1184" s="6">
        <v>1180</v>
      </c>
      <c r="B1184" s="71"/>
      <c r="C1184" s="71"/>
      <c r="D1184" s="71"/>
      <c r="E1184" s="71"/>
      <c r="F1184" s="72" t="s">
        <v>1063</v>
      </c>
      <c r="G1184" s="73"/>
      <c r="H1184" s="71"/>
      <c r="I1184" s="104">
        <f>SUM(I1185:I1195)</f>
        <v>12994</v>
      </c>
      <c r="J1184" s="74">
        <f t="shared" ref="J1184:AP1184" si="991">SUM(J1185:J1195)</f>
        <v>170</v>
      </c>
      <c r="K1184" s="74">
        <f t="shared" si="991"/>
        <v>191</v>
      </c>
      <c r="L1184" s="74">
        <f t="shared" si="991"/>
        <v>207</v>
      </c>
      <c r="M1184" s="74">
        <f t="shared" si="991"/>
        <v>210</v>
      </c>
      <c r="N1184" s="74">
        <f t="shared" si="991"/>
        <v>192</v>
      </c>
      <c r="O1184" s="74">
        <f t="shared" si="991"/>
        <v>212</v>
      </c>
      <c r="P1184" s="74">
        <f t="shared" si="991"/>
        <v>215</v>
      </c>
      <c r="Q1184" s="74">
        <f t="shared" si="991"/>
        <v>187</v>
      </c>
      <c r="R1184" s="74">
        <f t="shared" si="991"/>
        <v>212</v>
      </c>
      <c r="S1184" s="74">
        <f t="shared" si="991"/>
        <v>242</v>
      </c>
      <c r="T1184" s="74">
        <f t="shared" si="991"/>
        <v>193</v>
      </c>
      <c r="U1184" s="74">
        <f t="shared" si="991"/>
        <v>265</v>
      </c>
      <c r="V1184" s="74">
        <f t="shared" si="991"/>
        <v>250</v>
      </c>
      <c r="W1184" s="74">
        <f t="shared" si="991"/>
        <v>227</v>
      </c>
      <c r="X1184" s="74">
        <f t="shared" si="991"/>
        <v>228</v>
      </c>
      <c r="Y1184" s="74">
        <f t="shared" si="991"/>
        <v>221</v>
      </c>
      <c r="Z1184" s="74">
        <f t="shared" si="991"/>
        <v>236</v>
      </c>
      <c r="AA1184" s="74">
        <f t="shared" si="991"/>
        <v>214</v>
      </c>
      <c r="AB1184" s="74">
        <f t="shared" si="991"/>
        <v>205</v>
      </c>
      <c r="AC1184" s="74">
        <f t="shared" si="991"/>
        <v>206</v>
      </c>
      <c r="AD1184" s="74">
        <f t="shared" si="991"/>
        <v>995</v>
      </c>
      <c r="AE1184" s="74">
        <f t="shared" si="991"/>
        <v>847</v>
      </c>
      <c r="AF1184" s="74">
        <f t="shared" si="991"/>
        <v>847</v>
      </c>
      <c r="AG1184" s="74">
        <f t="shared" si="991"/>
        <v>827</v>
      </c>
      <c r="AH1184" s="74">
        <f t="shared" si="991"/>
        <v>852</v>
      </c>
      <c r="AI1184" s="74">
        <f t="shared" si="991"/>
        <v>829</v>
      </c>
      <c r="AJ1184" s="74">
        <f t="shared" si="991"/>
        <v>669</v>
      </c>
      <c r="AK1184" s="74">
        <f t="shared" si="991"/>
        <v>572</v>
      </c>
      <c r="AL1184" s="74">
        <f t="shared" si="991"/>
        <v>518</v>
      </c>
      <c r="AM1184" s="74">
        <f t="shared" si="991"/>
        <v>433</v>
      </c>
      <c r="AN1184" s="74">
        <f t="shared" si="991"/>
        <v>423</v>
      </c>
      <c r="AO1184" s="74">
        <f t="shared" si="991"/>
        <v>349</v>
      </c>
      <c r="AP1184" s="74">
        <f t="shared" si="991"/>
        <v>550</v>
      </c>
      <c r="AQ1184" s="74">
        <v>558</v>
      </c>
      <c r="AR1184" s="74">
        <v>573</v>
      </c>
      <c r="AS1184" s="74">
        <v>2806</v>
      </c>
      <c r="AT1184" s="74">
        <f>SUM(AT1185:AT1195)</f>
        <v>280</v>
      </c>
      <c r="AU1184" s="73"/>
      <c r="AV1184" s="109"/>
      <c r="AW1184" s="109"/>
    </row>
    <row r="1185" spans="1:49" s="33" customFormat="1" ht="12">
      <c r="A1185" s="21">
        <v>1181</v>
      </c>
      <c r="B1185" s="75">
        <v>4561</v>
      </c>
      <c r="C1185" s="76" t="s">
        <v>999</v>
      </c>
      <c r="D1185" s="76" t="s">
        <v>732</v>
      </c>
      <c r="E1185" s="76" t="s">
        <v>736</v>
      </c>
      <c r="F1185" s="77" t="s">
        <v>208</v>
      </c>
      <c r="G1185" s="78" t="s">
        <v>661</v>
      </c>
      <c r="H1185" s="75">
        <v>4561</v>
      </c>
      <c r="I1185" s="105">
        <f>SUM(J1185:AP1185)</f>
        <v>6374</v>
      </c>
      <c r="J1185" s="79">
        <v>80</v>
      </c>
      <c r="K1185" s="79">
        <f>VLOOKUP(B1185,[2]ok!$BJ$3:$CS$424,3,FALSE)</f>
        <v>92</v>
      </c>
      <c r="L1185" s="79">
        <f>VLOOKUP(B1185,[2]ok!$BJ$3:$CS$424,4,FALSE)</f>
        <v>99</v>
      </c>
      <c r="M1185" s="79">
        <f>VLOOKUP(B1185,[2]ok!$BJ$3:$CS$424,5,FALSE)</f>
        <v>101</v>
      </c>
      <c r="N1185" s="79">
        <f>VLOOKUP(B1185,[2]ok!$BJ$3:$CS$424,6,FALSE)</f>
        <v>94</v>
      </c>
      <c r="O1185" s="79">
        <f>VLOOKUP(B1185,[2]ok!$BJ$3:$CS$424,7,FALSE)</f>
        <v>104</v>
      </c>
      <c r="P1185" s="79">
        <f>VLOOKUP(B1185,[2]ok!$BJ$3:$CS$424,8,FALSE)</f>
        <v>106</v>
      </c>
      <c r="Q1185" s="79">
        <f>VLOOKUP(B1185,[2]ok!$BJ$3:$CS$424,9,FALSE)</f>
        <v>92</v>
      </c>
      <c r="R1185" s="79">
        <f>VLOOKUP(B1185,[2]ok!$BJ$3:$CS$424,10,FALSE)</f>
        <v>104</v>
      </c>
      <c r="S1185" s="79">
        <f>VLOOKUP(B1185,[2]ok!$BJ$3:$CS$424,11,FALSE)</f>
        <v>117</v>
      </c>
      <c r="T1185" s="79">
        <f>VLOOKUP(B1185,[2]ok!$BJ$3:$CS$424,12,FALSE)</f>
        <v>97</v>
      </c>
      <c r="U1185" s="79">
        <f>VLOOKUP(B1185,[2]ok!$BJ$3:$CS$424,13,FALSE)</f>
        <v>131</v>
      </c>
      <c r="V1185" s="79">
        <f>VLOOKUP(B1185,[2]ok!$BJ$3:$CS$424,14,FALSE)</f>
        <v>125</v>
      </c>
      <c r="W1185" s="79">
        <f>VLOOKUP(B1185,[2]ok!$BJ$3:$CS$424,15,FALSE)</f>
        <v>112</v>
      </c>
      <c r="X1185" s="79">
        <f>VLOOKUP(B1185,[2]ok!$BJ$3:$CS$424,16,FALSE)</f>
        <v>113</v>
      </c>
      <c r="Y1185" s="79">
        <f>VLOOKUP(B1185,[2]ok!$BJ$3:$CS$424,17,FALSE)</f>
        <v>108</v>
      </c>
      <c r="Z1185" s="79">
        <f>VLOOKUP(B1185,[2]ok!$BJ$3:$CS$424,18,FALSE)</f>
        <v>115</v>
      </c>
      <c r="AA1185" s="79">
        <f>VLOOKUP(B1185,[2]ok!$BJ$3:$CS$424,19,FALSE)</f>
        <v>106</v>
      </c>
      <c r="AB1185" s="79">
        <f>VLOOKUP(B1185,[2]ok!$BJ$3:$CS$424,20,FALSE)</f>
        <v>100</v>
      </c>
      <c r="AC1185" s="79">
        <f>VLOOKUP(B1185,[2]ok!$BJ$3:$CS$424,21,FALSE)</f>
        <v>100</v>
      </c>
      <c r="AD1185" s="79">
        <f>VLOOKUP(B1185,[2]ok!$BJ$3:$CS$424,22,FALSE)</f>
        <v>488</v>
      </c>
      <c r="AE1185" s="79">
        <f>VLOOKUP(B1185,[2]ok!$BJ$3:$CS$424,23,FALSE)</f>
        <v>415</v>
      </c>
      <c r="AF1185" s="79">
        <f>VLOOKUP(B1185,[2]ok!$BJ$3:$CS$424,24,FALSE)</f>
        <v>415</v>
      </c>
      <c r="AG1185" s="79">
        <f>VLOOKUP(B1185,[2]ok!$BJ$3:$CS$424,25,FALSE)</f>
        <v>405</v>
      </c>
      <c r="AH1185" s="79">
        <f>VLOOKUP(B1185,[2]ok!$BJ$3:$CS$424,26,FALSE)</f>
        <v>420</v>
      </c>
      <c r="AI1185" s="79">
        <f>VLOOKUP(B1185,[2]ok!$BJ$3:$CS$424,27,FALSE)</f>
        <v>407</v>
      </c>
      <c r="AJ1185" s="79">
        <f>VLOOKUP(B1185,[2]ok!$BJ$3:$CS$424,28,FALSE)</f>
        <v>329</v>
      </c>
      <c r="AK1185" s="79">
        <f>VLOOKUP(B1185,[2]ok!$BJ$3:$CS$424,29,FALSE)</f>
        <v>281</v>
      </c>
      <c r="AL1185" s="79">
        <f>VLOOKUP(B1185,[2]ok!$BJ$3:$CS$424,30,FALSE)</f>
        <v>255</v>
      </c>
      <c r="AM1185" s="79">
        <f>VLOOKUP(B1185,[2]ok!$BJ$3:$CS$424,31,FALSE)</f>
        <v>212</v>
      </c>
      <c r="AN1185" s="79">
        <f>VLOOKUP(B1185,[2]ok!$BJ$3:$CS$424,32,FALSE)</f>
        <v>210</v>
      </c>
      <c r="AO1185" s="79">
        <f>VLOOKUP(B1185,[2]ok!$BJ$3:$CS$424,33,FALSE)</f>
        <v>172</v>
      </c>
      <c r="AP1185" s="79">
        <f>VLOOKUP(B1185,[2]ok!$BJ$3:$CS$424,34,FALSE)</f>
        <v>269</v>
      </c>
      <c r="AQ1185" s="79">
        <v>277</v>
      </c>
      <c r="AR1185" s="79">
        <v>280</v>
      </c>
      <c r="AS1185" s="79">
        <v>1377</v>
      </c>
      <c r="AT1185" s="79">
        <v>135</v>
      </c>
      <c r="AU1185" s="78">
        <v>4561</v>
      </c>
      <c r="AV1185" s="109"/>
      <c r="AW1185" s="109"/>
    </row>
    <row r="1186" spans="1:49" s="33" customFormat="1" ht="12">
      <c r="A1186" s="21">
        <v>1182</v>
      </c>
      <c r="B1186" s="75">
        <v>4541</v>
      </c>
      <c r="C1186" s="76" t="s">
        <v>999</v>
      </c>
      <c r="D1186" s="76" t="s">
        <v>658</v>
      </c>
      <c r="E1186" s="76" t="s">
        <v>659</v>
      </c>
      <c r="F1186" s="77" t="s">
        <v>209</v>
      </c>
      <c r="G1186" s="78" t="s">
        <v>662</v>
      </c>
      <c r="H1186" s="75">
        <v>4541</v>
      </c>
      <c r="I1186" s="105">
        <f t="shared" ref="I1186:I1195" si="992">SUM(J1186:AP1186)</f>
        <v>245</v>
      </c>
      <c r="J1186" s="79">
        <v>8</v>
      </c>
      <c r="K1186" s="79">
        <v>6</v>
      </c>
      <c r="L1186" s="79">
        <v>7</v>
      </c>
      <c r="M1186" s="79">
        <v>5</v>
      </c>
      <c r="N1186" s="79">
        <v>5</v>
      </c>
      <c r="O1186" s="79">
        <f>VLOOKUP(B1186,[2]ok!$BJ$3:$CS$424,7,FALSE)</f>
        <v>4</v>
      </c>
      <c r="P1186" s="79">
        <f>VLOOKUP(B1186,[2]ok!$BJ$3:$CS$424,8,FALSE)</f>
        <v>4</v>
      </c>
      <c r="Q1186" s="79">
        <f>VLOOKUP(B1186,[2]ok!$BJ$3:$CS$424,9,FALSE)</f>
        <v>3</v>
      </c>
      <c r="R1186" s="79">
        <f>VLOOKUP(B1186,[2]ok!$BJ$3:$CS$424,10,FALSE)</f>
        <v>4</v>
      </c>
      <c r="S1186" s="79">
        <f>VLOOKUP(B1186,[2]ok!$BJ$3:$CS$424,11,FALSE)</f>
        <v>4</v>
      </c>
      <c r="T1186" s="79">
        <f>VLOOKUP(B1186,[2]ok!$BJ$3:$CS$424,12,FALSE)</f>
        <v>3</v>
      </c>
      <c r="U1186" s="79">
        <f>VLOOKUP(B1186,[2]ok!$BJ$3:$CS$424,13,FALSE)</f>
        <v>5</v>
      </c>
      <c r="V1186" s="79">
        <f>VLOOKUP(B1186,[2]ok!$BJ$3:$CS$424,14,FALSE)</f>
        <v>4</v>
      </c>
      <c r="W1186" s="79">
        <f>VLOOKUP(B1186,[2]ok!$BJ$3:$CS$424,15,FALSE)</f>
        <v>4</v>
      </c>
      <c r="X1186" s="79">
        <f>VLOOKUP(B1186,[2]ok!$BJ$3:$CS$424,16,FALSE)</f>
        <v>4</v>
      </c>
      <c r="Y1186" s="79">
        <f>VLOOKUP(B1186,[2]ok!$BJ$3:$CS$424,17,FALSE)</f>
        <v>4</v>
      </c>
      <c r="Z1186" s="79">
        <f>VLOOKUP(B1186,[2]ok!$BJ$3:$CS$424,18,FALSE)</f>
        <v>4</v>
      </c>
      <c r="AA1186" s="79">
        <f>VLOOKUP(B1186,[2]ok!$BJ$3:$CS$424,19,FALSE)</f>
        <v>4</v>
      </c>
      <c r="AB1186" s="79">
        <f>VLOOKUP(B1186,[2]ok!$BJ$3:$CS$424,20,FALSE)</f>
        <v>4</v>
      </c>
      <c r="AC1186" s="79">
        <f>VLOOKUP(B1186,[2]ok!$BJ$3:$CS$424,21,FALSE)</f>
        <v>4</v>
      </c>
      <c r="AD1186" s="79">
        <f>VLOOKUP(B1186,[2]ok!$BJ$3:$CS$424,22,FALSE)</f>
        <v>18</v>
      </c>
      <c r="AE1186" s="79">
        <f>VLOOKUP(B1186,[2]ok!$BJ$3:$CS$424,23,FALSE)</f>
        <v>15</v>
      </c>
      <c r="AF1186" s="79">
        <f>VLOOKUP(B1186,[2]ok!$BJ$3:$CS$424,24,FALSE)</f>
        <v>15</v>
      </c>
      <c r="AG1186" s="79">
        <f>VLOOKUP(B1186,[2]ok!$BJ$3:$CS$424,25,FALSE)</f>
        <v>15</v>
      </c>
      <c r="AH1186" s="79">
        <f>VLOOKUP(B1186,[2]ok!$BJ$3:$CS$424,26,FALSE)</f>
        <v>15</v>
      </c>
      <c r="AI1186" s="79">
        <f>VLOOKUP(B1186,[2]ok!$BJ$3:$CS$424,27,FALSE)</f>
        <v>15</v>
      </c>
      <c r="AJ1186" s="79">
        <f>VLOOKUP(B1186,[2]ok!$BJ$3:$CS$424,28,FALSE)</f>
        <v>12</v>
      </c>
      <c r="AK1186" s="79">
        <f>VLOOKUP(B1186,[2]ok!$BJ$3:$CS$424,29,FALSE)</f>
        <v>10</v>
      </c>
      <c r="AL1186" s="79">
        <f>VLOOKUP(B1186,[2]ok!$BJ$3:$CS$424,30,FALSE)</f>
        <v>9</v>
      </c>
      <c r="AM1186" s="79">
        <f>VLOOKUP(B1186,[2]ok!$BJ$3:$CS$424,31,FALSE)</f>
        <v>8</v>
      </c>
      <c r="AN1186" s="79">
        <f>VLOOKUP(B1186,[2]ok!$BJ$3:$CS$424,32,FALSE)</f>
        <v>7</v>
      </c>
      <c r="AO1186" s="79">
        <f>VLOOKUP(B1186,[2]ok!$BJ$3:$CS$424,33,FALSE)</f>
        <v>6</v>
      </c>
      <c r="AP1186" s="79">
        <f>VLOOKUP(B1186,[2]ok!$BJ$3:$CS$424,34,FALSE)</f>
        <v>10</v>
      </c>
      <c r="AQ1186" s="79">
        <v>10</v>
      </c>
      <c r="AR1186" s="79">
        <v>11</v>
      </c>
      <c r="AS1186" s="79">
        <v>50</v>
      </c>
      <c r="AT1186" s="79">
        <v>16</v>
      </c>
      <c r="AU1186" s="78">
        <v>4541</v>
      </c>
      <c r="AV1186" s="109"/>
      <c r="AW1186" s="109"/>
    </row>
    <row r="1187" spans="1:49" s="33" customFormat="1" ht="12">
      <c r="A1187" s="6">
        <v>1183</v>
      </c>
      <c r="B1187" s="75">
        <v>4574</v>
      </c>
      <c r="C1187" s="76" t="s">
        <v>999</v>
      </c>
      <c r="D1187" s="76" t="s">
        <v>732</v>
      </c>
      <c r="E1187" s="76" t="s">
        <v>736</v>
      </c>
      <c r="F1187" s="77" t="s">
        <v>210</v>
      </c>
      <c r="G1187" s="78" t="s">
        <v>662</v>
      </c>
      <c r="H1187" s="75">
        <v>4574</v>
      </c>
      <c r="I1187" s="105">
        <f t="shared" si="992"/>
        <v>686</v>
      </c>
      <c r="J1187" s="79">
        <v>9</v>
      </c>
      <c r="K1187" s="79">
        <f>VLOOKUP(B1187,[2]ok!$BJ$3:$CS$424,3,FALSE)</f>
        <v>10</v>
      </c>
      <c r="L1187" s="79">
        <f>VLOOKUP(B1187,[2]ok!$BJ$3:$CS$424,4,FALSE)</f>
        <v>11</v>
      </c>
      <c r="M1187" s="79">
        <f>VLOOKUP(B1187,[2]ok!$BJ$3:$CS$424,5,FALSE)</f>
        <v>11</v>
      </c>
      <c r="N1187" s="79">
        <f>VLOOKUP(B1187,[2]ok!$BJ$3:$CS$424,6,FALSE)</f>
        <v>10</v>
      </c>
      <c r="O1187" s="79">
        <f>VLOOKUP(B1187,[2]ok!$BJ$3:$CS$424,7,FALSE)</f>
        <v>11</v>
      </c>
      <c r="P1187" s="79">
        <f>VLOOKUP(B1187,[2]ok!$BJ$3:$CS$424,8,FALSE)</f>
        <v>11</v>
      </c>
      <c r="Q1187" s="79">
        <f>VLOOKUP(B1187,[2]ok!$BJ$3:$CS$424,9,FALSE)</f>
        <v>10</v>
      </c>
      <c r="R1187" s="79">
        <f>VLOOKUP(B1187,[2]ok!$BJ$3:$CS$424,10,FALSE)</f>
        <v>11</v>
      </c>
      <c r="S1187" s="79">
        <f>VLOOKUP(B1187,[2]ok!$BJ$3:$CS$424,11,FALSE)</f>
        <v>13</v>
      </c>
      <c r="T1187" s="79">
        <f>VLOOKUP(B1187,[2]ok!$BJ$3:$CS$424,12,FALSE)</f>
        <v>10</v>
      </c>
      <c r="U1187" s="79">
        <f>VLOOKUP(B1187,[2]ok!$BJ$3:$CS$424,13,FALSE)</f>
        <v>14</v>
      </c>
      <c r="V1187" s="79">
        <f>VLOOKUP(B1187,[2]ok!$BJ$3:$CS$424,14,FALSE)</f>
        <v>13</v>
      </c>
      <c r="W1187" s="79">
        <f>VLOOKUP(B1187,[2]ok!$BJ$3:$CS$424,15,FALSE)</f>
        <v>12</v>
      </c>
      <c r="X1187" s="79">
        <f>VLOOKUP(B1187,[2]ok!$BJ$3:$CS$424,16,FALSE)</f>
        <v>12</v>
      </c>
      <c r="Y1187" s="79">
        <f>VLOOKUP(B1187,[2]ok!$BJ$3:$CS$424,17,FALSE)</f>
        <v>12</v>
      </c>
      <c r="Z1187" s="79">
        <f>VLOOKUP(B1187,[2]ok!$BJ$3:$CS$424,18,FALSE)</f>
        <v>13</v>
      </c>
      <c r="AA1187" s="79">
        <f>VLOOKUP(B1187,[2]ok!$BJ$3:$CS$424,19,FALSE)</f>
        <v>11</v>
      </c>
      <c r="AB1187" s="79">
        <f>VLOOKUP(B1187,[2]ok!$BJ$3:$CS$424,20,FALSE)</f>
        <v>11</v>
      </c>
      <c r="AC1187" s="79">
        <f>VLOOKUP(B1187,[2]ok!$BJ$3:$CS$424,21,FALSE)</f>
        <v>11</v>
      </c>
      <c r="AD1187" s="79">
        <f>VLOOKUP(B1187,[2]ok!$BJ$3:$CS$424,22,FALSE)</f>
        <v>53</v>
      </c>
      <c r="AE1187" s="79">
        <f>VLOOKUP(B1187,[2]ok!$BJ$3:$CS$424,23,FALSE)</f>
        <v>45</v>
      </c>
      <c r="AF1187" s="79">
        <f>VLOOKUP(B1187,[2]ok!$BJ$3:$CS$424,24,FALSE)</f>
        <v>45</v>
      </c>
      <c r="AG1187" s="79">
        <f>VLOOKUP(B1187,[2]ok!$BJ$3:$CS$424,25,FALSE)</f>
        <v>44</v>
      </c>
      <c r="AH1187" s="79">
        <f>VLOOKUP(B1187,[2]ok!$BJ$3:$CS$424,26,FALSE)</f>
        <v>45</v>
      </c>
      <c r="AI1187" s="79">
        <f>VLOOKUP(B1187,[2]ok!$BJ$3:$CS$424,27,FALSE)</f>
        <v>44</v>
      </c>
      <c r="AJ1187" s="79">
        <f>VLOOKUP(B1187,[2]ok!$BJ$3:$CS$424,28,FALSE)</f>
        <v>35</v>
      </c>
      <c r="AK1187" s="79">
        <f>VLOOKUP(B1187,[2]ok!$BJ$3:$CS$424,29,FALSE)</f>
        <v>30</v>
      </c>
      <c r="AL1187" s="79">
        <f>VLOOKUP(B1187,[2]ok!$BJ$3:$CS$424,30,FALSE)</f>
        <v>27</v>
      </c>
      <c r="AM1187" s="79">
        <f>VLOOKUP(B1187,[2]ok!$BJ$3:$CS$424,31,FALSE)</f>
        <v>23</v>
      </c>
      <c r="AN1187" s="79">
        <f>VLOOKUP(B1187,[2]ok!$BJ$3:$CS$424,32,FALSE)</f>
        <v>22</v>
      </c>
      <c r="AO1187" s="79">
        <f>VLOOKUP(B1187,[2]ok!$BJ$3:$CS$424,33,FALSE)</f>
        <v>18</v>
      </c>
      <c r="AP1187" s="79">
        <f>VLOOKUP(B1187,[2]ok!$BJ$3:$CS$424,34,FALSE)</f>
        <v>29</v>
      </c>
      <c r="AQ1187" s="79">
        <v>29</v>
      </c>
      <c r="AR1187" s="79">
        <v>31</v>
      </c>
      <c r="AS1187" s="79">
        <v>149</v>
      </c>
      <c r="AT1187" s="79">
        <v>27</v>
      </c>
      <c r="AU1187" s="78">
        <v>4574</v>
      </c>
      <c r="AV1187" s="109"/>
      <c r="AW1187" s="109"/>
    </row>
    <row r="1188" spans="1:49" s="33" customFormat="1" ht="12">
      <c r="A1188" s="21">
        <v>1184</v>
      </c>
      <c r="B1188" s="75">
        <v>4571</v>
      </c>
      <c r="C1188" s="76" t="s">
        <v>999</v>
      </c>
      <c r="D1188" s="76" t="s">
        <v>732</v>
      </c>
      <c r="E1188" s="76" t="s">
        <v>736</v>
      </c>
      <c r="F1188" s="77" t="s">
        <v>211</v>
      </c>
      <c r="G1188" s="78" t="s">
        <v>662</v>
      </c>
      <c r="H1188" s="75">
        <v>4571</v>
      </c>
      <c r="I1188" s="105">
        <f t="shared" si="992"/>
        <v>231</v>
      </c>
      <c r="J1188" s="79">
        <v>3</v>
      </c>
      <c r="K1188" s="79">
        <f>VLOOKUP(B1188,[2]ok!$BJ$3:$CS$424,3,FALSE)</f>
        <v>3</v>
      </c>
      <c r="L1188" s="79">
        <f>VLOOKUP(B1188,[2]ok!$BJ$3:$CS$424,4,FALSE)</f>
        <v>4</v>
      </c>
      <c r="M1188" s="79">
        <f>VLOOKUP(B1188,[2]ok!$BJ$3:$CS$424,5,FALSE)</f>
        <v>4</v>
      </c>
      <c r="N1188" s="79">
        <f>VLOOKUP(B1188,[2]ok!$BJ$3:$CS$424,6,FALSE)</f>
        <v>3</v>
      </c>
      <c r="O1188" s="79">
        <f>VLOOKUP(B1188,[2]ok!$BJ$3:$CS$424,7,FALSE)</f>
        <v>4</v>
      </c>
      <c r="P1188" s="79">
        <f>VLOOKUP(B1188,[2]ok!$BJ$3:$CS$424,8,FALSE)</f>
        <v>4</v>
      </c>
      <c r="Q1188" s="79">
        <f>VLOOKUP(B1188,[2]ok!$BJ$3:$CS$424,9,FALSE)</f>
        <v>3</v>
      </c>
      <c r="R1188" s="79">
        <f>VLOOKUP(B1188,[2]ok!$BJ$3:$CS$424,10,FALSE)</f>
        <v>4</v>
      </c>
      <c r="S1188" s="79">
        <f>VLOOKUP(B1188,[2]ok!$BJ$3:$CS$424,11,FALSE)</f>
        <v>4</v>
      </c>
      <c r="T1188" s="79">
        <f>VLOOKUP(B1188,[2]ok!$BJ$3:$CS$424,12,FALSE)</f>
        <v>3</v>
      </c>
      <c r="U1188" s="79">
        <f>VLOOKUP(B1188,[2]ok!$BJ$3:$CS$424,13,FALSE)</f>
        <v>5</v>
      </c>
      <c r="V1188" s="79">
        <f>VLOOKUP(B1188,[2]ok!$BJ$3:$CS$424,14,FALSE)</f>
        <v>4</v>
      </c>
      <c r="W1188" s="79">
        <f>VLOOKUP(B1188,[2]ok!$BJ$3:$CS$424,15,FALSE)</f>
        <v>4</v>
      </c>
      <c r="X1188" s="79">
        <f>VLOOKUP(B1188,[2]ok!$BJ$3:$CS$424,16,FALSE)</f>
        <v>4</v>
      </c>
      <c r="Y1188" s="79">
        <f>VLOOKUP(B1188,[2]ok!$BJ$3:$CS$424,17,FALSE)</f>
        <v>4</v>
      </c>
      <c r="Z1188" s="79">
        <f>VLOOKUP(B1188,[2]ok!$BJ$3:$CS$424,18,FALSE)</f>
        <v>4</v>
      </c>
      <c r="AA1188" s="79">
        <f>VLOOKUP(B1188,[2]ok!$BJ$3:$CS$424,19,FALSE)</f>
        <v>4</v>
      </c>
      <c r="AB1188" s="79">
        <f>VLOOKUP(B1188,[2]ok!$BJ$3:$CS$424,20,FALSE)</f>
        <v>4</v>
      </c>
      <c r="AC1188" s="79">
        <f>VLOOKUP(B1188,[2]ok!$BJ$3:$CS$424,21,FALSE)</f>
        <v>4</v>
      </c>
      <c r="AD1188" s="79">
        <f>VLOOKUP(B1188,[2]ok!$BJ$3:$CS$424,22,FALSE)</f>
        <v>18</v>
      </c>
      <c r="AE1188" s="79">
        <f>VLOOKUP(B1188,[2]ok!$BJ$3:$CS$424,23,FALSE)</f>
        <v>15</v>
      </c>
      <c r="AF1188" s="79">
        <f>VLOOKUP(B1188,[2]ok!$BJ$3:$CS$424,24,FALSE)</f>
        <v>15</v>
      </c>
      <c r="AG1188" s="79">
        <f>VLOOKUP(B1188,[2]ok!$BJ$3:$CS$424,25,FALSE)</f>
        <v>15</v>
      </c>
      <c r="AH1188" s="79">
        <f>VLOOKUP(B1188,[2]ok!$BJ$3:$CS$424,26,FALSE)</f>
        <v>15</v>
      </c>
      <c r="AI1188" s="79">
        <f>VLOOKUP(B1188,[2]ok!$BJ$3:$CS$424,27,FALSE)</f>
        <v>15</v>
      </c>
      <c r="AJ1188" s="79">
        <f>VLOOKUP(B1188,[2]ok!$BJ$3:$CS$424,28,FALSE)</f>
        <v>12</v>
      </c>
      <c r="AK1188" s="79">
        <f>VLOOKUP(B1188,[2]ok!$BJ$3:$CS$424,29,FALSE)</f>
        <v>10</v>
      </c>
      <c r="AL1188" s="79">
        <f>VLOOKUP(B1188,[2]ok!$BJ$3:$CS$424,30,FALSE)</f>
        <v>9</v>
      </c>
      <c r="AM1188" s="79">
        <f>VLOOKUP(B1188,[2]ok!$BJ$3:$CS$424,31,FALSE)</f>
        <v>8</v>
      </c>
      <c r="AN1188" s="79">
        <f>VLOOKUP(B1188,[2]ok!$BJ$3:$CS$424,32,FALSE)</f>
        <v>7</v>
      </c>
      <c r="AO1188" s="79">
        <f>VLOOKUP(B1188,[2]ok!$BJ$3:$CS$424,33,FALSE)</f>
        <v>6</v>
      </c>
      <c r="AP1188" s="79">
        <f>VLOOKUP(B1188,[2]ok!$BJ$3:$CS$424,34,FALSE)</f>
        <v>10</v>
      </c>
      <c r="AQ1188" s="79">
        <v>10</v>
      </c>
      <c r="AR1188" s="79">
        <v>11</v>
      </c>
      <c r="AS1188" s="79">
        <v>50</v>
      </c>
      <c r="AT1188" s="79">
        <v>7</v>
      </c>
      <c r="AU1188" s="78">
        <v>4571</v>
      </c>
      <c r="AV1188" s="109"/>
      <c r="AW1188" s="109"/>
    </row>
    <row r="1189" spans="1:49" s="33" customFormat="1" ht="12">
      <c r="A1189" s="21">
        <v>1185</v>
      </c>
      <c r="B1189" s="75">
        <v>4572</v>
      </c>
      <c r="C1189" s="76" t="s">
        <v>999</v>
      </c>
      <c r="D1189" s="76" t="s">
        <v>732</v>
      </c>
      <c r="E1189" s="76" t="s">
        <v>736</v>
      </c>
      <c r="F1189" s="77" t="s">
        <v>212</v>
      </c>
      <c r="G1189" s="78" t="s">
        <v>662</v>
      </c>
      <c r="H1189" s="75">
        <v>4572</v>
      </c>
      <c r="I1189" s="105">
        <f t="shared" si="992"/>
        <v>735</v>
      </c>
      <c r="J1189" s="79">
        <v>9</v>
      </c>
      <c r="K1189" s="79">
        <f>VLOOKUP(B1189,[2]ok!$BJ$3:$CS$424,3,FALSE)</f>
        <v>11</v>
      </c>
      <c r="L1189" s="79">
        <f>VLOOKUP(B1189,[2]ok!$BJ$3:$CS$424,4,FALSE)</f>
        <v>12</v>
      </c>
      <c r="M1189" s="79">
        <f>VLOOKUP(B1189,[2]ok!$BJ$3:$CS$424,5,FALSE)</f>
        <v>12</v>
      </c>
      <c r="N1189" s="79">
        <f>VLOOKUP(B1189,[2]ok!$BJ$3:$CS$424,6,FALSE)</f>
        <v>11</v>
      </c>
      <c r="O1189" s="79">
        <f>VLOOKUP(B1189,[2]ok!$BJ$3:$CS$424,7,FALSE)</f>
        <v>12</v>
      </c>
      <c r="P1189" s="79">
        <f>VLOOKUP(B1189,[2]ok!$BJ$3:$CS$424,8,FALSE)</f>
        <v>12</v>
      </c>
      <c r="Q1189" s="79">
        <f>VLOOKUP(B1189,[2]ok!$BJ$3:$CS$424,9,FALSE)</f>
        <v>11</v>
      </c>
      <c r="R1189" s="79">
        <f>VLOOKUP(B1189,[2]ok!$BJ$3:$CS$424,10,FALSE)</f>
        <v>12</v>
      </c>
      <c r="S1189" s="79">
        <f>VLOOKUP(B1189,[2]ok!$BJ$3:$CS$424,11,FALSE)</f>
        <v>14</v>
      </c>
      <c r="T1189" s="79">
        <f>VLOOKUP(B1189,[2]ok!$BJ$3:$CS$424,12,FALSE)</f>
        <v>11</v>
      </c>
      <c r="U1189" s="79">
        <f>VLOOKUP(B1189,[2]ok!$BJ$3:$CS$424,13,FALSE)</f>
        <v>15</v>
      </c>
      <c r="V1189" s="79">
        <f>VLOOKUP(B1189,[2]ok!$BJ$3:$CS$424,14,FALSE)</f>
        <v>14</v>
      </c>
      <c r="W1189" s="79">
        <f>VLOOKUP(B1189,[2]ok!$BJ$3:$CS$424,15,FALSE)</f>
        <v>13</v>
      </c>
      <c r="X1189" s="79">
        <f>VLOOKUP(B1189,[2]ok!$BJ$3:$CS$424,16,FALSE)</f>
        <v>13</v>
      </c>
      <c r="Y1189" s="79">
        <f>VLOOKUP(B1189,[2]ok!$BJ$3:$CS$424,17,FALSE)</f>
        <v>12</v>
      </c>
      <c r="Z1189" s="79">
        <f>VLOOKUP(B1189,[2]ok!$BJ$3:$CS$424,18,FALSE)</f>
        <v>13</v>
      </c>
      <c r="AA1189" s="79">
        <f>VLOOKUP(B1189,[2]ok!$BJ$3:$CS$424,19,FALSE)</f>
        <v>12</v>
      </c>
      <c r="AB1189" s="79">
        <f>VLOOKUP(B1189,[2]ok!$BJ$3:$CS$424,20,FALSE)</f>
        <v>12</v>
      </c>
      <c r="AC1189" s="79">
        <f>VLOOKUP(B1189,[2]ok!$BJ$3:$CS$424,21,FALSE)</f>
        <v>12</v>
      </c>
      <c r="AD1189" s="79">
        <f>VLOOKUP(B1189,[2]ok!$BJ$3:$CS$424,22,FALSE)</f>
        <v>56</v>
      </c>
      <c r="AE1189" s="79">
        <f>VLOOKUP(B1189,[2]ok!$BJ$3:$CS$424,23,FALSE)</f>
        <v>48</v>
      </c>
      <c r="AF1189" s="79">
        <f>VLOOKUP(B1189,[2]ok!$BJ$3:$CS$424,24,FALSE)</f>
        <v>48</v>
      </c>
      <c r="AG1189" s="79">
        <f>VLOOKUP(B1189,[2]ok!$BJ$3:$CS$424,25,FALSE)</f>
        <v>47</v>
      </c>
      <c r="AH1189" s="79">
        <f>VLOOKUP(B1189,[2]ok!$BJ$3:$CS$424,26,FALSE)</f>
        <v>48</v>
      </c>
      <c r="AI1189" s="79">
        <f>VLOOKUP(B1189,[2]ok!$BJ$3:$CS$424,27,FALSE)</f>
        <v>47</v>
      </c>
      <c r="AJ1189" s="79">
        <f>VLOOKUP(B1189,[2]ok!$BJ$3:$CS$424,28,FALSE)</f>
        <v>38</v>
      </c>
      <c r="AK1189" s="79">
        <f>VLOOKUP(B1189,[2]ok!$BJ$3:$CS$424,29,FALSE)</f>
        <v>32</v>
      </c>
      <c r="AL1189" s="79">
        <f>VLOOKUP(B1189,[2]ok!$BJ$3:$CS$424,30,FALSE)</f>
        <v>29</v>
      </c>
      <c r="AM1189" s="79">
        <f>VLOOKUP(B1189,[2]ok!$BJ$3:$CS$424,31,FALSE)</f>
        <v>24</v>
      </c>
      <c r="AN1189" s="79">
        <f>VLOOKUP(B1189,[2]ok!$BJ$3:$CS$424,32,FALSE)</f>
        <v>24</v>
      </c>
      <c r="AO1189" s="79">
        <f>VLOOKUP(B1189,[2]ok!$BJ$3:$CS$424,33,FALSE)</f>
        <v>20</v>
      </c>
      <c r="AP1189" s="79">
        <f>VLOOKUP(B1189,[2]ok!$BJ$3:$CS$424,34,FALSE)</f>
        <v>31</v>
      </c>
      <c r="AQ1189" s="79">
        <v>32</v>
      </c>
      <c r="AR1189" s="79">
        <v>32</v>
      </c>
      <c r="AS1189" s="79">
        <v>159</v>
      </c>
      <c r="AT1189" s="79">
        <v>13</v>
      </c>
      <c r="AU1189" s="78">
        <v>4572</v>
      </c>
      <c r="AV1189" s="109"/>
      <c r="AW1189" s="109"/>
    </row>
    <row r="1190" spans="1:49" s="33" customFormat="1" ht="12">
      <c r="A1190" s="6">
        <v>1186</v>
      </c>
      <c r="B1190" s="75">
        <v>8996</v>
      </c>
      <c r="C1190" s="76" t="s">
        <v>999</v>
      </c>
      <c r="D1190" s="76" t="s">
        <v>732</v>
      </c>
      <c r="E1190" s="76" t="s">
        <v>736</v>
      </c>
      <c r="F1190" s="77" t="s">
        <v>213</v>
      </c>
      <c r="G1190" s="78" t="s">
        <v>662</v>
      </c>
      <c r="H1190" s="75">
        <v>8996</v>
      </c>
      <c r="I1190" s="105">
        <f t="shared" si="992"/>
        <v>686</v>
      </c>
      <c r="J1190" s="79">
        <v>9</v>
      </c>
      <c r="K1190" s="79">
        <f>VLOOKUP(B1190,[2]ok!$BJ$3:$CS$424,3,FALSE)</f>
        <v>10</v>
      </c>
      <c r="L1190" s="79">
        <f>VLOOKUP(B1190,[2]ok!$BJ$3:$CS$424,4,FALSE)</f>
        <v>11</v>
      </c>
      <c r="M1190" s="79">
        <f>VLOOKUP(B1190,[2]ok!$BJ$3:$CS$424,5,FALSE)</f>
        <v>11</v>
      </c>
      <c r="N1190" s="79">
        <f>VLOOKUP(B1190,[2]ok!$BJ$3:$CS$424,6,FALSE)</f>
        <v>10</v>
      </c>
      <c r="O1190" s="79">
        <f>VLOOKUP(B1190,[2]ok!$BJ$3:$CS$424,7,FALSE)</f>
        <v>11</v>
      </c>
      <c r="P1190" s="79">
        <f>VLOOKUP(B1190,[2]ok!$BJ$3:$CS$424,8,FALSE)</f>
        <v>11</v>
      </c>
      <c r="Q1190" s="79">
        <f>VLOOKUP(B1190,[2]ok!$BJ$3:$CS$424,9,FALSE)</f>
        <v>10</v>
      </c>
      <c r="R1190" s="79">
        <f>VLOOKUP(B1190,[2]ok!$BJ$3:$CS$424,10,FALSE)</f>
        <v>11</v>
      </c>
      <c r="S1190" s="79">
        <f>VLOOKUP(B1190,[2]ok!$BJ$3:$CS$424,11,FALSE)</f>
        <v>13</v>
      </c>
      <c r="T1190" s="79">
        <f>VLOOKUP(B1190,[2]ok!$BJ$3:$CS$424,12,FALSE)</f>
        <v>10</v>
      </c>
      <c r="U1190" s="79">
        <f>VLOOKUP(B1190,[2]ok!$BJ$3:$CS$424,13,FALSE)</f>
        <v>14</v>
      </c>
      <c r="V1190" s="79">
        <f>VLOOKUP(B1190,[2]ok!$BJ$3:$CS$424,14,FALSE)</f>
        <v>13</v>
      </c>
      <c r="W1190" s="79">
        <f>VLOOKUP(B1190,[2]ok!$BJ$3:$CS$424,15,FALSE)</f>
        <v>12</v>
      </c>
      <c r="X1190" s="79">
        <f>VLOOKUP(B1190,[2]ok!$BJ$3:$CS$424,16,FALSE)</f>
        <v>12</v>
      </c>
      <c r="Y1190" s="79">
        <f>VLOOKUP(B1190,[2]ok!$BJ$3:$CS$424,17,FALSE)</f>
        <v>12</v>
      </c>
      <c r="Z1190" s="79">
        <f>VLOOKUP(B1190,[2]ok!$BJ$3:$CS$424,18,FALSE)</f>
        <v>13</v>
      </c>
      <c r="AA1190" s="79">
        <f>VLOOKUP(B1190,[2]ok!$BJ$3:$CS$424,19,FALSE)</f>
        <v>11</v>
      </c>
      <c r="AB1190" s="79">
        <f>VLOOKUP(B1190,[2]ok!$BJ$3:$CS$424,20,FALSE)</f>
        <v>11</v>
      </c>
      <c r="AC1190" s="79">
        <f>VLOOKUP(B1190,[2]ok!$BJ$3:$CS$424,21,FALSE)</f>
        <v>11</v>
      </c>
      <c r="AD1190" s="79">
        <f>VLOOKUP(B1190,[2]ok!$BJ$3:$CS$424,22,FALSE)</f>
        <v>53</v>
      </c>
      <c r="AE1190" s="79">
        <f>VLOOKUP(B1190,[2]ok!$BJ$3:$CS$424,23,FALSE)</f>
        <v>45</v>
      </c>
      <c r="AF1190" s="79">
        <f>VLOOKUP(B1190,[2]ok!$BJ$3:$CS$424,24,FALSE)</f>
        <v>45</v>
      </c>
      <c r="AG1190" s="79">
        <f>VLOOKUP(B1190,[2]ok!$BJ$3:$CS$424,25,FALSE)</f>
        <v>44</v>
      </c>
      <c r="AH1190" s="79">
        <f>VLOOKUP(B1190,[2]ok!$BJ$3:$CS$424,26,FALSE)</f>
        <v>45</v>
      </c>
      <c r="AI1190" s="79">
        <f>VLOOKUP(B1190,[2]ok!$BJ$3:$CS$424,27,FALSE)</f>
        <v>44</v>
      </c>
      <c r="AJ1190" s="79">
        <f>VLOOKUP(B1190,[2]ok!$BJ$3:$CS$424,28,FALSE)</f>
        <v>35</v>
      </c>
      <c r="AK1190" s="79">
        <f>VLOOKUP(B1190,[2]ok!$BJ$3:$CS$424,29,FALSE)</f>
        <v>30</v>
      </c>
      <c r="AL1190" s="79">
        <f>VLOOKUP(B1190,[2]ok!$BJ$3:$CS$424,30,FALSE)</f>
        <v>27</v>
      </c>
      <c r="AM1190" s="79">
        <f>VLOOKUP(B1190,[2]ok!$BJ$3:$CS$424,31,FALSE)</f>
        <v>23</v>
      </c>
      <c r="AN1190" s="79">
        <f>VLOOKUP(B1190,[2]ok!$BJ$3:$CS$424,32,FALSE)</f>
        <v>22</v>
      </c>
      <c r="AO1190" s="79">
        <f>VLOOKUP(B1190,[2]ok!$BJ$3:$CS$424,33,FALSE)</f>
        <v>18</v>
      </c>
      <c r="AP1190" s="79">
        <f>VLOOKUP(B1190,[2]ok!$BJ$3:$CS$424,34,FALSE)</f>
        <v>29</v>
      </c>
      <c r="AQ1190" s="79">
        <v>29</v>
      </c>
      <c r="AR1190" s="79">
        <v>31</v>
      </c>
      <c r="AS1190" s="79">
        <v>149</v>
      </c>
      <c r="AT1190" s="79">
        <v>14</v>
      </c>
      <c r="AU1190" s="78">
        <v>8996</v>
      </c>
      <c r="AV1190" s="109"/>
      <c r="AW1190" s="109"/>
    </row>
    <row r="1191" spans="1:49" s="33" customFormat="1" ht="12">
      <c r="A1191" s="21">
        <v>1187</v>
      </c>
      <c r="B1191" s="75">
        <v>8995</v>
      </c>
      <c r="C1191" s="76" t="s">
        <v>999</v>
      </c>
      <c r="D1191" s="76" t="s">
        <v>732</v>
      </c>
      <c r="E1191" s="76" t="s">
        <v>736</v>
      </c>
      <c r="F1191" s="77" t="s">
        <v>214</v>
      </c>
      <c r="G1191" s="78" t="s">
        <v>662</v>
      </c>
      <c r="H1191" s="75">
        <v>8995</v>
      </c>
      <c r="I1191" s="105">
        <f t="shared" si="992"/>
        <v>365</v>
      </c>
      <c r="J1191" s="79">
        <v>5</v>
      </c>
      <c r="K1191" s="79">
        <f>VLOOKUP(B1191,[2]ok!$BJ$3:$CS$424,3,FALSE)</f>
        <v>5</v>
      </c>
      <c r="L1191" s="79">
        <f>VLOOKUP(B1191,[2]ok!$BJ$3:$CS$424,4,FALSE)</f>
        <v>6</v>
      </c>
      <c r="M1191" s="79">
        <f>VLOOKUP(B1191,[2]ok!$BJ$3:$CS$424,5,FALSE)</f>
        <v>6</v>
      </c>
      <c r="N1191" s="79">
        <f>VLOOKUP(B1191,[2]ok!$BJ$3:$CS$424,6,FALSE)</f>
        <v>5</v>
      </c>
      <c r="O1191" s="79">
        <f>VLOOKUP(B1191,[2]ok!$BJ$3:$CS$424,7,FALSE)</f>
        <v>6</v>
      </c>
      <c r="P1191" s="79">
        <f>VLOOKUP(B1191,[2]ok!$BJ$3:$CS$424,8,FALSE)</f>
        <v>6</v>
      </c>
      <c r="Q1191" s="79">
        <f>VLOOKUP(B1191,[2]ok!$BJ$3:$CS$424,9,FALSE)</f>
        <v>5</v>
      </c>
      <c r="R1191" s="79">
        <f>VLOOKUP(B1191,[2]ok!$BJ$3:$CS$424,10,FALSE)</f>
        <v>6</v>
      </c>
      <c r="S1191" s="79">
        <f>VLOOKUP(B1191,[2]ok!$BJ$3:$CS$424,11,FALSE)</f>
        <v>7</v>
      </c>
      <c r="T1191" s="79">
        <f>VLOOKUP(B1191,[2]ok!$BJ$3:$CS$424,12,FALSE)</f>
        <v>5</v>
      </c>
      <c r="U1191" s="79">
        <f>VLOOKUP(B1191,[2]ok!$BJ$3:$CS$424,13,FALSE)</f>
        <v>7</v>
      </c>
      <c r="V1191" s="79">
        <f>VLOOKUP(B1191,[2]ok!$BJ$3:$CS$424,14,FALSE)</f>
        <v>7</v>
      </c>
      <c r="W1191" s="79">
        <f>VLOOKUP(B1191,[2]ok!$BJ$3:$CS$424,15,FALSE)</f>
        <v>6</v>
      </c>
      <c r="X1191" s="79">
        <f>VLOOKUP(B1191,[2]ok!$BJ$3:$CS$424,16,FALSE)</f>
        <v>6</v>
      </c>
      <c r="Y1191" s="79">
        <f>VLOOKUP(B1191,[2]ok!$BJ$3:$CS$424,17,FALSE)</f>
        <v>6</v>
      </c>
      <c r="Z1191" s="79">
        <f>VLOOKUP(B1191,[2]ok!$BJ$3:$CS$424,18,FALSE)</f>
        <v>7</v>
      </c>
      <c r="AA1191" s="79">
        <f>VLOOKUP(B1191,[2]ok!$BJ$3:$CS$424,19,FALSE)</f>
        <v>6</v>
      </c>
      <c r="AB1191" s="79">
        <f>VLOOKUP(B1191,[2]ok!$BJ$3:$CS$424,20,FALSE)</f>
        <v>6</v>
      </c>
      <c r="AC1191" s="79">
        <f>VLOOKUP(B1191,[2]ok!$BJ$3:$CS$424,21,FALSE)</f>
        <v>6</v>
      </c>
      <c r="AD1191" s="79">
        <f>VLOOKUP(B1191,[2]ok!$BJ$3:$CS$424,22,FALSE)</f>
        <v>28</v>
      </c>
      <c r="AE1191" s="79">
        <f>VLOOKUP(B1191,[2]ok!$BJ$3:$CS$424,23,FALSE)</f>
        <v>24</v>
      </c>
      <c r="AF1191" s="79">
        <f>VLOOKUP(B1191,[2]ok!$BJ$3:$CS$424,24,FALSE)</f>
        <v>24</v>
      </c>
      <c r="AG1191" s="79">
        <f>VLOOKUP(B1191,[2]ok!$BJ$3:$CS$424,25,FALSE)</f>
        <v>23</v>
      </c>
      <c r="AH1191" s="79">
        <f>VLOOKUP(B1191,[2]ok!$BJ$3:$CS$424,26,FALSE)</f>
        <v>24</v>
      </c>
      <c r="AI1191" s="79">
        <f>VLOOKUP(B1191,[2]ok!$BJ$3:$CS$424,27,FALSE)</f>
        <v>23</v>
      </c>
      <c r="AJ1191" s="79">
        <f>VLOOKUP(B1191,[2]ok!$BJ$3:$CS$424,28,FALSE)</f>
        <v>19</v>
      </c>
      <c r="AK1191" s="79">
        <f>VLOOKUP(B1191,[2]ok!$BJ$3:$CS$424,29,FALSE)</f>
        <v>16</v>
      </c>
      <c r="AL1191" s="79">
        <f>VLOOKUP(B1191,[2]ok!$BJ$3:$CS$424,30,FALSE)</f>
        <v>15</v>
      </c>
      <c r="AM1191" s="79">
        <f>VLOOKUP(B1191,[2]ok!$BJ$3:$CS$424,31,FALSE)</f>
        <v>12</v>
      </c>
      <c r="AN1191" s="79">
        <f>VLOOKUP(B1191,[2]ok!$BJ$3:$CS$424,32,FALSE)</f>
        <v>12</v>
      </c>
      <c r="AO1191" s="79">
        <f>VLOOKUP(B1191,[2]ok!$BJ$3:$CS$424,33,FALSE)</f>
        <v>10</v>
      </c>
      <c r="AP1191" s="79">
        <f>VLOOKUP(B1191,[2]ok!$BJ$3:$CS$424,34,FALSE)</f>
        <v>16</v>
      </c>
      <c r="AQ1191" s="79">
        <v>15</v>
      </c>
      <c r="AR1191" s="79">
        <v>16</v>
      </c>
      <c r="AS1191" s="79">
        <v>79</v>
      </c>
      <c r="AT1191" s="79">
        <v>5</v>
      </c>
      <c r="AU1191" s="78">
        <v>8995</v>
      </c>
      <c r="AV1191" s="109"/>
      <c r="AW1191" s="109"/>
    </row>
    <row r="1192" spans="1:49" s="33" customFormat="1" ht="12">
      <c r="A1192" s="21">
        <v>1188</v>
      </c>
      <c r="B1192" s="75">
        <v>4573</v>
      </c>
      <c r="C1192" s="76" t="s">
        <v>999</v>
      </c>
      <c r="D1192" s="76" t="s">
        <v>732</v>
      </c>
      <c r="E1192" s="76" t="s">
        <v>736</v>
      </c>
      <c r="F1192" s="77" t="s">
        <v>215</v>
      </c>
      <c r="G1192" s="78" t="s">
        <v>667</v>
      </c>
      <c r="H1192" s="75">
        <v>4573</v>
      </c>
      <c r="I1192" s="105">
        <f>SUM(J1192:AP1192)</f>
        <v>1421</v>
      </c>
      <c r="J1192" s="79">
        <v>18</v>
      </c>
      <c r="K1192" s="79">
        <f>VLOOKUP(B1192,[2]ok!$BJ$3:$CS$424,3,FALSE)</f>
        <v>21</v>
      </c>
      <c r="L1192" s="79">
        <f>VLOOKUP(B1192,[2]ok!$BJ$3:$CS$424,4,FALSE)</f>
        <v>22</v>
      </c>
      <c r="M1192" s="79">
        <f>VLOOKUP(B1192,[2]ok!$BJ$3:$CS$424,5,FALSE)</f>
        <v>23</v>
      </c>
      <c r="N1192" s="79">
        <f>VLOOKUP(B1192,[2]ok!$BJ$3:$CS$424,6,FALSE)</f>
        <v>21</v>
      </c>
      <c r="O1192" s="79">
        <f>VLOOKUP(B1192,[2]ok!$BJ$3:$CS$424,7,FALSE)</f>
        <v>23</v>
      </c>
      <c r="P1192" s="79">
        <f>VLOOKUP(B1192,[2]ok!$BJ$3:$CS$424,8,FALSE)</f>
        <v>24</v>
      </c>
      <c r="Q1192" s="79">
        <f>VLOOKUP(B1192,[2]ok!$BJ$3:$CS$424,9,FALSE)</f>
        <v>20</v>
      </c>
      <c r="R1192" s="79">
        <f>VLOOKUP(B1192,[2]ok!$BJ$3:$CS$424,10,FALSE)</f>
        <v>23</v>
      </c>
      <c r="S1192" s="79">
        <f>VLOOKUP(B1192,[2]ok!$BJ$3:$CS$424,11,FALSE)</f>
        <v>27</v>
      </c>
      <c r="T1192" s="79">
        <f>VLOOKUP(B1192,[2]ok!$BJ$3:$CS$424,12,FALSE)</f>
        <v>21</v>
      </c>
      <c r="U1192" s="79">
        <f>VLOOKUP(B1192,[2]ok!$BJ$3:$CS$424,13,FALSE)</f>
        <v>29</v>
      </c>
      <c r="V1192" s="79">
        <f>VLOOKUP(B1192,[2]ok!$BJ$3:$CS$424,14,FALSE)</f>
        <v>27</v>
      </c>
      <c r="W1192" s="79">
        <f>VLOOKUP(B1192,[2]ok!$BJ$3:$CS$424,15,FALSE)</f>
        <v>25</v>
      </c>
      <c r="X1192" s="79">
        <f>VLOOKUP(B1192,[2]ok!$BJ$3:$CS$424,16,FALSE)</f>
        <v>25</v>
      </c>
      <c r="Y1192" s="79">
        <f>VLOOKUP(B1192,[2]ok!$BJ$3:$CS$424,17,FALSE)</f>
        <v>24</v>
      </c>
      <c r="Z1192" s="79">
        <f>VLOOKUP(B1192,[2]ok!$BJ$3:$CS$424,18,FALSE)</f>
        <v>26</v>
      </c>
      <c r="AA1192" s="79">
        <f>VLOOKUP(B1192,[2]ok!$BJ$3:$CS$424,19,FALSE)</f>
        <v>23</v>
      </c>
      <c r="AB1192" s="79">
        <f>VLOOKUP(B1192,[2]ok!$BJ$3:$CS$424,20,FALSE)</f>
        <v>22</v>
      </c>
      <c r="AC1192" s="79">
        <f>VLOOKUP(B1192,[2]ok!$BJ$3:$CS$424,21,FALSE)</f>
        <v>23</v>
      </c>
      <c r="AD1192" s="79">
        <f>VLOOKUP(B1192,[2]ok!$BJ$3:$CS$424,22,FALSE)</f>
        <v>109</v>
      </c>
      <c r="AE1192" s="79">
        <f>VLOOKUP(B1192,[2]ok!$BJ$3:$CS$424,23,FALSE)</f>
        <v>93</v>
      </c>
      <c r="AF1192" s="79">
        <f>VLOOKUP(B1192,[2]ok!$BJ$3:$CS$424,24,FALSE)</f>
        <v>93</v>
      </c>
      <c r="AG1192" s="79">
        <f>VLOOKUP(B1192,[2]ok!$BJ$3:$CS$424,25,FALSE)</f>
        <v>91</v>
      </c>
      <c r="AH1192" s="79">
        <f>VLOOKUP(B1192,[2]ok!$BJ$3:$CS$424,26,FALSE)</f>
        <v>93</v>
      </c>
      <c r="AI1192" s="79">
        <f>VLOOKUP(B1192,[2]ok!$BJ$3:$CS$424,27,FALSE)</f>
        <v>91</v>
      </c>
      <c r="AJ1192" s="79">
        <f>VLOOKUP(B1192,[2]ok!$BJ$3:$CS$424,28,FALSE)</f>
        <v>73</v>
      </c>
      <c r="AK1192" s="79">
        <f>VLOOKUP(B1192,[2]ok!$BJ$3:$CS$424,29,FALSE)</f>
        <v>63</v>
      </c>
      <c r="AL1192" s="79">
        <f>VLOOKUP(B1192,[2]ok!$BJ$3:$CS$424,30,FALSE)</f>
        <v>57</v>
      </c>
      <c r="AM1192" s="79">
        <f>VLOOKUP(B1192,[2]ok!$BJ$3:$CS$424,31,FALSE)</f>
        <v>47</v>
      </c>
      <c r="AN1192" s="79">
        <f>VLOOKUP(B1192,[2]ok!$BJ$3:$CS$424,32,FALSE)</f>
        <v>46</v>
      </c>
      <c r="AO1192" s="79">
        <f>VLOOKUP(B1192,[2]ok!$BJ$3:$CS$424,33,FALSE)</f>
        <v>38</v>
      </c>
      <c r="AP1192" s="79">
        <f>VLOOKUP(B1192,[2]ok!$BJ$3:$CS$424,34,FALSE)</f>
        <v>60</v>
      </c>
      <c r="AQ1192" s="79">
        <v>61</v>
      </c>
      <c r="AR1192" s="79">
        <v>63</v>
      </c>
      <c r="AS1192" s="79">
        <v>308</v>
      </c>
      <c r="AT1192" s="79">
        <v>40</v>
      </c>
      <c r="AU1192" s="78">
        <v>4573</v>
      </c>
      <c r="AV1192" s="109"/>
      <c r="AW1192" s="109"/>
    </row>
    <row r="1193" spans="1:49" s="33" customFormat="1" ht="12">
      <c r="A1193" s="6">
        <v>1189</v>
      </c>
      <c r="B1193" s="75">
        <v>4542</v>
      </c>
      <c r="C1193" s="76" t="s">
        <v>999</v>
      </c>
      <c r="D1193" s="76" t="s">
        <v>658</v>
      </c>
      <c r="E1193" s="76" t="s">
        <v>659</v>
      </c>
      <c r="F1193" s="77" t="s">
        <v>216</v>
      </c>
      <c r="G1193" s="78" t="s">
        <v>662</v>
      </c>
      <c r="H1193" s="75">
        <v>4542</v>
      </c>
      <c r="I1193" s="105">
        <f>SUM(J1193:AP1193)</f>
        <v>1100</v>
      </c>
      <c r="J1193" s="79">
        <v>14</v>
      </c>
      <c r="K1193" s="79">
        <v>16</v>
      </c>
      <c r="L1193" s="79">
        <v>17</v>
      </c>
      <c r="M1193" s="79">
        <v>18</v>
      </c>
      <c r="N1193" s="79">
        <v>16</v>
      </c>
      <c r="O1193" s="79">
        <f>VLOOKUP(B1193,[2]ok!$BJ$3:$CS$424,7,FALSE)</f>
        <v>18</v>
      </c>
      <c r="P1193" s="79">
        <f>VLOOKUP(B1193,[2]ok!$BJ$3:$CS$424,8,FALSE)</f>
        <v>18</v>
      </c>
      <c r="Q1193" s="79">
        <f>VLOOKUP(B1193,[2]ok!$BJ$3:$CS$424,9,FALSE)</f>
        <v>16</v>
      </c>
      <c r="R1193" s="79">
        <f>VLOOKUP(B1193,[2]ok!$BJ$3:$CS$424,10,FALSE)</f>
        <v>18</v>
      </c>
      <c r="S1193" s="79">
        <f>VLOOKUP(B1193,[2]ok!$BJ$3:$CS$424,11,FALSE)</f>
        <v>21</v>
      </c>
      <c r="T1193" s="79">
        <f>VLOOKUP(B1193,[2]ok!$BJ$3:$CS$424,12,FALSE)</f>
        <v>16</v>
      </c>
      <c r="U1193" s="79">
        <f>VLOOKUP(B1193,[2]ok!$BJ$3:$CS$424,13,FALSE)</f>
        <v>22</v>
      </c>
      <c r="V1193" s="79">
        <f>VLOOKUP(B1193,[2]ok!$BJ$3:$CS$424,14,FALSE)</f>
        <v>21</v>
      </c>
      <c r="W1193" s="79">
        <f>VLOOKUP(B1193,[2]ok!$BJ$3:$CS$424,15,FALSE)</f>
        <v>19</v>
      </c>
      <c r="X1193" s="79">
        <f>VLOOKUP(B1193,[2]ok!$BJ$3:$CS$424,16,FALSE)</f>
        <v>19</v>
      </c>
      <c r="Y1193" s="79">
        <f>VLOOKUP(B1193,[2]ok!$BJ$3:$CS$424,17,FALSE)</f>
        <v>19</v>
      </c>
      <c r="Z1193" s="79">
        <f>VLOOKUP(B1193,[2]ok!$BJ$3:$CS$424,18,FALSE)</f>
        <v>20</v>
      </c>
      <c r="AA1193" s="79">
        <f>VLOOKUP(B1193,[2]ok!$BJ$3:$CS$424,19,FALSE)</f>
        <v>18</v>
      </c>
      <c r="AB1193" s="79">
        <f>VLOOKUP(B1193,[2]ok!$BJ$3:$CS$424,20,FALSE)</f>
        <v>17</v>
      </c>
      <c r="AC1193" s="79">
        <f>VLOOKUP(B1193,[2]ok!$BJ$3:$CS$424,21,FALSE)</f>
        <v>17</v>
      </c>
      <c r="AD1193" s="79">
        <f>VLOOKUP(B1193,[2]ok!$BJ$3:$CS$424,22,FALSE)</f>
        <v>84</v>
      </c>
      <c r="AE1193" s="79">
        <f>VLOOKUP(B1193,[2]ok!$BJ$3:$CS$424,23,FALSE)</f>
        <v>72</v>
      </c>
      <c r="AF1193" s="79">
        <f>VLOOKUP(B1193,[2]ok!$BJ$3:$CS$424,24,FALSE)</f>
        <v>72</v>
      </c>
      <c r="AG1193" s="79">
        <f>VLOOKUP(B1193,[2]ok!$BJ$3:$CS$424,25,FALSE)</f>
        <v>70</v>
      </c>
      <c r="AH1193" s="79">
        <f>VLOOKUP(B1193,[2]ok!$BJ$3:$CS$424,26,FALSE)</f>
        <v>72</v>
      </c>
      <c r="AI1193" s="79">
        <f>VLOOKUP(B1193,[2]ok!$BJ$3:$CS$424,27,FALSE)</f>
        <v>70</v>
      </c>
      <c r="AJ1193" s="79">
        <f>VLOOKUP(B1193,[2]ok!$BJ$3:$CS$424,28,FALSE)</f>
        <v>57</v>
      </c>
      <c r="AK1193" s="79">
        <f>VLOOKUP(B1193,[2]ok!$BJ$3:$CS$424,29,FALSE)</f>
        <v>49</v>
      </c>
      <c r="AL1193" s="79">
        <f>VLOOKUP(B1193,[2]ok!$BJ$3:$CS$424,30,FALSE)</f>
        <v>44</v>
      </c>
      <c r="AM1193" s="79">
        <f>VLOOKUP(B1193,[2]ok!$BJ$3:$CS$424,31,FALSE)</f>
        <v>37</v>
      </c>
      <c r="AN1193" s="79">
        <f>VLOOKUP(B1193,[2]ok!$BJ$3:$CS$424,32,FALSE)</f>
        <v>36</v>
      </c>
      <c r="AO1193" s="79">
        <f>VLOOKUP(B1193,[2]ok!$BJ$3:$CS$424,33,FALSE)</f>
        <v>30</v>
      </c>
      <c r="AP1193" s="79">
        <f>VLOOKUP(B1193,[2]ok!$BJ$3:$CS$424,34,FALSE)</f>
        <v>47</v>
      </c>
      <c r="AQ1193" s="79">
        <v>47</v>
      </c>
      <c r="AR1193" s="79">
        <v>48</v>
      </c>
      <c r="AS1193" s="79">
        <v>238</v>
      </c>
      <c r="AT1193" s="79">
        <v>20</v>
      </c>
      <c r="AU1193" s="78">
        <v>4542</v>
      </c>
      <c r="AV1193" s="109"/>
      <c r="AW1193" s="109"/>
    </row>
    <row r="1194" spans="1:49" s="33" customFormat="1" ht="12">
      <c r="A1194" s="21">
        <v>1190</v>
      </c>
      <c r="B1194" s="75">
        <v>19285</v>
      </c>
      <c r="C1194" s="76" t="s">
        <v>999</v>
      </c>
      <c r="D1194" s="76" t="s">
        <v>732</v>
      </c>
      <c r="E1194" s="76" t="s">
        <v>736</v>
      </c>
      <c r="F1194" s="42" t="s">
        <v>739</v>
      </c>
      <c r="G1194" s="78" t="s">
        <v>662</v>
      </c>
      <c r="H1194" s="75">
        <v>19285</v>
      </c>
      <c r="I1194" s="105">
        <f>SUM(J1194:AP1194)</f>
        <v>51</v>
      </c>
      <c r="J1194" s="79">
        <v>1</v>
      </c>
      <c r="K1194" s="79">
        <f>VLOOKUP(B1194,[2]ok!$BJ$3:$CS$424,3,FALSE)</f>
        <v>1</v>
      </c>
      <c r="L1194" s="79">
        <f>VLOOKUP(B1194,[2]ok!$BJ$3:$CS$424,4,FALSE)</f>
        <v>1</v>
      </c>
      <c r="M1194" s="79">
        <f>VLOOKUP(B1194,[2]ok!$BJ$3:$CS$424,5,FALSE)</f>
        <v>1</v>
      </c>
      <c r="N1194" s="79">
        <f>VLOOKUP(B1194,[2]ok!$BJ$3:$CS$424,6,FALSE)</f>
        <v>1</v>
      </c>
      <c r="O1194" s="79">
        <f>VLOOKUP(B1194,[2]ok!$BJ$3:$CS$424,7,FALSE)</f>
        <v>1</v>
      </c>
      <c r="P1194" s="79">
        <f>VLOOKUP(B1194,[2]ok!$BJ$3:$CS$424,8,FALSE)</f>
        <v>1</v>
      </c>
      <c r="Q1194" s="79">
        <f>VLOOKUP(B1194,[2]ok!$BJ$3:$CS$424,9,FALSE)</f>
        <v>1</v>
      </c>
      <c r="R1194" s="79">
        <f>VLOOKUP(B1194,[2]ok!$BJ$3:$CS$424,10,FALSE)</f>
        <v>1</v>
      </c>
      <c r="S1194" s="79">
        <f>VLOOKUP(B1194,[2]ok!$BJ$3:$CS$424,11,FALSE)</f>
        <v>1</v>
      </c>
      <c r="T1194" s="79">
        <f>VLOOKUP(B1194,[2]ok!$BJ$3:$CS$424,12,FALSE)</f>
        <v>1</v>
      </c>
      <c r="U1194" s="79">
        <f>VLOOKUP(B1194,[2]ok!$BJ$3:$CS$424,13,FALSE)</f>
        <v>1</v>
      </c>
      <c r="V1194" s="79">
        <f>VLOOKUP(B1194,[2]ok!$BJ$3:$CS$424,14,FALSE)</f>
        <v>1</v>
      </c>
      <c r="W1194" s="79">
        <f>VLOOKUP(B1194,[2]ok!$BJ$3:$CS$424,15,FALSE)</f>
        <v>1</v>
      </c>
      <c r="X1194" s="79">
        <f>VLOOKUP(B1194,[2]ok!$BJ$3:$CS$424,16,FALSE)</f>
        <v>1</v>
      </c>
      <c r="Y1194" s="79">
        <f>VLOOKUP(B1194,[2]ok!$BJ$3:$CS$424,17,FALSE)</f>
        <v>1</v>
      </c>
      <c r="Z1194" s="79">
        <f>VLOOKUP(B1194,[2]ok!$BJ$3:$CS$424,18,FALSE)</f>
        <v>1</v>
      </c>
      <c r="AA1194" s="79">
        <f>VLOOKUP(B1194,[2]ok!$BJ$3:$CS$424,19,FALSE)</f>
        <v>1</v>
      </c>
      <c r="AB1194" s="79">
        <f>VLOOKUP(B1194,[2]ok!$BJ$3:$CS$424,20,FALSE)</f>
        <v>1</v>
      </c>
      <c r="AC1194" s="79">
        <f>VLOOKUP(B1194,[2]ok!$BJ$3:$CS$424,21,FALSE)</f>
        <v>1</v>
      </c>
      <c r="AD1194" s="79">
        <f>VLOOKUP(B1194,[2]ok!$BJ$3:$CS$424,22,FALSE)</f>
        <v>4</v>
      </c>
      <c r="AE1194" s="79">
        <f>VLOOKUP(B1194,[2]ok!$BJ$3:$CS$424,23,FALSE)</f>
        <v>3</v>
      </c>
      <c r="AF1194" s="79">
        <f>VLOOKUP(B1194,[2]ok!$BJ$3:$CS$424,24,FALSE)</f>
        <v>3</v>
      </c>
      <c r="AG1194" s="79">
        <f>VLOOKUP(B1194,[2]ok!$BJ$3:$CS$424,25,FALSE)</f>
        <v>3</v>
      </c>
      <c r="AH1194" s="79">
        <f>VLOOKUP(B1194,[2]ok!$BJ$3:$CS$424,26,FALSE)</f>
        <v>3</v>
      </c>
      <c r="AI1194" s="79">
        <f>VLOOKUP(B1194,[2]ok!$BJ$3:$CS$424,27,FALSE)</f>
        <v>3</v>
      </c>
      <c r="AJ1194" s="79">
        <f>VLOOKUP(B1194,[2]ok!$BJ$3:$CS$424,28,FALSE)</f>
        <v>2</v>
      </c>
      <c r="AK1194" s="79">
        <f>VLOOKUP(B1194,[2]ok!$BJ$3:$CS$424,29,FALSE)</f>
        <v>2</v>
      </c>
      <c r="AL1194" s="79">
        <f>VLOOKUP(B1194,[2]ok!$BJ$3:$CS$424,30,FALSE)</f>
        <v>2</v>
      </c>
      <c r="AM1194" s="79">
        <f>VLOOKUP(B1194,[2]ok!$BJ$3:$CS$424,31,FALSE)</f>
        <v>2</v>
      </c>
      <c r="AN1194" s="79">
        <f>VLOOKUP(B1194,[2]ok!$BJ$3:$CS$424,32,FALSE)</f>
        <v>1</v>
      </c>
      <c r="AO1194" s="79">
        <f>VLOOKUP(B1194,[2]ok!$BJ$3:$CS$424,33,FALSE)</f>
        <v>1</v>
      </c>
      <c r="AP1194" s="79">
        <f>VLOOKUP(B1194,[2]ok!$BJ$3:$CS$424,34,FALSE)</f>
        <v>2</v>
      </c>
      <c r="AQ1194" s="79">
        <v>2</v>
      </c>
      <c r="AR1194" s="79">
        <v>3</v>
      </c>
      <c r="AS1194" s="79">
        <v>10</v>
      </c>
      <c r="AT1194" s="79">
        <v>3</v>
      </c>
      <c r="AU1194" s="78">
        <v>19285</v>
      </c>
      <c r="AV1194" s="109"/>
      <c r="AW1194" s="109"/>
    </row>
    <row r="1195" spans="1:49" s="33" customFormat="1" ht="12">
      <c r="A1195" s="21">
        <v>1191</v>
      </c>
      <c r="B1195" s="75"/>
      <c r="C1195" s="76"/>
      <c r="D1195" s="76"/>
      <c r="E1195" s="76"/>
      <c r="F1195" s="77" t="s">
        <v>217</v>
      </c>
      <c r="G1195" s="78">
        <v>0</v>
      </c>
      <c r="H1195" s="75"/>
      <c r="I1195" s="105">
        <f t="shared" si="992"/>
        <v>1100</v>
      </c>
      <c r="J1195" s="79">
        <v>14</v>
      </c>
      <c r="K1195" s="79">
        <v>16</v>
      </c>
      <c r="L1195" s="79">
        <v>17</v>
      </c>
      <c r="M1195" s="79">
        <v>18</v>
      </c>
      <c r="N1195" s="79">
        <v>16</v>
      </c>
      <c r="O1195" s="79">
        <v>18</v>
      </c>
      <c r="P1195" s="79">
        <v>18</v>
      </c>
      <c r="Q1195" s="79">
        <v>16</v>
      </c>
      <c r="R1195" s="79">
        <v>18</v>
      </c>
      <c r="S1195" s="79">
        <v>21</v>
      </c>
      <c r="T1195" s="79">
        <v>16</v>
      </c>
      <c r="U1195" s="79">
        <v>22</v>
      </c>
      <c r="V1195" s="79">
        <v>21</v>
      </c>
      <c r="W1195" s="79">
        <v>19</v>
      </c>
      <c r="X1195" s="79">
        <v>19</v>
      </c>
      <c r="Y1195" s="79">
        <v>19</v>
      </c>
      <c r="Z1195" s="79">
        <v>20</v>
      </c>
      <c r="AA1195" s="79">
        <v>18</v>
      </c>
      <c r="AB1195" s="79">
        <v>17</v>
      </c>
      <c r="AC1195" s="79">
        <v>17</v>
      </c>
      <c r="AD1195" s="79">
        <v>84</v>
      </c>
      <c r="AE1195" s="79">
        <v>72</v>
      </c>
      <c r="AF1195" s="79">
        <v>72</v>
      </c>
      <c r="AG1195" s="79">
        <v>70</v>
      </c>
      <c r="AH1195" s="79">
        <v>72</v>
      </c>
      <c r="AI1195" s="79">
        <v>70</v>
      </c>
      <c r="AJ1195" s="79">
        <v>57</v>
      </c>
      <c r="AK1195" s="79">
        <v>49</v>
      </c>
      <c r="AL1195" s="79">
        <v>44</v>
      </c>
      <c r="AM1195" s="79">
        <v>37</v>
      </c>
      <c r="AN1195" s="79">
        <v>36</v>
      </c>
      <c r="AO1195" s="79">
        <v>30</v>
      </c>
      <c r="AP1195" s="79">
        <v>47</v>
      </c>
      <c r="AQ1195" s="79">
        <v>47</v>
      </c>
      <c r="AR1195" s="79">
        <v>48</v>
      </c>
      <c r="AS1195" s="79">
        <v>238</v>
      </c>
      <c r="AT1195" s="79"/>
      <c r="AU1195" s="78"/>
      <c r="AV1195" s="109"/>
      <c r="AW1195" s="109"/>
    </row>
    <row r="1196" spans="1:49" s="33" customFormat="1" ht="12">
      <c r="A1196" s="6">
        <v>1192</v>
      </c>
      <c r="B1196" s="71"/>
      <c r="C1196" s="71"/>
      <c r="D1196" s="71"/>
      <c r="E1196" s="71"/>
      <c r="F1196" s="72" t="s">
        <v>1064</v>
      </c>
      <c r="G1196" s="73"/>
      <c r="H1196" s="71"/>
      <c r="I1196" s="104">
        <f>SUM(I1197:I1198)</f>
        <v>1481</v>
      </c>
      <c r="J1196" s="74">
        <f t="shared" ref="J1196:AP1196" si="993">SUM(J1197:J1198)</f>
        <v>12</v>
      </c>
      <c r="K1196" s="74">
        <f t="shared" si="993"/>
        <v>22</v>
      </c>
      <c r="L1196" s="74">
        <f t="shared" si="993"/>
        <v>17</v>
      </c>
      <c r="M1196" s="74">
        <f t="shared" si="993"/>
        <v>18</v>
      </c>
      <c r="N1196" s="74">
        <f t="shared" si="993"/>
        <v>23</v>
      </c>
      <c r="O1196" s="74">
        <f t="shared" si="993"/>
        <v>22</v>
      </c>
      <c r="P1196" s="74">
        <f t="shared" si="993"/>
        <v>21</v>
      </c>
      <c r="Q1196" s="74">
        <f t="shared" si="993"/>
        <v>22</v>
      </c>
      <c r="R1196" s="74">
        <f t="shared" si="993"/>
        <v>23</v>
      </c>
      <c r="S1196" s="74">
        <f t="shared" si="993"/>
        <v>25</v>
      </c>
      <c r="T1196" s="74">
        <f t="shared" si="993"/>
        <v>27</v>
      </c>
      <c r="U1196" s="74">
        <f t="shared" si="993"/>
        <v>29</v>
      </c>
      <c r="V1196" s="74">
        <f t="shared" si="993"/>
        <v>30</v>
      </c>
      <c r="W1196" s="74">
        <f t="shared" si="993"/>
        <v>29</v>
      </c>
      <c r="X1196" s="74">
        <f t="shared" si="993"/>
        <v>27</v>
      </c>
      <c r="Y1196" s="74">
        <f t="shared" si="993"/>
        <v>27</v>
      </c>
      <c r="Z1196" s="74">
        <f t="shared" si="993"/>
        <v>26</v>
      </c>
      <c r="AA1196" s="74">
        <f t="shared" si="993"/>
        <v>24</v>
      </c>
      <c r="AB1196" s="74">
        <f t="shared" si="993"/>
        <v>23</v>
      </c>
      <c r="AC1196" s="74">
        <f t="shared" si="993"/>
        <v>21</v>
      </c>
      <c r="AD1196" s="74">
        <f t="shared" si="993"/>
        <v>90</v>
      </c>
      <c r="AE1196" s="74">
        <f t="shared" si="993"/>
        <v>92</v>
      </c>
      <c r="AF1196" s="74">
        <f t="shared" si="993"/>
        <v>111</v>
      </c>
      <c r="AG1196" s="74">
        <f t="shared" si="993"/>
        <v>108</v>
      </c>
      <c r="AH1196" s="74">
        <f t="shared" si="993"/>
        <v>103</v>
      </c>
      <c r="AI1196" s="74">
        <f t="shared" si="993"/>
        <v>103</v>
      </c>
      <c r="AJ1196" s="74">
        <f t="shared" si="993"/>
        <v>90</v>
      </c>
      <c r="AK1196" s="74">
        <f t="shared" si="993"/>
        <v>76</v>
      </c>
      <c r="AL1196" s="74">
        <f t="shared" si="993"/>
        <v>71</v>
      </c>
      <c r="AM1196" s="74">
        <f t="shared" si="993"/>
        <v>62</v>
      </c>
      <c r="AN1196" s="74">
        <f t="shared" si="993"/>
        <v>41</v>
      </c>
      <c r="AO1196" s="74">
        <f t="shared" si="993"/>
        <v>33</v>
      </c>
      <c r="AP1196" s="74">
        <f t="shared" si="993"/>
        <v>33</v>
      </c>
      <c r="AQ1196" s="74">
        <v>68</v>
      </c>
      <c r="AR1196" s="74">
        <v>64</v>
      </c>
      <c r="AS1196" s="74">
        <v>328</v>
      </c>
      <c r="AT1196" s="74">
        <f>SUM(AT1197:AT1198)</f>
        <v>18</v>
      </c>
      <c r="AU1196" s="73"/>
      <c r="AV1196" s="109"/>
      <c r="AW1196" s="109"/>
    </row>
    <row r="1197" spans="1:49" s="33" customFormat="1" ht="12">
      <c r="A1197" s="21">
        <v>1193</v>
      </c>
      <c r="B1197" s="75">
        <v>4534</v>
      </c>
      <c r="C1197" s="76" t="s">
        <v>999</v>
      </c>
      <c r="D1197" s="76" t="s">
        <v>732</v>
      </c>
      <c r="E1197" s="76" t="s">
        <v>735</v>
      </c>
      <c r="F1197" s="77" t="s">
        <v>218</v>
      </c>
      <c r="G1197" s="78" t="s">
        <v>667</v>
      </c>
      <c r="H1197" s="75">
        <v>4534</v>
      </c>
      <c r="I1197" s="105">
        <f>SUM(J1197:AP1197)</f>
        <v>591</v>
      </c>
      <c r="J1197" s="79">
        <v>5</v>
      </c>
      <c r="K1197" s="79">
        <f>VLOOKUP(B1197,[2]ok!$BJ$3:$CS$424,3,FALSE)</f>
        <v>9</v>
      </c>
      <c r="L1197" s="79">
        <f>VLOOKUP(B1197,[2]ok!$BJ$3:$CS$424,4,FALSE)</f>
        <v>7</v>
      </c>
      <c r="M1197" s="79">
        <f>VLOOKUP(B1197,[2]ok!$BJ$3:$CS$424,5,FALSE)</f>
        <v>7</v>
      </c>
      <c r="N1197" s="79">
        <f>VLOOKUP(B1197,[2]ok!$BJ$3:$CS$424,6,FALSE)</f>
        <v>9</v>
      </c>
      <c r="O1197" s="79">
        <f>VLOOKUP(B1197,[2]ok!$BJ$3:$CS$424,7,FALSE)</f>
        <v>9</v>
      </c>
      <c r="P1197" s="79">
        <f>VLOOKUP(B1197,[2]ok!$BJ$3:$CS$424,8,FALSE)</f>
        <v>8</v>
      </c>
      <c r="Q1197" s="79">
        <f>VLOOKUP(B1197,[2]ok!$BJ$3:$CS$424,9,FALSE)</f>
        <v>9</v>
      </c>
      <c r="R1197" s="79">
        <f>VLOOKUP(B1197,[2]ok!$BJ$3:$CS$424,10,FALSE)</f>
        <v>9</v>
      </c>
      <c r="S1197" s="79">
        <f>VLOOKUP(B1197,[2]ok!$BJ$3:$CS$424,11,FALSE)</f>
        <v>10</v>
      </c>
      <c r="T1197" s="79">
        <f>VLOOKUP(B1197,[2]ok!$BJ$3:$CS$424,12,FALSE)</f>
        <v>11</v>
      </c>
      <c r="U1197" s="79">
        <f>VLOOKUP(B1197,[2]ok!$BJ$3:$CS$424,13,FALSE)</f>
        <v>12</v>
      </c>
      <c r="V1197" s="79">
        <f>VLOOKUP(B1197,[2]ok!$BJ$3:$CS$424,14,FALSE)</f>
        <v>12</v>
      </c>
      <c r="W1197" s="79">
        <f>VLOOKUP(B1197,[2]ok!$BJ$3:$CS$424,15,FALSE)</f>
        <v>12</v>
      </c>
      <c r="X1197" s="79">
        <f>VLOOKUP(B1197,[2]ok!$BJ$3:$CS$424,16,FALSE)</f>
        <v>11</v>
      </c>
      <c r="Y1197" s="79">
        <f>VLOOKUP(B1197,[2]ok!$BJ$3:$CS$424,17,FALSE)</f>
        <v>11</v>
      </c>
      <c r="Z1197" s="79">
        <f>VLOOKUP(B1197,[2]ok!$BJ$3:$CS$424,18,FALSE)</f>
        <v>10</v>
      </c>
      <c r="AA1197" s="79">
        <f>VLOOKUP(B1197,[2]ok!$BJ$3:$CS$424,19,FALSE)</f>
        <v>10</v>
      </c>
      <c r="AB1197" s="79">
        <f>VLOOKUP(B1197,[2]ok!$BJ$3:$CS$424,20,FALSE)</f>
        <v>9</v>
      </c>
      <c r="AC1197" s="79">
        <f>VLOOKUP(B1197,[2]ok!$BJ$3:$CS$424,21,FALSE)</f>
        <v>8</v>
      </c>
      <c r="AD1197" s="79">
        <f>VLOOKUP(B1197,[2]ok!$BJ$3:$CS$424,22,FALSE)</f>
        <v>36</v>
      </c>
      <c r="AE1197" s="79">
        <f>VLOOKUP(B1197,[2]ok!$BJ$3:$CS$424,23,FALSE)</f>
        <v>37</v>
      </c>
      <c r="AF1197" s="79">
        <f>VLOOKUP(B1197,[2]ok!$BJ$3:$CS$424,24,FALSE)</f>
        <v>44</v>
      </c>
      <c r="AG1197" s="79">
        <f>VLOOKUP(B1197,[2]ok!$BJ$3:$CS$424,25,FALSE)</f>
        <v>43</v>
      </c>
      <c r="AH1197" s="79">
        <f>VLOOKUP(B1197,[2]ok!$BJ$3:$CS$424,26,FALSE)</f>
        <v>41</v>
      </c>
      <c r="AI1197" s="79">
        <f>VLOOKUP(B1197,[2]ok!$BJ$3:$CS$424,27,FALSE)</f>
        <v>41</v>
      </c>
      <c r="AJ1197" s="79">
        <f>VLOOKUP(B1197,[2]ok!$BJ$3:$CS$424,28,FALSE)</f>
        <v>36</v>
      </c>
      <c r="AK1197" s="79">
        <f>VLOOKUP(B1197,[2]ok!$BJ$3:$CS$424,29,FALSE)</f>
        <v>30</v>
      </c>
      <c r="AL1197" s="79">
        <f>VLOOKUP(B1197,[2]ok!$BJ$3:$CS$424,30,FALSE)</f>
        <v>28</v>
      </c>
      <c r="AM1197" s="79">
        <f>VLOOKUP(B1197,[2]ok!$BJ$3:$CS$424,31,FALSE)</f>
        <v>25</v>
      </c>
      <c r="AN1197" s="79">
        <f>VLOOKUP(B1197,[2]ok!$BJ$3:$CS$424,32,FALSE)</f>
        <v>16</v>
      </c>
      <c r="AO1197" s="79">
        <f>VLOOKUP(B1197,[2]ok!$BJ$3:$CS$424,33,FALSE)</f>
        <v>13</v>
      </c>
      <c r="AP1197" s="79">
        <f>VLOOKUP(B1197,[2]ok!$BJ$3:$CS$424,34,FALSE)</f>
        <v>13</v>
      </c>
      <c r="AQ1197" s="79">
        <v>28</v>
      </c>
      <c r="AR1197" s="79">
        <v>25</v>
      </c>
      <c r="AS1197" s="79">
        <v>131</v>
      </c>
      <c r="AT1197" s="79">
        <v>14</v>
      </c>
      <c r="AU1197" s="78">
        <v>4534</v>
      </c>
      <c r="AV1197" s="109"/>
      <c r="AW1197" s="109"/>
    </row>
    <row r="1198" spans="1:49" s="33" customFormat="1" ht="12">
      <c r="A1198" s="21">
        <v>1194</v>
      </c>
      <c r="B1198" s="75">
        <v>7405</v>
      </c>
      <c r="C1198" s="76" t="s">
        <v>999</v>
      </c>
      <c r="D1198" s="76" t="s">
        <v>732</v>
      </c>
      <c r="E1198" s="76" t="s">
        <v>735</v>
      </c>
      <c r="F1198" s="77" t="s">
        <v>219</v>
      </c>
      <c r="G1198" s="78" t="s">
        <v>662</v>
      </c>
      <c r="H1198" s="75">
        <v>7405</v>
      </c>
      <c r="I1198" s="105">
        <f>SUM(J1198:AP1198)</f>
        <v>890</v>
      </c>
      <c r="J1198" s="79">
        <v>7</v>
      </c>
      <c r="K1198" s="79">
        <f>VLOOKUP(B1198,[2]ok!$BJ$3:$CS$424,3,FALSE)</f>
        <v>13</v>
      </c>
      <c r="L1198" s="79">
        <f>VLOOKUP(B1198,[2]ok!$BJ$3:$CS$424,4,FALSE)</f>
        <v>10</v>
      </c>
      <c r="M1198" s="79">
        <f>VLOOKUP(B1198,[2]ok!$BJ$3:$CS$424,5,FALSE)</f>
        <v>11</v>
      </c>
      <c r="N1198" s="79">
        <f>VLOOKUP(B1198,[2]ok!$BJ$3:$CS$424,6,FALSE)</f>
        <v>14</v>
      </c>
      <c r="O1198" s="79">
        <f>VLOOKUP(B1198,[2]ok!$BJ$3:$CS$424,7,FALSE)</f>
        <v>13</v>
      </c>
      <c r="P1198" s="79">
        <f>VLOOKUP(B1198,[2]ok!$BJ$3:$CS$424,8,FALSE)</f>
        <v>13</v>
      </c>
      <c r="Q1198" s="79">
        <f>VLOOKUP(B1198,[2]ok!$BJ$3:$CS$424,9,FALSE)</f>
        <v>13</v>
      </c>
      <c r="R1198" s="79">
        <f>VLOOKUP(B1198,[2]ok!$BJ$3:$CS$424,10,FALSE)</f>
        <v>14</v>
      </c>
      <c r="S1198" s="79">
        <f>VLOOKUP(B1198,[2]ok!$BJ$3:$CS$424,11,FALSE)</f>
        <v>15</v>
      </c>
      <c r="T1198" s="79">
        <f>VLOOKUP(B1198,[2]ok!$BJ$3:$CS$424,12,FALSE)</f>
        <v>16</v>
      </c>
      <c r="U1198" s="79">
        <f>VLOOKUP(B1198,[2]ok!$BJ$3:$CS$424,13,FALSE)</f>
        <v>17</v>
      </c>
      <c r="V1198" s="79">
        <f>VLOOKUP(B1198,[2]ok!$BJ$3:$CS$424,14,FALSE)</f>
        <v>18</v>
      </c>
      <c r="W1198" s="79">
        <f>VLOOKUP(B1198,[2]ok!$BJ$3:$CS$424,15,FALSE)</f>
        <v>17</v>
      </c>
      <c r="X1198" s="79">
        <f>VLOOKUP(B1198,[2]ok!$BJ$3:$CS$424,16,FALSE)</f>
        <v>16</v>
      </c>
      <c r="Y1198" s="79">
        <f>VLOOKUP(B1198,[2]ok!$BJ$3:$CS$424,17,FALSE)</f>
        <v>16</v>
      </c>
      <c r="Z1198" s="79">
        <f>VLOOKUP(B1198,[2]ok!$BJ$3:$CS$424,18,FALSE)</f>
        <v>16</v>
      </c>
      <c r="AA1198" s="79">
        <f>VLOOKUP(B1198,[2]ok!$BJ$3:$CS$424,19,FALSE)</f>
        <v>14</v>
      </c>
      <c r="AB1198" s="79">
        <f>VLOOKUP(B1198,[2]ok!$BJ$3:$CS$424,20,FALSE)</f>
        <v>14</v>
      </c>
      <c r="AC1198" s="79">
        <f>VLOOKUP(B1198,[2]ok!$BJ$3:$CS$424,21,FALSE)</f>
        <v>13</v>
      </c>
      <c r="AD1198" s="79">
        <f>VLOOKUP(B1198,[2]ok!$BJ$3:$CS$424,22,FALSE)</f>
        <v>54</v>
      </c>
      <c r="AE1198" s="79">
        <f>VLOOKUP(B1198,[2]ok!$BJ$3:$CS$424,23,FALSE)</f>
        <v>55</v>
      </c>
      <c r="AF1198" s="79">
        <f>VLOOKUP(B1198,[2]ok!$BJ$3:$CS$424,24,FALSE)</f>
        <v>67</v>
      </c>
      <c r="AG1198" s="79">
        <f>VLOOKUP(B1198,[2]ok!$BJ$3:$CS$424,25,FALSE)</f>
        <v>65</v>
      </c>
      <c r="AH1198" s="79">
        <f>VLOOKUP(B1198,[2]ok!$BJ$3:$CS$424,26,FALSE)</f>
        <v>62</v>
      </c>
      <c r="AI1198" s="79">
        <f>VLOOKUP(B1198,[2]ok!$BJ$3:$CS$424,27,FALSE)</f>
        <v>62</v>
      </c>
      <c r="AJ1198" s="79">
        <f>VLOOKUP(B1198,[2]ok!$BJ$3:$CS$424,28,FALSE)</f>
        <v>54</v>
      </c>
      <c r="AK1198" s="79">
        <f>VLOOKUP(B1198,[2]ok!$BJ$3:$CS$424,29,FALSE)</f>
        <v>46</v>
      </c>
      <c r="AL1198" s="79">
        <f>VLOOKUP(B1198,[2]ok!$BJ$3:$CS$424,30,FALSE)</f>
        <v>43</v>
      </c>
      <c r="AM1198" s="79">
        <f>VLOOKUP(B1198,[2]ok!$BJ$3:$CS$424,31,FALSE)</f>
        <v>37</v>
      </c>
      <c r="AN1198" s="79">
        <f>VLOOKUP(B1198,[2]ok!$BJ$3:$CS$424,32,FALSE)</f>
        <v>25</v>
      </c>
      <c r="AO1198" s="79">
        <f>VLOOKUP(B1198,[2]ok!$BJ$3:$CS$424,33,FALSE)</f>
        <v>20</v>
      </c>
      <c r="AP1198" s="79">
        <f>VLOOKUP(B1198,[2]ok!$BJ$3:$CS$424,34,FALSE)</f>
        <v>20</v>
      </c>
      <c r="AQ1198" s="79">
        <v>40</v>
      </c>
      <c r="AR1198" s="79">
        <v>39</v>
      </c>
      <c r="AS1198" s="79">
        <v>197</v>
      </c>
      <c r="AT1198" s="79">
        <v>4</v>
      </c>
      <c r="AU1198" s="78">
        <v>7405</v>
      </c>
      <c r="AV1198" s="109"/>
      <c r="AW1198" s="109"/>
    </row>
    <row r="1199" spans="1:49" s="33" customFormat="1" ht="12">
      <c r="A1199" s="6">
        <v>1195</v>
      </c>
      <c r="B1199" s="71"/>
      <c r="C1199" s="71"/>
      <c r="D1199" s="71"/>
      <c r="E1199" s="71"/>
      <c r="F1199" s="72" t="s">
        <v>1065</v>
      </c>
      <c r="G1199" s="73"/>
      <c r="H1199" s="71"/>
      <c r="I1199" s="104">
        <f>SUM(I1200:I1202)</f>
        <v>4420</v>
      </c>
      <c r="J1199" s="74">
        <f t="shared" ref="J1199:AT1199" si="994">SUM(J1200:J1202)</f>
        <v>56</v>
      </c>
      <c r="K1199" s="74">
        <f t="shared" si="994"/>
        <v>57</v>
      </c>
      <c r="L1199" s="74">
        <f t="shared" si="994"/>
        <v>76</v>
      </c>
      <c r="M1199" s="74">
        <f t="shared" si="994"/>
        <v>70</v>
      </c>
      <c r="N1199" s="74">
        <f t="shared" si="994"/>
        <v>75</v>
      </c>
      <c r="O1199" s="74">
        <f t="shared" si="994"/>
        <v>79</v>
      </c>
      <c r="P1199" s="74">
        <f t="shared" si="994"/>
        <v>80</v>
      </c>
      <c r="Q1199" s="74">
        <f t="shared" si="994"/>
        <v>84</v>
      </c>
      <c r="R1199" s="74">
        <f t="shared" si="994"/>
        <v>88</v>
      </c>
      <c r="S1199" s="74">
        <f t="shared" si="994"/>
        <v>91</v>
      </c>
      <c r="T1199" s="74">
        <f t="shared" si="994"/>
        <v>95</v>
      </c>
      <c r="U1199" s="74">
        <f t="shared" si="994"/>
        <v>99</v>
      </c>
      <c r="V1199" s="74">
        <f t="shared" si="994"/>
        <v>101</v>
      </c>
      <c r="W1199" s="74">
        <f t="shared" si="994"/>
        <v>100</v>
      </c>
      <c r="X1199" s="74">
        <f t="shared" si="994"/>
        <v>96</v>
      </c>
      <c r="Y1199" s="74">
        <f t="shared" si="994"/>
        <v>92</v>
      </c>
      <c r="Z1199" s="74">
        <f t="shared" si="994"/>
        <v>88</v>
      </c>
      <c r="AA1199" s="74">
        <f t="shared" si="994"/>
        <v>84</v>
      </c>
      <c r="AB1199" s="74">
        <f t="shared" si="994"/>
        <v>79</v>
      </c>
      <c r="AC1199" s="74">
        <f t="shared" si="994"/>
        <v>73</v>
      </c>
      <c r="AD1199" s="74">
        <f t="shared" si="994"/>
        <v>313</v>
      </c>
      <c r="AE1199" s="74">
        <f t="shared" si="994"/>
        <v>317</v>
      </c>
      <c r="AF1199" s="74">
        <f t="shared" si="994"/>
        <v>318</v>
      </c>
      <c r="AG1199" s="74">
        <f t="shared" si="994"/>
        <v>347</v>
      </c>
      <c r="AH1199" s="74">
        <f t="shared" si="994"/>
        <v>291</v>
      </c>
      <c r="AI1199" s="74">
        <f t="shared" si="994"/>
        <v>271</v>
      </c>
      <c r="AJ1199" s="74">
        <f t="shared" si="994"/>
        <v>221</v>
      </c>
      <c r="AK1199" s="74">
        <f t="shared" si="994"/>
        <v>182</v>
      </c>
      <c r="AL1199" s="74">
        <f t="shared" si="994"/>
        <v>136</v>
      </c>
      <c r="AM1199" s="74">
        <f t="shared" si="994"/>
        <v>126</v>
      </c>
      <c r="AN1199" s="74">
        <f t="shared" si="994"/>
        <v>96</v>
      </c>
      <c r="AO1199" s="74">
        <f t="shared" si="994"/>
        <v>72</v>
      </c>
      <c r="AP1199" s="74">
        <f t="shared" si="994"/>
        <v>67</v>
      </c>
      <c r="AQ1199" s="74">
        <v>236</v>
      </c>
      <c r="AR1199" s="74">
        <v>220</v>
      </c>
      <c r="AS1199" s="74">
        <v>1003</v>
      </c>
      <c r="AT1199" s="74">
        <f t="shared" si="994"/>
        <v>56</v>
      </c>
      <c r="AU1199" s="73"/>
      <c r="AV1199" s="109"/>
      <c r="AW1199" s="109"/>
    </row>
    <row r="1200" spans="1:49" s="33" customFormat="1" ht="12">
      <c r="A1200" s="21">
        <v>1196</v>
      </c>
      <c r="B1200" s="75">
        <v>4576</v>
      </c>
      <c r="C1200" s="76" t="s">
        <v>999</v>
      </c>
      <c r="D1200" s="76" t="s">
        <v>732</v>
      </c>
      <c r="E1200" s="76" t="s">
        <v>736</v>
      </c>
      <c r="F1200" s="77" t="s">
        <v>220</v>
      </c>
      <c r="G1200" s="78" t="s">
        <v>667</v>
      </c>
      <c r="H1200" s="75">
        <v>4576</v>
      </c>
      <c r="I1200" s="105">
        <f>SUM(J1200:AP1200)</f>
        <v>2776</v>
      </c>
      <c r="J1200" s="79">
        <v>35</v>
      </c>
      <c r="K1200" s="79">
        <f>VLOOKUP(B1200,[2]ok!$BJ$3:$CS$424,3,FALSE)</f>
        <v>36</v>
      </c>
      <c r="L1200" s="79">
        <f>VLOOKUP(B1200,[2]ok!$BJ$3:$CS$424,4,FALSE)</f>
        <v>48</v>
      </c>
      <c r="M1200" s="79">
        <f>VLOOKUP(B1200,[2]ok!$BJ$3:$CS$424,5,FALSE)</f>
        <v>44</v>
      </c>
      <c r="N1200" s="79">
        <f>VLOOKUP(B1200,[2]ok!$BJ$3:$CS$424,6,FALSE)</f>
        <v>47</v>
      </c>
      <c r="O1200" s="79">
        <f>VLOOKUP(B1200,[2]ok!$BJ$3:$CS$424,7,FALSE)</f>
        <v>50</v>
      </c>
      <c r="P1200" s="79">
        <f>VLOOKUP(B1200,[2]ok!$BJ$3:$CS$424,8,FALSE)</f>
        <v>50</v>
      </c>
      <c r="Q1200" s="79">
        <f>VLOOKUP(B1200,[2]ok!$BJ$3:$CS$424,9,FALSE)</f>
        <v>53</v>
      </c>
      <c r="R1200" s="79">
        <f>VLOOKUP(B1200,[2]ok!$BJ$3:$CS$424,10,FALSE)</f>
        <v>55</v>
      </c>
      <c r="S1200" s="79">
        <f>VLOOKUP(B1200,[2]ok!$BJ$3:$CS$424,11,FALSE)</f>
        <v>57</v>
      </c>
      <c r="T1200" s="79">
        <f>VLOOKUP(B1200,[2]ok!$BJ$3:$CS$424,12,FALSE)</f>
        <v>60</v>
      </c>
      <c r="U1200" s="79">
        <f>VLOOKUP(B1200,[2]ok!$BJ$3:$CS$424,13,FALSE)</f>
        <v>63</v>
      </c>
      <c r="V1200" s="79">
        <f>VLOOKUP(B1200,[2]ok!$BJ$3:$CS$424,14,FALSE)</f>
        <v>63</v>
      </c>
      <c r="W1200" s="79">
        <f>VLOOKUP(B1200,[2]ok!$BJ$3:$CS$424,15,FALSE)</f>
        <v>63</v>
      </c>
      <c r="X1200" s="79">
        <f>VLOOKUP(B1200,[2]ok!$BJ$3:$CS$424,16,FALSE)</f>
        <v>61</v>
      </c>
      <c r="Y1200" s="79">
        <f>VLOOKUP(B1200,[2]ok!$BJ$3:$CS$424,17,FALSE)</f>
        <v>58</v>
      </c>
      <c r="Z1200" s="79">
        <f>VLOOKUP(B1200,[2]ok!$BJ$3:$CS$424,18,FALSE)</f>
        <v>55</v>
      </c>
      <c r="AA1200" s="79">
        <f>VLOOKUP(B1200,[2]ok!$BJ$3:$CS$424,19,FALSE)</f>
        <v>53</v>
      </c>
      <c r="AB1200" s="79">
        <f>VLOOKUP(B1200,[2]ok!$BJ$3:$CS$424,20,FALSE)</f>
        <v>50</v>
      </c>
      <c r="AC1200" s="79">
        <f>VLOOKUP(B1200,[2]ok!$BJ$3:$CS$424,21,FALSE)</f>
        <v>46</v>
      </c>
      <c r="AD1200" s="79">
        <f>VLOOKUP(B1200,[2]ok!$BJ$3:$CS$424,22,FALSE)</f>
        <v>196</v>
      </c>
      <c r="AE1200" s="79">
        <f>VLOOKUP(B1200,[2]ok!$BJ$3:$CS$424,23,FALSE)</f>
        <v>198</v>
      </c>
      <c r="AF1200" s="79">
        <f>VLOOKUP(B1200,[2]ok!$BJ$3:$CS$424,24,FALSE)</f>
        <v>199</v>
      </c>
      <c r="AG1200" s="79">
        <f>VLOOKUP(B1200,[2]ok!$BJ$3:$CS$424,25,FALSE)</f>
        <v>218</v>
      </c>
      <c r="AH1200" s="79">
        <f>VLOOKUP(B1200,[2]ok!$BJ$3:$CS$424,26,FALSE)</f>
        <v>183</v>
      </c>
      <c r="AI1200" s="79">
        <f>VLOOKUP(B1200,[2]ok!$BJ$3:$CS$424,27,FALSE)</f>
        <v>170</v>
      </c>
      <c r="AJ1200" s="79">
        <f>VLOOKUP(B1200,[2]ok!$BJ$3:$CS$424,28,FALSE)</f>
        <v>139</v>
      </c>
      <c r="AK1200" s="79">
        <f>VLOOKUP(B1200,[2]ok!$BJ$3:$CS$424,29,FALSE)</f>
        <v>114</v>
      </c>
      <c r="AL1200" s="79">
        <f>VLOOKUP(B1200,[2]ok!$BJ$3:$CS$424,30,FALSE)</f>
        <v>85</v>
      </c>
      <c r="AM1200" s="79">
        <f>VLOOKUP(B1200,[2]ok!$BJ$3:$CS$424,31,FALSE)</f>
        <v>79</v>
      </c>
      <c r="AN1200" s="79">
        <f>VLOOKUP(B1200,[2]ok!$BJ$3:$CS$424,32,FALSE)</f>
        <v>61</v>
      </c>
      <c r="AO1200" s="79">
        <f>VLOOKUP(B1200,[2]ok!$BJ$3:$CS$424,33,FALSE)</f>
        <v>45</v>
      </c>
      <c r="AP1200" s="79">
        <f>VLOOKUP(B1200,[2]ok!$BJ$3:$CS$424,34,FALSE)</f>
        <v>42</v>
      </c>
      <c r="AQ1200" s="79">
        <v>149</v>
      </c>
      <c r="AR1200" s="79">
        <v>139</v>
      </c>
      <c r="AS1200" s="79">
        <v>629</v>
      </c>
      <c r="AT1200" s="79">
        <v>36</v>
      </c>
      <c r="AU1200" s="78">
        <v>4576</v>
      </c>
      <c r="AV1200" s="109"/>
      <c r="AW1200" s="109"/>
    </row>
    <row r="1201" spans="1:49" s="33" customFormat="1" ht="12">
      <c r="A1201" s="21">
        <v>1197</v>
      </c>
      <c r="B1201" s="75">
        <v>4570</v>
      </c>
      <c r="C1201" s="76" t="s">
        <v>999</v>
      </c>
      <c r="D1201" s="76" t="s">
        <v>732</v>
      </c>
      <c r="E1201" s="76" t="s">
        <v>736</v>
      </c>
      <c r="F1201" s="77" t="s">
        <v>221</v>
      </c>
      <c r="G1201" s="78" t="s">
        <v>662</v>
      </c>
      <c r="H1201" s="75">
        <v>4570</v>
      </c>
      <c r="I1201" s="105">
        <f>SUM(J1201:AP1201)</f>
        <v>1582</v>
      </c>
      <c r="J1201" s="79">
        <v>20</v>
      </c>
      <c r="K1201" s="79">
        <f>VLOOKUP(B1201,[2]ok!$BJ$3:$CS$424,3,FALSE)</f>
        <v>20</v>
      </c>
      <c r="L1201" s="79">
        <f>VLOOKUP(B1201,[2]ok!$BJ$3:$CS$424,4,FALSE)</f>
        <v>27</v>
      </c>
      <c r="M1201" s="79">
        <f>VLOOKUP(B1201,[2]ok!$BJ$3:$CS$424,5,FALSE)</f>
        <v>25</v>
      </c>
      <c r="N1201" s="79">
        <f>VLOOKUP(B1201,[2]ok!$BJ$3:$CS$424,6,FALSE)</f>
        <v>27</v>
      </c>
      <c r="O1201" s="79">
        <f>VLOOKUP(B1201,[2]ok!$BJ$3:$CS$424,7,FALSE)</f>
        <v>28</v>
      </c>
      <c r="P1201" s="79">
        <f>VLOOKUP(B1201,[2]ok!$BJ$3:$CS$424,8,FALSE)</f>
        <v>29</v>
      </c>
      <c r="Q1201" s="79">
        <f>VLOOKUP(B1201,[2]ok!$BJ$3:$CS$424,9,FALSE)</f>
        <v>30</v>
      </c>
      <c r="R1201" s="79">
        <f>VLOOKUP(B1201,[2]ok!$BJ$3:$CS$424,10,FALSE)</f>
        <v>32</v>
      </c>
      <c r="S1201" s="79">
        <f>VLOOKUP(B1201,[2]ok!$BJ$3:$CS$424,11,FALSE)</f>
        <v>33</v>
      </c>
      <c r="T1201" s="79">
        <f>VLOOKUP(B1201,[2]ok!$BJ$3:$CS$424,12,FALSE)</f>
        <v>34</v>
      </c>
      <c r="U1201" s="79">
        <f>VLOOKUP(B1201,[2]ok!$BJ$3:$CS$424,13,FALSE)</f>
        <v>35</v>
      </c>
      <c r="V1201" s="79">
        <f>VLOOKUP(B1201,[2]ok!$BJ$3:$CS$424,14,FALSE)</f>
        <v>36</v>
      </c>
      <c r="W1201" s="79">
        <f>VLOOKUP(B1201,[2]ok!$BJ$3:$CS$424,15,FALSE)</f>
        <v>36</v>
      </c>
      <c r="X1201" s="79">
        <f>VLOOKUP(B1201,[2]ok!$BJ$3:$CS$424,16,FALSE)</f>
        <v>34</v>
      </c>
      <c r="Y1201" s="79">
        <f>VLOOKUP(B1201,[2]ok!$BJ$3:$CS$424,17,FALSE)</f>
        <v>33</v>
      </c>
      <c r="Z1201" s="79">
        <f>VLOOKUP(B1201,[2]ok!$BJ$3:$CS$424,18,FALSE)</f>
        <v>32</v>
      </c>
      <c r="AA1201" s="79">
        <f>VLOOKUP(B1201,[2]ok!$BJ$3:$CS$424,19,FALSE)</f>
        <v>30</v>
      </c>
      <c r="AB1201" s="79">
        <f>VLOOKUP(B1201,[2]ok!$BJ$3:$CS$424,20,FALSE)</f>
        <v>28</v>
      </c>
      <c r="AC1201" s="79">
        <f>VLOOKUP(B1201,[2]ok!$BJ$3:$CS$424,21,FALSE)</f>
        <v>26</v>
      </c>
      <c r="AD1201" s="79">
        <f>VLOOKUP(B1201,[2]ok!$BJ$3:$CS$424,22,FALSE)</f>
        <v>112</v>
      </c>
      <c r="AE1201" s="79">
        <f>VLOOKUP(B1201,[2]ok!$BJ$3:$CS$424,23,FALSE)</f>
        <v>114</v>
      </c>
      <c r="AF1201" s="79">
        <f>VLOOKUP(B1201,[2]ok!$BJ$3:$CS$424,24,FALSE)</f>
        <v>114</v>
      </c>
      <c r="AG1201" s="79">
        <f>VLOOKUP(B1201,[2]ok!$BJ$3:$CS$424,25,FALSE)</f>
        <v>124</v>
      </c>
      <c r="AH1201" s="79">
        <f>VLOOKUP(B1201,[2]ok!$BJ$3:$CS$424,26,FALSE)</f>
        <v>104</v>
      </c>
      <c r="AI1201" s="79">
        <f>VLOOKUP(B1201,[2]ok!$BJ$3:$CS$424,27,FALSE)</f>
        <v>97</v>
      </c>
      <c r="AJ1201" s="79">
        <f>VLOOKUP(B1201,[2]ok!$BJ$3:$CS$424,28,FALSE)</f>
        <v>79</v>
      </c>
      <c r="AK1201" s="79">
        <f>VLOOKUP(B1201,[2]ok!$BJ$3:$CS$424,29,FALSE)</f>
        <v>65</v>
      </c>
      <c r="AL1201" s="79">
        <f>VLOOKUP(B1201,[2]ok!$BJ$3:$CS$424,30,FALSE)</f>
        <v>49</v>
      </c>
      <c r="AM1201" s="79">
        <f>VLOOKUP(B1201,[2]ok!$BJ$3:$CS$424,31,FALSE)</f>
        <v>45</v>
      </c>
      <c r="AN1201" s="79">
        <f>VLOOKUP(B1201,[2]ok!$BJ$3:$CS$424,32,FALSE)</f>
        <v>34</v>
      </c>
      <c r="AO1201" s="79">
        <f>VLOOKUP(B1201,[2]ok!$BJ$3:$CS$424,33,FALSE)</f>
        <v>26</v>
      </c>
      <c r="AP1201" s="79">
        <f>VLOOKUP(B1201,[2]ok!$BJ$3:$CS$424,34,FALSE)</f>
        <v>24</v>
      </c>
      <c r="AQ1201" s="79">
        <v>84</v>
      </c>
      <c r="AR1201" s="79">
        <v>79</v>
      </c>
      <c r="AS1201" s="79">
        <v>359</v>
      </c>
      <c r="AT1201" s="79">
        <v>18</v>
      </c>
      <c r="AU1201" s="78">
        <v>4570</v>
      </c>
      <c r="AV1201" s="109"/>
      <c r="AW1201" s="109"/>
    </row>
    <row r="1202" spans="1:49" s="33" customFormat="1" ht="12">
      <c r="A1202" s="6">
        <v>1198</v>
      </c>
      <c r="B1202" s="75">
        <v>19286</v>
      </c>
      <c r="C1202" s="76" t="s">
        <v>999</v>
      </c>
      <c r="D1202" s="76" t="s">
        <v>732</v>
      </c>
      <c r="E1202" s="76" t="s">
        <v>736</v>
      </c>
      <c r="F1202" s="42" t="s">
        <v>740</v>
      </c>
      <c r="G1202" s="78" t="s">
        <v>662</v>
      </c>
      <c r="H1202" s="75">
        <v>19286</v>
      </c>
      <c r="I1202" s="105">
        <f>SUM(J1202:AP1202)</f>
        <v>62</v>
      </c>
      <c r="J1202" s="79">
        <v>1</v>
      </c>
      <c r="K1202" s="79">
        <f>VLOOKUP(B1202,[2]ok!$BJ$3:$CS$424,3,FALSE)</f>
        <v>1</v>
      </c>
      <c r="L1202" s="79">
        <f>VLOOKUP(B1202,[2]ok!$BJ$3:$CS$424,4,FALSE)</f>
        <v>1</v>
      </c>
      <c r="M1202" s="79">
        <f>VLOOKUP(B1202,[2]ok!$BJ$3:$CS$424,5,FALSE)</f>
        <v>1</v>
      </c>
      <c r="N1202" s="79">
        <f>VLOOKUP(B1202,[2]ok!$BJ$3:$CS$424,6,FALSE)</f>
        <v>1</v>
      </c>
      <c r="O1202" s="79">
        <f>VLOOKUP(B1202,[2]ok!$BJ$3:$CS$424,7,FALSE)</f>
        <v>1</v>
      </c>
      <c r="P1202" s="79">
        <f>VLOOKUP(B1202,[2]ok!$BJ$3:$CS$424,8,FALSE)</f>
        <v>1</v>
      </c>
      <c r="Q1202" s="79">
        <f>VLOOKUP(B1202,[2]ok!$BJ$3:$CS$424,9,FALSE)</f>
        <v>1</v>
      </c>
      <c r="R1202" s="79">
        <f>VLOOKUP(B1202,[2]ok!$BJ$3:$CS$424,10,FALSE)</f>
        <v>1</v>
      </c>
      <c r="S1202" s="79">
        <f>VLOOKUP(B1202,[2]ok!$BJ$3:$CS$424,11,FALSE)</f>
        <v>1</v>
      </c>
      <c r="T1202" s="79">
        <f>VLOOKUP(B1202,[2]ok!$BJ$3:$CS$424,12,FALSE)</f>
        <v>1</v>
      </c>
      <c r="U1202" s="79">
        <f>VLOOKUP(B1202,[2]ok!$BJ$3:$CS$424,13,FALSE)</f>
        <v>1</v>
      </c>
      <c r="V1202" s="79">
        <f>VLOOKUP(B1202,[2]ok!$BJ$3:$CS$424,14,FALSE)</f>
        <v>2</v>
      </c>
      <c r="W1202" s="79">
        <f>VLOOKUP(B1202,[2]ok!$BJ$3:$CS$424,15,FALSE)</f>
        <v>1</v>
      </c>
      <c r="X1202" s="79">
        <f>VLOOKUP(B1202,[2]ok!$BJ$3:$CS$424,16,FALSE)</f>
        <v>1</v>
      </c>
      <c r="Y1202" s="79">
        <f>VLOOKUP(B1202,[2]ok!$BJ$3:$CS$424,17,FALSE)</f>
        <v>1</v>
      </c>
      <c r="Z1202" s="79">
        <f>VLOOKUP(B1202,[2]ok!$BJ$3:$CS$424,18,FALSE)</f>
        <v>1</v>
      </c>
      <c r="AA1202" s="79">
        <f>VLOOKUP(B1202,[2]ok!$BJ$3:$CS$424,19,FALSE)</f>
        <v>1</v>
      </c>
      <c r="AB1202" s="79">
        <f>VLOOKUP(B1202,[2]ok!$BJ$3:$CS$424,20,FALSE)</f>
        <v>1</v>
      </c>
      <c r="AC1202" s="79">
        <f>VLOOKUP(B1202,[2]ok!$BJ$3:$CS$424,21,FALSE)</f>
        <v>1</v>
      </c>
      <c r="AD1202" s="79">
        <f>VLOOKUP(B1202,[2]ok!$BJ$3:$CS$424,22,FALSE)</f>
        <v>5</v>
      </c>
      <c r="AE1202" s="79">
        <f>VLOOKUP(B1202,[2]ok!$BJ$3:$CS$424,23,FALSE)</f>
        <v>5</v>
      </c>
      <c r="AF1202" s="79">
        <f>VLOOKUP(B1202,[2]ok!$BJ$3:$CS$424,24,FALSE)</f>
        <v>5</v>
      </c>
      <c r="AG1202" s="79">
        <f>VLOOKUP(B1202,[2]ok!$BJ$3:$CS$424,25,FALSE)</f>
        <v>5</v>
      </c>
      <c r="AH1202" s="79">
        <f>VLOOKUP(B1202,[2]ok!$BJ$3:$CS$424,26,FALSE)</f>
        <v>4</v>
      </c>
      <c r="AI1202" s="79">
        <f>VLOOKUP(B1202,[2]ok!$BJ$3:$CS$424,27,FALSE)</f>
        <v>4</v>
      </c>
      <c r="AJ1202" s="79">
        <f>VLOOKUP(B1202,[2]ok!$BJ$3:$CS$424,28,FALSE)</f>
        <v>3</v>
      </c>
      <c r="AK1202" s="79">
        <f>VLOOKUP(B1202,[2]ok!$BJ$3:$CS$424,29,FALSE)</f>
        <v>3</v>
      </c>
      <c r="AL1202" s="79">
        <f>VLOOKUP(B1202,[2]ok!$BJ$3:$CS$424,30,FALSE)</f>
        <v>2</v>
      </c>
      <c r="AM1202" s="79">
        <f>VLOOKUP(B1202,[2]ok!$BJ$3:$CS$424,31,FALSE)</f>
        <v>2</v>
      </c>
      <c r="AN1202" s="79">
        <f>VLOOKUP(B1202,[2]ok!$BJ$3:$CS$424,32,FALSE)</f>
        <v>1</v>
      </c>
      <c r="AO1202" s="79">
        <f>VLOOKUP(B1202,[2]ok!$BJ$3:$CS$424,33,FALSE)</f>
        <v>1</v>
      </c>
      <c r="AP1202" s="79">
        <f>VLOOKUP(B1202,[2]ok!$BJ$3:$CS$424,34,FALSE)</f>
        <v>1</v>
      </c>
      <c r="AQ1202" s="79">
        <v>3</v>
      </c>
      <c r="AR1202" s="79">
        <v>3</v>
      </c>
      <c r="AS1202" s="79">
        <v>15</v>
      </c>
      <c r="AT1202" s="79">
        <v>2</v>
      </c>
      <c r="AU1202" s="78">
        <v>19286</v>
      </c>
      <c r="AV1202" s="109"/>
      <c r="AW1202" s="109"/>
    </row>
    <row r="1203" spans="1:49" s="33" customFormat="1" ht="12">
      <c r="A1203" s="21">
        <v>1199</v>
      </c>
      <c r="B1203" s="71"/>
      <c r="C1203" s="71"/>
      <c r="D1203" s="71"/>
      <c r="E1203" s="71"/>
      <c r="F1203" s="72" t="s">
        <v>1066</v>
      </c>
      <c r="G1203" s="73"/>
      <c r="H1203" s="71"/>
      <c r="I1203" s="104">
        <f>+I1204+I1205</f>
        <v>3453</v>
      </c>
      <c r="J1203" s="74">
        <f t="shared" ref="J1203:AP1203" si="995">+J1204+J1205</f>
        <v>51</v>
      </c>
      <c r="K1203" s="74">
        <f t="shared" si="995"/>
        <v>44</v>
      </c>
      <c r="L1203" s="74">
        <f t="shared" si="995"/>
        <v>53</v>
      </c>
      <c r="M1203" s="74">
        <f t="shared" si="995"/>
        <v>70</v>
      </c>
      <c r="N1203" s="74">
        <f t="shared" si="995"/>
        <v>67</v>
      </c>
      <c r="O1203" s="74">
        <f t="shared" si="995"/>
        <v>68</v>
      </c>
      <c r="P1203" s="74">
        <f t="shared" si="995"/>
        <v>62</v>
      </c>
      <c r="Q1203" s="74">
        <f t="shared" si="995"/>
        <v>63</v>
      </c>
      <c r="R1203" s="74">
        <f t="shared" si="995"/>
        <v>64</v>
      </c>
      <c r="S1203" s="74">
        <f t="shared" si="995"/>
        <v>66</v>
      </c>
      <c r="T1203" s="74">
        <f t="shared" si="995"/>
        <v>67</v>
      </c>
      <c r="U1203" s="74">
        <f t="shared" si="995"/>
        <v>69</v>
      </c>
      <c r="V1203" s="74">
        <f t="shared" si="995"/>
        <v>70</v>
      </c>
      <c r="W1203" s="74">
        <f t="shared" si="995"/>
        <v>69</v>
      </c>
      <c r="X1203" s="74">
        <f t="shared" si="995"/>
        <v>68</v>
      </c>
      <c r="Y1203" s="74">
        <f t="shared" si="995"/>
        <v>64</v>
      </c>
      <c r="Z1203" s="74">
        <f t="shared" si="995"/>
        <v>62</v>
      </c>
      <c r="AA1203" s="74">
        <f t="shared" si="995"/>
        <v>60</v>
      </c>
      <c r="AB1203" s="74">
        <f t="shared" si="995"/>
        <v>58</v>
      </c>
      <c r="AC1203" s="74">
        <f t="shared" si="995"/>
        <v>58</v>
      </c>
      <c r="AD1203" s="74">
        <f t="shared" si="995"/>
        <v>272</v>
      </c>
      <c r="AE1203" s="74">
        <f t="shared" si="995"/>
        <v>330</v>
      </c>
      <c r="AF1203" s="74">
        <f t="shared" si="995"/>
        <v>332</v>
      </c>
      <c r="AG1203" s="74">
        <f t="shared" si="995"/>
        <v>271</v>
      </c>
      <c r="AH1203" s="74">
        <f t="shared" si="995"/>
        <v>220</v>
      </c>
      <c r="AI1203" s="74">
        <f t="shared" si="995"/>
        <v>205</v>
      </c>
      <c r="AJ1203" s="74">
        <f t="shared" si="995"/>
        <v>167</v>
      </c>
      <c r="AK1203" s="74">
        <f t="shared" si="995"/>
        <v>140</v>
      </c>
      <c r="AL1203" s="74">
        <f t="shared" si="995"/>
        <v>90</v>
      </c>
      <c r="AM1203" s="74">
        <f t="shared" si="995"/>
        <v>67</v>
      </c>
      <c r="AN1203" s="74">
        <f t="shared" si="995"/>
        <v>49</v>
      </c>
      <c r="AO1203" s="74">
        <f t="shared" si="995"/>
        <v>25</v>
      </c>
      <c r="AP1203" s="74">
        <f t="shared" si="995"/>
        <v>32</v>
      </c>
      <c r="AQ1203" s="74">
        <v>165</v>
      </c>
      <c r="AR1203" s="74">
        <v>160</v>
      </c>
      <c r="AS1203" s="74">
        <v>880</v>
      </c>
      <c r="AT1203" s="74">
        <f>+AT1204+AT1205</f>
        <v>85</v>
      </c>
      <c r="AU1203" s="73"/>
      <c r="AV1203" s="109"/>
      <c r="AW1203" s="109"/>
    </row>
    <row r="1204" spans="1:49" s="33" customFormat="1" ht="12">
      <c r="A1204" s="21">
        <v>1200</v>
      </c>
      <c r="B1204" s="75">
        <v>4621</v>
      </c>
      <c r="C1204" s="76" t="s">
        <v>999</v>
      </c>
      <c r="D1204" s="76" t="s">
        <v>673</v>
      </c>
      <c r="E1204" s="76" t="s">
        <v>687</v>
      </c>
      <c r="F1204" s="46" t="s">
        <v>222</v>
      </c>
      <c r="G1204" s="78" t="s">
        <v>680</v>
      </c>
      <c r="H1204" s="75">
        <v>4621</v>
      </c>
      <c r="I1204" s="105">
        <f>SUM(J1204:AP1204)</f>
        <v>2122</v>
      </c>
      <c r="J1204" s="79">
        <f>VLOOKUP(B1204,[2]ok!$BJ$3:$CS$424,2,FALSE)</f>
        <v>31</v>
      </c>
      <c r="K1204" s="79">
        <f>VLOOKUP(B1204,[2]ok!$BJ$3:$CS$424,3,FALSE)</f>
        <v>27</v>
      </c>
      <c r="L1204" s="79">
        <f>VLOOKUP(B1204,[2]ok!$BJ$3:$CS$424,4,FALSE)</f>
        <v>33</v>
      </c>
      <c r="M1204" s="79">
        <f>VLOOKUP(B1204,[2]ok!$BJ$3:$CS$424,5,FALSE)</f>
        <v>43</v>
      </c>
      <c r="N1204" s="79">
        <f>VLOOKUP(B1204,[2]ok!$BJ$3:$CS$424,6,FALSE)</f>
        <v>41</v>
      </c>
      <c r="O1204" s="79">
        <f>VLOOKUP(B1204,[2]ok!$BJ$3:$CS$424,7,FALSE)</f>
        <v>42</v>
      </c>
      <c r="P1204" s="79">
        <f>VLOOKUP(B1204,[2]ok!$BJ$3:$CS$424,8,FALSE)</f>
        <v>38</v>
      </c>
      <c r="Q1204" s="79">
        <f>VLOOKUP(B1204,[2]ok!$BJ$3:$CS$424,9,FALSE)</f>
        <v>39</v>
      </c>
      <c r="R1204" s="79">
        <f>VLOOKUP(B1204,[2]ok!$BJ$3:$CS$424,10,FALSE)</f>
        <v>39</v>
      </c>
      <c r="S1204" s="79">
        <f>VLOOKUP(B1204,[2]ok!$BJ$3:$CS$424,11,FALSE)</f>
        <v>41</v>
      </c>
      <c r="T1204" s="79">
        <f>VLOOKUP(B1204,[2]ok!$BJ$3:$CS$424,12,FALSE)</f>
        <v>41</v>
      </c>
      <c r="U1204" s="79">
        <f>VLOOKUP(B1204,[2]ok!$BJ$3:$CS$424,13,FALSE)</f>
        <v>42</v>
      </c>
      <c r="V1204" s="79">
        <f>VLOOKUP(B1204,[2]ok!$BJ$3:$CS$424,14,FALSE)</f>
        <v>43</v>
      </c>
      <c r="W1204" s="79">
        <f>VLOOKUP(B1204,[2]ok!$BJ$3:$CS$424,15,FALSE)</f>
        <v>42</v>
      </c>
      <c r="X1204" s="79">
        <f>VLOOKUP(B1204,[2]ok!$BJ$3:$CS$424,16,FALSE)</f>
        <v>42</v>
      </c>
      <c r="Y1204" s="79">
        <f>VLOOKUP(B1204,[2]ok!$BJ$3:$CS$424,17,FALSE)</f>
        <v>39</v>
      </c>
      <c r="Z1204" s="79">
        <f>VLOOKUP(B1204,[2]ok!$BJ$3:$CS$424,18,FALSE)</f>
        <v>38</v>
      </c>
      <c r="AA1204" s="79">
        <f>VLOOKUP(B1204,[2]ok!$BJ$3:$CS$424,19,FALSE)</f>
        <v>37</v>
      </c>
      <c r="AB1204" s="79">
        <f>VLOOKUP(B1204,[2]ok!$BJ$3:$CS$424,20,FALSE)</f>
        <v>36</v>
      </c>
      <c r="AC1204" s="79">
        <f>VLOOKUP(B1204,[2]ok!$BJ$3:$CS$424,21,FALSE)</f>
        <v>36</v>
      </c>
      <c r="AD1204" s="79">
        <f>VLOOKUP(B1204,[2]ok!$BJ$3:$CS$424,22,FALSE)</f>
        <v>167</v>
      </c>
      <c r="AE1204" s="79">
        <f>VLOOKUP(B1204,[2]ok!$BJ$3:$CS$424,23,FALSE)</f>
        <v>203</v>
      </c>
      <c r="AF1204" s="79">
        <f>VLOOKUP(B1204,[2]ok!$BJ$3:$CS$424,24,FALSE)</f>
        <v>204</v>
      </c>
      <c r="AG1204" s="79">
        <f>VLOOKUP(B1204,[2]ok!$BJ$3:$CS$424,25,FALSE)</f>
        <v>167</v>
      </c>
      <c r="AH1204" s="79">
        <f>VLOOKUP(B1204,[2]ok!$BJ$3:$CS$424,26,FALSE)</f>
        <v>135</v>
      </c>
      <c r="AI1204" s="79">
        <f>VLOOKUP(B1204,[2]ok!$BJ$3:$CS$424,27,FALSE)</f>
        <v>126</v>
      </c>
      <c r="AJ1204" s="79">
        <f>VLOOKUP(B1204,[2]ok!$BJ$3:$CS$424,28,FALSE)</f>
        <v>103</v>
      </c>
      <c r="AK1204" s="79">
        <f>VLOOKUP(B1204,[2]ok!$BJ$3:$CS$424,29,FALSE)</f>
        <v>86</v>
      </c>
      <c r="AL1204" s="79">
        <f>VLOOKUP(B1204,[2]ok!$BJ$3:$CS$424,30,FALSE)</f>
        <v>55</v>
      </c>
      <c r="AM1204" s="79">
        <f>VLOOKUP(B1204,[2]ok!$BJ$3:$CS$424,31,FALSE)</f>
        <v>41</v>
      </c>
      <c r="AN1204" s="79">
        <f>VLOOKUP(B1204,[2]ok!$BJ$3:$CS$424,32,FALSE)</f>
        <v>30</v>
      </c>
      <c r="AO1204" s="79">
        <f>VLOOKUP(B1204,[2]ok!$BJ$3:$CS$424,33,FALSE)</f>
        <v>15</v>
      </c>
      <c r="AP1204" s="79">
        <f>VLOOKUP(B1204,[2]ok!$BJ$3:$CS$424,34,FALSE)</f>
        <v>20</v>
      </c>
      <c r="AQ1204" s="79">
        <v>101</v>
      </c>
      <c r="AR1204" s="79">
        <v>99</v>
      </c>
      <c r="AS1204" s="79">
        <v>541</v>
      </c>
      <c r="AT1204" s="79">
        <v>60</v>
      </c>
      <c r="AU1204" s="78">
        <v>4621</v>
      </c>
      <c r="AV1204" s="109"/>
      <c r="AW1204" s="109"/>
    </row>
    <row r="1205" spans="1:49" s="33" customFormat="1" ht="12">
      <c r="A1205" s="6">
        <v>1201</v>
      </c>
      <c r="B1205" s="75">
        <v>4606</v>
      </c>
      <c r="C1205" s="76" t="s">
        <v>999</v>
      </c>
      <c r="D1205" s="76" t="s">
        <v>673</v>
      </c>
      <c r="E1205" s="76" t="s">
        <v>687</v>
      </c>
      <c r="F1205" s="46" t="s">
        <v>223</v>
      </c>
      <c r="G1205" s="78" t="s">
        <v>662</v>
      </c>
      <c r="H1205" s="75">
        <v>4606</v>
      </c>
      <c r="I1205" s="105">
        <f>SUM(J1205:AP1205)</f>
        <v>1331</v>
      </c>
      <c r="J1205" s="79">
        <f>VLOOKUP(B1205,[2]ok!$BJ$3:$CS$424,2,FALSE)</f>
        <v>20</v>
      </c>
      <c r="K1205" s="79">
        <f>VLOOKUP(B1205,[2]ok!$BJ$3:$CS$424,3,FALSE)</f>
        <v>17</v>
      </c>
      <c r="L1205" s="79">
        <f>VLOOKUP(B1205,[2]ok!$BJ$3:$CS$424,4,FALSE)</f>
        <v>20</v>
      </c>
      <c r="M1205" s="79">
        <f>VLOOKUP(B1205,[2]ok!$BJ$3:$CS$424,5,FALSE)</f>
        <v>27</v>
      </c>
      <c r="N1205" s="79">
        <f>VLOOKUP(B1205,[2]ok!$BJ$3:$CS$424,6,FALSE)</f>
        <v>26</v>
      </c>
      <c r="O1205" s="79">
        <f>VLOOKUP(B1205,[2]ok!$BJ$3:$CS$424,7,FALSE)</f>
        <v>26</v>
      </c>
      <c r="P1205" s="79">
        <f>VLOOKUP(B1205,[2]ok!$BJ$3:$CS$424,8,FALSE)</f>
        <v>24</v>
      </c>
      <c r="Q1205" s="79">
        <f>VLOOKUP(B1205,[2]ok!$BJ$3:$CS$424,9,FALSE)</f>
        <v>24</v>
      </c>
      <c r="R1205" s="79">
        <f>VLOOKUP(B1205,[2]ok!$BJ$3:$CS$424,10,FALSE)</f>
        <v>25</v>
      </c>
      <c r="S1205" s="79">
        <f>VLOOKUP(B1205,[2]ok!$BJ$3:$CS$424,11,FALSE)</f>
        <v>25</v>
      </c>
      <c r="T1205" s="79">
        <f>VLOOKUP(B1205,[2]ok!$BJ$3:$CS$424,12,FALSE)</f>
        <v>26</v>
      </c>
      <c r="U1205" s="79">
        <f>VLOOKUP(B1205,[2]ok!$BJ$3:$CS$424,13,FALSE)</f>
        <v>27</v>
      </c>
      <c r="V1205" s="79">
        <f>VLOOKUP(B1205,[2]ok!$BJ$3:$CS$424,14,FALSE)</f>
        <v>27</v>
      </c>
      <c r="W1205" s="79">
        <f>VLOOKUP(B1205,[2]ok!$BJ$3:$CS$424,15,FALSE)</f>
        <v>27</v>
      </c>
      <c r="X1205" s="79">
        <f>VLOOKUP(B1205,[2]ok!$BJ$3:$CS$424,16,FALSE)</f>
        <v>26</v>
      </c>
      <c r="Y1205" s="79">
        <f>VLOOKUP(B1205,[2]ok!$BJ$3:$CS$424,17,FALSE)</f>
        <v>25</v>
      </c>
      <c r="Z1205" s="79">
        <f>VLOOKUP(B1205,[2]ok!$BJ$3:$CS$424,18,FALSE)</f>
        <v>24</v>
      </c>
      <c r="AA1205" s="79">
        <f>VLOOKUP(B1205,[2]ok!$BJ$3:$CS$424,19,FALSE)</f>
        <v>23</v>
      </c>
      <c r="AB1205" s="79">
        <f>VLOOKUP(B1205,[2]ok!$BJ$3:$CS$424,20,FALSE)</f>
        <v>22</v>
      </c>
      <c r="AC1205" s="79">
        <f>VLOOKUP(B1205,[2]ok!$BJ$3:$CS$424,21,FALSE)</f>
        <v>22</v>
      </c>
      <c r="AD1205" s="79">
        <f>VLOOKUP(B1205,[2]ok!$BJ$3:$CS$424,22,FALSE)</f>
        <v>105</v>
      </c>
      <c r="AE1205" s="79">
        <f>VLOOKUP(B1205,[2]ok!$BJ$3:$CS$424,23,FALSE)</f>
        <v>127</v>
      </c>
      <c r="AF1205" s="79">
        <f>VLOOKUP(B1205,[2]ok!$BJ$3:$CS$424,24,FALSE)</f>
        <v>128</v>
      </c>
      <c r="AG1205" s="79">
        <f>VLOOKUP(B1205,[2]ok!$BJ$3:$CS$424,25,FALSE)</f>
        <v>104</v>
      </c>
      <c r="AH1205" s="79">
        <f>VLOOKUP(B1205,[2]ok!$BJ$3:$CS$424,26,FALSE)</f>
        <v>85</v>
      </c>
      <c r="AI1205" s="79">
        <f>VLOOKUP(B1205,[2]ok!$BJ$3:$CS$424,27,FALSE)</f>
        <v>79</v>
      </c>
      <c r="AJ1205" s="79">
        <f>VLOOKUP(B1205,[2]ok!$BJ$3:$CS$424,28,FALSE)</f>
        <v>64</v>
      </c>
      <c r="AK1205" s="79">
        <f>VLOOKUP(B1205,[2]ok!$BJ$3:$CS$424,29,FALSE)</f>
        <v>54</v>
      </c>
      <c r="AL1205" s="79">
        <f>VLOOKUP(B1205,[2]ok!$BJ$3:$CS$424,30,FALSE)</f>
        <v>35</v>
      </c>
      <c r="AM1205" s="79">
        <f>VLOOKUP(B1205,[2]ok!$BJ$3:$CS$424,31,FALSE)</f>
        <v>26</v>
      </c>
      <c r="AN1205" s="79">
        <f>VLOOKUP(B1205,[2]ok!$BJ$3:$CS$424,32,FALSE)</f>
        <v>19</v>
      </c>
      <c r="AO1205" s="79">
        <f>VLOOKUP(B1205,[2]ok!$BJ$3:$CS$424,33,FALSE)</f>
        <v>10</v>
      </c>
      <c r="AP1205" s="79">
        <f>VLOOKUP(B1205,[2]ok!$BJ$3:$CS$424,34,FALSE)</f>
        <v>12</v>
      </c>
      <c r="AQ1205" s="79">
        <v>64</v>
      </c>
      <c r="AR1205" s="79">
        <v>61</v>
      </c>
      <c r="AS1205" s="79">
        <v>339</v>
      </c>
      <c r="AT1205" s="79">
        <v>25</v>
      </c>
      <c r="AU1205" s="78">
        <v>4606</v>
      </c>
      <c r="AV1205" s="109"/>
      <c r="AW1205" s="109"/>
    </row>
    <row r="1206" spans="1:49" s="33" customFormat="1" ht="12">
      <c r="A1206" s="21">
        <v>1202</v>
      </c>
      <c r="B1206" s="71"/>
      <c r="C1206" s="71"/>
      <c r="D1206" s="71"/>
      <c r="E1206" s="71"/>
      <c r="F1206" s="72" t="s">
        <v>1067</v>
      </c>
      <c r="G1206" s="73"/>
      <c r="H1206" s="71"/>
      <c r="I1206" s="104">
        <f t="shared" ref="I1206:AT1206" si="996">SUM(I1207:I1208)</f>
        <v>1653</v>
      </c>
      <c r="J1206" s="74">
        <f t="shared" si="996"/>
        <v>39</v>
      </c>
      <c r="K1206" s="74">
        <f t="shared" si="996"/>
        <v>52</v>
      </c>
      <c r="L1206" s="74">
        <f t="shared" si="996"/>
        <v>66</v>
      </c>
      <c r="M1206" s="74">
        <f t="shared" si="996"/>
        <v>62</v>
      </c>
      <c r="N1206" s="74">
        <f t="shared" si="996"/>
        <v>68</v>
      </c>
      <c r="O1206" s="74">
        <f t="shared" si="996"/>
        <v>91</v>
      </c>
      <c r="P1206" s="74">
        <f t="shared" si="996"/>
        <v>23</v>
      </c>
      <c r="Q1206" s="74">
        <f t="shared" si="996"/>
        <v>23</v>
      </c>
      <c r="R1206" s="74">
        <f t="shared" si="996"/>
        <v>23</v>
      </c>
      <c r="S1206" s="74">
        <f t="shared" si="996"/>
        <v>23</v>
      </c>
      <c r="T1206" s="74">
        <f t="shared" si="996"/>
        <v>23</v>
      </c>
      <c r="U1206" s="74">
        <f t="shared" si="996"/>
        <v>23</v>
      </c>
      <c r="V1206" s="74">
        <f t="shared" si="996"/>
        <v>23</v>
      </c>
      <c r="W1206" s="74">
        <f t="shared" si="996"/>
        <v>23</v>
      </c>
      <c r="X1206" s="74">
        <f t="shared" si="996"/>
        <v>22</v>
      </c>
      <c r="Y1206" s="74">
        <f t="shared" si="996"/>
        <v>22</v>
      </c>
      <c r="Z1206" s="74">
        <f t="shared" si="996"/>
        <v>22</v>
      </c>
      <c r="AA1206" s="74">
        <f t="shared" si="996"/>
        <v>22</v>
      </c>
      <c r="AB1206" s="74">
        <f t="shared" si="996"/>
        <v>21</v>
      </c>
      <c r="AC1206" s="74">
        <f t="shared" si="996"/>
        <v>22</v>
      </c>
      <c r="AD1206" s="74">
        <f t="shared" si="996"/>
        <v>96</v>
      </c>
      <c r="AE1206" s="74">
        <f t="shared" si="996"/>
        <v>103</v>
      </c>
      <c r="AF1206" s="74">
        <f t="shared" si="996"/>
        <v>111</v>
      </c>
      <c r="AG1206" s="74">
        <f t="shared" si="996"/>
        <v>107</v>
      </c>
      <c r="AH1206" s="74">
        <f t="shared" si="996"/>
        <v>111</v>
      </c>
      <c r="AI1206" s="74">
        <f t="shared" si="996"/>
        <v>93</v>
      </c>
      <c r="AJ1206" s="74">
        <f t="shared" si="996"/>
        <v>80</v>
      </c>
      <c r="AK1206" s="74">
        <f t="shared" si="996"/>
        <v>66</v>
      </c>
      <c r="AL1206" s="74">
        <f t="shared" si="996"/>
        <v>47</v>
      </c>
      <c r="AM1206" s="74">
        <f t="shared" si="996"/>
        <v>55</v>
      </c>
      <c r="AN1206" s="74">
        <f t="shared" si="996"/>
        <v>40</v>
      </c>
      <c r="AO1206" s="74">
        <f t="shared" si="996"/>
        <v>31</v>
      </c>
      <c r="AP1206" s="74">
        <f t="shared" si="996"/>
        <v>20</v>
      </c>
      <c r="AQ1206" s="74">
        <v>17</v>
      </c>
      <c r="AR1206" s="74">
        <v>19</v>
      </c>
      <c r="AS1206" s="74">
        <v>108</v>
      </c>
      <c r="AT1206" s="74">
        <f t="shared" si="996"/>
        <v>27</v>
      </c>
      <c r="AU1206" s="73"/>
      <c r="AV1206" s="109"/>
      <c r="AW1206" s="109"/>
    </row>
    <row r="1207" spans="1:49" s="33" customFormat="1" ht="12">
      <c r="A1207" s="21">
        <v>1203</v>
      </c>
      <c r="B1207" s="75">
        <v>4575</v>
      </c>
      <c r="C1207" s="76" t="s">
        <v>999</v>
      </c>
      <c r="D1207" s="76" t="s">
        <v>658</v>
      </c>
      <c r="E1207" s="76" t="s">
        <v>665</v>
      </c>
      <c r="F1207" s="44" t="s">
        <v>184</v>
      </c>
      <c r="G1207" s="78" t="s">
        <v>667</v>
      </c>
      <c r="H1207" s="75">
        <v>6755</v>
      </c>
      <c r="I1207" s="105">
        <f>SUM(J1207:AP1207)</f>
        <v>1168</v>
      </c>
      <c r="J1207" s="79">
        <v>35</v>
      </c>
      <c r="K1207" s="79">
        <f>VLOOKUP(B1207,[2]ok!$BJ$3:$CS$424,3,FALSE)</f>
        <v>42</v>
      </c>
      <c r="L1207" s="79">
        <f>VLOOKUP(B1207,[2]ok!$BJ$3:$CS$424,4,FALSE)</f>
        <v>55</v>
      </c>
      <c r="M1207" s="79">
        <f>VLOOKUP(B1207,[2]ok!$BJ$3:$CS$424,5,FALSE)</f>
        <v>50</v>
      </c>
      <c r="N1207" s="79">
        <f>VLOOKUP(B1207,[2]ok!$BJ$3:$CS$424,6,FALSE)</f>
        <v>56</v>
      </c>
      <c r="O1207" s="79">
        <f>VLOOKUP(B1207,[2]ok!$BJ$3:$CS$424,7,FALSE)</f>
        <v>62</v>
      </c>
      <c r="P1207" s="79">
        <f>VLOOKUP(B1207,[2]ok!$BJ$3:$CS$424,8,FALSE)</f>
        <v>16</v>
      </c>
      <c r="Q1207" s="79">
        <f>VLOOKUP(B1207,[2]ok!$BJ$3:$CS$424,9,FALSE)</f>
        <v>16</v>
      </c>
      <c r="R1207" s="79">
        <f>VLOOKUP(B1207,[2]ok!$BJ$3:$CS$424,10,FALSE)</f>
        <v>16</v>
      </c>
      <c r="S1207" s="79">
        <f>VLOOKUP(B1207,[2]ok!$BJ$3:$CS$424,11,FALSE)</f>
        <v>16</v>
      </c>
      <c r="T1207" s="79">
        <f>VLOOKUP(B1207,[2]ok!$BJ$3:$CS$424,12,FALSE)</f>
        <v>16</v>
      </c>
      <c r="U1207" s="79">
        <f>VLOOKUP(B1207,[2]ok!$BJ$3:$CS$424,13,FALSE)</f>
        <v>16</v>
      </c>
      <c r="V1207" s="79">
        <f>VLOOKUP(B1207,[2]ok!$BJ$3:$CS$424,14,FALSE)</f>
        <v>16</v>
      </c>
      <c r="W1207" s="79">
        <f>VLOOKUP(B1207,[2]ok!$BJ$3:$CS$424,15,FALSE)</f>
        <v>16</v>
      </c>
      <c r="X1207" s="79">
        <f>VLOOKUP(B1207,[2]ok!$BJ$3:$CS$424,16,FALSE)</f>
        <v>15</v>
      </c>
      <c r="Y1207" s="79">
        <f>VLOOKUP(B1207,[2]ok!$BJ$3:$CS$424,17,FALSE)</f>
        <v>15</v>
      </c>
      <c r="Z1207" s="79">
        <f>VLOOKUP(B1207,[2]ok!$BJ$3:$CS$424,18,FALSE)</f>
        <v>15</v>
      </c>
      <c r="AA1207" s="79">
        <f>VLOOKUP(B1207,[2]ok!$BJ$3:$CS$424,19,FALSE)</f>
        <v>15</v>
      </c>
      <c r="AB1207" s="79">
        <f>VLOOKUP(B1207,[2]ok!$BJ$3:$CS$424,20,FALSE)</f>
        <v>14</v>
      </c>
      <c r="AC1207" s="79">
        <f>VLOOKUP(B1207,[2]ok!$BJ$3:$CS$424,21,FALSE)</f>
        <v>15</v>
      </c>
      <c r="AD1207" s="79">
        <f>VLOOKUP(B1207,[2]ok!$BJ$3:$CS$424,22,FALSE)</f>
        <v>65</v>
      </c>
      <c r="AE1207" s="79">
        <f>VLOOKUP(B1207,[2]ok!$BJ$3:$CS$424,23,FALSE)</f>
        <v>70</v>
      </c>
      <c r="AF1207" s="79">
        <f>VLOOKUP(B1207,[2]ok!$BJ$3:$CS$424,24,FALSE)</f>
        <v>75</v>
      </c>
      <c r="AG1207" s="79">
        <f>VLOOKUP(B1207,[2]ok!$BJ$3:$CS$424,25,FALSE)</f>
        <v>73</v>
      </c>
      <c r="AH1207" s="79">
        <f>VLOOKUP(B1207,[2]ok!$BJ$3:$CS$424,26,FALSE)</f>
        <v>75</v>
      </c>
      <c r="AI1207" s="79">
        <f>VLOOKUP(B1207,[2]ok!$BJ$3:$CS$424,27,FALSE)</f>
        <v>63</v>
      </c>
      <c r="AJ1207" s="79">
        <f>VLOOKUP(B1207,[2]ok!$BJ$3:$CS$424,28,FALSE)</f>
        <v>54</v>
      </c>
      <c r="AK1207" s="79">
        <f>VLOOKUP(B1207,[2]ok!$BJ$3:$CS$424,29,FALSE)</f>
        <v>45</v>
      </c>
      <c r="AL1207" s="79">
        <f>VLOOKUP(B1207,[2]ok!$BJ$3:$CS$424,30,FALSE)</f>
        <v>32</v>
      </c>
      <c r="AM1207" s="79">
        <f>VLOOKUP(B1207,[2]ok!$BJ$3:$CS$424,31,FALSE)</f>
        <v>37</v>
      </c>
      <c r="AN1207" s="79">
        <f>VLOOKUP(B1207,[2]ok!$BJ$3:$CS$424,32,FALSE)</f>
        <v>27</v>
      </c>
      <c r="AO1207" s="79">
        <f>VLOOKUP(B1207,[2]ok!$BJ$3:$CS$424,33,FALSE)</f>
        <v>21</v>
      </c>
      <c r="AP1207" s="79">
        <f>VLOOKUP(B1207,[2]ok!$BJ$3:$CS$424,34,FALSE)</f>
        <v>14</v>
      </c>
      <c r="AQ1207" s="79">
        <v>0</v>
      </c>
      <c r="AR1207" s="79">
        <v>0</v>
      </c>
      <c r="AS1207" s="79">
        <v>0</v>
      </c>
      <c r="AT1207" s="79">
        <v>15</v>
      </c>
      <c r="AU1207" s="78">
        <v>4575</v>
      </c>
      <c r="AV1207" s="109"/>
      <c r="AW1207" s="109"/>
    </row>
    <row r="1208" spans="1:49" s="33" customFormat="1" ht="12">
      <c r="A1208" s="6">
        <v>1204</v>
      </c>
      <c r="B1208" s="75">
        <v>4540</v>
      </c>
      <c r="C1208" s="76" t="s">
        <v>999</v>
      </c>
      <c r="D1208" s="76" t="s">
        <v>658</v>
      </c>
      <c r="E1208" s="76" t="s">
        <v>659</v>
      </c>
      <c r="F1208" s="77" t="s">
        <v>224</v>
      </c>
      <c r="G1208" s="78" t="s">
        <v>662</v>
      </c>
      <c r="H1208" s="75">
        <v>4540</v>
      </c>
      <c r="I1208" s="105">
        <f>SUM(J1208:AP1208)</f>
        <v>485</v>
      </c>
      <c r="J1208" s="79">
        <v>4</v>
      </c>
      <c r="K1208" s="79">
        <v>10</v>
      </c>
      <c r="L1208" s="79">
        <v>11</v>
      </c>
      <c r="M1208" s="79">
        <v>12</v>
      </c>
      <c r="N1208" s="79">
        <v>12</v>
      </c>
      <c r="O1208" s="79">
        <f>VLOOKUP(B1208,[2]ok!$BJ$3:$CS$424,7,FALSE)</f>
        <v>29</v>
      </c>
      <c r="P1208" s="79">
        <f>VLOOKUP(B1208,[2]ok!$BJ$3:$CS$424,8,FALSE)</f>
        <v>7</v>
      </c>
      <c r="Q1208" s="79">
        <f>VLOOKUP(B1208,[2]ok!$BJ$3:$CS$424,9,FALSE)</f>
        <v>7</v>
      </c>
      <c r="R1208" s="79">
        <f>VLOOKUP(B1208,[2]ok!$BJ$3:$CS$424,10,FALSE)</f>
        <v>7</v>
      </c>
      <c r="S1208" s="79">
        <f>VLOOKUP(B1208,[2]ok!$BJ$3:$CS$424,11,FALSE)</f>
        <v>7</v>
      </c>
      <c r="T1208" s="79">
        <f>VLOOKUP(B1208,[2]ok!$BJ$3:$CS$424,12,FALSE)</f>
        <v>7</v>
      </c>
      <c r="U1208" s="79">
        <f>VLOOKUP(B1208,[2]ok!$BJ$3:$CS$424,13,FALSE)</f>
        <v>7</v>
      </c>
      <c r="V1208" s="79">
        <f>VLOOKUP(B1208,[2]ok!$BJ$3:$CS$424,14,FALSE)</f>
        <v>7</v>
      </c>
      <c r="W1208" s="79">
        <f>VLOOKUP(B1208,[2]ok!$BJ$3:$CS$424,15,FALSE)</f>
        <v>7</v>
      </c>
      <c r="X1208" s="79">
        <f>VLOOKUP(B1208,[2]ok!$BJ$3:$CS$424,16,FALSE)</f>
        <v>7</v>
      </c>
      <c r="Y1208" s="79">
        <f>VLOOKUP(B1208,[2]ok!$BJ$3:$CS$424,17,FALSE)</f>
        <v>7</v>
      </c>
      <c r="Z1208" s="79">
        <f>VLOOKUP(B1208,[2]ok!$BJ$3:$CS$424,18,FALSE)</f>
        <v>7</v>
      </c>
      <c r="AA1208" s="79">
        <f>VLOOKUP(B1208,[2]ok!$BJ$3:$CS$424,19,FALSE)</f>
        <v>7</v>
      </c>
      <c r="AB1208" s="79">
        <f>VLOOKUP(B1208,[2]ok!$BJ$3:$CS$424,20,FALSE)</f>
        <v>7</v>
      </c>
      <c r="AC1208" s="79">
        <f>VLOOKUP(B1208,[2]ok!$BJ$3:$CS$424,21,FALSE)</f>
        <v>7</v>
      </c>
      <c r="AD1208" s="79">
        <f>VLOOKUP(B1208,[2]ok!$BJ$3:$CS$424,22,FALSE)</f>
        <v>31</v>
      </c>
      <c r="AE1208" s="79">
        <f>VLOOKUP(B1208,[2]ok!$BJ$3:$CS$424,23,FALSE)</f>
        <v>33</v>
      </c>
      <c r="AF1208" s="79">
        <f>VLOOKUP(B1208,[2]ok!$BJ$3:$CS$424,24,FALSE)</f>
        <v>36</v>
      </c>
      <c r="AG1208" s="79">
        <f>VLOOKUP(B1208,[2]ok!$BJ$3:$CS$424,25,FALSE)</f>
        <v>34</v>
      </c>
      <c r="AH1208" s="79">
        <f>VLOOKUP(B1208,[2]ok!$BJ$3:$CS$424,26,FALSE)</f>
        <v>36</v>
      </c>
      <c r="AI1208" s="79">
        <f>VLOOKUP(B1208,[2]ok!$BJ$3:$CS$424,27,FALSE)</f>
        <v>30</v>
      </c>
      <c r="AJ1208" s="79">
        <f>VLOOKUP(B1208,[2]ok!$BJ$3:$CS$424,28,FALSE)</f>
        <v>26</v>
      </c>
      <c r="AK1208" s="79">
        <f>VLOOKUP(B1208,[2]ok!$BJ$3:$CS$424,29,FALSE)</f>
        <v>21</v>
      </c>
      <c r="AL1208" s="79">
        <f>VLOOKUP(B1208,[2]ok!$BJ$3:$CS$424,30,FALSE)</f>
        <v>15</v>
      </c>
      <c r="AM1208" s="79">
        <f>VLOOKUP(B1208,[2]ok!$BJ$3:$CS$424,31,FALSE)</f>
        <v>18</v>
      </c>
      <c r="AN1208" s="79">
        <f>VLOOKUP(B1208,[2]ok!$BJ$3:$CS$424,32,FALSE)</f>
        <v>13</v>
      </c>
      <c r="AO1208" s="79">
        <f>VLOOKUP(B1208,[2]ok!$BJ$3:$CS$424,33,FALSE)</f>
        <v>10</v>
      </c>
      <c r="AP1208" s="79">
        <f>VLOOKUP(B1208,[2]ok!$BJ$3:$CS$424,34,FALSE)</f>
        <v>6</v>
      </c>
      <c r="AQ1208" s="79">
        <v>17</v>
      </c>
      <c r="AR1208" s="79">
        <v>19</v>
      </c>
      <c r="AS1208" s="79">
        <v>108</v>
      </c>
      <c r="AT1208" s="79">
        <v>12</v>
      </c>
      <c r="AU1208" s="78">
        <v>4540</v>
      </c>
      <c r="AV1208" s="109"/>
      <c r="AW1208" s="109"/>
    </row>
    <row r="1209" spans="1:49" s="33" customFormat="1" ht="12">
      <c r="A1209" s="21">
        <v>1205</v>
      </c>
      <c r="B1209" s="71"/>
      <c r="C1209" s="71"/>
      <c r="D1209" s="71"/>
      <c r="E1209" s="71"/>
      <c r="F1209" s="72" t="s">
        <v>1068</v>
      </c>
      <c r="G1209" s="73"/>
      <c r="H1209" s="71"/>
      <c r="I1209" s="104">
        <f>+I1210</f>
        <v>2201</v>
      </c>
      <c r="J1209" s="74">
        <f t="shared" ref="J1209:AT1209" si="997">+J1210</f>
        <v>25</v>
      </c>
      <c r="K1209" s="74">
        <f t="shared" si="997"/>
        <v>35</v>
      </c>
      <c r="L1209" s="74">
        <f t="shared" si="997"/>
        <v>33</v>
      </c>
      <c r="M1209" s="74">
        <f t="shared" si="997"/>
        <v>23</v>
      </c>
      <c r="N1209" s="74">
        <f t="shared" si="997"/>
        <v>31</v>
      </c>
      <c r="O1209" s="74">
        <f t="shared" si="997"/>
        <v>38</v>
      </c>
      <c r="P1209" s="74">
        <f t="shared" si="997"/>
        <v>35</v>
      </c>
      <c r="Q1209" s="74">
        <f t="shared" si="997"/>
        <v>36</v>
      </c>
      <c r="R1209" s="74">
        <f t="shared" si="997"/>
        <v>36</v>
      </c>
      <c r="S1209" s="74">
        <f t="shared" si="997"/>
        <v>37</v>
      </c>
      <c r="T1209" s="74">
        <f t="shared" si="997"/>
        <v>38</v>
      </c>
      <c r="U1209" s="74">
        <f t="shared" si="997"/>
        <v>39</v>
      </c>
      <c r="V1209" s="74">
        <f t="shared" si="997"/>
        <v>39</v>
      </c>
      <c r="W1209" s="74">
        <f t="shared" si="997"/>
        <v>38</v>
      </c>
      <c r="X1209" s="74">
        <f t="shared" si="997"/>
        <v>36</v>
      </c>
      <c r="Y1209" s="74">
        <f t="shared" si="997"/>
        <v>34</v>
      </c>
      <c r="Z1209" s="74">
        <f t="shared" si="997"/>
        <v>32</v>
      </c>
      <c r="AA1209" s="74">
        <f t="shared" si="997"/>
        <v>30</v>
      </c>
      <c r="AB1209" s="74">
        <f t="shared" si="997"/>
        <v>28</v>
      </c>
      <c r="AC1209" s="74">
        <f t="shared" si="997"/>
        <v>27</v>
      </c>
      <c r="AD1209" s="74">
        <f t="shared" si="997"/>
        <v>119</v>
      </c>
      <c r="AE1209" s="74">
        <f t="shared" si="997"/>
        <v>148</v>
      </c>
      <c r="AF1209" s="74">
        <f t="shared" si="997"/>
        <v>182</v>
      </c>
      <c r="AG1209" s="74">
        <f t="shared" si="997"/>
        <v>160</v>
      </c>
      <c r="AH1209" s="74">
        <f t="shared" si="997"/>
        <v>181</v>
      </c>
      <c r="AI1209" s="74">
        <f t="shared" si="997"/>
        <v>170</v>
      </c>
      <c r="AJ1209" s="74">
        <f t="shared" si="997"/>
        <v>127</v>
      </c>
      <c r="AK1209" s="74">
        <f t="shared" si="997"/>
        <v>98</v>
      </c>
      <c r="AL1209" s="74">
        <f t="shared" si="997"/>
        <v>81</v>
      </c>
      <c r="AM1209" s="74">
        <f t="shared" si="997"/>
        <v>99</v>
      </c>
      <c r="AN1209" s="74">
        <f t="shared" si="997"/>
        <v>77</v>
      </c>
      <c r="AO1209" s="74">
        <f t="shared" si="997"/>
        <v>49</v>
      </c>
      <c r="AP1209" s="74">
        <f t="shared" si="997"/>
        <v>40</v>
      </c>
      <c r="AQ1209" s="74">
        <v>91</v>
      </c>
      <c r="AR1209" s="74">
        <v>80</v>
      </c>
      <c r="AS1209" s="74">
        <v>518</v>
      </c>
      <c r="AT1209" s="74">
        <f t="shared" si="997"/>
        <v>34</v>
      </c>
      <c r="AU1209" s="73"/>
      <c r="AV1209" s="109"/>
      <c r="AW1209" s="109"/>
    </row>
    <row r="1210" spans="1:49" s="33" customFormat="1" ht="12">
      <c r="A1210" s="21">
        <v>1206</v>
      </c>
      <c r="B1210" s="75">
        <v>4556</v>
      </c>
      <c r="C1210" s="76" t="s">
        <v>999</v>
      </c>
      <c r="D1210" s="76" t="s">
        <v>732</v>
      </c>
      <c r="E1210" s="76" t="s">
        <v>733</v>
      </c>
      <c r="F1210" s="77" t="s">
        <v>225</v>
      </c>
      <c r="G1210" s="78" t="s">
        <v>680</v>
      </c>
      <c r="H1210" s="75">
        <v>4556</v>
      </c>
      <c r="I1210" s="105">
        <f>SUM(J1210:AP1210)</f>
        <v>2201</v>
      </c>
      <c r="J1210" s="79">
        <f>VLOOKUP(B1210,[2]ok!$BJ$3:$CS$424,2,FALSE)</f>
        <v>25</v>
      </c>
      <c r="K1210" s="79">
        <f>VLOOKUP(B1210,[2]ok!$BJ$3:$CS$424,3,FALSE)</f>
        <v>35</v>
      </c>
      <c r="L1210" s="79">
        <f>VLOOKUP(B1210,[2]ok!$BJ$3:$CS$424,4,FALSE)</f>
        <v>33</v>
      </c>
      <c r="M1210" s="79">
        <f>VLOOKUP(B1210,[2]ok!$BJ$3:$CS$424,5,FALSE)</f>
        <v>23</v>
      </c>
      <c r="N1210" s="79">
        <f>VLOOKUP(B1210,[2]ok!$BJ$3:$CS$424,6,FALSE)</f>
        <v>31</v>
      </c>
      <c r="O1210" s="79">
        <f>VLOOKUP(B1210,[2]ok!$BJ$3:$CS$424,7,FALSE)</f>
        <v>38</v>
      </c>
      <c r="P1210" s="79">
        <f>VLOOKUP(B1210,[2]ok!$BJ$3:$CS$424,8,FALSE)</f>
        <v>35</v>
      </c>
      <c r="Q1210" s="79">
        <f>VLOOKUP(B1210,[2]ok!$BJ$3:$CS$424,9,FALSE)</f>
        <v>36</v>
      </c>
      <c r="R1210" s="79">
        <f>VLOOKUP(B1210,[2]ok!$BJ$3:$CS$424,10,FALSE)</f>
        <v>36</v>
      </c>
      <c r="S1210" s="79">
        <f>VLOOKUP(B1210,[2]ok!$BJ$3:$CS$424,11,FALSE)</f>
        <v>37</v>
      </c>
      <c r="T1210" s="79">
        <f>VLOOKUP(B1210,[2]ok!$BJ$3:$CS$424,12,FALSE)</f>
        <v>38</v>
      </c>
      <c r="U1210" s="79">
        <f>VLOOKUP(B1210,[2]ok!$BJ$3:$CS$424,13,FALSE)</f>
        <v>39</v>
      </c>
      <c r="V1210" s="79">
        <f>VLOOKUP(B1210,[2]ok!$BJ$3:$CS$424,14,FALSE)</f>
        <v>39</v>
      </c>
      <c r="W1210" s="79">
        <f>VLOOKUP(B1210,[2]ok!$BJ$3:$CS$424,15,FALSE)</f>
        <v>38</v>
      </c>
      <c r="X1210" s="79">
        <f>VLOOKUP(B1210,[2]ok!$BJ$3:$CS$424,16,FALSE)</f>
        <v>36</v>
      </c>
      <c r="Y1210" s="79">
        <f>VLOOKUP(B1210,[2]ok!$BJ$3:$CS$424,17,FALSE)</f>
        <v>34</v>
      </c>
      <c r="Z1210" s="79">
        <f>VLOOKUP(B1210,[2]ok!$BJ$3:$CS$424,18,FALSE)</f>
        <v>32</v>
      </c>
      <c r="AA1210" s="79">
        <f>VLOOKUP(B1210,[2]ok!$BJ$3:$CS$424,19,FALSE)</f>
        <v>30</v>
      </c>
      <c r="AB1210" s="79">
        <f>VLOOKUP(B1210,[2]ok!$BJ$3:$CS$424,20,FALSE)</f>
        <v>28</v>
      </c>
      <c r="AC1210" s="79">
        <f>VLOOKUP(B1210,[2]ok!$BJ$3:$CS$424,21,FALSE)</f>
        <v>27</v>
      </c>
      <c r="AD1210" s="79">
        <f>VLOOKUP(B1210,[2]ok!$BJ$3:$CS$424,22,FALSE)</f>
        <v>119</v>
      </c>
      <c r="AE1210" s="79">
        <f>VLOOKUP(B1210,[2]ok!$BJ$3:$CS$424,23,FALSE)</f>
        <v>148</v>
      </c>
      <c r="AF1210" s="79">
        <f>VLOOKUP(B1210,[2]ok!$BJ$3:$CS$424,24,FALSE)</f>
        <v>182</v>
      </c>
      <c r="AG1210" s="79">
        <f>VLOOKUP(B1210,[2]ok!$BJ$3:$CS$424,25,FALSE)</f>
        <v>160</v>
      </c>
      <c r="AH1210" s="79">
        <f>VLOOKUP(B1210,[2]ok!$BJ$3:$CS$424,26,FALSE)</f>
        <v>181</v>
      </c>
      <c r="AI1210" s="79">
        <f>VLOOKUP(B1210,[2]ok!$BJ$3:$CS$424,27,FALSE)</f>
        <v>170</v>
      </c>
      <c r="AJ1210" s="79">
        <f>VLOOKUP(B1210,[2]ok!$BJ$3:$CS$424,28,FALSE)</f>
        <v>127</v>
      </c>
      <c r="AK1210" s="79">
        <f>VLOOKUP(B1210,[2]ok!$BJ$3:$CS$424,29,FALSE)</f>
        <v>98</v>
      </c>
      <c r="AL1210" s="79">
        <f>VLOOKUP(B1210,[2]ok!$BJ$3:$CS$424,30,FALSE)</f>
        <v>81</v>
      </c>
      <c r="AM1210" s="79">
        <f>VLOOKUP(B1210,[2]ok!$BJ$3:$CS$424,31,FALSE)</f>
        <v>99</v>
      </c>
      <c r="AN1210" s="79">
        <f>VLOOKUP(B1210,[2]ok!$BJ$3:$CS$424,32,FALSE)</f>
        <v>77</v>
      </c>
      <c r="AO1210" s="79">
        <f>VLOOKUP(B1210,[2]ok!$BJ$3:$CS$424,33,FALSE)</f>
        <v>49</v>
      </c>
      <c r="AP1210" s="79">
        <f>VLOOKUP(B1210,[2]ok!$BJ$3:$CS$424,34,FALSE)</f>
        <v>40</v>
      </c>
      <c r="AQ1210" s="79">
        <v>91</v>
      </c>
      <c r="AR1210" s="79">
        <v>80</v>
      </c>
      <c r="AS1210" s="79">
        <v>518</v>
      </c>
      <c r="AT1210" s="79">
        <v>34</v>
      </c>
      <c r="AU1210" s="78">
        <v>4556</v>
      </c>
      <c r="AV1210" s="109"/>
      <c r="AW1210" s="109"/>
    </row>
    <row r="1211" spans="1:49" s="33" customFormat="1" ht="12">
      <c r="A1211" s="6">
        <v>1207</v>
      </c>
      <c r="B1211" s="71"/>
      <c r="C1211" s="71"/>
      <c r="D1211" s="71"/>
      <c r="E1211" s="71"/>
      <c r="F1211" s="72" t="s">
        <v>1069</v>
      </c>
      <c r="G1211" s="73"/>
      <c r="H1211" s="71"/>
      <c r="I1211" s="104">
        <f>SUM(I1212:I1218)</f>
        <v>5920</v>
      </c>
      <c r="J1211" s="74">
        <f t="shared" ref="J1211:AP1211" si="998">SUM(J1212:J1218)</f>
        <v>71</v>
      </c>
      <c r="K1211" s="74">
        <f t="shared" si="998"/>
        <v>85</v>
      </c>
      <c r="L1211" s="74">
        <f t="shared" si="998"/>
        <v>83</v>
      </c>
      <c r="M1211" s="74">
        <f t="shared" si="998"/>
        <v>97</v>
      </c>
      <c r="N1211" s="74">
        <f t="shared" si="998"/>
        <v>76</v>
      </c>
      <c r="O1211" s="74">
        <f t="shared" si="998"/>
        <v>84</v>
      </c>
      <c r="P1211" s="74">
        <f t="shared" si="998"/>
        <v>108</v>
      </c>
      <c r="Q1211" s="74">
        <f t="shared" si="998"/>
        <v>109</v>
      </c>
      <c r="R1211" s="74">
        <f t="shared" si="998"/>
        <v>109</v>
      </c>
      <c r="S1211" s="74">
        <f t="shared" si="998"/>
        <v>109</v>
      </c>
      <c r="T1211" s="74">
        <f t="shared" si="998"/>
        <v>110</v>
      </c>
      <c r="U1211" s="74">
        <f t="shared" si="998"/>
        <v>110</v>
      </c>
      <c r="V1211" s="74">
        <f t="shared" si="998"/>
        <v>110</v>
      </c>
      <c r="W1211" s="74">
        <f t="shared" si="998"/>
        <v>111</v>
      </c>
      <c r="X1211" s="74">
        <f t="shared" si="998"/>
        <v>111</v>
      </c>
      <c r="Y1211" s="74">
        <f t="shared" si="998"/>
        <v>113</v>
      </c>
      <c r="Z1211" s="74">
        <f t="shared" si="998"/>
        <v>114</v>
      </c>
      <c r="AA1211" s="74">
        <f t="shared" si="998"/>
        <v>114</v>
      </c>
      <c r="AB1211" s="74">
        <f t="shared" si="998"/>
        <v>110</v>
      </c>
      <c r="AC1211" s="74">
        <f t="shared" si="998"/>
        <v>104</v>
      </c>
      <c r="AD1211" s="74">
        <f t="shared" si="998"/>
        <v>457</v>
      </c>
      <c r="AE1211" s="74">
        <f t="shared" si="998"/>
        <v>449</v>
      </c>
      <c r="AF1211" s="74">
        <f t="shared" si="998"/>
        <v>449</v>
      </c>
      <c r="AG1211" s="74">
        <f t="shared" si="998"/>
        <v>461</v>
      </c>
      <c r="AH1211" s="74">
        <f t="shared" si="998"/>
        <v>412</v>
      </c>
      <c r="AI1211" s="74">
        <f t="shared" si="998"/>
        <v>357</v>
      </c>
      <c r="AJ1211" s="74">
        <f t="shared" si="998"/>
        <v>297</v>
      </c>
      <c r="AK1211" s="74">
        <f t="shared" si="998"/>
        <v>266</v>
      </c>
      <c r="AL1211" s="74">
        <f t="shared" si="998"/>
        <v>215</v>
      </c>
      <c r="AM1211" s="74">
        <f t="shared" si="998"/>
        <v>195</v>
      </c>
      <c r="AN1211" s="74">
        <f t="shared" si="998"/>
        <v>140</v>
      </c>
      <c r="AO1211" s="74">
        <f t="shared" si="998"/>
        <v>100</v>
      </c>
      <c r="AP1211" s="74">
        <f t="shared" si="998"/>
        <v>84</v>
      </c>
      <c r="AQ1211" s="74">
        <v>265</v>
      </c>
      <c r="AR1211" s="74">
        <v>294</v>
      </c>
      <c r="AS1211" s="74">
        <v>1396</v>
      </c>
      <c r="AT1211" s="74">
        <f>SUM(AT1212:AT1218)</f>
        <v>99</v>
      </c>
      <c r="AU1211" s="73"/>
      <c r="AV1211" s="109"/>
      <c r="AW1211" s="109"/>
    </row>
    <row r="1212" spans="1:49" s="33" customFormat="1" ht="12">
      <c r="A1212" s="21">
        <v>1208</v>
      </c>
      <c r="B1212" s="75">
        <v>4562</v>
      </c>
      <c r="C1212" s="76" t="s">
        <v>999</v>
      </c>
      <c r="D1212" s="76" t="s">
        <v>732</v>
      </c>
      <c r="E1212" s="76" t="s">
        <v>741</v>
      </c>
      <c r="F1212" s="77" t="s">
        <v>226</v>
      </c>
      <c r="G1212" s="78" t="s">
        <v>680</v>
      </c>
      <c r="H1212" s="75">
        <v>4562</v>
      </c>
      <c r="I1212" s="105">
        <f>SUM(J1212:AP1212)</f>
        <v>2818</v>
      </c>
      <c r="J1212" s="79">
        <v>33</v>
      </c>
      <c r="K1212" s="79">
        <f>VLOOKUP(B1212,[2]ok!$BJ$3:$CS$424,3,FALSE)</f>
        <v>40</v>
      </c>
      <c r="L1212" s="79">
        <f>VLOOKUP(B1212,[2]ok!$BJ$3:$CS$424,4,FALSE)</f>
        <v>39</v>
      </c>
      <c r="M1212" s="79">
        <f>VLOOKUP(B1212,[2]ok!$BJ$3:$CS$424,5,FALSE)</f>
        <v>45</v>
      </c>
      <c r="N1212" s="79">
        <f>VLOOKUP(B1212,[2]ok!$BJ$3:$CS$424,6,FALSE)</f>
        <v>37</v>
      </c>
      <c r="O1212" s="79">
        <f>VLOOKUP(B1212,[2]ok!$BJ$3:$CS$424,7,FALSE)</f>
        <v>40</v>
      </c>
      <c r="P1212" s="79">
        <f>VLOOKUP(B1212,[2]ok!$BJ$3:$CS$424,8,FALSE)</f>
        <v>53</v>
      </c>
      <c r="Q1212" s="79">
        <f>VLOOKUP(B1212,[2]ok!$BJ$3:$CS$424,9,FALSE)</f>
        <v>53</v>
      </c>
      <c r="R1212" s="79">
        <f>VLOOKUP(B1212,[2]ok!$BJ$3:$CS$424,10,FALSE)</f>
        <v>53</v>
      </c>
      <c r="S1212" s="79">
        <f>VLOOKUP(B1212,[2]ok!$BJ$3:$CS$424,11,FALSE)</f>
        <v>53</v>
      </c>
      <c r="T1212" s="79">
        <f>VLOOKUP(B1212,[2]ok!$BJ$3:$CS$424,12,FALSE)</f>
        <v>51</v>
      </c>
      <c r="U1212" s="79">
        <f>VLOOKUP(B1212,[2]ok!$BJ$3:$CS$424,13,FALSE)</f>
        <v>51</v>
      </c>
      <c r="V1212" s="79">
        <f>VLOOKUP(B1212,[2]ok!$BJ$3:$CS$424,14,FALSE)</f>
        <v>51</v>
      </c>
      <c r="W1212" s="79">
        <f>VLOOKUP(B1212,[2]ok!$BJ$3:$CS$424,15,FALSE)</f>
        <v>52</v>
      </c>
      <c r="X1212" s="79">
        <f>VLOOKUP(B1212,[2]ok!$BJ$3:$CS$424,16,FALSE)</f>
        <v>52</v>
      </c>
      <c r="Y1212" s="79">
        <f>VLOOKUP(B1212,[2]ok!$BJ$3:$CS$424,17,FALSE)</f>
        <v>54</v>
      </c>
      <c r="Z1212" s="79">
        <f>VLOOKUP(B1212,[2]ok!$BJ$3:$CS$424,18,FALSE)</f>
        <v>54</v>
      </c>
      <c r="AA1212" s="79">
        <f>VLOOKUP(B1212,[2]ok!$BJ$3:$CS$424,19,FALSE)</f>
        <v>54</v>
      </c>
      <c r="AB1212" s="79">
        <f>VLOOKUP(B1212,[2]ok!$BJ$3:$CS$424,20,FALSE)</f>
        <v>51</v>
      </c>
      <c r="AC1212" s="79">
        <f>VLOOKUP(B1212,[2]ok!$BJ$3:$CS$424,21,FALSE)</f>
        <v>50</v>
      </c>
      <c r="AD1212" s="79">
        <f>VLOOKUP(B1212,[2]ok!$BJ$3:$CS$424,22,FALSE)</f>
        <v>219</v>
      </c>
      <c r="AE1212" s="79">
        <f>VLOOKUP(B1212,[2]ok!$BJ$3:$CS$424,23,FALSE)</f>
        <v>213</v>
      </c>
      <c r="AF1212" s="79">
        <f>VLOOKUP(B1212,[2]ok!$BJ$3:$CS$424,24,FALSE)</f>
        <v>213</v>
      </c>
      <c r="AG1212" s="79">
        <f>VLOOKUP(B1212,[2]ok!$BJ$3:$CS$424,25,FALSE)</f>
        <v>221</v>
      </c>
      <c r="AH1212" s="79">
        <f>VLOOKUP(B1212,[2]ok!$BJ$3:$CS$424,26,FALSE)</f>
        <v>197</v>
      </c>
      <c r="AI1212" s="79">
        <f>VLOOKUP(B1212,[2]ok!$BJ$3:$CS$424,27,FALSE)</f>
        <v>171</v>
      </c>
      <c r="AJ1212" s="79">
        <f>VLOOKUP(B1212,[2]ok!$BJ$3:$CS$424,28,FALSE)</f>
        <v>142</v>
      </c>
      <c r="AK1212" s="79">
        <f>VLOOKUP(B1212,[2]ok!$BJ$3:$CS$424,29,FALSE)</f>
        <v>128</v>
      </c>
      <c r="AL1212" s="79">
        <f>VLOOKUP(B1212,[2]ok!$BJ$3:$CS$424,30,FALSE)</f>
        <v>102</v>
      </c>
      <c r="AM1212" s="79">
        <f>VLOOKUP(B1212,[2]ok!$BJ$3:$CS$424,31,FALSE)</f>
        <v>94</v>
      </c>
      <c r="AN1212" s="79">
        <f>VLOOKUP(B1212,[2]ok!$BJ$3:$CS$424,32,FALSE)</f>
        <v>65</v>
      </c>
      <c r="AO1212" s="79">
        <f>VLOOKUP(B1212,[2]ok!$BJ$3:$CS$424,33,FALSE)</f>
        <v>47</v>
      </c>
      <c r="AP1212" s="79">
        <f>VLOOKUP(B1212,[2]ok!$BJ$3:$CS$424,34,FALSE)</f>
        <v>40</v>
      </c>
      <c r="AQ1212" s="79">
        <v>123</v>
      </c>
      <c r="AR1212" s="79">
        <v>139</v>
      </c>
      <c r="AS1212" s="79">
        <v>666</v>
      </c>
      <c r="AT1212" s="79">
        <v>60</v>
      </c>
      <c r="AU1212" s="78">
        <v>4562</v>
      </c>
      <c r="AV1212" s="109"/>
      <c r="AW1212" s="109"/>
    </row>
    <row r="1213" spans="1:49" s="33" customFormat="1" ht="12">
      <c r="A1213" s="21">
        <v>1209</v>
      </c>
      <c r="B1213" s="75">
        <v>4567</v>
      </c>
      <c r="C1213" s="76" t="s">
        <v>999</v>
      </c>
      <c r="D1213" s="76" t="s">
        <v>732</v>
      </c>
      <c r="E1213" s="76" t="s">
        <v>741</v>
      </c>
      <c r="F1213" s="44" t="s">
        <v>227</v>
      </c>
      <c r="G1213" s="78" t="s">
        <v>662</v>
      </c>
      <c r="H1213" s="75">
        <v>4567</v>
      </c>
      <c r="I1213" s="105">
        <f t="shared" ref="I1213:I1218" si="999">SUM(J1213:AP1213)</f>
        <v>407</v>
      </c>
      <c r="J1213" s="79">
        <v>5</v>
      </c>
      <c r="K1213" s="79">
        <f>VLOOKUP(B1213,[2]ok!$BJ$3:$CS$424,3,FALSE)</f>
        <v>6</v>
      </c>
      <c r="L1213" s="79">
        <f>VLOOKUP(B1213,[2]ok!$BJ$3:$CS$424,4,FALSE)</f>
        <v>6</v>
      </c>
      <c r="M1213" s="79">
        <f>VLOOKUP(B1213,[2]ok!$BJ$3:$CS$424,5,FALSE)</f>
        <v>7</v>
      </c>
      <c r="N1213" s="79">
        <f>VLOOKUP(B1213,[2]ok!$BJ$3:$CS$424,6,FALSE)</f>
        <v>5</v>
      </c>
      <c r="O1213" s="79">
        <f>VLOOKUP(B1213,[2]ok!$BJ$3:$CS$424,7,FALSE)</f>
        <v>6</v>
      </c>
      <c r="P1213" s="79">
        <f>VLOOKUP(B1213,[2]ok!$BJ$3:$CS$424,8,FALSE)</f>
        <v>7</v>
      </c>
      <c r="Q1213" s="79">
        <f>VLOOKUP(B1213,[2]ok!$BJ$3:$CS$424,9,FALSE)</f>
        <v>7</v>
      </c>
      <c r="R1213" s="79">
        <f>VLOOKUP(B1213,[2]ok!$BJ$3:$CS$424,10,FALSE)</f>
        <v>7</v>
      </c>
      <c r="S1213" s="79">
        <f>VLOOKUP(B1213,[2]ok!$BJ$3:$CS$424,11,FALSE)</f>
        <v>7</v>
      </c>
      <c r="T1213" s="79">
        <f>VLOOKUP(B1213,[2]ok!$BJ$3:$CS$424,12,FALSE)</f>
        <v>8</v>
      </c>
      <c r="U1213" s="79">
        <f>VLOOKUP(B1213,[2]ok!$BJ$3:$CS$424,13,FALSE)</f>
        <v>8</v>
      </c>
      <c r="V1213" s="79">
        <f>VLOOKUP(B1213,[2]ok!$BJ$3:$CS$424,14,FALSE)</f>
        <v>8</v>
      </c>
      <c r="W1213" s="79">
        <f>VLOOKUP(B1213,[2]ok!$BJ$3:$CS$424,15,FALSE)</f>
        <v>8</v>
      </c>
      <c r="X1213" s="79">
        <f>VLOOKUP(B1213,[2]ok!$BJ$3:$CS$424,16,FALSE)</f>
        <v>8</v>
      </c>
      <c r="Y1213" s="79">
        <f>VLOOKUP(B1213,[2]ok!$BJ$3:$CS$424,17,FALSE)</f>
        <v>8</v>
      </c>
      <c r="Z1213" s="79">
        <f>VLOOKUP(B1213,[2]ok!$BJ$3:$CS$424,18,FALSE)</f>
        <v>8</v>
      </c>
      <c r="AA1213" s="79">
        <f>VLOOKUP(B1213,[2]ok!$BJ$3:$CS$424,19,FALSE)</f>
        <v>8</v>
      </c>
      <c r="AB1213" s="79">
        <f>VLOOKUP(B1213,[2]ok!$BJ$3:$CS$424,20,FALSE)</f>
        <v>8</v>
      </c>
      <c r="AC1213" s="79">
        <f>VLOOKUP(B1213,[2]ok!$BJ$3:$CS$424,21,FALSE)</f>
        <v>7</v>
      </c>
      <c r="AD1213" s="79">
        <f>VLOOKUP(B1213,[2]ok!$BJ$3:$CS$424,22,FALSE)</f>
        <v>31</v>
      </c>
      <c r="AE1213" s="79">
        <f>VLOOKUP(B1213,[2]ok!$BJ$3:$CS$424,23,FALSE)</f>
        <v>31</v>
      </c>
      <c r="AF1213" s="79">
        <f>VLOOKUP(B1213,[2]ok!$BJ$3:$CS$424,24,FALSE)</f>
        <v>31</v>
      </c>
      <c r="AG1213" s="79">
        <f>VLOOKUP(B1213,[2]ok!$BJ$3:$CS$424,25,FALSE)</f>
        <v>31</v>
      </c>
      <c r="AH1213" s="79">
        <f>VLOOKUP(B1213,[2]ok!$BJ$3:$CS$424,26,FALSE)</f>
        <v>28</v>
      </c>
      <c r="AI1213" s="79">
        <f>VLOOKUP(B1213,[2]ok!$BJ$3:$CS$424,27,FALSE)</f>
        <v>24</v>
      </c>
      <c r="AJ1213" s="79">
        <f>VLOOKUP(B1213,[2]ok!$BJ$3:$CS$424,28,FALSE)</f>
        <v>20</v>
      </c>
      <c r="AK1213" s="79">
        <f>VLOOKUP(B1213,[2]ok!$BJ$3:$CS$424,29,FALSE)</f>
        <v>18</v>
      </c>
      <c r="AL1213" s="79">
        <f>VLOOKUP(B1213,[2]ok!$BJ$3:$CS$424,30,FALSE)</f>
        <v>15</v>
      </c>
      <c r="AM1213" s="79">
        <f>VLOOKUP(B1213,[2]ok!$BJ$3:$CS$424,31,FALSE)</f>
        <v>13</v>
      </c>
      <c r="AN1213" s="79">
        <f>VLOOKUP(B1213,[2]ok!$BJ$3:$CS$424,32,FALSE)</f>
        <v>10</v>
      </c>
      <c r="AO1213" s="79">
        <f>VLOOKUP(B1213,[2]ok!$BJ$3:$CS$424,33,FALSE)</f>
        <v>7</v>
      </c>
      <c r="AP1213" s="79">
        <f>VLOOKUP(B1213,[2]ok!$BJ$3:$CS$424,34,FALSE)</f>
        <v>6</v>
      </c>
      <c r="AQ1213" s="79">
        <v>19</v>
      </c>
      <c r="AR1213" s="79">
        <v>21</v>
      </c>
      <c r="AS1213" s="79">
        <v>95</v>
      </c>
      <c r="AT1213" s="79">
        <v>4</v>
      </c>
      <c r="AU1213" s="78">
        <v>4567</v>
      </c>
      <c r="AV1213" s="109"/>
      <c r="AW1213" s="109"/>
    </row>
    <row r="1214" spans="1:49" s="33" customFormat="1" ht="12">
      <c r="A1214" s="6">
        <v>1210</v>
      </c>
      <c r="B1214" s="75">
        <v>4565</v>
      </c>
      <c r="C1214" s="76" t="s">
        <v>999</v>
      </c>
      <c r="D1214" s="76" t="s">
        <v>732</v>
      </c>
      <c r="E1214" s="76" t="s">
        <v>741</v>
      </c>
      <c r="F1214" s="77" t="s">
        <v>228</v>
      </c>
      <c r="G1214" s="78" t="s">
        <v>662</v>
      </c>
      <c r="H1214" s="75">
        <v>4565</v>
      </c>
      <c r="I1214" s="105">
        <f t="shared" si="999"/>
        <v>407</v>
      </c>
      <c r="J1214" s="79">
        <v>5</v>
      </c>
      <c r="K1214" s="79">
        <f>VLOOKUP(B1214,[2]ok!$BJ$3:$CS$424,3,FALSE)</f>
        <v>6</v>
      </c>
      <c r="L1214" s="79">
        <f>VLOOKUP(B1214,[2]ok!$BJ$3:$CS$424,4,FALSE)</f>
        <v>6</v>
      </c>
      <c r="M1214" s="79">
        <f>VLOOKUP(B1214,[2]ok!$BJ$3:$CS$424,5,FALSE)</f>
        <v>7</v>
      </c>
      <c r="N1214" s="79">
        <f>VLOOKUP(B1214,[2]ok!$BJ$3:$CS$424,6,FALSE)</f>
        <v>5</v>
      </c>
      <c r="O1214" s="79">
        <f>VLOOKUP(B1214,[2]ok!$BJ$3:$CS$424,7,FALSE)</f>
        <v>6</v>
      </c>
      <c r="P1214" s="79">
        <f>VLOOKUP(B1214,[2]ok!$BJ$3:$CS$424,8,FALSE)</f>
        <v>7</v>
      </c>
      <c r="Q1214" s="79">
        <f>VLOOKUP(B1214,[2]ok!$BJ$3:$CS$424,9,FALSE)</f>
        <v>7</v>
      </c>
      <c r="R1214" s="79">
        <f>VLOOKUP(B1214,[2]ok!$BJ$3:$CS$424,10,FALSE)</f>
        <v>7</v>
      </c>
      <c r="S1214" s="79">
        <f>VLOOKUP(B1214,[2]ok!$BJ$3:$CS$424,11,FALSE)</f>
        <v>7</v>
      </c>
      <c r="T1214" s="79">
        <f>VLOOKUP(B1214,[2]ok!$BJ$3:$CS$424,12,FALSE)</f>
        <v>8</v>
      </c>
      <c r="U1214" s="79">
        <f>VLOOKUP(B1214,[2]ok!$BJ$3:$CS$424,13,FALSE)</f>
        <v>8</v>
      </c>
      <c r="V1214" s="79">
        <f>VLOOKUP(B1214,[2]ok!$BJ$3:$CS$424,14,FALSE)</f>
        <v>8</v>
      </c>
      <c r="W1214" s="79">
        <f>VLOOKUP(B1214,[2]ok!$BJ$3:$CS$424,15,FALSE)</f>
        <v>8</v>
      </c>
      <c r="X1214" s="79">
        <f>VLOOKUP(B1214,[2]ok!$BJ$3:$CS$424,16,FALSE)</f>
        <v>8</v>
      </c>
      <c r="Y1214" s="79">
        <f>VLOOKUP(B1214,[2]ok!$BJ$3:$CS$424,17,FALSE)</f>
        <v>8</v>
      </c>
      <c r="Z1214" s="79">
        <f>VLOOKUP(B1214,[2]ok!$BJ$3:$CS$424,18,FALSE)</f>
        <v>8</v>
      </c>
      <c r="AA1214" s="79">
        <f>VLOOKUP(B1214,[2]ok!$BJ$3:$CS$424,19,FALSE)</f>
        <v>8</v>
      </c>
      <c r="AB1214" s="79">
        <f>VLOOKUP(B1214,[2]ok!$BJ$3:$CS$424,20,FALSE)</f>
        <v>8</v>
      </c>
      <c r="AC1214" s="79">
        <f>VLOOKUP(B1214,[2]ok!$BJ$3:$CS$424,21,FALSE)</f>
        <v>7</v>
      </c>
      <c r="AD1214" s="79">
        <f>VLOOKUP(B1214,[2]ok!$BJ$3:$CS$424,22,FALSE)</f>
        <v>31</v>
      </c>
      <c r="AE1214" s="79">
        <f>VLOOKUP(B1214,[2]ok!$BJ$3:$CS$424,23,FALSE)</f>
        <v>31</v>
      </c>
      <c r="AF1214" s="79">
        <f>VLOOKUP(B1214,[2]ok!$BJ$3:$CS$424,24,FALSE)</f>
        <v>31</v>
      </c>
      <c r="AG1214" s="79">
        <f>VLOOKUP(B1214,[2]ok!$BJ$3:$CS$424,25,FALSE)</f>
        <v>31</v>
      </c>
      <c r="AH1214" s="79">
        <f>VLOOKUP(B1214,[2]ok!$BJ$3:$CS$424,26,FALSE)</f>
        <v>28</v>
      </c>
      <c r="AI1214" s="79">
        <f>VLOOKUP(B1214,[2]ok!$BJ$3:$CS$424,27,FALSE)</f>
        <v>24</v>
      </c>
      <c r="AJ1214" s="79">
        <f>VLOOKUP(B1214,[2]ok!$BJ$3:$CS$424,28,FALSE)</f>
        <v>20</v>
      </c>
      <c r="AK1214" s="79">
        <f>VLOOKUP(B1214,[2]ok!$BJ$3:$CS$424,29,FALSE)</f>
        <v>18</v>
      </c>
      <c r="AL1214" s="79">
        <f>VLOOKUP(B1214,[2]ok!$BJ$3:$CS$424,30,FALSE)</f>
        <v>15</v>
      </c>
      <c r="AM1214" s="79">
        <f>VLOOKUP(B1214,[2]ok!$BJ$3:$CS$424,31,FALSE)</f>
        <v>13</v>
      </c>
      <c r="AN1214" s="79">
        <f>VLOOKUP(B1214,[2]ok!$BJ$3:$CS$424,32,FALSE)</f>
        <v>10</v>
      </c>
      <c r="AO1214" s="79">
        <f>VLOOKUP(B1214,[2]ok!$BJ$3:$CS$424,33,FALSE)</f>
        <v>7</v>
      </c>
      <c r="AP1214" s="79">
        <f>VLOOKUP(B1214,[2]ok!$BJ$3:$CS$424,34,FALSE)</f>
        <v>6</v>
      </c>
      <c r="AQ1214" s="79">
        <v>19</v>
      </c>
      <c r="AR1214" s="79">
        <v>21</v>
      </c>
      <c r="AS1214" s="79">
        <v>95</v>
      </c>
      <c r="AT1214" s="79">
        <v>5</v>
      </c>
      <c r="AU1214" s="78">
        <v>4565</v>
      </c>
      <c r="AV1214" s="109"/>
      <c r="AW1214" s="109"/>
    </row>
    <row r="1215" spans="1:49" s="33" customFormat="1" ht="12">
      <c r="A1215" s="21">
        <v>1211</v>
      </c>
      <c r="B1215" s="75">
        <v>4609</v>
      </c>
      <c r="C1215" s="76" t="s">
        <v>999</v>
      </c>
      <c r="D1215" s="76" t="s">
        <v>732</v>
      </c>
      <c r="E1215" s="76" t="s">
        <v>741</v>
      </c>
      <c r="F1215" s="77" t="s">
        <v>229</v>
      </c>
      <c r="G1215" s="78" t="s">
        <v>662</v>
      </c>
      <c r="H1215" s="75">
        <v>4609</v>
      </c>
      <c r="I1215" s="105">
        <f t="shared" si="999"/>
        <v>407</v>
      </c>
      <c r="J1215" s="79">
        <v>5</v>
      </c>
      <c r="K1215" s="79">
        <f>VLOOKUP(B1215,[2]ok!$BJ$3:$CS$424,3,FALSE)</f>
        <v>6</v>
      </c>
      <c r="L1215" s="79">
        <f>VLOOKUP(B1215,[2]ok!$BJ$3:$CS$424,4,FALSE)</f>
        <v>6</v>
      </c>
      <c r="M1215" s="79">
        <f>VLOOKUP(B1215,[2]ok!$BJ$3:$CS$424,5,FALSE)</f>
        <v>7</v>
      </c>
      <c r="N1215" s="79">
        <f>VLOOKUP(B1215,[2]ok!$BJ$3:$CS$424,6,FALSE)</f>
        <v>5</v>
      </c>
      <c r="O1215" s="79">
        <f>VLOOKUP(B1215,[2]ok!$BJ$3:$CS$424,7,FALSE)</f>
        <v>6</v>
      </c>
      <c r="P1215" s="79">
        <f>VLOOKUP(B1215,[2]ok!$BJ$3:$CS$424,8,FALSE)</f>
        <v>7</v>
      </c>
      <c r="Q1215" s="79">
        <f>VLOOKUP(B1215,[2]ok!$BJ$3:$CS$424,9,FALSE)</f>
        <v>7</v>
      </c>
      <c r="R1215" s="79">
        <f>VLOOKUP(B1215,[2]ok!$BJ$3:$CS$424,10,FALSE)</f>
        <v>7</v>
      </c>
      <c r="S1215" s="79">
        <f>VLOOKUP(B1215,[2]ok!$BJ$3:$CS$424,11,FALSE)</f>
        <v>7</v>
      </c>
      <c r="T1215" s="79">
        <f>VLOOKUP(B1215,[2]ok!$BJ$3:$CS$424,12,FALSE)</f>
        <v>8</v>
      </c>
      <c r="U1215" s="79">
        <f>VLOOKUP(B1215,[2]ok!$BJ$3:$CS$424,13,FALSE)</f>
        <v>8</v>
      </c>
      <c r="V1215" s="79">
        <f>VLOOKUP(B1215,[2]ok!$BJ$3:$CS$424,14,FALSE)</f>
        <v>8</v>
      </c>
      <c r="W1215" s="79">
        <f>VLOOKUP(B1215,[2]ok!$BJ$3:$CS$424,15,FALSE)</f>
        <v>8</v>
      </c>
      <c r="X1215" s="79">
        <f>VLOOKUP(B1215,[2]ok!$BJ$3:$CS$424,16,FALSE)</f>
        <v>8</v>
      </c>
      <c r="Y1215" s="79">
        <f>VLOOKUP(B1215,[2]ok!$BJ$3:$CS$424,17,FALSE)</f>
        <v>8</v>
      </c>
      <c r="Z1215" s="79">
        <f>VLOOKUP(B1215,[2]ok!$BJ$3:$CS$424,18,FALSE)</f>
        <v>8</v>
      </c>
      <c r="AA1215" s="79">
        <f>VLOOKUP(B1215,[2]ok!$BJ$3:$CS$424,19,FALSE)</f>
        <v>8</v>
      </c>
      <c r="AB1215" s="79">
        <f>VLOOKUP(B1215,[2]ok!$BJ$3:$CS$424,20,FALSE)</f>
        <v>8</v>
      </c>
      <c r="AC1215" s="79">
        <f>VLOOKUP(B1215,[2]ok!$BJ$3:$CS$424,21,FALSE)</f>
        <v>7</v>
      </c>
      <c r="AD1215" s="79">
        <f>VLOOKUP(B1215,[2]ok!$BJ$3:$CS$424,22,FALSE)</f>
        <v>31</v>
      </c>
      <c r="AE1215" s="79">
        <f>VLOOKUP(B1215,[2]ok!$BJ$3:$CS$424,23,FALSE)</f>
        <v>31</v>
      </c>
      <c r="AF1215" s="79">
        <f>VLOOKUP(B1215,[2]ok!$BJ$3:$CS$424,24,FALSE)</f>
        <v>31</v>
      </c>
      <c r="AG1215" s="79">
        <f>VLOOKUP(B1215,[2]ok!$BJ$3:$CS$424,25,FALSE)</f>
        <v>31</v>
      </c>
      <c r="AH1215" s="79">
        <f>VLOOKUP(B1215,[2]ok!$BJ$3:$CS$424,26,FALSE)</f>
        <v>28</v>
      </c>
      <c r="AI1215" s="79">
        <f>VLOOKUP(B1215,[2]ok!$BJ$3:$CS$424,27,FALSE)</f>
        <v>24</v>
      </c>
      <c r="AJ1215" s="79">
        <f>VLOOKUP(B1215,[2]ok!$BJ$3:$CS$424,28,FALSE)</f>
        <v>20</v>
      </c>
      <c r="AK1215" s="79">
        <f>VLOOKUP(B1215,[2]ok!$BJ$3:$CS$424,29,FALSE)</f>
        <v>18</v>
      </c>
      <c r="AL1215" s="79">
        <f>VLOOKUP(B1215,[2]ok!$BJ$3:$CS$424,30,FALSE)</f>
        <v>15</v>
      </c>
      <c r="AM1215" s="79">
        <f>VLOOKUP(B1215,[2]ok!$BJ$3:$CS$424,31,FALSE)</f>
        <v>13</v>
      </c>
      <c r="AN1215" s="79">
        <f>VLOOKUP(B1215,[2]ok!$BJ$3:$CS$424,32,FALSE)</f>
        <v>10</v>
      </c>
      <c r="AO1215" s="79">
        <f>VLOOKUP(B1215,[2]ok!$BJ$3:$CS$424,33,FALSE)</f>
        <v>7</v>
      </c>
      <c r="AP1215" s="79">
        <f>VLOOKUP(B1215,[2]ok!$BJ$3:$CS$424,34,FALSE)</f>
        <v>6</v>
      </c>
      <c r="AQ1215" s="79">
        <v>19</v>
      </c>
      <c r="AR1215" s="79">
        <v>21</v>
      </c>
      <c r="AS1215" s="79">
        <v>95</v>
      </c>
      <c r="AT1215" s="79">
        <v>7</v>
      </c>
      <c r="AU1215" s="78">
        <v>4609</v>
      </c>
      <c r="AV1215" s="109"/>
      <c r="AW1215" s="109"/>
    </row>
    <row r="1216" spans="1:49" s="33" customFormat="1" ht="12">
      <c r="A1216" s="21">
        <v>1212</v>
      </c>
      <c r="B1216" s="75">
        <v>4564</v>
      </c>
      <c r="C1216" s="76" t="s">
        <v>999</v>
      </c>
      <c r="D1216" s="76" t="s">
        <v>732</v>
      </c>
      <c r="E1216" s="76" t="s">
        <v>741</v>
      </c>
      <c r="F1216" s="44" t="s">
        <v>230</v>
      </c>
      <c r="G1216" s="78" t="s">
        <v>662</v>
      </c>
      <c r="H1216" s="75">
        <v>4564</v>
      </c>
      <c r="I1216" s="105">
        <f t="shared" si="999"/>
        <v>807</v>
      </c>
      <c r="J1216" s="79">
        <v>10</v>
      </c>
      <c r="K1216" s="79">
        <f>VLOOKUP(B1216,[2]ok!$BJ$3:$CS$424,3,FALSE)</f>
        <v>12</v>
      </c>
      <c r="L1216" s="79">
        <f>VLOOKUP(B1216,[2]ok!$BJ$3:$CS$424,4,FALSE)</f>
        <v>11</v>
      </c>
      <c r="M1216" s="79">
        <f>VLOOKUP(B1216,[2]ok!$BJ$3:$CS$424,5,FALSE)</f>
        <v>13</v>
      </c>
      <c r="N1216" s="79">
        <f>VLOOKUP(B1216,[2]ok!$BJ$3:$CS$424,6,FALSE)</f>
        <v>10</v>
      </c>
      <c r="O1216" s="79">
        <f>VLOOKUP(B1216,[2]ok!$BJ$3:$CS$424,7,FALSE)</f>
        <v>11</v>
      </c>
      <c r="P1216" s="79">
        <f>VLOOKUP(B1216,[2]ok!$BJ$3:$CS$424,8,FALSE)</f>
        <v>15</v>
      </c>
      <c r="Q1216" s="79">
        <f>VLOOKUP(B1216,[2]ok!$BJ$3:$CS$424,9,FALSE)</f>
        <v>15</v>
      </c>
      <c r="R1216" s="79">
        <f>VLOOKUP(B1216,[2]ok!$BJ$3:$CS$424,10,FALSE)</f>
        <v>15</v>
      </c>
      <c r="S1216" s="79">
        <f>VLOOKUP(B1216,[2]ok!$BJ$3:$CS$424,11,FALSE)</f>
        <v>15</v>
      </c>
      <c r="T1216" s="79">
        <f>VLOOKUP(B1216,[2]ok!$BJ$3:$CS$424,12,FALSE)</f>
        <v>15</v>
      </c>
      <c r="U1216" s="79">
        <f>VLOOKUP(B1216,[2]ok!$BJ$3:$CS$424,13,FALSE)</f>
        <v>15</v>
      </c>
      <c r="V1216" s="79">
        <f>VLOOKUP(B1216,[2]ok!$BJ$3:$CS$424,14,FALSE)</f>
        <v>15</v>
      </c>
      <c r="W1216" s="79">
        <f>VLOOKUP(B1216,[2]ok!$BJ$3:$CS$424,15,FALSE)</f>
        <v>15</v>
      </c>
      <c r="X1216" s="79">
        <f>VLOOKUP(B1216,[2]ok!$BJ$3:$CS$424,16,FALSE)</f>
        <v>15</v>
      </c>
      <c r="Y1216" s="79">
        <f>VLOOKUP(B1216,[2]ok!$BJ$3:$CS$424,17,FALSE)</f>
        <v>15</v>
      </c>
      <c r="Z1216" s="79">
        <f>VLOOKUP(B1216,[2]ok!$BJ$3:$CS$424,18,FALSE)</f>
        <v>16</v>
      </c>
      <c r="AA1216" s="79">
        <f>VLOOKUP(B1216,[2]ok!$BJ$3:$CS$424,19,FALSE)</f>
        <v>16</v>
      </c>
      <c r="AB1216" s="79">
        <f>VLOOKUP(B1216,[2]ok!$BJ$3:$CS$424,20,FALSE)</f>
        <v>15</v>
      </c>
      <c r="AC1216" s="79">
        <f>VLOOKUP(B1216,[2]ok!$BJ$3:$CS$424,21,FALSE)</f>
        <v>14</v>
      </c>
      <c r="AD1216" s="79">
        <f>VLOOKUP(B1216,[2]ok!$BJ$3:$CS$424,22,FALSE)</f>
        <v>62</v>
      </c>
      <c r="AE1216" s="79">
        <f>VLOOKUP(B1216,[2]ok!$BJ$3:$CS$424,23,FALSE)</f>
        <v>61</v>
      </c>
      <c r="AF1216" s="79">
        <f>VLOOKUP(B1216,[2]ok!$BJ$3:$CS$424,24,FALSE)</f>
        <v>61</v>
      </c>
      <c r="AG1216" s="79">
        <f>VLOOKUP(B1216,[2]ok!$BJ$3:$CS$424,25,FALSE)</f>
        <v>63</v>
      </c>
      <c r="AH1216" s="79">
        <f>VLOOKUP(B1216,[2]ok!$BJ$3:$CS$424,26,FALSE)</f>
        <v>56</v>
      </c>
      <c r="AI1216" s="79">
        <f>VLOOKUP(B1216,[2]ok!$BJ$3:$CS$424,27,FALSE)</f>
        <v>49</v>
      </c>
      <c r="AJ1216" s="79">
        <f>VLOOKUP(B1216,[2]ok!$BJ$3:$CS$424,28,FALSE)</f>
        <v>41</v>
      </c>
      <c r="AK1216" s="79">
        <f>VLOOKUP(B1216,[2]ok!$BJ$3:$CS$424,29,FALSE)</f>
        <v>36</v>
      </c>
      <c r="AL1216" s="79">
        <f>VLOOKUP(B1216,[2]ok!$BJ$3:$CS$424,30,FALSE)</f>
        <v>29</v>
      </c>
      <c r="AM1216" s="79">
        <f>VLOOKUP(B1216,[2]ok!$BJ$3:$CS$424,31,FALSE)</f>
        <v>27</v>
      </c>
      <c r="AN1216" s="79">
        <f>VLOOKUP(B1216,[2]ok!$BJ$3:$CS$424,32,FALSE)</f>
        <v>19</v>
      </c>
      <c r="AO1216" s="79">
        <f>VLOOKUP(B1216,[2]ok!$BJ$3:$CS$424,33,FALSE)</f>
        <v>14</v>
      </c>
      <c r="AP1216" s="79">
        <f>VLOOKUP(B1216,[2]ok!$BJ$3:$CS$424,34,FALSE)</f>
        <v>11</v>
      </c>
      <c r="AQ1216" s="79">
        <v>36</v>
      </c>
      <c r="AR1216" s="79">
        <v>40</v>
      </c>
      <c r="AS1216" s="79">
        <v>190</v>
      </c>
      <c r="AT1216" s="79">
        <v>5</v>
      </c>
      <c r="AU1216" s="78">
        <v>4564</v>
      </c>
      <c r="AV1216" s="109"/>
      <c r="AW1216" s="109"/>
    </row>
    <row r="1217" spans="1:49" s="33" customFormat="1" ht="12">
      <c r="A1217" s="6">
        <v>1213</v>
      </c>
      <c r="B1217" s="75">
        <v>6809</v>
      </c>
      <c r="C1217" s="76" t="s">
        <v>999</v>
      </c>
      <c r="D1217" s="76" t="s">
        <v>732</v>
      </c>
      <c r="E1217" s="76" t="s">
        <v>736</v>
      </c>
      <c r="F1217" s="77" t="s">
        <v>231</v>
      </c>
      <c r="G1217" s="78" t="s">
        <v>662</v>
      </c>
      <c r="H1217" s="75">
        <v>6809</v>
      </c>
      <c r="I1217" s="105">
        <f t="shared" si="999"/>
        <v>1011</v>
      </c>
      <c r="J1217" s="79">
        <v>12</v>
      </c>
      <c r="K1217" s="79">
        <f>VLOOKUP(B1217,[2]ok!$BJ$3:$CS$424,3,FALSE)</f>
        <v>14</v>
      </c>
      <c r="L1217" s="79">
        <f>VLOOKUP(B1217,[2]ok!$BJ$3:$CS$424,4,FALSE)</f>
        <v>14</v>
      </c>
      <c r="M1217" s="79">
        <f>VLOOKUP(B1217,[2]ok!$BJ$3:$CS$424,5,FALSE)</f>
        <v>17</v>
      </c>
      <c r="N1217" s="79">
        <f>VLOOKUP(B1217,[2]ok!$BJ$3:$CS$424,6,FALSE)</f>
        <v>13</v>
      </c>
      <c r="O1217" s="79">
        <f>VLOOKUP(B1217,[2]ok!$BJ$3:$CS$424,7,FALSE)</f>
        <v>14</v>
      </c>
      <c r="P1217" s="79">
        <f>VLOOKUP(B1217,[2]ok!$BJ$3:$CS$424,8,FALSE)</f>
        <v>18</v>
      </c>
      <c r="Q1217" s="79">
        <f>VLOOKUP(B1217,[2]ok!$BJ$3:$CS$424,9,FALSE)</f>
        <v>19</v>
      </c>
      <c r="R1217" s="79">
        <f>VLOOKUP(B1217,[2]ok!$BJ$3:$CS$424,10,FALSE)</f>
        <v>19</v>
      </c>
      <c r="S1217" s="79">
        <f>VLOOKUP(B1217,[2]ok!$BJ$3:$CS$424,11,FALSE)</f>
        <v>19</v>
      </c>
      <c r="T1217" s="79">
        <f>VLOOKUP(B1217,[2]ok!$BJ$3:$CS$424,12,FALSE)</f>
        <v>19</v>
      </c>
      <c r="U1217" s="79">
        <f>VLOOKUP(B1217,[2]ok!$BJ$3:$CS$424,13,FALSE)</f>
        <v>19</v>
      </c>
      <c r="V1217" s="79">
        <f>VLOOKUP(B1217,[2]ok!$BJ$3:$CS$424,14,FALSE)</f>
        <v>19</v>
      </c>
      <c r="W1217" s="79">
        <f>VLOOKUP(B1217,[2]ok!$BJ$3:$CS$424,15,FALSE)</f>
        <v>19</v>
      </c>
      <c r="X1217" s="79">
        <f>VLOOKUP(B1217,[2]ok!$BJ$3:$CS$424,16,FALSE)</f>
        <v>19</v>
      </c>
      <c r="Y1217" s="79">
        <f>VLOOKUP(B1217,[2]ok!$BJ$3:$CS$424,17,FALSE)</f>
        <v>19</v>
      </c>
      <c r="Z1217" s="79">
        <f>VLOOKUP(B1217,[2]ok!$BJ$3:$CS$424,18,FALSE)</f>
        <v>19</v>
      </c>
      <c r="AA1217" s="79">
        <f>VLOOKUP(B1217,[2]ok!$BJ$3:$CS$424,19,FALSE)</f>
        <v>19</v>
      </c>
      <c r="AB1217" s="79">
        <f>VLOOKUP(B1217,[2]ok!$BJ$3:$CS$424,20,FALSE)</f>
        <v>19</v>
      </c>
      <c r="AC1217" s="79">
        <f>VLOOKUP(B1217,[2]ok!$BJ$3:$CS$424,21,FALSE)</f>
        <v>18</v>
      </c>
      <c r="AD1217" s="79">
        <f>VLOOKUP(B1217,[2]ok!$BJ$3:$CS$424,22,FALSE)</f>
        <v>78</v>
      </c>
      <c r="AE1217" s="79">
        <f>VLOOKUP(B1217,[2]ok!$BJ$3:$CS$424,23,FALSE)</f>
        <v>77</v>
      </c>
      <c r="AF1217" s="79">
        <f>VLOOKUP(B1217,[2]ok!$BJ$3:$CS$424,24,FALSE)</f>
        <v>77</v>
      </c>
      <c r="AG1217" s="79">
        <f>VLOOKUP(B1217,[2]ok!$BJ$3:$CS$424,25,FALSE)</f>
        <v>79</v>
      </c>
      <c r="AH1217" s="79">
        <f>VLOOKUP(B1217,[2]ok!$BJ$3:$CS$424,26,FALSE)</f>
        <v>70</v>
      </c>
      <c r="AI1217" s="79">
        <f>VLOOKUP(B1217,[2]ok!$BJ$3:$CS$424,27,FALSE)</f>
        <v>61</v>
      </c>
      <c r="AJ1217" s="79">
        <f>VLOOKUP(B1217,[2]ok!$BJ$3:$CS$424,28,FALSE)</f>
        <v>51</v>
      </c>
      <c r="AK1217" s="79">
        <f>VLOOKUP(B1217,[2]ok!$BJ$3:$CS$424,29,FALSE)</f>
        <v>45</v>
      </c>
      <c r="AL1217" s="79">
        <f>VLOOKUP(B1217,[2]ok!$BJ$3:$CS$424,30,FALSE)</f>
        <v>37</v>
      </c>
      <c r="AM1217" s="79">
        <f>VLOOKUP(B1217,[2]ok!$BJ$3:$CS$424,31,FALSE)</f>
        <v>33</v>
      </c>
      <c r="AN1217" s="79">
        <f>VLOOKUP(B1217,[2]ok!$BJ$3:$CS$424,32,FALSE)</f>
        <v>24</v>
      </c>
      <c r="AO1217" s="79">
        <f>VLOOKUP(B1217,[2]ok!$BJ$3:$CS$424,33,FALSE)</f>
        <v>17</v>
      </c>
      <c r="AP1217" s="79">
        <f>VLOOKUP(B1217,[2]ok!$BJ$3:$CS$424,34,FALSE)</f>
        <v>14</v>
      </c>
      <c r="AQ1217" s="79">
        <v>46</v>
      </c>
      <c r="AR1217" s="79">
        <v>50</v>
      </c>
      <c r="AS1217" s="79">
        <v>239</v>
      </c>
      <c r="AT1217" s="79">
        <v>12</v>
      </c>
      <c r="AU1217" s="78">
        <v>6809</v>
      </c>
      <c r="AV1217" s="109"/>
      <c r="AW1217" s="109"/>
    </row>
    <row r="1218" spans="1:49" s="33" customFormat="1" ht="12">
      <c r="A1218" s="21">
        <v>1214</v>
      </c>
      <c r="B1218" s="75">
        <v>7083</v>
      </c>
      <c r="C1218" s="76" t="s">
        <v>999</v>
      </c>
      <c r="D1218" s="76" t="s">
        <v>732</v>
      </c>
      <c r="E1218" s="76" t="s">
        <v>741</v>
      </c>
      <c r="F1218" s="77" t="s">
        <v>232</v>
      </c>
      <c r="G1218" s="78" t="s">
        <v>662</v>
      </c>
      <c r="H1218" s="75">
        <v>7083</v>
      </c>
      <c r="I1218" s="105">
        <f t="shared" si="999"/>
        <v>63</v>
      </c>
      <c r="J1218" s="79">
        <v>1</v>
      </c>
      <c r="K1218" s="79">
        <f>VLOOKUP(B1218,[2]ok!$BJ$3:$CS$424,3,FALSE)</f>
        <v>1</v>
      </c>
      <c r="L1218" s="79">
        <f>VLOOKUP(B1218,[2]ok!$BJ$3:$CS$424,4,FALSE)</f>
        <v>1</v>
      </c>
      <c r="M1218" s="79">
        <f>VLOOKUP(B1218,[2]ok!$BJ$3:$CS$424,5,FALSE)</f>
        <v>1</v>
      </c>
      <c r="N1218" s="79">
        <f>VLOOKUP(B1218,[2]ok!$BJ$3:$CS$424,6,FALSE)</f>
        <v>1</v>
      </c>
      <c r="O1218" s="79">
        <f>VLOOKUP(B1218,[2]ok!$BJ$3:$CS$424,7,FALSE)</f>
        <v>1</v>
      </c>
      <c r="P1218" s="79">
        <f>VLOOKUP(B1218,[2]ok!$BJ$3:$CS$424,8,FALSE)</f>
        <v>1</v>
      </c>
      <c r="Q1218" s="79">
        <f>VLOOKUP(B1218,[2]ok!$BJ$3:$CS$424,9,FALSE)</f>
        <v>1</v>
      </c>
      <c r="R1218" s="79">
        <f>VLOOKUP(B1218,[2]ok!$BJ$3:$CS$424,10,FALSE)</f>
        <v>1</v>
      </c>
      <c r="S1218" s="79">
        <f>VLOOKUP(B1218,[2]ok!$BJ$3:$CS$424,11,FALSE)</f>
        <v>1</v>
      </c>
      <c r="T1218" s="79">
        <f>VLOOKUP(B1218,[2]ok!$BJ$3:$CS$424,12,FALSE)</f>
        <v>1</v>
      </c>
      <c r="U1218" s="79">
        <f>VLOOKUP(B1218,[2]ok!$BJ$3:$CS$424,13,FALSE)</f>
        <v>1</v>
      </c>
      <c r="V1218" s="79">
        <f>VLOOKUP(B1218,[2]ok!$BJ$3:$CS$424,14,FALSE)</f>
        <v>1</v>
      </c>
      <c r="W1218" s="79">
        <f>VLOOKUP(B1218,[2]ok!$BJ$3:$CS$424,15,FALSE)</f>
        <v>1</v>
      </c>
      <c r="X1218" s="79">
        <f>VLOOKUP(B1218,[2]ok!$BJ$3:$CS$424,16,FALSE)</f>
        <v>1</v>
      </c>
      <c r="Y1218" s="79">
        <f>VLOOKUP(B1218,[2]ok!$BJ$3:$CS$424,17,FALSE)</f>
        <v>1</v>
      </c>
      <c r="Z1218" s="79">
        <f>VLOOKUP(B1218,[2]ok!$BJ$3:$CS$424,18,FALSE)</f>
        <v>1</v>
      </c>
      <c r="AA1218" s="79">
        <f>VLOOKUP(B1218,[2]ok!$BJ$3:$CS$424,19,FALSE)</f>
        <v>1</v>
      </c>
      <c r="AB1218" s="79">
        <f>VLOOKUP(B1218,[2]ok!$BJ$3:$CS$424,20,FALSE)</f>
        <v>1</v>
      </c>
      <c r="AC1218" s="79">
        <f>VLOOKUP(B1218,[2]ok!$BJ$3:$CS$424,21,FALSE)</f>
        <v>1</v>
      </c>
      <c r="AD1218" s="79">
        <f>VLOOKUP(B1218,[2]ok!$BJ$3:$CS$424,22,FALSE)</f>
        <v>5</v>
      </c>
      <c r="AE1218" s="79">
        <f>VLOOKUP(B1218,[2]ok!$BJ$3:$CS$424,23,FALSE)</f>
        <v>5</v>
      </c>
      <c r="AF1218" s="79">
        <f>VLOOKUP(B1218,[2]ok!$BJ$3:$CS$424,24,FALSE)</f>
        <v>5</v>
      </c>
      <c r="AG1218" s="79">
        <f>VLOOKUP(B1218,[2]ok!$BJ$3:$CS$424,25,FALSE)</f>
        <v>5</v>
      </c>
      <c r="AH1218" s="79">
        <f>VLOOKUP(B1218,[2]ok!$BJ$3:$CS$424,26,FALSE)</f>
        <v>5</v>
      </c>
      <c r="AI1218" s="79">
        <f>VLOOKUP(B1218,[2]ok!$BJ$3:$CS$424,27,FALSE)</f>
        <v>4</v>
      </c>
      <c r="AJ1218" s="79">
        <f>VLOOKUP(B1218,[2]ok!$BJ$3:$CS$424,28,FALSE)</f>
        <v>3</v>
      </c>
      <c r="AK1218" s="79">
        <f>VLOOKUP(B1218,[2]ok!$BJ$3:$CS$424,29,FALSE)</f>
        <v>3</v>
      </c>
      <c r="AL1218" s="79">
        <f>VLOOKUP(B1218,[2]ok!$BJ$3:$CS$424,30,FALSE)</f>
        <v>2</v>
      </c>
      <c r="AM1218" s="79">
        <f>VLOOKUP(B1218,[2]ok!$BJ$3:$CS$424,31,FALSE)</f>
        <v>2</v>
      </c>
      <c r="AN1218" s="79">
        <f>VLOOKUP(B1218,[2]ok!$BJ$3:$CS$424,32,FALSE)</f>
        <v>2</v>
      </c>
      <c r="AO1218" s="79">
        <f>VLOOKUP(B1218,[2]ok!$BJ$3:$CS$424,33,FALSE)</f>
        <v>1</v>
      </c>
      <c r="AP1218" s="79">
        <f>VLOOKUP(B1218,[2]ok!$BJ$3:$CS$424,34,FALSE)</f>
        <v>1</v>
      </c>
      <c r="AQ1218" s="79">
        <v>2</v>
      </c>
      <c r="AR1218" s="79">
        <v>3</v>
      </c>
      <c r="AS1218" s="79">
        <v>16</v>
      </c>
      <c r="AT1218" s="79">
        <v>6</v>
      </c>
      <c r="AU1218" s="78">
        <v>7083</v>
      </c>
      <c r="AV1218" s="109"/>
      <c r="AW1218" s="109"/>
    </row>
    <row r="1219" spans="1:49" s="33" customFormat="1" ht="12">
      <c r="A1219" s="21">
        <v>1215</v>
      </c>
      <c r="B1219" s="71"/>
      <c r="C1219" s="71"/>
      <c r="D1219" s="71"/>
      <c r="E1219" s="71"/>
      <c r="F1219" s="72" t="s">
        <v>1070</v>
      </c>
      <c r="G1219" s="73"/>
      <c r="H1219" s="71"/>
      <c r="I1219" s="104">
        <f>SUM(I1220:I1221)</f>
        <v>1497</v>
      </c>
      <c r="J1219" s="74">
        <f t="shared" ref="J1219:AP1219" si="1000">SUM(J1220:J1221)</f>
        <v>10</v>
      </c>
      <c r="K1219" s="74">
        <f t="shared" si="1000"/>
        <v>13</v>
      </c>
      <c r="L1219" s="74">
        <f t="shared" si="1000"/>
        <v>20</v>
      </c>
      <c r="M1219" s="74">
        <f t="shared" si="1000"/>
        <v>21</v>
      </c>
      <c r="N1219" s="74">
        <f t="shared" si="1000"/>
        <v>13</v>
      </c>
      <c r="O1219" s="74">
        <f t="shared" si="1000"/>
        <v>22</v>
      </c>
      <c r="P1219" s="74">
        <f t="shared" si="1000"/>
        <v>26</v>
      </c>
      <c r="Q1219" s="74">
        <f t="shared" si="1000"/>
        <v>26</v>
      </c>
      <c r="R1219" s="74">
        <f t="shared" si="1000"/>
        <v>26</v>
      </c>
      <c r="S1219" s="74">
        <f t="shared" si="1000"/>
        <v>24</v>
      </c>
      <c r="T1219" s="74">
        <f t="shared" si="1000"/>
        <v>25</v>
      </c>
      <c r="U1219" s="74">
        <f t="shared" si="1000"/>
        <v>24</v>
      </c>
      <c r="V1219" s="74">
        <f t="shared" si="1000"/>
        <v>24</v>
      </c>
      <c r="W1219" s="74">
        <f t="shared" si="1000"/>
        <v>25</v>
      </c>
      <c r="X1219" s="74">
        <f t="shared" si="1000"/>
        <v>25</v>
      </c>
      <c r="Y1219" s="74">
        <f t="shared" si="1000"/>
        <v>26</v>
      </c>
      <c r="Z1219" s="74">
        <f t="shared" si="1000"/>
        <v>27</v>
      </c>
      <c r="AA1219" s="74">
        <f t="shared" si="1000"/>
        <v>27</v>
      </c>
      <c r="AB1219" s="74">
        <f t="shared" si="1000"/>
        <v>25</v>
      </c>
      <c r="AC1219" s="74">
        <f t="shared" si="1000"/>
        <v>23</v>
      </c>
      <c r="AD1219" s="74">
        <f t="shared" si="1000"/>
        <v>90</v>
      </c>
      <c r="AE1219" s="74">
        <f t="shared" si="1000"/>
        <v>135</v>
      </c>
      <c r="AF1219" s="74">
        <f t="shared" si="1000"/>
        <v>129</v>
      </c>
      <c r="AG1219" s="74">
        <f t="shared" si="1000"/>
        <v>125</v>
      </c>
      <c r="AH1219" s="74">
        <f t="shared" si="1000"/>
        <v>107</v>
      </c>
      <c r="AI1219" s="74">
        <f t="shared" si="1000"/>
        <v>85</v>
      </c>
      <c r="AJ1219" s="74">
        <f t="shared" si="1000"/>
        <v>76</v>
      </c>
      <c r="AK1219" s="74">
        <f t="shared" si="1000"/>
        <v>82</v>
      </c>
      <c r="AL1219" s="74">
        <f t="shared" si="1000"/>
        <v>58</v>
      </c>
      <c r="AM1219" s="74">
        <f t="shared" si="1000"/>
        <v>76</v>
      </c>
      <c r="AN1219" s="74">
        <f t="shared" si="1000"/>
        <v>38</v>
      </c>
      <c r="AO1219" s="74">
        <f t="shared" si="1000"/>
        <v>20</v>
      </c>
      <c r="AP1219" s="74">
        <f t="shared" si="1000"/>
        <v>24</v>
      </c>
      <c r="AQ1219" s="74">
        <v>59</v>
      </c>
      <c r="AR1219" s="74">
        <v>68</v>
      </c>
      <c r="AS1219" s="74">
        <v>362</v>
      </c>
      <c r="AT1219" s="74">
        <f>SUM(AT1220:AT1221)</f>
        <v>12</v>
      </c>
      <c r="AU1219" s="73"/>
      <c r="AV1219" s="109"/>
      <c r="AW1219" s="109"/>
    </row>
    <row r="1220" spans="1:49" s="33" customFormat="1" ht="12">
      <c r="A1220" s="6">
        <v>1216</v>
      </c>
      <c r="B1220" s="75">
        <v>4532</v>
      </c>
      <c r="C1220" s="76" t="s">
        <v>999</v>
      </c>
      <c r="D1220" s="76" t="s">
        <v>732</v>
      </c>
      <c r="E1220" s="76" t="s">
        <v>735</v>
      </c>
      <c r="F1220" s="77" t="s">
        <v>233</v>
      </c>
      <c r="G1220" s="78" t="s">
        <v>680</v>
      </c>
      <c r="H1220" s="75">
        <v>4532</v>
      </c>
      <c r="I1220" s="105">
        <f>SUM(J1220:AP1220)</f>
        <v>911</v>
      </c>
      <c r="J1220" s="79">
        <v>6</v>
      </c>
      <c r="K1220" s="79">
        <f>VLOOKUP(B1220,[2]ok!$BJ$3:$CS$424,3,FALSE)</f>
        <v>8</v>
      </c>
      <c r="L1220" s="79">
        <f>VLOOKUP(B1220,[2]ok!$BJ$3:$CS$424,4,FALSE)</f>
        <v>12</v>
      </c>
      <c r="M1220" s="79">
        <f>VLOOKUP(B1220,[2]ok!$BJ$3:$CS$424,5,FALSE)</f>
        <v>13</v>
      </c>
      <c r="N1220" s="79">
        <f>VLOOKUP(B1220,[2]ok!$BJ$3:$CS$424,6,FALSE)</f>
        <v>8</v>
      </c>
      <c r="O1220" s="79">
        <f>VLOOKUP(B1220,[2]ok!$BJ$3:$CS$424,7,FALSE)</f>
        <v>13</v>
      </c>
      <c r="P1220" s="79">
        <f>VLOOKUP(B1220,[2]ok!$BJ$3:$CS$424,8,FALSE)</f>
        <v>16</v>
      </c>
      <c r="Q1220" s="79">
        <f>VLOOKUP(B1220,[2]ok!$BJ$3:$CS$424,9,FALSE)</f>
        <v>16</v>
      </c>
      <c r="R1220" s="79">
        <f>VLOOKUP(B1220,[2]ok!$BJ$3:$CS$424,10,FALSE)</f>
        <v>16</v>
      </c>
      <c r="S1220" s="79">
        <f>VLOOKUP(B1220,[2]ok!$BJ$3:$CS$424,11,FALSE)</f>
        <v>15</v>
      </c>
      <c r="T1220" s="79">
        <f>VLOOKUP(B1220,[2]ok!$BJ$3:$CS$424,12,FALSE)</f>
        <v>15</v>
      </c>
      <c r="U1220" s="79">
        <f>VLOOKUP(B1220,[2]ok!$BJ$3:$CS$424,13,FALSE)</f>
        <v>15</v>
      </c>
      <c r="V1220" s="79">
        <f>VLOOKUP(B1220,[2]ok!$BJ$3:$CS$424,14,FALSE)</f>
        <v>15</v>
      </c>
      <c r="W1220" s="79">
        <f>VLOOKUP(B1220,[2]ok!$BJ$3:$CS$424,15,FALSE)</f>
        <v>15</v>
      </c>
      <c r="X1220" s="79">
        <f>VLOOKUP(B1220,[2]ok!$BJ$3:$CS$424,16,FALSE)</f>
        <v>15</v>
      </c>
      <c r="Y1220" s="79">
        <f>VLOOKUP(B1220,[2]ok!$BJ$3:$CS$424,17,FALSE)</f>
        <v>16</v>
      </c>
      <c r="Z1220" s="79">
        <f>VLOOKUP(B1220,[2]ok!$BJ$3:$CS$424,18,FALSE)</f>
        <v>16</v>
      </c>
      <c r="AA1220" s="79">
        <f>VLOOKUP(B1220,[2]ok!$BJ$3:$CS$424,19,FALSE)</f>
        <v>16</v>
      </c>
      <c r="AB1220" s="79">
        <f>VLOOKUP(B1220,[2]ok!$BJ$3:$CS$424,20,FALSE)</f>
        <v>15</v>
      </c>
      <c r="AC1220" s="79">
        <f>VLOOKUP(B1220,[2]ok!$BJ$3:$CS$424,21,FALSE)</f>
        <v>14</v>
      </c>
      <c r="AD1220" s="79">
        <f>VLOOKUP(B1220,[2]ok!$BJ$3:$CS$424,22,FALSE)</f>
        <v>55</v>
      </c>
      <c r="AE1220" s="79">
        <f>VLOOKUP(B1220,[2]ok!$BJ$3:$CS$424,23,FALSE)</f>
        <v>82</v>
      </c>
      <c r="AF1220" s="79">
        <f>VLOOKUP(B1220,[2]ok!$BJ$3:$CS$424,24,FALSE)</f>
        <v>79</v>
      </c>
      <c r="AG1220" s="79">
        <f>VLOOKUP(B1220,[2]ok!$BJ$3:$CS$424,25,FALSE)</f>
        <v>76</v>
      </c>
      <c r="AH1220" s="79">
        <f>VLOOKUP(B1220,[2]ok!$BJ$3:$CS$424,26,FALSE)</f>
        <v>65</v>
      </c>
      <c r="AI1220" s="79">
        <f>VLOOKUP(B1220,[2]ok!$BJ$3:$CS$424,27,FALSE)</f>
        <v>52</v>
      </c>
      <c r="AJ1220" s="79">
        <f>VLOOKUP(B1220,[2]ok!$BJ$3:$CS$424,28,FALSE)</f>
        <v>46</v>
      </c>
      <c r="AK1220" s="79">
        <f>VLOOKUP(B1220,[2]ok!$BJ$3:$CS$424,29,FALSE)</f>
        <v>50</v>
      </c>
      <c r="AL1220" s="79">
        <f>VLOOKUP(B1220,[2]ok!$BJ$3:$CS$424,30,FALSE)</f>
        <v>35</v>
      </c>
      <c r="AM1220" s="79">
        <f>VLOOKUP(B1220,[2]ok!$BJ$3:$CS$424,31,FALSE)</f>
        <v>46</v>
      </c>
      <c r="AN1220" s="79">
        <f>VLOOKUP(B1220,[2]ok!$BJ$3:$CS$424,32,FALSE)</f>
        <v>23</v>
      </c>
      <c r="AO1220" s="79">
        <f>VLOOKUP(B1220,[2]ok!$BJ$3:$CS$424,33,FALSE)</f>
        <v>12</v>
      </c>
      <c r="AP1220" s="79">
        <f>VLOOKUP(B1220,[2]ok!$BJ$3:$CS$424,34,FALSE)</f>
        <v>15</v>
      </c>
      <c r="AQ1220" s="79">
        <v>36</v>
      </c>
      <c r="AR1220" s="79">
        <v>41</v>
      </c>
      <c r="AS1220" s="79">
        <v>221</v>
      </c>
      <c r="AT1220" s="79">
        <v>11</v>
      </c>
      <c r="AU1220" s="78">
        <v>4532</v>
      </c>
      <c r="AV1220" s="109"/>
      <c r="AW1220" s="109"/>
    </row>
    <row r="1221" spans="1:49" s="33" customFormat="1" ht="12">
      <c r="A1221" s="21">
        <v>1217</v>
      </c>
      <c r="B1221" s="75">
        <v>4533</v>
      </c>
      <c r="C1221" s="76" t="s">
        <v>999</v>
      </c>
      <c r="D1221" s="76" t="s">
        <v>732</v>
      </c>
      <c r="E1221" s="76" t="s">
        <v>735</v>
      </c>
      <c r="F1221" s="77" t="s">
        <v>234</v>
      </c>
      <c r="G1221" s="78" t="s">
        <v>662</v>
      </c>
      <c r="H1221" s="75">
        <v>4533</v>
      </c>
      <c r="I1221" s="105">
        <f>SUM(J1221:AP1221)</f>
        <v>586</v>
      </c>
      <c r="J1221" s="79">
        <v>4</v>
      </c>
      <c r="K1221" s="79">
        <f>VLOOKUP(B1221,[2]ok!$BJ$3:$CS$424,3,FALSE)</f>
        <v>5</v>
      </c>
      <c r="L1221" s="79">
        <f>VLOOKUP(B1221,[2]ok!$BJ$3:$CS$424,4,FALSE)</f>
        <v>8</v>
      </c>
      <c r="M1221" s="79">
        <f>VLOOKUP(B1221,[2]ok!$BJ$3:$CS$424,5,FALSE)</f>
        <v>8</v>
      </c>
      <c r="N1221" s="79">
        <f>VLOOKUP(B1221,[2]ok!$BJ$3:$CS$424,6,FALSE)</f>
        <v>5</v>
      </c>
      <c r="O1221" s="79">
        <f>VLOOKUP(B1221,[2]ok!$BJ$3:$CS$424,7,FALSE)</f>
        <v>9</v>
      </c>
      <c r="P1221" s="79">
        <f>VLOOKUP(B1221,[2]ok!$BJ$3:$CS$424,8,FALSE)</f>
        <v>10</v>
      </c>
      <c r="Q1221" s="79">
        <f>VLOOKUP(B1221,[2]ok!$BJ$3:$CS$424,9,FALSE)</f>
        <v>10</v>
      </c>
      <c r="R1221" s="79">
        <f>VLOOKUP(B1221,[2]ok!$BJ$3:$CS$424,10,FALSE)</f>
        <v>10</v>
      </c>
      <c r="S1221" s="79">
        <f>VLOOKUP(B1221,[2]ok!$BJ$3:$CS$424,11,FALSE)</f>
        <v>9</v>
      </c>
      <c r="T1221" s="79">
        <f>VLOOKUP(B1221,[2]ok!$BJ$3:$CS$424,12,FALSE)</f>
        <v>10</v>
      </c>
      <c r="U1221" s="79">
        <f>VLOOKUP(B1221,[2]ok!$BJ$3:$CS$424,13,FALSE)</f>
        <v>9</v>
      </c>
      <c r="V1221" s="79">
        <f>VLOOKUP(B1221,[2]ok!$BJ$3:$CS$424,14,FALSE)</f>
        <v>9</v>
      </c>
      <c r="W1221" s="79">
        <f>VLOOKUP(B1221,[2]ok!$BJ$3:$CS$424,15,FALSE)</f>
        <v>10</v>
      </c>
      <c r="X1221" s="79">
        <f>VLOOKUP(B1221,[2]ok!$BJ$3:$CS$424,16,FALSE)</f>
        <v>10</v>
      </c>
      <c r="Y1221" s="79">
        <f>VLOOKUP(B1221,[2]ok!$BJ$3:$CS$424,17,FALSE)</f>
        <v>10</v>
      </c>
      <c r="Z1221" s="79">
        <f>VLOOKUP(B1221,[2]ok!$BJ$3:$CS$424,18,FALSE)</f>
        <v>11</v>
      </c>
      <c r="AA1221" s="79">
        <f>VLOOKUP(B1221,[2]ok!$BJ$3:$CS$424,19,FALSE)</f>
        <v>11</v>
      </c>
      <c r="AB1221" s="79">
        <f>VLOOKUP(B1221,[2]ok!$BJ$3:$CS$424,20,FALSE)</f>
        <v>10</v>
      </c>
      <c r="AC1221" s="79">
        <f>VLOOKUP(B1221,[2]ok!$BJ$3:$CS$424,21,FALSE)</f>
        <v>9</v>
      </c>
      <c r="AD1221" s="79">
        <f>VLOOKUP(B1221,[2]ok!$BJ$3:$CS$424,22,FALSE)</f>
        <v>35</v>
      </c>
      <c r="AE1221" s="79">
        <f>VLOOKUP(B1221,[2]ok!$BJ$3:$CS$424,23,FALSE)</f>
        <v>53</v>
      </c>
      <c r="AF1221" s="79">
        <f>VLOOKUP(B1221,[2]ok!$BJ$3:$CS$424,24,FALSE)</f>
        <v>50</v>
      </c>
      <c r="AG1221" s="79">
        <f>VLOOKUP(B1221,[2]ok!$BJ$3:$CS$424,25,FALSE)</f>
        <v>49</v>
      </c>
      <c r="AH1221" s="79">
        <f>VLOOKUP(B1221,[2]ok!$BJ$3:$CS$424,26,FALSE)</f>
        <v>42</v>
      </c>
      <c r="AI1221" s="79">
        <f>VLOOKUP(B1221,[2]ok!$BJ$3:$CS$424,27,FALSE)</f>
        <v>33</v>
      </c>
      <c r="AJ1221" s="79">
        <f>VLOOKUP(B1221,[2]ok!$BJ$3:$CS$424,28,FALSE)</f>
        <v>30</v>
      </c>
      <c r="AK1221" s="79">
        <f>VLOOKUP(B1221,[2]ok!$BJ$3:$CS$424,29,FALSE)</f>
        <v>32</v>
      </c>
      <c r="AL1221" s="79">
        <f>VLOOKUP(B1221,[2]ok!$BJ$3:$CS$424,30,FALSE)</f>
        <v>23</v>
      </c>
      <c r="AM1221" s="79">
        <f>VLOOKUP(B1221,[2]ok!$BJ$3:$CS$424,31,FALSE)</f>
        <v>30</v>
      </c>
      <c r="AN1221" s="79">
        <f>VLOOKUP(B1221,[2]ok!$BJ$3:$CS$424,32,FALSE)</f>
        <v>15</v>
      </c>
      <c r="AO1221" s="79">
        <f>VLOOKUP(B1221,[2]ok!$BJ$3:$CS$424,33,FALSE)</f>
        <v>8</v>
      </c>
      <c r="AP1221" s="79">
        <f>VLOOKUP(B1221,[2]ok!$BJ$3:$CS$424,34,FALSE)</f>
        <v>9</v>
      </c>
      <c r="AQ1221" s="79">
        <v>23</v>
      </c>
      <c r="AR1221" s="79">
        <v>27</v>
      </c>
      <c r="AS1221" s="79">
        <v>141</v>
      </c>
      <c r="AT1221" s="79">
        <f>VLOOKUP(B1221,[2]ok!$BJ$3:$CS$424,36,FALSE)</f>
        <v>1</v>
      </c>
      <c r="AU1221" s="78">
        <v>4533</v>
      </c>
      <c r="AV1221" s="109"/>
      <c r="AW1221" s="109"/>
    </row>
    <row r="1222" spans="1:49" s="33" customFormat="1" ht="12">
      <c r="A1222" s="21">
        <v>1218</v>
      </c>
      <c r="B1222" s="71"/>
      <c r="C1222" s="71"/>
      <c r="D1222" s="71"/>
      <c r="E1222" s="71"/>
      <c r="F1222" s="72" t="s">
        <v>1071</v>
      </c>
      <c r="G1222" s="73"/>
      <c r="H1222" s="71"/>
      <c r="I1222" s="104">
        <f>SUM(I1223:I1226)</f>
        <v>3955</v>
      </c>
      <c r="J1222" s="74">
        <f t="shared" ref="J1222:AP1222" si="1001">SUM(J1223:J1226)</f>
        <v>46</v>
      </c>
      <c r="K1222" s="74">
        <f t="shared" si="1001"/>
        <v>58</v>
      </c>
      <c r="L1222" s="74">
        <f t="shared" si="1001"/>
        <v>46</v>
      </c>
      <c r="M1222" s="74">
        <f t="shared" si="1001"/>
        <v>55</v>
      </c>
      <c r="N1222" s="74">
        <f t="shared" si="1001"/>
        <v>49</v>
      </c>
      <c r="O1222" s="74">
        <f t="shared" si="1001"/>
        <v>59</v>
      </c>
      <c r="P1222" s="74">
        <f t="shared" si="1001"/>
        <v>75</v>
      </c>
      <c r="Q1222" s="74">
        <f t="shared" si="1001"/>
        <v>76</v>
      </c>
      <c r="R1222" s="74">
        <f t="shared" si="1001"/>
        <v>77</v>
      </c>
      <c r="S1222" s="74">
        <f t="shared" si="1001"/>
        <v>78</v>
      </c>
      <c r="T1222" s="74">
        <f t="shared" si="1001"/>
        <v>78</v>
      </c>
      <c r="U1222" s="74">
        <f t="shared" si="1001"/>
        <v>78</v>
      </c>
      <c r="V1222" s="74">
        <f t="shared" si="1001"/>
        <v>77</v>
      </c>
      <c r="W1222" s="74">
        <f t="shared" si="1001"/>
        <v>74</v>
      </c>
      <c r="X1222" s="74">
        <f t="shared" si="1001"/>
        <v>70</v>
      </c>
      <c r="Y1222" s="74">
        <f t="shared" si="1001"/>
        <v>67</v>
      </c>
      <c r="Z1222" s="74">
        <f t="shared" si="1001"/>
        <v>63</v>
      </c>
      <c r="AA1222" s="74">
        <f t="shared" si="1001"/>
        <v>59</v>
      </c>
      <c r="AB1222" s="74">
        <f t="shared" si="1001"/>
        <v>54</v>
      </c>
      <c r="AC1222" s="74">
        <f t="shared" si="1001"/>
        <v>50</v>
      </c>
      <c r="AD1222" s="74">
        <f t="shared" si="1001"/>
        <v>207</v>
      </c>
      <c r="AE1222" s="74">
        <f t="shared" si="1001"/>
        <v>287</v>
      </c>
      <c r="AF1222" s="74">
        <f t="shared" si="1001"/>
        <v>288</v>
      </c>
      <c r="AG1222" s="74">
        <f t="shared" si="1001"/>
        <v>272</v>
      </c>
      <c r="AH1222" s="74">
        <f t="shared" si="1001"/>
        <v>264</v>
      </c>
      <c r="AI1222" s="74">
        <f t="shared" si="1001"/>
        <v>246</v>
      </c>
      <c r="AJ1222" s="74">
        <f t="shared" si="1001"/>
        <v>236</v>
      </c>
      <c r="AK1222" s="74">
        <f t="shared" si="1001"/>
        <v>186</v>
      </c>
      <c r="AL1222" s="74">
        <f t="shared" si="1001"/>
        <v>198</v>
      </c>
      <c r="AM1222" s="74">
        <f t="shared" si="1001"/>
        <v>162</v>
      </c>
      <c r="AN1222" s="74">
        <f t="shared" si="1001"/>
        <v>130</v>
      </c>
      <c r="AO1222" s="74">
        <f t="shared" si="1001"/>
        <v>96</v>
      </c>
      <c r="AP1222" s="74">
        <f t="shared" si="1001"/>
        <v>94</v>
      </c>
      <c r="AQ1222" s="74">
        <v>181</v>
      </c>
      <c r="AR1222" s="74">
        <v>155</v>
      </c>
      <c r="AS1222" s="74">
        <v>845</v>
      </c>
      <c r="AT1222" s="74">
        <f>SUM(AT1223:AT1226)</f>
        <v>69</v>
      </c>
      <c r="AU1222" s="73"/>
      <c r="AV1222" s="109"/>
      <c r="AW1222" s="109"/>
    </row>
    <row r="1223" spans="1:49" s="33" customFormat="1" ht="12">
      <c r="A1223" s="6">
        <v>1219</v>
      </c>
      <c r="B1223" s="75">
        <v>4557</v>
      </c>
      <c r="C1223" s="76" t="s">
        <v>999</v>
      </c>
      <c r="D1223" s="76" t="s">
        <v>732</v>
      </c>
      <c r="E1223" s="76" t="s">
        <v>733</v>
      </c>
      <c r="F1223" s="77" t="s">
        <v>235</v>
      </c>
      <c r="G1223" s="78" t="s">
        <v>667</v>
      </c>
      <c r="H1223" s="75">
        <v>4557</v>
      </c>
      <c r="I1223" s="105">
        <f>SUM(J1223:AP1223)</f>
        <v>1657</v>
      </c>
      <c r="J1223" s="79">
        <v>19</v>
      </c>
      <c r="K1223" s="79">
        <f>VLOOKUP(B1223,[2]ok!$BJ$3:$CS$424,3,FALSE)</f>
        <v>24</v>
      </c>
      <c r="L1223" s="79">
        <f>VLOOKUP(B1223,[2]ok!$BJ$3:$CS$424,4,FALSE)</f>
        <v>19</v>
      </c>
      <c r="M1223" s="79">
        <f>VLOOKUP(B1223,[2]ok!$BJ$3:$CS$424,5,FALSE)</f>
        <v>22</v>
      </c>
      <c r="N1223" s="79">
        <f>VLOOKUP(B1223,[2]ok!$BJ$3:$CS$424,6,FALSE)</f>
        <v>20</v>
      </c>
      <c r="O1223" s="79">
        <f>VLOOKUP(B1223,[2]ok!$BJ$3:$CS$424,7,FALSE)</f>
        <v>25</v>
      </c>
      <c r="P1223" s="79">
        <f>VLOOKUP(B1223,[2]ok!$BJ$3:$CS$424,8,FALSE)</f>
        <v>31</v>
      </c>
      <c r="Q1223" s="79">
        <f>VLOOKUP(B1223,[2]ok!$BJ$3:$CS$424,9,FALSE)</f>
        <v>32</v>
      </c>
      <c r="R1223" s="79">
        <f>VLOOKUP(B1223,[2]ok!$BJ$3:$CS$424,10,FALSE)</f>
        <v>32</v>
      </c>
      <c r="S1223" s="79">
        <f>VLOOKUP(B1223,[2]ok!$BJ$3:$CS$424,11,FALSE)</f>
        <v>33</v>
      </c>
      <c r="T1223" s="79">
        <f>VLOOKUP(B1223,[2]ok!$BJ$3:$CS$424,12,FALSE)</f>
        <v>33</v>
      </c>
      <c r="U1223" s="79">
        <f>VLOOKUP(B1223,[2]ok!$BJ$3:$CS$424,13,FALSE)</f>
        <v>33</v>
      </c>
      <c r="V1223" s="79">
        <f>VLOOKUP(B1223,[2]ok!$BJ$3:$CS$424,14,FALSE)</f>
        <v>32</v>
      </c>
      <c r="W1223" s="79">
        <f>VLOOKUP(B1223,[2]ok!$BJ$3:$CS$424,15,FALSE)</f>
        <v>31</v>
      </c>
      <c r="X1223" s="79">
        <f>VLOOKUP(B1223,[2]ok!$BJ$3:$CS$424,16,FALSE)</f>
        <v>30</v>
      </c>
      <c r="Y1223" s="79">
        <f>VLOOKUP(B1223,[2]ok!$BJ$3:$CS$424,17,FALSE)</f>
        <v>28</v>
      </c>
      <c r="Z1223" s="79">
        <f>VLOOKUP(B1223,[2]ok!$BJ$3:$CS$424,18,FALSE)</f>
        <v>27</v>
      </c>
      <c r="AA1223" s="79">
        <f>VLOOKUP(B1223,[2]ok!$BJ$3:$CS$424,19,FALSE)</f>
        <v>25</v>
      </c>
      <c r="AB1223" s="79">
        <f>VLOOKUP(B1223,[2]ok!$BJ$3:$CS$424,20,FALSE)</f>
        <v>23</v>
      </c>
      <c r="AC1223" s="79">
        <f>VLOOKUP(B1223,[2]ok!$BJ$3:$CS$424,21,FALSE)</f>
        <v>21</v>
      </c>
      <c r="AD1223" s="79">
        <f>VLOOKUP(B1223,[2]ok!$BJ$3:$CS$424,22,FALSE)</f>
        <v>87</v>
      </c>
      <c r="AE1223" s="79">
        <f>VLOOKUP(B1223,[2]ok!$BJ$3:$CS$424,23,FALSE)</f>
        <v>120</v>
      </c>
      <c r="AF1223" s="79">
        <f>VLOOKUP(B1223,[2]ok!$BJ$3:$CS$424,24,FALSE)</f>
        <v>121</v>
      </c>
      <c r="AG1223" s="79">
        <f>VLOOKUP(B1223,[2]ok!$BJ$3:$CS$424,25,FALSE)</f>
        <v>114</v>
      </c>
      <c r="AH1223" s="79">
        <f>VLOOKUP(B1223,[2]ok!$BJ$3:$CS$424,26,FALSE)</f>
        <v>112</v>
      </c>
      <c r="AI1223" s="79">
        <f>VLOOKUP(B1223,[2]ok!$BJ$3:$CS$424,27,FALSE)</f>
        <v>103</v>
      </c>
      <c r="AJ1223" s="79">
        <f>VLOOKUP(B1223,[2]ok!$BJ$3:$CS$424,28,FALSE)</f>
        <v>98</v>
      </c>
      <c r="AK1223" s="79">
        <f>VLOOKUP(B1223,[2]ok!$BJ$3:$CS$424,29,FALSE)</f>
        <v>77</v>
      </c>
      <c r="AL1223" s="79">
        <f>VLOOKUP(B1223,[2]ok!$BJ$3:$CS$424,30,FALSE)</f>
        <v>83</v>
      </c>
      <c r="AM1223" s="79">
        <f>VLOOKUP(B1223,[2]ok!$BJ$3:$CS$424,31,FALSE)</f>
        <v>68</v>
      </c>
      <c r="AN1223" s="79">
        <f>VLOOKUP(B1223,[2]ok!$BJ$3:$CS$424,32,FALSE)</f>
        <v>54</v>
      </c>
      <c r="AO1223" s="79">
        <f>VLOOKUP(B1223,[2]ok!$BJ$3:$CS$424,33,FALSE)</f>
        <v>40</v>
      </c>
      <c r="AP1223" s="79">
        <f>VLOOKUP(B1223,[2]ok!$BJ$3:$CS$424,34,FALSE)</f>
        <v>40</v>
      </c>
      <c r="AQ1223" s="79">
        <v>76</v>
      </c>
      <c r="AR1223" s="79">
        <v>66</v>
      </c>
      <c r="AS1223" s="79">
        <v>355</v>
      </c>
      <c r="AT1223" s="79">
        <v>30</v>
      </c>
      <c r="AU1223" s="78">
        <v>4557</v>
      </c>
      <c r="AV1223" s="109"/>
      <c r="AW1223" s="109"/>
    </row>
    <row r="1224" spans="1:49" s="33" customFormat="1" ht="12">
      <c r="A1224" s="21">
        <v>1220</v>
      </c>
      <c r="B1224" s="75">
        <v>4559</v>
      </c>
      <c r="C1224" s="76" t="s">
        <v>999</v>
      </c>
      <c r="D1224" s="76" t="s">
        <v>732</v>
      </c>
      <c r="E1224" s="76" t="s">
        <v>733</v>
      </c>
      <c r="F1224" s="77" t="s">
        <v>236</v>
      </c>
      <c r="G1224" s="78" t="s">
        <v>662</v>
      </c>
      <c r="H1224" s="75">
        <v>4559</v>
      </c>
      <c r="I1224" s="105">
        <f>SUM(J1224:AP1224)</f>
        <v>400</v>
      </c>
      <c r="J1224" s="79">
        <v>5</v>
      </c>
      <c r="K1224" s="79">
        <f>VLOOKUP(B1224,[2]ok!$BJ$3:$CS$424,3,FALSE)</f>
        <v>6</v>
      </c>
      <c r="L1224" s="79">
        <f>VLOOKUP(B1224,[2]ok!$BJ$3:$CS$424,4,FALSE)</f>
        <v>5</v>
      </c>
      <c r="M1224" s="79">
        <f>VLOOKUP(B1224,[2]ok!$BJ$3:$CS$424,5,FALSE)</f>
        <v>6</v>
      </c>
      <c r="N1224" s="79">
        <f>VLOOKUP(B1224,[2]ok!$BJ$3:$CS$424,6,FALSE)</f>
        <v>5</v>
      </c>
      <c r="O1224" s="79">
        <f>VLOOKUP(B1224,[2]ok!$BJ$3:$CS$424,7,FALSE)</f>
        <v>6</v>
      </c>
      <c r="P1224" s="79">
        <f>VLOOKUP(B1224,[2]ok!$BJ$3:$CS$424,8,FALSE)</f>
        <v>8</v>
      </c>
      <c r="Q1224" s="79">
        <f>VLOOKUP(B1224,[2]ok!$BJ$3:$CS$424,9,FALSE)</f>
        <v>8</v>
      </c>
      <c r="R1224" s="79">
        <f>VLOOKUP(B1224,[2]ok!$BJ$3:$CS$424,10,FALSE)</f>
        <v>8</v>
      </c>
      <c r="S1224" s="79">
        <f>VLOOKUP(B1224,[2]ok!$BJ$3:$CS$424,11,FALSE)</f>
        <v>8</v>
      </c>
      <c r="T1224" s="79">
        <f>VLOOKUP(B1224,[2]ok!$BJ$3:$CS$424,12,FALSE)</f>
        <v>8</v>
      </c>
      <c r="U1224" s="79">
        <f>VLOOKUP(B1224,[2]ok!$BJ$3:$CS$424,13,FALSE)</f>
        <v>8</v>
      </c>
      <c r="V1224" s="79">
        <f>VLOOKUP(B1224,[2]ok!$BJ$3:$CS$424,14,FALSE)</f>
        <v>8</v>
      </c>
      <c r="W1224" s="79">
        <f>VLOOKUP(B1224,[2]ok!$BJ$3:$CS$424,15,FALSE)</f>
        <v>7</v>
      </c>
      <c r="X1224" s="79">
        <f>VLOOKUP(B1224,[2]ok!$BJ$3:$CS$424,16,FALSE)</f>
        <v>7</v>
      </c>
      <c r="Y1224" s="79">
        <f>VLOOKUP(B1224,[2]ok!$BJ$3:$CS$424,17,FALSE)</f>
        <v>7</v>
      </c>
      <c r="Z1224" s="79">
        <f>VLOOKUP(B1224,[2]ok!$BJ$3:$CS$424,18,FALSE)</f>
        <v>6</v>
      </c>
      <c r="AA1224" s="79">
        <f>VLOOKUP(B1224,[2]ok!$BJ$3:$CS$424,19,FALSE)</f>
        <v>6</v>
      </c>
      <c r="AB1224" s="79">
        <f>VLOOKUP(B1224,[2]ok!$BJ$3:$CS$424,20,FALSE)</f>
        <v>5</v>
      </c>
      <c r="AC1224" s="79">
        <f>VLOOKUP(B1224,[2]ok!$BJ$3:$CS$424,21,FALSE)</f>
        <v>5</v>
      </c>
      <c r="AD1224" s="79">
        <f>VLOOKUP(B1224,[2]ok!$BJ$3:$CS$424,22,FALSE)</f>
        <v>21</v>
      </c>
      <c r="AE1224" s="79">
        <f>VLOOKUP(B1224,[2]ok!$BJ$3:$CS$424,23,FALSE)</f>
        <v>29</v>
      </c>
      <c r="AF1224" s="79">
        <f>VLOOKUP(B1224,[2]ok!$BJ$3:$CS$424,24,FALSE)</f>
        <v>29</v>
      </c>
      <c r="AG1224" s="79">
        <f>VLOOKUP(B1224,[2]ok!$BJ$3:$CS$424,25,FALSE)</f>
        <v>27</v>
      </c>
      <c r="AH1224" s="79">
        <f>VLOOKUP(B1224,[2]ok!$BJ$3:$CS$424,26,FALSE)</f>
        <v>26</v>
      </c>
      <c r="AI1224" s="79">
        <f>VLOOKUP(B1224,[2]ok!$BJ$3:$CS$424,27,FALSE)</f>
        <v>25</v>
      </c>
      <c r="AJ1224" s="79">
        <f>VLOOKUP(B1224,[2]ok!$BJ$3:$CS$424,28,FALSE)</f>
        <v>24</v>
      </c>
      <c r="AK1224" s="79">
        <f>VLOOKUP(B1224,[2]ok!$BJ$3:$CS$424,29,FALSE)</f>
        <v>19</v>
      </c>
      <c r="AL1224" s="79">
        <f>VLOOKUP(B1224,[2]ok!$BJ$3:$CS$424,30,FALSE)</f>
        <v>20</v>
      </c>
      <c r="AM1224" s="79">
        <f>VLOOKUP(B1224,[2]ok!$BJ$3:$CS$424,31,FALSE)</f>
        <v>16</v>
      </c>
      <c r="AN1224" s="79">
        <f>VLOOKUP(B1224,[2]ok!$BJ$3:$CS$424,32,FALSE)</f>
        <v>13</v>
      </c>
      <c r="AO1224" s="79">
        <f>VLOOKUP(B1224,[2]ok!$BJ$3:$CS$424,33,FALSE)</f>
        <v>10</v>
      </c>
      <c r="AP1224" s="79">
        <f>VLOOKUP(B1224,[2]ok!$BJ$3:$CS$424,34,FALSE)</f>
        <v>9</v>
      </c>
      <c r="AQ1224" s="79">
        <v>18</v>
      </c>
      <c r="AR1224" s="79">
        <v>15</v>
      </c>
      <c r="AS1224" s="79">
        <v>85</v>
      </c>
      <c r="AT1224" s="79">
        <v>8</v>
      </c>
      <c r="AU1224" s="78">
        <v>4559</v>
      </c>
      <c r="AV1224" s="109"/>
      <c r="AW1224" s="109"/>
    </row>
    <row r="1225" spans="1:49" s="33" customFormat="1" ht="12">
      <c r="A1225" s="21">
        <v>1221</v>
      </c>
      <c r="B1225" s="75">
        <v>4560</v>
      </c>
      <c r="C1225" s="76" t="s">
        <v>999</v>
      </c>
      <c r="D1225" s="76" t="s">
        <v>732</v>
      </c>
      <c r="E1225" s="76" t="s">
        <v>733</v>
      </c>
      <c r="F1225" s="77" t="s">
        <v>237</v>
      </c>
      <c r="G1225" s="78" t="s">
        <v>662</v>
      </c>
      <c r="H1225" s="75">
        <v>4560</v>
      </c>
      <c r="I1225" s="105">
        <f>SUM(J1225:AP1225)</f>
        <v>630</v>
      </c>
      <c r="J1225" s="79">
        <v>7</v>
      </c>
      <c r="K1225" s="79">
        <f>VLOOKUP(B1225,[2]ok!$BJ$3:$CS$424,3,FALSE)</f>
        <v>9</v>
      </c>
      <c r="L1225" s="79">
        <f>VLOOKUP(B1225,[2]ok!$BJ$3:$CS$424,4,FALSE)</f>
        <v>7</v>
      </c>
      <c r="M1225" s="79">
        <f>VLOOKUP(B1225,[2]ok!$BJ$3:$CS$424,5,FALSE)</f>
        <v>9</v>
      </c>
      <c r="N1225" s="79">
        <f>VLOOKUP(B1225,[2]ok!$BJ$3:$CS$424,6,FALSE)</f>
        <v>8</v>
      </c>
      <c r="O1225" s="79">
        <f>VLOOKUP(B1225,[2]ok!$BJ$3:$CS$424,7,FALSE)</f>
        <v>9</v>
      </c>
      <c r="P1225" s="79">
        <f>VLOOKUP(B1225,[2]ok!$BJ$3:$CS$424,8,FALSE)</f>
        <v>12</v>
      </c>
      <c r="Q1225" s="79">
        <f>VLOOKUP(B1225,[2]ok!$BJ$3:$CS$424,9,FALSE)</f>
        <v>12</v>
      </c>
      <c r="R1225" s="79">
        <f>VLOOKUP(B1225,[2]ok!$BJ$3:$CS$424,10,FALSE)</f>
        <v>12</v>
      </c>
      <c r="S1225" s="79">
        <f>VLOOKUP(B1225,[2]ok!$BJ$3:$CS$424,11,FALSE)</f>
        <v>12</v>
      </c>
      <c r="T1225" s="79">
        <f>VLOOKUP(B1225,[2]ok!$BJ$3:$CS$424,12,FALSE)</f>
        <v>12</v>
      </c>
      <c r="U1225" s="79">
        <f>VLOOKUP(B1225,[2]ok!$BJ$3:$CS$424,13,FALSE)</f>
        <v>12</v>
      </c>
      <c r="V1225" s="79">
        <f>VLOOKUP(B1225,[2]ok!$BJ$3:$CS$424,14,FALSE)</f>
        <v>12</v>
      </c>
      <c r="W1225" s="79">
        <f>VLOOKUP(B1225,[2]ok!$BJ$3:$CS$424,15,FALSE)</f>
        <v>12</v>
      </c>
      <c r="X1225" s="79">
        <f>VLOOKUP(B1225,[2]ok!$BJ$3:$CS$424,16,FALSE)</f>
        <v>11</v>
      </c>
      <c r="Y1225" s="79">
        <f>VLOOKUP(B1225,[2]ok!$BJ$3:$CS$424,17,FALSE)</f>
        <v>11</v>
      </c>
      <c r="Z1225" s="79">
        <f>VLOOKUP(B1225,[2]ok!$BJ$3:$CS$424,18,FALSE)</f>
        <v>10</v>
      </c>
      <c r="AA1225" s="79">
        <f>VLOOKUP(B1225,[2]ok!$BJ$3:$CS$424,19,FALSE)</f>
        <v>9</v>
      </c>
      <c r="AB1225" s="79">
        <f>VLOOKUP(B1225,[2]ok!$BJ$3:$CS$424,20,FALSE)</f>
        <v>9</v>
      </c>
      <c r="AC1225" s="79">
        <f>VLOOKUP(B1225,[2]ok!$BJ$3:$CS$424,21,FALSE)</f>
        <v>8</v>
      </c>
      <c r="AD1225" s="79">
        <f>VLOOKUP(B1225,[2]ok!$BJ$3:$CS$424,22,FALSE)</f>
        <v>33</v>
      </c>
      <c r="AE1225" s="79">
        <f>VLOOKUP(B1225,[2]ok!$BJ$3:$CS$424,23,FALSE)</f>
        <v>46</v>
      </c>
      <c r="AF1225" s="79">
        <f>VLOOKUP(B1225,[2]ok!$BJ$3:$CS$424,24,FALSE)</f>
        <v>46</v>
      </c>
      <c r="AG1225" s="79">
        <f>VLOOKUP(B1225,[2]ok!$BJ$3:$CS$424,25,FALSE)</f>
        <v>44</v>
      </c>
      <c r="AH1225" s="79">
        <f>VLOOKUP(B1225,[2]ok!$BJ$3:$CS$424,26,FALSE)</f>
        <v>42</v>
      </c>
      <c r="AI1225" s="79">
        <f>VLOOKUP(B1225,[2]ok!$BJ$3:$CS$424,27,FALSE)</f>
        <v>39</v>
      </c>
      <c r="AJ1225" s="79">
        <f>VLOOKUP(B1225,[2]ok!$BJ$3:$CS$424,28,FALSE)</f>
        <v>38</v>
      </c>
      <c r="AK1225" s="79">
        <f>VLOOKUP(B1225,[2]ok!$BJ$3:$CS$424,29,FALSE)</f>
        <v>30</v>
      </c>
      <c r="AL1225" s="79">
        <f>VLOOKUP(B1225,[2]ok!$BJ$3:$CS$424,30,FALSE)</f>
        <v>32</v>
      </c>
      <c r="AM1225" s="79">
        <f>VLOOKUP(B1225,[2]ok!$BJ$3:$CS$424,31,FALSE)</f>
        <v>26</v>
      </c>
      <c r="AN1225" s="79">
        <f>VLOOKUP(B1225,[2]ok!$BJ$3:$CS$424,32,FALSE)</f>
        <v>21</v>
      </c>
      <c r="AO1225" s="79">
        <f>VLOOKUP(B1225,[2]ok!$BJ$3:$CS$424,33,FALSE)</f>
        <v>15</v>
      </c>
      <c r="AP1225" s="79">
        <f>VLOOKUP(B1225,[2]ok!$BJ$3:$CS$424,34,FALSE)</f>
        <v>15</v>
      </c>
      <c r="AQ1225" s="79">
        <v>28</v>
      </c>
      <c r="AR1225" s="79">
        <v>25</v>
      </c>
      <c r="AS1225" s="79">
        <v>135</v>
      </c>
      <c r="AT1225" s="79">
        <v>8</v>
      </c>
      <c r="AU1225" s="78">
        <v>4560</v>
      </c>
      <c r="AV1225" s="109"/>
      <c r="AW1225" s="109"/>
    </row>
    <row r="1226" spans="1:49" s="33" customFormat="1" ht="12">
      <c r="A1226" s="6">
        <v>1222</v>
      </c>
      <c r="B1226" s="75">
        <v>4558</v>
      </c>
      <c r="C1226" s="76" t="s">
        <v>999</v>
      </c>
      <c r="D1226" s="76" t="s">
        <v>732</v>
      </c>
      <c r="E1226" s="76" t="s">
        <v>733</v>
      </c>
      <c r="F1226" s="77" t="s">
        <v>238</v>
      </c>
      <c r="G1226" s="78" t="s">
        <v>662</v>
      </c>
      <c r="H1226" s="75">
        <v>4558</v>
      </c>
      <c r="I1226" s="105">
        <f>SUM(J1226:AP1226)</f>
        <v>1268</v>
      </c>
      <c r="J1226" s="79">
        <v>15</v>
      </c>
      <c r="K1226" s="79">
        <f>VLOOKUP(B1226,[2]ok!$BJ$3:$CS$424,3,FALSE)</f>
        <v>19</v>
      </c>
      <c r="L1226" s="79">
        <f>VLOOKUP(B1226,[2]ok!$BJ$3:$CS$424,4,FALSE)</f>
        <v>15</v>
      </c>
      <c r="M1226" s="79">
        <f>VLOOKUP(B1226,[2]ok!$BJ$3:$CS$424,5,FALSE)</f>
        <v>18</v>
      </c>
      <c r="N1226" s="79">
        <f>VLOOKUP(B1226,[2]ok!$BJ$3:$CS$424,6,FALSE)</f>
        <v>16</v>
      </c>
      <c r="O1226" s="79">
        <f>VLOOKUP(B1226,[2]ok!$BJ$3:$CS$424,7,FALSE)</f>
        <v>19</v>
      </c>
      <c r="P1226" s="79">
        <f>VLOOKUP(B1226,[2]ok!$BJ$3:$CS$424,8,FALSE)</f>
        <v>24</v>
      </c>
      <c r="Q1226" s="79">
        <f>VLOOKUP(B1226,[2]ok!$BJ$3:$CS$424,9,FALSE)</f>
        <v>24</v>
      </c>
      <c r="R1226" s="79">
        <f>VLOOKUP(B1226,[2]ok!$BJ$3:$CS$424,10,FALSE)</f>
        <v>25</v>
      </c>
      <c r="S1226" s="79">
        <f>VLOOKUP(B1226,[2]ok!$BJ$3:$CS$424,11,FALSE)</f>
        <v>25</v>
      </c>
      <c r="T1226" s="79">
        <f>VLOOKUP(B1226,[2]ok!$BJ$3:$CS$424,12,FALSE)</f>
        <v>25</v>
      </c>
      <c r="U1226" s="79">
        <f>VLOOKUP(B1226,[2]ok!$BJ$3:$CS$424,13,FALSE)</f>
        <v>25</v>
      </c>
      <c r="V1226" s="79">
        <f>VLOOKUP(B1226,[2]ok!$BJ$3:$CS$424,14,FALSE)</f>
        <v>25</v>
      </c>
      <c r="W1226" s="79">
        <f>VLOOKUP(B1226,[2]ok!$BJ$3:$CS$424,15,FALSE)</f>
        <v>24</v>
      </c>
      <c r="X1226" s="79">
        <f>VLOOKUP(B1226,[2]ok!$BJ$3:$CS$424,16,FALSE)</f>
        <v>22</v>
      </c>
      <c r="Y1226" s="79">
        <f>VLOOKUP(B1226,[2]ok!$BJ$3:$CS$424,17,FALSE)</f>
        <v>21</v>
      </c>
      <c r="Z1226" s="79">
        <f>VLOOKUP(B1226,[2]ok!$BJ$3:$CS$424,18,FALSE)</f>
        <v>20</v>
      </c>
      <c r="AA1226" s="79">
        <f>VLOOKUP(B1226,[2]ok!$BJ$3:$CS$424,19,FALSE)</f>
        <v>19</v>
      </c>
      <c r="AB1226" s="79">
        <f>VLOOKUP(B1226,[2]ok!$BJ$3:$CS$424,20,FALSE)</f>
        <v>17</v>
      </c>
      <c r="AC1226" s="79">
        <f>VLOOKUP(B1226,[2]ok!$BJ$3:$CS$424,21,FALSE)</f>
        <v>16</v>
      </c>
      <c r="AD1226" s="79">
        <f>VLOOKUP(B1226,[2]ok!$BJ$3:$CS$424,22,FALSE)</f>
        <v>66</v>
      </c>
      <c r="AE1226" s="79">
        <f>VLOOKUP(B1226,[2]ok!$BJ$3:$CS$424,23,FALSE)</f>
        <v>92</v>
      </c>
      <c r="AF1226" s="79">
        <f>VLOOKUP(B1226,[2]ok!$BJ$3:$CS$424,24,FALSE)</f>
        <v>92</v>
      </c>
      <c r="AG1226" s="79">
        <f>VLOOKUP(B1226,[2]ok!$BJ$3:$CS$424,25,FALSE)</f>
        <v>87</v>
      </c>
      <c r="AH1226" s="79">
        <f>VLOOKUP(B1226,[2]ok!$BJ$3:$CS$424,26,FALSE)</f>
        <v>84</v>
      </c>
      <c r="AI1226" s="79">
        <f>VLOOKUP(B1226,[2]ok!$BJ$3:$CS$424,27,FALSE)</f>
        <v>79</v>
      </c>
      <c r="AJ1226" s="79">
        <f>VLOOKUP(B1226,[2]ok!$BJ$3:$CS$424,28,FALSE)</f>
        <v>76</v>
      </c>
      <c r="AK1226" s="79">
        <f>VLOOKUP(B1226,[2]ok!$BJ$3:$CS$424,29,FALSE)</f>
        <v>60</v>
      </c>
      <c r="AL1226" s="79">
        <f>VLOOKUP(B1226,[2]ok!$BJ$3:$CS$424,30,FALSE)</f>
        <v>63</v>
      </c>
      <c r="AM1226" s="79">
        <f>VLOOKUP(B1226,[2]ok!$BJ$3:$CS$424,31,FALSE)</f>
        <v>52</v>
      </c>
      <c r="AN1226" s="79">
        <f>VLOOKUP(B1226,[2]ok!$BJ$3:$CS$424,32,FALSE)</f>
        <v>42</v>
      </c>
      <c r="AO1226" s="79">
        <f>VLOOKUP(B1226,[2]ok!$BJ$3:$CS$424,33,FALSE)</f>
        <v>31</v>
      </c>
      <c r="AP1226" s="79">
        <f>VLOOKUP(B1226,[2]ok!$BJ$3:$CS$424,34,FALSE)</f>
        <v>30</v>
      </c>
      <c r="AQ1226" s="79">
        <v>58</v>
      </c>
      <c r="AR1226" s="79">
        <v>49</v>
      </c>
      <c r="AS1226" s="79">
        <v>270</v>
      </c>
      <c r="AT1226" s="79">
        <v>23</v>
      </c>
      <c r="AU1226" s="78">
        <v>4558</v>
      </c>
      <c r="AV1226" s="109"/>
      <c r="AW1226" s="109"/>
    </row>
    <row r="1227" spans="1:49" s="33" customFormat="1" ht="12">
      <c r="A1227" s="21">
        <v>1223</v>
      </c>
      <c r="B1227" s="71"/>
      <c r="C1227" s="71"/>
      <c r="D1227" s="71"/>
      <c r="E1227" s="71"/>
      <c r="F1227" s="72" t="s">
        <v>1072</v>
      </c>
      <c r="G1227" s="73"/>
      <c r="H1227" s="71"/>
      <c r="I1227" s="104">
        <f>SUM(I1228:I1230)</f>
        <v>2299</v>
      </c>
      <c r="J1227" s="74">
        <f t="shared" ref="J1227:AP1227" si="1002">SUM(J1228:J1230)</f>
        <v>23</v>
      </c>
      <c r="K1227" s="74">
        <f t="shared" si="1002"/>
        <v>38</v>
      </c>
      <c r="L1227" s="74">
        <f t="shared" si="1002"/>
        <v>29</v>
      </c>
      <c r="M1227" s="74">
        <f t="shared" si="1002"/>
        <v>37</v>
      </c>
      <c r="N1227" s="74">
        <f t="shared" si="1002"/>
        <v>31</v>
      </c>
      <c r="O1227" s="74">
        <f t="shared" si="1002"/>
        <v>50</v>
      </c>
      <c r="P1227" s="74">
        <f t="shared" si="1002"/>
        <v>35</v>
      </c>
      <c r="Q1227" s="74">
        <f t="shared" si="1002"/>
        <v>37</v>
      </c>
      <c r="R1227" s="74">
        <f t="shared" si="1002"/>
        <v>38</v>
      </c>
      <c r="S1227" s="74">
        <f t="shared" si="1002"/>
        <v>40</v>
      </c>
      <c r="T1227" s="74">
        <f t="shared" si="1002"/>
        <v>42</v>
      </c>
      <c r="U1227" s="74">
        <f t="shared" si="1002"/>
        <v>44</v>
      </c>
      <c r="V1227" s="74">
        <f t="shared" si="1002"/>
        <v>45</v>
      </c>
      <c r="W1227" s="74">
        <f t="shared" si="1002"/>
        <v>45</v>
      </c>
      <c r="X1227" s="74">
        <f t="shared" si="1002"/>
        <v>43</v>
      </c>
      <c r="Y1227" s="74">
        <f t="shared" si="1002"/>
        <v>41</v>
      </c>
      <c r="Z1227" s="74">
        <f t="shared" si="1002"/>
        <v>40</v>
      </c>
      <c r="AA1227" s="74">
        <f t="shared" si="1002"/>
        <v>38</v>
      </c>
      <c r="AB1227" s="74">
        <f t="shared" si="1002"/>
        <v>36</v>
      </c>
      <c r="AC1227" s="74">
        <f t="shared" si="1002"/>
        <v>35</v>
      </c>
      <c r="AD1227" s="74">
        <f t="shared" si="1002"/>
        <v>150</v>
      </c>
      <c r="AE1227" s="74">
        <f t="shared" si="1002"/>
        <v>176</v>
      </c>
      <c r="AF1227" s="74">
        <f t="shared" si="1002"/>
        <v>176</v>
      </c>
      <c r="AG1227" s="74">
        <f t="shared" si="1002"/>
        <v>172</v>
      </c>
      <c r="AH1227" s="74">
        <f t="shared" si="1002"/>
        <v>160</v>
      </c>
      <c r="AI1227" s="74">
        <f t="shared" si="1002"/>
        <v>131</v>
      </c>
      <c r="AJ1227" s="74">
        <f t="shared" si="1002"/>
        <v>130</v>
      </c>
      <c r="AK1227" s="74">
        <f t="shared" si="1002"/>
        <v>92</v>
      </c>
      <c r="AL1227" s="74">
        <f t="shared" si="1002"/>
        <v>89</v>
      </c>
      <c r="AM1227" s="74">
        <f t="shared" si="1002"/>
        <v>103</v>
      </c>
      <c r="AN1227" s="74">
        <f t="shared" si="1002"/>
        <v>71</v>
      </c>
      <c r="AO1227" s="74">
        <f t="shared" si="1002"/>
        <v>41</v>
      </c>
      <c r="AP1227" s="74">
        <f t="shared" si="1002"/>
        <v>41</v>
      </c>
      <c r="AQ1227" s="74">
        <v>105</v>
      </c>
      <c r="AR1227" s="74">
        <v>101</v>
      </c>
      <c r="AS1227" s="74">
        <v>521</v>
      </c>
      <c r="AT1227" s="74">
        <f>SUM(AT1228:AT1230)</f>
        <v>31</v>
      </c>
      <c r="AU1227" s="73"/>
      <c r="AV1227" s="109"/>
      <c r="AW1227" s="109"/>
    </row>
    <row r="1228" spans="1:49" s="33" customFormat="1" ht="12">
      <c r="A1228" s="21">
        <v>1224</v>
      </c>
      <c r="B1228" s="75">
        <v>4536</v>
      </c>
      <c r="C1228" s="76" t="s">
        <v>999</v>
      </c>
      <c r="D1228" s="76" t="s">
        <v>732</v>
      </c>
      <c r="E1228" s="76" t="s">
        <v>735</v>
      </c>
      <c r="F1228" s="77" t="s">
        <v>239</v>
      </c>
      <c r="G1228" s="78" t="s">
        <v>662</v>
      </c>
      <c r="H1228" s="75">
        <v>4536</v>
      </c>
      <c r="I1228" s="105">
        <f>SUM(J1228:AP1228)</f>
        <v>289</v>
      </c>
      <c r="J1228" s="79">
        <v>3</v>
      </c>
      <c r="K1228" s="79">
        <f>VLOOKUP(B1228,[2]ok!$BJ$3:$CS$424,3,FALSE)</f>
        <v>5</v>
      </c>
      <c r="L1228" s="79">
        <f>VLOOKUP(B1228,[2]ok!$BJ$3:$CS$424,4,FALSE)</f>
        <v>4</v>
      </c>
      <c r="M1228" s="79">
        <f>VLOOKUP(B1228,[2]ok!$BJ$3:$CS$424,5,FALSE)</f>
        <v>5</v>
      </c>
      <c r="N1228" s="79">
        <f>VLOOKUP(B1228,[2]ok!$BJ$3:$CS$424,6,FALSE)</f>
        <v>4</v>
      </c>
      <c r="O1228" s="79">
        <f>VLOOKUP(B1228,[2]ok!$BJ$3:$CS$424,7,FALSE)</f>
        <v>7</v>
      </c>
      <c r="P1228" s="79">
        <f>VLOOKUP(B1228,[2]ok!$BJ$3:$CS$424,8,FALSE)</f>
        <v>4</v>
      </c>
      <c r="Q1228" s="79">
        <f>VLOOKUP(B1228,[2]ok!$BJ$3:$CS$424,9,FALSE)</f>
        <v>5</v>
      </c>
      <c r="R1228" s="79">
        <f>VLOOKUP(B1228,[2]ok!$BJ$3:$CS$424,10,FALSE)</f>
        <v>5</v>
      </c>
      <c r="S1228" s="79">
        <f>VLOOKUP(B1228,[2]ok!$BJ$3:$CS$424,11,FALSE)</f>
        <v>4</v>
      </c>
      <c r="T1228" s="79">
        <f>VLOOKUP(B1228,[2]ok!$BJ$3:$CS$424,12,FALSE)</f>
        <v>5</v>
      </c>
      <c r="U1228" s="79">
        <f>VLOOKUP(B1228,[2]ok!$BJ$3:$CS$424,13,FALSE)</f>
        <v>6</v>
      </c>
      <c r="V1228" s="79">
        <f>VLOOKUP(B1228,[2]ok!$BJ$3:$CS$424,14,FALSE)</f>
        <v>6</v>
      </c>
      <c r="W1228" s="79">
        <f>VLOOKUP(B1228,[2]ok!$BJ$3:$CS$424,15,FALSE)</f>
        <v>6</v>
      </c>
      <c r="X1228" s="79">
        <f>VLOOKUP(B1228,[2]ok!$BJ$3:$CS$424,16,FALSE)</f>
        <v>5</v>
      </c>
      <c r="Y1228" s="79">
        <f>VLOOKUP(B1228,[2]ok!$BJ$3:$CS$424,17,FALSE)</f>
        <v>5</v>
      </c>
      <c r="Z1228" s="79">
        <f>VLOOKUP(B1228,[2]ok!$BJ$3:$CS$424,18,FALSE)</f>
        <v>4</v>
      </c>
      <c r="AA1228" s="79">
        <f>VLOOKUP(B1228,[2]ok!$BJ$3:$CS$424,19,FALSE)</f>
        <v>5</v>
      </c>
      <c r="AB1228" s="79">
        <f>VLOOKUP(B1228,[2]ok!$BJ$3:$CS$424,20,FALSE)</f>
        <v>4</v>
      </c>
      <c r="AC1228" s="79">
        <f>VLOOKUP(B1228,[2]ok!$BJ$3:$CS$424,21,FALSE)</f>
        <v>4</v>
      </c>
      <c r="AD1228" s="79">
        <f>VLOOKUP(B1228,[2]ok!$BJ$3:$CS$424,22,FALSE)</f>
        <v>19</v>
      </c>
      <c r="AE1228" s="79">
        <f>VLOOKUP(B1228,[2]ok!$BJ$3:$CS$424,23,FALSE)</f>
        <v>22</v>
      </c>
      <c r="AF1228" s="79">
        <f>VLOOKUP(B1228,[2]ok!$BJ$3:$CS$424,24,FALSE)</f>
        <v>22</v>
      </c>
      <c r="AG1228" s="79">
        <f>VLOOKUP(B1228,[2]ok!$BJ$3:$CS$424,25,FALSE)</f>
        <v>22</v>
      </c>
      <c r="AH1228" s="79">
        <f>VLOOKUP(B1228,[2]ok!$BJ$3:$CS$424,26,FALSE)</f>
        <v>20</v>
      </c>
      <c r="AI1228" s="79">
        <f>VLOOKUP(B1228,[2]ok!$BJ$3:$CS$424,27,FALSE)</f>
        <v>16</v>
      </c>
      <c r="AJ1228" s="79">
        <f>VLOOKUP(B1228,[2]ok!$BJ$3:$CS$424,28,FALSE)</f>
        <v>17</v>
      </c>
      <c r="AK1228" s="79">
        <f>VLOOKUP(B1228,[2]ok!$BJ$3:$CS$424,29,FALSE)</f>
        <v>12</v>
      </c>
      <c r="AL1228" s="79">
        <f>VLOOKUP(B1228,[2]ok!$BJ$3:$CS$424,30,FALSE)</f>
        <v>11</v>
      </c>
      <c r="AM1228" s="79">
        <f>VLOOKUP(B1228,[2]ok!$BJ$3:$CS$424,31,FALSE)</f>
        <v>13</v>
      </c>
      <c r="AN1228" s="79">
        <f>VLOOKUP(B1228,[2]ok!$BJ$3:$CS$424,32,FALSE)</f>
        <v>9</v>
      </c>
      <c r="AO1228" s="79">
        <f>VLOOKUP(B1228,[2]ok!$BJ$3:$CS$424,33,FALSE)</f>
        <v>5</v>
      </c>
      <c r="AP1228" s="79">
        <f>VLOOKUP(B1228,[2]ok!$BJ$3:$CS$424,34,FALSE)</f>
        <v>5</v>
      </c>
      <c r="AQ1228" s="79">
        <v>13</v>
      </c>
      <c r="AR1228" s="79">
        <v>12</v>
      </c>
      <c r="AS1228" s="79">
        <v>65</v>
      </c>
      <c r="AT1228" s="79">
        <v>8</v>
      </c>
      <c r="AU1228" s="78">
        <v>4536</v>
      </c>
      <c r="AV1228" s="109"/>
      <c r="AW1228" s="109"/>
    </row>
    <row r="1229" spans="1:49" s="33" customFormat="1" ht="12">
      <c r="A1229" s="6">
        <v>1225</v>
      </c>
      <c r="B1229" s="75">
        <v>4537</v>
      </c>
      <c r="C1229" s="76" t="s">
        <v>999</v>
      </c>
      <c r="D1229" s="76" t="s">
        <v>732</v>
      </c>
      <c r="E1229" s="76" t="s">
        <v>735</v>
      </c>
      <c r="F1229" s="77" t="s">
        <v>240</v>
      </c>
      <c r="G1229" s="78" t="s">
        <v>667</v>
      </c>
      <c r="H1229" s="75">
        <v>4537</v>
      </c>
      <c r="I1229" s="105">
        <f>SUM(J1229:AP1229)</f>
        <v>1579</v>
      </c>
      <c r="J1229" s="79">
        <v>16</v>
      </c>
      <c r="K1229" s="79">
        <f>VLOOKUP(B1229,[2]ok!$BJ$3:$CS$424,3,FALSE)</f>
        <v>26</v>
      </c>
      <c r="L1229" s="79">
        <f>VLOOKUP(B1229,[2]ok!$BJ$3:$CS$424,4,FALSE)</f>
        <v>20</v>
      </c>
      <c r="M1229" s="79">
        <f>VLOOKUP(B1229,[2]ok!$BJ$3:$CS$424,5,FALSE)</f>
        <v>25</v>
      </c>
      <c r="N1229" s="79">
        <f>VLOOKUP(B1229,[2]ok!$BJ$3:$CS$424,6,FALSE)</f>
        <v>21</v>
      </c>
      <c r="O1229" s="79">
        <f>VLOOKUP(B1229,[2]ok!$BJ$3:$CS$424,7,FALSE)</f>
        <v>34</v>
      </c>
      <c r="P1229" s="79">
        <f>VLOOKUP(B1229,[2]ok!$BJ$3:$CS$424,8,FALSE)</f>
        <v>24</v>
      </c>
      <c r="Q1229" s="79">
        <f>VLOOKUP(B1229,[2]ok!$BJ$3:$CS$424,9,FALSE)</f>
        <v>25</v>
      </c>
      <c r="R1229" s="79">
        <f>VLOOKUP(B1229,[2]ok!$BJ$3:$CS$424,10,FALSE)</f>
        <v>26</v>
      </c>
      <c r="S1229" s="79">
        <f>VLOOKUP(B1229,[2]ok!$BJ$3:$CS$424,11,FALSE)</f>
        <v>28</v>
      </c>
      <c r="T1229" s="79">
        <f>VLOOKUP(B1229,[2]ok!$BJ$3:$CS$424,12,FALSE)</f>
        <v>29</v>
      </c>
      <c r="U1229" s="79">
        <f>VLOOKUP(B1229,[2]ok!$BJ$3:$CS$424,13,FALSE)</f>
        <v>30</v>
      </c>
      <c r="V1229" s="79">
        <f>VLOOKUP(B1229,[2]ok!$BJ$3:$CS$424,14,FALSE)</f>
        <v>31</v>
      </c>
      <c r="W1229" s="79">
        <f>VLOOKUP(B1229,[2]ok!$BJ$3:$CS$424,15,FALSE)</f>
        <v>31</v>
      </c>
      <c r="X1229" s="79">
        <f>VLOOKUP(B1229,[2]ok!$BJ$3:$CS$424,16,FALSE)</f>
        <v>30</v>
      </c>
      <c r="Y1229" s="79">
        <f>VLOOKUP(B1229,[2]ok!$BJ$3:$CS$424,17,FALSE)</f>
        <v>28</v>
      </c>
      <c r="Z1229" s="79">
        <f>VLOOKUP(B1229,[2]ok!$BJ$3:$CS$424,18,FALSE)</f>
        <v>28</v>
      </c>
      <c r="AA1229" s="79">
        <f>VLOOKUP(B1229,[2]ok!$BJ$3:$CS$424,19,FALSE)</f>
        <v>26</v>
      </c>
      <c r="AB1229" s="79">
        <f>VLOOKUP(B1229,[2]ok!$BJ$3:$CS$424,20,FALSE)</f>
        <v>25</v>
      </c>
      <c r="AC1229" s="79">
        <f>VLOOKUP(B1229,[2]ok!$BJ$3:$CS$424,21,FALSE)</f>
        <v>24</v>
      </c>
      <c r="AD1229" s="79">
        <f>VLOOKUP(B1229,[2]ok!$BJ$3:$CS$424,22,FALSE)</f>
        <v>103</v>
      </c>
      <c r="AE1229" s="79">
        <f>VLOOKUP(B1229,[2]ok!$BJ$3:$CS$424,23,FALSE)</f>
        <v>121</v>
      </c>
      <c r="AF1229" s="79">
        <f>VLOOKUP(B1229,[2]ok!$BJ$3:$CS$424,24,FALSE)</f>
        <v>121</v>
      </c>
      <c r="AG1229" s="79">
        <f>VLOOKUP(B1229,[2]ok!$BJ$3:$CS$424,25,FALSE)</f>
        <v>118</v>
      </c>
      <c r="AH1229" s="79">
        <f>VLOOKUP(B1229,[2]ok!$BJ$3:$CS$424,26,FALSE)</f>
        <v>110</v>
      </c>
      <c r="AI1229" s="79">
        <f>VLOOKUP(B1229,[2]ok!$BJ$3:$CS$424,27,FALSE)</f>
        <v>90</v>
      </c>
      <c r="AJ1229" s="79">
        <f>VLOOKUP(B1229,[2]ok!$BJ$3:$CS$424,28,FALSE)</f>
        <v>89</v>
      </c>
      <c r="AK1229" s="79">
        <f>VLOOKUP(B1229,[2]ok!$BJ$3:$CS$424,29,FALSE)</f>
        <v>63</v>
      </c>
      <c r="AL1229" s="79">
        <f>VLOOKUP(B1229,[2]ok!$BJ$3:$CS$424,30,FALSE)</f>
        <v>61</v>
      </c>
      <c r="AM1229" s="79">
        <f>VLOOKUP(B1229,[2]ok!$BJ$3:$CS$424,31,FALSE)</f>
        <v>71</v>
      </c>
      <c r="AN1229" s="79">
        <f>VLOOKUP(B1229,[2]ok!$BJ$3:$CS$424,32,FALSE)</f>
        <v>49</v>
      </c>
      <c r="AO1229" s="79">
        <f>VLOOKUP(B1229,[2]ok!$BJ$3:$CS$424,33,FALSE)</f>
        <v>28</v>
      </c>
      <c r="AP1229" s="79">
        <f>VLOOKUP(B1229,[2]ok!$BJ$3:$CS$424,34,FALSE)</f>
        <v>28</v>
      </c>
      <c r="AQ1229" s="79">
        <v>72</v>
      </c>
      <c r="AR1229" s="79">
        <v>69</v>
      </c>
      <c r="AS1229" s="79">
        <v>358</v>
      </c>
      <c r="AT1229" s="79">
        <v>16</v>
      </c>
      <c r="AU1229" s="78">
        <v>4537</v>
      </c>
      <c r="AV1229" s="109"/>
      <c r="AW1229" s="109"/>
    </row>
    <row r="1230" spans="1:49" s="33" customFormat="1" ht="12">
      <c r="A1230" s="21">
        <v>1226</v>
      </c>
      <c r="B1230" s="75">
        <v>4535</v>
      </c>
      <c r="C1230" s="76" t="s">
        <v>999</v>
      </c>
      <c r="D1230" s="76" t="s">
        <v>732</v>
      </c>
      <c r="E1230" s="76" t="s">
        <v>735</v>
      </c>
      <c r="F1230" s="77" t="s">
        <v>241</v>
      </c>
      <c r="G1230" s="78" t="s">
        <v>662</v>
      </c>
      <c r="H1230" s="75">
        <v>4535</v>
      </c>
      <c r="I1230" s="105">
        <f>SUM(J1230:AP1230)</f>
        <v>431</v>
      </c>
      <c r="J1230" s="79">
        <v>4</v>
      </c>
      <c r="K1230" s="79">
        <f>VLOOKUP(B1230,[2]ok!$BJ$3:$CS$424,3,FALSE)</f>
        <v>7</v>
      </c>
      <c r="L1230" s="79">
        <f>VLOOKUP(B1230,[2]ok!$BJ$3:$CS$424,4,FALSE)</f>
        <v>5</v>
      </c>
      <c r="M1230" s="79">
        <f>VLOOKUP(B1230,[2]ok!$BJ$3:$CS$424,5,FALSE)</f>
        <v>7</v>
      </c>
      <c r="N1230" s="79">
        <f>VLOOKUP(B1230,[2]ok!$BJ$3:$CS$424,6,FALSE)</f>
        <v>6</v>
      </c>
      <c r="O1230" s="79">
        <f>VLOOKUP(B1230,[2]ok!$BJ$3:$CS$424,7,FALSE)</f>
        <v>9</v>
      </c>
      <c r="P1230" s="79">
        <f>VLOOKUP(B1230,[2]ok!$BJ$3:$CS$424,8,FALSE)</f>
        <v>7</v>
      </c>
      <c r="Q1230" s="79">
        <f>VLOOKUP(B1230,[2]ok!$BJ$3:$CS$424,9,FALSE)</f>
        <v>7</v>
      </c>
      <c r="R1230" s="79">
        <f>VLOOKUP(B1230,[2]ok!$BJ$3:$CS$424,10,FALSE)</f>
        <v>7</v>
      </c>
      <c r="S1230" s="79">
        <f>VLOOKUP(B1230,[2]ok!$BJ$3:$CS$424,11,FALSE)</f>
        <v>8</v>
      </c>
      <c r="T1230" s="79">
        <f>VLOOKUP(B1230,[2]ok!$BJ$3:$CS$424,12,FALSE)</f>
        <v>8</v>
      </c>
      <c r="U1230" s="79">
        <f>VLOOKUP(B1230,[2]ok!$BJ$3:$CS$424,13,FALSE)</f>
        <v>8</v>
      </c>
      <c r="V1230" s="79">
        <f>VLOOKUP(B1230,[2]ok!$BJ$3:$CS$424,14,FALSE)</f>
        <v>8</v>
      </c>
      <c r="W1230" s="79">
        <f>VLOOKUP(B1230,[2]ok!$BJ$3:$CS$424,15,FALSE)</f>
        <v>8</v>
      </c>
      <c r="X1230" s="79">
        <f>VLOOKUP(B1230,[2]ok!$BJ$3:$CS$424,16,FALSE)</f>
        <v>8</v>
      </c>
      <c r="Y1230" s="79">
        <f>VLOOKUP(B1230,[2]ok!$BJ$3:$CS$424,17,FALSE)</f>
        <v>8</v>
      </c>
      <c r="Z1230" s="79">
        <f>VLOOKUP(B1230,[2]ok!$BJ$3:$CS$424,18,FALSE)</f>
        <v>8</v>
      </c>
      <c r="AA1230" s="79">
        <f>VLOOKUP(B1230,[2]ok!$BJ$3:$CS$424,19,FALSE)</f>
        <v>7</v>
      </c>
      <c r="AB1230" s="79">
        <f>VLOOKUP(B1230,[2]ok!$BJ$3:$CS$424,20,FALSE)</f>
        <v>7</v>
      </c>
      <c r="AC1230" s="79">
        <f>VLOOKUP(B1230,[2]ok!$BJ$3:$CS$424,21,FALSE)</f>
        <v>7</v>
      </c>
      <c r="AD1230" s="79">
        <f>VLOOKUP(B1230,[2]ok!$BJ$3:$CS$424,22,FALSE)</f>
        <v>28</v>
      </c>
      <c r="AE1230" s="79">
        <f>VLOOKUP(B1230,[2]ok!$BJ$3:$CS$424,23,FALSE)</f>
        <v>33</v>
      </c>
      <c r="AF1230" s="79">
        <f>VLOOKUP(B1230,[2]ok!$BJ$3:$CS$424,24,FALSE)</f>
        <v>33</v>
      </c>
      <c r="AG1230" s="79">
        <f>VLOOKUP(B1230,[2]ok!$BJ$3:$CS$424,25,FALSE)</f>
        <v>32</v>
      </c>
      <c r="AH1230" s="79">
        <f>VLOOKUP(B1230,[2]ok!$BJ$3:$CS$424,26,FALSE)</f>
        <v>30</v>
      </c>
      <c r="AI1230" s="79">
        <f>VLOOKUP(B1230,[2]ok!$BJ$3:$CS$424,27,FALSE)</f>
        <v>25</v>
      </c>
      <c r="AJ1230" s="79">
        <f>VLOOKUP(B1230,[2]ok!$BJ$3:$CS$424,28,FALSE)</f>
        <v>24</v>
      </c>
      <c r="AK1230" s="79">
        <f>VLOOKUP(B1230,[2]ok!$BJ$3:$CS$424,29,FALSE)</f>
        <v>17</v>
      </c>
      <c r="AL1230" s="79">
        <f>VLOOKUP(B1230,[2]ok!$BJ$3:$CS$424,30,FALSE)</f>
        <v>17</v>
      </c>
      <c r="AM1230" s="79">
        <f>VLOOKUP(B1230,[2]ok!$BJ$3:$CS$424,31,FALSE)</f>
        <v>19</v>
      </c>
      <c r="AN1230" s="79">
        <f>VLOOKUP(B1230,[2]ok!$BJ$3:$CS$424,32,FALSE)</f>
        <v>13</v>
      </c>
      <c r="AO1230" s="79">
        <f>VLOOKUP(B1230,[2]ok!$BJ$3:$CS$424,33,FALSE)</f>
        <v>8</v>
      </c>
      <c r="AP1230" s="79">
        <f>VLOOKUP(B1230,[2]ok!$BJ$3:$CS$424,34,FALSE)</f>
        <v>8</v>
      </c>
      <c r="AQ1230" s="79">
        <v>19</v>
      </c>
      <c r="AR1230" s="79">
        <v>20</v>
      </c>
      <c r="AS1230" s="79">
        <v>98</v>
      </c>
      <c r="AT1230" s="79">
        <v>7</v>
      </c>
      <c r="AU1230" s="78">
        <v>4535</v>
      </c>
      <c r="AV1230" s="109"/>
      <c r="AW1230" s="109"/>
    </row>
    <row r="1231" spans="1:49" s="33" customFormat="1" ht="12">
      <c r="A1231" s="21">
        <v>1227</v>
      </c>
      <c r="B1231" s="71"/>
      <c r="C1231" s="71"/>
      <c r="D1231" s="71"/>
      <c r="E1231" s="71"/>
      <c r="F1231" s="72" t="s">
        <v>1073</v>
      </c>
      <c r="G1231" s="73"/>
      <c r="H1231" s="71"/>
      <c r="I1231" s="104">
        <f>SUM(I1232:I1237)</f>
        <v>4427</v>
      </c>
      <c r="J1231" s="74">
        <f t="shared" ref="J1231:AP1231" si="1003">SUM(J1232:J1237)</f>
        <v>39</v>
      </c>
      <c r="K1231" s="74">
        <f t="shared" si="1003"/>
        <v>52</v>
      </c>
      <c r="L1231" s="74">
        <f t="shared" si="1003"/>
        <v>79</v>
      </c>
      <c r="M1231" s="74">
        <f t="shared" si="1003"/>
        <v>67</v>
      </c>
      <c r="N1231" s="74">
        <f t="shared" si="1003"/>
        <v>64</v>
      </c>
      <c r="O1231" s="74">
        <f t="shared" si="1003"/>
        <v>69</v>
      </c>
      <c r="P1231" s="74">
        <f t="shared" si="1003"/>
        <v>72</v>
      </c>
      <c r="Q1231" s="74">
        <f t="shared" si="1003"/>
        <v>74</v>
      </c>
      <c r="R1231" s="74">
        <f t="shared" si="1003"/>
        <v>76</v>
      </c>
      <c r="S1231" s="74">
        <f t="shared" si="1003"/>
        <v>78</v>
      </c>
      <c r="T1231" s="74">
        <f t="shared" si="1003"/>
        <v>80</v>
      </c>
      <c r="U1231" s="74">
        <f t="shared" si="1003"/>
        <v>82</v>
      </c>
      <c r="V1231" s="74">
        <f t="shared" si="1003"/>
        <v>84</v>
      </c>
      <c r="W1231" s="74">
        <f t="shared" si="1003"/>
        <v>84</v>
      </c>
      <c r="X1231" s="74">
        <f t="shared" si="1003"/>
        <v>84</v>
      </c>
      <c r="Y1231" s="74">
        <f t="shared" si="1003"/>
        <v>83</v>
      </c>
      <c r="Z1231" s="74">
        <f t="shared" si="1003"/>
        <v>83</v>
      </c>
      <c r="AA1231" s="74">
        <f t="shared" si="1003"/>
        <v>81</v>
      </c>
      <c r="AB1231" s="74">
        <f t="shared" si="1003"/>
        <v>79</v>
      </c>
      <c r="AC1231" s="74">
        <f t="shared" si="1003"/>
        <v>77</v>
      </c>
      <c r="AD1231" s="74">
        <f t="shared" si="1003"/>
        <v>359</v>
      </c>
      <c r="AE1231" s="74">
        <f t="shared" si="1003"/>
        <v>397</v>
      </c>
      <c r="AF1231" s="74">
        <f t="shared" si="1003"/>
        <v>371</v>
      </c>
      <c r="AG1231" s="74">
        <f t="shared" si="1003"/>
        <v>345</v>
      </c>
      <c r="AH1231" s="74">
        <f t="shared" si="1003"/>
        <v>310</v>
      </c>
      <c r="AI1231" s="74">
        <f t="shared" si="1003"/>
        <v>293</v>
      </c>
      <c r="AJ1231" s="74">
        <f t="shared" si="1003"/>
        <v>212</v>
      </c>
      <c r="AK1231" s="74">
        <f t="shared" si="1003"/>
        <v>179</v>
      </c>
      <c r="AL1231" s="74">
        <f t="shared" si="1003"/>
        <v>146</v>
      </c>
      <c r="AM1231" s="74">
        <f t="shared" si="1003"/>
        <v>115</v>
      </c>
      <c r="AN1231" s="74">
        <f t="shared" si="1003"/>
        <v>97</v>
      </c>
      <c r="AO1231" s="74">
        <f t="shared" si="1003"/>
        <v>70</v>
      </c>
      <c r="AP1231" s="74">
        <f t="shared" si="1003"/>
        <v>46</v>
      </c>
      <c r="AQ1231" s="74">
        <v>199</v>
      </c>
      <c r="AR1231" s="74">
        <v>214</v>
      </c>
      <c r="AS1231" s="74">
        <v>1121</v>
      </c>
      <c r="AT1231" s="74">
        <f>SUM(AT1232:AT1237)</f>
        <v>69</v>
      </c>
      <c r="AU1231" s="73"/>
      <c r="AV1231" s="109"/>
      <c r="AW1231" s="109"/>
    </row>
    <row r="1232" spans="1:49" s="33" customFormat="1" ht="12">
      <c r="A1232" s="6">
        <v>1228</v>
      </c>
      <c r="B1232" s="75">
        <v>4568</v>
      </c>
      <c r="C1232" s="76" t="s">
        <v>999</v>
      </c>
      <c r="D1232" s="76" t="s">
        <v>732</v>
      </c>
      <c r="E1232" s="76" t="s">
        <v>741</v>
      </c>
      <c r="F1232" s="44" t="s">
        <v>242</v>
      </c>
      <c r="G1232" s="78" t="s">
        <v>667</v>
      </c>
      <c r="H1232" s="75">
        <v>4568</v>
      </c>
      <c r="I1232" s="105">
        <f t="shared" ref="I1232:I1237" si="1004">SUM(J1232:AP1232)</f>
        <v>1908</v>
      </c>
      <c r="J1232" s="79">
        <v>17</v>
      </c>
      <c r="K1232" s="79">
        <f>VLOOKUP(B1232,[2]ok!$BJ$3:$CS$424,3,FALSE)</f>
        <v>22</v>
      </c>
      <c r="L1232" s="79">
        <f>VLOOKUP(B1232,[2]ok!$BJ$3:$CS$424,4,FALSE)</f>
        <v>35</v>
      </c>
      <c r="M1232" s="79">
        <f>VLOOKUP(B1232,[2]ok!$BJ$3:$CS$424,5,FALSE)</f>
        <v>29</v>
      </c>
      <c r="N1232" s="79">
        <f>VLOOKUP(B1232,[2]ok!$BJ$3:$CS$424,6,FALSE)</f>
        <v>27</v>
      </c>
      <c r="O1232" s="79">
        <f>VLOOKUP(B1232,[2]ok!$BJ$3:$CS$424,7,FALSE)</f>
        <v>30</v>
      </c>
      <c r="P1232" s="79">
        <f>VLOOKUP(B1232,[2]ok!$BJ$3:$CS$424,8,FALSE)</f>
        <v>31</v>
      </c>
      <c r="Q1232" s="79">
        <f>VLOOKUP(B1232,[2]ok!$BJ$3:$CS$424,9,FALSE)</f>
        <v>33</v>
      </c>
      <c r="R1232" s="79">
        <f>VLOOKUP(B1232,[2]ok!$BJ$3:$CS$424,10,FALSE)</f>
        <v>33</v>
      </c>
      <c r="S1232" s="79">
        <f>VLOOKUP(B1232,[2]ok!$BJ$3:$CS$424,11,FALSE)</f>
        <v>34</v>
      </c>
      <c r="T1232" s="79">
        <f>VLOOKUP(B1232,[2]ok!$BJ$3:$CS$424,12,FALSE)</f>
        <v>35</v>
      </c>
      <c r="U1232" s="79">
        <f>VLOOKUP(B1232,[2]ok!$BJ$3:$CS$424,13,FALSE)</f>
        <v>35</v>
      </c>
      <c r="V1232" s="79">
        <f>VLOOKUP(B1232,[2]ok!$BJ$3:$CS$424,14,FALSE)</f>
        <v>36</v>
      </c>
      <c r="W1232" s="79">
        <f>VLOOKUP(B1232,[2]ok!$BJ$3:$CS$424,15,FALSE)</f>
        <v>36</v>
      </c>
      <c r="X1232" s="79">
        <f>VLOOKUP(B1232,[2]ok!$BJ$3:$CS$424,16,FALSE)</f>
        <v>36</v>
      </c>
      <c r="Y1232" s="79">
        <f>VLOOKUP(B1232,[2]ok!$BJ$3:$CS$424,17,FALSE)</f>
        <v>36</v>
      </c>
      <c r="Z1232" s="79">
        <f>VLOOKUP(B1232,[2]ok!$BJ$3:$CS$424,18,FALSE)</f>
        <v>36</v>
      </c>
      <c r="AA1232" s="79">
        <f>VLOOKUP(B1232,[2]ok!$BJ$3:$CS$424,19,FALSE)</f>
        <v>34</v>
      </c>
      <c r="AB1232" s="79">
        <f>VLOOKUP(B1232,[2]ok!$BJ$3:$CS$424,20,FALSE)</f>
        <v>35</v>
      </c>
      <c r="AC1232" s="79">
        <f>VLOOKUP(B1232,[2]ok!$BJ$3:$CS$424,21,FALSE)</f>
        <v>33</v>
      </c>
      <c r="AD1232" s="79">
        <f>VLOOKUP(B1232,[2]ok!$BJ$3:$CS$424,22,FALSE)</f>
        <v>154</v>
      </c>
      <c r="AE1232" s="79">
        <f>VLOOKUP(B1232,[2]ok!$BJ$3:$CS$424,23,FALSE)</f>
        <v>170</v>
      </c>
      <c r="AF1232" s="79">
        <f>VLOOKUP(B1232,[2]ok!$BJ$3:$CS$424,24,FALSE)</f>
        <v>160</v>
      </c>
      <c r="AG1232" s="79">
        <f>VLOOKUP(B1232,[2]ok!$BJ$3:$CS$424,25,FALSE)</f>
        <v>149</v>
      </c>
      <c r="AH1232" s="79">
        <f>VLOOKUP(B1232,[2]ok!$BJ$3:$CS$424,26,FALSE)</f>
        <v>134</v>
      </c>
      <c r="AI1232" s="79">
        <f>VLOOKUP(B1232,[2]ok!$BJ$3:$CS$424,27,FALSE)</f>
        <v>126</v>
      </c>
      <c r="AJ1232" s="79">
        <f>VLOOKUP(B1232,[2]ok!$BJ$3:$CS$424,28,FALSE)</f>
        <v>91</v>
      </c>
      <c r="AK1232" s="79">
        <f>VLOOKUP(B1232,[2]ok!$BJ$3:$CS$424,29,FALSE)</f>
        <v>78</v>
      </c>
      <c r="AL1232" s="79">
        <f>VLOOKUP(B1232,[2]ok!$BJ$3:$CS$424,30,FALSE)</f>
        <v>64</v>
      </c>
      <c r="AM1232" s="79">
        <f>VLOOKUP(B1232,[2]ok!$BJ$3:$CS$424,31,FALSE)</f>
        <v>49</v>
      </c>
      <c r="AN1232" s="79">
        <f>VLOOKUP(B1232,[2]ok!$BJ$3:$CS$424,32,FALSE)</f>
        <v>42</v>
      </c>
      <c r="AO1232" s="79">
        <f>VLOOKUP(B1232,[2]ok!$BJ$3:$CS$424,33,FALSE)</f>
        <v>29</v>
      </c>
      <c r="AP1232" s="79">
        <f>VLOOKUP(B1232,[2]ok!$BJ$3:$CS$424,34,FALSE)</f>
        <v>19</v>
      </c>
      <c r="AQ1232" s="79">
        <v>85</v>
      </c>
      <c r="AR1232" s="79">
        <v>92</v>
      </c>
      <c r="AS1232" s="79">
        <v>482</v>
      </c>
      <c r="AT1232" s="79">
        <v>24</v>
      </c>
      <c r="AU1232" s="78">
        <v>4568</v>
      </c>
      <c r="AV1232" s="109"/>
      <c r="AW1232" s="109"/>
    </row>
    <row r="1233" spans="1:49" s="33" customFormat="1" ht="12">
      <c r="A1233" s="21">
        <v>1229</v>
      </c>
      <c r="B1233" s="75">
        <v>4566</v>
      </c>
      <c r="C1233" s="76" t="s">
        <v>999</v>
      </c>
      <c r="D1233" s="76" t="s">
        <v>732</v>
      </c>
      <c r="E1233" s="76" t="s">
        <v>741</v>
      </c>
      <c r="F1233" s="77" t="s">
        <v>243</v>
      </c>
      <c r="G1233" s="78" t="s">
        <v>662</v>
      </c>
      <c r="H1233" s="75">
        <v>4566</v>
      </c>
      <c r="I1233" s="105">
        <f t="shared" si="1004"/>
        <v>922</v>
      </c>
      <c r="J1233" s="79">
        <v>8</v>
      </c>
      <c r="K1233" s="79">
        <f>VLOOKUP(B1233,[2]ok!$BJ$3:$CS$424,3,FALSE)</f>
        <v>11</v>
      </c>
      <c r="L1233" s="79">
        <f>VLOOKUP(B1233,[2]ok!$BJ$3:$CS$424,4,FALSE)</f>
        <v>16</v>
      </c>
      <c r="M1233" s="79">
        <f>VLOOKUP(B1233,[2]ok!$BJ$3:$CS$424,5,FALSE)</f>
        <v>14</v>
      </c>
      <c r="N1233" s="79">
        <f>VLOOKUP(B1233,[2]ok!$BJ$3:$CS$424,6,FALSE)</f>
        <v>13</v>
      </c>
      <c r="O1233" s="79">
        <f>VLOOKUP(B1233,[2]ok!$BJ$3:$CS$424,7,FALSE)</f>
        <v>14</v>
      </c>
      <c r="P1233" s="79">
        <f>VLOOKUP(B1233,[2]ok!$BJ$3:$CS$424,8,FALSE)</f>
        <v>15</v>
      </c>
      <c r="Q1233" s="79">
        <f>VLOOKUP(B1233,[2]ok!$BJ$3:$CS$424,9,FALSE)</f>
        <v>15</v>
      </c>
      <c r="R1233" s="79">
        <f>VLOOKUP(B1233,[2]ok!$BJ$3:$CS$424,10,FALSE)</f>
        <v>16</v>
      </c>
      <c r="S1233" s="79">
        <f>VLOOKUP(B1233,[2]ok!$BJ$3:$CS$424,11,FALSE)</f>
        <v>16</v>
      </c>
      <c r="T1233" s="79">
        <f>VLOOKUP(B1233,[2]ok!$BJ$3:$CS$424,12,FALSE)</f>
        <v>17</v>
      </c>
      <c r="U1233" s="79">
        <f>VLOOKUP(B1233,[2]ok!$BJ$3:$CS$424,13,FALSE)</f>
        <v>17</v>
      </c>
      <c r="V1233" s="79">
        <f>VLOOKUP(B1233,[2]ok!$BJ$3:$CS$424,14,FALSE)</f>
        <v>18</v>
      </c>
      <c r="W1233" s="79">
        <f>VLOOKUP(B1233,[2]ok!$BJ$3:$CS$424,15,FALSE)</f>
        <v>18</v>
      </c>
      <c r="X1233" s="79">
        <f>VLOOKUP(B1233,[2]ok!$BJ$3:$CS$424,16,FALSE)</f>
        <v>18</v>
      </c>
      <c r="Y1233" s="79">
        <f>VLOOKUP(B1233,[2]ok!$BJ$3:$CS$424,17,FALSE)</f>
        <v>17</v>
      </c>
      <c r="Z1233" s="79">
        <f>VLOOKUP(B1233,[2]ok!$BJ$3:$CS$424,18,FALSE)</f>
        <v>17</v>
      </c>
      <c r="AA1233" s="79">
        <f>VLOOKUP(B1233,[2]ok!$BJ$3:$CS$424,19,FALSE)</f>
        <v>17</v>
      </c>
      <c r="AB1233" s="79">
        <f>VLOOKUP(B1233,[2]ok!$BJ$3:$CS$424,20,FALSE)</f>
        <v>16</v>
      </c>
      <c r="AC1233" s="79">
        <f>VLOOKUP(B1233,[2]ok!$BJ$3:$CS$424,21,FALSE)</f>
        <v>16</v>
      </c>
      <c r="AD1233" s="79">
        <f>VLOOKUP(B1233,[2]ok!$BJ$3:$CS$424,22,FALSE)</f>
        <v>75</v>
      </c>
      <c r="AE1233" s="79">
        <f>VLOOKUP(B1233,[2]ok!$BJ$3:$CS$424,23,FALSE)</f>
        <v>83</v>
      </c>
      <c r="AF1233" s="79">
        <f>VLOOKUP(B1233,[2]ok!$BJ$3:$CS$424,24,FALSE)</f>
        <v>77</v>
      </c>
      <c r="AG1233" s="79">
        <f>VLOOKUP(B1233,[2]ok!$BJ$3:$CS$424,25,FALSE)</f>
        <v>72</v>
      </c>
      <c r="AH1233" s="79">
        <f>VLOOKUP(B1233,[2]ok!$BJ$3:$CS$424,26,FALSE)</f>
        <v>65</v>
      </c>
      <c r="AI1233" s="79">
        <f>VLOOKUP(B1233,[2]ok!$BJ$3:$CS$424,27,FALSE)</f>
        <v>61</v>
      </c>
      <c r="AJ1233" s="79">
        <f>VLOOKUP(B1233,[2]ok!$BJ$3:$CS$424,28,FALSE)</f>
        <v>44</v>
      </c>
      <c r="AK1233" s="79">
        <f>VLOOKUP(B1233,[2]ok!$BJ$3:$CS$424,29,FALSE)</f>
        <v>37</v>
      </c>
      <c r="AL1233" s="79">
        <f>VLOOKUP(B1233,[2]ok!$BJ$3:$CS$424,30,FALSE)</f>
        <v>30</v>
      </c>
      <c r="AM1233" s="79">
        <f>VLOOKUP(B1233,[2]ok!$BJ$3:$CS$424,31,FALSE)</f>
        <v>24</v>
      </c>
      <c r="AN1233" s="79">
        <f>VLOOKUP(B1233,[2]ok!$BJ$3:$CS$424,32,FALSE)</f>
        <v>20</v>
      </c>
      <c r="AO1233" s="79">
        <f>VLOOKUP(B1233,[2]ok!$BJ$3:$CS$424,33,FALSE)</f>
        <v>15</v>
      </c>
      <c r="AP1233" s="79">
        <f>VLOOKUP(B1233,[2]ok!$BJ$3:$CS$424,34,FALSE)</f>
        <v>10</v>
      </c>
      <c r="AQ1233" s="79">
        <v>42</v>
      </c>
      <c r="AR1233" s="79">
        <v>44</v>
      </c>
      <c r="AS1233" s="79">
        <v>234</v>
      </c>
      <c r="AT1233" s="79">
        <v>15</v>
      </c>
      <c r="AU1233" s="78">
        <v>4566</v>
      </c>
      <c r="AV1233" s="109"/>
      <c r="AW1233" s="109"/>
    </row>
    <row r="1234" spans="1:49" s="33" customFormat="1" ht="12">
      <c r="A1234" s="21">
        <v>1230</v>
      </c>
      <c r="B1234" s="75">
        <v>4608</v>
      </c>
      <c r="C1234" s="76" t="s">
        <v>999</v>
      </c>
      <c r="D1234" s="76" t="s">
        <v>673</v>
      </c>
      <c r="E1234" s="76" t="s">
        <v>687</v>
      </c>
      <c r="F1234" s="46" t="s">
        <v>244</v>
      </c>
      <c r="G1234" s="78" t="s">
        <v>662</v>
      </c>
      <c r="H1234" s="75">
        <v>4608</v>
      </c>
      <c r="I1234" s="105">
        <f t="shared" si="1004"/>
        <v>798</v>
      </c>
      <c r="J1234" s="79">
        <v>7</v>
      </c>
      <c r="K1234" s="79">
        <f>VLOOKUP(B1234,[2]ok!$BJ$3:$CS$424,3,FALSE)</f>
        <v>9</v>
      </c>
      <c r="L1234" s="79">
        <f>VLOOKUP(B1234,[2]ok!$BJ$3:$CS$424,4,FALSE)</f>
        <v>14</v>
      </c>
      <c r="M1234" s="79">
        <f>VLOOKUP(B1234,[2]ok!$BJ$3:$CS$424,5,FALSE)</f>
        <v>12</v>
      </c>
      <c r="N1234" s="79">
        <f>VLOOKUP(B1234,[2]ok!$BJ$3:$CS$424,6,FALSE)</f>
        <v>12</v>
      </c>
      <c r="O1234" s="79">
        <f>VLOOKUP(B1234,[2]ok!$BJ$3:$CS$424,7,FALSE)</f>
        <v>12</v>
      </c>
      <c r="P1234" s="79">
        <f>VLOOKUP(B1234,[2]ok!$BJ$3:$CS$424,8,FALSE)</f>
        <v>13</v>
      </c>
      <c r="Q1234" s="79">
        <f>VLOOKUP(B1234,[2]ok!$BJ$3:$CS$424,9,FALSE)</f>
        <v>13</v>
      </c>
      <c r="R1234" s="79">
        <f>VLOOKUP(B1234,[2]ok!$BJ$3:$CS$424,10,FALSE)</f>
        <v>14</v>
      </c>
      <c r="S1234" s="79">
        <f>VLOOKUP(B1234,[2]ok!$BJ$3:$CS$424,11,FALSE)</f>
        <v>14</v>
      </c>
      <c r="T1234" s="79">
        <f>VLOOKUP(B1234,[2]ok!$BJ$3:$CS$424,12,FALSE)</f>
        <v>14</v>
      </c>
      <c r="U1234" s="79">
        <f>VLOOKUP(B1234,[2]ok!$BJ$3:$CS$424,13,FALSE)</f>
        <v>15</v>
      </c>
      <c r="V1234" s="79">
        <f>VLOOKUP(B1234,[2]ok!$BJ$3:$CS$424,14,FALSE)</f>
        <v>15</v>
      </c>
      <c r="W1234" s="79">
        <f>VLOOKUP(B1234,[2]ok!$BJ$3:$CS$424,15,FALSE)</f>
        <v>15</v>
      </c>
      <c r="X1234" s="79">
        <f>VLOOKUP(B1234,[2]ok!$BJ$3:$CS$424,16,FALSE)</f>
        <v>15</v>
      </c>
      <c r="Y1234" s="79">
        <f>VLOOKUP(B1234,[2]ok!$BJ$3:$CS$424,17,FALSE)</f>
        <v>15</v>
      </c>
      <c r="Z1234" s="79">
        <f>VLOOKUP(B1234,[2]ok!$BJ$3:$CS$424,18,FALSE)</f>
        <v>15</v>
      </c>
      <c r="AA1234" s="79">
        <f>VLOOKUP(B1234,[2]ok!$BJ$3:$CS$424,19,FALSE)</f>
        <v>15</v>
      </c>
      <c r="AB1234" s="79">
        <f>VLOOKUP(B1234,[2]ok!$BJ$3:$CS$424,20,FALSE)</f>
        <v>14</v>
      </c>
      <c r="AC1234" s="79">
        <f>VLOOKUP(B1234,[2]ok!$BJ$3:$CS$424,21,FALSE)</f>
        <v>14</v>
      </c>
      <c r="AD1234" s="79">
        <f>VLOOKUP(B1234,[2]ok!$BJ$3:$CS$424,22,FALSE)</f>
        <v>65</v>
      </c>
      <c r="AE1234" s="79">
        <f>VLOOKUP(B1234,[2]ok!$BJ$3:$CS$424,23,FALSE)</f>
        <v>72</v>
      </c>
      <c r="AF1234" s="79">
        <f>VLOOKUP(B1234,[2]ok!$BJ$3:$CS$424,24,FALSE)</f>
        <v>67</v>
      </c>
      <c r="AG1234" s="79">
        <f>VLOOKUP(B1234,[2]ok!$BJ$3:$CS$424,25,FALSE)</f>
        <v>62</v>
      </c>
      <c r="AH1234" s="79">
        <f>VLOOKUP(B1234,[2]ok!$BJ$3:$CS$424,26,FALSE)</f>
        <v>56</v>
      </c>
      <c r="AI1234" s="79">
        <f>VLOOKUP(B1234,[2]ok!$BJ$3:$CS$424,27,FALSE)</f>
        <v>53</v>
      </c>
      <c r="AJ1234" s="79">
        <f>VLOOKUP(B1234,[2]ok!$BJ$3:$CS$424,28,FALSE)</f>
        <v>38</v>
      </c>
      <c r="AK1234" s="79">
        <f>VLOOKUP(B1234,[2]ok!$BJ$3:$CS$424,29,FALSE)</f>
        <v>32</v>
      </c>
      <c r="AL1234" s="79">
        <f>VLOOKUP(B1234,[2]ok!$BJ$3:$CS$424,30,FALSE)</f>
        <v>26</v>
      </c>
      <c r="AM1234" s="79">
        <f>VLOOKUP(B1234,[2]ok!$BJ$3:$CS$424,31,FALSE)</f>
        <v>21</v>
      </c>
      <c r="AN1234" s="79">
        <f>VLOOKUP(B1234,[2]ok!$BJ$3:$CS$424,32,FALSE)</f>
        <v>18</v>
      </c>
      <c r="AO1234" s="79">
        <f>VLOOKUP(B1234,[2]ok!$BJ$3:$CS$424,33,FALSE)</f>
        <v>13</v>
      </c>
      <c r="AP1234" s="79">
        <f>VLOOKUP(B1234,[2]ok!$BJ$3:$CS$424,34,FALSE)</f>
        <v>8</v>
      </c>
      <c r="AQ1234" s="79">
        <v>36</v>
      </c>
      <c r="AR1234" s="79">
        <v>39</v>
      </c>
      <c r="AS1234" s="79">
        <v>203</v>
      </c>
      <c r="AT1234" s="79">
        <v>11</v>
      </c>
      <c r="AU1234" s="78">
        <v>4608</v>
      </c>
      <c r="AV1234" s="109"/>
      <c r="AW1234" s="109"/>
    </row>
    <row r="1235" spans="1:49" s="33" customFormat="1" ht="12">
      <c r="A1235" s="6">
        <v>1231</v>
      </c>
      <c r="B1235" s="75">
        <v>4569</v>
      </c>
      <c r="C1235" s="76" t="s">
        <v>999</v>
      </c>
      <c r="D1235" s="76" t="s">
        <v>673</v>
      </c>
      <c r="E1235" s="76" t="s">
        <v>687</v>
      </c>
      <c r="F1235" s="47" t="s">
        <v>692</v>
      </c>
      <c r="G1235" s="78" t="s">
        <v>662</v>
      </c>
      <c r="H1235" s="75">
        <v>4569</v>
      </c>
      <c r="I1235" s="105">
        <f t="shared" si="1004"/>
        <v>491</v>
      </c>
      <c r="J1235" s="79">
        <v>4</v>
      </c>
      <c r="K1235" s="79">
        <f>VLOOKUP(B1235,[2]ok!$BJ$3:$CS$424,3,FALSE)</f>
        <v>6</v>
      </c>
      <c r="L1235" s="79">
        <f>VLOOKUP(B1235,[2]ok!$BJ$3:$CS$424,4,FALSE)</f>
        <v>9</v>
      </c>
      <c r="M1235" s="79">
        <f>VLOOKUP(B1235,[2]ok!$BJ$3:$CS$424,5,FALSE)</f>
        <v>7</v>
      </c>
      <c r="N1235" s="79">
        <f>VLOOKUP(B1235,[2]ok!$BJ$3:$CS$424,6,FALSE)</f>
        <v>7</v>
      </c>
      <c r="O1235" s="79">
        <f>VLOOKUP(B1235,[2]ok!$BJ$3:$CS$424,7,FALSE)</f>
        <v>8</v>
      </c>
      <c r="P1235" s="79">
        <f>VLOOKUP(B1235,[2]ok!$BJ$3:$CS$424,8,FALSE)</f>
        <v>8</v>
      </c>
      <c r="Q1235" s="79">
        <f>VLOOKUP(B1235,[2]ok!$BJ$3:$CS$424,9,FALSE)</f>
        <v>8</v>
      </c>
      <c r="R1235" s="79">
        <f>VLOOKUP(B1235,[2]ok!$BJ$3:$CS$424,10,FALSE)</f>
        <v>8</v>
      </c>
      <c r="S1235" s="79">
        <f>VLOOKUP(B1235,[2]ok!$BJ$3:$CS$424,11,FALSE)</f>
        <v>9</v>
      </c>
      <c r="T1235" s="79">
        <f>VLOOKUP(B1235,[2]ok!$BJ$3:$CS$424,12,FALSE)</f>
        <v>9</v>
      </c>
      <c r="U1235" s="79">
        <f>VLOOKUP(B1235,[2]ok!$BJ$3:$CS$424,13,FALSE)</f>
        <v>9</v>
      </c>
      <c r="V1235" s="79">
        <f>VLOOKUP(B1235,[2]ok!$BJ$3:$CS$424,14,FALSE)</f>
        <v>9</v>
      </c>
      <c r="W1235" s="79">
        <f>VLOOKUP(B1235,[2]ok!$BJ$3:$CS$424,15,FALSE)</f>
        <v>9</v>
      </c>
      <c r="X1235" s="79">
        <f>VLOOKUP(B1235,[2]ok!$BJ$3:$CS$424,16,FALSE)</f>
        <v>9</v>
      </c>
      <c r="Y1235" s="79">
        <f>VLOOKUP(B1235,[2]ok!$BJ$3:$CS$424,17,FALSE)</f>
        <v>9</v>
      </c>
      <c r="Z1235" s="79">
        <f>VLOOKUP(B1235,[2]ok!$BJ$3:$CS$424,18,FALSE)</f>
        <v>9</v>
      </c>
      <c r="AA1235" s="79">
        <f>VLOOKUP(B1235,[2]ok!$BJ$3:$CS$424,19,FALSE)</f>
        <v>9</v>
      </c>
      <c r="AB1235" s="79">
        <f>VLOOKUP(B1235,[2]ok!$BJ$3:$CS$424,20,FALSE)</f>
        <v>9</v>
      </c>
      <c r="AC1235" s="79">
        <f>VLOOKUP(B1235,[2]ok!$BJ$3:$CS$424,21,FALSE)</f>
        <v>9</v>
      </c>
      <c r="AD1235" s="79">
        <f>VLOOKUP(B1235,[2]ok!$BJ$3:$CS$424,22,FALSE)</f>
        <v>40</v>
      </c>
      <c r="AE1235" s="79">
        <f>VLOOKUP(B1235,[2]ok!$BJ$3:$CS$424,23,FALSE)</f>
        <v>44</v>
      </c>
      <c r="AF1235" s="79">
        <f>VLOOKUP(B1235,[2]ok!$BJ$3:$CS$424,24,FALSE)</f>
        <v>41</v>
      </c>
      <c r="AG1235" s="79">
        <f>VLOOKUP(B1235,[2]ok!$BJ$3:$CS$424,25,FALSE)</f>
        <v>38</v>
      </c>
      <c r="AH1235" s="79">
        <f>VLOOKUP(B1235,[2]ok!$BJ$3:$CS$424,26,FALSE)</f>
        <v>34</v>
      </c>
      <c r="AI1235" s="79">
        <f>VLOOKUP(B1235,[2]ok!$BJ$3:$CS$424,27,FALSE)</f>
        <v>33</v>
      </c>
      <c r="AJ1235" s="79">
        <f>VLOOKUP(B1235,[2]ok!$BJ$3:$CS$424,28,FALSE)</f>
        <v>24</v>
      </c>
      <c r="AK1235" s="79">
        <f>VLOOKUP(B1235,[2]ok!$BJ$3:$CS$424,29,FALSE)</f>
        <v>20</v>
      </c>
      <c r="AL1235" s="79">
        <f>VLOOKUP(B1235,[2]ok!$BJ$3:$CS$424,30,FALSE)</f>
        <v>16</v>
      </c>
      <c r="AM1235" s="79">
        <f>VLOOKUP(B1235,[2]ok!$BJ$3:$CS$424,31,FALSE)</f>
        <v>13</v>
      </c>
      <c r="AN1235" s="79">
        <f>VLOOKUP(B1235,[2]ok!$BJ$3:$CS$424,32,FALSE)</f>
        <v>11</v>
      </c>
      <c r="AO1235" s="79">
        <f>VLOOKUP(B1235,[2]ok!$BJ$3:$CS$424,33,FALSE)</f>
        <v>8</v>
      </c>
      <c r="AP1235" s="79">
        <f>VLOOKUP(B1235,[2]ok!$BJ$3:$CS$424,34,FALSE)</f>
        <v>5</v>
      </c>
      <c r="AQ1235" s="79">
        <v>22</v>
      </c>
      <c r="AR1235" s="79">
        <v>24</v>
      </c>
      <c r="AS1235" s="79">
        <v>124</v>
      </c>
      <c r="AT1235" s="79">
        <v>5</v>
      </c>
      <c r="AU1235" s="78">
        <v>4569</v>
      </c>
      <c r="AV1235" s="109"/>
      <c r="AW1235" s="109"/>
    </row>
    <row r="1236" spans="1:49" s="33" customFormat="1" ht="12">
      <c r="A1236" s="21">
        <v>1232</v>
      </c>
      <c r="B1236" s="75">
        <v>4563</v>
      </c>
      <c r="C1236" s="76" t="s">
        <v>999</v>
      </c>
      <c r="D1236" s="76" t="s">
        <v>732</v>
      </c>
      <c r="E1236" s="76" t="s">
        <v>741</v>
      </c>
      <c r="F1236" s="77" t="s">
        <v>245</v>
      </c>
      <c r="G1236" s="78" t="s">
        <v>662</v>
      </c>
      <c r="H1236" s="75">
        <v>4563</v>
      </c>
      <c r="I1236" s="105">
        <f t="shared" si="1004"/>
        <v>247</v>
      </c>
      <c r="J1236" s="79">
        <v>2</v>
      </c>
      <c r="K1236" s="79">
        <f>VLOOKUP(B1236,[2]ok!$BJ$3:$CS$424,3,FALSE)</f>
        <v>3</v>
      </c>
      <c r="L1236" s="79">
        <f>VLOOKUP(B1236,[2]ok!$BJ$3:$CS$424,4,FALSE)</f>
        <v>4</v>
      </c>
      <c r="M1236" s="79">
        <f>VLOOKUP(B1236,[2]ok!$BJ$3:$CS$424,5,FALSE)</f>
        <v>4</v>
      </c>
      <c r="N1236" s="79">
        <f>VLOOKUP(B1236,[2]ok!$BJ$3:$CS$424,6,FALSE)</f>
        <v>4</v>
      </c>
      <c r="O1236" s="79">
        <f>VLOOKUP(B1236,[2]ok!$BJ$3:$CS$424,7,FALSE)</f>
        <v>4</v>
      </c>
      <c r="P1236" s="79">
        <f>VLOOKUP(B1236,[2]ok!$BJ$3:$CS$424,8,FALSE)</f>
        <v>4</v>
      </c>
      <c r="Q1236" s="79">
        <f>VLOOKUP(B1236,[2]ok!$BJ$3:$CS$424,9,FALSE)</f>
        <v>4</v>
      </c>
      <c r="R1236" s="79">
        <f>VLOOKUP(B1236,[2]ok!$BJ$3:$CS$424,10,FALSE)</f>
        <v>4</v>
      </c>
      <c r="S1236" s="79">
        <f>VLOOKUP(B1236,[2]ok!$BJ$3:$CS$424,11,FALSE)</f>
        <v>4</v>
      </c>
      <c r="T1236" s="79">
        <f>VLOOKUP(B1236,[2]ok!$BJ$3:$CS$424,12,FALSE)</f>
        <v>4</v>
      </c>
      <c r="U1236" s="79">
        <f>VLOOKUP(B1236,[2]ok!$BJ$3:$CS$424,13,FALSE)</f>
        <v>5</v>
      </c>
      <c r="V1236" s="79">
        <f>VLOOKUP(B1236,[2]ok!$BJ$3:$CS$424,14,FALSE)</f>
        <v>5</v>
      </c>
      <c r="W1236" s="79">
        <f>VLOOKUP(B1236,[2]ok!$BJ$3:$CS$424,15,FALSE)</f>
        <v>5</v>
      </c>
      <c r="X1236" s="79">
        <f>VLOOKUP(B1236,[2]ok!$BJ$3:$CS$424,16,FALSE)</f>
        <v>5</v>
      </c>
      <c r="Y1236" s="79">
        <f>VLOOKUP(B1236,[2]ok!$BJ$3:$CS$424,17,FALSE)</f>
        <v>5</v>
      </c>
      <c r="Z1236" s="79">
        <f>VLOOKUP(B1236,[2]ok!$BJ$3:$CS$424,18,FALSE)</f>
        <v>5</v>
      </c>
      <c r="AA1236" s="79">
        <f>VLOOKUP(B1236,[2]ok!$BJ$3:$CS$424,19,FALSE)</f>
        <v>5</v>
      </c>
      <c r="AB1236" s="79">
        <f>VLOOKUP(B1236,[2]ok!$BJ$3:$CS$424,20,FALSE)</f>
        <v>4</v>
      </c>
      <c r="AC1236" s="79">
        <f>VLOOKUP(B1236,[2]ok!$BJ$3:$CS$424,21,FALSE)</f>
        <v>4</v>
      </c>
      <c r="AD1236" s="79">
        <f>VLOOKUP(B1236,[2]ok!$BJ$3:$CS$424,22,FALSE)</f>
        <v>20</v>
      </c>
      <c r="AE1236" s="79">
        <f>VLOOKUP(B1236,[2]ok!$BJ$3:$CS$424,23,FALSE)</f>
        <v>22</v>
      </c>
      <c r="AF1236" s="79">
        <f>VLOOKUP(B1236,[2]ok!$BJ$3:$CS$424,24,FALSE)</f>
        <v>21</v>
      </c>
      <c r="AG1236" s="79">
        <f>VLOOKUP(B1236,[2]ok!$BJ$3:$CS$424,25,FALSE)</f>
        <v>19</v>
      </c>
      <c r="AH1236" s="79">
        <f>VLOOKUP(B1236,[2]ok!$BJ$3:$CS$424,26,FALSE)</f>
        <v>17</v>
      </c>
      <c r="AI1236" s="79">
        <f>VLOOKUP(B1236,[2]ok!$BJ$3:$CS$424,27,FALSE)</f>
        <v>16</v>
      </c>
      <c r="AJ1236" s="79">
        <f>VLOOKUP(B1236,[2]ok!$BJ$3:$CS$424,28,FALSE)</f>
        <v>12</v>
      </c>
      <c r="AK1236" s="79">
        <f>VLOOKUP(B1236,[2]ok!$BJ$3:$CS$424,29,FALSE)</f>
        <v>10</v>
      </c>
      <c r="AL1236" s="79">
        <f>VLOOKUP(B1236,[2]ok!$BJ$3:$CS$424,30,FALSE)</f>
        <v>8</v>
      </c>
      <c r="AM1236" s="79">
        <f>VLOOKUP(B1236,[2]ok!$BJ$3:$CS$424,31,FALSE)</f>
        <v>6</v>
      </c>
      <c r="AN1236" s="79">
        <f>VLOOKUP(B1236,[2]ok!$BJ$3:$CS$424,32,FALSE)</f>
        <v>5</v>
      </c>
      <c r="AO1236" s="79">
        <f>VLOOKUP(B1236,[2]ok!$BJ$3:$CS$424,33,FALSE)</f>
        <v>4</v>
      </c>
      <c r="AP1236" s="79">
        <f>VLOOKUP(B1236,[2]ok!$BJ$3:$CS$424,34,FALSE)</f>
        <v>3</v>
      </c>
      <c r="AQ1236" s="79">
        <v>12</v>
      </c>
      <c r="AR1236" s="79">
        <v>12</v>
      </c>
      <c r="AS1236" s="79">
        <v>62</v>
      </c>
      <c r="AT1236" s="79">
        <v>9</v>
      </c>
      <c r="AU1236" s="78">
        <v>4563</v>
      </c>
      <c r="AV1236" s="109"/>
      <c r="AW1236" s="109"/>
    </row>
    <row r="1237" spans="1:49" s="33" customFormat="1" ht="12">
      <c r="A1237" s="21">
        <v>1233</v>
      </c>
      <c r="B1237" s="75">
        <v>7084</v>
      </c>
      <c r="C1237" s="76" t="s">
        <v>999</v>
      </c>
      <c r="D1237" s="76" t="s">
        <v>732</v>
      </c>
      <c r="E1237" s="76" t="s">
        <v>741</v>
      </c>
      <c r="F1237" s="77" t="s">
        <v>246</v>
      </c>
      <c r="G1237" s="78" t="s">
        <v>662</v>
      </c>
      <c r="H1237" s="75">
        <v>7084</v>
      </c>
      <c r="I1237" s="105">
        <f t="shared" si="1004"/>
        <v>61</v>
      </c>
      <c r="J1237" s="79">
        <v>1</v>
      </c>
      <c r="K1237" s="79">
        <f>VLOOKUP(B1237,[2]ok!$BJ$3:$CS$424,3,FALSE)</f>
        <v>1</v>
      </c>
      <c r="L1237" s="79">
        <f>VLOOKUP(B1237,[2]ok!$BJ$3:$CS$424,4,FALSE)</f>
        <v>1</v>
      </c>
      <c r="M1237" s="79">
        <f>VLOOKUP(B1237,[2]ok!$BJ$3:$CS$424,5,FALSE)</f>
        <v>1</v>
      </c>
      <c r="N1237" s="79">
        <f>VLOOKUP(B1237,[2]ok!$BJ$3:$CS$424,6,FALSE)</f>
        <v>1</v>
      </c>
      <c r="O1237" s="79">
        <f>VLOOKUP(B1237,[2]ok!$BJ$3:$CS$424,7,FALSE)</f>
        <v>1</v>
      </c>
      <c r="P1237" s="79">
        <f>VLOOKUP(B1237,[2]ok!$BJ$3:$CS$424,8,FALSE)</f>
        <v>1</v>
      </c>
      <c r="Q1237" s="79">
        <f>VLOOKUP(B1237,[2]ok!$BJ$3:$CS$424,9,FALSE)</f>
        <v>1</v>
      </c>
      <c r="R1237" s="79">
        <f>VLOOKUP(B1237,[2]ok!$BJ$3:$CS$424,10,FALSE)</f>
        <v>1</v>
      </c>
      <c r="S1237" s="79">
        <f>VLOOKUP(B1237,[2]ok!$BJ$3:$CS$424,11,FALSE)</f>
        <v>1</v>
      </c>
      <c r="T1237" s="79">
        <f>VLOOKUP(B1237,[2]ok!$BJ$3:$CS$424,12,FALSE)</f>
        <v>1</v>
      </c>
      <c r="U1237" s="79">
        <f>VLOOKUP(B1237,[2]ok!$BJ$3:$CS$424,13,FALSE)</f>
        <v>1</v>
      </c>
      <c r="V1237" s="79">
        <f>VLOOKUP(B1237,[2]ok!$BJ$3:$CS$424,14,FALSE)</f>
        <v>1</v>
      </c>
      <c r="W1237" s="79">
        <f>VLOOKUP(B1237,[2]ok!$BJ$3:$CS$424,15,FALSE)</f>
        <v>1</v>
      </c>
      <c r="X1237" s="79">
        <f>VLOOKUP(B1237,[2]ok!$BJ$3:$CS$424,16,FALSE)</f>
        <v>1</v>
      </c>
      <c r="Y1237" s="79">
        <f>VLOOKUP(B1237,[2]ok!$BJ$3:$CS$424,17,FALSE)</f>
        <v>1</v>
      </c>
      <c r="Z1237" s="79">
        <f>VLOOKUP(B1237,[2]ok!$BJ$3:$CS$424,18,FALSE)</f>
        <v>1</v>
      </c>
      <c r="AA1237" s="79">
        <f>VLOOKUP(B1237,[2]ok!$BJ$3:$CS$424,19,FALSE)</f>
        <v>1</v>
      </c>
      <c r="AB1237" s="79">
        <f>VLOOKUP(B1237,[2]ok!$BJ$3:$CS$424,20,FALSE)</f>
        <v>1</v>
      </c>
      <c r="AC1237" s="79">
        <f>VLOOKUP(B1237,[2]ok!$BJ$3:$CS$424,21,FALSE)</f>
        <v>1</v>
      </c>
      <c r="AD1237" s="79">
        <f>VLOOKUP(B1237,[2]ok!$BJ$3:$CS$424,22,FALSE)</f>
        <v>5</v>
      </c>
      <c r="AE1237" s="79">
        <f>VLOOKUP(B1237,[2]ok!$BJ$3:$CS$424,23,FALSE)</f>
        <v>6</v>
      </c>
      <c r="AF1237" s="79">
        <f>VLOOKUP(B1237,[2]ok!$BJ$3:$CS$424,24,FALSE)</f>
        <v>5</v>
      </c>
      <c r="AG1237" s="79">
        <f>VLOOKUP(B1237,[2]ok!$BJ$3:$CS$424,25,FALSE)</f>
        <v>5</v>
      </c>
      <c r="AH1237" s="79">
        <f>VLOOKUP(B1237,[2]ok!$BJ$3:$CS$424,26,FALSE)</f>
        <v>4</v>
      </c>
      <c r="AI1237" s="79">
        <f>VLOOKUP(B1237,[2]ok!$BJ$3:$CS$424,27,FALSE)</f>
        <v>4</v>
      </c>
      <c r="AJ1237" s="79">
        <f>VLOOKUP(B1237,[2]ok!$BJ$3:$CS$424,28,FALSE)</f>
        <v>3</v>
      </c>
      <c r="AK1237" s="79">
        <f>VLOOKUP(B1237,[2]ok!$BJ$3:$CS$424,29,FALSE)</f>
        <v>2</v>
      </c>
      <c r="AL1237" s="79">
        <f>VLOOKUP(B1237,[2]ok!$BJ$3:$CS$424,30,FALSE)</f>
        <v>2</v>
      </c>
      <c r="AM1237" s="79">
        <f>VLOOKUP(B1237,[2]ok!$BJ$3:$CS$424,31,FALSE)</f>
        <v>2</v>
      </c>
      <c r="AN1237" s="79">
        <f>VLOOKUP(B1237,[2]ok!$BJ$3:$CS$424,32,FALSE)</f>
        <v>1</v>
      </c>
      <c r="AO1237" s="79">
        <f>VLOOKUP(B1237,[2]ok!$BJ$3:$CS$424,33,FALSE)</f>
        <v>1</v>
      </c>
      <c r="AP1237" s="79">
        <f>VLOOKUP(B1237,[2]ok!$BJ$3:$CS$424,34,FALSE)</f>
        <v>1</v>
      </c>
      <c r="AQ1237" s="79">
        <v>2</v>
      </c>
      <c r="AR1237" s="79">
        <v>3</v>
      </c>
      <c r="AS1237" s="79">
        <v>16</v>
      </c>
      <c r="AT1237" s="79">
        <v>5</v>
      </c>
      <c r="AU1237" s="78">
        <v>7084</v>
      </c>
      <c r="AV1237" s="109"/>
      <c r="AW1237" s="109"/>
    </row>
    <row r="1238" spans="1:49" s="33" customFormat="1" ht="12">
      <c r="A1238" s="6">
        <v>1234</v>
      </c>
      <c r="B1238" s="71"/>
      <c r="C1238" s="71"/>
      <c r="D1238" s="71"/>
      <c r="E1238" s="71"/>
      <c r="F1238" s="72" t="s">
        <v>1074</v>
      </c>
      <c r="G1238" s="73"/>
      <c r="H1238" s="71"/>
      <c r="I1238" s="104">
        <f>SUM(I1239:I1241)</f>
        <v>3178</v>
      </c>
      <c r="J1238" s="74">
        <f t="shared" ref="J1238:AP1238" si="1005">SUM(J1239:J1241)</f>
        <v>43</v>
      </c>
      <c r="K1238" s="74">
        <f t="shared" si="1005"/>
        <v>38</v>
      </c>
      <c r="L1238" s="74">
        <f t="shared" si="1005"/>
        <v>52</v>
      </c>
      <c r="M1238" s="74">
        <f t="shared" si="1005"/>
        <v>59</v>
      </c>
      <c r="N1238" s="74">
        <f t="shared" si="1005"/>
        <v>44</v>
      </c>
      <c r="O1238" s="74">
        <f t="shared" si="1005"/>
        <v>53</v>
      </c>
      <c r="P1238" s="74">
        <f t="shared" si="1005"/>
        <v>50</v>
      </c>
      <c r="Q1238" s="74">
        <f t="shared" si="1005"/>
        <v>52</v>
      </c>
      <c r="R1238" s="74">
        <f t="shared" si="1005"/>
        <v>65</v>
      </c>
      <c r="S1238" s="74">
        <f t="shared" si="1005"/>
        <v>52</v>
      </c>
      <c r="T1238" s="74">
        <f t="shared" si="1005"/>
        <v>42</v>
      </c>
      <c r="U1238" s="74">
        <f t="shared" si="1005"/>
        <v>61</v>
      </c>
      <c r="V1238" s="74">
        <f t="shared" si="1005"/>
        <v>53</v>
      </c>
      <c r="W1238" s="74">
        <f t="shared" si="1005"/>
        <v>53</v>
      </c>
      <c r="X1238" s="74">
        <f t="shared" si="1005"/>
        <v>59</v>
      </c>
      <c r="Y1238" s="74">
        <f t="shared" si="1005"/>
        <v>59</v>
      </c>
      <c r="Z1238" s="74">
        <f t="shared" si="1005"/>
        <v>49</v>
      </c>
      <c r="AA1238" s="74">
        <f t="shared" si="1005"/>
        <v>42</v>
      </c>
      <c r="AB1238" s="74">
        <f t="shared" si="1005"/>
        <v>43</v>
      </c>
      <c r="AC1238" s="74">
        <f t="shared" si="1005"/>
        <v>52</v>
      </c>
      <c r="AD1238" s="74">
        <f t="shared" si="1005"/>
        <v>264</v>
      </c>
      <c r="AE1238" s="74">
        <f t="shared" si="1005"/>
        <v>222</v>
      </c>
      <c r="AF1238" s="74">
        <f t="shared" si="1005"/>
        <v>263</v>
      </c>
      <c r="AG1238" s="74">
        <f t="shared" si="1005"/>
        <v>255</v>
      </c>
      <c r="AH1238" s="74">
        <f t="shared" si="1005"/>
        <v>249</v>
      </c>
      <c r="AI1238" s="74">
        <f t="shared" si="1005"/>
        <v>211</v>
      </c>
      <c r="AJ1238" s="74">
        <f t="shared" si="1005"/>
        <v>164</v>
      </c>
      <c r="AK1238" s="74">
        <f t="shared" si="1005"/>
        <v>123</v>
      </c>
      <c r="AL1238" s="74">
        <f t="shared" si="1005"/>
        <v>107</v>
      </c>
      <c r="AM1238" s="74">
        <f t="shared" si="1005"/>
        <v>96</v>
      </c>
      <c r="AN1238" s="74">
        <f t="shared" si="1005"/>
        <v>75</v>
      </c>
      <c r="AO1238" s="74">
        <f t="shared" si="1005"/>
        <v>63</v>
      </c>
      <c r="AP1238" s="74">
        <f t="shared" si="1005"/>
        <v>65</v>
      </c>
      <c r="AQ1238" s="74">
        <v>129</v>
      </c>
      <c r="AR1238" s="74">
        <v>130</v>
      </c>
      <c r="AS1238" s="74">
        <v>791</v>
      </c>
      <c r="AT1238" s="74">
        <f>SUM(AT1239:AT1241)</f>
        <v>60</v>
      </c>
      <c r="AU1238" s="73"/>
      <c r="AV1238" s="109"/>
      <c r="AW1238" s="109"/>
    </row>
    <row r="1239" spans="1:49" s="33" customFormat="1" ht="12">
      <c r="A1239" s="21">
        <v>1235</v>
      </c>
      <c r="B1239" s="75">
        <v>4607</v>
      </c>
      <c r="C1239" s="76" t="s">
        <v>999</v>
      </c>
      <c r="D1239" s="76" t="s">
        <v>673</v>
      </c>
      <c r="E1239" s="76" t="s">
        <v>687</v>
      </c>
      <c r="F1239" s="46" t="s">
        <v>247</v>
      </c>
      <c r="G1239" s="78" t="s">
        <v>680</v>
      </c>
      <c r="H1239" s="75">
        <v>4607</v>
      </c>
      <c r="I1239" s="105">
        <f>SUM(J1239:AP1239)</f>
        <v>2785</v>
      </c>
      <c r="J1239" s="79">
        <v>38</v>
      </c>
      <c r="K1239" s="79">
        <f>VLOOKUP(B1239,[2]ok!$BJ$3:$CS$424,3,FALSE)</f>
        <v>33</v>
      </c>
      <c r="L1239" s="79">
        <f>VLOOKUP(B1239,[2]ok!$BJ$3:$CS$424,4,FALSE)</f>
        <v>46</v>
      </c>
      <c r="M1239" s="79">
        <f>VLOOKUP(B1239,[2]ok!$BJ$3:$CS$424,5,FALSE)</f>
        <v>52</v>
      </c>
      <c r="N1239" s="79">
        <f>VLOOKUP(B1239,[2]ok!$BJ$3:$CS$424,6,FALSE)</f>
        <v>39</v>
      </c>
      <c r="O1239" s="79">
        <f>VLOOKUP(B1239,[2]ok!$BJ$3:$CS$424,7,FALSE)</f>
        <v>47</v>
      </c>
      <c r="P1239" s="79">
        <f>VLOOKUP(B1239,[2]ok!$BJ$3:$CS$424,8,FALSE)</f>
        <v>44</v>
      </c>
      <c r="Q1239" s="79">
        <f>VLOOKUP(B1239,[2]ok!$BJ$3:$CS$424,9,FALSE)</f>
        <v>46</v>
      </c>
      <c r="R1239" s="79">
        <f>VLOOKUP(B1239,[2]ok!$BJ$3:$CS$424,10,FALSE)</f>
        <v>56</v>
      </c>
      <c r="S1239" s="79">
        <f>VLOOKUP(B1239,[2]ok!$BJ$3:$CS$424,11,FALSE)</f>
        <v>46</v>
      </c>
      <c r="T1239" s="79">
        <f>VLOOKUP(B1239,[2]ok!$BJ$3:$CS$424,12,FALSE)</f>
        <v>37</v>
      </c>
      <c r="U1239" s="79">
        <f>VLOOKUP(B1239,[2]ok!$BJ$3:$CS$424,13,FALSE)</f>
        <v>53</v>
      </c>
      <c r="V1239" s="79">
        <f>VLOOKUP(B1239,[2]ok!$BJ$3:$CS$424,14,FALSE)</f>
        <v>47</v>
      </c>
      <c r="W1239" s="79">
        <f>VLOOKUP(B1239,[2]ok!$BJ$3:$CS$424,15,FALSE)</f>
        <v>47</v>
      </c>
      <c r="X1239" s="79">
        <f>VLOOKUP(B1239,[2]ok!$BJ$3:$CS$424,16,FALSE)</f>
        <v>52</v>
      </c>
      <c r="Y1239" s="79">
        <f>VLOOKUP(B1239,[2]ok!$BJ$3:$CS$424,17,FALSE)</f>
        <v>52</v>
      </c>
      <c r="Z1239" s="79">
        <f>VLOOKUP(B1239,[2]ok!$BJ$3:$CS$424,18,FALSE)</f>
        <v>43</v>
      </c>
      <c r="AA1239" s="79">
        <f>VLOOKUP(B1239,[2]ok!$BJ$3:$CS$424,19,FALSE)</f>
        <v>37</v>
      </c>
      <c r="AB1239" s="79">
        <f>VLOOKUP(B1239,[2]ok!$BJ$3:$CS$424,20,FALSE)</f>
        <v>38</v>
      </c>
      <c r="AC1239" s="79">
        <f>VLOOKUP(B1239,[2]ok!$BJ$3:$CS$424,21,FALSE)</f>
        <v>46</v>
      </c>
      <c r="AD1239" s="79">
        <f>VLOOKUP(B1239,[2]ok!$BJ$3:$CS$424,22,FALSE)</f>
        <v>231</v>
      </c>
      <c r="AE1239" s="79">
        <f>VLOOKUP(B1239,[2]ok!$BJ$3:$CS$424,23,FALSE)</f>
        <v>194</v>
      </c>
      <c r="AF1239" s="79">
        <f>VLOOKUP(B1239,[2]ok!$BJ$3:$CS$424,24,FALSE)</f>
        <v>230</v>
      </c>
      <c r="AG1239" s="79">
        <f>VLOOKUP(B1239,[2]ok!$BJ$3:$CS$424,25,FALSE)</f>
        <v>223</v>
      </c>
      <c r="AH1239" s="79">
        <f>VLOOKUP(B1239,[2]ok!$BJ$3:$CS$424,26,FALSE)</f>
        <v>218</v>
      </c>
      <c r="AI1239" s="79">
        <f>VLOOKUP(B1239,[2]ok!$BJ$3:$CS$424,27,FALSE)</f>
        <v>185</v>
      </c>
      <c r="AJ1239" s="79">
        <f>VLOOKUP(B1239,[2]ok!$BJ$3:$CS$424,28,FALSE)</f>
        <v>144</v>
      </c>
      <c r="AK1239" s="79">
        <f>VLOOKUP(B1239,[2]ok!$BJ$3:$CS$424,29,FALSE)</f>
        <v>108</v>
      </c>
      <c r="AL1239" s="79">
        <f>VLOOKUP(B1239,[2]ok!$BJ$3:$CS$424,30,FALSE)</f>
        <v>93</v>
      </c>
      <c r="AM1239" s="79">
        <f>VLOOKUP(B1239,[2]ok!$BJ$3:$CS$424,31,FALSE)</f>
        <v>84</v>
      </c>
      <c r="AN1239" s="79">
        <f>VLOOKUP(B1239,[2]ok!$BJ$3:$CS$424,32,FALSE)</f>
        <v>65</v>
      </c>
      <c r="AO1239" s="79">
        <f>VLOOKUP(B1239,[2]ok!$BJ$3:$CS$424,33,FALSE)</f>
        <v>55</v>
      </c>
      <c r="AP1239" s="79">
        <f>VLOOKUP(B1239,[2]ok!$BJ$3:$CS$424,34,FALSE)</f>
        <v>56</v>
      </c>
      <c r="AQ1239" s="79">
        <v>113</v>
      </c>
      <c r="AR1239" s="79">
        <v>114</v>
      </c>
      <c r="AS1239" s="79">
        <v>692</v>
      </c>
      <c r="AT1239" s="79">
        <v>52</v>
      </c>
      <c r="AU1239" s="78">
        <v>4607</v>
      </c>
      <c r="AV1239" s="109"/>
      <c r="AW1239" s="109"/>
    </row>
    <row r="1240" spans="1:49" s="33" customFormat="1" ht="12">
      <c r="A1240" s="21">
        <v>1236</v>
      </c>
      <c r="B1240" s="75">
        <v>7085</v>
      </c>
      <c r="C1240" s="76" t="s">
        <v>999</v>
      </c>
      <c r="D1240" s="76" t="s">
        <v>673</v>
      </c>
      <c r="E1240" s="76" t="s">
        <v>687</v>
      </c>
      <c r="F1240" s="47" t="s">
        <v>693</v>
      </c>
      <c r="G1240" s="78" t="s">
        <v>662</v>
      </c>
      <c r="H1240" s="75">
        <v>7085</v>
      </c>
      <c r="I1240" s="105">
        <f>SUM(J1240:AP1240)</f>
        <v>316</v>
      </c>
      <c r="J1240" s="79">
        <v>4</v>
      </c>
      <c r="K1240" s="79">
        <f>VLOOKUP(B1240,[2]ok!$BJ$3:$CS$424,3,FALSE)</f>
        <v>4</v>
      </c>
      <c r="L1240" s="79">
        <f>VLOOKUP(B1240,[2]ok!$BJ$3:$CS$424,4,FALSE)</f>
        <v>5</v>
      </c>
      <c r="M1240" s="79">
        <f>VLOOKUP(B1240,[2]ok!$BJ$3:$CS$424,5,FALSE)</f>
        <v>6</v>
      </c>
      <c r="N1240" s="79">
        <f>VLOOKUP(B1240,[2]ok!$BJ$3:$CS$424,6,FALSE)</f>
        <v>4</v>
      </c>
      <c r="O1240" s="79">
        <f>VLOOKUP(B1240,[2]ok!$BJ$3:$CS$424,7,FALSE)</f>
        <v>5</v>
      </c>
      <c r="P1240" s="79">
        <f>VLOOKUP(B1240,[2]ok!$BJ$3:$CS$424,8,FALSE)</f>
        <v>5</v>
      </c>
      <c r="Q1240" s="79">
        <f>VLOOKUP(B1240,[2]ok!$BJ$3:$CS$424,9,FALSE)</f>
        <v>5</v>
      </c>
      <c r="R1240" s="79">
        <f>VLOOKUP(B1240,[2]ok!$BJ$3:$CS$424,10,FALSE)</f>
        <v>7</v>
      </c>
      <c r="S1240" s="79">
        <f>VLOOKUP(B1240,[2]ok!$BJ$3:$CS$424,11,FALSE)</f>
        <v>5</v>
      </c>
      <c r="T1240" s="79">
        <f>VLOOKUP(B1240,[2]ok!$BJ$3:$CS$424,12,FALSE)</f>
        <v>4</v>
      </c>
      <c r="U1240" s="79">
        <f>VLOOKUP(B1240,[2]ok!$BJ$3:$CS$424,13,FALSE)</f>
        <v>6</v>
      </c>
      <c r="V1240" s="79">
        <f>VLOOKUP(B1240,[2]ok!$BJ$3:$CS$424,14,FALSE)</f>
        <v>5</v>
      </c>
      <c r="W1240" s="79">
        <f>VLOOKUP(B1240,[2]ok!$BJ$3:$CS$424,15,FALSE)</f>
        <v>5</v>
      </c>
      <c r="X1240" s="79">
        <f>VLOOKUP(B1240,[2]ok!$BJ$3:$CS$424,16,FALSE)</f>
        <v>6</v>
      </c>
      <c r="Y1240" s="79">
        <f>VLOOKUP(B1240,[2]ok!$BJ$3:$CS$424,17,FALSE)</f>
        <v>6</v>
      </c>
      <c r="Z1240" s="79">
        <f>VLOOKUP(B1240,[2]ok!$BJ$3:$CS$424,18,FALSE)</f>
        <v>5</v>
      </c>
      <c r="AA1240" s="79">
        <f>VLOOKUP(B1240,[2]ok!$BJ$3:$CS$424,19,FALSE)</f>
        <v>4</v>
      </c>
      <c r="AB1240" s="79">
        <f>VLOOKUP(B1240,[2]ok!$BJ$3:$CS$424,20,FALSE)</f>
        <v>4</v>
      </c>
      <c r="AC1240" s="79">
        <f>VLOOKUP(B1240,[2]ok!$BJ$3:$CS$424,21,FALSE)</f>
        <v>5</v>
      </c>
      <c r="AD1240" s="79">
        <f>VLOOKUP(B1240,[2]ok!$BJ$3:$CS$424,22,FALSE)</f>
        <v>26</v>
      </c>
      <c r="AE1240" s="79">
        <f>VLOOKUP(B1240,[2]ok!$BJ$3:$CS$424,23,FALSE)</f>
        <v>22</v>
      </c>
      <c r="AF1240" s="79">
        <f>VLOOKUP(B1240,[2]ok!$BJ$3:$CS$424,24,FALSE)</f>
        <v>26</v>
      </c>
      <c r="AG1240" s="79">
        <f>VLOOKUP(B1240,[2]ok!$BJ$3:$CS$424,25,FALSE)</f>
        <v>26</v>
      </c>
      <c r="AH1240" s="79">
        <f>VLOOKUP(B1240,[2]ok!$BJ$3:$CS$424,26,FALSE)</f>
        <v>25</v>
      </c>
      <c r="AI1240" s="79">
        <f>VLOOKUP(B1240,[2]ok!$BJ$3:$CS$424,27,FALSE)</f>
        <v>21</v>
      </c>
      <c r="AJ1240" s="79">
        <f>VLOOKUP(B1240,[2]ok!$BJ$3:$CS$424,28,FALSE)</f>
        <v>16</v>
      </c>
      <c r="AK1240" s="79">
        <f>VLOOKUP(B1240,[2]ok!$BJ$3:$CS$424,29,FALSE)</f>
        <v>12</v>
      </c>
      <c r="AL1240" s="79">
        <f>VLOOKUP(B1240,[2]ok!$BJ$3:$CS$424,30,FALSE)</f>
        <v>11</v>
      </c>
      <c r="AM1240" s="79">
        <f>VLOOKUP(B1240,[2]ok!$BJ$3:$CS$424,31,FALSE)</f>
        <v>10</v>
      </c>
      <c r="AN1240" s="79">
        <f>VLOOKUP(B1240,[2]ok!$BJ$3:$CS$424,32,FALSE)</f>
        <v>8</v>
      </c>
      <c r="AO1240" s="79">
        <f>VLOOKUP(B1240,[2]ok!$BJ$3:$CS$424,33,FALSE)</f>
        <v>6</v>
      </c>
      <c r="AP1240" s="79">
        <f>VLOOKUP(B1240,[2]ok!$BJ$3:$CS$424,34,FALSE)</f>
        <v>7</v>
      </c>
      <c r="AQ1240" s="79">
        <v>12</v>
      </c>
      <c r="AR1240" s="79">
        <v>13</v>
      </c>
      <c r="AS1240" s="79">
        <v>79</v>
      </c>
      <c r="AT1240" s="79">
        <v>5</v>
      </c>
      <c r="AU1240" s="78">
        <v>7085</v>
      </c>
      <c r="AV1240" s="109"/>
      <c r="AW1240" s="109"/>
    </row>
    <row r="1241" spans="1:49" s="33" customFormat="1" ht="12">
      <c r="A1241" s="6">
        <v>1237</v>
      </c>
      <c r="B1241" s="75">
        <v>8751</v>
      </c>
      <c r="C1241" s="76" t="s">
        <v>999</v>
      </c>
      <c r="D1241" s="76" t="s">
        <v>673</v>
      </c>
      <c r="E1241" s="76" t="s">
        <v>687</v>
      </c>
      <c r="F1241" s="46" t="s">
        <v>248</v>
      </c>
      <c r="G1241" s="78" t="s">
        <v>662</v>
      </c>
      <c r="H1241" s="75">
        <v>8751</v>
      </c>
      <c r="I1241" s="105">
        <f>SUM(J1241:AP1241)</f>
        <v>77</v>
      </c>
      <c r="J1241" s="79">
        <v>1</v>
      </c>
      <c r="K1241" s="79">
        <f>VLOOKUP(B1241,[2]ok!$BJ$3:$CS$424,3,FALSE)</f>
        <v>1</v>
      </c>
      <c r="L1241" s="79">
        <f>VLOOKUP(B1241,[2]ok!$BJ$3:$CS$424,4,FALSE)</f>
        <v>1</v>
      </c>
      <c r="M1241" s="79">
        <f>VLOOKUP(B1241,[2]ok!$BJ$3:$CS$424,5,FALSE)</f>
        <v>1</v>
      </c>
      <c r="N1241" s="79">
        <f>VLOOKUP(B1241,[2]ok!$BJ$3:$CS$424,6,FALSE)</f>
        <v>1</v>
      </c>
      <c r="O1241" s="79">
        <f>VLOOKUP(B1241,[2]ok!$BJ$3:$CS$424,7,FALSE)</f>
        <v>1</v>
      </c>
      <c r="P1241" s="79">
        <f>VLOOKUP(B1241,[2]ok!$BJ$3:$CS$424,8,FALSE)</f>
        <v>1</v>
      </c>
      <c r="Q1241" s="79">
        <f>VLOOKUP(B1241,[2]ok!$BJ$3:$CS$424,9,FALSE)</f>
        <v>1</v>
      </c>
      <c r="R1241" s="79">
        <f>VLOOKUP(B1241,[2]ok!$BJ$3:$CS$424,10,FALSE)</f>
        <v>2</v>
      </c>
      <c r="S1241" s="79">
        <f>VLOOKUP(B1241,[2]ok!$BJ$3:$CS$424,11,FALSE)</f>
        <v>1</v>
      </c>
      <c r="T1241" s="79">
        <f>VLOOKUP(B1241,[2]ok!$BJ$3:$CS$424,12,FALSE)</f>
        <v>1</v>
      </c>
      <c r="U1241" s="79">
        <f>VLOOKUP(B1241,[2]ok!$BJ$3:$CS$424,13,FALSE)</f>
        <v>2</v>
      </c>
      <c r="V1241" s="79">
        <f>VLOOKUP(B1241,[2]ok!$BJ$3:$CS$424,14,FALSE)</f>
        <v>1</v>
      </c>
      <c r="W1241" s="79">
        <f>VLOOKUP(B1241,[2]ok!$BJ$3:$CS$424,15,FALSE)</f>
        <v>1</v>
      </c>
      <c r="X1241" s="79">
        <f>VLOOKUP(B1241,[2]ok!$BJ$3:$CS$424,16,FALSE)</f>
        <v>1</v>
      </c>
      <c r="Y1241" s="79">
        <f>VLOOKUP(B1241,[2]ok!$BJ$3:$CS$424,17,FALSE)</f>
        <v>1</v>
      </c>
      <c r="Z1241" s="79">
        <f>VLOOKUP(B1241,[2]ok!$BJ$3:$CS$424,18,FALSE)</f>
        <v>1</v>
      </c>
      <c r="AA1241" s="79">
        <f>VLOOKUP(B1241,[2]ok!$BJ$3:$CS$424,19,FALSE)</f>
        <v>1</v>
      </c>
      <c r="AB1241" s="79">
        <f>VLOOKUP(B1241,[2]ok!$BJ$3:$CS$424,20,FALSE)</f>
        <v>1</v>
      </c>
      <c r="AC1241" s="79">
        <f>VLOOKUP(B1241,[2]ok!$BJ$3:$CS$424,21,FALSE)</f>
        <v>1</v>
      </c>
      <c r="AD1241" s="79">
        <f>VLOOKUP(B1241,[2]ok!$BJ$3:$CS$424,22,FALSE)</f>
        <v>7</v>
      </c>
      <c r="AE1241" s="79">
        <f>VLOOKUP(B1241,[2]ok!$BJ$3:$CS$424,23,FALSE)</f>
        <v>6</v>
      </c>
      <c r="AF1241" s="79">
        <f>VLOOKUP(B1241,[2]ok!$BJ$3:$CS$424,24,FALSE)</f>
        <v>7</v>
      </c>
      <c r="AG1241" s="79">
        <f>VLOOKUP(B1241,[2]ok!$BJ$3:$CS$424,25,FALSE)</f>
        <v>6</v>
      </c>
      <c r="AH1241" s="79">
        <f>VLOOKUP(B1241,[2]ok!$BJ$3:$CS$424,26,FALSE)</f>
        <v>6</v>
      </c>
      <c r="AI1241" s="79">
        <f>VLOOKUP(B1241,[2]ok!$BJ$3:$CS$424,27,FALSE)</f>
        <v>5</v>
      </c>
      <c r="AJ1241" s="79">
        <f>VLOOKUP(B1241,[2]ok!$BJ$3:$CS$424,28,FALSE)</f>
        <v>4</v>
      </c>
      <c r="AK1241" s="79">
        <f>VLOOKUP(B1241,[2]ok!$BJ$3:$CS$424,29,FALSE)</f>
        <v>3</v>
      </c>
      <c r="AL1241" s="79">
        <f>VLOOKUP(B1241,[2]ok!$BJ$3:$CS$424,30,FALSE)</f>
        <v>3</v>
      </c>
      <c r="AM1241" s="79">
        <f>VLOOKUP(B1241,[2]ok!$BJ$3:$CS$424,31,FALSE)</f>
        <v>2</v>
      </c>
      <c r="AN1241" s="79">
        <f>VLOOKUP(B1241,[2]ok!$BJ$3:$CS$424,32,FALSE)</f>
        <v>2</v>
      </c>
      <c r="AO1241" s="79">
        <f>VLOOKUP(B1241,[2]ok!$BJ$3:$CS$424,33,FALSE)</f>
        <v>2</v>
      </c>
      <c r="AP1241" s="79">
        <f>VLOOKUP(B1241,[2]ok!$BJ$3:$CS$424,34,FALSE)</f>
        <v>2</v>
      </c>
      <c r="AQ1241" s="79">
        <v>3</v>
      </c>
      <c r="AR1241" s="79">
        <v>3</v>
      </c>
      <c r="AS1241" s="79">
        <v>20</v>
      </c>
      <c r="AT1241" s="79">
        <v>3</v>
      </c>
      <c r="AU1241" s="78">
        <v>8751</v>
      </c>
      <c r="AV1241" s="109"/>
      <c r="AW1241" s="109"/>
    </row>
    <row r="1242" spans="1:49" s="33" customFormat="1" ht="12">
      <c r="A1242" s="21">
        <v>1238</v>
      </c>
      <c r="B1242" s="71"/>
      <c r="C1242" s="71"/>
      <c r="D1242" s="71"/>
      <c r="E1242" s="71"/>
      <c r="F1242" s="72" t="s">
        <v>1075</v>
      </c>
      <c r="G1242" s="73"/>
      <c r="H1242" s="71"/>
      <c r="I1242" s="104">
        <f>+I1243+I1244</f>
        <v>3497</v>
      </c>
      <c r="J1242" s="74">
        <f t="shared" ref="J1242:AP1242" si="1006">+J1243+J1244</f>
        <v>37</v>
      </c>
      <c r="K1242" s="74">
        <f t="shared" si="1006"/>
        <v>39</v>
      </c>
      <c r="L1242" s="74">
        <f t="shared" si="1006"/>
        <v>39</v>
      </c>
      <c r="M1242" s="74">
        <f t="shared" si="1006"/>
        <v>46</v>
      </c>
      <c r="N1242" s="74">
        <f t="shared" si="1006"/>
        <v>63</v>
      </c>
      <c r="O1242" s="74">
        <f t="shared" si="1006"/>
        <v>48</v>
      </c>
      <c r="P1242" s="74">
        <f t="shared" si="1006"/>
        <v>61</v>
      </c>
      <c r="Q1242" s="74">
        <f t="shared" si="1006"/>
        <v>62</v>
      </c>
      <c r="R1242" s="74">
        <f t="shared" si="1006"/>
        <v>64</v>
      </c>
      <c r="S1242" s="74">
        <f t="shared" si="1006"/>
        <v>67</v>
      </c>
      <c r="T1242" s="74">
        <f t="shared" si="1006"/>
        <v>69</v>
      </c>
      <c r="U1242" s="74">
        <f t="shared" si="1006"/>
        <v>72</v>
      </c>
      <c r="V1242" s="74">
        <f t="shared" si="1006"/>
        <v>74</v>
      </c>
      <c r="W1242" s="74">
        <f t="shared" si="1006"/>
        <v>73</v>
      </c>
      <c r="X1242" s="74">
        <f t="shared" si="1006"/>
        <v>70</v>
      </c>
      <c r="Y1242" s="74">
        <f t="shared" si="1006"/>
        <v>69</v>
      </c>
      <c r="Z1242" s="74">
        <f t="shared" si="1006"/>
        <v>67</v>
      </c>
      <c r="AA1242" s="74">
        <f t="shared" si="1006"/>
        <v>64</v>
      </c>
      <c r="AB1242" s="74">
        <f t="shared" si="1006"/>
        <v>61</v>
      </c>
      <c r="AC1242" s="74">
        <f t="shared" si="1006"/>
        <v>56</v>
      </c>
      <c r="AD1242" s="74">
        <f t="shared" si="1006"/>
        <v>241</v>
      </c>
      <c r="AE1242" s="74">
        <f t="shared" si="1006"/>
        <v>289</v>
      </c>
      <c r="AF1242" s="74">
        <f t="shared" si="1006"/>
        <v>281</v>
      </c>
      <c r="AG1242" s="74">
        <f t="shared" si="1006"/>
        <v>266</v>
      </c>
      <c r="AH1242" s="74">
        <f t="shared" si="1006"/>
        <v>263</v>
      </c>
      <c r="AI1242" s="74">
        <f t="shared" si="1006"/>
        <v>225</v>
      </c>
      <c r="AJ1242" s="74">
        <f t="shared" si="1006"/>
        <v>180</v>
      </c>
      <c r="AK1242" s="74">
        <f t="shared" si="1006"/>
        <v>141</v>
      </c>
      <c r="AL1242" s="74">
        <f t="shared" si="1006"/>
        <v>120</v>
      </c>
      <c r="AM1242" s="74">
        <f t="shared" si="1006"/>
        <v>117</v>
      </c>
      <c r="AN1242" s="74">
        <f t="shared" si="1006"/>
        <v>68</v>
      </c>
      <c r="AO1242" s="74">
        <f t="shared" si="1006"/>
        <v>59</v>
      </c>
      <c r="AP1242" s="74">
        <f t="shared" si="1006"/>
        <v>46</v>
      </c>
      <c r="AQ1242" s="74">
        <v>172</v>
      </c>
      <c r="AR1242" s="74">
        <v>168</v>
      </c>
      <c r="AS1242" s="74">
        <v>845</v>
      </c>
      <c r="AT1242" s="74">
        <f>+AT1243+AT1244</f>
        <v>64</v>
      </c>
      <c r="AU1242" s="73"/>
      <c r="AV1242" s="109"/>
      <c r="AW1242" s="109"/>
    </row>
    <row r="1243" spans="1:49" s="33" customFormat="1" ht="12">
      <c r="A1243" s="21">
        <v>1239</v>
      </c>
      <c r="B1243" s="75">
        <v>4546</v>
      </c>
      <c r="C1243" s="76" t="s">
        <v>999</v>
      </c>
      <c r="D1243" s="76" t="s">
        <v>732</v>
      </c>
      <c r="E1243" s="76" t="s">
        <v>736</v>
      </c>
      <c r="F1243" s="77" t="s">
        <v>249</v>
      </c>
      <c r="G1243" s="78" t="s">
        <v>667</v>
      </c>
      <c r="H1243" s="75">
        <v>4546</v>
      </c>
      <c r="I1243" s="105">
        <f>SUM(J1243:AP1243)</f>
        <v>2120</v>
      </c>
      <c r="J1243" s="79">
        <f>VLOOKUP(B1243,[2]ok!$BJ$3:$CS$424,2,FALSE)</f>
        <v>22</v>
      </c>
      <c r="K1243" s="79">
        <f>VLOOKUP(B1243,[2]ok!$BJ$3:$CS$424,3,FALSE)</f>
        <v>24</v>
      </c>
      <c r="L1243" s="79">
        <f>VLOOKUP(B1243,[2]ok!$BJ$3:$CS$424,4,FALSE)</f>
        <v>24</v>
      </c>
      <c r="M1243" s="79">
        <f>VLOOKUP(B1243,[2]ok!$BJ$3:$CS$424,5,FALSE)</f>
        <v>28</v>
      </c>
      <c r="N1243" s="79">
        <f>VLOOKUP(B1243,[2]ok!$BJ$3:$CS$424,6,FALSE)</f>
        <v>38</v>
      </c>
      <c r="O1243" s="79">
        <f>VLOOKUP(B1243,[2]ok!$BJ$3:$CS$424,7,FALSE)</f>
        <v>29</v>
      </c>
      <c r="P1243" s="79">
        <f>VLOOKUP(B1243,[2]ok!$BJ$3:$CS$424,8,FALSE)</f>
        <v>37</v>
      </c>
      <c r="Q1243" s="79">
        <f>VLOOKUP(B1243,[2]ok!$BJ$3:$CS$424,9,FALSE)</f>
        <v>38</v>
      </c>
      <c r="R1243" s="79">
        <f>VLOOKUP(B1243,[2]ok!$BJ$3:$CS$424,10,FALSE)</f>
        <v>39</v>
      </c>
      <c r="S1243" s="79">
        <f>VLOOKUP(B1243,[2]ok!$BJ$3:$CS$424,11,FALSE)</f>
        <v>41</v>
      </c>
      <c r="T1243" s="79">
        <f>VLOOKUP(B1243,[2]ok!$BJ$3:$CS$424,12,FALSE)</f>
        <v>42</v>
      </c>
      <c r="U1243" s="79">
        <f>VLOOKUP(B1243,[2]ok!$BJ$3:$CS$424,13,FALSE)</f>
        <v>44</v>
      </c>
      <c r="V1243" s="79">
        <f>VLOOKUP(B1243,[2]ok!$BJ$3:$CS$424,14,FALSE)</f>
        <v>45</v>
      </c>
      <c r="W1243" s="79">
        <f>VLOOKUP(B1243,[2]ok!$BJ$3:$CS$424,15,FALSE)</f>
        <v>44</v>
      </c>
      <c r="X1243" s="79">
        <f>VLOOKUP(B1243,[2]ok!$BJ$3:$CS$424,16,FALSE)</f>
        <v>42</v>
      </c>
      <c r="Y1243" s="79">
        <f>VLOOKUP(B1243,[2]ok!$BJ$3:$CS$424,17,FALSE)</f>
        <v>42</v>
      </c>
      <c r="Z1243" s="79">
        <f>VLOOKUP(B1243,[2]ok!$BJ$3:$CS$424,18,FALSE)</f>
        <v>41</v>
      </c>
      <c r="AA1243" s="79">
        <f>VLOOKUP(B1243,[2]ok!$BJ$3:$CS$424,19,FALSE)</f>
        <v>39</v>
      </c>
      <c r="AB1243" s="79">
        <f>VLOOKUP(B1243,[2]ok!$BJ$3:$CS$424,20,FALSE)</f>
        <v>37</v>
      </c>
      <c r="AC1243" s="79">
        <f>VLOOKUP(B1243,[2]ok!$BJ$3:$CS$424,21,FALSE)</f>
        <v>34</v>
      </c>
      <c r="AD1243" s="79">
        <f>VLOOKUP(B1243,[2]ok!$BJ$3:$CS$424,22,FALSE)</f>
        <v>146</v>
      </c>
      <c r="AE1243" s="79">
        <f>VLOOKUP(B1243,[2]ok!$BJ$3:$CS$424,23,FALSE)</f>
        <v>175</v>
      </c>
      <c r="AF1243" s="79">
        <f>VLOOKUP(B1243,[2]ok!$BJ$3:$CS$424,24,FALSE)</f>
        <v>170</v>
      </c>
      <c r="AG1243" s="79">
        <f>VLOOKUP(B1243,[2]ok!$BJ$3:$CS$424,25,FALSE)</f>
        <v>161</v>
      </c>
      <c r="AH1243" s="79">
        <f>VLOOKUP(B1243,[2]ok!$BJ$3:$CS$424,26,FALSE)</f>
        <v>159</v>
      </c>
      <c r="AI1243" s="79">
        <f>VLOOKUP(B1243,[2]ok!$BJ$3:$CS$424,27,FALSE)</f>
        <v>136</v>
      </c>
      <c r="AJ1243" s="79">
        <f>VLOOKUP(B1243,[2]ok!$BJ$3:$CS$424,28,FALSE)</f>
        <v>109</v>
      </c>
      <c r="AK1243" s="79">
        <f>VLOOKUP(B1243,[2]ok!$BJ$3:$CS$424,29,FALSE)</f>
        <v>85</v>
      </c>
      <c r="AL1243" s="79">
        <f>VLOOKUP(B1243,[2]ok!$BJ$3:$CS$424,30,FALSE)</f>
        <v>73</v>
      </c>
      <c r="AM1243" s="79">
        <f>VLOOKUP(B1243,[2]ok!$BJ$3:$CS$424,31,FALSE)</f>
        <v>71</v>
      </c>
      <c r="AN1243" s="79">
        <f>VLOOKUP(B1243,[2]ok!$BJ$3:$CS$424,32,FALSE)</f>
        <v>41</v>
      </c>
      <c r="AO1243" s="79">
        <f>VLOOKUP(B1243,[2]ok!$BJ$3:$CS$424,33,FALSE)</f>
        <v>36</v>
      </c>
      <c r="AP1243" s="79">
        <f>VLOOKUP(B1243,[2]ok!$BJ$3:$CS$424,34,FALSE)</f>
        <v>28</v>
      </c>
      <c r="AQ1243" s="79">
        <v>104</v>
      </c>
      <c r="AR1243" s="79">
        <v>102</v>
      </c>
      <c r="AS1243" s="79">
        <v>511</v>
      </c>
      <c r="AT1243" s="79">
        <v>39</v>
      </c>
      <c r="AU1243" s="78">
        <v>4546</v>
      </c>
      <c r="AV1243" s="109"/>
      <c r="AW1243" s="109"/>
    </row>
    <row r="1244" spans="1:49" s="33" customFormat="1" ht="12">
      <c r="A1244" s="6">
        <v>1240</v>
      </c>
      <c r="B1244" s="75">
        <v>4543</v>
      </c>
      <c r="C1244" s="76" t="s">
        <v>999</v>
      </c>
      <c r="D1244" s="76" t="s">
        <v>658</v>
      </c>
      <c r="E1244" s="76" t="s">
        <v>659</v>
      </c>
      <c r="F1244" s="77" t="s">
        <v>250</v>
      </c>
      <c r="G1244" s="78" t="s">
        <v>662</v>
      </c>
      <c r="H1244" s="75">
        <v>4543</v>
      </c>
      <c r="I1244" s="105">
        <f>SUM(J1244:AP1244)</f>
        <v>1377</v>
      </c>
      <c r="J1244" s="79">
        <v>15</v>
      </c>
      <c r="K1244" s="79">
        <v>15</v>
      </c>
      <c r="L1244" s="79">
        <v>15</v>
      </c>
      <c r="M1244" s="79">
        <v>18</v>
      </c>
      <c r="N1244" s="79">
        <v>25</v>
      </c>
      <c r="O1244" s="79">
        <f>VLOOKUP(B1244,[2]ok!$BJ$3:$CS$424,7,FALSE)</f>
        <v>19</v>
      </c>
      <c r="P1244" s="79">
        <f>VLOOKUP(B1244,[2]ok!$BJ$3:$CS$424,8,FALSE)</f>
        <v>24</v>
      </c>
      <c r="Q1244" s="79">
        <f>VLOOKUP(B1244,[2]ok!$BJ$3:$CS$424,9,FALSE)</f>
        <v>24</v>
      </c>
      <c r="R1244" s="79">
        <f>VLOOKUP(B1244,[2]ok!$BJ$3:$CS$424,10,FALSE)</f>
        <v>25</v>
      </c>
      <c r="S1244" s="79">
        <f>VLOOKUP(B1244,[2]ok!$BJ$3:$CS$424,11,FALSE)</f>
        <v>26</v>
      </c>
      <c r="T1244" s="79">
        <f>VLOOKUP(B1244,[2]ok!$BJ$3:$CS$424,12,FALSE)</f>
        <v>27</v>
      </c>
      <c r="U1244" s="79">
        <f>VLOOKUP(B1244,[2]ok!$BJ$3:$CS$424,13,FALSE)</f>
        <v>28</v>
      </c>
      <c r="V1244" s="79">
        <f>VLOOKUP(B1244,[2]ok!$BJ$3:$CS$424,14,FALSE)</f>
        <v>29</v>
      </c>
      <c r="W1244" s="79">
        <f>VLOOKUP(B1244,[2]ok!$BJ$3:$CS$424,15,FALSE)</f>
        <v>29</v>
      </c>
      <c r="X1244" s="79">
        <f>VLOOKUP(B1244,[2]ok!$BJ$3:$CS$424,16,FALSE)</f>
        <v>28</v>
      </c>
      <c r="Y1244" s="79">
        <f>VLOOKUP(B1244,[2]ok!$BJ$3:$CS$424,17,FALSE)</f>
        <v>27</v>
      </c>
      <c r="Z1244" s="79">
        <f>VLOOKUP(B1244,[2]ok!$BJ$3:$CS$424,18,FALSE)</f>
        <v>26</v>
      </c>
      <c r="AA1244" s="79">
        <f>VLOOKUP(B1244,[2]ok!$BJ$3:$CS$424,19,FALSE)</f>
        <v>25</v>
      </c>
      <c r="AB1244" s="79">
        <f>VLOOKUP(B1244,[2]ok!$BJ$3:$CS$424,20,FALSE)</f>
        <v>24</v>
      </c>
      <c r="AC1244" s="79">
        <f>VLOOKUP(B1244,[2]ok!$BJ$3:$CS$424,21,FALSE)</f>
        <v>22</v>
      </c>
      <c r="AD1244" s="79">
        <f>VLOOKUP(B1244,[2]ok!$BJ$3:$CS$424,22,FALSE)</f>
        <v>95</v>
      </c>
      <c r="AE1244" s="79">
        <f>VLOOKUP(B1244,[2]ok!$BJ$3:$CS$424,23,FALSE)</f>
        <v>114</v>
      </c>
      <c r="AF1244" s="79">
        <f>VLOOKUP(B1244,[2]ok!$BJ$3:$CS$424,24,FALSE)</f>
        <v>111</v>
      </c>
      <c r="AG1244" s="79">
        <f>VLOOKUP(B1244,[2]ok!$BJ$3:$CS$424,25,FALSE)</f>
        <v>105</v>
      </c>
      <c r="AH1244" s="79">
        <f>VLOOKUP(B1244,[2]ok!$BJ$3:$CS$424,26,FALSE)</f>
        <v>104</v>
      </c>
      <c r="AI1244" s="79">
        <f>VLOOKUP(B1244,[2]ok!$BJ$3:$CS$424,27,FALSE)</f>
        <v>89</v>
      </c>
      <c r="AJ1244" s="79">
        <f>VLOOKUP(B1244,[2]ok!$BJ$3:$CS$424,28,FALSE)</f>
        <v>71</v>
      </c>
      <c r="AK1244" s="79">
        <f>VLOOKUP(B1244,[2]ok!$BJ$3:$CS$424,29,FALSE)</f>
        <v>56</v>
      </c>
      <c r="AL1244" s="79">
        <f>VLOOKUP(B1244,[2]ok!$BJ$3:$CS$424,30,FALSE)</f>
        <v>47</v>
      </c>
      <c r="AM1244" s="79">
        <f>VLOOKUP(B1244,[2]ok!$BJ$3:$CS$424,31,FALSE)</f>
        <v>46</v>
      </c>
      <c r="AN1244" s="79">
        <f>VLOOKUP(B1244,[2]ok!$BJ$3:$CS$424,32,FALSE)</f>
        <v>27</v>
      </c>
      <c r="AO1244" s="79">
        <f>VLOOKUP(B1244,[2]ok!$BJ$3:$CS$424,33,FALSE)</f>
        <v>23</v>
      </c>
      <c r="AP1244" s="79">
        <f>VLOOKUP(B1244,[2]ok!$BJ$3:$CS$424,34,FALSE)</f>
        <v>18</v>
      </c>
      <c r="AQ1244" s="79">
        <v>68</v>
      </c>
      <c r="AR1244" s="79">
        <v>66</v>
      </c>
      <c r="AS1244" s="79">
        <v>334</v>
      </c>
      <c r="AT1244" s="79">
        <v>25</v>
      </c>
      <c r="AU1244" s="78">
        <v>4543</v>
      </c>
      <c r="AV1244" s="109"/>
      <c r="AW1244" s="109"/>
    </row>
    <row r="1245" spans="1:49" s="33" customFormat="1" ht="12">
      <c r="A1245" s="21">
        <v>1241</v>
      </c>
      <c r="B1245" s="67"/>
      <c r="C1245" s="67"/>
      <c r="D1245" s="67"/>
      <c r="E1245" s="67"/>
      <c r="F1245" s="68" t="s">
        <v>1010</v>
      </c>
      <c r="G1245" s="69"/>
      <c r="H1245" s="67"/>
      <c r="I1245" s="103">
        <f>+I1246+I1253+I1257+I1260</f>
        <v>23198</v>
      </c>
      <c r="J1245" s="70">
        <f t="shared" ref="J1245:AP1245" si="1007">+J1246+J1253+J1257+J1260</f>
        <v>433</v>
      </c>
      <c r="K1245" s="70">
        <f t="shared" si="1007"/>
        <v>430</v>
      </c>
      <c r="L1245" s="70">
        <f t="shared" si="1007"/>
        <v>448</v>
      </c>
      <c r="M1245" s="70">
        <f t="shared" si="1007"/>
        <v>430</v>
      </c>
      <c r="N1245" s="70">
        <f t="shared" si="1007"/>
        <v>416</v>
      </c>
      <c r="O1245" s="70">
        <f t="shared" si="1007"/>
        <v>471</v>
      </c>
      <c r="P1245" s="70">
        <f t="shared" si="1007"/>
        <v>424</v>
      </c>
      <c r="Q1245" s="70">
        <f t="shared" si="1007"/>
        <v>430</v>
      </c>
      <c r="R1245" s="70">
        <f t="shared" si="1007"/>
        <v>441</v>
      </c>
      <c r="S1245" s="70">
        <f t="shared" si="1007"/>
        <v>453</v>
      </c>
      <c r="T1245" s="70">
        <f t="shared" si="1007"/>
        <v>468</v>
      </c>
      <c r="U1245" s="70">
        <f t="shared" si="1007"/>
        <v>488</v>
      </c>
      <c r="V1245" s="70">
        <f t="shared" si="1007"/>
        <v>497</v>
      </c>
      <c r="W1245" s="70">
        <f t="shared" si="1007"/>
        <v>491</v>
      </c>
      <c r="X1245" s="70">
        <f t="shared" si="1007"/>
        <v>476</v>
      </c>
      <c r="Y1245" s="70">
        <f t="shared" si="1007"/>
        <v>461</v>
      </c>
      <c r="Z1245" s="70">
        <f t="shared" si="1007"/>
        <v>449</v>
      </c>
      <c r="AA1245" s="70">
        <f t="shared" si="1007"/>
        <v>434</v>
      </c>
      <c r="AB1245" s="70">
        <f t="shared" si="1007"/>
        <v>414</v>
      </c>
      <c r="AC1245" s="70">
        <f t="shared" si="1007"/>
        <v>398</v>
      </c>
      <c r="AD1245" s="70">
        <f t="shared" si="1007"/>
        <v>1777</v>
      </c>
      <c r="AE1245" s="70">
        <f t="shared" si="1007"/>
        <v>1795</v>
      </c>
      <c r="AF1245" s="70">
        <f t="shared" si="1007"/>
        <v>1799</v>
      </c>
      <c r="AG1245" s="70">
        <f t="shared" si="1007"/>
        <v>1695</v>
      </c>
      <c r="AH1245" s="70">
        <f t="shared" si="1007"/>
        <v>1485</v>
      </c>
      <c r="AI1245" s="70">
        <f t="shared" si="1007"/>
        <v>1306</v>
      </c>
      <c r="AJ1245" s="70">
        <f t="shared" si="1007"/>
        <v>998</v>
      </c>
      <c r="AK1245" s="70">
        <f t="shared" si="1007"/>
        <v>862</v>
      </c>
      <c r="AL1245" s="70">
        <f t="shared" si="1007"/>
        <v>774</v>
      </c>
      <c r="AM1245" s="70">
        <f t="shared" si="1007"/>
        <v>630</v>
      </c>
      <c r="AN1245" s="70">
        <f t="shared" si="1007"/>
        <v>499</v>
      </c>
      <c r="AO1245" s="70">
        <f t="shared" si="1007"/>
        <v>362</v>
      </c>
      <c r="AP1245" s="70">
        <f t="shared" si="1007"/>
        <v>264</v>
      </c>
      <c r="AQ1245" s="70">
        <v>1162</v>
      </c>
      <c r="AR1245" s="70">
        <v>1143</v>
      </c>
      <c r="AS1245" s="70">
        <v>5323</v>
      </c>
      <c r="AT1245" s="70">
        <f>+AT1246+AT1253+AT1257+AT1260</f>
        <v>496</v>
      </c>
      <c r="AU1245" s="69"/>
      <c r="AV1245" s="109"/>
      <c r="AW1245" s="109"/>
    </row>
    <row r="1246" spans="1:49" s="33" customFormat="1" ht="12">
      <c r="A1246" s="21">
        <v>1242</v>
      </c>
      <c r="B1246" s="71"/>
      <c r="C1246" s="71"/>
      <c r="D1246" s="71"/>
      <c r="E1246" s="71"/>
      <c r="F1246" s="72" t="s">
        <v>1076</v>
      </c>
      <c r="G1246" s="73"/>
      <c r="H1246" s="71"/>
      <c r="I1246" s="104">
        <f>SUM(I1247:I1252)</f>
        <v>13507</v>
      </c>
      <c r="J1246" s="74">
        <f t="shared" ref="J1246:AP1246" si="1008">SUM(J1247:J1252)</f>
        <v>246</v>
      </c>
      <c r="K1246" s="74">
        <f t="shared" si="1008"/>
        <v>253</v>
      </c>
      <c r="L1246" s="74">
        <f t="shared" si="1008"/>
        <v>257</v>
      </c>
      <c r="M1246" s="74">
        <f t="shared" si="1008"/>
        <v>256</v>
      </c>
      <c r="N1246" s="74">
        <f t="shared" si="1008"/>
        <v>245</v>
      </c>
      <c r="O1246" s="74">
        <f t="shared" si="1008"/>
        <v>266</v>
      </c>
      <c r="P1246" s="74">
        <f t="shared" si="1008"/>
        <v>243</v>
      </c>
      <c r="Q1246" s="74">
        <f t="shared" si="1008"/>
        <v>246</v>
      </c>
      <c r="R1246" s="74">
        <f t="shared" si="1008"/>
        <v>251</v>
      </c>
      <c r="S1246" s="74">
        <f t="shared" si="1008"/>
        <v>258</v>
      </c>
      <c r="T1246" s="74">
        <f t="shared" si="1008"/>
        <v>268</v>
      </c>
      <c r="U1246" s="74">
        <f t="shared" si="1008"/>
        <v>280</v>
      </c>
      <c r="V1246" s="74">
        <f t="shared" si="1008"/>
        <v>285</v>
      </c>
      <c r="W1246" s="74">
        <f t="shared" si="1008"/>
        <v>281</v>
      </c>
      <c r="X1246" s="74">
        <f t="shared" si="1008"/>
        <v>271</v>
      </c>
      <c r="Y1246" s="74">
        <f t="shared" si="1008"/>
        <v>262</v>
      </c>
      <c r="Z1246" s="74">
        <f t="shared" si="1008"/>
        <v>253</v>
      </c>
      <c r="AA1246" s="74">
        <f t="shared" si="1008"/>
        <v>243</v>
      </c>
      <c r="AB1246" s="74">
        <f t="shared" si="1008"/>
        <v>233</v>
      </c>
      <c r="AC1246" s="74">
        <f t="shared" si="1008"/>
        <v>223</v>
      </c>
      <c r="AD1246" s="74">
        <f t="shared" si="1008"/>
        <v>1008</v>
      </c>
      <c r="AE1246" s="74">
        <f t="shared" si="1008"/>
        <v>1070</v>
      </c>
      <c r="AF1246" s="74">
        <f t="shared" si="1008"/>
        <v>1040</v>
      </c>
      <c r="AG1246" s="74">
        <f t="shared" si="1008"/>
        <v>1042</v>
      </c>
      <c r="AH1246" s="74">
        <f t="shared" si="1008"/>
        <v>835</v>
      </c>
      <c r="AI1246" s="74">
        <f t="shared" si="1008"/>
        <v>759</v>
      </c>
      <c r="AJ1246" s="74">
        <f t="shared" si="1008"/>
        <v>591</v>
      </c>
      <c r="AK1246" s="74">
        <f t="shared" si="1008"/>
        <v>512</v>
      </c>
      <c r="AL1246" s="74">
        <f t="shared" si="1008"/>
        <v>451</v>
      </c>
      <c r="AM1246" s="74">
        <f t="shared" si="1008"/>
        <v>389</v>
      </c>
      <c r="AN1246" s="74">
        <f t="shared" si="1008"/>
        <v>318</v>
      </c>
      <c r="AO1246" s="74">
        <f t="shared" si="1008"/>
        <v>220</v>
      </c>
      <c r="AP1246" s="74">
        <f t="shared" si="1008"/>
        <v>152</v>
      </c>
      <c r="AQ1246" s="74">
        <v>665</v>
      </c>
      <c r="AR1246" s="74">
        <v>643</v>
      </c>
      <c r="AS1246" s="74">
        <v>3107</v>
      </c>
      <c r="AT1246" s="74">
        <f>SUM(AT1247:AT1252)</f>
        <v>302</v>
      </c>
      <c r="AU1246" s="73"/>
      <c r="AV1246" s="109"/>
      <c r="AW1246" s="109"/>
    </row>
    <row r="1247" spans="1:49" s="33" customFormat="1" ht="12">
      <c r="A1247" s="6">
        <v>1243</v>
      </c>
      <c r="B1247" s="75">
        <v>4577</v>
      </c>
      <c r="C1247" s="76" t="s">
        <v>999</v>
      </c>
      <c r="D1247" s="76" t="s">
        <v>743</v>
      </c>
      <c r="E1247" s="76" t="s">
        <v>744</v>
      </c>
      <c r="F1247" s="44" t="s">
        <v>251</v>
      </c>
      <c r="G1247" s="78" t="s">
        <v>661</v>
      </c>
      <c r="H1247" s="75">
        <v>4577</v>
      </c>
      <c r="I1247" s="105">
        <f t="shared" ref="I1247:I1252" si="1009">SUM(J1247:AP1247)</f>
        <v>6337</v>
      </c>
      <c r="J1247" s="79">
        <f>VLOOKUP(B1247,[2]ok!$BJ$3:$CS$424,2,FALSE)</f>
        <v>116</v>
      </c>
      <c r="K1247" s="79">
        <f>VLOOKUP(B1247,[2]ok!$BJ$3:$CS$424,3,FALSE)</f>
        <v>119</v>
      </c>
      <c r="L1247" s="79">
        <f>VLOOKUP(B1247,[2]ok!$BJ$3:$CS$424,4,FALSE)</f>
        <v>119</v>
      </c>
      <c r="M1247" s="79">
        <f>VLOOKUP(B1247,[2]ok!$BJ$3:$CS$424,5,FALSE)</f>
        <v>119</v>
      </c>
      <c r="N1247" s="79">
        <f>VLOOKUP(B1247,[2]ok!$BJ$3:$CS$424,6,FALSE)</f>
        <v>116</v>
      </c>
      <c r="O1247" s="79">
        <f>VLOOKUP(B1247,[2]ok!$BJ$3:$CS$424,7,FALSE)</f>
        <v>124</v>
      </c>
      <c r="P1247" s="79">
        <f>VLOOKUP(B1247,[2]ok!$BJ$3:$CS$424,8,FALSE)</f>
        <v>114</v>
      </c>
      <c r="Q1247" s="79">
        <f>VLOOKUP(B1247,[2]ok!$BJ$3:$CS$424,9,FALSE)</f>
        <v>116</v>
      </c>
      <c r="R1247" s="79">
        <f>VLOOKUP(B1247,[2]ok!$BJ$3:$CS$424,10,FALSE)</f>
        <v>118</v>
      </c>
      <c r="S1247" s="79">
        <f>VLOOKUP(B1247,[2]ok!$BJ$3:$CS$424,11,FALSE)</f>
        <v>120</v>
      </c>
      <c r="T1247" s="79">
        <f>VLOOKUP(B1247,[2]ok!$BJ$3:$CS$424,12,FALSE)</f>
        <v>126</v>
      </c>
      <c r="U1247" s="79">
        <f>VLOOKUP(B1247,[2]ok!$BJ$3:$CS$424,13,FALSE)</f>
        <v>132</v>
      </c>
      <c r="V1247" s="79">
        <f>VLOOKUP(B1247,[2]ok!$BJ$3:$CS$424,14,FALSE)</f>
        <v>133</v>
      </c>
      <c r="W1247" s="79">
        <f>VLOOKUP(B1247,[2]ok!$BJ$3:$CS$424,15,FALSE)</f>
        <v>132</v>
      </c>
      <c r="X1247" s="79">
        <f>VLOOKUP(B1247,[2]ok!$BJ$3:$CS$424,16,FALSE)</f>
        <v>127</v>
      </c>
      <c r="Y1247" s="79">
        <f>VLOOKUP(B1247,[2]ok!$BJ$3:$CS$424,17,FALSE)</f>
        <v>124</v>
      </c>
      <c r="Z1247" s="79">
        <f>VLOOKUP(B1247,[2]ok!$BJ$3:$CS$424,18,FALSE)</f>
        <v>119</v>
      </c>
      <c r="AA1247" s="79">
        <f>VLOOKUP(B1247,[2]ok!$BJ$3:$CS$424,19,FALSE)</f>
        <v>114</v>
      </c>
      <c r="AB1247" s="79">
        <f>VLOOKUP(B1247,[2]ok!$BJ$3:$CS$424,20,FALSE)</f>
        <v>110</v>
      </c>
      <c r="AC1247" s="79">
        <f>VLOOKUP(B1247,[2]ok!$BJ$3:$CS$424,21,FALSE)</f>
        <v>104</v>
      </c>
      <c r="AD1247" s="79">
        <f>VLOOKUP(B1247,[2]ok!$BJ$3:$CS$424,22,FALSE)</f>
        <v>472</v>
      </c>
      <c r="AE1247" s="79">
        <f>VLOOKUP(B1247,[2]ok!$BJ$3:$CS$424,23,FALSE)</f>
        <v>502</v>
      </c>
      <c r="AF1247" s="79">
        <f>VLOOKUP(B1247,[2]ok!$BJ$3:$CS$424,24,FALSE)</f>
        <v>488</v>
      </c>
      <c r="AG1247" s="79">
        <f>VLOOKUP(B1247,[2]ok!$BJ$3:$CS$424,25,FALSE)</f>
        <v>490</v>
      </c>
      <c r="AH1247" s="79">
        <f>VLOOKUP(B1247,[2]ok!$BJ$3:$CS$424,26,FALSE)</f>
        <v>391</v>
      </c>
      <c r="AI1247" s="79">
        <f>VLOOKUP(B1247,[2]ok!$BJ$3:$CS$424,27,FALSE)</f>
        <v>356</v>
      </c>
      <c r="AJ1247" s="79">
        <f>VLOOKUP(B1247,[2]ok!$BJ$3:$CS$424,28,FALSE)</f>
        <v>278</v>
      </c>
      <c r="AK1247" s="79">
        <f>VLOOKUP(B1247,[2]ok!$BJ$3:$CS$424,29,FALSE)</f>
        <v>240</v>
      </c>
      <c r="AL1247" s="79">
        <f>VLOOKUP(B1247,[2]ok!$BJ$3:$CS$424,30,FALSE)</f>
        <v>211</v>
      </c>
      <c r="AM1247" s="79">
        <f>VLOOKUP(B1247,[2]ok!$BJ$3:$CS$424,31,FALSE)</f>
        <v>183</v>
      </c>
      <c r="AN1247" s="79">
        <f>VLOOKUP(B1247,[2]ok!$BJ$3:$CS$424,32,FALSE)</f>
        <v>149</v>
      </c>
      <c r="AO1247" s="79">
        <f>VLOOKUP(B1247,[2]ok!$BJ$3:$CS$424,33,FALSE)</f>
        <v>103</v>
      </c>
      <c r="AP1247" s="79">
        <f>VLOOKUP(B1247,[2]ok!$BJ$3:$CS$424,34,FALSE)</f>
        <v>72</v>
      </c>
      <c r="AQ1247" s="79">
        <v>312</v>
      </c>
      <c r="AR1247" s="79">
        <v>303</v>
      </c>
      <c r="AS1247" s="79">
        <v>1457</v>
      </c>
      <c r="AT1247" s="79">
        <f>VLOOKUP(B1247,[2]ok!$BJ$3:$CS$424,36,FALSE)</f>
        <v>161</v>
      </c>
      <c r="AU1247" s="78">
        <v>4577</v>
      </c>
      <c r="AV1247" s="109"/>
      <c r="AW1247" s="109"/>
    </row>
    <row r="1248" spans="1:49" s="33" customFormat="1" ht="12">
      <c r="A1248" s="21">
        <v>1244</v>
      </c>
      <c r="B1248" s="75">
        <v>4586</v>
      </c>
      <c r="C1248" s="76" t="s">
        <v>999</v>
      </c>
      <c r="D1248" s="76" t="s">
        <v>743</v>
      </c>
      <c r="E1248" s="76" t="s">
        <v>744</v>
      </c>
      <c r="F1248" s="44" t="s">
        <v>252</v>
      </c>
      <c r="G1248" s="78" t="s">
        <v>662</v>
      </c>
      <c r="H1248" s="75">
        <v>4586</v>
      </c>
      <c r="I1248" s="105">
        <f t="shared" si="1009"/>
        <v>1871</v>
      </c>
      <c r="J1248" s="79">
        <f>VLOOKUP(B1248,[2]ok!$BJ$3:$CS$424,2,FALSE)</f>
        <v>34</v>
      </c>
      <c r="K1248" s="79">
        <f>VLOOKUP(B1248,[2]ok!$BJ$3:$CS$424,3,FALSE)</f>
        <v>35</v>
      </c>
      <c r="L1248" s="79">
        <f>VLOOKUP(B1248,[2]ok!$BJ$3:$CS$424,4,FALSE)</f>
        <v>36</v>
      </c>
      <c r="M1248" s="79">
        <f>VLOOKUP(B1248,[2]ok!$BJ$3:$CS$424,5,FALSE)</f>
        <v>35</v>
      </c>
      <c r="N1248" s="79">
        <f>VLOOKUP(B1248,[2]ok!$BJ$3:$CS$424,6,FALSE)</f>
        <v>34</v>
      </c>
      <c r="O1248" s="79">
        <f>VLOOKUP(B1248,[2]ok!$BJ$3:$CS$424,7,FALSE)</f>
        <v>37</v>
      </c>
      <c r="P1248" s="79">
        <f>VLOOKUP(B1248,[2]ok!$BJ$3:$CS$424,8,FALSE)</f>
        <v>34</v>
      </c>
      <c r="Q1248" s="79">
        <f>VLOOKUP(B1248,[2]ok!$BJ$3:$CS$424,9,FALSE)</f>
        <v>34</v>
      </c>
      <c r="R1248" s="79">
        <f>VLOOKUP(B1248,[2]ok!$BJ$3:$CS$424,10,FALSE)</f>
        <v>35</v>
      </c>
      <c r="S1248" s="79">
        <f>VLOOKUP(B1248,[2]ok!$BJ$3:$CS$424,11,FALSE)</f>
        <v>36</v>
      </c>
      <c r="T1248" s="79">
        <f>VLOOKUP(B1248,[2]ok!$BJ$3:$CS$424,12,FALSE)</f>
        <v>37</v>
      </c>
      <c r="U1248" s="79">
        <f>VLOOKUP(B1248,[2]ok!$BJ$3:$CS$424,13,FALSE)</f>
        <v>39</v>
      </c>
      <c r="V1248" s="79">
        <f>VLOOKUP(B1248,[2]ok!$BJ$3:$CS$424,14,FALSE)</f>
        <v>39</v>
      </c>
      <c r="W1248" s="79">
        <f>VLOOKUP(B1248,[2]ok!$BJ$3:$CS$424,15,FALSE)</f>
        <v>39</v>
      </c>
      <c r="X1248" s="79">
        <f>VLOOKUP(B1248,[2]ok!$BJ$3:$CS$424,16,FALSE)</f>
        <v>38</v>
      </c>
      <c r="Y1248" s="79">
        <f>VLOOKUP(B1248,[2]ok!$BJ$3:$CS$424,17,FALSE)</f>
        <v>36</v>
      </c>
      <c r="Z1248" s="79">
        <f>VLOOKUP(B1248,[2]ok!$BJ$3:$CS$424,18,FALSE)</f>
        <v>35</v>
      </c>
      <c r="AA1248" s="79">
        <f>VLOOKUP(B1248,[2]ok!$BJ$3:$CS$424,19,FALSE)</f>
        <v>34</v>
      </c>
      <c r="AB1248" s="79">
        <f>VLOOKUP(B1248,[2]ok!$BJ$3:$CS$424,20,FALSE)</f>
        <v>32</v>
      </c>
      <c r="AC1248" s="79">
        <f>VLOOKUP(B1248,[2]ok!$BJ$3:$CS$424,21,FALSE)</f>
        <v>31</v>
      </c>
      <c r="AD1248" s="79">
        <f>VLOOKUP(B1248,[2]ok!$BJ$3:$CS$424,22,FALSE)</f>
        <v>140</v>
      </c>
      <c r="AE1248" s="79">
        <f>VLOOKUP(B1248,[2]ok!$BJ$3:$CS$424,23,FALSE)</f>
        <v>148</v>
      </c>
      <c r="AF1248" s="79">
        <f>VLOOKUP(B1248,[2]ok!$BJ$3:$CS$424,24,FALSE)</f>
        <v>144</v>
      </c>
      <c r="AG1248" s="79">
        <f>VLOOKUP(B1248,[2]ok!$BJ$3:$CS$424,25,FALSE)</f>
        <v>144</v>
      </c>
      <c r="AH1248" s="79">
        <f>VLOOKUP(B1248,[2]ok!$BJ$3:$CS$424,26,FALSE)</f>
        <v>116</v>
      </c>
      <c r="AI1248" s="79">
        <f>VLOOKUP(B1248,[2]ok!$BJ$3:$CS$424,27,FALSE)</f>
        <v>105</v>
      </c>
      <c r="AJ1248" s="79">
        <f>VLOOKUP(B1248,[2]ok!$BJ$3:$CS$424,28,FALSE)</f>
        <v>82</v>
      </c>
      <c r="AK1248" s="79">
        <f>VLOOKUP(B1248,[2]ok!$BJ$3:$CS$424,29,FALSE)</f>
        <v>71</v>
      </c>
      <c r="AL1248" s="79">
        <f>VLOOKUP(B1248,[2]ok!$BJ$3:$CS$424,30,FALSE)</f>
        <v>62</v>
      </c>
      <c r="AM1248" s="79">
        <f>VLOOKUP(B1248,[2]ok!$BJ$3:$CS$424,31,FALSE)</f>
        <v>54</v>
      </c>
      <c r="AN1248" s="79">
        <f>VLOOKUP(B1248,[2]ok!$BJ$3:$CS$424,32,FALSE)</f>
        <v>44</v>
      </c>
      <c r="AO1248" s="79">
        <f>VLOOKUP(B1248,[2]ok!$BJ$3:$CS$424,33,FALSE)</f>
        <v>30</v>
      </c>
      <c r="AP1248" s="79">
        <f>VLOOKUP(B1248,[2]ok!$BJ$3:$CS$424,34,FALSE)</f>
        <v>21</v>
      </c>
      <c r="AQ1248" s="79">
        <v>92</v>
      </c>
      <c r="AR1248" s="79">
        <v>89</v>
      </c>
      <c r="AS1248" s="79">
        <v>430</v>
      </c>
      <c r="AT1248" s="79">
        <f>VLOOKUP(B1248,[2]ok!$BJ$3:$CS$424,36,FALSE)</f>
        <v>38</v>
      </c>
      <c r="AU1248" s="78">
        <v>4586</v>
      </c>
      <c r="AV1248" s="109"/>
      <c r="AW1248" s="109"/>
    </row>
    <row r="1249" spans="1:49" s="33" customFormat="1" ht="12">
      <c r="A1249" s="21">
        <v>1245</v>
      </c>
      <c r="B1249" s="75">
        <v>4581</v>
      </c>
      <c r="C1249" s="76" t="s">
        <v>999</v>
      </c>
      <c r="D1249" s="76" t="s">
        <v>743</v>
      </c>
      <c r="E1249" s="76" t="s">
        <v>744</v>
      </c>
      <c r="F1249" s="77" t="s">
        <v>253</v>
      </c>
      <c r="G1249" s="78" t="s">
        <v>667</v>
      </c>
      <c r="H1249" s="75">
        <v>4581</v>
      </c>
      <c r="I1249" s="105">
        <f t="shared" si="1009"/>
        <v>1403</v>
      </c>
      <c r="J1249" s="79">
        <f>VLOOKUP(B1249,[2]ok!$BJ$3:$CS$424,2,FALSE)</f>
        <v>26</v>
      </c>
      <c r="K1249" s="79">
        <f>VLOOKUP(B1249,[2]ok!$BJ$3:$CS$424,3,FALSE)</f>
        <v>26</v>
      </c>
      <c r="L1249" s="79">
        <f>VLOOKUP(B1249,[2]ok!$BJ$3:$CS$424,4,FALSE)</f>
        <v>27</v>
      </c>
      <c r="M1249" s="79">
        <f>VLOOKUP(B1249,[2]ok!$BJ$3:$CS$424,5,FALSE)</f>
        <v>27</v>
      </c>
      <c r="N1249" s="79">
        <f>VLOOKUP(B1249,[2]ok!$BJ$3:$CS$424,6,FALSE)</f>
        <v>25</v>
      </c>
      <c r="O1249" s="79">
        <f>VLOOKUP(B1249,[2]ok!$BJ$3:$CS$424,7,FALSE)</f>
        <v>28</v>
      </c>
      <c r="P1249" s="79">
        <f>VLOOKUP(B1249,[2]ok!$BJ$3:$CS$424,8,FALSE)</f>
        <v>25</v>
      </c>
      <c r="Q1249" s="79">
        <f>VLOOKUP(B1249,[2]ok!$BJ$3:$CS$424,9,FALSE)</f>
        <v>26</v>
      </c>
      <c r="R1249" s="79">
        <f>VLOOKUP(B1249,[2]ok!$BJ$3:$CS$424,10,FALSE)</f>
        <v>26</v>
      </c>
      <c r="S1249" s="79">
        <f>VLOOKUP(B1249,[2]ok!$BJ$3:$CS$424,11,FALSE)</f>
        <v>27</v>
      </c>
      <c r="T1249" s="79">
        <f>VLOOKUP(B1249,[2]ok!$BJ$3:$CS$424,12,FALSE)</f>
        <v>28</v>
      </c>
      <c r="U1249" s="79">
        <f>VLOOKUP(B1249,[2]ok!$BJ$3:$CS$424,13,FALSE)</f>
        <v>29</v>
      </c>
      <c r="V1249" s="79">
        <f>VLOOKUP(B1249,[2]ok!$BJ$3:$CS$424,14,FALSE)</f>
        <v>30</v>
      </c>
      <c r="W1249" s="79">
        <f>VLOOKUP(B1249,[2]ok!$BJ$3:$CS$424,15,FALSE)</f>
        <v>29</v>
      </c>
      <c r="X1249" s="79">
        <f>VLOOKUP(B1249,[2]ok!$BJ$3:$CS$424,16,FALSE)</f>
        <v>28</v>
      </c>
      <c r="Y1249" s="79">
        <f>VLOOKUP(B1249,[2]ok!$BJ$3:$CS$424,17,FALSE)</f>
        <v>27</v>
      </c>
      <c r="Z1249" s="79">
        <f>VLOOKUP(B1249,[2]ok!$BJ$3:$CS$424,18,FALSE)</f>
        <v>26</v>
      </c>
      <c r="AA1249" s="79">
        <f>VLOOKUP(B1249,[2]ok!$BJ$3:$CS$424,19,FALSE)</f>
        <v>25</v>
      </c>
      <c r="AB1249" s="79">
        <f>VLOOKUP(B1249,[2]ok!$BJ$3:$CS$424,20,FALSE)</f>
        <v>24</v>
      </c>
      <c r="AC1249" s="79">
        <f>VLOOKUP(B1249,[2]ok!$BJ$3:$CS$424,21,FALSE)</f>
        <v>23</v>
      </c>
      <c r="AD1249" s="79">
        <f>VLOOKUP(B1249,[2]ok!$BJ$3:$CS$424,22,FALSE)</f>
        <v>105</v>
      </c>
      <c r="AE1249" s="79">
        <f>VLOOKUP(B1249,[2]ok!$BJ$3:$CS$424,23,FALSE)</f>
        <v>111</v>
      </c>
      <c r="AF1249" s="79">
        <f>VLOOKUP(B1249,[2]ok!$BJ$3:$CS$424,24,FALSE)</f>
        <v>108</v>
      </c>
      <c r="AG1249" s="79">
        <f>VLOOKUP(B1249,[2]ok!$BJ$3:$CS$424,25,FALSE)</f>
        <v>108</v>
      </c>
      <c r="AH1249" s="79">
        <f>VLOOKUP(B1249,[2]ok!$BJ$3:$CS$424,26,FALSE)</f>
        <v>87</v>
      </c>
      <c r="AI1249" s="79">
        <f>VLOOKUP(B1249,[2]ok!$BJ$3:$CS$424,27,FALSE)</f>
        <v>79</v>
      </c>
      <c r="AJ1249" s="79">
        <f>VLOOKUP(B1249,[2]ok!$BJ$3:$CS$424,28,FALSE)</f>
        <v>61</v>
      </c>
      <c r="AK1249" s="79">
        <f>VLOOKUP(B1249,[2]ok!$BJ$3:$CS$424,29,FALSE)</f>
        <v>53</v>
      </c>
      <c r="AL1249" s="79">
        <f>VLOOKUP(B1249,[2]ok!$BJ$3:$CS$424,30,FALSE)</f>
        <v>47</v>
      </c>
      <c r="AM1249" s="79">
        <f>VLOOKUP(B1249,[2]ok!$BJ$3:$CS$424,31,FALSE)</f>
        <v>40</v>
      </c>
      <c r="AN1249" s="79">
        <f>VLOOKUP(B1249,[2]ok!$BJ$3:$CS$424,32,FALSE)</f>
        <v>33</v>
      </c>
      <c r="AO1249" s="79">
        <f>VLOOKUP(B1249,[2]ok!$BJ$3:$CS$424,33,FALSE)</f>
        <v>23</v>
      </c>
      <c r="AP1249" s="79">
        <f>VLOOKUP(B1249,[2]ok!$BJ$3:$CS$424,34,FALSE)</f>
        <v>16</v>
      </c>
      <c r="AQ1249" s="79">
        <v>69</v>
      </c>
      <c r="AR1249" s="79">
        <v>66</v>
      </c>
      <c r="AS1249" s="79">
        <v>323</v>
      </c>
      <c r="AT1249" s="79">
        <f>VLOOKUP(B1249,[2]ok!$BJ$3:$CS$424,36,FALSE)</f>
        <v>52</v>
      </c>
      <c r="AU1249" s="78">
        <v>4581</v>
      </c>
      <c r="AV1249" s="109"/>
      <c r="AW1249" s="109"/>
    </row>
    <row r="1250" spans="1:49" s="33" customFormat="1" ht="12">
      <c r="A1250" s="6">
        <v>1246</v>
      </c>
      <c r="B1250" s="75">
        <v>4578</v>
      </c>
      <c r="C1250" s="76" t="s">
        <v>999</v>
      </c>
      <c r="D1250" s="76" t="s">
        <v>743</v>
      </c>
      <c r="E1250" s="76" t="s">
        <v>744</v>
      </c>
      <c r="F1250" s="44" t="s">
        <v>254</v>
      </c>
      <c r="G1250" s="78" t="s">
        <v>667</v>
      </c>
      <c r="H1250" s="75">
        <v>4578</v>
      </c>
      <c r="I1250" s="105">
        <f t="shared" si="1009"/>
        <v>1610</v>
      </c>
      <c r="J1250" s="79">
        <f>VLOOKUP(B1250,[2]ok!$BJ$3:$CS$424,2,FALSE)</f>
        <v>29</v>
      </c>
      <c r="K1250" s="79">
        <f>VLOOKUP(B1250,[2]ok!$BJ$3:$CS$424,3,FALSE)</f>
        <v>30</v>
      </c>
      <c r="L1250" s="79">
        <f>VLOOKUP(B1250,[2]ok!$BJ$3:$CS$424,4,FALSE)</f>
        <v>31</v>
      </c>
      <c r="M1250" s="79">
        <f>VLOOKUP(B1250,[2]ok!$BJ$3:$CS$424,5,FALSE)</f>
        <v>31</v>
      </c>
      <c r="N1250" s="79">
        <f>VLOOKUP(B1250,[2]ok!$BJ$3:$CS$424,6,FALSE)</f>
        <v>29</v>
      </c>
      <c r="O1250" s="79">
        <f>VLOOKUP(B1250,[2]ok!$BJ$3:$CS$424,7,FALSE)</f>
        <v>32</v>
      </c>
      <c r="P1250" s="79">
        <f>VLOOKUP(B1250,[2]ok!$BJ$3:$CS$424,8,FALSE)</f>
        <v>29</v>
      </c>
      <c r="Q1250" s="79">
        <f>VLOOKUP(B1250,[2]ok!$BJ$3:$CS$424,9,FALSE)</f>
        <v>29</v>
      </c>
      <c r="R1250" s="79">
        <f>VLOOKUP(B1250,[2]ok!$BJ$3:$CS$424,10,FALSE)</f>
        <v>30</v>
      </c>
      <c r="S1250" s="79">
        <f>VLOOKUP(B1250,[2]ok!$BJ$3:$CS$424,11,FALSE)</f>
        <v>31</v>
      </c>
      <c r="T1250" s="79">
        <f>VLOOKUP(B1250,[2]ok!$BJ$3:$CS$424,12,FALSE)</f>
        <v>32</v>
      </c>
      <c r="U1250" s="79">
        <f>VLOOKUP(B1250,[2]ok!$BJ$3:$CS$424,13,FALSE)</f>
        <v>33</v>
      </c>
      <c r="V1250" s="79">
        <f>VLOOKUP(B1250,[2]ok!$BJ$3:$CS$424,14,FALSE)</f>
        <v>34</v>
      </c>
      <c r="W1250" s="79">
        <f>VLOOKUP(B1250,[2]ok!$BJ$3:$CS$424,15,FALSE)</f>
        <v>34</v>
      </c>
      <c r="X1250" s="79">
        <f>VLOOKUP(B1250,[2]ok!$BJ$3:$CS$424,16,FALSE)</f>
        <v>32</v>
      </c>
      <c r="Y1250" s="79">
        <f>VLOOKUP(B1250,[2]ok!$BJ$3:$CS$424,17,FALSE)</f>
        <v>31</v>
      </c>
      <c r="Z1250" s="79">
        <f>VLOOKUP(B1250,[2]ok!$BJ$3:$CS$424,18,FALSE)</f>
        <v>30</v>
      </c>
      <c r="AA1250" s="79">
        <f>VLOOKUP(B1250,[2]ok!$BJ$3:$CS$424,19,FALSE)</f>
        <v>29</v>
      </c>
      <c r="AB1250" s="79">
        <f>VLOOKUP(B1250,[2]ok!$BJ$3:$CS$424,20,FALSE)</f>
        <v>28</v>
      </c>
      <c r="AC1250" s="79">
        <f>VLOOKUP(B1250,[2]ok!$BJ$3:$CS$424,21,FALSE)</f>
        <v>27</v>
      </c>
      <c r="AD1250" s="79">
        <f>VLOOKUP(B1250,[2]ok!$BJ$3:$CS$424,22,FALSE)</f>
        <v>120</v>
      </c>
      <c r="AE1250" s="79">
        <f>VLOOKUP(B1250,[2]ok!$BJ$3:$CS$424,23,FALSE)</f>
        <v>128</v>
      </c>
      <c r="AF1250" s="79">
        <f>VLOOKUP(B1250,[2]ok!$BJ$3:$CS$424,24,FALSE)</f>
        <v>124</v>
      </c>
      <c r="AG1250" s="79">
        <f>VLOOKUP(B1250,[2]ok!$BJ$3:$CS$424,25,FALSE)</f>
        <v>124</v>
      </c>
      <c r="AH1250" s="79">
        <f>VLOOKUP(B1250,[2]ok!$BJ$3:$CS$424,26,FALSE)</f>
        <v>100</v>
      </c>
      <c r="AI1250" s="79">
        <f>VLOOKUP(B1250,[2]ok!$BJ$3:$CS$424,27,FALSE)</f>
        <v>90</v>
      </c>
      <c r="AJ1250" s="79">
        <f>VLOOKUP(B1250,[2]ok!$BJ$3:$CS$424,28,FALSE)</f>
        <v>70</v>
      </c>
      <c r="AK1250" s="79">
        <f>VLOOKUP(B1250,[2]ok!$BJ$3:$CS$424,29,FALSE)</f>
        <v>61</v>
      </c>
      <c r="AL1250" s="79">
        <f>VLOOKUP(B1250,[2]ok!$BJ$3:$CS$424,30,FALSE)</f>
        <v>54</v>
      </c>
      <c r="AM1250" s="79">
        <f>VLOOKUP(B1250,[2]ok!$BJ$3:$CS$424,31,FALSE)</f>
        <v>46</v>
      </c>
      <c r="AN1250" s="79">
        <f>VLOOKUP(B1250,[2]ok!$BJ$3:$CS$424,32,FALSE)</f>
        <v>38</v>
      </c>
      <c r="AO1250" s="79">
        <f>VLOOKUP(B1250,[2]ok!$BJ$3:$CS$424,33,FALSE)</f>
        <v>26</v>
      </c>
      <c r="AP1250" s="79">
        <f>VLOOKUP(B1250,[2]ok!$BJ$3:$CS$424,34,FALSE)</f>
        <v>18</v>
      </c>
      <c r="AQ1250" s="79">
        <v>79</v>
      </c>
      <c r="AR1250" s="79">
        <v>77</v>
      </c>
      <c r="AS1250" s="79">
        <v>370</v>
      </c>
      <c r="AT1250" s="79">
        <f>VLOOKUP(B1250,[2]ok!$BJ$3:$CS$424,36,FALSE)</f>
        <v>31</v>
      </c>
      <c r="AU1250" s="78">
        <v>4578</v>
      </c>
      <c r="AV1250" s="109"/>
      <c r="AW1250" s="109"/>
    </row>
    <row r="1251" spans="1:49" s="33" customFormat="1" ht="12">
      <c r="A1251" s="21">
        <v>1247</v>
      </c>
      <c r="B1251" s="75">
        <v>4611</v>
      </c>
      <c r="C1251" s="76" t="s">
        <v>999</v>
      </c>
      <c r="D1251" s="76" t="s">
        <v>673</v>
      </c>
      <c r="E1251" s="76" t="s">
        <v>687</v>
      </c>
      <c r="F1251" s="77" t="s">
        <v>689</v>
      </c>
      <c r="G1251" s="78" t="s">
        <v>662</v>
      </c>
      <c r="H1251" s="75">
        <v>4611</v>
      </c>
      <c r="I1251" s="105">
        <f t="shared" si="1009"/>
        <v>832</v>
      </c>
      <c r="J1251" s="79">
        <f>VLOOKUP(B1251,[2]ok!$BJ$3:$CS$424,2,FALSE)</f>
        <v>15</v>
      </c>
      <c r="K1251" s="79">
        <f>VLOOKUP(B1251,[2]ok!$BJ$3:$CS$424,3,FALSE)</f>
        <v>16</v>
      </c>
      <c r="L1251" s="79">
        <f>VLOOKUP(B1251,[2]ok!$BJ$3:$CS$424,4,FALSE)</f>
        <v>16</v>
      </c>
      <c r="M1251" s="79">
        <f>VLOOKUP(B1251,[2]ok!$BJ$3:$CS$424,5,FALSE)</f>
        <v>16</v>
      </c>
      <c r="N1251" s="79">
        <f>VLOOKUP(B1251,[2]ok!$BJ$3:$CS$424,6,FALSE)</f>
        <v>15</v>
      </c>
      <c r="O1251" s="79">
        <f>VLOOKUP(B1251,[2]ok!$BJ$3:$CS$424,7,FALSE)</f>
        <v>16</v>
      </c>
      <c r="P1251" s="79">
        <f>VLOOKUP(B1251,[2]ok!$BJ$3:$CS$424,8,FALSE)</f>
        <v>15</v>
      </c>
      <c r="Q1251" s="79">
        <f>VLOOKUP(B1251,[2]ok!$BJ$3:$CS$424,9,FALSE)</f>
        <v>15</v>
      </c>
      <c r="R1251" s="79">
        <f>VLOOKUP(B1251,[2]ok!$BJ$3:$CS$424,10,FALSE)</f>
        <v>15</v>
      </c>
      <c r="S1251" s="79">
        <f>VLOOKUP(B1251,[2]ok!$BJ$3:$CS$424,11,FALSE)</f>
        <v>16</v>
      </c>
      <c r="T1251" s="79">
        <f>VLOOKUP(B1251,[2]ok!$BJ$3:$CS$424,12,FALSE)</f>
        <v>16</v>
      </c>
      <c r="U1251" s="79">
        <f>VLOOKUP(B1251,[2]ok!$BJ$3:$CS$424,13,FALSE)</f>
        <v>17</v>
      </c>
      <c r="V1251" s="79">
        <f>VLOOKUP(B1251,[2]ok!$BJ$3:$CS$424,14,FALSE)</f>
        <v>18</v>
      </c>
      <c r="W1251" s="79">
        <f>VLOOKUP(B1251,[2]ok!$BJ$3:$CS$424,15,FALSE)</f>
        <v>17</v>
      </c>
      <c r="X1251" s="79">
        <f>VLOOKUP(B1251,[2]ok!$BJ$3:$CS$424,16,FALSE)</f>
        <v>17</v>
      </c>
      <c r="Y1251" s="79">
        <f>VLOOKUP(B1251,[2]ok!$BJ$3:$CS$424,17,FALSE)</f>
        <v>16</v>
      </c>
      <c r="Z1251" s="79">
        <f>VLOOKUP(B1251,[2]ok!$BJ$3:$CS$424,18,FALSE)</f>
        <v>16</v>
      </c>
      <c r="AA1251" s="79">
        <f>VLOOKUP(B1251,[2]ok!$BJ$3:$CS$424,19,FALSE)</f>
        <v>15</v>
      </c>
      <c r="AB1251" s="79">
        <f>VLOOKUP(B1251,[2]ok!$BJ$3:$CS$424,20,FALSE)</f>
        <v>14</v>
      </c>
      <c r="AC1251" s="79">
        <f>VLOOKUP(B1251,[2]ok!$BJ$3:$CS$424,21,FALSE)</f>
        <v>14</v>
      </c>
      <c r="AD1251" s="79">
        <f>VLOOKUP(B1251,[2]ok!$BJ$3:$CS$424,22,FALSE)</f>
        <v>62</v>
      </c>
      <c r="AE1251" s="79">
        <f>VLOOKUP(B1251,[2]ok!$BJ$3:$CS$424,23,FALSE)</f>
        <v>66</v>
      </c>
      <c r="AF1251" s="79">
        <f>VLOOKUP(B1251,[2]ok!$BJ$3:$CS$424,24,FALSE)</f>
        <v>64</v>
      </c>
      <c r="AG1251" s="79">
        <f>VLOOKUP(B1251,[2]ok!$BJ$3:$CS$424,25,FALSE)</f>
        <v>64</v>
      </c>
      <c r="AH1251" s="79">
        <f>VLOOKUP(B1251,[2]ok!$BJ$3:$CS$424,26,FALSE)</f>
        <v>51</v>
      </c>
      <c r="AI1251" s="79">
        <f>VLOOKUP(B1251,[2]ok!$BJ$3:$CS$424,27,FALSE)</f>
        <v>47</v>
      </c>
      <c r="AJ1251" s="79">
        <f>VLOOKUP(B1251,[2]ok!$BJ$3:$CS$424,28,FALSE)</f>
        <v>36</v>
      </c>
      <c r="AK1251" s="79">
        <f>VLOOKUP(B1251,[2]ok!$BJ$3:$CS$424,29,FALSE)</f>
        <v>32</v>
      </c>
      <c r="AL1251" s="79">
        <f>VLOOKUP(B1251,[2]ok!$BJ$3:$CS$424,30,FALSE)</f>
        <v>28</v>
      </c>
      <c r="AM1251" s="79">
        <f>VLOOKUP(B1251,[2]ok!$BJ$3:$CS$424,31,FALSE)</f>
        <v>24</v>
      </c>
      <c r="AN1251" s="79">
        <f>VLOOKUP(B1251,[2]ok!$BJ$3:$CS$424,32,FALSE)</f>
        <v>20</v>
      </c>
      <c r="AO1251" s="79">
        <f>VLOOKUP(B1251,[2]ok!$BJ$3:$CS$424,33,FALSE)</f>
        <v>14</v>
      </c>
      <c r="AP1251" s="79">
        <f>VLOOKUP(B1251,[2]ok!$BJ$3:$CS$424,34,FALSE)</f>
        <v>9</v>
      </c>
      <c r="AQ1251" s="79">
        <v>41</v>
      </c>
      <c r="AR1251" s="79">
        <v>40</v>
      </c>
      <c r="AS1251" s="79">
        <v>191</v>
      </c>
      <c r="AT1251" s="79">
        <f>VLOOKUP(B1251,[2]ok!$BJ$3:$CS$424,36,FALSE)</f>
        <v>20</v>
      </c>
      <c r="AU1251" s="78">
        <v>4611</v>
      </c>
      <c r="AV1251" s="109"/>
      <c r="AW1251" s="109"/>
    </row>
    <row r="1252" spans="1:49" s="33" customFormat="1" ht="12">
      <c r="A1252" s="21">
        <v>1248</v>
      </c>
      <c r="B1252" s="75"/>
      <c r="C1252" s="76"/>
      <c r="D1252" s="76"/>
      <c r="E1252" s="76"/>
      <c r="F1252" s="77" t="s">
        <v>255</v>
      </c>
      <c r="G1252" s="78">
        <v>0</v>
      </c>
      <c r="H1252" s="75"/>
      <c r="I1252" s="105">
        <f t="shared" si="1009"/>
        <v>1454</v>
      </c>
      <c r="J1252" s="79">
        <v>26</v>
      </c>
      <c r="K1252" s="79">
        <v>27</v>
      </c>
      <c r="L1252" s="79">
        <v>28</v>
      </c>
      <c r="M1252" s="79">
        <v>28</v>
      </c>
      <c r="N1252" s="79">
        <v>26</v>
      </c>
      <c r="O1252" s="79">
        <v>29</v>
      </c>
      <c r="P1252" s="79">
        <v>26</v>
      </c>
      <c r="Q1252" s="79">
        <v>26</v>
      </c>
      <c r="R1252" s="79">
        <v>27</v>
      </c>
      <c r="S1252" s="79">
        <v>28</v>
      </c>
      <c r="T1252" s="79">
        <v>29</v>
      </c>
      <c r="U1252" s="79">
        <v>30</v>
      </c>
      <c r="V1252" s="79">
        <v>31</v>
      </c>
      <c r="W1252" s="79">
        <v>30</v>
      </c>
      <c r="X1252" s="79">
        <v>29</v>
      </c>
      <c r="Y1252" s="79">
        <v>28</v>
      </c>
      <c r="Z1252" s="79">
        <v>27</v>
      </c>
      <c r="AA1252" s="79">
        <v>26</v>
      </c>
      <c r="AB1252" s="79">
        <v>25</v>
      </c>
      <c r="AC1252" s="79">
        <v>24</v>
      </c>
      <c r="AD1252" s="79">
        <v>109</v>
      </c>
      <c r="AE1252" s="79">
        <v>115</v>
      </c>
      <c r="AF1252" s="79">
        <v>112</v>
      </c>
      <c r="AG1252" s="79">
        <v>112</v>
      </c>
      <c r="AH1252" s="79">
        <v>90</v>
      </c>
      <c r="AI1252" s="79">
        <v>82</v>
      </c>
      <c r="AJ1252" s="79">
        <v>64</v>
      </c>
      <c r="AK1252" s="79">
        <v>55</v>
      </c>
      <c r="AL1252" s="79">
        <v>49</v>
      </c>
      <c r="AM1252" s="79">
        <v>42</v>
      </c>
      <c r="AN1252" s="79">
        <v>34</v>
      </c>
      <c r="AO1252" s="79">
        <v>24</v>
      </c>
      <c r="AP1252" s="79">
        <v>16</v>
      </c>
      <c r="AQ1252" s="79">
        <v>72</v>
      </c>
      <c r="AR1252" s="79">
        <v>69</v>
      </c>
      <c r="AS1252" s="79">
        <v>335</v>
      </c>
      <c r="AT1252" s="79"/>
      <c r="AU1252" s="78"/>
      <c r="AV1252" s="109"/>
      <c r="AW1252" s="109"/>
    </row>
    <row r="1253" spans="1:49" s="33" customFormat="1" ht="12">
      <c r="A1253" s="6">
        <v>1249</v>
      </c>
      <c r="B1253" s="71"/>
      <c r="C1253" s="71"/>
      <c r="D1253" s="71"/>
      <c r="E1253" s="71"/>
      <c r="F1253" s="72" t="s">
        <v>1077</v>
      </c>
      <c r="G1253" s="73"/>
      <c r="H1253" s="71"/>
      <c r="I1253" s="104">
        <f>SUM(I1254:I1256)</f>
        <v>4840</v>
      </c>
      <c r="J1253" s="74">
        <f t="shared" ref="J1253:AP1253" si="1010">SUM(J1254:J1256)</f>
        <v>110</v>
      </c>
      <c r="K1253" s="74">
        <f t="shared" si="1010"/>
        <v>101</v>
      </c>
      <c r="L1253" s="74">
        <f t="shared" si="1010"/>
        <v>95</v>
      </c>
      <c r="M1253" s="74">
        <f t="shared" si="1010"/>
        <v>91</v>
      </c>
      <c r="N1253" s="74">
        <f t="shared" si="1010"/>
        <v>90</v>
      </c>
      <c r="O1253" s="74">
        <f t="shared" si="1010"/>
        <v>89</v>
      </c>
      <c r="P1253" s="74">
        <f t="shared" si="1010"/>
        <v>90</v>
      </c>
      <c r="Q1253" s="74">
        <f t="shared" si="1010"/>
        <v>92</v>
      </c>
      <c r="R1253" s="74">
        <f t="shared" si="1010"/>
        <v>95</v>
      </c>
      <c r="S1253" s="74">
        <f t="shared" si="1010"/>
        <v>99</v>
      </c>
      <c r="T1253" s="74">
        <f t="shared" si="1010"/>
        <v>102</v>
      </c>
      <c r="U1253" s="74">
        <f t="shared" si="1010"/>
        <v>106</v>
      </c>
      <c r="V1253" s="74">
        <f t="shared" si="1010"/>
        <v>109</v>
      </c>
      <c r="W1253" s="74">
        <f t="shared" si="1010"/>
        <v>108</v>
      </c>
      <c r="X1253" s="74">
        <f t="shared" si="1010"/>
        <v>107</v>
      </c>
      <c r="Y1253" s="74">
        <f t="shared" si="1010"/>
        <v>104</v>
      </c>
      <c r="Z1253" s="74">
        <f t="shared" si="1010"/>
        <v>102</v>
      </c>
      <c r="AA1253" s="74">
        <f t="shared" si="1010"/>
        <v>99</v>
      </c>
      <c r="AB1253" s="74">
        <f t="shared" si="1010"/>
        <v>93</v>
      </c>
      <c r="AC1253" s="74">
        <f t="shared" si="1010"/>
        <v>87</v>
      </c>
      <c r="AD1253" s="74">
        <f t="shared" si="1010"/>
        <v>361</v>
      </c>
      <c r="AE1253" s="74">
        <f t="shared" si="1010"/>
        <v>355</v>
      </c>
      <c r="AF1253" s="74">
        <f t="shared" si="1010"/>
        <v>375</v>
      </c>
      <c r="AG1253" s="74">
        <f t="shared" si="1010"/>
        <v>323</v>
      </c>
      <c r="AH1253" s="74">
        <f t="shared" si="1010"/>
        <v>349</v>
      </c>
      <c r="AI1253" s="74">
        <f t="shared" si="1010"/>
        <v>273</v>
      </c>
      <c r="AJ1253" s="74">
        <f t="shared" si="1010"/>
        <v>193</v>
      </c>
      <c r="AK1253" s="74">
        <f t="shared" si="1010"/>
        <v>160</v>
      </c>
      <c r="AL1253" s="74">
        <f t="shared" si="1010"/>
        <v>148</v>
      </c>
      <c r="AM1253" s="74">
        <f t="shared" si="1010"/>
        <v>120</v>
      </c>
      <c r="AN1253" s="74">
        <f t="shared" si="1010"/>
        <v>94</v>
      </c>
      <c r="AO1253" s="74">
        <f t="shared" si="1010"/>
        <v>66</v>
      </c>
      <c r="AP1253" s="74">
        <f t="shared" si="1010"/>
        <v>54</v>
      </c>
      <c r="AQ1253" s="74">
        <v>255</v>
      </c>
      <c r="AR1253" s="74">
        <v>257</v>
      </c>
      <c r="AS1253" s="74">
        <v>1099</v>
      </c>
      <c r="AT1253" s="74">
        <f>SUM(AT1254:AT1256)</f>
        <v>79</v>
      </c>
      <c r="AU1253" s="73"/>
      <c r="AV1253" s="109"/>
      <c r="AW1253" s="109"/>
    </row>
    <row r="1254" spans="1:49" s="33" customFormat="1" ht="12">
      <c r="A1254" s="21">
        <v>1250</v>
      </c>
      <c r="B1254" s="75">
        <v>4580</v>
      </c>
      <c r="C1254" s="76" t="s">
        <v>999</v>
      </c>
      <c r="D1254" s="76" t="s">
        <v>743</v>
      </c>
      <c r="E1254" s="76" t="s">
        <v>745</v>
      </c>
      <c r="F1254" s="44" t="s">
        <v>256</v>
      </c>
      <c r="G1254" s="78" t="s">
        <v>667</v>
      </c>
      <c r="H1254" s="75">
        <v>4580</v>
      </c>
      <c r="I1254" s="105">
        <f>SUM(J1254:AP1254)</f>
        <v>1228</v>
      </c>
      <c r="J1254" s="79">
        <f>VLOOKUP(B1254,[2]ok!$BJ$3:$CS$424,2,FALSE)</f>
        <v>28</v>
      </c>
      <c r="K1254" s="79">
        <f>VLOOKUP(B1254,[2]ok!$BJ$3:$CS$424,3,FALSE)</f>
        <v>25</v>
      </c>
      <c r="L1254" s="79">
        <f>VLOOKUP(B1254,[2]ok!$BJ$3:$CS$424,4,FALSE)</f>
        <v>24</v>
      </c>
      <c r="M1254" s="79">
        <f>VLOOKUP(B1254,[2]ok!$BJ$3:$CS$424,5,FALSE)</f>
        <v>23</v>
      </c>
      <c r="N1254" s="79">
        <f>VLOOKUP(B1254,[2]ok!$BJ$3:$CS$424,6,FALSE)</f>
        <v>23</v>
      </c>
      <c r="O1254" s="79">
        <f>VLOOKUP(B1254,[2]ok!$BJ$3:$CS$424,7,FALSE)</f>
        <v>22</v>
      </c>
      <c r="P1254" s="79">
        <f>VLOOKUP(B1254,[2]ok!$BJ$3:$CS$424,8,FALSE)</f>
        <v>23</v>
      </c>
      <c r="Q1254" s="79">
        <f>VLOOKUP(B1254,[2]ok!$BJ$3:$CS$424,9,FALSE)</f>
        <v>23</v>
      </c>
      <c r="R1254" s="79">
        <f>VLOOKUP(B1254,[2]ok!$BJ$3:$CS$424,10,FALSE)</f>
        <v>24</v>
      </c>
      <c r="S1254" s="79">
        <f>VLOOKUP(B1254,[2]ok!$BJ$3:$CS$424,11,FALSE)</f>
        <v>25</v>
      </c>
      <c r="T1254" s="79">
        <f>VLOOKUP(B1254,[2]ok!$BJ$3:$CS$424,12,FALSE)</f>
        <v>26</v>
      </c>
      <c r="U1254" s="79">
        <f>VLOOKUP(B1254,[2]ok!$BJ$3:$CS$424,13,FALSE)</f>
        <v>27</v>
      </c>
      <c r="V1254" s="79">
        <f>VLOOKUP(B1254,[2]ok!$BJ$3:$CS$424,14,FALSE)</f>
        <v>28</v>
      </c>
      <c r="W1254" s="79">
        <f>VLOOKUP(B1254,[2]ok!$BJ$3:$CS$424,15,FALSE)</f>
        <v>27</v>
      </c>
      <c r="X1254" s="79">
        <f>VLOOKUP(B1254,[2]ok!$BJ$3:$CS$424,16,FALSE)</f>
        <v>27</v>
      </c>
      <c r="Y1254" s="79">
        <f>VLOOKUP(B1254,[2]ok!$BJ$3:$CS$424,17,FALSE)</f>
        <v>26</v>
      </c>
      <c r="Z1254" s="79">
        <f>VLOOKUP(B1254,[2]ok!$BJ$3:$CS$424,18,FALSE)</f>
        <v>26</v>
      </c>
      <c r="AA1254" s="79">
        <f>VLOOKUP(B1254,[2]ok!$BJ$3:$CS$424,19,FALSE)</f>
        <v>25</v>
      </c>
      <c r="AB1254" s="79">
        <f>VLOOKUP(B1254,[2]ok!$BJ$3:$CS$424,20,FALSE)</f>
        <v>24</v>
      </c>
      <c r="AC1254" s="79">
        <f>VLOOKUP(B1254,[2]ok!$BJ$3:$CS$424,21,FALSE)</f>
        <v>22</v>
      </c>
      <c r="AD1254" s="79">
        <f>VLOOKUP(B1254,[2]ok!$BJ$3:$CS$424,22,FALSE)</f>
        <v>92</v>
      </c>
      <c r="AE1254" s="79">
        <f>VLOOKUP(B1254,[2]ok!$BJ$3:$CS$424,23,FALSE)</f>
        <v>90</v>
      </c>
      <c r="AF1254" s="79">
        <f>VLOOKUP(B1254,[2]ok!$BJ$3:$CS$424,24,FALSE)</f>
        <v>95</v>
      </c>
      <c r="AG1254" s="79">
        <f>VLOOKUP(B1254,[2]ok!$BJ$3:$CS$424,25,FALSE)</f>
        <v>82</v>
      </c>
      <c r="AH1254" s="79">
        <f>VLOOKUP(B1254,[2]ok!$BJ$3:$CS$424,26,FALSE)</f>
        <v>89</v>
      </c>
      <c r="AI1254" s="79">
        <f>VLOOKUP(B1254,[2]ok!$BJ$3:$CS$424,27,FALSE)</f>
        <v>69</v>
      </c>
      <c r="AJ1254" s="79">
        <f>VLOOKUP(B1254,[2]ok!$BJ$3:$CS$424,28,FALSE)</f>
        <v>49</v>
      </c>
      <c r="AK1254" s="79">
        <f>VLOOKUP(B1254,[2]ok!$BJ$3:$CS$424,29,FALSE)</f>
        <v>41</v>
      </c>
      <c r="AL1254" s="79">
        <f>VLOOKUP(B1254,[2]ok!$BJ$3:$CS$424,30,FALSE)</f>
        <v>38</v>
      </c>
      <c r="AM1254" s="79">
        <f>VLOOKUP(B1254,[2]ok!$BJ$3:$CS$424,31,FALSE)</f>
        <v>30</v>
      </c>
      <c r="AN1254" s="79">
        <f>VLOOKUP(B1254,[2]ok!$BJ$3:$CS$424,32,FALSE)</f>
        <v>24</v>
      </c>
      <c r="AO1254" s="79">
        <f>VLOOKUP(B1254,[2]ok!$BJ$3:$CS$424,33,FALSE)</f>
        <v>17</v>
      </c>
      <c r="AP1254" s="79">
        <f>VLOOKUP(B1254,[2]ok!$BJ$3:$CS$424,34,FALSE)</f>
        <v>14</v>
      </c>
      <c r="AQ1254" s="79">
        <v>65</v>
      </c>
      <c r="AR1254" s="79">
        <v>65</v>
      </c>
      <c r="AS1254" s="79">
        <v>279</v>
      </c>
      <c r="AT1254" s="79">
        <f>VLOOKUP(B1254,[2]ok!$BJ$3:$CS$424,36,FALSE)</f>
        <v>27</v>
      </c>
      <c r="AU1254" s="78">
        <v>4580</v>
      </c>
      <c r="AV1254" s="109"/>
      <c r="AW1254" s="109"/>
    </row>
    <row r="1255" spans="1:49" s="33" customFormat="1" ht="12">
      <c r="A1255" s="21">
        <v>1251</v>
      </c>
      <c r="B1255" s="75">
        <v>4579</v>
      </c>
      <c r="C1255" s="76" t="s">
        <v>999</v>
      </c>
      <c r="D1255" s="76" t="s">
        <v>743</v>
      </c>
      <c r="E1255" s="76" t="s">
        <v>744</v>
      </c>
      <c r="F1255" s="44" t="s">
        <v>257</v>
      </c>
      <c r="G1255" s="78" t="s">
        <v>662</v>
      </c>
      <c r="H1255" s="75">
        <v>4579</v>
      </c>
      <c r="I1255" s="105">
        <f>SUM(J1255:AP1255)</f>
        <v>2816</v>
      </c>
      <c r="J1255" s="79">
        <f>VLOOKUP(B1255,[2]ok!$BJ$3:$CS$424,2,FALSE)</f>
        <v>64</v>
      </c>
      <c r="K1255" s="79">
        <f>VLOOKUP(B1255,[2]ok!$BJ$3:$CS$424,3,FALSE)</f>
        <v>59</v>
      </c>
      <c r="L1255" s="79">
        <f>VLOOKUP(B1255,[2]ok!$BJ$3:$CS$424,4,FALSE)</f>
        <v>55</v>
      </c>
      <c r="M1255" s="79">
        <f>VLOOKUP(B1255,[2]ok!$BJ$3:$CS$424,5,FALSE)</f>
        <v>53</v>
      </c>
      <c r="N1255" s="79">
        <f>VLOOKUP(B1255,[2]ok!$BJ$3:$CS$424,6,FALSE)</f>
        <v>52</v>
      </c>
      <c r="O1255" s="79">
        <f>VLOOKUP(B1255,[2]ok!$BJ$3:$CS$424,7,FALSE)</f>
        <v>52</v>
      </c>
      <c r="P1255" s="79">
        <f>VLOOKUP(B1255,[2]ok!$BJ$3:$CS$424,8,FALSE)</f>
        <v>52</v>
      </c>
      <c r="Q1255" s="79">
        <f>VLOOKUP(B1255,[2]ok!$BJ$3:$CS$424,9,FALSE)</f>
        <v>54</v>
      </c>
      <c r="R1255" s="79">
        <f>VLOOKUP(B1255,[2]ok!$BJ$3:$CS$424,10,FALSE)</f>
        <v>55</v>
      </c>
      <c r="S1255" s="79">
        <f>VLOOKUP(B1255,[2]ok!$BJ$3:$CS$424,11,FALSE)</f>
        <v>58</v>
      </c>
      <c r="T1255" s="79">
        <f>VLOOKUP(B1255,[2]ok!$BJ$3:$CS$424,12,FALSE)</f>
        <v>59</v>
      </c>
      <c r="U1255" s="79">
        <f>VLOOKUP(B1255,[2]ok!$BJ$3:$CS$424,13,FALSE)</f>
        <v>62</v>
      </c>
      <c r="V1255" s="79">
        <f>VLOOKUP(B1255,[2]ok!$BJ$3:$CS$424,14,FALSE)</f>
        <v>63</v>
      </c>
      <c r="W1255" s="79">
        <f>VLOOKUP(B1255,[2]ok!$BJ$3:$CS$424,15,FALSE)</f>
        <v>63</v>
      </c>
      <c r="X1255" s="79">
        <f>VLOOKUP(B1255,[2]ok!$BJ$3:$CS$424,16,FALSE)</f>
        <v>62</v>
      </c>
      <c r="Y1255" s="79">
        <f>VLOOKUP(B1255,[2]ok!$BJ$3:$CS$424,17,FALSE)</f>
        <v>61</v>
      </c>
      <c r="Z1255" s="79">
        <f>VLOOKUP(B1255,[2]ok!$BJ$3:$CS$424,18,FALSE)</f>
        <v>59</v>
      </c>
      <c r="AA1255" s="79">
        <f>VLOOKUP(B1255,[2]ok!$BJ$3:$CS$424,19,FALSE)</f>
        <v>58</v>
      </c>
      <c r="AB1255" s="79">
        <f>VLOOKUP(B1255,[2]ok!$BJ$3:$CS$424,20,FALSE)</f>
        <v>54</v>
      </c>
      <c r="AC1255" s="79">
        <f>VLOOKUP(B1255,[2]ok!$BJ$3:$CS$424,21,FALSE)</f>
        <v>51</v>
      </c>
      <c r="AD1255" s="79">
        <f>VLOOKUP(B1255,[2]ok!$BJ$3:$CS$424,22,FALSE)</f>
        <v>210</v>
      </c>
      <c r="AE1255" s="79">
        <f>VLOOKUP(B1255,[2]ok!$BJ$3:$CS$424,23,FALSE)</f>
        <v>207</v>
      </c>
      <c r="AF1255" s="79">
        <f>VLOOKUP(B1255,[2]ok!$BJ$3:$CS$424,24,FALSE)</f>
        <v>218</v>
      </c>
      <c r="AG1255" s="79">
        <f>VLOOKUP(B1255,[2]ok!$BJ$3:$CS$424,25,FALSE)</f>
        <v>188</v>
      </c>
      <c r="AH1255" s="79">
        <f>VLOOKUP(B1255,[2]ok!$BJ$3:$CS$424,26,FALSE)</f>
        <v>203</v>
      </c>
      <c r="AI1255" s="79">
        <f>VLOOKUP(B1255,[2]ok!$BJ$3:$CS$424,27,FALSE)</f>
        <v>159</v>
      </c>
      <c r="AJ1255" s="79">
        <f>VLOOKUP(B1255,[2]ok!$BJ$3:$CS$424,28,FALSE)</f>
        <v>112</v>
      </c>
      <c r="AK1255" s="79">
        <f>VLOOKUP(B1255,[2]ok!$BJ$3:$CS$424,29,FALSE)</f>
        <v>93</v>
      </c>
      <c r="AL1255" s="79">
        <f>VLOOKUP(B1255,[2]ok!$BJ$3:$CS$424,30,FALSE)</f>
        <v>86</v>
      </c>
      <c r="AM1255" s="79">
        <f>VLOOKUP(B1255,[2]ok!$BJ$3:$CS$424,31,FALSE)</f>
        <v>70</v>
      </c>
      <c r="AN1255" s="79">
        <f>VLOOKUP(B1255,[2]ok!$BJ$3:$CS$424,32,FALSE)</f>
        <v>55</v>
      </c>
      <c r="AO1255" s="79">
        <f>VLOOKUP(B1255,[2]ok!$BJ$3:$CS$424,33,FALSE)</f>
        <v>38</v>
      </c>
      <c r="AP1255" s="79">
        <f>VLOOKUP(B1255,[2]ok!$BJ$3:$CS$424,34,FALSE)</f>
        <v>31</v>
      </c>
      <c r="AQ1255" s="79">
        <v>148</v>
      </c>
      <c r="AR1255" s="79">
        <v>150</v>
      </c>
      <c r="AS1255" s="79">
        <v>640</v>
      </c>
      <c r="AT1255" s="79">
        <f>VLOOKUP(B1255,[2]ok!$BJ$3:$CS$424,36,FALSE)</f>
        <v>27</v>
      </c>
      <c r="AU1255" s="78">
        <v>4579</v>
      </c>
      <c r="AV1255" s="109"/>
      <c r="AW1255" s="109"/>
    </row>
    <row r="1256" spans="1:49" s="33" customFormat="1" ht="12">
      <c r="A1256" s="6">
        <v>1252</v>
      </c>
      <c r="B1256" s="75">
        <v>4539</v>
      </c>
      <c r="C1256" s="76" t="s">
        <v>999</v>
      </c>
      <c r="D1256" s="76" t="s">
        <v>658</v>
      </c>
      <c r="E1256" s="76" t="s">
        <v>659</v>
      </c>
      <c r="F1256" s="77" t="s">
        <v>664</v>
      </c>
      <c r="G1256" s="78" t="s">
        <v>662</v>
      </c>
      <c r="H1256" s="75">
        <v>4539</v>
      </c>
      <c r="I1256" s="105">
        <f>SUM(J1256:AP1256)</f>
        <v>796</v>
      </c>
      <c r="J1256" s="79">
        <v>18</v>
      </c>
      <c r="K1256" s="79">
        <v>17</v>
      </c>
      <c r="L1256" s="79">
        <v>16</v>
      </c>
      <c r="M1256" s="79">
        <v>15</v>
      </c>
      <c r="N1256" s="79">
        <v>15</v>
      </c>
      <c r="O1256" s="79">
        <f>VLOOKUP(B1256,[2]ok!$BJ$3:$CS$424,7,FALSE)</f>
        <v>15</v>
      </c>
      <c r="P1256" s="79">
        <f>VLOOKUP(B1256,[2]ok!$BJ$3:$CS$424,8,FALSE)</f>
        <v>15</v>
      </c>
      <c r="Q1256" s="79">
        <f>VLOOKUP(B1256,[2]ok!$BJ$3:$CS$424,9,FALSE)</f>
        <v>15</v>
      </c>
      <c r="R1256" s="79">
        <f>VLOOKUP(B1256,[2]ok!$BJ$3:$CS$424,10,FALSE)</f>
        <v>16</v>
      </c>
      <c r="S1256" s="79">
        <f>VLOOKUP(B1256,[2]ok!$BJ$3:$CS$424,11,FALSE)</f>
        <v>16</v>
      </c>
      <c r="T1256" s="79">
        <f>VLOOKUP(B1256,[2]ok!$BJ$3:$CS$424,12,FALSE)</f>
        <v>17</v>
      </c>
      <c r="U1256" s="79">
        <f>VLOOKUP(B1256,[2]ok!$BJ$3:$CS$424,13,FALSE)</f>
        <v>17</v>
      </c>
      <c r="V1256" s="79">
        <f>VLOOKUP(B1256,[2]ok!$BJ$3:$CS$424,14,FALSE)</f>
        <v>18</v>
      </c>
      <c r="W1256" s="79">
        <f>VLOOKUP(B1256,[2]ok!$BJ$3:$CS$424,15,FALSE)</f>
        <v>18</v>
      </c>
      <c r="X1256" s="79">
        <f>VLOOKUP(B1256,[2]ok!$BJ$3:$CS$424,16,FALSE)</f>
        <v>18</v>
      </c>
      <c r="Y1256" s="79">
        <f>VLOOKUP(B1256,[2]ok!$BJ$3:$CS$424,17,FALSE)</f>
        <v>17</v>
      </c>
      <c r="Z1256" s="79">
        <f>VLOOKUP(B1256,[2]ok!$BJ$3:$CS$424,18,FALSE)</f>
        <v>17</v>
      </c>
      <c r="AA1256" s="79">
        <f>VLOOKUP(B1256,[2]ok!$BJ$3:$CS$424,19,FALSE)</f>
        <v>16</v>
      </c>
      <c r="AB1256" s="79">
        <f>VLOOKUP(B1256,[2]ok!$BJ$3:$CS$424,20,FALSE)</f>
        <v>15</v>
      </c>
      <c r="AC1256" s="79">
        <f>VLOOKUP(B1256,[2]ok!$BJ$3:$CS$424,21,FALSE)</f>
        <v>14</v>
      </c>
      <c r="AD1256" s="79">
        <f>VLOOKUP(B1256,[2]ok!$BJ$3:$CS$424,22,FALSE)</f>
        <v>59</v>
      </c>
      <c r="AE1256" s="79">
        <f>VLOOKUP(B1256,[2]ok!$BJ$3:$CS$424,23,FALSE)</f>
        <v>58</v>
      </c>
      <c r="AF1256" s="79">
        <f>VLOOKUP(B1256,[2]ok!$BJ$3:$CS$424,24,FALSE)</f>
        <v>62</v>
      </c>
      <c r="AG1256" s="79">
        <f>VLOOKUP(B1256,[2]ok!$BJ$3:$CS$424,25,FALSE)</f>
        <v>53</v>
      </c>
      <c r="AH1256" s="79">
        <f>VLOOKUP(B1256,[2]ok!$BJ$3:$CS$424,26,FALSE)</f>
        <v>57</v>
      </c>
      <c r="AI1256" s="79">
        <f>VLOOKUP(B1256,[2]ok!$BJ$3:$CS$424,27,FALSE)</f>
        <v>45</v>
      </c>
      <c r="AJ1256" s="79">
        <f>VLOOKUP(B1256,[2]ok!$BJ$3:$CS$424,28,FALSE)</f>
        <v>32</v>
      </c>
      <c r="AK1256" s="79">
        <f>VLOOKUP(B1256,[2]ok!$BJ$3:$CS$424,29,FALSE)</f>
        <v>26</v>
      </c>
      <c r="AL1256" s="79">
        <f>VLOOKUP(B1256,[2]ok!$BJ$3:$CS$424,30,FALSE)</f>
        <v>24</v>
      </c>
      <c r="AM1256" s="79">
        <f>VLOOKUP(B1256,[2]ok!$BJ$3:$CS$424,31,FALSE)</f>
        <v>20</v>
      </c>
      <c r="AN1256" s="79">
        <f>VLOOKUP(B1256,[2]ok!$BJ$3:$CS$424,32,FALSE)</f>
        <v>15</v>
      </c>
      <c r="AO1256" s="79">
        <f>VLOOKUP(B1256,[2]ok!$BJ$3:$CS$424,33,FALSE)</f>
        <v>11</v>
      </c>
      <c r="AP1256" s="79">
        <f>VLOOKUP(B1256,[2]ok!$BJ$3:$CS$424,34,FALSE)</f>
        <v>9</v>
      </c>
      <c r="AQ1256" s="79">
        <v>42</v>
      </c>
      <c r="AR1256" s="79">
        <v>42</v>
      </c>
      <c r="AS1256" s="79">
        <v>180</v>
      </c>
      <c r="AT1256" s="79">
        <f>VLOOKUP(B1256,[2]ok!$BJ$3:$CS$424,36,FALSE)</f>
        <v>25</v>
      </c>
      <c r="AU1256" s="78">
        <v>4539</v>
      </c>
      <c r="AV1256" s="109"/>
      <c r="AW1256" s="109"/>
    </row>
    <row r="1257" spans="1:49" s="33" customFormat="1" ht="12">
      <c r="A1257" s="21">
        <v>1253</v>
      </c>
      <c r="B1257" s="71"/>
      <c r="C1257" s="71"/>
      <c r="D1257" s="71"/>
      <c r="E1257" s="71"/>
      <c r="F1257" s="72" t="s">
        <v>1078</v>
      </c>
      <c r="G1257" s="73"/>
      <c r="H1257" s="71"/>
      <c r="I1257" s="104">
        <f>SUM(I1258:I1259)</f>
        <v>1258</v>
      </c>
      <c r="J1257" s="74">
        <f t="shared" ref="J1257:AP1257" si="1011">SUM(J1258:J1259)</f>
        <v>8</v>
      </c>
      <c r="K1257" s="74">
        <f t="shared" si="1011"/>
        <v>14</v>
      </c>
      <c r="L1257" s="74">
        <f t="shared" si="1011"/>
        <v>26</v>
      </c>
      <c r="M1257" s="74">
        <f t="shared" si="1011"/>
        <v>16</v>
      </c>
      <c r="N1257" s="74">
        <f t="shared" si="1011"/>
        <v>16</v>
      </c>
      <c r="O1257" s="74">
        <f t="shared" si="1011"/>
        <v>22</v>
      </c>
      <c r="P1257" s="74">
        <f t="shared" si="1011"/>
        <v>18</v>
      </c>
      <c r="Q1257" s="74">
        <f t="shared" si="1011"/>
        <v>18</v>
      </c>
      <c r="R1257" s="74">
        <f t="shared" si="1011"/>
        <v>20</v>
      </c>
      <c r="S1257" s="74">
        <f t="shared" si="1011"/>
        <v>20</v>
      </c>
      <c r="T1257" s="74">
        <f t="shared" si="1011"/>
        <v>20</v>
      </c>
      <c r="U1257" s="74">
        <f t="shared" si="1011"/>
        <v>22</v>
      </c>
      <c r="V1257" s="74">
        <f t="shared" si="1011"/>
        <v>22</v>
      </c>
      <c r="W1257" s="74">
        <f t="shared" si="1011"/>
        <v>22</v>
      </c>
      <c r="X1257" s="74">
        <f t="shared" si="1011"/>
        <v>20</v>
      </c>
      <c r="Y1257" s="74">
        <f t="shared" si="1011"/>
        <v>18</v>
      </c>
      <c r="Z1257" s="74">
        <f t="shared" si="1011"/>
        <v>18</v>
      </c>
      <c r="AA1257" s="74">
        <f t="shared" si="1011"/>
        <v>18</v>
      </c>
      <c r="AB1257" s="74">
        <f t="shared" si="1011"/>
        <v>18</v>
      </c>
      <c r="AC1257" s="74">
        <f t="shared" si="1011"/>
        <v>22</v>
      </c>
      <c r="AD1257" s="74">
        <f t="shared" si="1011"/>
        <v>126</v>
      </c>
      <c r="AE1257" s="74">
        <f t="shared" si="1011"/>
        <v>98</v>
      </c>
      <c r="AF1257" s="74">
        <f t="shared" si="1011"/>
        <v>102</v>
      </c>
      <c r="AG1257" s="74">
        <f t="shared" si="1011"/>
        <v>68</v>
      </c>
      <c r="AH1257" s="74">
        <f t="shared" si="1011"/>
        <v>84</v>
      </c>
      <c r="AI1257" s="74">
        <f t="shared" si="1011"/>
        <v>80</v>
      </c>
      <c r="AJ1257" s="74">
        <f t="shared" si="1011"/>
        <v>68</v>
      </c>
      <c r="AK1257" s="74">
        <f t="shared" si="1011"/>
        <v>66</v>
      </c>
      <c r="AL1257" s="74">
        <f t="shared" si="1011"/>
        <v>70</v>
      </c>
      <c r="AM1257" s="74">
        <f t="shared" si="1011"/>
        <v>38</v>
      </c>
      <c r="AN1257" s="74">
        <f t="shared" si="1011"/>
        <v>32</v>
      </c>
      <c r="AO1257" s="74">
        <f t="shared" si="1011"/>
        <v>26</v>
      </c>
      <c r="AP1257" s="74">
        <f t="shared" si="1011"/>
        <v>22</v>
      </c>
      <c r="AQ1257" s="74">
        <v>51</v>
      </c>
      <c r="AR1257" s="74">
        <v>50</v>
      </c>
      <c r="AS1257" s="74">
        <v>301</v>
      </c>
      <c r="AT1257" s="74">
        <f>SUM(AT1258:AT1259)</f>
        <v>18</v>
      </c>
      <c r="AU1257" s="73"/>
      <c r="AV1257" s="109"/>
      <c r="AW1257" s="109"/>
    </row>
    <row r="1258" spans="1:49" s="33" customFormat="1" ht="12">
      <c r="A1258" s="21">
        <v>1254</v>
      </c>
      <c r="B1258" s="75">
        <v>4585</v>
      </c>
      <c r="C1258" s="76" t="s">
        <v>999</v>
      </c>
      <c r="D1258" s="76" t="s">
        <v>743</v>
      </c>
      <c r="E1258" s="76" t="s">
        <v>745</v>
      </c>
      <c r="F1258" s="77" t="s">
        <v>258</v>
      </c>
      <c r="G1258" s="78" t="s">
        <v>662</v>
      </c>
      <c r="H1258" s="75">
        <v>4585</v>
      </c>
      <c r="I1258" s="105">
        <f>SUM(J1258:AP1258)</f>
        <v>629</v>
      </c>
      <c r="J1258" s="79">
        <f>VLOOKUP(B1258,[2]ok!$BJ$3:$CS$424,2,FALSE)</f>
        <v>4</v>
      </c>
      <c r="K1258" s="79">
        <f>VLOOKUP(B1258,[2]ok!$BJ$3:$CS$424,3,FALSE)</f>
        <v>7</v>
      </c>
      <c r="L1258" s="79">
        <f>VLOOKUP(B1258,[2]ok!$BJ$3:$CS$424,4,FALSE)</f>
        <v>13</v>
      </c>
      <c r="M1258" s="79">
        <f>VLOOKUP(B1258,[2]ok!$BJ$3:$CS$424,5,FALSE)</f>
        <v>8</v>
      </c>
      <c r="N1258" s="79">
        <f>VLOOKUP(B1258,[2]ok!$BJ$3:$CS$424,6,FALSE)</f>
        <v>8</v>
      </c>
      <c r="O1258" s="79">
        <f>VLOOKUP(B1258,[2]ok!$BJ$3:$CS$424,7,FALSE)</f>
        <v>11</v>
      </c>
      <c r="P1258" s="79">
        <f>VLOOKUP(B1258,[2]ok!$BJ$3:$CS$424,8,FALSE)</f>
        <v>9</v>
      </c>
      <c r="Q1258" s="79">
        <f>VLOOKUP(B1258,[2]ok!$BJ$3:$CS$424,9,FALSE)</f>
        <v>9</v>
      </c>
      <c r="R1258" s="79">
        <f>VLOOKUP(B1258,[2]ok!$BJ$3:$CS$424,10,FALSE)</f>
        <v>10</v>
      </c>
      <c r="S1258" s="79">
        <f>VLOOKUP(B1258,[2]ok!$BJ$3:$CS$424,11,FALSE)</f>
        <v>10</v>
      </c>
      <c r="T1258" s="79">
        <f>VLOOKUP(B1258,[2]ok!$BJ$3:$CS$424,12,FALSE)</f>
        <v>10</v>
      </c>
      <c r="U1258" s="79">
        <f>VLOOKUP(B1258,[2]ok!$BJ$3:$CS$424,13,FALSE)</f>
        <v>11</v>
      </c>
      <c r="V1258" s="79">
        <f>VLOOKUP(B1258,[2]ok!$BJ$3:$CS$424,14,FALSE)</f>
        <v>11</v>
      </c>
      <c r="W1258" s="79">
        <f>VLOOKUP(B1258,[2]ok!$BJ$3:$CS$424,15,FALSE)</f>
        <v>11</v>
      </c>
      <c r="X1258" s="79">
        <f>VLOOKUP(B1258,[2]ok!$BJ$3:$CS$424,16,FALSE)</f>
        <v>10</v>
      </c>
      <c r="Y1258" s="79">
        <f>VLOOKUP(B1258,[2]ok!$BJ$3:$CS$424,17,FALSE)</f>
        <v>9</v>
      </c>
      <c r="Z1258" s="79">
        <f>VLOOKUP(B1258,[2]ok!$BJ$3:$CS$424,18,FALSE)</f>
        <v>9</v>
      </c>
      <c r="AA1258" s="79">
        <f>VLOOKUP(B1258,[2]ok!$BJ$3:$CS$424,19,FALSE)</f>
        <v>9</v>
      </c>
      <c r="AB1258" s="79">
        <f>VLOOKUP(B1258,[2]ok!$BJ$3:$CS$424,20,FALSE)</f>
        <v>9</v>
      </c>
      <c r="AC1258" s="79">
        <f>VLOOKUP(B1258,[2]ok!$BJ$3:$CS$424,21,FALSE)</f>
        <v>11</v>
      </c>
      <c r="AD1258" s="79">
        <f>VLOOKUP(B1258,[2]ok!$BJ$3:$CS$424,22,FALSE)</f>
        <v>63</v>
      </c>
      <c r="AE1258" s="79">
        <f>VLOOKUP(B1258,[2]ok!$BJ$3:$CS$424,23,FALSE)</f>
        <v>49</v>
      </c>
      <c r="AF1258" s="79">
        <f>VLOOKUP(B1258,[2]ok!$BJ$3:$CS$424,24,FALSE)</f>
        <v>51</v>
      </c>
      <c r="AG1258" s="79">
        <f>VLOOKUP(B1258,[2]ok!$BJ$3:$CS$424,25,FALSE)</f>
        <v>34</v>
      </c>
      <c r="AH1258" s="79">
        <f>VLOOKUP(B1258,[2]ok!$BJ$3:$CS$424,26,FALSE)</f>
        <v>42</v>
      </c>
      <c r="AI1258" s="79">
        <f>VLOOKUP(B1258,[2]ok!$BJ$3:$CS$424,27,FALSE)</f>
        <v>40</v>
      </c>
      <c r="AJ1258" s="79">
        <f>VLOOKUP(B1258,[2]ok!$BJ$3:$CS$424,28,FALSE)</f>
        <v>34</v>
      </c>
      <c r="AK1258" s="79">
        <f>VLOOKUP(B1258,[2]ok!$BJ$3:$CS$424,29,FALSE)</f>
        <v>33</v>
      </c>
      <c r="AL1258" s="79">
        <f>VLOOKUP(B1258,[2]ok!$BJ$3:$CS$424,30,FALSE)</f>
        <v>35</v>
      </c>
      <c r="AM1258" s="79">
        <f>VLOOKUP(B1258,[2]ok!$BJ$3:$CS$424,31,FALSE)</f>
        <v>19</v>
      </c>
      <c r="AN1258" s="79">
        <f>VLOOKUP(B1258,[2]ok!$BJ$3:$CS$424,32,FALSE)</f>
        <v>16</v>
      </c>
      <c r="AO1258" s="79">
        <f>VLOOKUP(B1258,[2]ok!$BJ$3:$CS$424,33,FALSE)</f>
        <v>13</v>
      </c>
      <c r="AP1258" s="79">
        <f>VLOOKUP(B1258,[2]ok!$BJ$3:$CS$424,34,FALSE)</f>
        <v>11</v>
      </c>
      <c r="AQ1258" s="79">
        <v>25</v>
      </c>
      <c r="AR1258" s="79">
        <v>25</v>
      </c>
      <c r="AS1258" s="79">
        <v>151</v>
      </c>
      <c r="AT1258" s="79">
        <f>VLOOKUP(B1258,[2]ok!$BJ$3:$CS$424,36,FALSE)</f>
        <v>7</v>
      </c>
      <c r="AU1258" s="78">
        <v>4585</v>
      </c>
      <c r="AV1258" s="109"/>
      <c r="AW1258" s="109"/>
    </row>
    <row r="1259" spans="1:49" s="33" customFormat="1" ht="12">
      <c r="A1259" s="6">
        <v>1255</v>
      </c>
      <c r="B1259" s="75">
        <v>4584</v>
      </c>
      <c r="C1259" s="76" t="s">
        <v>999</v>
      </c>
      <c r="D1259" s="76" t="s">
        <v>743</v>
      </c>
      <c r="E1259" s="76" t="s">
        <v>745</v>
      </c>
      <c r="F1259" s="77" t="s">
        <v>259</v>
      </c>
      <c r="G1259" s="78" t="s">
        <v>662</v>
      </c>
      <c r="H1259" s="75">
        <v>4584</v>
      </c>
      <c r="I1259" s="105">
        <f>SUM(J1259:AP1259)</f>
        <v>629</v>
      </c>
      <c r="J1259" s="79">
        <f>VLOOKUP(B1259,[2]ok!$BJ$3:$CS$424,2,FALSE)</f>
        <v>4</v>
      </c>
      <c r="K1259" s="79">
        <f>VLOOKUP(B1259,[2]ok!$BJ$3:$CS$424,3,FALSE)</f>
        <v>7</v>
      </c>
      <c r="L1259" s="79">
        <f>VLOOKUP(B1259,[2]ok!$BJ$3:$CS$424,4,FALSE)</f>
        <v>13</v>
      </c>
      <c r="M1259" s="79">
        <f>VLOOKUP(B1259,[2]ok!$BJ$3:$CS$424,5,FALSE)</f>
        <v>8</v>
      </c>
      <c r="N1259" s="79">
        <f>VLOOKUP(B1259,[2]ok!$BJ$3:$CS$424,6,FALSE)</f>
        <v>8</v>
      </c>
      <c r="O1259" s="79">
        <f>VLOOKUP(B1259,[2]ok!$BJ$3:$CS$424,7,FALSE)</f>
        <v>11</v>
      </c>
      <c r="P1259" s="79">
        <f>VLOOKUP(B1259,[2]ok!$BJ$3:$CS$424,8,FALSE)</f>
        <v>9</v>
      </c>
      <c r="Q1259" s="79">
        <f>VLOOKUP(B1259,[2]ok!$BJ$3:$CS$424,9,FALSE)</f>
        <v>9</v>
      </c>
      <c r="R1259" s="79">
        <f>VLOOKUP(B1259,[2]ok!$BJ$3:$CS$424,10,FALSE)</f>
        <v>10</v>
      </c>
      <c r="S1259" s="79">
        <f>VLOOKUP(B1259,[2]ok!$BJ$3:$CS$424,11,FALSE)</f>
        <v>10</v>
      </c>
      <c r="T1259" s="79">
        <f>VLOOKUP(B1259,[2]ok!$BJ$3:$CS$424,12,FALSE)</f>
        <v>10</v>
      </c>
      <c r="U1259" s="79">
        <f>VLOOKUP(B1259,[2]ok!$BJ$3:$CS$424,13,FALSE)</f>
        <v>11</v>
      </c>
      <c r="V1259" s="79">
        <f>VLOOKUP(B1259,[2]ok!$BJ$3:$CS$424,14,FALSE)</f>
        <v>11</v>
      </c>
      <c r="W1259" s="79">
        <f>VLOOKUP(B1259,[2]ok!$BJ$3:$CS$424,15,FALSE)</f>
        <v>11</v>
      </c>
      <c r="X1259" s="79">
        <f>VLOOKUP(B1259,[2]ok!$BJ$3:$CS$424,16,FALSE)</f>
        <v>10</v>
      </c>
      <c r="Y1259" s="79">
        <f>VLOOKUP(B1259,[2]ok!$BJ$3:$CS$424,17,FALSE)</f>
        <v>9</v>
      </c>
      <c r="Z1259" s="79">
        <f>VLOOKUP(B1259,[2]ok!$BJ$3:$CS$424,18,FALSE)</f>
        <v>9</v>
      </c>
      <c r="AA1259" s="79">
        <f>VLOOKUP(B1259,[2]ok!$BJ$3:$CS$424,19,FALSE)</f>
        <v>9</v>
      </c>
      <c r="AB1259" s="79">
        <f>VLOOKUP(B1259,[2]ok!$BJ$3:$CS$424,20,FALSE)</f>
        <v>9</v>
      </c>
      <c r="AC1259" s="79">
        <f>VLOOKUP(B1259,[2]ok!$BJ$3:$CS$424,21,FALSE)</f>
        <v>11</v>
      </c>
      <c r="AD1259" s="79">
        <f>VLOOKUP(B1259,[2]ok!$BJ$3:$CS$424,22,FALSE)</f>
        <v>63</v>
      </c>
      <c r="AE1259" s="79">
        <f>VLOOKUP(B1259,[2]ok!$BJ$3:$CS$424,23,FALSE)</f>
        <v>49</v>
      </c>
      <c r="AF1259" s="79">
        <f>VLOOKUP(B1259,[2]ok!$BJ$3:$CS$424,24,FALSE)</f>
        <v>51</v>
      </c>
      <c r="AG1259" s="79">
        <f>VLOOKUP(B1259,[2]ok!$BJ$3:$CS$424,25,FALSE)</f>
        <v>34</v>
      </c>
      <c r="AH1259" s="79">
        <f>VLOOKUP(B1259,[2]ok!$BJ$3:$CS$424,26,FALSE)</f>
        <v>42</v>
      </c>
      <c r="AI1259" s="79">
        <f>VLOOKUP(B1259,[2]ok!$BJ$3:$CS$424,27,FALSE)</f>
        <v>40</v>
      </c>
      <c r="AJ1259" s="79">
        <f>VLOOKUP(B1259,[2]ok!$BJ$3:$CS$424,28,FALSE)</f>
        <v>34</v>
      </c>
      <c r="AK1259" s="79">
        <f>VLOOKUP(B1259,[2]ok!$BJ$3:$CS$424,29,FALSE)</f>
        <v>33</v>
      </c>
      <c r="AL1259" s="79">
        <f>VLOOKUP(B1259,[2]ok!$BJ$3:$CS$424,30,FALSE)</f>
        <v>35</v>
      </c>
      <c r="AM1259" s="79">
        <f>VLOOKUP(B1259,[2]ok!$BJ$3:$CS$424,31,FALSE)</f>
        <v>19</v>
      </c>
      <c r="AN1259" s="79">
        <f>VLOOKUP(B1259,[2]ok!$BJ$3:$CS$424,32,FALSE)</f>
        <v>16</v>
      </c>
      <c r="AO1259" s="79">
        <f>VLOOKUP(B1259,[2]ok!$BJ$3:$CS$424,33,FALSE)</f>
        <v>13</v>
      </c>
      <c r="AP1259" s="79">
        <f>VLOOKUP(B1259,[2]ok!$BJ$3:$CS$424,34,FALSE)</f>
        <v>11</v>
      </c>
      <c r="AQ1259" s="79">
        <v>25</v>
      </c>
      <c r="AR1259" s="79">
        <v>25</v>
      </c>
      <c r="AS1259" s="79">
        <v>151</v>
      </c>
      <c r="AT1259" s="79">
        <f>VLOOKUP(B1259,[2]ok!$BJ$3:$CS$424,36,FALSE)</f>
        <v>11</v>
      </c>
      <c r="AU1259" s="78">
        <v>4584</v>
      </c>
      <c r="AV1259" s="109"/>
      <c r="AW1259" s="109"/>
    </row>
    <row r="1260" spans="1:49" s="33" customFormat="1" ht="12">
      <c r="A1260" s="21">
        <v>1256</v>
      </c>
      <c r="B1260" s="71"/>
      <c r="C1260" s="71"/>
      <c r="D1260" s="71"/>
      <c r="E1260" s="71"/>
      <c r="F1260" s="72" t="s">
        <v>1079</v>
      </c>
      <c r="G1260" s="73"/>
      <c r="H1260" s="71"/>
      <c r="I1260" s="104">
        <f>SUM(I1261:I1263)</f>
        <v>3593</v>
      </c>
      <c r="J1260" s="74">
        <f t="shared" ref="J1260:AP1260" si="1012">SUM(J1261:J1263)</f>
        <v>69</v>
      </c>
      <c r="K1260" s="74">
        <f t="shared" si="1012"/>
        <v>62</v>
      </c>
      <c r="L1260" s="74">
        <f t="shared" si="1012"/>
        <v>70</v>
      </c>
      <c r="M1260" s="74">
        <f t="shared" si="1012"/>
        <v>67</v>
      </c>
      <c r="N1260" s="74">
        <f t="shared" si="1012"/>
        <v>65</v>
      </c>
      <c r="O1260" s="74">
        <f t="shared" si="1012"/>
        <v>94</v>
      </c>
      <c r="P1260" s="74">
        <f t="shared" si="1012"/>
        <v>73</v>
      </c>
      <c r="Q1260" s="74">
        <f t="shared" si="1012"/>
        <v>74</v>
      </c>
      <c r="R1260" s="74">
        <f t="shared" si="1012"/>
        <v>75</v>
      </c>
      <c r="S1260" s="74">
        <f t="shared" si="1012"/>
        <v>76</v>
      </c>
      <c r="T1260" s="74">
        <f t="shared" si="1012"/>
        <v>78</v>
      </c>
      <c r="U1260" s="74">
        <f t="shared" si="1012"/>
        <v>80</v>
      </c>
      <c r="V1260" s="74">
        <f t="shared" si="1012"/>
        <v>81</v>
      </c>
      <c r="W1260" s="74">
        <f t="shared" si="1012"/>
        <v>80</v>
      </c>
      <c r="X1260" s="74">
        <f t="shared" si="1012"/>
        <v>78</v>
      </c>
      <c r="Y1260" s="74">
        <f t="shared" si="1012"/>
        <v>77</v>
      </c>
      <c r="Z1260" s="74">
        <f t="shared" si="1012"/>
        <v>76</v>
      </c>
      <c r="AA1260" s="74">
        <f t="shared" si="1012"/>
        <v>74</v>
      </c>
      <c r="AB1260" s="74">
        <f t="shared" si="1012"/>
        <v>70</v>
      </c>
      <c r="AC1260" s="74">
        <f t="shared" si="1012"/>
        <v>66</v>
      </c>
      <c r="AD1260" s="74">
        <f t="shared" si="1012"/>
        <v>282</v>
      </c>
      <c r="AE1260" s="74">
        <f t="shared" si="1012"/>
        <v>272</v>
      </c>
      <c r="AF1260" s="74">
        <f t="shared" si="1012"/>
        <v>282</v>
      </c>
      <c r="AG1260" s="74">
        <f t="shared" si="1012"/>
        <v>262</v>
      </c>
      <c r="AH1260" s="74">
        <f t="shared" si="1012"/>
        <v>217</v>
      </c>
      <c r="AI1260" s="74">
        <f t="shared" si="1012"/>
        <v>194</v>
      </c>
      <c r="AJ1260" s="74">
        <f t="shared" si="1012"/>
        <v>146</v>
      </c>
      <c r="AK1260" s="74">
        <f t="shared" si="1012"/>
        <v>124</v>
      </c>
      <c r="AL1260" s="74">
        <f t="shared" si="1012"/>
        <v>105</v>
      </c>
      <c r="AM1260" s="74">
        <f t="shared" si="1012"/>
        <v>83</v>
      </c>
      <c r="AN1260" s="74">
        <f t="shared" si="1012"/>
        <v>55</v>
      </c>
      <c r="AO1260" s="74">
        <f t="shared" si="1012"/>
        <v>50</v>
      </c>
      <c r="AP1260" s="74">
        <f t="shared" si="1012"/>
        <v>36</v>
      </c>
      <c r="AQ1260" s="74">
        <v>191</v>
      </c>
      <c r="AR1260" s="74">
        <v>192</v>
      </c>
      <c r="AS1260" s="74">
        <v>815</v>
      </c>
      <c r="AT1260" s="74">
        <f>SUM(AT1261:AT1263)</f>
        <v>97</v>
      </c>
      <c r="AU1260" s="73"/>
      <c r="AV1260" s="109"/>
      <c r="AW1260" s="109"/>
    </row>
    <row r="1261" spans="1:49" s="33" customFormat="1" ht="12">
      <c r="A1261" s="21">
        <v>1257</v>
      </c>
      <c r="B1261" s="75">
        <v>4582</v>
      </c>
      <c r="C1261" s="76" t="s">
        <v>999</v>
      </c>
      <c r="D1261" s="76" t="s">
        <v>743</v>
      </c>
      <c r="E1261" s="76" t="s">
        <v>746</v>
      </c>
      <c r="F1261" s="77" t="s">
        <v>260</v>
      </c>
      <c r="G1261" s="78" t="s">
        <v>662</v>
      </c>
      <c r="H1261" s="75">
        <v>4582</v>
      </c>
      <c r="I1261" s="105">
        <f>SUM(J1261:AP1261)</f>
        <v>840</v>
      </c>
      <c r="J1261" s="79">
        <f>VLOOKUP(B1261,[2]ok!$BJ$3:$CS$424,2,FALSE)</f>
        <v>16</v>
      </c>
      <c r="K1261" s="79">
        <f>VLOOKUP(B1261,[2]ok!$BJ$3:$CS$424,3,FALSE)</f>
        <v>15</v>
      </c>
      <c r="L1261" s="79">
        <f>VLOOKUP(B1261,[2]ok!$BJ$3:$CS$424,4,FALSE)</f>
        <v>16</v>
      </c>
      <c r="M1261" s="79">
        <f>VLOOKUP(B1261,[2]ok!$BJ$3:$CS$424,5,FALSE)</f>
        <v>16</v>
      </c>
      <c r="N1261" s="79">
        <f>VLOOKUP(B1261,[2]ok!$BJ$3:$CS$424,6,FALSE)</f>
        <v>16</v>
      </c>
      <c r="O1261" s="79">
        <f>VLOOKUP(B1261,[2]ok!$BJ$3:$CS$424,7,FALSE)</f>
        <v>22</v>
      </c>
      <c r="P1261" s="79">
        <f>VLOOKUP(B1261,[2]ok!$BJ$3:$CS$424,8,FALSE)</f>
        <v>17</v>
      </c>
      <c r="Q1261" s="79">
        <f>VLOOKUP(B1261,[2]ok!$BJ$3:$CS$424,9,FALSE)</f>
        <v>18</v>
      </c>
      <c r="R1261" s="79">
        <f>VLOOKUP(B1261,[2]ok!$BJ$3:$CS$424,10,FALSE)</f>
        <v>17</v>
      </c>
      <c r="S1261" s="79">
        <f>VLOOKUP(B1261,[2]ok!$BJ$3:$CS$424,11,FALSE)</f>
        <v>18</v>
      </c>
      <c r="T1261" s="79">
        <f>VLOOKUP(B1261,[2]ok!$BJ$3:$CS$424,12,FALSE)</f>
        <v>18</v>
      </c>
      <c r="U1261" s="79">
        <f>VLOOKUP(B1261,[2]ok!$BJ$3:$CS$424,13,FALSE)</f>
        <v>18</v>
      </c>
      <c r="V1261" s="79">
        <f>VLOOKUP(B1261,[2]ok!$BJ$3:$CS$424,14,FALSE)</f>
        <v>19</v>
      </c>
      <c r="W1261" s="79">
        <f>VLOOKUP(B1261,[2]ok!$BJ$3:$CS$424,15,FALSE)</f>
        <v>18</v>
      </c>
      <c r="X1261" s="79">
        <f>VLOOKUP(B1261,[2]ok!$BJ$3:$CS$424,16,FALSE)</f>
        <v>18</v>
      </c>
      <c r="Y1261" s="79">
        <f>VLOOKUP(B1261,[2]ok!$BJ$3:$CS$424,17,FALSE)</f>
        <v>19</v>
      </c>
      <c r="Z1261" s="79">
        <f>VLOOKUP(B1261,[2]ok!$BJ$3:$CS$424,18,FALSE)</f>
        <v>18</v>
      </c>
      <c r="AA1261" s="79">
        <f>VLOOKUP(B1261,[2]ok!$BJ$3:$CS$424,19,FALSE)</f>
        <v>18</v>
      </c>
      <c r="AB1261" s="79">
        <f>VLOOKUP(B1261,[2]ok!$BJ$3:$CS$424,20,FALSE)</f>
        <v>16</v>
      </c>
      <c r="AC1261" s="79">
        <f>VLOOKUP(B1261,[2]ok!$BJ$3:$CS$424,21,FALSE)</f>
        <v>15</v>
      </c>
      <c r="AD1261" s="79">
        <f>VLOOKUP(B1261,[2]ok!$BJ$3:$CS$424,22,FALSE)</f>
        <v>66</v>
      </c>
      <c r="AE1261" s="79">
        <f>VLOOKUP(B1261,[2]ok!$BJ$3:$CS$424,23,FALSE)</f>
        <v>63</v>
      </c>
      <c r="AF1261" s="79">
        <f>VLOOKUP(B1261,[2]ok!$BJ$3:$CS$424,24,FALSE)</f>
        <v>66</v>
      </c>
      <c r="AG1261" s="79">
        <f>VLOOKUP(B1261,[2]ok!$BJ$3:$CS$424,25,FALSE)</f>
        <v>61</v>
      </c>
      <c r="AH1261" s="79">
        <f>VLOOKUP(B1261,[2]ok!$BJ$3:$CS$424,26,FALSE)</f>
        <v>50</v>
      </c>
      <c r="AI1261" s="79">
        <f>VLOOKUP(B1261,[2]ok!$BJ$3:$CS$424,27,FALSE)</f>
        <v>45</v>
      </c>
      <c r="AJ1261" s="79">
        <f>VLOOKUP(B1261,[2]ok!$BJ$3:$CS$424,28,FALSE)</f>
        <v>34</v>
      </c>
      <c r="AK1261" s="79">
        <f>VLOOKUP(B1261,[2]ok!$BJ$3:$CS$424,29,FALSE)</f>
        <v>29</v>
      </c>
      <c r="AL1261" s="79">
        <f>VLOOKUP(B1261,[2]ok!$BJ$3:$CS$424,30,FALSE)</f>
        <v>25</v>
      </c>
      <c r="AM1261" s="79">
        <f>VLOOKUP(B1261,[2]ok!$BJ$3:$CS$424,31,FALSE)</f>
        <v>19</v>
      </c>
      <c r="AN1261" s="79">
        <f>VLOOKUP(B1261,[2]ok!$BJ$3:$CS$424,32,FALSE)</f>
        <v>13</v>
      </c>
      <c r="AO1261" s="79">
        <f>VLOOKUP(B1261,[2]ok!$BJ$3:$CS$424,33,FALSE)</f>
        <v>12</v>
      </c>
      <c r="AP1261" s="79">
        <f>VLOOKUP(B1261,[2]ok!$BJ$3:$CS$424,34,FALSE)</f>
        <v>9</v>
      </c>
      <c r="AQ1261" s="79">
        <v>44</v>
      </c>
      <c r="AR1261" s="79">
        <v>46</v>
      </c>
      <c r="AS1261" s="79">
        <v>190</v>
      </c>
      <c r="AT1261" s="79">
        <f>VLOOKUP(B1261,[2]ok!$BJ$3:$CS$424,36,FALSE)</f>
        <v>27</v>
      </c>
      <c r="AU1261" s="78">
        <v>4582</v>
      </c>
      <c r="AV1261" s="109"/>
      <c r="AW1261" s="109"/>
    </row>
    <row r="1262" spans="1:49" s="33" customFormat="1" ht="12">
      <c r="A1262" s="6">
        <v>1258</v>
      </c>
      <c r="B1262" s="75">
        <v>4583</v>
      </c>
      <c r="C1262" s="76" t="s">
        <v>999</v>
      </c>
      <c r="D1262" s="76" t="s">
        <v>743</v>
      </c>
      <c r="E1262" s="76" t="s">
        <v>746</v>
      </c>
      <c r="F1262" s="77" t="s">
        <v>261</v>
      </c>
      <c r="G1262" s="78" t="s">
        <v>667</v>
      </c>
      <c r="H1262" s="75">
        <v>4583</v>
      </c>
      <c r="I1262" s="105">
        <f>SUM(J1262:AP1262)</f>
        <v>1517</v>
      </c>
      <c r="J1262" s="79">
        <f>VLOOKUP(B1262,[2]ok!$BJ$3:$CS$424,2,FALSE)</f>
        <v>29</v>
      </c>
      <c r="K1262" s="79">
        <f>VLOOKUP(B1262,[2]ok!$BJ$3:$CS$424,3,FALSE)</f>
        <v>26</v>
      </c>
      <c r="L1262" s="79">
        <f>VLOOKUP(B1262,[2]ok!$BJ$3:$CS$424,4,FALSE)</f>
        <v>30</v>
      </c>
      <c r="M1262" s="79">
        <f>VLOOKUP(B1262,[2]ok!$BJ$3:$CS$424,5,FALSE)</f>
        <v>28</v>
      </c>
      <c r="N1262" s="79">
        <f>VLOOKUP(B1262,[2]ok!$BJ$3:$CS$424,6,FALSE)</f>
        <v>27</v>
      </c>
      <c r="O1262" s="79">
        <f>VLOOKUP(B1262,[2]ok!$BJ$3:$CS$424,7,FALSE)</f>
        <v>40</v>
      </c>
      <c r="P1262" s="79">
        <f>VLOOKUP(B1262,[2]ok!$BJ$3:$CS$424,8,FALSE)</f>
        <v>31</v>
      </c>
      <c r="Q1262" s="79">
        <f>VLOOKUP(B1262,[2]ok!$BJ$3:$CS$424,9,FALSE)</f>
        <v>31</v>
      </c>
      <c r="R1262" s="79">
        <f>VLOOKUP(B1262,[2]ok!$BJ$3:$CS$424,10,FALSE)</f>
        <v>32</v>
      </c>
      <c r="S1262" s="79">
        <f>VLOOKUP(B1262,[2]ok!$BJ$3:$CS$424,11,FALSE)</f>
        <v>32</v>
      </c>
      <c r="T1262" s="79">
        <f>VLOOKUP(B1262,[2]ok!$BJ$3:$CS$424,12,FALSE)</f>
        <v>33</v>
      </c>
      <c r="U1262" s="79">
        <f>VLOOKUP(B1262,[2]ok!$BJ$3:$CS$424,13,FALSE)</f>
        <v>34</v>
      </c>
      <c r="V1262" s="79">
        <f>VLOOKUP(B1262,[2]ok!$BJ$3:$CS$424,14,FALSE)</f>
        <v>34</v>
      </c>
      <c r="W1262" s="79">
        <f>VLOOKUP(B1262,[2]ok!$BJ$3:$CS$424,15,FALSE)</f>
        <v>34</v>
      </c>
      <c r="X1262" s="79">
        <f>VLOOKUP(B1262,[2]ok!$BJ$3:$CS$424,16,FALSE)</f>
        <v>33</v>
      </c>
      <c r="Y1262" s="79">
        <f>VLOOKUP(B1262,[2]ok!$BJ$3:$CS$424,17,FALSE)</f>
        <v>32</v>
      </c>
      <c r="Z1262" s="79">
        <f>VLOOKUP(B1262,[2]ok!$BJ$3:$CS$424,18,FALSE)</f>
        <v>32</v>
      </c>
      <c r="AA1262" s="79">
        <f>VLOOKUP(B1262,[2]ok!$BJ$3:$CS$424,19,FALSE)</f>
        <v>31</v>
      </c>
      <c r="AB1262" s="79">
        <f>VLOOKUP(B1262,[2]ok!$BJ$3:$CS$424,20,FALSE)</f>
        <v>30</v>
      </c>
      <c r="AC1262" s="79">
        <f>VLOOKUP(B1262,[2]ok!$BJ$3:$CS$424,21,FALSE)</f>
        <v>28</v>
      </c>
      <c r="AD1262" s="79">
        <f>VLOOKUP(B1262,[2]ok!$BJ$3:$CS$424,22,FALSE)</f>
        <v>119</v>
      </c>
      <c r="AE1262" s="79">
        <f>VLOOKUP(B1262,[2]ok!$BJ$3:$CS$424,23,FALSE)</f>
        <v>115</v>
      </c>
      <c r="AF1262" s="79">
        <f>VLOOKUP(B1262,[2]ok!$BJ$3:$CS$424,24,FALSE)</f>
        <v>119</v>
      </c>
      <c r="AG1262" s="79">
        <f>VLOOKUP(B1262,[2]ok!$BJ$3:$CS$424,25,FALSE)</f>
        <v>111</v>
      </c>
      <c r="AH1262" s="79">
        <f>VLOOKUP(B1262,[2]ok!$BJ$3:$CS$424,26,FALSE)</f>
        <v>92</v>
      </c>
      <c r="AI1262" s="79">
        <f>VLOOKUP(B1262,[2]ok!$BJ$3:$CS$424,27,FALSE)</f>
        <v>82</v>
      </c>
      <c r="AJ1262" s="79">
        <f>VLOOKUP(B1262,[2]ok!$BJ$3:$CS$424,28,FALSE)</f>
        <v>62</v>
      </c>
      <c r="AK1262" s="79">
        <f>VLOOKUP(B1262,[2]ok!$BJ$3:$CS$424,29,FALSE)</f>
        <v>52</v>
      </c>
      <c r="AL1262" s="79">
        <f>VLOOKUP(B1262,[2]ok!$BJ$3:$CS$424,30,FALSE)</f>
        <v>44</v>
      </c>
      <c r="AM1262" s="79">
        <f>VLOOKUP(B1262,[2]ok!$BJ$3:$CS$424,31,FALSE)</f>
        <v>35</v>
      </c>
      <c r="AN1262" s="79">
        <f>VLOOKUP(B1262,[2]ok!$BJ$3:$CS$424,32,FALSE)</f>
        <v>23</v>
      </c>
      <c r="AO1262" s="79">
        <f>VLOOKUP(B1262,[2]ok!$BJ$3:$CS$424,33,FALSE)</f>
        <v>21</v>
      </c>
      <c r="AP1262" s="79">
        <f>VLOOKUP(B1262,[2]ok!$BJ$3:$CS$424,34,FALSE)</f>
        <v>15</v>
      </c>
      <c r="AQ1262" s="79">
        <v>81</v>
      </c>
      <c r="AR1262" s="79">
        <v>81</v>
      </c>
      <c r="AS1262" s="79">
        <v>345</v>
      </c>
      <c r="AT1262" s="79">
        <f>VLOOKUP(B1262,[2]ok!$BJ$3:$CS$424,36,FALSE)</f>
        <v>43</v>
      </c>
      <c r="AU1262" s="78">
        <v>4583</v>
      </c>
      <c r="AV1262" s="109"/>
      <c r="AW1262" s="109"/>
    </row>
    <row r="1263" spans="1:49" s="33" customFormat="1" ht="12">
      <c r="A1263" s="21">
        <v>1259</v>
      </c>
      <c r="B1263" s="75">
        <v>4610</v>
      </c>
      <c r="C1263" s="76" t="s">
        <v>999</v>
      </c>
      <c r="D1263" s="76" t="s">
        <v>673</v>
      </c>
      <c r="E1263" s="76" t="s">
        <v>687</v>
      </c>
      <c r="F1263" s="77" t="s">
        <v>262</v>
      </c>
      <c r="G1263" s="78" t="s">
        <v>662</v>
      </c>
      <c r="H1263" s="75">
        <v>4610</v>
      </c>
      <c r="I1263" s="105">
        <f>SUM(J1263:AP1263)</f>
        <v>1236</v>
      </c>
      <c r="J1263" s="79">
        <f>VLOOKUP(B1263,[2]ok!$BJ$3:$CS$424,2,FALSE)</f>
        <v>24</v>
      </c>
      <c r="K1263" s="79">
        <f>VLOOKUP(B1263,[2]ok!$BJ$3:$CS$424,3,FALSE)</f>
        <v>21</v>
      </c>
      <c r="L1263" s="79">
        <f>VLOOKUP(B1263,[2]ok!$BJ$3:$CS$424,4,FALSE)</f>
        <v>24</v>
      </c>
      <c r="M1263" s="79">
        <f>VLOOKUP(B1263,[2]ok!$BJ$3:$CS$424,5,FALSE)</f>
        <v>23</v>
      </c>
      <c r="N1263" s="79">
        <f>VLOOKUP(B1263,[2]ok!$BJ$3:$CS$424,6,FALSE)</f>
        <v>22</v>
      </c>
      <c r="O1263" s="79">
        <f>VLOOKUP(B1263,[2]ok!$BJ$3:$CS$424,7,FALSE)</f>
        <v>32</v>
      </c>
      <c r="P1263" s="79">
        <f>VLOOKUP(B1263,[2]ok!$BJ$3:$CS$424,8,FALSE)</f>
        <v>25</v>
      </c>
      <c r="Q1263" s="79">
        <f>VLOOKUP(B1263,[2]ok!$BJ$3:$CS$424,9,FALSE)</f>
        <v>25</v>
      </c>
      <c r="R1263" s="79">
        <f>VLOOKUP(B1263,[2]ok!$BJ$3:$CS$424,10,FALSE)</f>
        <v>26</v>
      </c>
      <c r="S1263" s="79">
        <f>VLOOKUP(B1263,[2]ok!$BJ$3:$CS$424,11,FALSE)</f>
        <v>26</v>
      </c>
      <c r="T1263" s="79">
        <f>VLOOKUP(B1263,[2]ok!$BJ$3:$CS$424,12,FALSE)</f>
        <v>27</v>
      </c>
      <c r="U1263" s="79">
        <f>VLOOKUP(B1263,[2]ok!$BJ$3:$CS$424,13,FALSE)</f>
        <v>28</v>
      </c>
      <c r="V1263" s="79">
        <f>VLOOKUP(B1263,[2]ok!$BJ$3:$CS$424,14,FALSE)</f>
        <v>28</v>
      </c>
      <c r="W1263" s="79">
        <f>VLOOKUP(B1263,[2]ok!$BJ$3:$CS$424,15,FALSE)</f>
        <v>28</v>
      </c>
      <c r="X1263" s="79">
        <f>VLOOKUP(B1263,[2]ok!$BJ$3:$CS$424,16,FALSE)</f>
        <v>27</v>
      </c>
      <c r="Y1263" s="79">
        <f>VLOOKUP(B1263,[2]ok!$BJ$3:$CS$424,17,FALSE)</f>
        <v>26</v>
      </c>
      <c r="Z1263" s="79">
        <f>VLOOKUP(B1263,[2]ok!$BJ$3:$CS$424,18,FALSE)</f>
        <v>26</v>
      </c>
      <c r="AA1263" s="79">
        <f>VLOOKUP(B1263,[2]ok!$BJ$3:$CS$424,19,FALSE)</f>
        <v>25</v>
      </c>
      <c r="AB1263" s="79">
        <f>VLOOKUP(B1263,[2]ok!$BJ$3:$CS$424,20,FALSE)</f>
        <v>24</v>
      </c>
      <c r="AC1263" s="79">
        <f>VLOOKUP(B1263,[2]ok!$BJ$3:$CS$424,21,FALSE)</f>
        <v>23</v>
      </c>
      <c r="AD1263" s="79">
        <f>VLOOKUP(B1263,[2]ok!$BJ$3:$CS$424,22,FALSE)</f>
        <v>97</v>
      </c>
      <c r="AE1263" s="79">
        <f>VLOOKUP(B1263,[2]ok!$BJ$3:$CS$424,23,FALSE)</f>
        <v>94</v>
      </c>
      <c r="AF1263" s="79">
        <f>VLOOKUP(B1263,[2]ok!$BJ$3:$CS$424,24,FALSE)</f>
        <v>97</v>
      </c>
      <c r="AG1263" s="79">
        <f>VLOOKUP(B1263,[2]ok!$BJ$3:$CS$424,25,FALSE)</f>
        <v>90</v>
      </c>
      <c r="AH1263" s="79">
        <f>VLOOKUP(B1263,[2]ok!$BJ$3:$CS$424,26,FALSE)</f>
        <v>75</v>
      </c>
      <c r="AI1263" s="79">
        <f>VLOOKUP(B1263,[2]ok!$BJ$3:$CS$424,27,FALSE)</f>
        <v>67</v>
      </c>
      <c r="AJ1263" s="79">
        <f>VLOOKUP(B1263,[2]ok!$BJ$3:$CS$424,28,FALSE)</f>
        <v>50</v>
      </c>
      <c r="AK1263" s="79">
        <f>VLOOKUP(B1263,[2]ok!$BJ$3:$CS$424,29,FALSE)</f>
        <v>43</v>
      </c>
      <c r="AL1263" s="79">
        <f>VLOOKUP(B1263,[2]ok!$BJ$3:$CS$424,30,FALSE)</f>
        <v>36</v>
      </c>
      <c r="AM1263" s="79">
        <f>VLOOKUP(B1263,[2]ok!$BJ$3:$CS$424,31,FALSE)</f>
        <v>29</v>
      </c>
      <c r="AN1263" s="79">
        <f>VLOOKUP(B1263,[2]ok!$BJ$3:$CS$424,32,FALSE)</f>
        <v>19</v>
      </c>
      <c r="AO1263" s="79">
        <f>VLOOKUP(B1263,[2]ok!$BJ$3:$CS$424,33,FALSE)</f>
        <v>17</v>
      </c>
      <c r="AP1263" s="79">
        <f>VLOOKUP(B1263,[2]ok!$BJ$3:$CS$424,34,FALSE)</f>
        <v>12</v>
      </c>
      <c r="AQ1263" s="79">
        <v>66</v>
      </c>
      <c r="AR1263" s="79">
        <v>66</v>
      </c>
      <c r="AS1263" s="79">
        <v>281</v>
      </c>
      <c r="AT1263" s="79">
        <f>VLOOKUP(B1263,[2]ok!$BJ$3:$CS$424,36,FALSE)</f>
        <v>27</v>
      </c>
      <c r="AU1263" s="78">
        <v>4610</v>
      </c>
      <c r="AV1263" s="109"/>
      <c r="AW1263" s="109"/>
    </row>
    <row r="1264" spans="1:49" s="33" customFormat="1" ht="12">
      <c r="A1264" s="21">
        <v>1260</v>
      </c>
      <c r="B1264" s="80"/>
      <c r="C1264" s="80"/>
      <c r="D1264" s="80"/>
      <c r="E1264" s="80"/>
      <c r="F1264" s="81" t="s">
        <v>996</v>
      </c>
      <c r="G1264" s="82"/>
      <c r="H1264" s="80"/>
      <c r="I1264" s="106">
        <f>I1265+I1446+I1501</f>
        <v>305346</v>
      </c>
      <c r="J1264" s="82">
        <f t="shared" ref="J1264:AT1264" si="1013">J1265+J1446+J1501</f>
        <v>4310</v>
      </c>
      <c r="K1264" s="82">
        <f t="shared" si="1013"/>
        <v>4553</v>
      </c>
      <c r="L1264" s="82">
        <f t="shared" si="1013"/>
        <v>4989</v>
      </c>
      <c r="M1264" s="82">
        <f t="shared" si="1013"/>
        <v>4974</v>
      </c>
      <c r="N1264" s="82">
        <f t="shared" si="1013"/>
        <v>4845</v>
      </c>
      <c r="O1264" s="82">
        <f t="shared" si="1013"/>
        <v>4995</v>
      </c>
      <c r="P1264" s="82">
        <f t="shared" si="1013"/>
        <v>5630</v>
      </c>
      <c r="Q1264" s="82">
        <f t="shared" si="1013"/>
        <v>5914</v>
      </c>
      <c r="R1264" s="82">
        <f t="shared" si="1013"/>
        <v>5901</v>
      </c>
      <c r="S1264" s="82">
        <f t="shared" si="1013"/>
        <v>5930</v>
      </c>
      <c r="T1264" s="82">
        <f t="shared" si="1013"/>
        <v>6013</v>
      </c>
      <c r="U1264" s="82">
        <f t="shared" si="1013"/>
        <v>6259</v>
      </c>
      <c r="V1264" s="82">
        <f t="shared" si="1013"/>
        <v>6152</v>
      </c>
      <c r="W1264" s="82">
        <f t="shared" si="1013"/>
        <v>5994</v>
      </c>
      <c r="X1264" s="82">
        <f t="shared" si="1013"/>
        <v>5872</v>
      </c>
      <c r="Y1264" s="82">
        <f t="shared" si="1013"/>
        <v>5780</v>
      </c>
      <c r="Z1264" s="82">
        <f t="shared" si="1013"/>
        <v>6038</v>
      </c>
      <c r="AA1264" s="82">
        <f t="shared" si="1013"/>
        <v>5618</v>
      </c>
      <c r="AB1264" s="82">
        <f t="shared" si="1013"/>
        <v>5507</v>
      </c>
      <c r="AC1264" s="82">
        <f t="shared" si="1013"/>
        <v>5434</v>
      </c>
      <c r="AD1264" s="82">
        <f t="shared" si="1013"/>
        <v>25572</v>
      </c>
      <c r="AE1264" s="82">
        <f t="shared" si="1013"/>
        <v>24078</v>
      </c>
      <c r="AF1264" s="82">
        <f t="shared" si="1013"/>
        <v>23679</v>
      </c>
      <c r="AG1264" s="82">
        <f t="shared" si="1013"/>
        <v>22278</v>
      </c>
      <c r="AH1264" s="82">
        <f t="shared" si="1013"/>
        <v>19701</v>
      </c>
      <c r="AI1264" s="82">
        <f t="shared" si="1013"/>
        <v>17370</v>
      </c>
      <c r="AJ1264" s="82">
        <f t="shared" si="1013"/>
        <v>14448</v>
      </c>
      <c r="AK1264" s="82">
        <f t="shared" si="1013"/>
        <v>11981</v>
      </c>
      <c r="AL1264" s="82">
        <f t="shared" si="1013"/>
        <v>9944</v>
      </c>
      <c r="AM1264" s="82">
        <f t="shared" si="1013"/>
        <v>7973</v>
      </c>
      <c r="AN1264" s="82">
        <f t="shared" si="1013"/>
        <v>6663</v>
      </c>
      <c r="AO1264" s="82">
        <f t="shared" si="1013"/>
        <v>5075</v>
      </c>
      <c r="AP1264" s="82">
        <f t="shared" si="1013"/>
        <v>5876</v>
      </c>
      <c r="AQ1264" s="11">
        <f t="shared" si="1013"/>
        <v>14846.86</v>
      </c>
      <c r="AR1264" s="11">
        <f t="shared" si="1013"/>
        <v>13619.6</v>
      </c>
      <c r="AS1264" s="11">
        <f t="shared" si="1013"/>
        <v>65014.229999999996</v>
      </c>
      <c r="AT1264" s="82">
        <f t="shared" si="1013"/>
        <v>5962</v>
      </c>
      <c r="AU1264" s="80"/>
      <c r="AV1264" s="109"/>
      <c r="AW1264" s="109"/>
    </row>
    <row r="1265" spans="1:49" s="33" customFormat="1" ht="12">
      <c r="A1265" s="6">
        <v>1261</v>
      </c>
      <c r="B1265" s="67"/>
      <c r="C1265" s="67"/>
      <c r="D1265" s="67"/>
      <c r="E1265" s="67"/>
      <c r="F1265" s="68" t="s">
        <v>263</v>
      </c>
      <c r="G1265" s="69"/>
      <c r="H1265" s="67"/>
      <c r="I1265" s="103">
        <f>I1266+I1299+I1304+I1310+I1317+I1322+I1327+I1336+I1344+I1353+I1369+I1379+I1386+I1395+I1400+I1411+I1415+I1430+I1432</f>
        <v>162112</v>
      </c>
      <c r="J1265" s="70">
        <f t="shared" ref="J1265:AT1265" si="1014">J1266+J1299+J1304+J1310+J1317+J1322+J1327+J1336+J1344+J1353+J1369+J1379+J1386+J1395+J1400+J1411+J1415+J1430+J1432</f>
        <v>2407</v>
      </c>
      <c r="K1265" s="70">
        <f t="shared" si="1014"/>
        <v>2508</v>
      </c>
      <c r="L1265" s="70">
        <f t="shared" si="1014"/>
        <v>2716</v>
      </c>
      <c r="M1265" s="70">
        <f t="shared" si="1014"/>
        <v>2748</v>
      </c>
      <c r="N1265" s="70">
        <f t="shared" si="1014"/>
        <v>2715</v>
      </c>
      <c r="O1265" s="70">
        <f t="shared" si="1014"/>
        <v>2764</v>
      </c>
      <c r="P1265" s="70">
        <f t="shared" si="1014"/>
        <v>3042</v>
      </c>
      <c r="Q1265" s="70">
        <f t="shared" si="1014"/>
        <v>3232</v>
      </c>
      <c r="R1265" s="70">
        <f t="shared" si="1014"/>
        <v>3173</v>
      </c>
      <c r="S1265" s="70">
        <f t="shared" si="1014"/>
        <v>3226</v>
      </c>
      <c r="T1265" s="70">
        <f t="shared" si="1014"/>
        <v>3261</v>
      </c>
      <c r="U1265" s="70">
        <f t="shared" si="1014"/>
        <v>3320</v>
      </c>
      <c r="V1265" s="70">
        <f t="shared" si="1014"/>
        <v>3279</v>
      </c>
      <c r="W1265" s="70">
        <f t="shared" si="1014"/>
        <v>3286</v>
      </c>
      <c r="X1265" s="70">
        <f t="shared" si="1014"/>
        <v>3221</v>
      </c>
      <c r="Y1265" s="70">
        <f t="shared" si="1014"/>
        <v>3221</v>
      </c>
      <c r="Z1265" s="70">
        <f t="shared" si="1014"/>
        <v>3300</v>
      </c>
      <c r="AA1265" s="70">
        <f t="shared" si="1014"/>
        <v>3062</v>
      </c>
      <c r="AB1265" s="70">
        <f t="shared" si="1014"/>
        <v>2946</v>
      </c>
      <c r="AC1265" s="70">
        <f t="shared" si="1014"/>
        <v>2842</v>
      </c>
      <c r="AD1265" s="70">
        <f t="shared" si="1014"/>
        <v>12920</v>
      </c>
      <c r="AE1265" s="70">
        <f t="shared" si="1014"/>
        <v>12479</v>
      </c>
      <c r="AF1265" s="70">
        <f t="shared" si="1014"/>
        <v>12213</v>
      </c>
      <c r="AG1265" s="70">
        <f t="shared" si="1014"/>
        <v>11985</v>
      </c>
      <c r="AH1265" s="70">
        <f t="shared" si="1014"/>
        <v>10531</v>
      </c>
      <c r="AI1265" s="70">
        <f t="shared" si="1014"/>
        <v>9358</v>
      </c>
      <c r="AJ1265" s="70">
        <f t="shared" si="1014"/>
        <v>7560</v>
      </c>
      <c r="AK1265" s="70">
        <f t="shared" si="1014"/>
        <v>6422</v>
      </c>
      <c r="AL1265" s="70">
        <f t="shared" si="1014"/>
        <v>5332</v>
      </c>
      <c r="AM1265" s="70">
        <f t="shared" si="1014"/>
        <v>4148</v>
      </c>
      <c r="AN1265" s="70">
        <f t="shared" si="1014"/>
        <v>3530</v>
      </c>
      <c r="AO1265" s="70">
        <f t="shared" si="1014"/>
        <v>2551</v>
      </c>
      <c r="AP1265" s="70">
        <f t="shared" si="1014"/>
        <v>2814</v>
      </c>
      <c r="AQ1265" s="70">
        <f t="shared" si="1014"/>
        <v>8025</v>
      </c>
      <c r="AR1265" s="70">
        <f t="shared" si="1014"/>
        <v>7378</v>
      </c>
      <c r="AS1265" s="70">
        <f t="shared" si="1014"/>
        <v>34050</v>
      </c>
      <c r="AT1265" s="70">
        <f t="shared" si="1014"/>
        <v>3321</v>
      </c>
      <c r="AU1265" s="69"/>
      <c r="AV1265" s="109"/>
      <c r="AW1265" s="109"/>
    </row>
    <row r="1266" spans="1:49" s="33" customFormat="1" ht="12">
      <c r="A1266" s="21">
        <v>1262</v>
      </c>
      <c r="B1266" s="71"/>
      <c r="C1266" s="71"/>
      <c r="D1266" s="71"/>
      <c r="E1266" s="71"/>
      <c r="F1266" s="72" t="s">
        <v>1080</v>
      </c>
      <c r="G1266" s="73"/>
      <c r="H1266" s="71"/>
      <c r="I1266" s="104">
        <f>SUM(I1267:I1298)</f>
        <v>49931</v>
      </c>
      <c r="J1266" s="74">
        <f>SUM(J1267:J1298)</f>
        <v>984</v>
      </c>
      <c r="K1266" s="74">
        <f t="shared" ref="K1266:AT1266" si="1015">SUM(K1267:K1298)</f>
        <v>935</v>
      </c>
      <c r="L1266" s="74">
        <f t="shared" si="1015"/>
        <v>1055</v>
      </c>
      <c r="M1266" s="74">
        <f t="shared" si="1015"/>
        <v>927</v>
      </c>
      <c r="N1266" s="74">
        <f t="shared" si="1015"/>
        <v>859</v>
      </c>
      <c r="O1266" s="74">
        <f t="shared" si="1015"/>
        <v>924</v>
      </c>
      <c r="P1266" s="74">
        <f t="shared" si="1015"/>
        <v>853</v>
      </c>
      <c r="Q1266" s="74">
        <f t="shared" si="1015"/>
        <v>869</v>
      </c>
      <c r="R1266" s="74">
        <f t="shared" si="1015"/>
        <v>884</v>
      </c>
      <c r="S1266" s="74">
        <f t="shared" si="1015"/>
        <v>898</v>
      </c>
      <c r="T1266" s="74">
        <f t="shared" si="1015"/>
        <v>907</v>
      </c>
      <c r="U1266" s="74">
        <f t="shared" si="1015"/>
        <v>914</v>
      </c>
      <c r="V1266" s="74">
        <f t="shared" si="1015"/>
        <v>922</v>
      </c>
      <c r="W1266" s="74">
        <f t="shared" si="1015"/>
        <v>933</v>
      </c>
      <c r="X1266" s="74">
        <f t="shared" si="1015"/>
        <v>945</v>
      </c>
      <c r="Y1266" s="74">
        <f t="shared" si="1015"/>
        <v>955</v>
      </c>
      <c r="Z1266" s="74">
        <f t="shared" si="1015"/>
        <v>968</v>
      </c>
      <c r="AA1266" s="74">
        <f t="shared" si="1015"/>
        <v>962</v>
      </c>
      <c r="AB1266" s="74">
        <f t="shared" si="1015"/>
        <v>927</v>
      </c>
      <c r="AC1266" s="74">
        <f t="shared" si="1015"/>
        <v>876</v>
      </c>
      <c r="AD1266" s="74">
        <f t="shared" si="1015"/>
        <v>3866</v>
      </c>
      <c r="AE1266" s="74">
        <f t="shared" si="1015"/>
        <v>4212</v>
      </c>
      <c r="AF1266" s="74">
        <f t="shared" si="1015"/>
        <v>4069</v>
      </c>
      <c r="AG1266" s="74">
        <f t="shared" si="1015"/>
        <v>4006</v>
      </c>
      <c r="AH1266" s="74">
        <f t="shared" si="1015"/>
        <v>3372</v>
      </c>
      <c r="AI1266" s="74">
        <f t="shared" si="1015"/>
        <v>2913</v>
      </c>
      <c r="AJ1266" s="74">
        <f t="shared" si="1015"/>
        <v>2129</v>
      </c>
      <c r="AK1266" s="74">
        <f t="shared" si="1015"/>
        <v>1831</v>
      </c>
      <c r="AL1266" s="74">
        <f t="shared" si="1015"/>
        <v>1570</v>
      </c>
      <c r="AM1266" s="74">
        <f t="shared" si="1015"/>
        <v>1163</v>
      </c>
      <c r="AN1266" s="74">
        <f t="shared" si="1015"/>
        <v>973</v>
      </c>
      <c r="AO1266" s="74">
        <f t="shared" si="1015"/>
        <v>667</v>
      </c>
      <c r="AP1266" s="74">
        <f t="shared" si="1015"/>
        <v>663</v>
      </c>
      <c r="AQ1266" s="74">
        <f t="shared" si="1015"/>
        <v>2266</v>
      </c>
      <c r="AR1266" s="74">
        <f t="shared" si="1015"/>
        <v>2251</v>
      </c>
      <c r="AS1266" s="74">
        <f t="shared" si="1015"/>
        <v>10994</v>
      </c>
      <c r="AT1266" s="74">
        <f t="shared" si="1015"/>
        <v>1217</v>
      </c>
      <c r="AU1266" s="73"/>
      <c r="AV1266" s="109"/>
      <c r="AW1266" s="109"/>
    </row>
    <row r="1267" spans="1:49" s="33" customFormat="1" ht="12">
      <c r="A1267" s="21">
        <v>1263</v>
      </c>
      <c r="B1267" s="83">
        <v>4659</v>
      </c>
      <c r="C1267" s="84" t="s">
        <v>996</v>
      </c>
      <c r="D1267" s="84" t="s">
        <v>748</v>
      </c>
      <c r="E1267" s="84" t="s">
        <v>749</v>
      </c>
      <c r="F1267" s="85" t="s">
        <v>264</v>
      </c>
      <c r="G1267" s="48" t="s">
        <v>707</v>
      </c>
      <c r="H1267" s="83">
        <v>4659</v>
      </c>
      <c r="I1267" s="16">
        <f t="shared" ref="I1267:I1331" si="1016">SUM(J1267:AP1267)</f>
        <v>11828</v>
      </c>
      <c r="J1267" s="51">
        <f>VLOOKUP(H1267,'[3]POB 2017 DISA CHOTA'!$G$289:$AS$1552,3,FALSE)</f>
        <v>273</v>
      </c>
      <c r="K1267" s="51">
        <f>VLOOKUP(H1267,'[3]POB 2017 DISA CHOTA'!$G$289:$AS$1552,4,FALSE)</f>
        <v>268</v>
      </c>
      <c r="L1267" s="51">
        <f>VLOOKUP(H1267,'[3]POB 2017 DISA CHOTA'!$G$289:$AS$1552,5,FALSE)</f>
        <v>239</v>
      </c>
      <c r="M1267" s="51">
        <f>VLOOKUP(H1267,'[3]POB 2017 DISA CHOTA'!$G$289:$AS$1552,6,FALSE)</f>
        <v>211</v>
      </c>
      <c r="N1267" s="51">
        <f>VLOOKUP(H1267,'[3]POB 2017 DISA CHOTA'!$G$289:$AS$1552,7,FALSE)</f>
        <v>194</v>
      </c>
      <c r="O1267" s="51">
        <f>VLOOKUP(H1267,'[3]POB 2017 DISA CHOTA'!$G$289:$AS$1552,8,FALSE)</f>
        <v>192</v>
      </c>
      <c r="P1267" s="51">
        <f>VLOOKUP(H1267,'[3]POB 2017 DISA CHOTA'!$G$289:$AS$1552,9,FALSE)</f>
        <v>190</v>
      </c>
      <c r="Q1267" s="51">
        <f>VLOOKUP(H1267,'[3]POB 2017 DISA CHOTA'!$G$289:$AS$1552,10,FALSE)</f>
        <v>191</v>
      </c>
      <c r="R1267" s="51">
        <f>VLOOKUP(H1267,'[3]POB 2017 DISA CHOTA'!$G$289:$AS$1552,11,FALSE)</f>
        <v>204</v>
      </c>
      <c r="S1267" s="51">
        <f>VLOOKUP(H1267,'[3]POB 2017 DISA CHOTA'!$G$289:$AS$1552,12,FALSE)</f>
        <v>203</v>
      </c>
      <c r="T1267" s="51">
        <f>VLOOKUP(H1267,'[3]POB 2017 DISA CHOTA'!$G$289:$AS$1552,13,FALSE)</f>
        <v>190</v>
      </c>
      <c r="U1267" s="51">
        <f>VLOOKUP(H1267,'[3]POB 2017 DISA CHOTA'!$G$289:$AS$1552,14,FALSE)</f>
        <v>206</v>
      </c>
      <c r="V1267" s="51">
        <f>VLOOKUP(H1267,'[3]POB 2017 DISA CHOTA'!$G$289:$AS$1552,15,FALSE)</f>
        <v>185</v>
      </c>
      <c r="W1267" s="51">
        <f>VLOOKUP(H1267,'[3]POB 2017 DISA CHOTA'!$G$289:$AS$1552,16,FALSE)</f>
        <v>210</v>
      </c>
      <c r="X1267" s="51">
        <f>VLOOKUP(H1267,'[3]POB 2017 DISA CHOTA'!$G$289:$AS$1552,17,FALSE)</f>
        <v>255</v>
      </c>
      <c r="Y1267" s="51">
        <f>VLOOKUP(H1267,'[3]POB 2017 DISA CHOTA'!$G$289:$AS$1552,18,FALSE)</f>
        <v>218</v>
      </c>
      <c r="Z1267" s="51">
        <f>VLOOKUP(H1267,'[3]POB 2017 DISA CHOTA'!$G$289:$AS$1552,19,FALSE)</f>
        <v>157</v>
      </c>
      <c r="AA1267" s="51">
        <f>VLOOKUP(H1267,'[3]POB 2017 DISA CHOTA'!$G$289:$AS$1552,20,FALSE)</f>
        <v>145</v>
      </c>
      <c r="AB1267" s="51">
        <f>VLOOKUP(H1267,'[3]POB 2017 DISA CHOTA'!$G$289:$AS$1552,21,FALSE)</f>
        <v>192</v>
      </c>
      <c r="AC1267" s="51">
        <f>VLOOKUP(H1267,'[3]POB 2017 DISA CHOTA'!$G$289:$AS$1552,22,FALSE)</f>
        <v>215</v>
      </c>
      <c r="AD1267" s="51">
        <f>VLOOKUP(H1267,'[3]POB 2017 DISA CHOTA'!$G$289:$AS$1552,23,FALSE)</f>
        <v>1161</v>
      </c>
      <c r="AE1267" s="51">
        <f>VLOOKUP(H1267,'[3]POB 2017 DISA CHOTA'!$G$289:$AS$1552,24,FALSE)</f>
        <v>1207</v>
      </c>
      <c r="AF1267" s="51">
        <f>VLOOKUP(H1267,'[3]POB 2017 DISA CHOTA'!$G$289:$AS$1552,25,FALSE)</f>
        <v>1007</v>
      </c>
      <c r="AG1267" s="51">
        <f>VLOOKUP(H1267,'[3]POB 2017 DISA CHOTA'!$G$289:$AS$1552,26,FALSE)</f>
        <v>960</v>
      </c>
      <c r="AH1267" s="51">
        <f>VLOOKUP(H1267,'[3]POB 2017 DISA CHOTA'!$G$289:$AS$1552,27,FALSE)</f>
        <v>764</v>
      </c>
      <c r="AI1267" s="51">
        <f>VLOOKUP(H1267,'[3]POB 2017 DISA CHOTA'!$G$289:$AS$1552,28,FALSE)</f>
        <v>633</v>
      </c>
      <c r="AJ1267" s="51">
        <f>VLOOKUP(H1267,'[3]POB 2017 DISA CHOTA'!$G$289:$AS$1552,29,FALSE)</f>
        <v>443</v>
      </c>
      <c r="AK1267" s="51">
        <f>VLOOKUP(H1267,'[3]POB 2017 DISA CHOTA'!$G$289:$AS$1552,30,FALSE)</f>
        <v>393</v>
      </c>
      <c r="AL1267" s="51">
        <f>VLOOKUP(H1267,'[3]POB 2017 DISA CHOTA'!$G$289:$AS$1552,31,FALSE)</f>
        <v>340</v>
      </c>
      <c r="AM1267" s="51">
        <f>VLOOKUP(H1267,'[3]POB 2017 DISA CHOTA'!$G$289:$AS$1552,32,FALSE)</f>
        <v>268</v>
      </c>
      <c r="AN1267" s="51">
        <f>VLOOKUP(H1267,'[3]POB 2017 DISA CHOTA'!$G$289:$AS$1552,33,FALSE)</f>
        <v>204</v>
      </c>
      <c r="AO1267" s="51">
        <f>VLOOKUP(H1267,'[3]POB 2017 DISA CHOTA'!$G$289:$AS$1552,34,FALSE)</f>
        <v>138</v>
      </c>
      <c r="AP1267" s="51">
        <f>VLOOKUP(H1267,'[3]POB 2017 DISA CHOTA'!$G$289:$AS$1552,35,FALSE)</f>
        <v>172</v>
      </c>
      <c r="AQ1267" s="51">
        <f>VLOOKUP(H1267,'[3]POB 2017 DISA CHOTA'!$G$289:$AS$1552,36,FALSE)</f>
        <v>513</v>
      </c>
      <c r="AR1267" s="51">
        <f>VLOOKUP(H1267,'[3]POB 2017 DISA CHOTA'!$G$289:$AS$1552,37,FALSE)</f>
        <v>445</v>
      </c>
      <c r="AS1267" s="51">
        <f>VLOOKUP(H1267,'[3]POB 2017 DISA CHOTA'!$G$289:$AS$1552,38,FALSE)</f>
        <v>2809</v>
      </c>
      <c r="AT1267" s="51">
        <f>VLOOKUP(H1267,'[3]POB 2017 DISA CHOTA'!$G$289:$AS$1552,39,FALSE)</f>
        <v>312</v>
      </c>
      <c r="AU1267" s="56">
        <v>4659</v>
      </c>
      <c r="AV1267" s="109"/>
      <c r="AW1267" s="109"/>
    </row>
    <row r="1268" spans="1:49" s="33" customFormat="1" ht="12">
      <c r="A1268" s="6">
        <v>1264</v>
      </c>
      <c r="B1268" s="83">
        <v>4660</v>
      </c>
      <c r="C1268" s="84" t="s">
        <v>996</v>
      </c>
      <c r="D1268" s="84" t="s">
        <v>748</v>
      </c>
      <c r="E1268" s="84" t="s">
        <v>749</v>
      </c>
      <c r="F1268" s="12" t="s">
        <v>265</v>
      </c>
      <c r="G1268" s="56" t="s">
        <v>680</v>
      </c>
      <c r="H1268" s="83">
        <v>4660</v>
      </c>
      <c r="I1268" s="16">
        <f t="shared" si="1016"/>
        <v>5328</v>
      </c>
      <c r="J1268" s="51">
        <f>VLOOKUP(H1268,'[3]POB 2017 DISA CHOTA'!$G$289:$AS$1552,3,FALSE)</f>
        <v>113</v>
      </c>
      <c r="K1268" s="51">
        <f>VLOOKUP(H1268,'[3]POB 2017 DISA CHOTA'!$G$289:$AS$1552,4,FALSE)</f>
        <v>110</v>
      </c>
      <c r="L1268" s="51">
        <f>VLOOKUP(H1268,'[3]POB 2017 DISA CHOTA'!$G$289:$AS$1552,5,FALSE)</f>
        <v>143</v>
      </c>
      <c r="M1268" s="51">
        <f>VLOOKUP(H1268,'[3]POB 2017 DISA CHOTA'!$G$289:$AS$1552,6,FALSE)</f>
        <v>112</v>
      </c>
      <c r="N1268" s="51">
        <f>VLOOKUP(H1268,'[3]POB 2017 DISA CHOTA'!$G$289:$AS$1552,7,FALSE)</f>
        <v>115</v>
      </c>
      <c r="O1268" s="51">
        <f>VLOOKUP(H1268,'[3]POB 2017 DISA CHOTA'!$G$289:$AS$1552,8,FALSE)</f>
        <v>101</v>
      </c>
      <c r="P1268" s="51">
        <f>VLOOKUP(H1268,'[3]POB 2017 DISA CHOTA'!$G$289:$AS$1552,9,FALSE)</f>
        <v>93</v>
      </c>
      <c r="Q1268" s="51">
        <f>VLOOKUP(H1268,'[3]POB 2017 DISA CHOTA'!$G$289:$AS$1552,10,FALSE)</f>
        <v>108</v>
      </c>
      <c r="R1268" s="51">
        <f>VLOOKUP(H1268,'[3]POB 2017 DISA CHOTA'!$G$289:$AS$1552,11,FALSE)</f>
        <v>115</v>
      </c>
      <c r="S1268" s="51">
        <f>VLOOKUP(H1268,'[3]POB 2017 DISA CHOTA'!$G$289:$AS$1552,12,FALSE)</f>
        <v>115</v>
      </c>
      <c r="T1268" s="51">
        <f>VLOOKUP(H1268,'[3]POB 2017 DISA CHOTA'!$G$289:$AS$1552,13,FALSE)</f>
        <v>114</v>
      </c>
      <c r="U1268" s="51">
        <f>VLOOKUP(H1268,'[3]POB 2017 DISA CHOTA'!$G$289:$AS$1552,14,FALSE)</f>
        <v>108</v>
      </c>
      <c r="V1268" s="51">
        <f>VLOOKUP(H1268,'[3]POB 2017 DISA CHOTA'!$G$289:$AS$1552,15,FALSE)</f>
        <v>113</v>
      </c>
      <c r="W1268" s="51">
        <f>VLOOKUP(H1268,'[3]POB 2017 DISA CHOTA'!$G$289:$AS$1552,16,FALSE)</f>
        <v>101</v>
      </c>
      <c r="X1268" s="51">
        <f>VLOOKUP(H1268,'[3]POB 2017 DISA CHOTA'!$G$289:$AS$1552,17,FALSE)</f>
        <v>81</v>
      </c>
      <c r="Y1268" s="51">
        <f>VLOOKUP(H1268,'[3]POB 2017 DISA CHOTA'!$G$289:$AS$1552,18,FALSE)</f>
        <v>96</v>
      </c>
      <c r="Z1268" s="51">
        <f>VLOOKUP(H1268,'[3]POB 2017 DISA CHOTA'!$G$289:$AS$1552,19,FALSE)</f>
        <v>100</v>
      </c>
      <c r="AA1268" s="51">
        <f>VLOOKUP(H1268,'[3]POB 2017 DISA CHOTA'!$G$289:$AS$1552,20,FALSE)</f>
        <v>92</v>
      </c>
      <c r="AB1268" s="51">
        <f>VLOOKUP(H1268,'[3]POB 2017 DISA CHOTA'!$G$289:$AS$1552,21,FALSE)</f>
        <v>104</v>
      </c>
      <c r="AC1268" s="51">
        <f>VLOOKUP(H1268,'[3]POB 2017 DISA CHOTA'!$G$289:$AS$1552,22,FALSE)</f>
        <v>122</v>
      </c>
      <c r="AD1268" s="51">
        <f>VLOOKUP(H1268,'[3]POB 2017 DISA CHOTA'!$G$289:$AS$1552,23,FALSE)</f>
        <v>593</v>
      </c>
      <c r="AE1268" s="51">
        <f>VLOOKUP(H1268,'[3]POB 2017 DISA CHOTA'!$G$289:$AS$1552,24,FALSE)</f>
        <v>572</v>
      </c>
      <c r="AF1268" s="51">
        <f>VLOOKUP(H1268,'[3]POB 2017 DISA CHOTA'!$G$289:$AS$1552,25,FALSE)</f>
        <v>407</v>
      </c>
      <c r="AG1268" s="51">
        <f>VLOOKUP(H1268,'[3]POB 2017 DISA CHOTA'!$G$289:$AS$1552,26,FALSE)</f>
        <v>346</v>
      </c>
      <c r="AH1268" s="51">
        <f>VLOOKUP(H1268,'[3]POB 2017 DISA CHOTA'!$G$289:$AS$1552,27,FALSE)</f>
        <v>258</v>
      </c>
      <c r="AI1268" s="51">
        <f>VLOOKUP(H1268,'[3]POB 2017 DISA CHOTA'!$G$289:$AS$1552,28,FALSE)</f>
        <v>251</v>
      </c>
      <c r="AJ1268" s="51">
        <f>VLOOKUP(H1268,'[3]POB 2017 DISA CHOTA'!$G$289:$AS$1552,29,FALSE)</f>
        <v>193</v>
      </c>
      <c r="AK1268" s="51">
        <f>VLOOKUP(H1268,'[3]POB 2017 DISA CHOTA'!$G$289:$AS$1552,30,FALSE)</f>
        <v>144</v>
      </c>
      <c r="AL1268" s="51">
        <f>VLOOKUP(H1268,'[3]POB 2017 DISA CHOTA'!$G$289:$AS$1552,31,FALSE)</f>
        <v>133</v>
      </c>
      <c r="AM1268" s="51">
        <f>VLOOKUP(H1268,'[3]POB 2017 DISA CHOTA'!$G$289:$AS$1552,32,FALSE)</f>
        <v>102</v>
      </c>
      <c r="AN1268" s="51">
        <f>VLOOKUP(H1268,'[3]POB 2017 DISA CHOTA'!$G$289:$AS$1552,33,FALSE)</f>
        <v>71</v>
      </c>
      <c r="AO1268" s="51">
        <f>VLOOKUP(H1268,'[3]POB 2017 DISA CHOTA'!$G$289:$AS$1552,34,FALSE)</f>
        <v>49</v>
      </c>
      <c r="AP1268" s="51">
        <f>VLOOKUP(H1268,'[3]POB 2017 DISA CHOTA'!$G$289:$AS$1552,35,FALSE)</f>
        <v>53</v>
      </c>
      <c r="AQ1268" s="51">
        <f>VLOOKUP(H1268,'[3]POB 2017 DISA CHOTA'!$G$289:$AS$1552,36,FALSE)</f>
        <v>253</v>
      </c>
      <c r="AR1268" s="51">
        <f>VLOOKUP(H1268,'[3]POB 2017 DISA CHOTA'!$G$289:$AS$1552,37,FALSE)</f>
        <v>247</v>
      </c>
      <c r="AS1268" s="51">
        <f>VLOOKUP(H1268,'[3]POB 2017 DISA CHOTA'!$G$289:$AS$1552,38,FALSE)</f>
        <v>1189</v>
      </c>
      <c r="AT1268" s="51">
        <f>VLOOKUP(H1268,'[3]POB 2017 DISA CHOTA'!$G$289:$AS$1552,39,FALSE)</f>
        <v>140</v>
      </c>
      <c r="AU1268" s="56">
        <v>4660</v>
      </c>
      <c r="AV1268" s="109"/>
      <c r="AW1268" s="109"/>
    </row>
    <row r="1269" spans="1:49" s="33" customFormat="1" ht="12">
      <c r="A1269" s="21">
        <v>1265</v>
      </c>
      <c r="B1269" s="83">
        <v>4661</v>
      </c>
      <c r="C1269" s="84" t="s">
        <v>996</v>
      </c>
      <c r="D1269" s="84" t="s">
        <v>748</v>
      </c>
      <c r="E1269" s="84" t="s">
        <v>749</v>
      </c>
      <c r="F1269" s="12" t="s">
        <v>266</v>
      </c>
      <c r="G1269" s="56" t="s">
        <v>667</v>
      </c>
      <c r="H1269" s="83">
        <v>4661</v>
      </c>
      <c r="I1269" s="16">
        <f t="shared" si="1016"/>
        <v>1457</v>
      </c>
      <c r="J1269" s="51">
        <f>VLOOKUP(H1269,'[3]POB 2017 DISA CHOTA'!$G$289:$AS$1552,3,FALSE)</f>
        <v>28</v>
      </c>
      <c r="K1269" s="51">
        <f>VLOOKUP(H1269,'[3]POB 2017 DISA CHOTA'!$G$289:$AS$1552,4,FALSE)</f>
        <v>23</v>
      </c>
      <c r="L1269" s="51">
        <f>VLOOKUP(H1269,'[3]POB 2017 DISA CHOTA'!$G$289:$AS$1552,5,FALSE)</f>
        <v>26</v>
      </c>
      <c r="M1269" s="51">
        <f>VLOOKUP(H1269,'[3]POB 2017 DISA CHOTA'!$G$289:$AS$1552,6,FALSE)</f>
        <v>23</v>
      </c>
      <c r="N1269" s="51">
        <f>VLOOKUP(H1269,'[3]POB 2017 DISA CHOTA'!$G$289:$AS$1552,7,FALSE)</f>
        <v>17</v>
      </c>
      <c r="O1269" s="51">
        <f>VLOOKUP(H1269,'[3]POB 2017 DISA CHOTA'!$G$289:$AS$1552,8,FALSE)</f>
        <v>23</v>
      </c>
      <c r="P1269" s="51">
        <f>VLOOKUP(H1269,'[3]POB 2017 DISA CHOTA'!$G$289:$AS$1552,9,FALSE)</f>
        <v>17</v>
      </c>
      <c r="Q1269" s="51">
        <f>VLOOKUP(H1269,'[3]POB 2017 DISA CHOTA'!$G$289:$AS$1552,10,FALSE)</f>
        <v>26</v>
      </c>
      <c r="R1269" s="51">
        <f>VLOOKUP(H1269,'[3]POB 2017 DISA CHOTA'!$G$289:$AS$1552,11,FALSE)</f>
        <v>20</v>
      </c>
      <c r="S1269" s="51">
        <f>VLOOKUP(H1269,'[3]POB 2017 DISA CHOTA'!$G$289:$AS$1552,12,FALSE)</f>
        <v>15</v>
      </c>
      <c r="T1269" s="51">
        <f>VLOOKUP(H1269,'[3]POB 2017 DISA CHOTA'!$G$289:$AS$1552,13,FALSE)</f>
        <v>18</v>
      </c>
      <c r="U1269" s="51">
        <f>VLOOKUP(H1269,'[3]POB 2017 DISA CHOTA'!$G$289:$AS$1552,14,FALSE)</f>
        <v>28</v>
      </c>
      <c r="V1269" s="51">
        <f>VLOOKUP(H1269,'[3]POB 2017 DISA CHOTA'!$G$289:$AS$1552,15,FALSE)</f>
        <v>27</v>
      </c>
      <c r="W1269" s="51">
        <f>VLOOKUP(H1269,'[3]POB 2017 DISA CHOTA'!$G$289:$AS$1552,16,FALSE)</f>
        <v>28</v>
      </c>
      <c r="X1269" s="51">
        <f>VLOOKUP(H1269,'[3]POB 2017 DISA CHOTA'!$G$289:$AS$1552,17,FALSE)</f>
        <v>17</v>
      </c>
      <c r="Y1269" s="51">
        <f>VLOOKUP(H1269,'[3]POB 2017 DISA CHOTA'!$G$289:$AS$1552,18,FALSE)</f>
        <v>19</v>
      </c>
      <c r="Z1269" s="51">
        <f>VLOOKUP(H1269,'[3]POB 2017 DISA CHOTA'!$G$289:$AS$1552,19,FALSE)</f>
        <v>36</v>
      </c>
      <c r="AA1269" s="51">
        <f>VLOOKUP(H1269,'[3]POB 2017 DISA CHOTA'!$G$289:$AS$1552,20,FALSE)</f>
        <v>41</v>
      </c>
      <c r="AB1269" s="51">
        <f>VLOOKUP(H1269,'[3]POB 2017 DISA CHOTA'!$G$289:$AS$1552,21,FALSE)</f>
        <v>27</v>
      </c>
      <c r="AC1269" s="51">
        <f>VLOOKUP(H1269,'[3]POB 2017 DISA CHOTA'!$G$289:$AS$1552,22,FALSE)</f>
        <v>28</v>
      </c>
      <c r="AD1269" s="51">
        <f>VLOOKUP(H1269,'[3]POB 2017 DISA CHOTA'!$G$289:$AS$1552,23,FALSE)</f>
        <v>101</v>
      </c>
      <c r="AE1269" s="51">
        <f>VLOOKUP(H1269,'[3]POB 2017 DISA CHOTA'!$G$289:$AS$1552,24,FALSE)</f>
        <v>96</v>
      </c>
      <c r="AF1269" s="51">
        <f>VLOOKUP(H1269,'[3]POB 2017 DISA CHOTA'!$G$289:$AS$1552,25,FALSE)</f>
        <v>93</v>
      </c>
      <c r="AG1269" s="51">
        <f>VLOOKUP(H1269,'[3]POB 2017 DISA CHOTA'!$G$289:$AS$1552,26,FALSE)</f>
        <v>107</v>
      </c>
      <c r="AH1269" s="51">
        <f>VLOOKUP(H1269,'[3]POB 2017 DISA CHOTA'!$G$289:$AS$1552,27,FALSE)</f>
        <v>115</v>
      </c>
      <c r="AI1269" s="51">
        <f>VLOOKUP(H1269,'[3]POB 2017 DISA CHOTA'!$G$289:$AS$1552,28,FALSE)</f>
        <v>121</v>
      </c>
      <c r="AJ1269" s="51">
        <f>VLOOKUP(H1269,'[3]POB 2017 DISA CHOTA'!$G$289:$AS$1552,29,FALSE)</f>
        <v>78</v>
      </c>
      <c r="AK1269" s="51">
        <f>VLOOKUP(H1269,'[3]POB 2017 DISA CHOTA'!$G$289:$AS$1552,30,FALSE)</f>
        <v>76</v>
      </c>
      <c r="AL1269" s="51">
        <f>VLOOKUP(H1269,'[3]POB 2017 DISA CHOTA'!$G$289:$AS$1552,31,FALSE)</f>
        <v>45</v>
      </c>
      <c r="AM1269" s="51">
        <f>VLOOKUP(H1269,'[3]POB 2017 DISA CHOTA'!$G$289:$AS$1552,32,FALSE)</f>
        <v>31</v>
      </c>
      <c r="AN1269" s="51">
        <f>VLOOKUP(H1269,'[3]POB 2017 DISA CHOTA'!$G$289:$AS$1552,33,FALSE)</f>
        <v>43</v>
      </c>
      <c r="AO1269" s="51">
        <f>VLOOKUP(H1269,'[3]POB 2017 DISA CHOTA'!$G$289:$AS$1552,34,FALSE)</f>
        <v>28</v>
      </c>
      <c r="AP1269" s="51">
        <f>VLOOKUP(H1269,'[3]POB 2017 DISA CHOTA'!$G$289:$AS$1552,35,FALSE)</f>
        <v>36</v>
      </c>
      <c r="AQ1269" s="51">
        <f>VLOOKUP(H1269,'[3]POB 2017 DISA CHOTA'!$G$289:$AS$1552,36,FALSE)</f>
        <v>58</v>
      </c>
      <c r="AR1269" s="51">
        <f>VLOOKUP(H1269,'[3]POB 2017 DISA CHOTA'!$G$289:$AS$1552,37,FALSE)</f>
        <v>72</v>
      </c>
      <c r="AS1269" s="51">
        <f>VLOOKUP(H1269,'[3]POB 2017 DISA CHOTA'!$G$289:$AS$1552,38,FALSE)</f>
        <v>310</v>
      </c>
      <c r="AT1269" s="51">
        <f>VLOOKUP(H1269,'[3]POB 2017 DISA CHOTA'!$G$289:$AS$1552,39,FALSE)</f>
        <v>36</v>
      </c>
      <c r="AU1269" s="56">
        <v>4661</v>
      </c>
      <c r="AV1269" s="109"/>
      <c r="AW1269" s="109"/>
    </row>
    <row r="1270" spans="1:49" s="33" customFormat="1" ht="12">
      <c r="A1270" s="21">
        <v>1266</v>
      </c>
      <c r="B1270" s="83">
        <v>4662</v>
      </c>
      <c r="C1270" s="84" t="s">
        <v>996</v>
      </c>
      <c r="D1270" s="84" t="s">
        <v>748</v>
      </c>
      <c r="E1270" s="84" t="s">
        <v>749</v>
      </c>
      <c r="F1270" s="47" t="s">
        <v>753</v>
      </c>
      <c r="G1270" s="56" t="s">
        <v>662</v>
      </c>
      <c r="H1270" s="83">
        <v>4662</v>
      </c>
      <c r="I1270" s="16">
        <f t="shared" si="1016"/>
        <v>917</v>
      </c>
      <c r="J1270" s="51">
        <f>VLOOKUP(H1270,'[3]POB 2017 DISA CHOTA'!$G$289:$AS$1552,3,FALSE)</f>
        <v>20</v>
      </c>
      <c r="K1270" s="51">
        <f>VLOOKUP(H1270,'[3]POB 2017 DISA CHOTA'!$G$289:$AS$1552,4,FALSE)</f>
        <v>18</v>
      </c>
      <c r="L1270" s="51">
        <f>VLOOKUP(H1270,'[3]POB 2017 DISA CHOTA'!$G$289:$AS$1552,5,FALSE)</f>
        <v>12</v>
      </c>
      <c r="M1270" s="51">
        <f>VLOOKUP(H1270,'[3]POB 2017 DISA CHOTA'!$G$289:$AS$1552,6,FALSE)</f>
        <v>16</v>
      </c>
      <c r="N1270" s="51">
        <f>VLOOKUP(H1270,'[3]POB 2017 DISA CHOTA'!$G$289:$AS$1552,7,FALSE)</f>
        <v>12</v>
      </c>
      <c r="O1270" s="51">
        <f>VLOOKUP(H1270,'[3]POB 2017 DISA CHOTA'!$G$289:$AS$1552,8,FALSE)</f>
        <v>19</v>
      </c>
      <c r="P1270" s="51">
        <f>VLOOKUP(H1270,'[3]POB 2017 DISA CHOTA'!$G$289:$AS$1552,9,FALSE)</f>
        <v>15</v>
      </c>
      <c r="Q1270" s="51">
        <f>VLOOKUP(H1270,'[3]POB 2017 DISA CHOTA'!$G$289:$AS$1552,10,FALSE)</f>
        <v>18</v>
      </c>
      <c r="R1270" s="51">
        <f>VLOOKUP(H1270,'[3]POB 2017 DISA CHOTA'!$G$289:$AS$1552,11,FALSE)</f>
        <v>18</v>
      </c>
      <c r="S1270" s="51">
        <f>VLOOKUP(H1270,'[3]POB 2017 DISA CHOTA'!$G$289:$AS$1552,12,FALSE)</f>
        <v>17</v>
      </c>
      <c r="T1270" s="51">
        <f>VLOOKUP(H1270,'[3]POB 2017 DISA CHOTA'!$G$289:$AS$1552,13,FALSE)</f>
        <v>13</v>
      </c>
      <c r="U1270" s="51">
        <f>VLOOKUP(H1270,'[3]POB 2017 DISA CHOTA'!$G$289:$AS$1552,14,FALSE)</f>
        <v>14</v>
      </c>
      <c r="V1270" s="51">
        <f>VLOOKUP(H1270,'[3]POB 2017 DISA CHOTA'!$G$289:$AS$1552,15,FALSE)</f>
        <v>23</v>
      </c>
      <c r="W1270" s="51">
        <f>VLOOKUP(H1270,'[3]POB 2017 DISA CHOTA'!$G$289:$AS$1552,16,FALSE)</f>
        <v>21</v>
      </c>
      <c r="X1270" s="51">
        <f>VLOOKUP(H1270,'[3]POB 2017 DISA CHOTA'!$G$289:$AS$1552,17,FALSE)</f>
        <v>20</v>
      </c>
      <c r="Y1270" s="51">
        <f>VLOOKUP(H1270,'[3]POB 2017 DISA CHOTA'!$G$289:$AS$1552,18,FALSE)</f>
        <v>23</v>
      </c>
      <c r="Z1270" s="51">
        <f>VLOOKUP(H1270,'[3]POB 2017 DISA CHOTA'!$G$289:$AS$1552,19,FALSE)</f>
        <v>17</v>
      </c>
      <c r="AA1270" s="51">
        <f>VLOOKUP(H1270,'[3]POB 2017 DISA CHOTA'!$G$289:$AS$1552,20,FALSE)</f>
        <v>21</v>
      </c>
      <c r="AB1270" s="51">
        <f>VLOOKUP(H1270,'[3]POB 2017 DISA CHOTA'!$G$289:$AS$1552,21,FALSE)</f>
        <v>13</v>
      </c>
      <c r="AC1270" s="51">
        <f>VLOOKUP(H1270,'[3]POB 2017 DISA CHOTA'!$G$289:$AS$1552,22,FALSE)</f>
        <v>22</v>
      </c>
      <c r="AD1270" s="51">
        <f>VLOOKUP(H1270,'[3]POB 2017 DISA CHOTA'!$G$289:$AS$1552,23,FALSE)</f>
        <v>50</v>
      </c>
      <c r="AE1270" s="51">
        <f>VLOOKUP(H1270,'[3]POB 2017 DISA CHOTA'!$G$289:$AS$1552,24,FALSE)</f>
        <v>47</v>
      </c>
      <c r="AF1270" s="51">
        <f>VLOOKUP(H1270,'[3]POB 2017 DISA CHOTA'!$G$289:$AS$1552,25,FALSE)</f>
        <v>68</v>
      </c>
      <c r="AG1270" s="51">
        <f>VLOOKUP(H1270,'[3]POB 2017 DISA CHOTA'!$G$289:$AS$1552,26,FALSE)</f>
        <v>65</v>
      </c>
      <c r="AH1270" s="51">
        <f>VLOOKUP(H1270,'[3]POB 2017 DISA CHOTA'!$G$289:$AS$1552,27,FALSE)</f>
        <v>85</v>
      </c>
      <c r="AI1270" s="51">
        <f>VLOOKUP(H1270,'[3]POB 2017 DISA CHOTA'!$G$289:$AS$1552,28,FALSE)</f>
        <v>59</v>
      </c>
      <c r="AJ1270" s="51">
        <f>VLOOKUP(H1270,'[3]POB 2017 DISA CHOTA'!$G$289:$AS$1552,29,FALSE)</f>
        <v>42</v>
      </c>
      <c r="AK1270" s="51">
        <f>VLOOKUP(H1270,'[3]POB 2017 DISA CHOTA'!$G$289:$AS$1552,30,FALSE)</f>
        <v>31</v>
      </c>
      <c r="AL1270" s="51">
        <f>VLOOKUP(H1270,'[3]POB 2017 DISA CHOTA'!$G$289:$AS$1552,31,FALSE)</f>
        <v>34</v>
      </c>
      <c r="AM1270" s="51">
        <f>VLOOKUP(H1270,'[3]POB 2017 DISA CHOTA'!$G$289:$AS$1552,32,FALSE)</f>
        <v>27</v>
      </c>
      <c r="AN1270" s="51">
        <f>VLOOKUP(H1270,'[3]POB 2017 DISA CHOTA'!$G$289:$AS$1552,33,FALSE)</f>
        <v>18</v>
      </c>
      <c r="AO1270" s="51">
        <f>VLOOKUP(H1270,'[3]POB 2017 DISA CHOTA'!$G$289:$AS$1552,34,FALSE)</f>
        <v>23</v>
      </c>
      <c r="AP1270" s="51">
        <f>VLOOKUP(H1270,'[3]POB 2017 DISA CHOTA'!$G$289:$AS$1552,35,FALSE)</f>
        <v>16</v>
      </c>
      <c r="AQ1270" s="51">
        <f>VLOOKUP(H1270,'[3]POB 2017 DISA CHOTA'!$G$289:$AS$1552,36,FALSE)</f>
        <v>45</v>
      </c>
      <c r="AR1270" s="51">
        <f>VLOOKUP(H1270,'[3]POB 2017 DISA CHOTA'!$G$289:$AS$1552,37,FALSE)</f>
        <v>46</v>
      </c>
      <c r="AS1270" s="51">
        <f>VLOOKUP(H1270,'[3]POB 2017 DISA CHOTA'!$G$289:$AS$1552,38,FALSE)</f>
        <v>183</v>
      </c>
      <c r="AT1270" s="51">
        <f>VLOOKUP(H1270,'[3]POB 2017 DISA CHOTA'!$G$289:$AS$1552,39,FALSE)</f>
        <v>26</v>
      </c>
      <c r="AU1270" s="56">
        <v>4662</v>
      </c>
      <c r="AV1270" s="109"/>
      <c r="AW1270" s="109"/>
    </row>
    <row r="1271" spans="1:49" s="33" customFormat="1" ht="12">
      <c r="A1271" s="6">
        <v>1267</v>
      </c>
      <c r="B1271" s="83">
        <v>4663</v>
      </c>
      <c r="C1271" s="84" t="s">
        <v>996</v>
      </c>
      <c r="D1271" s="84" t="s">
        <v>748</v>
      </c>
      <c r="E1271" s="84" t="s">
        <v>749</v>
      </c>
      <c r="F1271" s="12" t="s">
        <v>267</v>
      </c>
      <c r="G1271" s="56" t="s">
        <v>662</v>
      </c>
      <c r="H1271" s="83">
        <v>4663</v>
      </c>
      <c r="I1271" s="16">
        <f t="shared" si="1016"/>
        <v>1171</v>
      </c>
      <c r="J1271" s="51">
        <f>VLOOKUP(H1271,'[3]POB 2017 DISA CHOTA'!$G$289:$AS$1552,3,FALSE)</f>
        <v>22</v>
      </c>
      <c r="K1271" s="51">
        <f>VLOOKUP(H1271,'[3]POB 2017 DISA CHOTA'!$G$289:$AS$1552,4,FALSE)</f>
        <v>23</v>
      </c>
      <c r="L1271" s="51">
        <f>VLOOKUP(H1271,'[3]POB 2017 DISA CHOTA'!$G$289:$AS$1552,5,FALSE)</f>
        <v>20</v>
      </c>
      <c r="M1271" s="51">
        <f>VLOOKUP(H1271,'[3]POB 2017 DISA CHOTA'!$G$289:$AS$1552,6,FALSE)</f>
        <v>28</v>
      </c>
      <c r="N1271" s="51">
        <f>VLOOKUP(H1271,'[3]POB 2017 DISA CHOTA'!$G$289:$AS$1552,7,FALSE)</f>
        <v>18</v>
      </c>
      <c r="O1271" s="51">
        <f>VLOOKUP(H1271,'[3]POB 2017 DISA CHOTA'!$G$289:$AS$1552,8,FALSE)</f>
        <v>32</v>
      </c>
      <c r="P1271" s="51">
        <f>VLOOKUP(H1271,'[3]POB 2017 DISA CHOTA'!$G$289:$AS$1552,9,FALSE)</f>
        <v>22</v>
      </c>
      <c r="Q1271" s="51">
        <f>VLOOKUP(H1271,'[3]POB 2017 DISA CHOTA'!$G$289:$AS$1552,10,FALSE)</f>
        <v>20</v>
      </c>
      <c r="R1271" s="51">
        <f>VLOOKUP(H1271,'[3]POB 2017 DISA CHOTA'!$G$289:$AS$1552,11,FALSE)</f>
        <v>28</v>
      </c>
      <c r="S1271" s="51">
        <f>VLOOKUP(H1271,'[3]POB 2017 DISA CHOTA'!$G$289:$AS$1552,12,FALSE)</f>
        <v>22</v>
      </c>
      <c r="T1271" s="51">
        <f>VLOOKUP(H1271,'[3]POB 2017 DISA CHOTA'!$G$289:$AS$1552,13,FALSE)</f>
        <v>14</v>
      </c>
      <c r="U1271" s="51">
        <f>VLOOKUP(H1271,'[3]POB 2017 DISA CHOTA'!$G$289:$AS$1552,14,FALSE)</f>
        <v>15</v>
      </c>
      <c r="V1271" s="51">
        <f>VLOOKUP(H1271,'[3]POB 2017 DISA CHOTA'!$G$289:$AS$1552,15,FALSE)</f>
        <v>21</v>
      </c>
      <c r="W1271" s="51">
        <f>VLOOKUP(H1271,'[3]POB 2017 DISA CHOTA'!$G$289:$AS$1552,16,FALSE)</f>
        <v>18</v>
      </c>
      <c r="X1271" s="51">
        <f>VLOOKUP(H1271,'[3]POB 2017 DISA CHOTA'!$G$289:$AS$1552,17,FALSE)</f>
        <v>20</v>
      </c>
      <c r="Y1271" s="51">
        <f>VLOOKUP(H1271,'[3]POB 2017 DISA CHOTA'!$G$289:$AS$1552,18,FALSE)</f>
        <v>12</v>
      </c>
      <c r="Z1271" s="51">
        <f>VLOOKUP(H1271,'[3]POB 2017 DISA CHOTA'!$G$289:$AS$1552,19,FALSE)</f>
        <v>18</v>
      </c>
      <c r="AA1271" s="51">
        <f>VLOOKUP(H1271,'[3]POB 2017 DISA CHOTA'!$G$289:$AS$1552,20,FALSE)</f>
        <v>26</v>
      </c>
      <c r="AB1271" s="51">
        <f>VLOOKUP(H1271,'[3]POB 2017 DISA CHOTA'!$G$289:$AS$1552,21,FALSE)</f>
        <v>18</v>
      </c>
      <c r="AC1271" s="51">
        <f>VLOOKUP(H1271,'[3]POB 2017 DISA CHOTA'!$G$289:$AS$1552,22,FALSE)</f>
        <v>20</v>
      </c>
      <c r="AD1271" s="51">
        <f>VLOOKUP(H1271,'[3]POB 2017 DISA CHOTA'!$G$289:$AS$1552,23,FALSE)</f>
        <v>87</v>
      </c>
      <c r="AE1271" s="51">
        <f>VLOOKUP(H1271,'[3]POB 2017 DISA CHOTA'!$G$289:$AS$1552,24,FALSE)</f>
        <v>80</v>
      </c>
      <c r="AF1271" s="51">
        <f>VLOOKUP(H1271,'[3]POB 2017 DISA CHOTA'!$G$289:$AS$1552,25,FALSE)</f>
        <v>98</v>
      </c>
      <c r="AG1271" s="51">
        <f>VLOOKUP(H1271,'[3]POB 2017 DISA CHOTA'!$G$289:$AS$1552,26,FALSE)</f>
        <v>111</v>
      </c>
      <c r="AH1271" s="51">
        <f>VLOOKUP(H1271,'[3]POB 2017 DISA CHOTA'!$G$289:$AS$1552,27,FALSE)</f>
        <v>90</v>
      </c>
      <c r="AI1271" s="51">
        <f>VLOOKUP(H1271,'[3]POB 2017 DISA CHOTA'!$G$289:$AS$1552,28,FALSE)</f>
        <v>78</v>
      </c>
      <c r="AJ1271" s="51">
        <f>VLOOKUP(H1271,'[3]POB 2017 DISA CHOTA'!$G$289:$AS$1552,29,FALSE)</f>
        <v>43</v>
      </c>
      <c r="AK1271" s="51">
        <f>VLOOKUP(H1271,'[3]POB 2017 DISA CHOTA'!$G$289:$AS$1552,30,FALSE)</f>
        <v>41</v>
      </c>
      <c r="AL1271" s="51">
        <f>VLOOKUP(H1271,'[3]POB 2017 DISA CHOTA'!$G$289:$AS$1552,31,FALSE)</f>
        <v>37</v>
      </c>
      <c r="AM1271" s="51">
        <f>VLOOKUP(H1271,'[3]POB 2017 DISA CHOTA'!$G$289:$AS$1552,32,FALSE)</f>
        <v>30</v>
      </c>
      <c r="AN1271" s="51">
        <f>VLOOKUP(H1271,'[3]POB 2017 DISA CHOTA'!$G$289:$AS$1552,33,FALSE)</f>
        <v>23</v>
      </c>
      <c r="AO1271" s="51">
        <f>VLOOKUP(H1271,'[3]POB 2017 DISA CHOTA'!$G$289:$AS$1552,34,FALSE)</f>
        <v>20</v>
      </c>
      <c r="AP1271" s="51">
        <f>VLOOKUP(H1271,'[3]POB 2017 DISA CHOTA'!$G$289:$AS$1552,35,FALSE)</f>
        <v>16</v>
      </c>
      <c r="AQ1271" s="51">
        <f>VLOOKUP(H1271,'[3]POB 2017 DISA CHOTA'!$G$289:$AS$1552,36,FALSE)</f>
        <v>43</v>
      </c>
      <c r="AR1271" s="51">
        <f>VLOOKUP(H1271,'[3]POB 2017 DISA CHOTA'!$G$289:$AS$1552,37,FALSE)</f>
        <v>45</v>
      </c>
      <c r="AS1271" s="51">
        <f>VLOOKUP(H1271,'[3]POB 2017 DISA CHOTA'!$G$289:$AS$1552,38,FALSE)</f>
        <v>267</v>
      </c>
      <c r="AT1271" s="51">
        <f>VLOOKUP(H1271,'[3]POB 2017 DISA CHOTA'!$G$289:$AS$1552,39,FALSE)</f>
        <v>28</v>
      </c>
      <c r="AU1271" s="56">
        <v>4663</v>
      </c>
      <c r="AV1271" s="109"/>
      <c r="AW1271" s="109"/>
    </row>
    <row r="1272" spans="1:49" s="33" customFormat="1" ht="12">
      <c r="A1272" s="21">
        <v>1268</v>
      </c>
      <c r="B1272" s="83">
        <v>4664</v>
      </c>
      <c r="C1272" s="84" t="s">
        <v>996</v>
      </c>
      <c r="D1272" s="84" t="s">
        <v>748</v>
      </c>
      <c r="E1272" s="84" t="s">
        <v>749</v>
      </c>
      <c r="F1272" s="12" t="s">
        <v>268</v>
      </c>
      <c r="G1272" s="56" t="s">
        <v>662</v>
      </c>
      <c r="H1272" s="83">
        <v>4664</v>
      </c>
      <c r="I1272" s="16">
        <f t="shared" si="1016"/>
        <v>591</v>
      </c>
      <c r="J1272" s="51">
        <f>VLOOKUP(H1272,'[3]POB 2017 DISA CHOTA'!$G$289:$AS$1552,3,FALSE)</f>
        <v>10</v>
      </c>
      <c r="K1272" s="51">
        <f>VLOOKUP(H1272,'[3]POB 2017 DISA CHOTA'!$G$289:$AS$1552,4,FALSE)</f>
        <v>12</v>
      </c>
      <c r="L1272" s="51">
        <f>VLOOKUP(H1272,'[3]POB 2017 DISA CHOTA'!$G$289:$AS$1552,5,FALSE)</f>
        <v>6</v>
      </c>
      <c r="M1272" s="51">
        <f>VLOOKUP(H1272,'[3]POB 2017 DISA CHOTA'!$G$289:$AS$1552,6,FALSE)</f>
        <v>8</v>
      </c>
      <c r="N1272" s="51">
        <f>VLOOKUP(H1272,'[3]POB 2017 DISA CHOTA'!$G$289:$AS$1552,7,FALSE)</f>
        <v>15</v>
      </c>
      <c r="O1272" s="51">
        <f>VLOOKUP(H1272,'[3]POB 2017 DISA CHOTA'!$G$289:$AS$1552,8,FALSE)</f>
        <v>9</v>
      </c>
      <c r="P1272" s="51">
        <f>VLOOKUP(H1272,'[3]POB 2017 DISA CHOTA'!$G$289:$AS$1552,9,FALSE)</f>
        <v>12</v>
      </c>
      <c r="Q1272" s="51">
        <f>VLOOKUP(H1272,'[3]POB 2017 DISA CHOTA'!$G$289:$AS$1552,10,FALSE)</f>
        <v>11</v>
      </c>
      <c r="R1272" s="51">
        <f>VLOOKUP(H1272,'[3]POB 2017 DISA CHOTA'!$G$289:$AS$1552,11,FALSE)</f>
        <v>8</v>
      </c>
      <c r="S1272" s="51">
        <f>VLOOKUP(H1272,'[3]POB 2017 DISA CHOTA'!$G$289:$AS$1552,12,FALSE)</f>
        <v>9</v>
      </c>
      <c r="T1272" s="51">
        <f>VLOOKUP(H1272,'[3]POB 2017 DISA CHOTA'!$G$289:$AS$1552,13,FALSE)</f>
        <v>13</v>
      </c>
      <c r="U1272" s="51">
        <f>VLOOKUP(H1272,'[3]POB 2017 DISA CHOTA'!$G$289:$AS$1552,14,FALSE)</f>
        <v>7</v>
      </c>
      <c r="V1272" s="51">
        <f>VLOOKUP(H1272,'[3]POB 2017 DISA CHOTA'!$G$289:$AS$1552,15,FALSE)</f>
        <v>7</v>
      </c>
      <c r="W1272" s="51">
        <f>VLOOKUP(H1272,'[3]POB 2017 DISA CHOTA'!$G$289:$AS$1552,16,FALSE)</f>
        <v>13</v>
      </c>
      <c r="X1272" s="51">
        <f>VLOOKUP(H1272,'[3]POB 2017 DISA CHOTA'!$G$289:$AS$1552,17,FALSE)</f>
        <v>8</v>
      </c>
      <c r="Y1272" s="51">
        <f>VLOOKUP(H1272,'[3]POB 2017 DISA CHOTA'!$G$289:$AS$1552,18,FALSE)</f>
        <v>10</v>
      </c>
      <c r="Z1272" s="51">
        <f>VLOOKUP(H1272,'[3]POB 2017 DISA CHOTA'!$G$289:$AS$1552,19,FALSE)</f>
        <v>14</v>
      </c>
      <c r="AA1272" s="51">
        <f>VLOOKUP(H1272,'[3]POB 2017 DISA CHOTA'!$G$289:$AS$1552,20,FALSE)</f>
        <v>15</v>
      </c>
      <c r="AB1272" s="51">
        <f>VLOOKUP(H1272,'[3]POB 2017 DISA CHOTA'!$G$289:$AS$1552,21,FALSE)</f>
        <v>20</v>
      </c>
      <c r="AC1272" s="51">
        <f>VLOOKUP(H1272,'[3]POB 2017 DISA CHOTA'!$G$289:$AS$1552,22,FALSE)</f>
        <v>15</v>
      </c>
      <c r="AD1272" s="51">
        <f>VLOOKUP(H1272,'[3]POB 2017 DISA CHOTA'!$G$289:$AS$1552,23,FALSE)</f>
        <v>39</v>
      </c>
      <c r="AE1272" s="51">
        <f>VLOOKUP(H1272,'[3]POB 2017 DISA CHOTA'!$G$289:$AS$1552,24,FALSE)</f>
        <v>53</v>
      </c>
      <c r="AF1272" s="51">
        <f>VLOOKUP(H1272,'[3]POB 2017 DISA CHOTA'!$G$289:$AS$1552,25,FALSE)</f>
        <v>48</v>
      </c>
      <c r="AG1272" s="51">
        <f>VLOOKUP(H1272,'[3]POB 2017 DISA CHOTA'!$G$289:$AS$1552,26,FALSE)</f>
        <v>39</v>
      </c>
      <c r="AH1272" s="51">
        <f>VLOOKUP(H1272,'[3]POB 2017 DISA CHOTA'!$G$289:$AS$1552,27,FALSE)</f>
        <v>25</v>
      </c>
      <c r="AI1272" s="51">
        <f>VLOOKUP(H1272,'[3]POB 2017 DISA CHOTA'!$G$289:$AS$1552,28,FALSE)</f>
        <v>41</v>
      </c>
      <c r="AJ1272" s="51">
        <f>VLOOKUP(H1272,'[3]POB 2017 DISA CHOTA'!$G$289:$AS$1552,29,FALSE)</f>
        <v>25</v>
      </c>
      <c r="AK1272" s="51">
        <f>VLOOKUP(H1272,'[3]POB 2017 DISA CHOTA'!$G$289:$AS$1552,30,FALSE)</f>
        <v>18</v>
      </c>
      <c r="AL1272" s="51">
        <f>VLOOKUP(H1272,'[3]POB 2017 DISA CHOTA'!$G$289:$AS$1552,31,FALSE)</f>
        <v>28</v>
      </c>
      <c r="AM1272" s="51">
        <f>VLOOKUP(H1272,'[3]POB 2017 DISA CHOTA'!$G$289:$AS$1552,32,FALSE)</f>
        <v>15</v>
      </c>
      <c r="AN1272" s="51">
        <f>VLOOKUP(H1272,'[3]POB 2017 DISA CHOTA'!$G$289:$AS$1552,33,FALSE)</f>
        <v>15</v>
      </c>
      <c r="AO1272" s="51">
        <f>VLOOKUP(H1272,'[3]POB 2017 DISA CHOTA'!$G$289:$AS$1552,34,FALSE)</f>
        <v>16</v>
      </c>
      <c r="AP1272" s="51">
        <f>VLOOKUP(H1272,'[3]POB 2017 DISA CHOTA'!$G$289:$AS$1552,35,FALSE)</f>
        <v>7</v>
      </c>
      <c r="AQ1272" s="51">
        <f>VLOOKUP(H1272,'[3]POB 2017 DISA CHOTA'!$G$289:$AS$1552,36,FALSE)</f>
        <v>24</v>
      </c>
      <c r="AR1272" s="51">
        <f>VLOOKUP(H1272,'[3]POB 2017 DISA CHOTA'!$G$289:$AS$1552,37,FALSE)</f>
        <v>36</v>
      </c>
      <c r="AS1272" s="51">
        <f>VLOOKUP(H1272,'[3]POB 2017 DISA CHOTA'!$G$289:$AS$1552,38,FALSE)</f>
        <v>120</v>
      </c>
      <c r="AT1272" s="51">
        <f>VLOOKUP(H1272,'[3]POB 2017 DISA CHOTA'!$G$289:$AS$1552,39,FALSE)</f>
        <v>14</v>
      </c>
      <c r="AU1272" s="56">
        <v>4664</v>
      </c>
      <c r="AV1272" s="109"/>
      <c r="AW1272" s="109"/>
    </row>
    <row r="1273" spans="1:49" s="33" customFormat="1" ht="12">
      <c r="A1273" s="21">
        <v>1269</v>
      </c>
      <c r="B1273" s="83">
        <v>4665</v>
      </c>
      <c r="C1273" s="84" t="s">
        <v>996</v>
      </c>
      <c r="D1273" s="84" t="s">
        <v>748</v>
      </c>
      <c r="E1273" s="84" t="s">
        <v>749</v>
      </c>
      <c r="F1273" s="46" t="s">
        <v>755</v>
      </c>
      <c r="G1273" s="56" t="s">
        <v>667</v>
      </c>
      <c r="H1273" s="83">
        <v>4665</v>
      </c>
      <c r="I1273" s="16">
        <f t="shared" si="1016"/>
        <v>1652</v>
      </c>
      <c r="J1273" s="51">
        <f>VLOOKUP(H1273,'[3]POB 2017 DISA CHOTA'!$G$289:$AS$1552,3,FALSE)</f>
        <v>35</v>
      </c>
      <c r="K1273" s="51">
        <f>VLOOKUP(H1273,'[3]POB 2017 DISA CHOTA'!$G$289:$AS$1552,4,FALSE)</f>
        <v>33</v>
      </c>
      <c r="L1273" s="51">
        <f>VLOOKUP(H1273,'[3]POB 2017 DISA CHOTA'!$G$289:$AS$1552,5,FALSE)</f>
        <v>31</v>
      </c>
      <c r="M1273" s="51">
        <f>VLOOKUP(H1273,'[3]POB 2017 DISA CHOTA'!$G$289:$AS$1552,6,FALSE)</f>
        <v>34</v>
      </c>
      <c r="N1273" s="51">
        <f>VLOOKUP(H1273,'[3]POB 2017 DISA CHOTA'!$G$289:$AS$1552,7,FALSE)</f>
        <v>39</v>
      </c>
      <c r="O1273" s="51">
        <f>VLOOKUP(H1273,'[3]POB 2017 DISA CHOTA'!$G$289:$AS$1552,8,FALSE)</f>
        <v>38</v>
      </c>
      <c r="P1273" s="51">
        <f>VLOOKUP(H1273,'[3]POB 2017 DISA CHOTA'!$G$289:$AS$1552,9,FALSE)</f>
        <v>37</v>
      </c>
      <c r="Q1273" s="51">
        <f>VLOOKUP(H1273,'[3]POB 2017 DISA CHOTA'!$G$289:$AS$1552,10,FALSE)</f>
        <v>28</v>
      </c>
      <c r="R1273" s="51">
        <f>VLOOKUP(H1273,'[3]POB 2017 DISA CHOTA'!$G$289:$AS$1552,11,FALSE)</f>
        <v>28</v>
      </c>
      <c r="S1273" s="51">
        <f>VLOOKUP(H1273,'[3]POB 2017 DISA CHOTA'!$G$289:$AS$1552,12,FALSE)</f>
        <v>43</v>
      </c>
      <c r="T1273" s="51">
        <f>VLOOKUP(H1273,'[3]POB 2017 DISA CHOTA'!$G$289:$AS$1552,13,FALSE)</f>
        <v>28</v>
      </c>
      <c r="U1273" s="51">
        <f>VLOOKUP(H1273,'[3]POB 2017 DISA CHOTA'!$G$289:$AS$1552,14,FALSE)</f>
        <v>31</v>
      </c>
      <c r="V1273" s="51">
        <f>VLOOKUP(H1273,'[3]POB 2017 DISA CHOTA'!$G$289:$AS$1552,15,FALSE)</f>
        <v>42</v>
      </c>
      <c r="W1273" s="51">
        <f>VLOOKUP(H1273,'[3]POB 2017 DISA CHOTA'!$G$289:$AS$1552,16,FALSE)</f>
        <v>29</v>
      </c>
      <c r="X1273" s="51">
        <f>VLOOKUP(H1273,'[3]POB 2017 DISA CHOTA'!$G$289:$AS$1552,17,FALSE)</f>
        <v>36</v>
      </c>
      <c r="Y1273" s="51">
        <f>VLOOKUP(H1273,'[3]POB 2017 DISA CHOTA'!$G$289:$AS$1552,18,FALSE)</f>
        <v>30</v>
      </c>
      <c r="Z1273" s="51">
        <f>VLOOKUP(H1273,'[3]POB 2017 DISA CHOTA'!$G$289:$AS$1552,19,FALSE)</f>
        <v>32</v>
      </c>
      <c r="AA1273" s="51">
        <f>VLOOKUP(H1273,'[3]POB 2017 DISA CHOTA'!$G$289:$AS$1552,20,FALSE)</f>
        <v>29</v>
      </c>
      <c r="AB1273" s="51">
        <f>VLOOKUP(H1273,'[3]POB 2017 DISA CHOTA'!$G$289:$AS$1552,21,FALSE)</f>
        <v>42</v>
      </c>
      <c r="AC1273" s="51">
        <f>VLOOKUP(H1273,'[3]POB 2017 DISA CHOTA'!$G$289:$AS$1552,22,FALSE)</f>
        <v>27</v>
      </c>
      <c r="AD1273" s="51">
        <f>VLOOKUP(H1273,'[3]POB 2017 DISA CHOTA'!$G$289:$AS$1552,23,FALSE)</f>
        <v>105</v>
      </c>
      <c r="AE1273" s="51">
        <f>VLOOKUP(H1273,'[3]POB 2017 DISA CHOTA'!$G$289:$AS$1552,24,FALSE)</f>
        <v>100</v>
      </c>
      <c r="AF1273" s="51">
        <f>VLOOKUP(H1273,'[3]POB 2017 DISA CHOTA'!$G$289:$AS$1552,25,FALSE)</f>
        <v>104</v>
      </c>
      <c r="AG1273" s="51">
        <f>VLOOKUP(H1273,'[3]POB 2017 DISA CHOTA'!$G$289:$AS$1552,26,FALSE)</f>
        <v>115</v>
      </c>
      <c r="AH1273" s="51">
        <f>VLOOKUP(H1273,'[3]POB 2017 DISA CHOTA'!$G$289:$AS$1552,27,FALSE)</f>
        <v>99</v>
      </c>
      <c r="AI1273" s="51">
        <f>VLOOKUP(H1273,'[3]POB 2017 DISA CHOTA'!$G$289:$AS$1552,28,FALSE)</f>
        <v>105</v>
      </c>
      <c r="AJ1273" s="51">
        <f>VLOOKUP(H1273,'[3]POB 2017 DISA CHOTA'!$G$289:$AS$1552,29,FALSE)</f>
        <v>90</v>
      </c>
      <c r="AK1273" s="51">
        <f>VLOOKUP(H1273,'[3]POB 2017 DISA CHOTA'!$G$289:$AS$1552,30,FALSE)</f>
        <v>54</v>
      </c>
      <c r="AL1273" s="51">
        <f>VLOOKUP(H1273,'[3]POB 2017 DISA CHOTA'!$G$289:$AS$1552,31,FALSE)</f>
        <v>56</v>
      </c>
      <c r="AM1273" s="51">
        <f>VLOOKUP(H1273,'[3]POB 2017 DISA CHOTA'!$G$289:$AS$1552,32,FALSE)</f>
        <v>45</v>
      </c>
      <c r="AN1273" s="51">
        <f>VLOOKUP(H1273,'[3]POB 2017 DISA CHOTA'!$G$289:$AS$1552,33,FALSE)</f>
        <v>44</v>
      </c>
      <c r="AO1273" s="51">
        <f>VLOOKUP(H1273,'[3]POB 2017 DISA CHOTA'!$G$289:$AS$1552,34,FALSE)</f>
        <v>33</v>
      </c>
      <c r="AP1273" s="51">
        <f>VLOOKUP(H1273,'[3]POB 2017 DISA CHOTA'!$G$289:$AS$1552,35,FALSE)</f>
        <v>30</v>
      </c>
      <c r="AQ1273" s="51">
        <f>VLOOKUP(H1273,'[3]POB 2017 DISA CHOTA'!$G$289:$AS$1552,36,FALSE)</f>
        <v>81</v>
      </c>
      <c r="AR1273" s="51">
        <f>VLOOKUP(H1273,'[3]POB 2017 DISA CHOTA'!$G$289:$AS$1552,37,FALSE)</f>
        <v>77</v>
      </c>
      <c r="AS1273" s="51">
        <f>VLOOKUP(H1273,'[3]POB 2017 DISA CHOTA'!$G$289:$AS$1552,38,FALSE)</f>
        <v>308</v>
      </c>
      <c r="AT1273" s="51">
        <f>VLOOKUP(H1273,'[3]POB 2017 DISA CHOTA'!$G$289:$AS$1552,39,FALSE)</f>
        <v>45</v>
      </c>
      <c r="AU1273" s="56">
        <v>4665</v>
      </c>
      <c r="AV1273" s="109"/>
      <c r="AW1273" s="109"/>
    </row>
    <row r="1274" spans="1:49" s="33" customFormat="1" ht="12">
      <c r="A1274" s="6">
        <v>1270</v>
      </c>
      <c r="B1274" s="83">
        <v>4666</v>
      </c>
      <c r="C1274" s="84" t="s">
        <v>996</v>
      </c>
      <c r="D1274" s="84" t="s">
        <v>748</v>
      </c>
      <c r="E1274" s="84" t="s">
        <v>749</v>
      </c>
      <c r="F1274" s="46" t="s">
        <v>756</v>
      </c>
      <c r="G1274" s="56" t="s">
        <v>662</v>
      </c>
      <c r="H1274" s="83">
        <v>4666</v>
      </c>
      <c r="I1274" s="16">
        <f t="shared" si="1016"/>
        <v>1175</v>
      </c>
      <c r="J1274" s="51">
        <f>VLOOKUP(H1274,'[3]POB 2017 DISA CHOTA'!$G$289:$AS$1552,3,FALSE)</f>
        <v>34</v>
      </c>
      <c r="K1274" s="51">
        <f>VLOOKUP(H1274,'[3]POB 2017 DISA CHOTA'!$G$289:$AS$1552,4,FALSE)</f>
        <v>28</v>
      </c>
      <c r="L1274" s="51">
        <f>VLOOKUP(H1274,'[3]POB 2017 DISA CHOTA'!$G$289:$AS$1552,5,FALSE)</f>
        <v>35</v>
      </c>
      <c r="M1274" s="51">
        <f>VLOOKUP(H1274,'[3]POB 2017 DISA CHOTA'!$G$289:$AS$1552,6,FALSE)</f>
        <v>23</v>
      </c>
      <c r="N1274" s="51">
        <f>VLOOKUP(H1274,'[3]POB 2017 DISA CHOTA'!$G$289:$AS$1552,7,FALSE)</f>
        <v>22</v>
      </c>
      <c r="O1274" s="51">
        <f>VLOOKUP(H1274,'[3]POB 2017 DISA CHOTA'!$G$289:$AS$1552,8,FALSE)</f>
        <v>26</v>
      </c>
      <c r="P1274" s="51">
        <f>VLOOKUP(H1274,'[3]POB 2017 DISA CHOTA'!$G$289:$AS$1552,9,FALSE)</f>
        <v>32</v>
      </c>
      <c r="Q1274" s="51">
        <f>VLOOKUP(H1274,'[3]POB 2017 DISA CHOTA'!$G$289:$AS$1552,10,FALSE)</f>
        <v>17</v>
      </c>
      <c r="R1274" s="51">
        <f>VLOOKUP(H1274,'[3]POB 2017 DISA CHOTA'!$G$289:$AS$1552,11,FALSE)</f>
        <v>28</v>
      </c>
      <c r="S1274" s="51">
        <f>VLOOKUP(H1274,'[3]POB 2017 DISA CHOTA'!$G$289:$AS$1552,12,FALSE)</f>
        <v>18</v>
      </c>
      <c r="T1274" s="51">
        <f>VLOOKUP(H1274,'[3]POB 2017 DISA CHOTA'!$G$289:$AS$1552,13,FALSE)</f>
        <v>25</v>
      </c>
      <c r="U1274" s="51">
        <f>VLOOKUP(H1274,'[3]POB 2017 DISA CHOTA'!$G$289:$AS$1552,14,FALSE)</f>
        <v>29</v>
      </c>
      <c r="V1274" s="51">
        <f>VLOOKUP(H1274,'[3]POB 2017 DISA CHOTA'!$G$289:$AS$1552,15,FALSE)</f>
        <v>31</v>
      </c>
      <c r="W1274" s="51">
        <f>VLOOKUP(H1274,'[3]POB 2017 DISA CHOTA'!$G$289:$AS$1552,16,FALSE)</f>
        <v>18</v>
      </c>
      <c r="X1274" s="51">
        <f>VLOOKUP(H1274,'[3]POB 2017 DISA CHOTA'!$G$289:$AS$1552,17,FALSE)</f>
        <v>12</v>
      </c>
      <c r="Y1274" s="51">
        <f>VLOOKUP(H1274,'[3]POB 2017 DISA CHOTA'!$G$289:$AS$1552,18,FALSE)</f>
        <v>18</v>
      </c>
      <c r="Z1274" s="51">
        <f>VLOOKUP(H1274,'[3]POB 2017 DISA CHOTA'!$G$289:$AS$1552,19,FALSE)</f>
        <v>15</v>
      </c>
      <c r="AA1274" s="51">
        <f>VLOOKUP(H1274,'[3]POB 2017 DISA CHOTA'!$G$289:$AS$1552,20,FALSE)</f>
        <v>34</v>
      </c>
      <c r="AB1274" s="51">
        <f>VLOOKUP(H1274,'[3]POB 2017 DISA CHOTA'!$G$289:$AS$1552,21,FALSE)</f>
        <v>19</v>
      </c>
      <c r="AC1274" s="51">
        <f>VLOOKUP(H1274,'[3]POB 2017 DISA CHOTA'!$G$289:$AS$1552,22,FALSE)</f>
        <v>12</v>
      </c>
      <c r="AD1274" s="51">
        <f>VLOOKUP(H1274,'[3]POB 2017 DISA CHOTA'!$G$289:$AS$1552,23,FALSE)</f>
        <v>71</v>
      </c>
      <c r="AE1274" s="51">
        <f>VLOOKUP(H1274,'[3]POB 2017 DISA CHOTA'!$G$289:$AS$1552,24,FALSE)</f>
        <v>85</v>
      </c>
      <c r="AF1274" s="51">
        <f>VLOOKUP(H1274,'[3]POB 2017 DISA CHOTA'!$G$289:$AS$1552,25,FALSE)</f>
        <v>78</v>
      </c>
      <c r="AG1274" s="51">
        <f>VLOOKUP(H1274,'[3]POB 2017 DISA CHOTA'!$G$289:$AS$1552,26,FALSE)</f>
        <v>81</v>
      </c>
      <c r="AH1274" s="51">
        <f>VLOOKUP(H1274,'[3]POB 2017 DISA CHOTA'!$G$289:$AS$1552,27,FALSE)</f>
        <v>92</v>
      </c>
      <c r="AI1274" s="51">
        <f>VLOOKUP(H1274,'[3]POB 2017 DISA CHOTA'!$G$289:$AS$1552,28,FALSE)</f>
        <v>75</v>
      </c>
      <c r="AJ1274" s="51">
        <f>VLOOKUP(H1274,'[3]POB 2017 DISA CHOTA'!$G$289:$AS$1552,29,FALSE)</f>
        <v>55</v>
      </c>
      <c r="AK1274" s="51">
        <f>VLOOKUP(H1274,'[3]POB 2017 DISA CHOTA'!$G$289:$AS$1552,30,FALSE)</f>
        <v>51</v>
      </c>
      <c r="AL1274" s="51">
        <f>VLOOKUP(H1274,'[3]POB 2017 DISA CHOTA'!$G$289:$AS$1552,31,FALSE)</f>
        <v>34</v>
      </c>
      <c r="AM1274" s="51">
        <f>VLOOKUP(H1274,'[3]POB 2017 DISA CHOTA'!$G$289:$AS$1552,32,FALSE)</f>
        <v>24</v>
      </c>
      <c r="AN1274" s="51">
        <f>VLOOKUP(H1274,'[3]POB 2017 DISA CHOTA'!$G$289:$AS$1552,33,FALSE)</f>
        <v>21</v>
      </c>
      <c r="AO1274" s="51">
        <f>VLOOKUP(H1274,'[3]POB 2017 DISA CHOTA'!$G$289:$AS$1552,34,FALSE)</f>
        <v>15</v>
      </c>
      <c r="AP1274" s="51">
        <f>VLOOKUP(H1274,'[3]POB 2017 DISA CHOTA'!$G$289:$AS$1552,35,FALSE)</f>
        <v>17</v>
      </c>
      <c r="AQ1274" s="51">
        <f>VLOOKUP(H1274,'[3]POB 2017 DISA CHOTA'!$G$289:$AS$1552,36,FALSE)</f>
        <v>56</v>
      </c>
      <c r="AR1274" s="51">
        <f>VLOOKUP(H1274,'[3]POB 2017 DISA CHOTA'!$G$289:$AS$1552,37,FALSE)</f>
        <v>47</v>
      </c>
      <c r="AS1274" s="51">
        <f>VLOOKUP(H1274,'[3]POB 2017 DISA CHOTA'!$G$289:$AS$1552,38,FALSE)</f>
        <v>236</v>
      </c>
      <c r="AT1274" s="51">
        <f>VLOOKUP(H1274,'[3]POB 2017 DISA CHOTA'!$G$289:$AS$1552,39,FALSE)</f>
        <v>43</v>
      </c>
      <c r="AU1274" s="56">
        <v>4666</v>
      </c>
      <c r="AV1274" s="109"/>
      <c r="AW1274" s="109"/>
    </row>
    <row r="1275" spans="1:49" s="33" customFormat="1" ht="12">
      <c r="A1275" s="21">
        <v>1271</v>
      </c>
      <c r="B1275" s="83">
        <v>4667</v>
      </c>
      <c r="C1275" s="84" t="s">
        <v>996</v>
      </c>
      <c r="D1275" s="84" t="s">
        <v>748</v>
      </c>
      <c r="E1275" s="84" t="s">
        <v>749</v>
      </c>
      <c r="F1275" s="12" t="s">
        <v>269</v>
      </c>
      <c r="G1275" s="56" t="s">
        <v>662</v>
      </c>
      <c r="H1275" s="83">
        <v>4667</v>
      </c>
      <c r="I1275" s="16">
        <f t="shared" si="1016"/>
        <v>332</v>
      </c>
      <c r="J1275" s="51">
        <f>VLOOKUP(H1275,'[3]POB 2017 DISA CHOTA'!$G$289:$AS$1552,3,FALSE)</f>
        <v>5</v>
      </c>
      <c r="K1275" s="51">
        <f>VLOOKUP(H1275,'[3]POB 2017 DISA CHOTA'!$G$289:$AS$1552,4,FALSE)</f>
        <v>4</v>
      </c>
      <c r="L1275" s="51">
        <f>VLOOKUP(H1275,'[3]POB 2017 DISA CHOTA'!$G$289:$AS$1552,5,FALSE)</f>
        <v>5</v>
      </c>
      <c r="M1275" s="51">
        <f>VLOOKUP(H1275,'[3]POB 2017 DISA CHOTA'!$G$289:$AS$1552,6,FALSE)</f>
        <v>7</v>
      </c>
      <c r="N1275" s="51">
        <f>VLOOKUP(H1275,'[3]POB 2017 DISA CHOTA'!$G$289:$AS$1552,7,FALSE)</f>
        <v>8</v>
      </c>
      <c r="O1275" s="51">
        <f>VLOOKUP(H1275,'[3]POB 2017 DISA CHOTA'!$G$289:$AS$1552,8,FALSE)</f>
        <v>9</v>
      </c>
      <c r="P1275" s="51">
        <f>VLOOKUP(H1275,'[3]POB 2017 DISA CHOTA'!$G$289:$AS$1552,9,FALSE)</f>
        <v>8</v>
      </c>
      <c r="Q1275" s="51">
        <f>VLOOKUP(H1275,'[3]POB 2017 DISA CHOTA'!$G$289:$AS$1552,10,FALSE)</f>
        <v>7</v>
      </c>
      <c r="R1275" s="51">
        <f>VLOOKUP(H1275,'[3]POB 2017 DISA CHOTA'!$G$289:$AS$1552,11,FALSE)</f>
        <v>7</v>
      </c>
      <c r="S1275" s="51">
        <f>VLOOKUP(H1275,'[3]POB 2017 DISA CHOTA'!$G$289:$AS$1552,12,FALSE)</f>
        <v>4</v>
      </c>
      <c r="T1275" s="51">
        <f>VLOOKUP(H1275,'[3]POB 2017 DISA CHOTA'!$G$289:$AS$1552,13,FALSE)</f>
        <v>5</v>
      </c>
      <c r="U1275" s="51">
        <f>VLOOKUP(H1275,'[3]POB 2017 DISA CHOTA'!$G$289:$AS$1552,14,FALSE)</f>
        <v>9</v>
      </c>
      <c r="V1275" s="51">
        <f>VLOOKUP(H1275,'[3]POB 2017 DISA CHOTA'!$G$289:$AS$1552,15,FALSE)</f>
        <v>7</v>
      </c>
      <c r="W1275" s="51">
        <f>VLOOKUP(H1275,'[3]POB 2017 DISA CHOTA'!$G$289:$AS$1552,16,FALSE)</f>
        <v>6</v>
      </c>
      <c r="X1275" s="51">
        <f>VLOOKUP(H1275,'[3]POB 2017 DISA CHOTA'!$G$289:$AS$1552,17,FALSE)</f>
        <v>11</v>
      </c>
      <c r="Y1275" s="51">
        <f>VLOOKUP(H1275,'[3]POB 2017 DISA CHOTA'!$G$289:$AS$1552,18,FALSE)</f>
        <v>3</v>
      </c>
      <c r="Z1275" s="51">
        <f>VLOOKUP(H1275,'[3]POB 2017 DISA CHOTA'!$G$289:$AS$1552,19,FALSE)</f>
        <v>10</v>
      </c>
      <c r="AA1275" s="51">
        <f>VLOOKUP(H1275,'[3]POB 2017 DISA CHOTA'!$G$289:$AS$1552,20,FALSE)</f>
        <v>1</v>
      </c>
      <c r="AB1275" s="51">
        <f>VLOOKUP(H1275,'[3]POB 2017 DISA CHOTA'!$G$289:$AS$1552,21,FALSE)</f>
        <v>9</v>
      </c>
      <c r="AC1275" s="51">
        <f>VLOOKUP(H1275,'[3]POB 2017 DISA CHOTA'!$G$289:$AS$1552,22,FALSE)</f>
        <v>4</v>
      </c>
      <c r="AD1275" s="51">
        <f>VLOOKUP(H1275,'[3]POB 2017 DISA CHOTA'!$G$289:$AS$1552,23,FALSE)</f>
        <v>24</v>
      </c>
      <c r="AE1275" s="51">
        <f>VLOOKUP(H1275,'[3]POB 2017 DISA CHOTA'!$G$289:$AS$1552,24,FALSE)</f>
        <v>29</v>
      </c>
      <c r="AF1275" s="51">
        <f>VLOOKUP(H1275,'[3]POB 2017 DISA CHOTA'!$G$289:$AS$1552,25,FALSE)</f>
        <v>24</v>
      </c>
      <c r="AG1275" s="51">
        <f>VLOOKUP(H1275,'[3]POB 2017 DISA CHOTA'!$G$289:$AS$1552,26,FALSE)</f>
        <v>24</v>
      </c>
      <c r="AH1275" s="51">
        <f>VLOOKUP(H1275,'[3]POB 2017 DISA CHOTA'!$G$289:$AS$1552,27,FALSE)</f>
        <v>21</v>
      </c>
      <c r="AI1275" s="51">
        <f>VLOOKUP(H1275,'[3]POB 2017 DISA CHOTA'!$G$289:$AS$1552,28,FALSE)</f>
        <v>16</v>
      </c>
      <c r="AJ1275" s="51">
        <f>VLOOKUP(H1275,'[3]POB 2017 DISA CHOTA'!$G$289:$AS$1552,29,FALSE)</f>
        <v>15</v>
      </c>
      <c r="AK1275" s="51">
        <f>VLOOKUP(H1275,'[3]POB 2017 DISA CHOTA'!$G$289:$AS$1552,30,FALSE)</f>
        <v>18</v>
      </c>
      <c r="AL1275" s="51">
        <f>VLOOKUP(H1275,'[3]POB 2017 DISA CHOTA'!$G$289:$AS$1552,31,FALSE)</f>
        <v>19</v>
      </c>
      <c r="AM1275" s="51">
        <f>VLOOKUP(H1275,'[3]POB 2017 DISA CHOTA'!$G$289:$AS$1552,32,FALSE)</f>
        <v>5</v>
      </c>
      <c r="AN1275" s="51">
        <f>VLOOKUP(H1275,'[3]POB 2017 DISA CHOTA'!$G$289:$AS$1552,33,FALSE)</f>
        <v>4</v>
      </c>
      <c r="AO1275" s="51">
        <f>VLOOKUP(H1275,'[3]POB 2017 DISA CHOTA'!$G$289:$AS$1552,34,FALSE)</f>
        <v>2</v>
      </c>
      <c r="AP1275" s="51">
        <f>VLOOKUP(H1275,'[3]POB 2017 DISA CHOTA'!$G$289:$AS$1552,35,FALSE)</f>
        <v>2</v>
      </c>
      <c r="AQ1275" s="51">
        <f>VLOOKUP(H1275,'[3]POB 2017 DISA CHOTA'!$G$289:$AS$1552,36,FALSE)</f>
        <v>19</v>
      </c>
      <c r="AR1275" s="51">
        <f>VLOOKUP(H1275,'[3]POB 2017 DISA CHOTA'!$G$289:$AS$1552,37,FALSE)</f>
        <v>13</v>
      </c>
      <c r="AS1275" s="51">
        <f>VLOOKUP(H1275,'[3]POB 2017 DISA CHOTA'!$G$289:$AS$1552,38,FALSE)</f>
        <v>68</v>
      </c>
      <c r="AT1275" s="51">
        <f>VLOOKUP(H1275,'[3]POB 2017 DISA CHOTA'!$G$289:$AS$1552,39,FALSE)</f>
        <v>6</v>
      </c>
      <c r="AU1275" s="56">
        <v>4667</v>
      </c>
      <c r="AV1275" s="109"/>
      <c r="AW1275" s="109"/>
    </row>
    <row r="1276" spans="1:49" s="33" customFormat="1" ht="12">
      <c r="A1276" s="21">
        <v>1272</v>
      </c>
      <c r="B1276" s="83">
        <v>4668</v>
      </c>
      <c r="C1276" s="84" t="s">
        <v>996</v>
      </c>
      <c r="D1276" s="84" t="s">
        <v>748</v>
      </c>
      <c r="E1276" s="84" t="s">
        <v>749</v>
      </c>
      <c r="F1276" s="12" t="s">
        <v>270</v>
      </c>
      <c r="G1276" s="56" t="s">
        <v>667</v>
      </c>
      <c r="H1276" s="83">
        <v>4668</v>
      </c>
      <c r="I1276" s="16">
        <f t="shared" si="1016"/>
        <v>1620</v>
      </c>
      <c r="J1276" s="51">
        <f>VLOOKUP(H1276,'[3]POB 2017 DISA CHOTA'!$G$289:$AS$1552,3,FALSE)</f>
        <v>19</v>
      </c>
      <c r="K1276" s="51">
        <f>VLOOKUP(H1276,'[3]POB 2017 DISA CHOTA'!$G$289:$AS$1552,4,FALSE)</f>
        <v>15</v>
      </c>
      <c r="L1276" s="51">
        <f>VLOOKUP(H1276,'[3]POB 2017 DISA CHOTA'!$G$289:$AS$1552,5,FALSE)</f>
        <v>32</v>
      </c>
      <c r="M1276" s="51">
        <f>VLOOKUP(H1276,'[3]POB 2017 DISA CHOTA'!$G$289:$AS$1552,6,FALSE)</f>
        <v>33</v>
      </c>
      <c r="N1276" s="51">
        <f>VLOOKUP(H1276,'[3]POB 2017 DISA CHOTA'!$G$289:$AS$1552,7,FALSE)</f>
        <v>26</v>
      </c>
      <c r="O1276" s="51">
        <f>VLOOKUP(H1276,'[3]POB 2017 DISA CHOTA'!$G$289:$AS$1552,8,FALSE)</f>
        <v>26</v>
      </c>
      <c r="P1276" s="51">
        <f>VLOOKUP(H1276,'[3]POB 2017 DISA CHOTA'!$G$289:$AS$1552,9,FALSE)</f>
        <v>22</v>
      </c>
      <c r="Q1276" s="51">
        <f>VLOOKUP(H1276,'[3]POB 2017 DISA CHOTA'!$G$289:$AS$1552,10,FALSE)</f>
        <v>27</v>
      </c>
      <c r="R1276" s="51">
        <f>VLOOKUP(H1276,'[3]POB 2017 DISA CHOTA'!$G$289:$AS$1552,11,FALSE)</f>
        <v>16</v>
      </c>
      <c r="S1276" s="51">
        <f>VLOOKUP(H1276,'[3]POB 2017 DISA CHOTA'!$G$289:$AS$1552,12,FALSE)</f>
        <v>31</v>
      </c>
      <c r="T1276" s="51">
        <f>VLOOKUP(H1276,'[3]POB 2017 DISA CHOTA'!$G$289:$AS$1552,13,FALSE)</f>
        <v>24</v>
      </c>
      <c r="U1276" s="51">
        <f>VLOOKUP(H1276,'[3]POB 2017 DISA CHOTA'!$G$289:$AS$1552,14,FALSE)</f>
        <v>28</v>
      </c>
      <c r="V1276" s="51">
        <f>VLOOKUP(H1276,'[3]POB 2017 DISA CHOTA'!$G$289:$AS$1552,15,FALSE)</f>
        <v>25</v>
      </c>
      <c r="W1276" s="51">
        <f>VLOOKUP(H1276,'[3]POB 2017 DISA CHOTA'!$G$289:$AS$1552,16,FALSE)</f>
        <v>32</v>
      </c>
      <c r="X1276" s="51">
        <f>VLOOKUP(H1276,'[3]POB 2017 DISA CHOTA'!$G$289:$AS$1552,17,FALSE)</f>
        <v>31</v>
      </c>
      <c r="Y1276" s="51">
        <f>VLOOKUP(H1276,'[3]POB 2017 DISA CHOTA'!$G$289:$AS$1552,18,FALSE)</f>
        <v>39</v>
      </c>
      <c r="Z1276" s="51">
        <f>VLOOKUP(H1276,'[3]POB 2017 DISA CHOTA'!$G$289:$AS$1552,19,FALSE)</f>
        <v>31</v>
      </c>
      <c r="AA1276" s="51">
        <f>VLOOKUP(H1276,'[3]POB 2017 DISA CHOTA'!$G$289:$AS$1552,20,FALSE)</f>
        <v>28</v>
      </c>
      <c r="AB1276" s="51">
        <f>VLOOKUP(H1276,'[3]POB 2017 DISA CHOTA'!$G$289:$AS$1552,21,FALSE)</f>
        <v>31</v>
      </c>
      <c r="AC1276" s="51">
        <f>VLOOKUP(H1276,'[3]POB 2017 DISA CHOTA'!$G$289:$AS$1552,22,FALSE)</f>
        <v>17</v>
      </c>
      <c r="AD1276" s="51">
        <f>VLOOKUP(H1276,'[3]POB 2017 DISA CHOTA'!$G$289:$AS$1552,23,FALSE)</f>
        <v>79</v>
      </c>
      <c r="AE1276" s="51">
        <f>VLOOKUP(H1276,'[3]POB 2017 DISA CHOTA'!$G$289:$AS$1552,24,FALSE)</f>
        <v>113</v>
      </c>
      <c r="AF1276" s="51">
        <f>VLOOKUP(H1276,'[3]POB 2017 DISA CHOTA'!$G$289:$AS$1552,25,FALSE)</f>
        <v>134</v>
      </c>
      <c r="AG1276" s="51">
        <f>VLOOKUP(H1276,'[3]POB 2017 DISA CHOTA'!$G$289:$AS$1552,26,FALSE)</f>
        <v>120</v>
      </c>
      <c r="AH1276" s="51">
        <f>VLOOKUP(H1276,'[3]POB 2017 DISA CHOTA'!$G$289:$AS$1552,27,FALSE)</f>
        <v>141</v>
      </c>
      <c r="AI1276" s="51">
        <f>VLOOKUP(H1276,'[3]POB 2017 DISA CHOTA'!$G$289:$AS$1552,28,FALSE)</f>
        <v>123</v>
      </c>
      <c r="AJ1276" s="51">
        <f>VLOOKUP(H1276,'[3]POB 2017 DISA CHOTA'!$G$289:$AS$1552,29,FALSE)</f>
        <v>81</v>
      </c>
      <c r="AK1276" s="51">
        <f>VLOOKUP(H1276,'[3]POB 2017 DISA CHOTA'!$G$289:$AS$1552,30,FALSE)</f>
        <v>75</v>
      </c>
      <c r="AL1276" s="51">
        <f>VLOOKUP(H1276,'[3]POB 2017 DISA CHOTA'!$G$289:$AS$1552,31,FALSE)</f>
        <v>50</v>
      </c>
      <c r="AM1276" s="51">
        <f>VLOOKUP(H1276,'[3]POB 2017 DISA CHOTA'!$G$289:$AS$1552,32,FALSE)</f>
        <v>52</v>
      </c>
      <c r="AN1276" s="51">
        <f>VLOOKUP(H1276,'[3]POB 2017 DISA CHOTA'!$G$289:$AS$1552,33,FALSE)</f>
        <v>46</v>
      </c>
      <c r="AO1276" s="51">
        <f>VLOOKUP(H1276,'[3]POB 2017 DISA CHOTA'!$G$289:$AS$1552,34,FALSE)</f>
        <v>38</v>
      </c>
      <c r="AP1276" s="51">
        <f>VLOOKUP(H1276,'[3]POB 2017 DISA CHOTA'!$G$289:$AS$1552,35,FALSE)</f>
        <v>35</v>
      </c>
      <c r="AQ1276" s="51">
        <f>VLOOKUP(H1276,'[3]POB 2017 DISA CHOTA'!$G$289:$AS$1552,36,FALSE)</f>
        <v>69</v>
      </c>
      <c r="AR1276" s="51">
        <f>VLOOKUP(H1276,'[3]POB 2017 DISA CHOTA'!$G$289:$AS$1552,37,FALSE)</f>
        <v>70</v>
      </c>
      <c r="AS1276" s="51">
        <f>VLOOKUP(H1276,'[3]POB 2017 DISA CHOTA'!$G$289:$AS$1552,38,FALSE)</f>
        <v>348</v>
      </c>
      <c r="AT1276" s="51">
        <f>VLOOKUP(H1276,'[3]POB 2017 DISA CHOTA'!$G$289:$AS$1552,39,FALSE)</f>
        <v>24</v>
      </c>
      <c r="AU1276" s="56">
        <v>4668</v>
      </c>
      <c r="AV1276" s="109"/>
      <c r="AW1276" s="109"/>
    </row>
    <row r="1277" spans="1:49" s="33" customFormat="1" ht="24">
      <c r="A1277" s="6">
        <v>1273</v>
      </c>
      <c r="B1277" s="83">
        <v>4669</v>
      </c>
      <c r="C1277" s="84" t="s">
        <v>996</v>
      </c>
      <c r="D1277" s="84" t="s">
        <v>748</v>
      </c>
      <c r="E1277" s="84" t="s">
        <v>749</v>
      </c>
      <c r="F1277" s="47" t="s">
        <v>754</v>
      </c>
      <c r="G1277" s="56" t="s">
        <v>662</v>
      </c>
      <c r="H1277" s="83">
        <v>4669</v>
      </c>
      <c r="I1277" s="16">
        <f t="shared" si="1016"/>
        <v>332</v>
      </c>
      <c r="J1277" s="51">
        <f>VLOOKUP(H1277,'[3]POB 2017 DISA CHOTA'!$G$289:$AS$1552,3,FALSE)</f>
        <v>6</v>
      </c>
      <c r="K1277" s="51">
        <f>VLOOKUP(H1277,'[3]POB 2017 DISA CHOTA'!$G$289:$AS$1552,4,FALSE)</f>
        <v>5</v>
      </c>
      <c r="L1277" s="51">
        <f>VLOOKUP(H1277,'[3]POB 2017 DISA CHOTA'!$G$289:$AS$1552,5,FALSE)</f>
        <v>11</v>
      </c>
      <c r="M1277" s="51">
        <f>VLOOKUP(H1277,'[3]POB 2017 DISA CHOTA'!$G$289:$AS$1552,6,FALSE)</f>
        <v>6</v>
      </c>
      <c r="N1277" s="51">
        <f>VLOOKUP(H1277,'[3]POB 2017 DISA CHOTA'!$G$289:$AS$1552,7,FALSE)</f>
        <v>5</v>
      </c>
      <c r="O1277" s="51">
        <f>VLOOKUP(H1277,'[3]POB 2017 DISA CHOTA'!$G$289:$AS$1552,8,FALSE)</f>
        <v>9</v>
      </c>
      <c r="P1277" s="51">
        <f>VLOOKUP(H1277,'[3]POB 2017 DISA CHOTA'!$G$289:$AS$1552,9,FALSE)</f>
        <v>4</v>
      </c>
      <c r="Q1277" s="51">
        <f>VLOOKUP(H1277,'[3]POB 2017 DISA CHOTA'!$G$289:$AS$1552,10,FALSE)</f>
        <v>7</v>
      </c>
      <c r="R1277" s="51">
        <f>VLOOKUP(H1277,'[3]POB 2017 DISA CHOTA'!$G$289:$AS$1552,11,FALSE)</f>
        <v>7</v>
      </c>
      <c r="S1277" s="51">
        <f>VLOOKUP(H1277,'[3]POB 2017 DISA CHOTA'!$G$289:$AS$1552,12,FALSE)</f>
        <v>4</v>
      </c>
      <c r="T1277" s="51">
        <f>VLOOKUP(H1277,'[3]POB 2017 DISA CHOTA'!$G$289:$AS$1552,13,FALSE)</f>
        <v>5</v>
      </c>
      <c r="U1277" s="51">
        <f>VLOOKUP(H1277,'[3]POB 2017 DISA CHOTA'!$G$289:$AS$1552,14,FALSE)</f>
        <v>9</v>
      </c>
      <c r="V1277" s="51">
        <f>VLOOKUP(H1277,'[3]POB 2017 DISA CHOTA'!$G$289:$AS$1552,15,FALSE)</f>
        <v>7</v>
      </c>
      <c r="W1277" s="51">
        <f>VLOOKUP(H1277,'[3]POB 2017 DISA CHOTA'!$G$289:$AS$1552,16,FALSE)</f>
        <v>6</v>
      </c>
      <c r="X1277" s="51">
        <f>VLOOKUP(H1277,'[3]POB 2017 DISA CHOTA'!$G$289:$AS$1552,17,FALSE)</f>
        <v>11</v>
      </c>
      <c r="Y1277" s="51">
        <f>VLOOKUP(H1277,'[3]POB 2017 DISA CHOTA'!$G$289:$AS$1552,18,FALSE)</f>
        <v>3</v>
      </c>
      <c r="Z1277" s="51">
        <f>VLOOKUP(H1277,'[3]POB 2017 DISA CHOTA'!$G$289:$AS$1552,19,FALSE)</f>
        <v>10</v>
      </c>
      <c r="AA1277" s="51">
        <f>VLOOKUP(H1277,'[3]POB 2017 DISA CHOTA'!$G$289:$AS$1552,20,FALSE)</f>
        <v>1</v>
      </c>
      <c r="AB1277" s="51">
        <f>VLOOKUP(H1277,'[3]POB 2017 DISA CHOTA'!$G$289:$AS$1552,21,FALSE)</f>
        <v>9</v>
      </c>
      <c r="AC1277" s="51">
        <f>VLOOKUP(H1277,'[3]POB 2017 DISA CHOTA'!$G$289:$AS$1552,22,FALSE)</f>
        <v>4</v>
      </c>
      <c r="AD1277" s="51">
        <f>VLOOKUP(H1277,'[3]POB 2017 DISA CHOTA'!$G$289:$AS$1552,23,FALSE)</f>
        <v>24</v>
      </c>
      <c r="AE1277" s="51">
        <f>VLOOKUP(H1277,'[3]POB 2017 DISA CHOTA'!$G$289:$AS$1552,24,FALSE)</f>
        <v>29</v>
      </c>
      <c r="AF1277" s="51">
        <f>VLOOKUP(H1277,'[3]POB 2017 DISA CHOTA'!$G$289:$AS$1552,25,FALSE)</f>
        <v>24</v>
      </c>
      <c r="AG1277" s="51">
        <f>VLOOKUP(H1277,'[3]POB 2017 DISA CHOTA'!$G$289:$AS$1552,26,FALSE)</f>
        <v>24</v>
      </c>
      <c r="AH1277" s="51">
        <f>VLOOKUP(H1277,'[3]POB 2017 DISA CHOTA'!$G$289:$AS$1552,27,FALSE)</f>
        <v>21</v>
      </c>
      <c r="AI1277" s="51">
        <f>VLOOKUP(H1277,'[3]POB 2017 DISA CHOTA'!$G$289:$AS$1552,28,FALSE)</f>
        <v>16</v>
      </c>
      <c r="AJ1277" s="51">
        <f>VLOOKUP(H1277,'[3]POB 2017 DISA CHOTA'!$G$289:$AS$1552,29,FALSE)</f>
        <v>15</v>
      </c>
      <c r="AK1277" s="51">
        <f>VLOOKUP(H1277,'[3]POB 2017 DISA CHOTA'!$G$289:$AS$1552,30,FALSE)</f>
        <v>18</v>
      </c>
      <c r="AL1277" s="51">
        <f>VLOOKUP(H1277,'[3]POB 2017 DISA CHOTA'!$G$289:$AS$1552,31,FALSE)</f>
        <v>19</v>
      </c>
      <c r="AM1277" s="51">
        <f>VLOOKUP(H1277,'[3]POB 2017 DISA CHOTA'!$G$289:$AS$1552,32,FALSE)</f>
        <v>5</v>
      </c>
      <c r="AN1277" s="51">
        <f>VLOOKUP(H1277,'[3]POB 2017 DISA CHOTA'!$G$289:$AS$1552,33,FALSE)</f>
        <v>4</v>
      </c>
      <c r="AO1277" s="51">
        <f>VLOOKUP(H1277,'[3]POB 2017 DISA CHOTA'!$G$289:$AS$1552,34,FALSE)</f>
        <v>2</v>
      </c>
      <c r="AP1277" s="51">
        <f>VLOOKUP(H1277,'[3]POB 2017 DISA CHOTA'!$G$289:$AS$1552,35,FALSE)</f>
        <v>2</v>
      </c>
      <c r="AQ1277" s="51">
        <f>VLOOKUP(H1277,'[3]POB 2017 DISA CHOTA'!$G$289:$AS$1552,36,FALSE)</f>
        <v>19</v>
      </c>
      <c r="AR1277" s="51">
        <f>VLOOKUP(H1277,'[3]POB 2017 DISA CHOTA'!$G$289:$AS$1552,37,FALSE)</f>
        <v>13</v>
      </c>
      <c r="AS1277" s="51">
        <f>VLOOKUP(H1277,'[3]POB 2017 DISA CHOTA'!$G$289:$AS$1552,38,FALSE)</f>
        <v>68</v>
      </c>
      <c r="AT1277" s="51">
        <f>VLOOKUP(H1277,'[3]POB 2017 DISA CHOTA'!$G$289:$AS$1552,39,FALSE)</f>
        <v>8</v>
      </c>
      <c r="AU1277" s="56">
        <v>4669</v>
      </c>
      <c r="AV1277" s="109"/>
      <c r="AW1277" s="109"/>
    </row>
    <row r="1278" spans="1:49" s="33" customFormat="1" ht="12">
      <c r="A1278" s="21">
        <v>1274</v>
      </c>
      <c r="B1278" s="83">
        <v>4670</v>
      </c>
      <c r="C1278" s="84" t="s">
        <v>996</v>
      </c>
      <c r="D1278" s="84" t="s">
        <v>748</v>
      </c>
      <c r="E1278" s="84" t="s">
        <v>749</v>
      </c>
      <c r="F1278" s="12" t="s">
        <v>271</v>
      </c>
      <c r="G1278" s="56" t="s">
        <v>662</v>
      </c>
      <c r="H1278" s="83">
        <v>4670</v>
      </c>
      <c r="I1278" s="16">
        <f t="shared" si="1016"/>
        <v>884</v>
      </c>
      <c r="J1278" s="51">
        <f>VLOOKUP(H1278,'[3]POB 2017 DISA CHOTA'!$G$289:$AS$1552,3,FALSE)</f>
        <v>12</v>
      </c>
      <c r="K1278" s="51">
        <f>VLOOKUP(H1278,'[3]POB 2017 DISA CHOTA'!$G$289:$AS$1552,4,FALSE)</f>
        <v>18</v>
      </c>
      <c r="L1278" s="51">
        <f>VLOOKUP(H1278,'[3]POB 2017 DISA CHOTA'!$G$289:$AS$1552,5,FALSE)</f>
        <v>20</v>
      </c>
      <c r="M1278" s="51">
        <f>VLOOKUP(H1278,'[3]POB 2017 DISA CHOTA'!$G$289:$AS$1552,6,FALSE)</f>
        <v>16</v>
      </c>
      <c r="N1278" s="51">
        <f>VLOOKUP(H1278,'[3]POB 2017 DISA CHOTA'!$G$289:$AS$1552,7,FALSE)</f>
        <v>9</v>
      </c>
      <c r="O1278" s="51">
        <f>VLOOKUP(H1278,'[3]POB 2017 DISA CHOTA'!$G$289:$AS$1552,8,FALSE)</f>
        <v>10</v>
      </c>
      <c r="P1278" s="51">
        <f>VLOOKUP(H1278,'[3]POB 2017 DISA CHOTA'!$G$289:$AS$1552,9,FALSE)</f>
        <v>10</v>
      </c>
      <c r="Q1278" s="51">
        <f>VLOOKUP(H1278,'[3]POB 2017 DISA CHOTA'!$G$289:$AS$1552,10,FALSE)</f>
        <v>22</v>
      </c>
      <c r="R1278" s="51">
        <f>VLOOKUP(H1278,'[3]POB 2017 DISA CHOTA'!$G$289:$AS$1552,11,FALSE)</f>
        <v>14</v>
      </c>
      <c r="S1278" s="51">
        <f>VLOOKUP(H1278,'[3]POB 2017 DISA CHOTA'!$G$289:$AS$1552,12,FALSE)</f>
        <v>21</v>
      </c>
      <c r="T1278" s="51">
        <f>VLOOKUP(H1278,'[3]POB 2017 DISA CHOTA'!$G$289:$AS$1552,13,FALSE)</f>
        <v>16</v>
      </c>
      <c r="U1278" s="51">
        <f>VLOOKUP(H1278,'[3]POB 2017 DISA CHOTA'!$G$289:$AS$1552,14,FALSE)</f>
        <v>15</v>
      </c>
      <c r="V1278" s="51">
        <f>VLOOKUP(H1278,'[3]POB 2017 DISA CHOTA'!$G$289:$AS$1552,15,FALSE)</f>
        <v>13</v>
      </c>
      <c r="W1278" s="51">
        <f>VLOOKUP(H1278,'[3]POB 2017 DISA CHOTA'!$G$289:$AS$1552,16,FALSE)</f>
        <v>13</v>
      </c>
      <c r="X1278" s="51">
        <f>VLOOKUP(H1278,'[3]POB 2017 DISA CHOTA'!$G$289:$AS$1552,17,FALSE)</f>
        <v>11</v>
      </c>
      <c r="Y1278" s="51">
        <f>VLOOKUP(H1278,'[3]POB 2017 DISA CHOTA'!$G$289:$AS$1552,18,FALSE)</f>
        <v>19</v>
      </c>
      <c r="Z1278" s="51">
        <f>VLOOKUP(H1278,'[3]POB 2017 DISA CHOTA'!$G$289:$AS$1552,19,FALSE)</f>
        <v>24</v>
      </c>
      <c r="AA1278" s="51">
        <f>VLOOKUP(H1278,'[3]POB 2017 DISA CHOTA'!$G$289:$AS$1552,20,FALSE)</f>
        <v>13</v>
      </c>
      <c r="AB1278" s="51">
        <f>VLOOKUP(H1278,'[3]POB 2017 DISA CHOTA'!$G$289:$AS$1552,21,FALSE)</f>
        <v>12</v>
      </c>
      <c r="AC1278" s="51">
        <f>VLOOKUP(H1278,'[3]POB 2017 DISA CHOTA'!$G$289:$AS$1552,22,FALSE)</f>
        <v>11</v>
      </c>
      <c r="AD1278" s="51">
        <f>VLOOKUP(H1278,'[3]POB 2017 DISA CHOTA'!$G$289:$AS$1552,23,FALSE)</f>
        <v>57</v>
      </c>
      <c r="AE1278" s="51">
        <f>VLOOKUP(H1278,'[3]POB 2017 DISA CHOTA'!$G$289:$AS$1552,24,FALSE)</f>
        <v>54</v>
      </c>
      <c r="AF1278" s="51">
        <f>VLOOKUP(H1278,'[3]POB 2017 DISA CHOTA'!$G$289:$AS$1552,25,FALSE)</f>
        <v>74</v>
      </c>
      <c r="AG1278" s="51">
        <f>VLOOKUP(H1278,'[3]POB 2017 DISA CHOTA'!$G$289:$AS$1552,26,FALSE)</f>
        <v>74</v>
      </c>
      <c r="AH1278" s="51">
        <f>VLOOKUP(H1278,'[3]POB 2017 DISA CHOTA'!$G$289:$AS$1552,27,FALSE)</f>
        <v>63</v>
      </c>
      <c r="AI1278" s="51">
        <f>VLOOKUP(H1278,'[3]POB 2017 DISA CHOTA'!$G$289:$AS$1552,28,FALSE)</f>
        <v>64</v>
      </c>
      <c r="AJ1278" s="51">
        <f>VLOOKUP(H1278,'[3]POB 2017 DISA CHOTA'!$G$289:$AS$1552,29,FALSE)</f>
        <v>41</v>
      </c>
      <c r="AK1278" s="51">
        <f>VLOOKUP(H1278,'[3]POB 2017 DISA CHOTA'!$G$289:$AS$1552,30,FALSE)</f>
        <v>44</v>
      </c>
      <c r="AL1278" s="51">
        <f>VLOOKUP(H1278,'[3]POB 2017 DISA CHOTA'!$G$289:$AS$1552,31,FALSE)</f>
        <v>20</v>
      </c>
      <c r="AM1278" s="51">
        <f>VLOOKUP(H1278,'[3]POB 2017 DISA CHOTA'!$G$289:$AS$1552,32,FALSE)</f>
        <v>35</v>
      </c>
      <c r="AN1278" s="51">
        <f>VLOOKUP(H1278,'[3]POB 2017 DISA CHOTA'!$G$289:$AS$1552,33,FALSE)</f>
        <v>22</v>
      </c>
      <c r="AO1278" s="51">
        <f>VLOOKUP(H1278,'[3]POB 2017 DISA CHOTA'!$G$289:$AS$1552,34,FALSE)</f>
        <v>15</v>
      </c>
      <c r="AP1278" s="51">
        <f>VLOOKUP(H1278,'[3]POB 2017 DISA CHOTA'!$G$289:$AS$1552,35,FALSE)</f>
        <v>22</v>
      </c>
      <c r="AQ1278" s="51">
        <f>VLOOKUP(H1278,'[3]POB 2017 DISA CHOTA'!$G$289:$AS$1552,36,FALSE)</f>
        <v>33</v>
      </c>
      <c r="AR1278" s="51">
        <f>VLOOKUP(H1278,'[3]POB 2017 DISA CHOTA'!$G$289:$AS$1552,37,FALSE)</f>
        <v>38</v>
      </c>
      <c r="AS1278" s="51">
        <f>VLOOKUP(H1278,'[3]POB 2017 DISA CHOTA'!$G$289:$AS$1552,38,FALSE)</f>
        <v>189</v>
      </c>
      <c r="AT1278" s="51">
        <f>VLOOKUP(H1278,'[3]POB 2017 DISA CHOTA'!$G$289:$AS$1552,39,FALSE)</f>
        <v>17</v>
      </c>
      <c r="AU1278" s="56">
        <v>4670</v>
      </c>
      <c r="AV1278" s="109"/>
      <c r="AW1278" s="109"/>
    </row>
    <row r="1279" spans="1:49" s="33" customFormat="1" ht="12">
      <c r="A1279" s="21">
        <v>1275</v>
      </c>
      <c r="B1279" s="83">
        <v>4671</v>
      </c>
      <c r="C1279" s="84" t="s">
        <v>996</v>
      </c>
      <c r="D1279" s="84" t="s">
        <v>748</v>
      </c>
      <c r="E1279" s="84" t="s">
        <v>749</v>
      </c>
      <c r="F1279" s="12" t="s">
        <v>272</v>
      </c>
      <c r="G1279" s="56" t="s">
        <v>662</v>
      </c>
      <c r="H1279" s="83">
        <v>4671</v>
      </c>
      <c r="I1279" s="16">
        <f t="shared" si="1016"/>
        <v>726</v>
      </c>
      <c r="J1279" s="51">
        <f>VLOOKUP(H1279,'[3]POB 2017 DISA CHOTA'!$G$289:$AS$1552,3,FALSE)</f>
        <v>15</v>
      </c>
      <c r="K1279" s="51">
        <f>VLOOKUP(H1279,'[3]POB 2017 DISA CHOTA'!$G$289:$AS$1552,4,FALSE)</f>
        <v>13</v>
      </c>
      <c r="L1279" s="51">
        <f>VLOOKUP(H1279,'[3]POB 2017 DISA CHOTA'!$G$289:$AS$1552,5,FALSE)</f>
        <v>17</v>
      </c>
      <c r="M1279" s="51">
        <f>VLOOKUP(H1279,'[3]POB 2017 DISA CHOTA'!$G$289:$AS$1552,6,FALSE)</f>
        <v>7</v>
      </c>
      <c r="N1279" s="51">
        <f>VLOOKUP(H1279,'[3]POB 2017 DISA CHOTA'!$G$289:$AS$1552,7,FALSE)</f>
        <v>15</v>
      </c>
      <c r="O1279" s="51">
        <f>VLOOKUP(H1279,'[3]POB 2017 DISA CHOTA'!$G$289:$AS$1552,8,FALSE)</f>
        <v>19</v>
      </c>
      <c r="P1279" s="51">
        <f>VLOOKUP(H1279,'[3]POB 2017 DISA CHOTA'!$G$289:$AS$1552,9,FALSE)</f>
        <v>11</v>
      </c>
      <c r="Q1279" s="51">
        <f>VLOOKUP(H1279,'[3]POB 2017 DISA CHOTA'!$G$289:$AS$1552,10,FALSE)</f>
        <v>13</v>
      </c>
      <c r="R1279" s="51">
        <f>VLOOKUP(H1279,'[3]POB 2017 DISA CHOTA'!$G$289:$AS$1552,11,FALSE)</f>
        <v>3</v>
      </c>
      <c r="S1279" s="51">
        <f>VLOOKUP(H1279,'[3]POB 2017 DISA CHOTA'!$G$289:$AS$1552,12,FALSE)</f>
        <v>15</v>
      </c>
      <c r="T1279" s="51">
        <f>VLOOKUP(H1279,'[3]POB 2017 DISA CHOTA'!$G$289:$AS$1552,13,FALSE)</f>
        <v>19</v>
      </c>
      <c r="U1279" s="51">
        <f>VLOOKUP(H1279,'[3]POB 2017 DISA CHOTA'!$G$289:$AS$1552,14,FALSE)</f>
        <v>11</v>
      </c>
      <c r="V1279" s="51">
        <f>VLOOKUP(H1279,'[3]POB 2017 DISA CHOTA'!$G$289:$AS$1552,15,FALSE)</f>
        <v>6</v>
      </c>
      <c r="W1279" s="51">
        <f>VLOOKUP(H1279,'[3]POB 2017 DISA CHOTA'!$G$289:$AS$1552,16,FALSE)</f>
        <v>10</v>
      </c>
      <c r="X1279" s="51">
        <f>VLOOKUP(H1279,'[3]POB 2017 DISA CHOTA'!$G$289:$AS$1552,17,FALSE)</f>
        <v>10</v>
      </c>
      <c r="Y1279" s="51">
        <f>VLOOKUP(H1279,'[3]POB 2017 DISA CHOTA'!$G$289:$AS$1552,18,FALSE)</f>
        <v>8</v>
      </c>
      <c r="Z1279" s="51">
        <f>VLOOKUP(H1279,'[3]POB 2017 DISA CHOTA'!$G$289:$AS$1552,19,FALSE)</f>
        <v>8</v>
      </c>
      <c r="AA1279" s="51">
        <f>VLOOKUP(H1279,'[3]POB 2017 DISA CHOTA'!$G$289:$AS$1552,20,FALSE)</f>
        <v>6</v>
      </c>
      <c r="AB1279" s="51">
        <f>VLOOKUP(H1279,'[3]POB 2017 DISA CHOTA'!$G$289:$AS$1552,21,FALSE)</f>
        <v>9</v>
      </c>
      <c r="AC1279" s="51">
        <f>VLOOKUP(H1279,'[3]POB 2017 DISA CHOTA'!$G$289:$AS$1552,22,FALSE)</f>
        <v>15</v>
      </c>
      <c r="AD1279" s="51">
        <f>VLOOKUP(H1279,'[3]POB 2017 DISA CHOTA'!$G$289:$AS$1552,23,FALSE)</f>
        <v>34</v>
      </c>
      <c r="AE1279" s="51">
        <f>VLOOKUP(H1279,'[3]POB 2017 DISA CHOTA'!$G$289:$AS$1552,24,FALSE)</f>
        <v>64</v>
      </c>
      <c r="AF1279" s="51">
        <f>VLOOKUP(H1279,'[3]POB 2017 DISA CHOTA'!$G$289:$AS$1552,25,FALSE)</f>
        <v>51</v>
      </c>
      <c r="AG1279" s="51">
        <f>VLOOKUP(H1279,'[3]POB 2017 DISA CHOTA'!$G$289:$AS$1552,26,FALSE)</f>
        <v>94</v>
      </c>
      <c r="AH1279" s="51">
        <f>VLOOKUP(H1279,'[3]POB 2017 DISA CHOTA'!$G$289:$AS$1552,27,FALSE)</f>
        <v>51</v>
      </c>
      <c r="AI1279" s="51">
        <f>VLOOKUP(H1279,'[3]POB 2017 DISA CHOTA'!$G$289:$AS$1552,28,FALSE)</f>
        <v>38</v>
      </c>
      <c r="AJ1279" s="51">
        <f>VLOOKUP(H1279,'[3]POB 2017 DISA CHOTA'!$G$289:$AS$1552,29,FALSE)</f>
        <v>39</v>
      </c>
      <c r="AK1279" s="51">
        <f>VLOOKUP(H1279,'[3]POB 2017 DISA CHOTA'!$G$289:$AS$1552,30,FALSE)</f>
        <v>31</v>
      </c>
      <c r="AL1279" s="51">
        <f>VLOOKUP(H1279,'[3]POB 2017 DISA CHOTA'!$G$289:$AS$1552,31,FALSE)</f>
        <v>31</v>
      </c>
      <c r="AM1279" s="51">
        <f>VLOOKUP(H1279,'[3]POB 2017 DISA CHOTA'!$G$289:$AS$1552,32,FALSE)</f>
        <v>19</v>
      </c>
      <c r="AN1279" s="51">
        <f>VLOOKUP(H1279,'[3]POB 2017 DISA CHOTA'!$G$289:$AS$1552,33,FALSE)</f>
        <v>18</v>
      </c>
      <c r="AO1279" s="51">
        <f>VLOOKUP(H1279,'[3]POB 2017 DISA CHOTA'!$G$289:$AS$1552,34,FALSE)</f>
        <v>16</v>
      </c>
      <c r="AP1279" s="51">
        <f>VLOOKUP(H1279,'[3]POB 2017 DISA CHOTA'!$G$289:$AS$1552,35,FALSE)</f>
        <v>10</v>
      </c>
      <c r="AQ1279" s="51">
        <f>VLOOKUP(H1279,'[3]POB 2017 DISA CHOTA'!$G$289:$AS$1552,36,FALSE)</f>
        <v>27</v>
      </c>
      <c r="AR1279" s="51">
        <f>VLOOKUP(H1279,'[3]POB 2017 DISA CHOTA'!$G$289:$AS$1552,37,FALSE)</f>
        <v>22</v>
      </c>
      <c r="AS1279" s="51">
        <f>VLOOKUP(H1279,'[3]POB 2017 DISA CHOTA'!$G$289:$AS$1552,38,FALSE)</f>
        <v>163</v>
      </c>
      <c r="AT1279" s="51">
        <f>VLOOKUP(H1279,'[3]POB 2017 DISA CHOTA'!$G$289:$AS$1552,39,FALSE)</f>
        <v>21</v>
      </c>
      <c r="AU1279" s="56">
        <v>4671</v>
      </c>
      <c r="AV1279" s="109"/>
      <c r="AW1279" s="109"/>
    </row>
    <row r="1280" spans="1:49" s="33" customFormat="1" ht="12">
      <c r="A1280" s="6">
        <v>1276</v>
      </c>
      <c r="B1280" s="83">
        <v>4672</v>
      </c>
      <c r="C1280" s="84" t="s">
        <v>996</v>
      </c>
      <c r="D1280" s="84" t="s">
        <v>748</v>
      </c>
      <c r="E1280" s="84" t="s">
        <v>749</v>
      </c>
      <c r="F1280" s="12" t="s">
        <v>273</v>
      </c>
      <c r="G1280" s="56" t="s">
        <v>662</v>
      </c>
      <c r="H1280" s="83">
        <v>4672</v>
      </c>
      <c r="I1280" s="16">
        <f t="shared" si="1016"/>
        <v>1551</v>
      </c>
      <c r="J1280" s="51">
        <f>VLOOKUP(H1280,'[3]POB 2017 DISA CHOTA'!$G$289:$AS$1552,3,FALSE)</f>
        <v>25</v>
      </c>
      <c r="K1280" s="51">
        <f>VLOOKUP(H1280,'[3]POB 2017 DISA CHOTA'!$G$289:$AS$1552,4,FALSE)</f>
        <v>26</v>
      </c>
      <c r="L1280" s="51">
        <f>VLOOKUP(H1280,'[3]POB 2017 DISA CHOTA'!$G$289:$AS$1552,5,FALSE)</f>
        <v>34</v>
      </c>
      <c r="M1280" s="51">
        <f>VLOOKUP(H1280,'[3]POB 2017 DISA CHOTA'!$G$289:$AS$1552,6,FALSE)</f>
        <v>25</v>
      </c>
      <c r="N1280" s="51">
        <f>VLOOKUP(H1280,'[3]POB 2017 DISA CHOTA'!$G$289:$AS$1552,7,FALSE)</f>
        <v>29</v>
      </c>
      <c r="O1280" s="51">
        <f>VLOOKUP(H1280,'[3]POB 2017 DISA CHOTA'!$G$289:$AS$1552,8,FALSE)</f>
        <v>31</v>
      </c>
      <c r="P1280" s="51">
        <f>VLOOKUP(H1280,'[3]POB 2017 DISA CHOTA'!$G$289:$AS$1552,9,FALSE)</f>
        <v>23</v>
      </c>
      <c r="Q1280" s="51">
        <f>VLOOKUP(H1280,'[3]POB 2017 DISA CHOTA'!$G$289:$AS$1552,10,FALSE)</f>
        <v>28</v>
      </c>
      <c r="R1280" s="51">
        <f>VLOOKUP(H1280,'[3]POB 2017 DISA CHOTA'!$G$289:$AS$1552,11,FALSE)</f>
        <v>27</v>
      </c>
      <c r="S1280" s="51">
        <f>VLOOKUP(H1280,'[3]POB 2017 DISA CHOTA'!$G$289:$AS$1552,12,FALSE)</f>
        <v>26</v>
      </c>
      <c r="T1280" s="51">
        <f>VLOOKUP(H1280,'[3]POB 2017 DISA CHOTA'!$G$289:$AS$1552,13,FALSE)</f>
        <v>34</v>
      </c>
      <c r="U1280" s="51">
        <f>VLOOKUP(H1280,'[3]POB 2017 DISA CHOTA'!$G$289:$AS$1552,14,FALSE)</f>
        <v>26</v>
      </c>
      <c r="V1280" s="51">
        <f>VLOOKUP(H1280,'[3]POB 2017 DISA CHOTA'!$G$289:$AS$1552,15,FALSE)</f>
        <v>27</v>
      </c>
      <c r="W1280" s="51">
        <f>VLOOKUP(H1280,'[3]POB 2017 DISA CHOTA'!$G$289:$AS$1552,16,FALSE)</f>
        <v>37</v>
      </c>
      <c r="X1280" s="51">
        <f>VLOOKUP(H1280,'[3]POB 2017 DISA CHOTA'!$G$289:$AS$1552,17,FALSE)</f>
        <v>21</v>
      </c>
      <c r="Y1280" s="51">
        <f>VLOOKUP(H1280,'[3]POB 2017 DISA CHOTA'!$G$289:$AS$1552,18,FALSE)</f>
        <v>26</v>
      </c>
      <c r="Z1280" s="51">
        <f>VLOOKUP(H1280,'[3]POB 2017 DISA CHOTA'!$G$289:$AS$1552,19,FALSE)</f>
        <v>35</v>
      </c>
      <c r="AA1280" s="51">
        <f>VLOOKUP(H1280,'[3]POB 2017 DISA CHOTA'!$G$289:$AS$1552,20,FALSE)</f>
        <v>29</v>
      </c>
      <c r="AB1280" s="51">
        <f>VLOOKUP(H1280,'[3]POB 2017 DISA CHOTA'!$G$289:$AS$1552,21,FALSE)</f>
        <v>27</v>
      </c>
      <c r="AC1280" s="51">
        <f>VLOOKUP(H1280,'[3]POB 2017 DISA CHOTA'!$G$289:$AS$1552,22,FALSE)</f>
        <v>21</v>
      </c>
      <c r="AD1280" s="51">
        <f>VLOOKUP(H1280,'[3]POB 2017 DISA CHOTA'!$G$289:$AS$1552,23,FALSE)</f>
        <v>89</v>
      </c>
      <c r="AE1280" s="51">
        <f>VLOOKUP(H1280,'[3]POB 2017 DISA CHOTA'!$G$289:$AS$1552,24,FALSE)</f>
        <v>95</v>
      </c>
      <c r="AF1280" s="51">
        <f>VLOOKUP(H1280,'[3]POB 2017 DISA CHOTA'!$G$289:$AS$1552,25,FALSE)</f>
        <v>154</v>
      </c>
      <c r="AG1280" s="51">
        <f>VLOOKUP(H1280,'[3]POB 2017 DISA CHOTA'!$G$289:$AS$1552,26,FALSE)</f>
        <v>118</v>
      </c>
      <c r="AH1280" s="51">
        <f>VLOOKUP(H1280,'[3]POB 2017 DISA CHOTA'!$G$289:$AS$1552,27,FALSE)</f>
        <v>107</v>
      </c>
      <c r="AI1280" s="51">
        <f>VLOOKUP(H1280,'[3]POB 2017 DISA CHOTA'!$G$289:$AS$1552,28,FALSE)</f>
        <v>99</v>
      </c>
      <c r="AJ1280" s="51">
        <f>VLOOKUP(H1280,'[3]POB 2017 DISA CHOTA'!$G$289:$AS$1552,29,FALSE)</f>
        <v>85</v>
      </c>
      <c r="AK1280" s="51">
        <f>VLOOKUP(H1280,'[3]POB 2017 DISA CHOTA'!$G$289:$AS$1552,30,FALSE)</f>
        <v>59</v>
      </c>
      <c r="AL1280" s="51">
        <f>VLOOKUP(H1280,'[3]POB 2017 DISA CHOTA'!$G$289:$AS$1552,31,FALSE)</f>
        <v>48</v>
      </c>
      <c r="AM1280" s="51">
        <f>VLOOKUP(H1280,'[3]POB 2017 DISA CHOTA'!$G$289:$AS$1552,32,FALSE)</f>
        <v>43</v>
      </c>
      <c r="AN1280" s="51">
        <f>VLOOKUP(H1280,'[3]POB 2017 DISA CHOTA'!$G$289:$AS$1552,33,FALSE)</f>
        <v>42</v>
      </c>
      <c r="AO1280" s="51">
        <f>VLOOKUP(H1280,'[3]POB 2017 DISA CHOTA'!$G$289:$AS$1552,34,FALSE)</f>
        <v>30</v>
      </c>
      <c r="AP1280" s="51">
        <f>VLOOKUP(H1280,'[3]POB 2017 DISA CHOTA'!$G$289:$AS$1552,35,FALSE)</f>
        <v>25</v>
      </c>
      <c r="AQ1280" s="51">
        <f>VLOOKUP(H1280,'[3]POB 2017 DISA CHOTA'!$G$289:$AS$1552,36,FALSE)</f>
        <v>71</v>
      </c>
      <c r="AR1280" s="51">
        <f>VLOOKUP(H1280,'[3]POB 2017 DISA CHOTA'!$G$289:$AS$1552,37,FALSE)</f>
        <v>66</v>
      </c>
      <c r="AS1280" s="51">
        <f>VLOOKUP(H1280,'[3]POB 2017 DISA CHOTA'!$G$289:$AS$1552,38,FALSE)</f>
        <v>324</v>
      </c>
      <c r="AT1280" s="51">
        <f>VLOOKUP(H1280,'[3]POB 2017 DISA CHOTA'!$G$289:$AS$1552,39,FALSE)</f>
        <v>32</v>
      </c>
      <c r="AU1280" s="56">
        <v>4672</v>
      </c>
      <c r="AV1280" s="109"/>
      <c r="AW1280" s="109"/>
    </row>
    <row r="1281" spans="1:49" s="33" customFormat="1" ht="12">
      <c r="A1281" s="21">
        <v>1277</v>
      </c>
      <c r="B1281" s="83">
        <v>4673</v>
      </c>
      <c r="C1281" s="84" t="s">
        <v>996</v>
      </c>
      <c r="D1281" s="84" t="s">
        <v>748</v>
      </c>
      <c r="E1281" s="84" t="s">
        <v>749</v>
      </c>
      <c r="F1281" s="12" t="s">
        <v>274</v>
      </c>
      <c r="G1281" s="56" t="s">
        <v>662</v>
      </c>
      <c r="H1281" s="83">
        <v>4673</v>
      </c>
      <c r="I1281" s="16">
        <f t="shared" si="1016"/>
        <v>632</v>
      </c>
      <c r="J1281" s="51">
        <f>VLOOKUP(H1281,'[3]POB 2017 DISA CHOTA'!$G$289:$AS$1552,3,FALSE)</f>
        <v>12</v>
      </c>
      <c r="K1281" s="51">
        <f>VLOOKUP(H1281,'[3]POB 2017 DISA CHOTA'!$G$289:$AS$1552,4,FALSE)</f>
        <v>13</v>
      </c>
      <c r="L1281" s="51">
        <f>VLOOKUP(H1281,'[3]POB 2017 DISA CHOTA'!$G$289:$AS$1552,5,FALSE)</f>
        <v>22</v>
      </c>
      <c r="M1281" s="51">
        <f>VLOOKUP(H1281,'[3]POB 2017 DISA CHOTA'!$G$289:$AS$1552,6,FALSE)</f>
        <v>12</v>
      </c>
      <c r="N1281" s="51">
        <f>VLOOKUP(H1281,'[3]POB 2017 DISA CHOTA'!$G$289:$AS$1552,7,FALSE)</f>
        <v>9</v>
      </c>
      <c r="O1281" s="51">
        <f>VLOOKUP(H1281,'[3]POB 2017 DISA CHOTA'!$G$289:$AS$1552,8,FALSE)</f>
        <v>14</v>
      </c>
      <c r="P1281" s="51">
        <f>VLOOKUP(H1281,'[3]POB 2017 DISA CHOTA'!$G$289:$AS$1552,9,FALSE)</f>
        <v>11</v>
      </c>
      <c r="Q1281" s="51">
        <f>VLOOKUP(H1281,'[3]POB 2017 DISA CHOTA'!$G$289:$AS$1552,10,FALSE)</f>
        <v>12</v>
      </c>
      <c r="R1281" s="51">
        <f>VLOOKUP(H1281,'[3]POB 2017 DISA CHOTA'!$G$289:$AS$1552,11,FALSE)</f>
        <v>13</v>
      </c>
      <c r="S1281" s="51">
        <f>VLOOKUP(H1281,'[3]POB 2017 DISA CHOTA'!$G$289:$AS$1552,12,FALSE)</f>
        <v>17</v>
      </c>
      <c r="T1281" s="51">
        <f>VLOOKUP(H1281,'[3]POB 2017 DISA CHOTA'!$G$289:$AS$1552,13,FALSE)</f>
        <v>11</v>
      </c>
      <c r="U1281" s="51">
        <f>VLOOKUP(H1281,'[3]POB 2017 DISA CHOTA'!$G$289:$AS$1552,14,FALSE)</f>
        <v>9</v>
      </c>
      <c r="V1281" s="51">
        <f>VLOOKUP(H1281,'[3]POB 2017 DISA CHOTA'!$G$289:$AS$1552,15,FALSE)</f>
        <v>8</v>
      </c>
      <c r="W1281" s="51">
        <f>VLOOKUP(H1281,'[3]POB 2017 DISA CHOTA'!$G$289:$AS$1552,16,FALSE)</f>
        <v>11</v>
      </c>
      <c r="X1281" s="51">
        <f>VLOOKUP(H1281,'[3]POB 2017 DISA CHOTA'!$G$289:$AS$1552,17,FALSE)</f>
        <v>12</v>
      </c>
      <c r="Y1281" s="51">
        <f>VLOOKUP(H1281,'[3]POB 2017 DISA CHOTA'!$G$289:$AS$1552,18,FALSE)</f>
        <v>15</v>
      </c>
      <c r="Z1281" s="51">
        <f>VLOOKUP(H1281,'[3]POB 2017 DISA CHOTA'!$G$289:$AS$1552,19,FALSE)</f>
        <v>10</v>
      </c>
      <c r="AA1281" s="51">
        <f>VLOOKUP(H1281,'[3]POB 2017 DISA CHOTA'!$G$289:$AS$1552,20,FALSE)</f>
        <v>15</v>
      </c>
      <c r="AB1281" s="51">
        <f>VLOOKUP(H1281,'[3]POB 2017 DISA CHOTA'!$G$289:$AS$1552,21,FALSE)</f>
        <v>9</v>
      </c>
      <c r="AC1281" s="51">
        <f>VLOOKUP(H1281,'[3]POB 2017 DISA CHOTA'!$G$289:$AS$1552,22,FALSE)</f>
        <v>5</v>
      </c>
      <c r="AD1281" s="51">
        <f>VLOOKUP(H1281,'[3]POB 2017 DISA CHOTA'!$G$289:$AS$1552,23,FALSE)</f>
        <v>33</v>
      </c>
      <c r="AE1281" s="51">
        <f>VLOOKUP(H1281,'[3]POB 2017 DISA CHOTA'!$G$289:$AS$1552,24,FALSE)</f>
        <v>47</v>
      </c>
      <c r="AF1281" s="51">
        <f>VLOOKUP(H1281,'[3]POB 2017 DISA CHOTA'!$G$289:$AS$1552,25,FALSE)</f>
        <v>57</v>
      </c>
      <c r="AG1281" s="51">
        <f>VLOOKUP(H1281,'[3]POB 2017 DISA CHOTA'!$G$289:$AS$1552,26,FALSE)</f>
        <v>74</v>
      </c>
      <c r="AH1281" s="51">
        <f>VLOOKUP(H1281,'[3]POB 2017 DISA CHOTA'!$G$289:$AS$1552,27,FALSE)</f>
        <v>44</v>
      </c>
      <c r="AI1281" s="51">
        <f>VLOOKUP(H1281,'[3]POB 2017 DISA CHOTA'!$G$289:$AS$1552,28,FALSE)</f>
        <v>35</v>
      </c>
      <c r="AJ1281" s="51">
        <f>VLOOKUP(H1281,'[3]POB 2017 DISA CHOTA'!$G$289:$AS$1552,29,FALSE)</f>
        <v>36</v>
      </c>
      <c r="AK1281" s="51">
        <f>VLOOKUP(H1281,'[3]POB 2017 DISA CHOTA'!$G$289:$AS$1552,30,FALSE)</f>
        <v>18</v>
      </c>
      <c r="AL1281" s="51">
        <f>VLOOKUP(H1281,'[3]POB 2017 DISA CHOTA'!$G$289:$AS$1552,31,FALSE)</f>
        <v>17</v>
      </c>
      <c r="AM1281" s="51">
        <f>VLOOKUP(H1281,'[3]POB 2017 DISA CHOTA'!$G$289:$AS$1552,32,FALSE)</f>
        <v>9</v>
      </c>
      <c r="AN1281" s="51">
        <f>VLOOKUP(H1281,'[3]POB 2017 DISA CHOTA'!$G$289:$AS$1552,33,FALSE)</f>
        <v>14</v>
      </c>
      <c r="AO1281" s="51">
        <f>VLOOKUP(H1281,'[3]POB 2017 DISA CHOTA'!$G$289:$AS$1552,34,FALSE)</f>
        <v>6</v>
      </c>
      <c r="AP1281" s="51">
        <f>VLOOKUP(H1281,'[3]POB 2017 DISA CHOTA'!$G$289:$AS$1552,35,FALSE)</f>
        <v>2</v>
      </c>
      <c r="AQ1281" s="51">
        <f>VLOOKUP(H1281,'[3]POB 2017 DISA CHOTA'!$G$289:$AS$1552,36,FALSE)</f>
        <v>25</v>
      </c>
      <c r="AR1281" s="51">
        <f>VLOOKUP(H1281,'[3]POB 2017 DISA CHOTA'!$G$289:$AS$1552,37,FALSE)</f>
        <v>26</v>
      </c>
      <c r="AS1281" s="51">
        <f>VLOOKUP(H1281,'[3]POB 2017 DISA CHOTA'!$G$289:$AS$1552,38,FALSE)</f>
        <v>142</v>
      </c>
      <c r="AT1281" s="51">
        <f>VLOOKUP(H1281,'[3]POB 2017 DISA CHOTA'!$G$289:$AS$1552,39,FALSE)</f>
        <v>17</v>
      </c>
      <c r="AU1281" s="56">
        <v>4673</v>
      </c>
      <c r="AV1281" s="109"/>
      <c r="AW1281" s="109"/>
    </row>
    <row r="1282" spans="1:49" s="33" customFormat="1" ht="12">
      <c r="A1282" s="21">
        <v>1278</v>
      </c>
      <c r="B1282" s="83">
        <v>4674</v>
      </c>
      <c r="C1282" s="84" t="s">
        <v>996</v>
      </c>
      <c r="D1282" s="84" t="s">
        <v>748</v>
      </c>
      <c r="E1282" s="84" t="s">
        <v>749</v>
      </c>
      <c r="F1282" s="12" t="s">
        <v>275</v>
      </c>
      <c r="G1282" s="56" t="s">
        <v>662</v>
      </c>
      <c r="H1282" s="83">
        <v>4674</v>
      </c>
      <c r="I1282" s="16">
        <f t="shared" si="1016"/>
        <v>521</v>
      </c>
      <c r="J1282" s="51">
        <f>VLOOKUP(H1282,'[3]POB 2017 DISA CHOTA'!$G$289:$AS$1552,3,FALSE)</f>
        <v>18</v>
      </c>
      <c r="K1282" s="51">
        <f>VLOOKUP(H1282,'[3]POB 2017 DISA CHOTA'!$G$289:$AS$1552,4,FALSE)</f>
        <v>17</v>
      </c>
      <c r="L1282" s="51">
        <f>VLOOKUP(H1282,'[3]POB 2017 DISA CHOTA'!$G$289:$AS$1552,5,FALSE)</f>
        <v>16</v>
      </c>
      <c r="M1282" s="51">
        <f>VLOOKUP(H1282,'[3]POB 2017 DISA CHOTA'!$G$289:$AS$1552,6,FALSE)</f>
        <v>21</v>
      </c>
      <c r="N1282" s="51">
        <f>VLOOKUP(H1282,'[3]POB 2017 DISA CHOTA'!$G$289:$AS$1552,7,FALSE)</f>
        <v>11</v>
      </c>
      <c r="O1282" s="51">
        <f>VLOOKUP(H1282,'[3]POB 2017 DISA CHOTA'!$G$289:$AS$1552,8,FALSE)</f>
        <v>17</v>
      </c>
      <c r="P1282" s="51">
        <f>VLOOKUP(H1282,'[3]POB 2017 DISA CHOTA'!$G$289:$AS$1552,9,FALSE)</f>
        <v>18</v>
      </c>
      <c r="Q1282" s="51">
        <f>VLOOKUP(H1282,'[3]POB 2017 DISA CHOTA'!$G$289:$AS$1552,10,FALSE)</f>
        <v>9</v>
      </c>
      <c r="R1282" s="51">
        <f>VLOOKUP(H1282,'[3]POB 2017 DISA CHOTA'!$G$289:$AS$1552,11,FALSE)</f>
        <v>9</v>
      </c>
      <c r="S1282" s="51">
        <f>VLOOKUP(H1282,'[3]POB 2017 DISA CHOTA'!$G$289:$AS$1552,12,FALSE)</f>
        <v>11</v>
      </c>
      <c r="T1282" s="51">
        <f>VLOOKUP(H1282,'[3]POB 2017 DISA CHOTA'!$G$289:$AS$1552,13,FALSE)</f>
        <v>11</v>
      </c>
      <c r="U1282" s="51">
        <f>VLOOKUP(H1282,'[3]POB 2017 DISA CHOTA'!$G$289:$AS$1552,14,FALSE)</f>
        <v>9</v>
      </c>
      <c r="V1282" s="51">
        <f>VLOOKUP(H1282,'[3]POB 2017 DISA CHOTA'!$G$289:$AS$1552,15,FALSE)</f>
        <v>8</v>
      </c>
      <c r="W1282" s="51">
        <f>VLOOKUP(H1282,'[3]POB 2017 DISA CHOTA'!$G$289:$AS$1552,16,FALSE)</f>
        <v>6</v>
      </c>
      <c r="X1282" s="51">
        <f>VLOOKUP(H1282,'[3]POB 2017 DISA CHOTA'!$G$289:$AS$1552,17,FALSE)</f>
        <v>5</v>
      </c>
      <c r="Y1282" s="51">
        <f>VLOOKUP(H1282,'[3]POB 2017 DISA CHOTA'!$G$289:$AS$1552,18,FALSE)</f>
        <v>4</v>
      </c>
      <c r="Z1282" s="51">
        <f>VLOOKUP(H1282,'[3]POB 2017 DISA CHOTA'!$G$289:$AS$1552,19,FALSE)</f>
        <v>12</v>
      </c>
      <c r="AA1282" s="51">
        <f>VLOOKUP(H1282,'[3]POB 2017 DISA CHOTA'!$G$289:$AS$1552,20,FALSE)</f>
        <v>9</v>
      </c>
      <c r="AB1282" s="51">
        <f>VLOOKUP(H1282,'[3]POB 2017 DISA CHOTA'!$G$289:$AS$1552,21,FALSE)</f>
        <v>7</v>
      </c>
      <c r="AC1282" s="51">
        <f>VLOOKUP(H1282,'[3]POB 2017 DISA CHOTA'!$G$289:$AS$1552,22,FALSE)</f>
        <v>7</v>
      </c>
      <c r="AD1282" s="51">
        <f>VLOOKUP(H1282,'[3]POB 2017 DISA CHOTA'!$G$289:$AS$1552,23,FALSE)</f>
        <v>39</v>
      </c>
      <c r="AE1282" s="51">
        <f>VLOOKUP(H1282,'[3]POB 2017 DISA CHOTA'!$G$289:$AS$1552,24,FALSE)</f>
        <v>64</v>
      </c>
      <c r="AF1282" s="51">
        <f>VLOOKUP(H1282,'[3]POB 2017 DISA CHOTA'!$G$289:$AS$1552,25,FALSE)</f>
        <v>42</v>
      </c>
      <c r="AG1282" s="51">
        <f>VLOOKUP(H1282,'[3]POB 2017 DISA CHOTA'!$G$289:$AS$1552,26,FALSE)</f>
        <v>34</v>
      </c>
      <c r="AH1282" s="51">
        <f>VLOOKUP(H1282,'[3]POB 2017 DISA CHOTA'!$G$289:$AS$1552,27,FALSE)</f>
        <v>33</v>
      </c>
      <c r="AI1282" s="51">
        <f>VLOOKUP(H1282,'[3]POB 2017 DISA CHOTA'!$G$289:$AS$1552,28,FALSE)</f>
        <v>18</v>
      </c>
      <c r="AJ1282" s="51">
        <f>VLOOKUP(H1282,'[3]POB 2017 DISA CHOTA'!$G$289:$AS$1552,29,FALSE)</f>
        <v>17</v>
      </c>
      <c r="AK1282" s="51">
        <f>VLOOKUP(H1282,'[3]POB 2017 DISA CHOTA'!$G$289:$AS$1552,30,FALSE)</f>
        <v>18</v>
      </c>
      <c r="AL1282" s="51">
        <f>VLOOKUP(H1282,'[3]POB 2017 DISA CHOTA'!$G$289:$AS$1552,31,FALSE)</f>
        <v>9</v>
      </c>
      <c r="AM1282" s="51">
        <f>VLOOKUP(H1282,'[3]POB 2017 DISA CHOTA'!$G$289:$AS$1552,32,FALSE)</f>
        <v>13</v>
      </c>
      <c r="AN1282" s="51">
        <f>VLOOKUP(H1282,'[3]POB 2017 DISA CHOTA'!$G$289:$AS$1552,33,FALSE)</f>
        <v>4</v>
      </c>
      <c r="AO1282" s="51">
        <f>VLOOKUP(H1282,'[3]POB 2017 DISA CHOTA'!$G$289:$AS$1552,34,FALSE)</f>
        <v>2</v>
      </c>
      <c r="AP1282" s="51">
        <f>VLOOKUP(H1282,'[3]POB 2017 DISA CHOTA'!$G$289:$AS$1552,35,FALSE)</f>
        <v>3</v>
      </c>
      <c r="AQ1282" s="51">
        <f>VLOOKUP(H1282,'[3]POB 2017 DISA CHOTA'!$G$289:$AS$1552,36,FALSE)</f>
        <v>19</v>
      </c>
      <c r="AR1282" s="51">
        <f>VLOOKUP(H1282,'[3]POB 2017 DISA CHOTA'!$G$289:$AS$1552,37,FALSE)</f>
        <v>19</v>
      </c>
      <c r="AS1282" s="51">
        <f>VLOOKUP(H1282,'[3]POB 2017 DISA CHOTA'!$G$289:$AS$1552,38,FALSE)</f>
        <v>113</v>
      </c>
      <c r="AT1282" s="51">
        <f>VLOOKUP(H1282,'[3]POB 2017 DISA CHOTA'!$G$289:$AS$1552,39,FALSE)</f>
        <v>23</v>
      </c>
      <c r="AU1282" s="56">
        <v>4674</v>
      </c>
      <c r="AV1282" s="109"/>
      <c r="AW1282" s="109"/>
    </row>
    <row r="1283" spans="1:49" s="33" customFormat="1" ht="12">
      <c r="A1283" s="6">
        <v>1279</v>
      </c>
      <c r="B1283" s="83">
        <v>4675</v>
      </c>
      <c r="C1283" s="84" t="s">
        <v>996</v>
      </c>
      <c r="D1283" s="84" t="s">
        <v>748</v>
      </c>
      <c r="E1283" s="84" t="s">
        <v>749</v>
      </c>
      <c r="F1283" s="46" t="s">
        <v>751</v>
      </c>
      <c r="G1283" s="56" t="s">
        <v>662</v>
      </c>
      <c r="H1283" s="83">
        <v>4675</v>
      </c>
      <c r="I1283" s="16">
        <f t="shared" si="1016"/>
        <v>566</v>
      </c>
      <c r="J1283" s="51">
        <f>VLOOKUP(H1283,'[3]POB 2017 DISA CHOTA'!$G$289:$AS$1552,3,FALSE)</f>
        <v>9</v>
      </c>
      <c r="K1283" s="51">
        <f>VLOOKUP(H1283,'[3]POB 2017 DISA CHOTA'!$G$289:$AS$1552,4,FALSE)</f>
        <v>10</v>
      </c>
      <c r="L1283" s="51">
        <f>VLOOKUP(H1283,'[3]POB 2017 DISA CHOTA'!$G$289:$AS$1552,5,FALSE)</f>
        <v>21</v>
      </c>
      <c r="M1283" s="51">
        <f>VLOOKUP(H1283,'[3]POB 2017 DISA CHOTA'!$G$289:$AS$1552,6,FALSE)</f>
        <v>14</v>
      </c>
      <c r="N1283" s="51">
        <f>VLOOKUP(H1283,'[3]POB 2017 DISA CHOTA'!$G$289:$AS$1552,7,FALSE)</f>
        <v>6</v>
      </c>
      <c r="O1283" s="51">
        <f>VLOOKUP(H1283,'[3]POB 2017 DISA CHOTA'!$G$289:$AS$1552,8,FALSE)</f>
        <v>9</v>
      </c>
      <c r="P1283" s="51">
        <f>VLOOKUP(H1283,'[3]POB 2017 DISA CHOTA'!$G$289:$AS$1552,9,FALSE)</f>
        <v>12</v>
      </c>
      <c r="Q1283" s="51">
        <f>VLOOKUP(H1283,'[3]POB 2017 DISA CHOTA'!$G$289:$AS$1552,10,FALSE)</f>
        <v>10</v>
      </c>
      <c r="R1283" s="51">
        <f>VLOOKUP(H1283,'[3]POB 2017 DISA CHOTA'!$G$289:$AS$1552,11,FALSE)</f>
        <v>8</v>
      </c>
      <c r="S1283" s="51">
        <f>VLOOKUP(H1283,'[3]POB 2017 DISA CHOTA'!$G$289:$AS$1552,12,FALSE)</f>
        <v>10</v>
      </c>
      <c r="T1283" s="51">
        <f>VLOOKUP(H1283,'[3]POB 2017 DISA CHOTA'!$G$289:$AS$1552,13,FALSE)</f>
        <v>11</v>
      </c>
      <c r="U1283" s="51">
        <f>VLOOKUP(H1283,'[3]POB 2017 DISA CHOTA'!$G$289:$AS$1552,14,FALSE)</f>
        <v>7</v>
      </c>
      <c r="V1283" s="51">
        <f>VLOOKUP(H1283,'[3]POB 2017 DISA CHOTA'!$G$289:$AS$1552,15,FALSE)</f>
        <v>9</v>
      </c>
      <c r="W1283" s="51">
        <f>VLOOKUP(H1283,'[3]POB 2017 DISA CHOTA'!$G$289:$AS$1552,16,FALSE)</f>
        <v>12</v>
      </c>
      <c r="X1283" s="51">
        <f>VLOOKUP(H1283,'[3]POB 2017 DISA CHOTA'!$G$289:$AS$1552,17,FALSE)</f>
        <v>7</v>
      </c>
      <c r="Y1283" s="51">
        <f>VLOOKUP(H1283,'[3]POB 2017 DISA CHOTA'!$G$289:$AS$1552,18,FALSE)</f>
        <v>8</v>
      </c>
      <c r="Z1283" s="51">
        <f>VLOOKUP(H1283,'[3]POB 2017 DISA CHOTA'!$G$289:$AS$1552,19,FALSE)</f>
        <v>6</v>
      </c>
      <c r="AA1283" s="51">
        <f>VLOOKUP(H1283,'[3]POB 2017 DISA CHOTA'!$G$289:$AS$1552,20,FALSE)</f>
        <v>12</v>
      </c>
      <c r="AB1283" s="51">
        <f>VLOOKUP(H1283,'[3]POB 2017 DISA CHOTA'!$G$289:$AS$1552,21,FALSE)</f>
        <v>8</v>
      </c>
      <c r="AC1283" s="51">
        <f>VLOOKUP(H1283,'[3]POB 2017 DISA CHOTA'!$G$289:$AS$1552,22,FALSE)</f>
        <v>13</v>
      </c>
      <c r="AD1283" s="51">
        <f>VLOOKUP(H1283,'[3]POB 2017 DISA CHOTA'!$G$289:$AS$1552,23,FALSE)</f>
        <v>44</v>
      </c>
      <c r="AE1283" s="51">
        <f>VLOOKUP(H1283,'[3]POB 2017 DISA CHOTA'!$G$289:$AS$1552,24,FALSE)</f>
        <v>56</v>
      </c>
      <c r="AF1283" s="51">
        <f>VLOOKUP(H1283,'[3]POB 2017 DISA CHOTA'!$G$289:$AS$1552,25,FALSE)</f>
        <v>45</v>
      </c>
      <c r="AG1283" s="51">
        <f>VLOOKUP(H1283,'[3]POB 2017 DISA CHOTA'!$G$289:$AS$1552,26,FALSE)</f>
        <v>45</v>
      </c>
      <c r="AH1283" s="51">
        <f>VLOOKUP(H1283,'[3]POB 2017 DISA CHOTA'!$G$289:$AS$1552,27,FALSE)</f>
        <v>33</v>
      </c>
      <c r="AI1283" s="51">
        <f>VLOOKUP(H1283,'[3]POB 2017 DISA CHOTA'!$G$289:$AS$1552,28,FALSE)</f>
        <v>30</v>
      </c>
      <c r="AJ1283" s="51">
        <f>VLOOKUP(H1283,'[3]POB 2017 DISA CHOTA'!$G$289:$AS$1552,29,FALSE)</f>
        <v>34</v>
      </c>
      <c r="AK1283" s="51">
        <f>VLOOKUP(H1283,'[3]POB 2017 DISA CHOTA'!$G$289:$AS$1552,30,FALSE)</f>
        <v>18</v>
      </c>
      <c r="AL1283" s="51">
        <f>VLOOKUP(H1283,'[3]POB 2017 DISA CHOTA'!$G$289:$AS$1552,31,FALSE)</f>
        <v>22</v>
      </c>
      <c r="AM1283" s="51">
        <f>VLOOKUP(H1283,'[3]POB 2017 DISA CHOTA'!$G$289:$AS$1552,32,FALSE)</f>
        <v>14</v>
      </c>
      <c r="AN1283" s="51">
        <f>VLOOKUP(H1283,'[3]POB 2017 DISA CHOTA'!$G$289:$AS$1552,33,FALSE)</f>
        <v>8</v>
      </c>
      <c r="AO1283" s="51">
        <f>VLOOKUP(H1283,'[3]POB 2017 DISA CHOTA'!$G$289:$AS$1552,34,FALSE)</f>
        <v>5</v>
      </c>
      <c r="AP1283" s="51">
        <f>VLOOKUP(H1283,'[3]POB 2017 DISA CHOTA'!$G$289:$AS$1552,35,FALSE)</f>
        <v>10</v>
      </c>
      <c r="AQ1283" s="51">
        <f>VLOOKUP(H1283,'[3]POB 2017 DISA CHOTA'!$G$289:$AS$1552,36,FALSE)</f>
        <v>23</v>
      </c>
      <c r="AR1283" s="51">
        <f>VLOOKUP(H1283,'[3]POB 2017 DISA CHOTA'!$G$289:$AS$1552,37,FALSE)</f>
        <v>23</v>
      </c>
      <c r="AS1283" s="51">
        <f>VLOOKUP(H1283,'[3]POB 2017 DISA CHOTA'!$G$289:$AS$1552,38,FALSE)</f>
        <v>124</v>
      </c>
      <c r="AT1283" s="51">
        <f>VLOOKUP(H1283,'[3]POB 2017 DISA CHOTA'!$G$289:$AS$1552,39,FALSE)</f>
        <v>14</v>
      </c>
      <c r="AU1283" s="56">
        <v>4675</v>
      </c>
      <c r="AV1283" s="109"/>
      <c r="AW1283" s="109"/>
    </row>
    <row r="1284" spans="1:49" s="33" customFormat="1" ht="12">
      <c r="A1284" s="21">
        <v>1280</v>
      </c>
      <c r="B1284" s="83">
        <v>4676</v>
      </c>
      <c r="C1284" s="84" t="s">
        <v>996</v>
      </c>
      <c r="D1284" s="84" t="s">
        <v>748</v>
      </c>
      <c r="E1284" s="84" t="s">
        <v>749</v>
      </c>
      <c r="F1284" s="12" t="s">
        <v>276</v>
      </c>
      <c r="G1284" s="56" t="s">
        <v>662</v>
      </c>
      <c r="H1284" s="83">
        <v>4676</v>
      </c>
      <c r="I1284" s="16">
        <f t="shared" si="1016"/>
        <v>1090</v>
      </c>
      <c r="J1284" s="51">
        <f>VLOOKUP(H1284,'[3]POB 2017 DISA CHOTA'!$G$289:$AS$1552,3,FALSE)</f>
        <v>17</v>
      </c>
      <c r="K1284" s="51">
        <f>VLOOKUP(H1284,'[3]POB 2017 DISA CHOTA'!$G$289:$AS$1552,4,FALSE)</f>
        <v>15</v>
      </c>
      <c r="L1284" s="51">
        <f>VLOOKUP(H1284,'[3]POB 2017 DISA CHOTA'!$G$289:$AS$1552,5,FALSE)</f>
        <v>22</v>
      </c>
      <c r="M1284" s="51">
        <f>VLOOKUP(H1284,'[3]POB 2017 DISA CHOTA'!$G$289:$AS$1552,6,FALSE)</f>
        <v>13</v>
      </c>
      <c r="N1284" s="51">
        <f>VLOOKUP(H1284,'[3]POB 2017 DISA CHOTA'!$G$289:$AS$1552,7,FALSE)</f>
        <v>19</v>
      </c>
      <c r="O1284" s="51">
        <f>VLOOKUP(H1284,'[3]POB 2017 DISA CHOTA'!$G$289:$AS$1552,8,FALSE)</f>
        <v>27</v>
      </c>
      <c r="P1284" s="51">
        <f>VLOOKUP(H1284,'[3]POB 2017 DISA CHOTA'!$G$289:$AS$1552,9,FALSE)</f>
        <v>15</v>
      </c>
      <c r="Q1284" s="51">
        <f>VLOOKUP(H1284,'[3]POB 2017 DISA CHOTA'!$G$289:$AS$1552,10,FALSE)</f>
        <v>20</v>
      </c>
      <c r="R1284" s="51">
        <f>VLOOKUP(H1284,'[3]POB 2017 DISA CHOTA'!$G$289:$AS$1552,11,FALSE)</f>
        <v>13</v>
      </c>
      <c r="S1284" s="51">
        <f>VLOOKUP(H1284,'[3]POB 2017 DISA CHOTA'!$G$289:$AS$1552,12,FALSE)</f>
        <v>17</v>
      </c>
      <c r="T1284" s="51">
        <f>VLOOKUP(H1284,'[3]POB 2017 DISA CHOTA'!$G$289:$AS$1552,13,FALSE)</f>
        <v>20</v>
      </c>
      <c r="U1284" s="51">
        <f>VLOOKUP(H1284,'[3]POB 2017 DISA CHOTA'!$G$289:$AS$1552,14,FALSE)</f>
        <v>11</v>
      </c>
      <c r="V1284" s="51">
        <f>VLOOKUP(H1284,'[3]POB 2017 DISA CHOTA'!$G$289:$AS$1552,15,FALSE)</f>
        <v>18</v>
      </c>
      <c r="W1284" s="51">
        <f>VLOOKUP(H1284,'[3]POB 2017 DISA CHOTA'!$G$289:$AS$1552,16,FALSE)</f>
        <v>22</v>
      </c>
      <c r="X1284" s="51">
        <f>VLOOKUP(H1284,'[3]POB 2017 DISA CHOTA'!$G$289:$AS$1552,17,FALSE)</f>
        <v>20</v>
      </c>
      <c r="Y1284" s="51">
        <f>VLOOKUP(H1284,'[3]POB 2017 DISA CHOTA'!$G$289:$AS$1552,18,FALSE)</f>
        <v>16</v>
      </c>
      <c r="Z1284" s="51">
        <f>VLOOKUP(H1284,'[3]POB 2017 DISA CHOTA'!$G$289:$AS$1552,19,FALSE)</f>
        <v>21</v>
      </c>
      <c r="AA1284" s="51">
        <f>VLOOKUP(H1284,'[3]POB 2017 DISA CHOTA'!$G$289:$AS$1552,20,FALSE)</f>
        <v>25</v>
      </c>
      <c r="AB1284" s="51">
        <f>VLOOKUP(H1284,'[3]POB 2017 DISA CHOTA'!$G$289:$AS$1552,21,FALSE)</f>
        <v>22</v>
      </c>
      <c r="AC1284" s="51">
        <f>VLOOKUP(H1284,'[3]POB 2017 DISA CHOTA'!$G$289:$AS$1552,22,FALSE)</f>
        <v>22</v>
      </c>
      <c r="AD1284" s="51">
        <f>VLOOKUP(H1284,'[3]POB 2017 DISA CHOTA'!$G$289:$AS$1552,23,FALSE)</f>
        <v>61</v>
      </c>
      <c r="AE1284" s="51">
        <f>VLOOKUP(H1284,'[3]POB 2017 DISA CHOTA'!$G$289:$AS$1552,24,FALSE)</f>
        <v>69</v>
      </c>
      <c r="AF1284" s="51">
        <f>VLOOKUP(H1284,'[3]POB 2017 DISA CHOTA'!$G$289:$AS$1552,25,FALSE)</f>
        <v>80</v>
      </c>
      <c r="AG1284" s="51">
        <f>VLOOKUP(H1284,'[3]POB 2017 DISA CHOTA'!$G$289:$AS$1552,26,FALSE)</f>
        <v>87</v>
      </c>
      <c r="AH1284" s="51">
        <f>VLOOKUP(H1284,'[3]POB 2017 DISA CHOTA'!$G$289:$AS$1552,27,FALSE)</f>
        <v>90</v>
      </c>
      <c r="AI1284" s="51">
        <f>VLOOKUP(H1284,'[3]POB 2017 DISA CHOTA'!$G$289:$AS$1552,28,FALSE)</f>
        <v>80</v>
      </c>
      <c r="AJ1284" s="51">
        <f>VLOOKUP(H1284,'[3]POB 2017 DISA CHOTA'!$G$289:$AS$1552,29,FALSE)</f>
        <v>45</v>
      </c>
      <c r="AK1284" s="51">
        <f>VLOOKUP(H1284,'[3]POB 2017 DISA CHOTA'!$G$289:$AS$1552,30,FALSE)</f>
        <v>59</v>
      </c>
      <c r="AL1284" s="51">
        <f>VLOOKUP(H1284,'[3]POB 2017 DISA CHOTA'!$G$289:$AS$1552,31,FALSE)</f>
        <v>44</v>
      </c>
      <c r="AM1284" s="51">
        <f>VLOOKUP(H1284,'[3]POB 2017 DISA CHOTA'!$G$289:$AS$1552,32,FALSE)</f>
        <v>28</v>
      </c>
      <c r="AN1284" s="51">
        <f>VLOOKUP(H1284,'[3]POB 2017 DISA CHOTA'!$G$289:$AS$1552,33,FALSE)</f>
        <v>30</v>
      </c>
      <c r="AO1284" s="51">
        <f>VLOOKUP(H1284,'[3]POB 2017 DISA CHOTA'!$G$289:$AS$1552,34,FALSE)</f>
        <v>19</v>
      </c>
      <c r="AP1284" s="51">
        <f>VLOOKUP(H1284,'[3]POB 2017 DISA CHOTA'!$G$289:$AS$1552,35,FALSE)</f>
        <v>23</v>
      </c>
      <c r="AQ1284" s="51">
        <f>VLOOKUP(H1284,'[3]POB 2017 DISA CHOTA'!$G$289:$AS$1552,36,FALSE)</f>
        <v>45</v>
      </c>
      <c r="AR1284" s="51">
        <f>VLOOKUP(H1284,'[3]POB 2017 DISA CHOTA'!$G$289:$AS$1552,37,FALSE)</f>
        <v>51</v>
      </c>
      <c r="AS1284" s="51">
        <f>VLOOKUP(H1284,'[3]POB 2017 DISA CHOTA'!$G$289:$AS$1552,38,FALSE)</f>
        <v>229</v>
      </c>
      <c r="AT1284" s="51">
        <f>VLOOKUP(H1284,'[3]POB 2017 DISA CHOTA'!$G$289:$AS$1552,39,FALSE)</f>
        <v>22</v>
      </c>
      <c r="AU1284" s="56">
        <v>4676</v>
      </c>
      <c r="AV1284" s="109"/>
      <c r="AW1284" s="109"/>
    </row>
    <row r="1285" spans="1:49" s="33" customFormat="1" ht="12">
      <c r="A1285" s="21">
        <v>1281</v>
      </c>
      <c r="B1285" s="83">
        <v>4677</v>
      </c>
      <c r="C1285" s="84" t="s">
        <v>996</v>
      </c>
      <c r="D1285" s="84" t="s">
        <v>748</v>
      </c>
      <c r="E1285" s="84" t="s">
        <v>749</v>
      </c>
      <c r="F1285" s="85" t="s">
        <v>750</v>
      </c>
      <c r="G1285" s="56" t="s">
        <v>662</v>
      </c>
      <c r="H1285" s="83">
        <v>4677</v>
      </c>
      <c r="I1285" s="16">
        <f t="shared" si="1016"/>
        <v>880</v>
      </c>
      <c r="J1285" s="51">
        <f>VLOOKUP(H1285,'[3]POB 2017 DISA CHOTA'!$G$289:$AS$1552,3,FALSE)</f>
        <v>13</v>
      </c>
      <c r="K1285" s="51">
        <f>VLOOKUP(H1285,'[3]POB 2017 DISA CHOTA'!$G$289:$AS$1552,4,FALSE)</f>
        <v>15</v>
      </c>
      <c r="L1285" s="51">
        <f>VLOOKUP(H1285,'[3]POB 2017 DISA CHOTA'!$G$289:$AS$1552,5,FALSE)</f>
        <v>19</v>
      </c>
      <c r="M1285" s="51">
        <f>VLOOKUP(H1285,'[3]POB 2017 DISA CHOTA'!$G$289:$AS$1552,6,FALSE)</f>
        <v>19</v>
      </c>
      <c r="N1285" s="51">
        <f>VLOOKUP(H1285,'[3]POB 2017 DISA CHOTA'!$G$289:$AS$1552,7,FALSE)</f>
        <v>15</v>
      </c>
      <c r="O1285" s="51">
        <f>VLOOKUP(H1285,'[3]POB 2017 DISA CHOTA'!$G$289:$AS$1552,8,FALSE)</f>
        <v>17</v>
      </c>
      <c r="P1285" s="51">
        <f>VLOOKUP(H1285,'[3]POB 2017 DISA CHOTA'!$G$289:$AS$1552,9,FALSE)</f>
        <v>17</v>
      </c>
      <c r="Q1285" s="51">
        <f>VLOOKUP(H1285,'[3]POB 2017 DISA CHOTA'!$G$289:$AS$1552,10,FALSE)</f>
        <v>13</v>
      </c>
      <c r="R1285" s="51">
        <f>VLOOKUP(H1285,'[3]POB 2017 DISA CHOTA'!$G$289:$AS$1552,11,FALSE)</f>
        <v>18</v>
      </c>
      <c r="S1285" s="51">
        <f>VLOOKUP(H1285,'[3]POB 2017 DISA CHOTA'!$G$289:$AS$1552,12,FALSE)</f>
        <v>12</v>
      </c>
      <c r="T1285" s="51">
        <f>VLOOKUP(H1285,'[3]POB 2017 DISA CHOTA'!$G$289:$AS$1552,13,FALSE)</f>
        <v>12</v>
      </c>
      <c r="U1285" s="51">
        <f>VLOOKUP(H1285,'[3]POB 2017 DISA CHOTA'!$G$289:$AS$1552,14,FALSE)</f>
        <v>15</v>
      </c>
      <c r="V1285" s="51">
        <f>VLOOKUP(H1285,'[3]POB 2017 DISA CHOTA'!$G$289:$AS$1552,15,FALSE)</f>
        <v>18</v>
      </c>
      <c r="W1285" s="51">
        <f>VLOOKUP(H1285,'[3]POB 2017 DISA CHOTA'!$G$289:$AS$1552,16,FALSE)</f>
        <v>18</v>
      </c>
      <c r="X1285" s="51">
        <f>VLOOKUP(H1285,'[3]POB 2017 DISA CHOTA'!$G$289:$AS$1552,17,FALSE)</f>
        <v>19</v>
      </c>
      <c r="Y1285" s="51">
        <f>VLOOKUP(H1285,'[3]POB 2017 DISA CHOTA'!$G$289:$AS$1552,18,FALSE)</f>
        <v>22</v>
      </c>
      <c r="Z1285" s="51">
        <f>VLOOKUP(H1285,'[3]POB 2017 DISA CHOTA'!$G$289:$AS$1552,19,FALSE)</f>
        <v>22</v>
      </c>
      <c r="AA1285" s="51">
        <f>VLOOKUP(H1285,'[3]POB 2017 DISA CHOTA'!$G$289:$AS$1552,20,FALSE)</f>
        <v>18</v>
      </c>
      <c r="AB1285" s="51">
        <f>VLOOKUP(H1285,'[3]POB 2017 DISA CHOTA'!$G$289:$AS$1552,21,FALSE)</f>
        <v>13</v>
      </c>
      <c r="AC1285" s="51">
        <f>VLOOKUP(H1285,'[3]POB 2017 DISA CHOTA'!$G$289:$AS$1552,22,FALSE)</f>
        <v>15</v>
      </c>
      <c r="AD1285" s="51">
        <f>VLOOKUP(H1285,'[3]POB 2017 DISA CHOTA'!$G$289:$AS$1552,23,FALSE)</f>
        <v>55</v>
      </c>
      <c r="AE1285" s="51">
        <f>VLOOKUP(H1285,'[3]POB 2017 DISA CHOTA'!$G$289:$AS$1552,24,FALSE)</f>
        <v>40</v>
      </c>
      <c r="AF1285" s="51">
        <f>VLOOKUP(H1285,'[3]POB 2017 DISA CHOTA'!$G$289:$AS$1552,25,FALSE)</f>
        <v>62</v>
      </c>
      <c r="AG1285" s="51">
        <f>VLOOKUP(H1285,'[3]POB 2017 DISA CHOTA'!$G$289:$AS$1552,26,FALSE)</f>
        <v>63</v>
      </c>
      <c r="AH1285" s="51">
        <f>VLOOKUP(H1285,'[3]POB 2017 DISA CHOTA'!$G$289:$AS$1552,27,FALSE)</f>
        <v>66</v>
      </c>
      <c r="AI1285" s="51">
        <f>VLOOKUP(H1285,'[3]POB 2017 DISA CHOTA'!$G$289:$AS$1552,28,FALSE)</f>
        <v>51</v>
      </c>
      <c r="AJ1285" s="51">
        <f>VLOOKUP(H1285,'[3]POB 2017 DISA CHOTA'!$G$289:$AS$1552,29,FALSE)</f>
        <v>46</v>
      </c>
      <c r="AK1285" s="51">
        <f>VLOOKUP(H1285,'[3]POB 2017 DISA CHOTA'!$G$289:$AS$1552,30,FALSE)</f>
        <v>47</v>
      </c>
      <c r="AL1285" s="51">
        <f>VLOOKUP(H1285,'[3]POB 2017 DISA CHOTA'!$G$289:$AS$1552,31,FALSE)</f>
        <v>45</v>
      </c>
      <c r="AM1285" s="51">
        <f>VLOOKUP(H1285,'[3]POB 2017 DISA CHOTA'!$G$289:$AS$1552,32,FALSE)</f>
        <v>19</v>
      </c>
      <c r="AN1285" s="51">
        <f>VLOOKUP(H1285,'[3]POB 2017 DISA CHOTA'!$G$289:$AS$1552,33,FALSE)</f>
        <v>27</v>
      </c>
      <c r="AO1285" s="51">
        <f>VLOOKUP(H1285,'[3]POB 2017 DISA CHOTA'!$G$289:$AS$1552,34,FALSE)</f>
        <v>13</v>
      </c>
      <c r="AP1285" s="51">
        <f>VLOOKUP(H1285,'[3]POB 2017 DISA CHOTA'!$G$289:$AS$1552,35,FALSE)</f>
        <v>16</v>
      </c>
      <c r="AQ1285" s="51">
        <f>VLOOKUP(H1285,'[3]POB 2017 DISA CHOTA'!$G$289:$AS$1552,36,FALSE)</f>
        <v>40</v>
      </c>
      <c r="AR1285" s="51">
        <f>VLOOKUP(H1285,'[3]POB 2017 DISA CHOTA'!$G$289:$AS$1552,37,FALSE)</f>
        <v>43</v>
      </c>
      <c r="AS1285" s="51">
        <f>VLOOKUP(H1285,'[3]POB 2017 DISA CHOTA'!$G$289:$AS$1552,38,FALSE)</f>
        <v>165</v>
      </c>
      <c r="AT1285" s="51">
        <f>VLOOKUP(H1285,'[3]POB 2017 DISA CHOTA'!$G$289:$AS$1552,39,FALSE)</f>
        <v>18</v>
      </c>
      <c r="AU1285" s="56">
        <v>4677</v>
      </c>
      <c r="AV1285" s="109"/>
      <c r="AW1285" s="109"/>
    </row>
    <row r="1286" spans="1:49" s="33" customFormat="1" ht="12">
      <c r="A1286" s="6">
        <v>1282</v>
      </c>
      <c r="B1286" s="83">
        <v>4678</v>
      </c>
      <c r="C1286" s="84" t="s">
        <v>996</v>
      </c>
      <c r="D1286" s="84" t="s">
        <v>748</v>
      </c>
      <c r="E1286" s="84" t="s">
        <v>749</v>
      </c>
      <c r="F1286" s="12" t="s">
        <v>277</v>
      </c>
      <c r="G1286" s="56" t="s">
        <v>662</v>
      </c>
      <c r="H1286" s="83">
        <v>4678</v>
      </c>
      <c r="I1286" s="16">
        <f t="shared" si="1016"/>
        <v>517</v>
      </c>
      <c r="J1286" s="51">
        <f>VLOOKUP(H1286,'[3]POB 2017 DISA CHOTA'!$G$289:$AS$1552,3,FALSE)</f>
        <v>7</v>
      </c>
      <c r="K1286" s="51">
        <f>VLOOKUP(H1286,'[3]POB 2017 DISA CHOTA'!$G$289:$AS$1552,4,FALSE)</f>
        <v>9</v>
      </c>
      <c r="L1286" s="51">
        <f>VLOOKUP(H1286,'[3]POB 2017 DISA CHOTA'!$G$289:$AS$1552,5,FALSE)</f>
        <v>19</v>
      </c>
      <c r="M1286" s="51">
        <f>VLOOKUP(H1286,'[3]POB 2017 DISA CHOTA'!$G$289:$AS$1552,6,FALSE)</f>
        <v>9</v>
      </c>
      <c r="N1286" s="51">
        <f>VLOOKUP(H1286,'[3]POB 2017 DISA CHOTA'!$G$289:$AS$1552,7,FALSE)</f>
        <v>10</v>
      </c>
      <c r="O1286" s="51">
        <f>VLOOKUP(H1286,'[3]POB 2017 DISA CHOTA'!$G$289:$AS$1552,8,FALSE)</f>
        <v>8</v>
      </c>
      <c r="P1286" s="51">
        <f>VLOOKUP(H1286,'[3]POB 2017 DISA CHOTA'!$G$289:$AS$1552,9,FALSE)</f>
        <v>11</v>
      </c>
      <c r="Q1286" s="51">
        <f>VLOOKUP(H1286,'[3]POB 2017 DISA CHOTA'!$G$289:$AS$1552,10,FALSE)</f>
        <v>12</v>
      </c>
      <c r="R1286" s="51">
        <f>VLOOKUP(H1286,'[3]POB 2017 DISA CHOTA'!$G$289:$AS$1552,11,FALSE)</f>
        <v>9</v>
      </c>
      <c r="S1286" s="51">
        <f>VLOOKUP(H1286,'[3]POB 2017 DISA CHOTA'!$G$289:$AS$1552,12,FALSE)</f>
        <v>11</v>
      </c>
      <c r="T1286" s="51">
        <f>VLOOKUP(H1286,'[3]POB 2017 DISA CHOTA'!$G$289:$AS$1552,13,FALSE)</f>
        <v>11</v>
      </c>
      <c r="U1286" s="51">
        <f>VLOOKUP(H1286,'[3]POB 2017 DISA CHOTA'!$G$289:$AS$1552,14,FALSE)</f>
        <v>10</v>
      </c>
      <c r="V1286" s="51">
        <f>VLOOKUP(H1286,'[3]POB 2017 DISA CHOTA'!$G$289:$AS$1552,15,FALSE)</f>
        <v>14</v>
      </c>
      <c r="W1286" s="51">
        <f>VLOOKUP(H1286,'[3]POB 2017 DISA CHOTA'!$G$289:$AS$1552,16,FALSE)</f>
        <v>17</v>
      </c>
      <c r="X1286" s="51">
        <f>VLOOKUP(H1286,'[3]POB 2017 DISA CHOTA'!$G$289:$AS$1552,17,FALSE)</f>
        <v>10</v>
      </c>
      <c r="Y1286" s="51">
        <f>VLOOKUP(H1286,'[3]POB 2017 DISA CHOTA'!$G$289:$AS$1552,18,FALSE)</f>
        <v>11</v>
      </c>
      <c r="Z1286" s="51">
        <f>VLOOKUP(H1286,'[3]POB 2017 DISA CHOTA'!$G$289:$AS$1552,19,FALSE)</f>
        <v>14</v>
      </c>
      <c r="AA1286" s="51">
        <f>VLOOKUP(H1286,'[3]POB 2017 DISA CHOTA'!$G$289:$AS$1552,20,FALSE)</f>
        <v>6</v>
      </c>
      <c r="AB1286" s="51">
        <f>VLOOKUP(H1286,'[3]POB 2017 DISA CHOTA'!$G$289:$AS$1552,21,FALSE)</f>
        <v>9</v>
      </c>
      <c r="AC1286" s="51">
        <f>VLOOKUP(H1286,'[3]POB 2017 DISA CHOTA'!$G$289:$AS$1552,22,FALSE)</f>
        <v>7</v>
      </c>
      <c r="AD1286" s="51">
        <f>VLOOKUP(H1286,'[3]POB 2017 DISA CHOTA'!$G$289:$AS$1552,23,FALSE)</f>
        <v>36</v>
      </c>
      <c r="AE1286" s="51">
        <f>VLOOKUP(H1286,'[3]POB 2017 DISA CHOTA'!$G$289:$AS$1552,24,FALSE)</f>
        <v>33</v>
      </c>
      <c r="AF1286" s="51">
        <f>VLOOKUP(H1286,'[3]POB 2017 DISA CHOTA'!$G$289:$AS$1552,25,FALSE)</f>
        <v>47</v>
      </c>
      <c r="AG1286" s="51">
        <f>VLOOKUP(H1286,'[3]POB 2017 DISA CHOTA'!$G$289:$AS$1552,26,FALSE)</f>
        <v>50</v>
      </c>
      <c r="AH1286" s="51">
        <f>VLOOKUP(H1286,'[3]POB 2017 DISA CHOTA'!$G$289:$AS$1552,27,FALSE)</f>
        <v>32</v>
      </c>
      <c r="AI1286" s="51">
        <f>VLOOKUP(H1286,'[3]POB 2017 DISA CHOTA'!$G$289:$AS$1552,28,FALSE)</f>
        <v>21</v>
      </c>
      <c r="AJ1286" s="51">
        <f>VLOOKUP(H1286,'[3]POB 2017 DISA CHOTA'!$G$289:$AS$1552,29,FALSE)</f>
        <v>22</v>
      </c>
      <c r="AK1286" s="51">
        <f>VLOOKUP(H1286,'[3]POB 2017 DISA CHOTA'!$G$289:$AS$1552,30,FALSE)</f>
        <v>18</v>
      </c>
      <c r="AL1286" s="51">
        <f>VLOOKUP(H1286,'[3]POB 2017 DISA CHOTA'!$G$289:$AS$1552,31,FALSE)</f>
        <v>19</v>
      </c>
      <c r="AM1286" s="51">
        <f>VLOOKUP(H1286,'[3]POB 2017 DISA CHOTA'!$G$289:$AS$1552,32,FALSE)</f>
        <v>9</v>
      </c>
      <c r="AN1286" s="51">
        <f>VLOOKUP(H1286,'[3]POB 2017 DISA CHOTA'!$G$289:$AS$1552,33,FALSE)</f>
        <v>5</v>
      </c>
      <c r="AO1286" s="51">
        <f>VLOOKUP(H1286,'[3]POB 2017 DISA CHOTA'!$G$289:$AS$1552,34,FALSE)</f>
        <v>6</v>
      </c>
      <c r="AP1286" s="51">
        <f>VLOOKUP(H1286,'[3]POB 2017 DISA CHOTA'!$G$289:$AS$1552,35,FALSE)</f>
        <v>5</v>
      </c>
      <c r="AQ1286" s="51">
        <f>VLOOKUP(H1286,'[3]POB 2017 DISA CHOTA'!$G$289:$AS$1552,36,FALSE)</f>
        <v>30</v>
      </c>
      <c r="AR1286" s="51">
        <f>VLOOKUP(H1286,'[3]POB 2017 DISA CHOTA'!$G$289:$AS$1552,37,FALSE)</f>
        <v>23</v>
      </c>
      <c r="AS1286" s="51">
        <f>VLOOKUP(H1286,'[3]POB 2017 DISA CHOTA'!$G$289:$AS$1552,38,FALSE)</f>
        <v>107</v>
      </c>
      <c r="AT1286" s="51">
        <f>VLOOKUP(H1286,'[3]POB 2017 DISA CHOTA'!$G$289:$AS$1552,39,FALSE)</f>
        <v>10</v>
      </c>
      <c r="AU1286" s="56">
        <v>4678</v>
      </c>
      <c r="AV1286" s="109"/>
      <c r="AW1286" s="109"/>
    </row>
    <row r="1287" spans="1:49" s="33" customFormat="1" ht="12">
      <c r="A1287" s="21">
        <v>1283</v>
      </c>
      <c r="B1287" s="83">
        <v>4679</v>
      </c>
      <c r="C1287" s="84" t="s">
        <v>996</v>
      </c>
      <c r="D1287" s="84" t="s">
        <v>748</v>
      </c>
      <c r="E1287" s="84" t="s">
        <v>749</v>
      </c>
      <c r="F1287" s="85" t="s">
        <v>278</v>
      </c>
      <c r="G1287" s="56" t="s">
        <v>662</v>
      </c>
      <c r="H1287" s="83">
        <v>4679</v>
      </c>
      <c r="I1287" s="16">
        <f t="shared" si="1016"/>
        <v>796</v>
      </c>
      <c r="J1287" s="51">
        <f>VLOOKUP(H1287,'[3]POB 2017 DISA CHOTA'!$G$289:$AS$1552,3,FALSE)</f>
        <v>10</v>
      </c>
      <c r="K1287" s="51">
        <f>VLOOKUP(H1287,'[3]POB 2017 DISA CHOTA'!$G$289:$AS$1552,4,FALSE)</f>
        <v>11</v>
      </c>
      <c r="L1287" s="51">
        <f>VLOOKUP(H1287,'[3]POB 2017 DISA CHOTA'!$G$289:$AS$1552,5,FALSE)</f>
        <v>21</v>
      </c>
      <c r="M1287" s="51">
        <f>VLOOKUP(H1287,'[3]POB 2017 DISA CHOTA'!$G$289:$AS$1552,6,FALSE)</f>
        <v>17</v>
      </c>
      <c r="N1287" s="51">
        <f>VLOOKUP(H1287,'[3]POB 2017 DISA CHOTA'!$G$289:$AS$1552,7,FALSE)</f>
        <v>18</v>
      </c>
      <c r="O1287" s="51">
        <f>VLOOKUP(H1287,'[3]POB 2017 DISA CHOTA'!$G$289:$AS$1552,8,FALSE)</f>
        <v>13</v>
      </c>
      <c r="P1287" s="51">
        <f>VLOOKUP(H1287,'[3]POB 2017 DISA CHOTA'!$G$289:$AS$1552,9,FALSE)</f>
        <v>17</v>
      </c>
      <c r="Q1287" s="51">
        <f>VLOOKUP(H1287,'[3]POB 2017 DISA CHOTA'!$G$289:$AS$1552,10,FALSE)</f>
        <v>13</v>
      </c>
      <c r="R1287" s="51">
        <f>VLOOKUP(H1287,'[3]POB 2017 DISA CHOTA'!$G$289:$AS$1552,11,FALSE)</f>
        <v>14</v>
      </c>
      <c r="S1287" s="51">
        <f>VLOOKUP(H1287,'[3]POB 2017 DISA CHOTA'!$G$289:$AS$1552,12,FALSE)</f>
        <v>8</v>
      </c>
      <c r="T1287" s="51">
        <f>VLOOKUP(H1287,'[3]POB 2017 DISA CHOTA'!$G$289:$AS$1552,13,FALSE)</f>
        <v>16</v>
      </c>
      <c r="U1287" s="51">
        <f>VLOOKUP(H1287,'[3]POB 2017 DISA CHOTA'!$G$289:$AS$1552,14,FALSE)</f>
        <v>24</v>
      </c>
      <c r="V1287" s="51">
        <f>VLOOKUP(H1287,'[3]POB 2017 DISA CHOTA'!$G$289:$AS$1552,15,FALSE)</f>
        <v>14</v>
      </c>
      <c r="W1287" s="51">
        <f>VLOOKUP(H1287,'[3]POB 2017 DISA CHOTA'!$G$289:$AS$1552,16,FALSE)</f>
        <v>17</v>
      </c>
      <c r="X1287" s="51">
        <f>VLOOKUP(H1287,'[3]POB 2017 DISA CHOTA'!$G$289:$AS$1552,17,FALSE)</f>
        <v>20</v>
      </c>
      <c r="Y1287" s="51">
        <f>VLOOKUP(H1287,'[3]POB 2017 DISA CHOTA'!$G$289:$AS$1552,18,FALSE)</f>
        <v>20</v>
      </c>
      <c r="Z1287" s="51">
        <f>VLOOKUP(H1287,'[3]POB 2017 DISA CHOTA'!$G$289:$AS$1552,19,FALSE)</f>
        <v>15</v>
      </c>
      <c r="AA1287" s="51">
        <f>VLOOKUP(H1287,'[3]POB 2017 DISA CHOTA'!$G$289:$AS$1552,20,FALSE)</f>
        <v>26</v>
      </c>
      <c r="AB1287" s="51">
        <f>VLOOKUP(H1287,'[3]POB 2017 DISA CHOTA'!$G$289:$AS$1552,21,FALSE)</f>
        <v>20</v>
      </c>
      <c r="AC1287" s="51">
        <f>VLOOKUP(H1287,'[3]POB 2017 DISA CHOTA'!$G$289:$AS$1552,22,FALSE)</f>
        <v>18</v>
      </c>
      <c r="AD1287" s="51">
        <f>VLOOKUP(H1287,'[3]POB 2017 DISA CHOTA'!$G$289:$AS$1552,23,FALSE)</f>
        <v>52</v>
      </c>
      <c r="AE1287" s="51">
        <f>VLOOKUP(H1287,'[3]POB 2017 DISA CHOTA'!$G$289:$AS$1552,24,FALSE)</f>
        <v>43</v>
      </c>
      <c r="AF1287" s="51">
        <f>VLOOKUP(H1287,'[3]POB 2017 DISA CHOTA'!$G$289:$AS$1552,25,FALSE)</f>
        <v>51</v>
      </c>
      <c r="AG1287" s="51">
        <f>VLOOKUP(H1287,'[3]POB 2017 DISA CHOTA'!$G$289:$AS$1552,26,FALSE)</f>
        <v>57</v>
      </c>
      <c r="AH1287" s="51">
        <f>VLOOKUP(H1287,'[3]POB 2017 DISA CHOTA'!$G$289:$AS$1552,27,FALSE)</f>
        <v>65</v>
      </c>
      <c r="AI1287" s="51">
        <f>VLOOKUP(H1287,'[3]POB 2017 DISA CHOTA'!$G$289:$AS$1552,28,FALSE)</f>
        <v>51</v>
      </c>
      <c r="AJ1287" s="51">
        <f>VLOOKUP(H1287,'[3]POB 2017 DISA CHOTA'!$G$289:$AS$1552,29,FALSE)</f>
        <v>32</v>
      </c>
      <c r="AK1287" s="51">
        <f>VLOOKUP(H1287,'[3]POB 2017 DISA CHOTA'!$G$289:$AS$1552,30,FALSE)</f>
        <v>25</v>
      </c>
      <c r="AL1287" s="51">
        <f>VLOOKUP(H1287,'[3]POB 2017 DISA CHOTA'!$G$289:$AS$1552,31,FALSE)</f>
        <v>26</v>
      </c>
      <c r="AM1287" s="51">
        <f>VLOOKUP(H1287,'[3]POB 2017 DISA CHOTA'!$G$289:$AS$1552,32,FALSE)</f>
        <v>23</v>
      </c>
      <c r="AN1287" s="51">
        <f>VLOOKUP(H1287,'[3]POB 2017 DISA CHOTA'!$G$289:$AS$1552,33,FALSE)</f>
        <v>12</v>
      </c>
      <c r="AO1287" s="51">
        <f>VLOOKUP(H1287,'[3]POB 2017 DISA CHOTA'!$G$289:$AS$1552,34,FALSE)</f>
        <v>11</v>
      </c>
      <c r="AP1287" s="51">
        <f>VLOOKUP(H1287,'[3]POB 2017 DISA CHOTA'!$G$289:$AS$1552,35,FALSE)</f>
        <v>16</v>
      </c>
      <c r="AQ1287" s="51">
        <f>VLOOKUP(H1287,'[3]POB 2017 DISA CHOTA'!$G$289:$AS$1552,36,FALSE)</f>
        <v>45</v>
      </c>
      <c r="AR1287" s="51">
        <f>VLOOKUP(H1287,'[3]POB 2017 DISA CHOTA'!$G$289:$AS$1552,37,FALSE)</f>
        <v>48</v>
      </c>
      <c r="AS1287" s="51">
        <f>VLOOKUP(H1287,'[3]POB 2017 DISA CHOTA'!$G$289:$AS$1552,38,FALSE)</f>
        <v>156</v>
      </c>
      <c r="AT1287" s="51">
        <f>VLOOKUP(H1287,'[3]POB 2017 DISA CHOTA'!$G$289:$AS$1552,39,FALSE)</f>
        <v>14</v>
      </c>
      <c r="AU1287" s="56">
        <v>4679</v>
      </c>
      <c r="AV1287" s="109"/>
      <c r="AW1287" s="109"/>
    </row>
    <row r="1288" spans="1:49" s="33" customFormat="1" ht="12">
      <c r="A1288" s="21">
        <v>1284</v>
      </c>
      <c r="B1288" s="83">
        <v>4680</v>
      </c>
      <c r="C1288" s="84" t="s">
        <v>996</v>
      </c>
      <c r="D1288" s="84" t="s">
        <v>748</v>
      </c>
      <c r="E1288" s="84" t="s">
        <v>749</v>
      </c>
      <c r="F1288" s="12" t="s">
        <v>279</v>
      </c>
      <c r="G1288" s="56" t="s">
        <v>662</v>
      </c>
      <c r="H1288" s="83">
        <v>4680</v>
      </c>
      <c r="I1288" s="16">
        <f t="shared" si="1016"/>
        <v>1417</v>
      </c>
      <c r="J1288" s="51">
        <f>VLOOKUP(H1288,'[3]POB 2017 DISA CHOTA'!$G$289:$AS$1552,3,FALSE)</f>
        <v>27</v>
      </c>
      <c r="K1288" s="51">
        <f>VLOOKUP(H1288,'[3]POB 2017 DISA CHOTA'!$G$289:$AS$1552,4,FALSE)</f>
        <v>28</v>
      </c>
      <c r="L1288" s="51">
        <f>VLOOKUP(H1288,'[3]POB 2017 DISA CHOTA'!$G$289:$AS$1552,5,FALSE)</f>
        <v>37</v>
      </c>
      <c r="M1288" s="51">
        <f>VLOOKUP(H1288,'[3]POB 2017 DISA CHOTA'!$G$289:$AS$1552,6,FALSE)</f>
        <v>27</v>
      </c>
      <c r="N1288" s="51">
        <f>VLOOKUP(H1288,'[3]POB 2017 DISA CHOTA'!$G$289:$AS$1552,7,FALSE)</f>
        <v>18</v>
      </c>
      <c r="O1288" s="51">
        <f>VLOOKUP(H1288,'[3]POB 2017 DISA CHOTA'!$G$289:$AS$1552,8,FALSE)</f>
        <v>25</v>
      </c>
      <c r="P1288" s="51">
        <f>VLOOKUP(H1288,'[3]POB 2017 DISA CHOTA'!$G$289:$AS$1552,9,FALSE)</f>
        <v>20</v>
      </c>
      <c r="Q1288" s="51">
        <f>VLOOKUP(H1288,'[3]POB 2017 DISA CHOTA'!$G$289:$AS$1552,10,FALSE)</f>
        <v>23</v>
      </c>
      <c r="R1288" s="51">
        <f>VLOOKUP(H1288,'[3]POB 2017 DISA CHOTA'!$G$289:$AS$1552,11,FALSE)</f>
        <v>29</v>
      </c>
      <c r="S1288" s="51">
        <f>VLOOKUP(H1288,'[3]POB 2017 DISA CHOTA'!$G$289:$AS$1552,12,FALSE)</f>
        <v>21</v>
      </c>
      <c r="T1288" s="51">
        <f>VLOOKUP(H1288,'[3]POB 2017 DISA CHOTA'!$G$289:$AS$1552,13,FALSE)</f>
        <v>28</v>
      </c>
      <c r="U1288" s="51">
        <f>VLOOKUP(H1288,'[3]POB 2017 DISA CHOTA'!$G$289:$AS$1552,14,FALSE)</f>
        <v>21</v>
      </c>
      <c r="V1288" s="51">
        <f>VLOOKUP(H1288,'[3]POB 2017 DISA CHOTA'!$G$289:$AS$1552,15,FALSE)</f>
        <v>31</v>
      </c>
      <c r="W1288" s="51">
        <f>VLOOKUP(H1288,'[3]POB 2017 DISA CHOTA'!$G$289:$AS$1552,16,FALSE)</f>
        <v>27</v>
      </c>
      <c r="X1288" s="51">
        <f>VLOOKUP(H1288,'[3]POB 2017 DISA CHOTA'!$G$289:$AS$1552,17,FALSE)</f>
        <v>26</v>
      </c>
      <c r="Y1288" s="51">
        <f>VLOOKUP(H1288,'[3]POB 2017 DISA CHOTA'!$G$289:$AS$1552,18,FALSE)</f>
        <v>29</v>
      </c>
      <c r="Z1288" s="51">
        <f>VLOOKUP(H1288,'[3]POB 2017 DISA CHOTA'!$G$289:$AS$1552,19,FALSE)</f>
        <v>35</v>
      </c>
      <c r="AA1288" s="51">
        <f>VLOOKUP(H1288,'[3]POB 2017 DISA CHOTA'!$G$289:$AS$1552,20,FALSE)</f>
        <v>19</v>
      </c>
      <c r="AB1288" s="51">
        <f>VLOOKUP(H1288,'[3]POB 2017 DISA CHOTA'!$G$289:$AS$1552,21,FALSE)</f>
        <v>27</v>
      </c>
      <c r="AC1288" s="51">
        <f>VLOOKUP(H1288,'[3]POB 2017 DISA CHOTA'!$G$289:$AS$1552,22,FALSE)</f>
        <v>23</v>
      </c>
      <c r="AD1288" s="51">
        <f>VLOOKUP(H1288,'[3]POB 2017 DISA CHOTA'!$G$289:$AS$1552,23,FALSE)</f>
        <v>99</v>
      </c>
      <c r="AE1288" s="51">
        <f>VLOOKUP(H1288,'[3]POB 2017 DISA CHOTA'!$G$289:$AS$1552,24,FALSE)</f>
        <v>95</v>
      </c>
      <c r="AF1288" s="51">
        <f>VLOOKUP(H1288,'[3]POB 2017 DISA CHOTA'!$G$289:$AS$1552,25,FALSE)</f>
        <v>112</v>
      </c>
      <c r="AG1288" s="51">
        <f>VLOOKUP(H1288,'[3]POB 2017 DISA CHOTA'!$G$289:$AS$1552,26,FALSE)</f>
        <v>131</v>
      </c>
      <c r="AH1288" s="51">
        <f>VLOOKUP(H1288,'[3]POB 2017 DISA CHOTA'!$G$289:$AS$1552,27,FALSE)</f>
        <v>106</v>
      </c>
      <c r="AI1288" s="51">
        <f>VLOOKUP(H1288,'[3]POB 2017 DISA CHOTA'!$G$289:$AS$1552,28,FALSE)</f>
        <v>61</v>
      </c>
      <c r="AJ1288" s="51">
        <f>VLOOKUP(H1288,'[3]POB 2017 DISA CHOTA'!$G$289:$AS$1552,29,FALSE)</f>
        <v>62</v>
      </c>
      <c r="AK1288" s="51">
        <f>VLOOKUP(H1288,'[3]POB 2017 DISA CHOTA'!$G$289:$AS$1552,30,FALSE)</f>
        <v>53</v>
      </c>
      <c r="AL1288" s="51">
        <f>VLOOKUP(H1288,'[3]POB 2017 DISA CHOTA'!$G$289:$AS$1552,31,FALSE)</f>
        <v>50</v>
      </c>
      <c r="AM1288" s="51">
        <f>VLOOKUP(H1288,'[3]POB 2017 DISA CHOTA'!$G$289:$AS$1552,32,FALSE)</f>
        <v>40</v>
      </c>
      <c r="AN1288" s="51">
        <f>VLOOKUP(H1288,'[3]POB 2017 DISA CHOTA'!$G$289:$AS$1552,33,FALSE)</f>
        <v>34</v>
      </c>
      <c r="AO1288" s="51">
        <f>VLOOKUP(H1288,'[3]POB 2017 DISA CHOTA'!$G$289:$AS$1552,34,FALSE)</f>
        <v>30</v>
      </c>
      <c r="AP1288" s="51">
        <f>VLOOKUP(H1288,'[3]POB 2017 DISA CHOTA'!$G$289:$AS$1552,35,FALSE)</f>
        <v>23</v>
      </c>
      <c r="AQ1288" s="51">
        <f>VLOOKUP(H1288,'[3]POB 2017 DISA CHOTA'!$G$289:$AS$1552,36,FALSE)</f>
        <v>65</v>
      </c>
      <c r="AR1288" s="51">
        <f>VLOOKUP(H1288,'[3]POB 2017 DISA CHOTA'!$G$289:$AS$1552,37,FALSE)</f>
        <v>64</v>
      </c>
      <c r="AS1288" s="51">
        <f>VLOOKUP(H1288,'[3]POB 2017 DISA CHOTA'!$G$289:$AS$1552,38,FALSE)</f>
        <v>296</v>
      </c>
      <c r="AT1288" s="51">
        <f>VLOOKUP(H1288,'[3]POB 2017 DISA CHOTA'!$G$289:$AS$1552,39,FALSE)</f>
        <v>34</v>
      </c>
      <c r="AU1288" s="56">
        <v>4680</v>
      </c>
      <c r="AV1288" s="109"/>
      <c r="AW1288" s="109"/>
    </row>
    <row r="1289" spans="1:49" s="33" customFormat="1" ht="12">
      <c r="A1289" s="6">
        <v>1285</v>
      </c>
      <c r="B1289" s="83">
        <v>7710</v>
      </c>
      <c r="C1289" s="84" t="s">
        <v>996</v>
      </c>
      <c r="D1289" s="84" t="s">
        <v>748</v>
      </c>
      <c r="E1289" s="84" t="s">
        <v>749</v>
      </c>
      <c r="F1289" s="12" t="s">
        <v>280</v>
      </c>
      <c r="G1289" s="56" t="s">
        <v>662</v>
      </c>
      <c r="H1289" s="83">
        <v>7710</v>
      </c>
      <c r="I1289" s="16">
        <f t="shared" si="1016"/>
        <v>671</v>
      </c>
      <c r="J1289" s="51">
        <f>VLOOKUP(H1289,'[3]POB 2017 DISA CHOTA'!$G$289:$AS$1552,3,FALSE)</f>
        <v>16</v>
      </c>
      <c r="K1289" s="51">
        <f>VLOOKUP(H1289,'[3]POB 2017 DISA CHOTA'!$G$289:$AS$1552,4,FALSE)</f>
        <v>13</v>
      </c>
      <c r="L1289" s="51">
        <f>VLOOKUP(H1289,'[3]POB 2017 DISA CHOTA'!$G$289:$AS$1552,5,FALSE)</f>
        <v>14</v>
      </c>
      <c r="M1289" s="51">
        <f>VLOOKUP(H1289,'[3]POB 2017 DISA CHOTA'!$G$289:$AS$1552,6,FALSE)</f>
        <v>14</v>
      </c>
      <c r="N1289" s="51">
        <f>VLOOKUP(H1289,'[3]POB 2017 DISA CHOTA'!$G$289:$AS$1552,7,FALSE)</f>
        <v>9</v>
      </c>
      <c r="O1289" s="51">
        <f>VLOOKUP(H1289,'[3]POB 2017 DISA CHOTA'!$G$289:$AS$1552,8,FALSE)</f>
        <v>13</v>
      </c>
      <c r="P1289" s="51">
        <f>VLOOKUP(H1289,'[3]POB 2017 DISA CHOTA'!$G$289:$AS$1552,9,FALSE)</f>
        <v>12</v>
      </c>
      <c r="Q1289" s="51">
        <f>VLOOKUP(H1289,'[3]POB 2017 DISA CHOTA'!$G$289:$AS$1552,10,FALSE)</f>
        <v>13</v>
      </c>
      <c r="R1289" s="51">
        <f>VLOOKUP(H1289,'[3]POB 2017 DISA CHOTA'!$G$289:$AS$1552,11,FALSE)</f>
        <v>12</v>
      </c>
      <c r="S1289" s="51">
        <f>VLOOKUP(H1289,'[3]POB 2017 DISA CHOTA'!$G$289:$AS$1552,12,FALSE)</f>
        <v>9</v>
      </c>
      <c r="T1289" s="51">
        <f>VLOOKUP(H1289,'[3]POB 2017 DISA CHOTA'!$G$289:$AS$1552,13,FALSE)</f>
        <v>14</v>
      </c>
      <c r="U1289" s="51">
        <f>VLOOKUP(H1289,'[3]POB 2017 DISA CHOTA'!$G$289:$AS$1552,14,FALSE)</f>
        <v>10</v>
      </c>
      <c r="V1289" s="51">
        <f>VLOOKUP(H1289,'[3]POB 2017 DISA CHOTA'!$G$289:$AS$1552,15,FALSE)</f>
        <v>14</v>
      </c>
      <c r="W1289" s="51">
        <f>VLOOKUP(H1289,'[3]POB 2017 DISA CHOTA'!$G$289:$AS$1552,16,FALSE)</f>
        <v>19</v>
      </c>
      <c r="X1289" s="51">
        <f>VLOOKUP(H1289,'[3]POB 2017 DISA CHOTA'!$G$289:$AS$1552,17,FALSE)</f>
        <v>14</v>
      </c>
      <c r="Y1289" s="51">
        <f>VLOOKUP(H1289,'[3]POB 2017 DISA CHOTA'!$G$289:$AS$1552,18,FALSE)</f>
        <v>19</v>
      </c>
      <c r="Z1289" s="51">
        <f>VLOOKUP(H1289,'[3]POB 2017 DISA CHOTA'!$G$289:$AS$1552,19,FALSE)</f>
        <v>17</v>
      </c>
      <c r="AA1289" s="51">
        <f>VLOOKUP(H1289,'[3]POB 2017 DISA CHOTA'!$G$289:$AS$1552,20,FALSE)</f>
        <v>15</v>
      </c>
      <c r="AB1289" s="51">
        <f>VLOOKUP(H1289,'[3]POB 2017 DISA CHOTA'!$G$289:$AS$1552,21,FALSE)</f>
        <v>18</v>
      </c>
      <c r="AC1289" s="51">
        <f>VLOOKUP(H1289,'[3]POB 2017 DISA CHOTA'!$G$289:$AS$1552,22,FALSE)</f>
        <v>10</v>
      </c>
      <c r="AD1289" s="51">
        <f>VLOOKUP(H1289,'[3]POB 2017 DISA CHOTA'!$G$289:$AS$1552,23,FALSE)</f>
        <v>28</v>
      </c>
      <c r="AE1289" s="51">
        <f>VLOOKUP(H1289,'[3]POB 2017 DISA CHOTA'!$G$289:$AS$1552,24,FALSE)</f>
        <v>52</v>
      </c>
      <c r="AF1289" s="51">
        <f>VLOOKUP(H1289,'[3]POB 2017 DISA CHOTA'!$G$289:$AS$1552,25,FALSE)</f>
        <v>65</v>
      </c>
      <c r="AG1289" s="51">
        <f>VLOOKUP(H1289,'[3]POB 2017 DISA CHOTA'!$G$289:$AS$1552,26,FALSE)</f>
        <v>48</v>
      </c>
      <c r="AH1289" s="51">
        <f>VLOOKUP(H1289,'[3]POB 2017 DISA CHOTA'!$G$289:$AS$1552,27,FALSE)</f>
        <v>43</v>
      </c>
      <c r="AI1289" s="51">
        <f>VLOOKUP(H1289,'[3]POB 2017 DISA CHOTA'!$G$289:$AS$1552,28,FALSE)</f>
        <v>34</v>
      </c>
      <c r="AJ1289" s="51">
        <f>VLOOKUP(H1289,'[3]POB 2017 DISA CHOTA'!$G$289:$AS$1552,29,FALSE)</f>
        <v>24</v>
      </c>
      <c r="AK1289" s="51">
        <f>VLOOKUP(H1289,'[3]POB 2017 DISA CHOTA'!$G$289:$AS$1552,30,FALSE)</f>
        <v>21</v>
      </c>
      <c r="AL1289" s="51">
        <f>VLOOKUP(H1289,'[3]POB 2017 DISA CHOTA'!$G$289:$AS$1552,31,FALSE)</f>
        <v>34</v>
      </c>
      <c r="AM1289" s="51">
        <f>VLOOKUP(H1289,'[3]POB 2017 DISA CHOTA'!$G$289:$AS$1552,32,FALSE)</f>
        <v>14</v>
      </c>
      <c r="AN1289" s="51">
        <f>VLOOKUP(H1289,'[3]POB 2017 DISA CHOTA'!$G$289:$AS$1552,33,FALSE)</f>
        <v>23</v>
      </c>
      <c r="AO1289" s="51">
        <f>VLOOKUP(H1289,'[3]POB 2017 DISA CHOTA'!$G$289:$AS$1552,34,FALSE)</f>
        <v>6</v>
      </c>
      <c r="AP1289" s="51">
        <f>VLOOKUP(H1289,'[3]POB 2017 DISA CHOTA'!$G$289:$AS$1552,35,FALSE)</f>
        <v>4</v>
      </c>
      <c r="AQ1289" s="51">
        <f>VLOOKUP(H1289,'[3]POB 2017 DISA CHOTA'!$G$289:$AS$1552,36,FALSE)</f>
        <v>35</v>
      </c>
      <c r="AR1289" s="51">
        <f>VLOOKUP(H1289,'[3]POB 2017 DISA CHOTA'!$G$289:$AS$1552,37,FALSE)</f>
        <v>38</v>
      </c>
      <c r="AS1289" s="51">
        <f>VLOOKUP(H1289,'[3]POB 2017 DISA CHOTA'!$G$289:$AS$1552,38,FALSE)</f>
        <v>132</v>
      </c>
      <c r="AT1289" s="51">
        <f>VLOOKUP(H1289,'[3]POB 2017 DISA CHOTA'!$G$289:$AS$1552,39,FALSE)</f>
        <v>22</v>
      </c>
      <c r="AU1289" s="56">
        <v>7710</v>
      </c>
      <c r="AV1289" s="109"/>
      <c r="AW1289" s="109"/>
    </row>
    <row r="1290" spans="1:49" s="33" customFormat="1" ht="12">
      <c r="A1290" s="21">
        <v>1286</v>
      </c>
      <c r="B1290" s="83">
        <v>4681</v>
      </c>
      <c r="C1290" s="84" t="s">
        <v>996</v>
      </c>
      <c r="D1290" s="84" t="s">
        <v>748</v>
      </c>
      <c r="E1290" s="84" t="s">
        <v>749</v>
      </c>
      <c r="F1290" s="12" t="s">
        <v>281</v>
      </c>
      <c r="G1290" s="56" t="s">
        <v>662</v>
      </c>
      <c r="H1290" s="83">
        <v>4681</v>
      </c>
      <c r="I1290" s="16">
        <f t="shared" si="1016"/>
        <v>1163</v>
      </c>
      <c r="J1290" s="51">
        <f>VLOOKUP(H1290,'[3]POB 2017 DISA CHOTA'!$G$289:$AS$1552,3,FALSE)</f>
        <v>20</v>
      </c>
      <c r="K1290" s="51">
        <f>VLOOKUP(H1290,'[3]POB 2017 DISA CHOTA'!$G$289:$AS$1552,4,FALSE)</f>
        <v>21</v>
      </c>
      <c r="L1290" s="51">
        <f>VLOOKUP(H1290,'[3]POB 2017 DISA CHOTA'!$G$289:$AS$1552,5,FALSE)</f>
        <v>21</v>
      </c>
      <c r="M1290" s="51">
        <f>VLOOKUP(H1290,'[3]POB 2017 DISA CHOTA'!$G$289:$AS$1552,6,FALSE)</f>
        <v>23</v>
      </c>
      <c r="N1290" s="51">
        <f>VLOOKUP(H1290,'[3]POB 2017 DISA CHOTA'!$G$289:$AS$1552,7,FALSE)</f>
        <v>22</v>
      </c>
      <c r="O1290" s="51">
        <f>VLOOKUP(H1290,'[3]POB 2017 DISA CHOTA'!$G$289:$AS$1552,8,FALSE)</f>
        <v>13</v>
      </c>
      <c r="P1290" s="51">
        <f>VLOOKUP(H1290,'[3]POB 2017 DISA CHOTA'!$G$289:$AS$1552,9,FALSE)</f>
        <v>24</v>
      </c>
      <c r="Q1290" s="51">
        <f>VLOOKUP(H1290,'[3]POB 2017 DISA CHOTA'!$G$289:$AS$1552,10,FALSE)</f>
        <v>16</v>
      </c>
      <c r="R1290" s="51">
        <f>VLOOKUP(H1290,'[3]POB 2017 DISA CHOTA'!$G$289:$AS$1552,11,FALSE)</f>
        <v>19</v>
      </c>
      <c r="S1290" s="51">
        <f>VLOOKUP(H1290,'[3]POB 2017 DISA CHOTA'!$G$289:$AS$1552,12,FALSE)</f>
        <v>20</v>
      </c>
      <c r="T1290" s="51">
        <f>VLOOKUP(H1290,'[3]POB 2017 DISA CHOTA'!$G$289:$AS$1552,13,FALSE)</f>
        <v>18</v>
      </c>
      <c r="U1290" s="51">
        <f>VLOOKUP(H1290,'[3]POB 2017 DISA CHOTA'!$G$289:$AS$1552,14,FALSE)</f>
        <v>26</v>
      </c>
      <c r="V1290" s="51">
        <f>VLOOKUP(H1290,'[3]POB 2017 DISA CHOTA'!$G$289:$AS$1552,15,FALSE)</f>
        <v>27</v>
      </c>
      <c r="W1290" s="51">
        <f>VLOOKUP(H1290,'[3]POB 2017 DISA CHOTA'!$G$289:$AS$1552,16,FALSE)</f>
        <v>11</v>
      </c>
      <c r="X1290" s="51">
        <f>VLOOKUP(H1290,'[3]POB 2017 DISA CHOTA'!$G$289:$AS$1552,17,FALSE)</f>
        <v>29</v>
      </c>
      <c r="Y1290" s="51">
        <f>VLOOKUP(H1290,'[3]POB 2017 DISA CHOTA'!$G$289:$AS$1552,18,FALSE)</f>
        <v>24</v>
      </c>
      <c r="Z1290" s="51">
        <f>VLOOKUP(H1290,'[3]POB 2017 DISA CHOTA'!$G$289:$AS$1552,19,FALSE)</f>
        <v>18</v>
      </c>
      <c r="AA1290" s="51">
        <f>VLOOKUP(H1290,'[3]POB 2017 DISA CHOTA'!$G$289:$AS$1552,20,FALSE)</f>
        <v>32</v>
      </c>
      <c r="AB1290" s="51">
        <f>VLOOKUP(H1290,'[3]POB 2017 DISA CHOTA'!$G$289:$AS$1552,21,FALSE)</f>
        <v>16</v>
      </c>
      <c r="AC1290" s="51">
        <f>VLOOKUP(H1290,'[3]POB 2017 DISA CHOTA'!$G$289:$AS$1552,22,FALSE)</f>
        <v>13</v>
      </c>
      <c r="AD1290" s="51">
        <f>VLOOKUP(H1290,'[3]POB 2017 DISA CHOTA'!$G$289:$AS$1552,23,FALSE)</f>
        <v>76</v>
      </c>
      <c r="AE1290" s="51">
        <f>VLOOKUP(H1290,'[3]POB 2017 DISA CHOTA'!$G$289:$AS$1552,24,FALSE)</f>
        <v>70</v>
      </c>
      <c r="AF1290" s="51">
        <f>VLOOKUP(H1290,'[3]POB 2017 DISA CHOTA'!$G$289:$AS$1552,25,FALSE)</f>
        <v>86</v>
      </c>
      <c r="AG1290" s="51">
        <f>VLOOKUP(H1290,'[3]POB 2017 DISA CHOTA'!$G$289:$AS$1552,26,FALSE)</f>
        <v>82</v>
      </c>
      <c r="AH1290" s="51">
        <f>VLOOKUP(H1290,'[3]POB 2017 DISA CHOTA'!$G$289:$AS$1552,27,FALSE)</f>
        <v>73</v>
      </c>
      <c r="AI1290" s="51">
        <f>VLOOKUP(H1290,'[3]POB 2017 DISA CHOTA'!$G$289:$AS$1552,28,FALSE)</f>
        <v>67</v>
      </c>
      <c r="AJ1290" s="51">
        <f>VLOOKUP(H1290,'[3]POB 2017 DISA CHOTA'!$G$289:$AS$1552,29,FALSE)</f>
        <v>76</v>
      </c>
      <c r="AK1290" s="51">
        <f>VLOOKUP(H1290,'[3]POB 2017 DISA CHOTA'!$G$289:$AS$1552,30,FALSE)</f>
        <v>60</v>
      </c>
      <c r="AL1290" s="51">
        <f>VLOOKUP(H1290,'[3]POB 2017 DISA CHOTA'!$G$289:$AS$1552,31,FALSE)</f>
        <v>42</v>
      </c>
      <c r="AM1290" s="51">
        <f>VLOOKUP(H1290,'[3]POB 2017 DISA CHOTA'!$G$289:$AS$1552,32,FALSE)</f>
        <v>33</v>
      </c>
      <c r="AN1290" s="51">
        <f>VLOOKUP(H1290,'[3]POB 2017 DISA CHOTA'!$G$289:$AS$1552,33,FALSE)</f>
        <v>36</v>
      </c>
      <c r="AO1290" s="51">
        <f>VLOOKUP(H1290,'[3]POB 2017 DISA CHOTA'!$G$289:$AS$1552,34,FALSE)</f>
        <v>23</v>
      </c>
      <c r="AP1290" s="51">
        <f>VLOOKUP(H1290,'[3]POB 2017 DISA CHOTA'!$G$289:$AS$1552,35,FALSE)</f>
        <v>26</v>
      </c>
      <c r="AQ1290" s="51">
        <f>VLOOKUP(H1290,'[3]POB 2017 DISA CHOTA'!$G$289:$AS$1552,36,FALSE)</f>
        <v>54</v>
      </c>
      <c r="AR1290" s="51">
        <f>VLOOKUP(H1290,'[3]POB 2017 DISA CHOTA'!$G$289:$AS$1552,37,FALSE)</f>
        <v>49</v>
      </c>
      <c r="AS1290" s="51">
        <f>VLOOKUP(H1290,'[3]POB 2017 DISA CHOTA'!$G$289:$AS$1552,38,FALSE)</f>
        <v>222</v>
      </c>
      <c r="AT1290" s="51">
        <f>VLOOKUP(H1290,'[3]POB 2017 DISA CHOTA'!$G$289:$AS$1552,39,FALSE)</f>
        <v>26</v>
      </c>
      <c r="AU1290" s="56">
        <v>4681</v>
      </c>
      <c r="AV1290" s="109"/>
      <c r="AW1290" s="109"/>
    </row>
    <row r="1291" spans="1:49" s="33" customFormat="1" ht="12">
      <c r="A1291" s="21">
        <v>1287</v>
      </c>
      <c r="B1291" s="83">
        <v>6842</v>
      </c>
      <c r="C1291" s="84" t="s">
        <v>996</v>
      </c>
      <c r="D1291" s="84" t="s">
        <v>748</v>
      </c>
      <c r="E1291" s="84" t="s">
        <v>749</v>
      </c>
      <c r="F1291" s="46" t="s">
        <v>282</v>
      </c>
      <c r="G1291" s="56" t="s">
        <v>662</v>
      </c>
      <c r="H1291" s="83">
        <v>6842</v>
      </c>
      <c r="I1291" s="16">
        <f t="shared" si="1016"/>
        <v>549</v>
      </c>
      <c r="J1291" s="51">
        <f>VLOOKUP(H1291,'[3]POB 2017 DISA CHOTA'!$G$289:$AS$1552,3,FALSE)</f>
        <v>10</v>
      </c>
      <c r="K1291" s="51">
        <f>VLOOKUP(H1291,'[3]POB 2017 DISA CHOTA'!$G$289:$AS$1552,4,FALSE)</f>
        <v>10</v>
      </c>
      <c r="L1291" s="51">
        <f>VLOOKUP(H1291,'[3]POB 2017 DISA CHOTA'!$G$289:$AS$1552,5,FALSE)</f>
        <v>9</v>
      </c>
      <c r="M1291" s="51">
        <f>VLOOKUP(H1291,'[3]POB 2017 DISA CHOTA'!$G$289:$AS$1552,6,FALSE)</f>
        <v>15</v>
      </c>
      <c r="N1291" s="51">
        <f>VLOOKUP(H1291,'[3]POB 2017 DISA CHOTA'!$G$289:$AS$1552,7,FALSE)</f>
        <v>9</v>
      </c>
      <c r="O1291" s="51">
        <f>VLOOKUP(H1291,'[3]POB 2017 DISA CHOTA'!$G$289:$AS$1552,8,FALSE)</f>
        <v>11</v>
      </c>
      <c r="P1291" s="51">
        <f>VLOOKUP(H1291,'[3]POB 2017 DISA CHOTA'!$G$289:$AS$1552,9,FALSE)</f>
        <v>8</v>
      </c>
      <c r="Q1291" s="51">
        <f>VLOOKUP(H1291,'[3]POB 2017 DISA CHOTA'!$G$289:$AS$1552,10,FALSE)</f>
        <v>5</v>
      </c>
      <c r="R1291" s="51">
        <f>VLOOKUP(H1291,'[3]POB 2017 DISA CHOTA'!$G$289:$AS$1552,11,FALSE)</f>
        <v>10</v>
      </c>
      <c r="S1291" s="51">
        <f>VLOOKUP(H1291,'[3]POB 2017 DISA CHOTA'!$G$289:$AS$1552,12,FALSE)</f>
        <v>8</v>
      </c>
      <c r="T1291" s="51">
        <f>VLOOKUP(H1291,'[3]POB 2017 DISA CHOTA'!$G$289:$AS$1552,13,FALSE)</f>
        <v>6</v>
      </c>
      <c r="U1291" s="51">
        <f>VLOOKUP(H1291,'[3]POB 2017 DISA CHOTA'!$G$289:$AS$1552,14,FALSE)</f>
        <v>17</v>
      </c>
      <c r="V1291" s="51">
        <f>VLOOKUP(H1291,'[3]POB 2017 DISA CHOTA'!$G$289:$AS$1552,15,FALSE)</f>
        <v>13</v>
      </c>
      <c r="W1291" s="51">
        <f>VLOOKUP(H1291,'[3]POB 2017 DISA CHOTA'!$G$289:$AS$1552,16,FALSE)</f>
        <v>13</v>
      </c>
      <c r="X1291" s="51">
        <f>VLOOKUP(H1291,'[3]POB 2017 DISA CHOTA'!$G$289:$AS$1552,17,FALSE)</f>
        <v>12</v>
      </c>
      <c r="Y1291" s="51">
        <f>VLOOKUP(H1291,'[3]POB 2017 DISA CHOTA'!$G$289:$AS$1552,18,FALSE)</f>
        <v>14</v>
      </c>
      <c r="Z1291" s="51">
        <f>VLOOKUP(H1291,'[3]POB 2017 DISA CHOTA'!$G$289:$AS$1552,19,FALSE)</f>
        <v>14</v>
      </c>
      <c r="AA1291" s="51">
        <f>VLOOKUP(H1291,'[3]POB 2017 DISA CHOTA'!$G$289:$AS$1552,20,FALSE)</f>
        <v>19</v>
      </c>
      <c r="AB1291" s="51">
        <f>VLOOKUP(H1291,'[3]POB 2017 DISA CHOTA'!$G$289:$AS$1552,21,FALSE)</f>
        <v>20</v>
      </c>
      <c r="AC1291" s="51">
        <f>VLOOKUP(H1291,'[3]POB 2017 DISA CHOTA'!$G$289:$AS$1552,22,FALSE)</f>
        <v>10</v>
      </c>
      <c r="AD1291" s="51">
        <f>VLOOKUP(H1291,'[3]POB 2017 DISA CHOTA'!$G$289:$AS$1552,23,FALSE)</f>
        <v>57</v>
      </c>
      <c r="AE1291" s="51">
        <f>VLOOKUP(H1291,'[3]POB 2017 DISA CHOTA'!$G$289:$AS$1552,24,FALSE)</f>
        <v>42</v>
      </c>
      <c r="AF1291" s="51">
        <f>VLOOKUP(H1291,'[3]POB 2017 DISA CHOTA'!$G$289:$AS$1552,25,FALSE)</f>
        <v>53</v>
      </c>
      <c r="AG1291" s="51">
        <f>VLOOKUP(H1291,'[3]POB 2017 DISA CHOTA'!$G$289:$AS$1552,26,FALSE)</f>
        <v>36</v>
      </c>
      <c r="AH1291" s="51">
        <f>VLOOKUP(H1291,'[3]POB 2017 DISA CHOTA'!$G$289:$AS$1552,27,FALSE)</f>
        <v>21</v>
      </c>
      <c r="AI1291" s="51">
        <f>VLOOKUP(H1291,'[3]POB 2017 DISA CHOTA'!$G$289:$AS$1552,28,FALSE)</f>
        <v>40</v>
      </c>
      <c r="AJ1291" s="51">
        <f>VLOOKUP(H1291,'[3]POB 2017 DISA CHOTA'!$G$289:$AS$1552,29,FALSE)</f>
        <v>18</v>
      </c>
      <c r="AK1291" s="51">
        <f>VLOOKUP(H1291,'[3]POB 2017 DISA CHOTA'!$G$289:$AS$1552,30,FALSE)</f>
        <v>18</v>
      </c>
      <c r="AL1291" s="51">
        <f>VLOOKUP(H1291,'[3]POB 2017 DISA CHOTA'!$G$289:$AS$1552,31,FALSE)</f>
        <v>11</v>
      </c>
      <c r="AM1291" s="51">
        <f>VLOOKUP(H1291,'[3]POB 2017 DISA CHOTA'!$G$289:$AS$1552,32,FALSE)</f>
        <v>8</v>
      </c>
      <c r="AN1291" s="51">
        <f>VLOOKUP(H1291,'[3]POB 2017 DISA CHOTA'!$G$289:$AS$1552,33,FALSE)</f>
        <v>5</v>
      </c>
      <c r="AO1291" s="51">
        <f>VLOOKUP(H1291,'[3]POB 2017 DISA CHOTA'!$G$289:$AS$1552,34,FALSE)</f>
        <v>4</v>
      </c>
      <c r="AP1291" s="51">
        <f>VLOOKUP(H1291,'[3]POB 2017 DISA CHOTA'!$G$289:$AS$1552,35,FALSE)</f>
        <v>3</v>
      </c>
      <c r="AQ1291" s="51">
        <f>VLOOKUP(H1291,'[3]POB 2017 DISA CHOTA'!$G$289:$AS$1552,36,FALSE)</f>
        <v>30</v>
      </c>
      <c r="AR1291" s="51">
        <f>VLOOKUP(H1291,'[3]POB 2017 DISA CHOTA'!$G$289:$AS$1552,37,FALSE)</f>
        <v>37</v>
      </c>
      <c r="AS1291" s="51">
        <f>VLOOKUP(H1291,'[3]POB 2017 DISA CHOTA'!$G$289:$AS$1552,38,FALSE)</f>
        <v>122</v>
      </c>
      <c r="AT1291" s="51">
        <f>VLOOKUP(H1291,'[3]POB 2017 DISA CHOTA'!$G$289:$AS$1552,39,FALSE)</f>
        <v>14</v>
      </c>
      <c r="AU1291" s="56">
        <v>6842</v>
      </c>
      <c r="AV1291" s="109"/>
      <c r="AW1291" s="109"/>
    </row>
    <row r="1292" spans="1:49" s="33" customFormat="1" ht="12">
      <c r="A1292" s="6">
        <v>1288</v>
      </c>
      <c r="B1292" s="83">
        <v>6926</v>
      </c>
      <c r="C1292" s="84" t="s">
        <v>996</v>
      </c>
      <c r="D1292" s="84" t="s">
        <v>748</v>
      </c>
      <c r="E1292" s="84" t="s">
        <v>749</v>
      </c>
      <c r="F1292" s="12" t="s">
        <v>283</v>
      </c>
      <c r="G1292" s="56" t="s">
        <v>662</v>
      </c>
      <c r="H1292" s="83">
        <v>6926</v>
      </c>
      <c r="I1292" s="16">
        <f t="shared" si="1016"/>
        <v>288</v>
      </c>
      <c r="J1292" s="51">
        <f>VLOOKUP(H1292,'[3]POB 2017 DISA CHOTA'!$G$289:$AS$1552,3,FALSE)</f>
        <v>6</v>
      </c>
      <c r="K1292" s="51">
        <f>VLOOKUP(H1292,'[3]POB 2017 DISA CHOTA'!$G$289:$AS$1552,4,FALSE)</f>
        <v>9</v>
      </c>
      <c r="L1292" s="51">
        <f>VLOOKUP(H1292,'[3]POB 2017 DISA CHOTA'!$G$289:$AS$1552,5,FALSE)</f>
        <v>5</v>
      </c>
      <c r="M1292" s="51">
        <f>VLOOKUP(H1292,'[3]POB 2017 DISA CHOTA'!$G$289:$AS$1552,6,FALSE)</f>
        <v>5</v>
      </c>
      <c r="N1292" s="51">
        <f>VLOOKUP(H1292,'[3]POB 2017 DISA CHOTA'!$G$289:$AS$1552,7,FALSE)</f>
        <v>6</v>
      </c>
      <c r="O1292" s="51">
        <f>VLOOKUP(H1292,'[3]POB 2017 DISA CHOTA'!$G$289:$AS$1552,8,FALSE)</f>
        <v>7</v>
      </c>
      <c r="P1292" s="51">
        <f>VLOOKUP(H1292,'[3]POB 2017 DISA CHOTA'!$G$289:$AS$1552,9,FALSE)</f>
        <v>5</v>
      </c>
      <c r="Q1292" s="51">
        <f>VLOOKUP(H1292,'[3]POB 2017 DISA CHOTA'!$G$289:$AS$1552,10,FALSE)</f>
        <v>6</v>
      </c>
      <c r="R1292" s="51">
        <f>VLOOKUP(H1292,'[3]POB 2017 DISA CHOTA'!$G$289:$AS$1552,11,FALSE)</f>
        <v>7</v>
      </c>
      <c r="S1292" s="51">
        <f>VLOOKUP(H1292,'[3]POB 2017 DISA CHOTA'!$G$289:$AS$1552,12,FALSE)</f>
        <v>4</v>
      </c>
      <c r="T1292" s="51">
        <f>VLOOKUP(H1292,'[3]POB 2017 DISA CHOTA'!$G$289:$AS$1552,13,FALSE)</f>
        <v>5</v>
      </c>
      <c r="U1292" s="51">
        <f>VLOOKUP(H1292,'[3]POB 2017 DISA CHOTA'!$G$289:$AS$1552,14,FALSE)</f>
        <v>2</v>
      </c>
      <c r="V1292" s="51">
        <f>VLOOKUP(H1292,'[3]POB 2017 DISA CHOTA'!$G$289:$AS$1552,15,FALSE)</f>
        <v>0</v>
      </c>
      <c r="W1292" s="51">
        <f>VLOOKUP(H1292,'[3]POB 2017 DISA CHOTA'!$G$289:$AS$1552,16,FALSE)</f>
        <v>9</v>
      </c>
      <c r="X1292" s="51">
        <f>VLOOKUP(H1292,'[3]POB 2017 DISA CHOTA'!$G$289:$AS$1552,17,FALSE)</f>
        <v>2</v>
      </c>
      <c r="Y1292" s="51">
        <f>VLOOKUP(H1292,'[3]POB 2017 DISA CHOTA'!$G$289:$AS$1552,18,FALSE)</f>
        <v>11</v>
      </c>
      <c r="Z1292" s="51">
        <f>VLOOKUP(H1292,'[3]POB 2017 DISA CHOTA'!$G$289:$AS$1552,19,FALSE)</f>
        <v>6</v>
      </c>
      <c r="AA1292" s="51">
        <f>VLOOKUP(H1292,'[3]POB 2017 DISA CHOTA'!$G$289:$AS$1552,20,FALSE)</f>
        <v>6</v>
      </c>
      <c r="AB1292" s="51">
        <f>VLOOKUP(H1292,'[3]POB 2017 DISA CHOTA'!$G$289:$AS$1552,21,FALSE)</f>
        <v>3</v>
      </c>
      <c r="AC1292" s="51">
        <f>VLOOKUP(H1292,'[3]POB 2017 DISA CHOTA'!$G$289:$AS$1552,22,FALSE)</f>
        <v>2</v>
      </c>
      <c r="AD1292" s="51">
        <f>VLOOKUP(H1292,'[3]POB 2017 DISA CHOTA'!$G$289:$AS$1552,23,FALSE)</f>
        <v>17</v>
      </c>
      <c r="AE1292" s="51">
        <f>VLOOKUP(H1292,'[3]POB 2017 DISA CHOTA'!$G$289:$AS$1552,24,FALSE)</f>
        <v>17</v>
      </c>
      <c r="AF1292" s="51">
        <f>VLOOKUP(H1292,'[3]POB 2017 DISA CHOTA'!$G$289:$AS$1552,25,FALSE)</f>
        <v>32</v>
      </c>
      <c r="AG1292" s="51">
        <f>VLOOKUP(H1292,'[3]POB 2017 DISA CHOTA'!$G$289:$AS$1552,26,FALSE)</f>
        <v>24</v>
      </c>
      <c r="AH1292" s="51">
        <f>VLOOKUP(H1292,'[3]POB 2017 DISA CHOTA'!$G$289:$AS$1552,27,FALSE)</f>
        <v>19</v>
      </c>
      <c r="AI1292" s="51">
        <f>VLOOKUP(H1292,'[3]POB 2017 DISA CHOTA'!$G$289:$AS$1552,28,FALSE)</f>
        <v>22</v>
      </c>
      <c r="AJ1292" s="51">
        <f>VLOOKUP(H1292,'[3]POB 2017 DISA CHOTA'!$G$289:$AS$1552,29,FALSE)</f>
        <v>15</v>
      </c>
      <c r="AK1292" s="51">
        <f>VLOOKUP(H1292,'[3]POB 2017 DISA CHOTA'!$G$289:$AS$1552,30,FALSE)</f>
        <v>9</v>
      </c>
      <c r="AL1292" s="51">
        <f>VLOOKUP(H1292,'[3]POB 2017 DISA CHOTA'!$G$289:$AS$1552,31,FALSE)</f>
        <v>8</v>
      </c>
      <c r="AM1292" s="51">
        <f>VLOOKUP(H1292,'[3]POB 2017 DISA CHOTA'!$G$289:$AS$1552,32,FALSE)</f>
        <v>6</v>
      </c>
      <c r="AN1292" s="51">
        <f>VLOOKUP(H1292,'[3]POB 2017 DISA CHOTA'!$G$289:$AS$1552,33,FALSE)</f>
        <v>7</v>
      </c>
      <c r="AO1292" s="51">
        <f>VLOOKUP(H1292,'[3]POB 2017 DISA CHOTA'!$G$289:$AS$1552,34,FALSE)</f>
        <v>3</v>
      </c>
      <c r="AP1292" s="51">
        <f>VLOOKUP(H1292,'[3]POB 2017 DISA CHOTA'!$G$289:$AS$1552,35,FALSE)</f>
        <v>3</v>
      </c>
      <c r="AQ1292" s="51">
        <f>VLOOKUP(H1292,'[3]POB 2017 DISA CHOTA'!$G$289:$AS$1552,36,FALSE)</f>
        <v>9</v>
      </c>
      <c r="AR1292" s="51">
        <f>VLOOKUP(H1292,'[3]POB 2017 DISA CHOTA'!$G$289:$AS$1552,37,FALSE)</f>
        <v>13</v>
      </c>
      <c r="AS1292" s="51">
        <f>VLOOKUP(H1292,'[3]POB 2017 DISA CHOTA'!$G$289:$AS$1552,38,FALSE)</f>
        <v>64</v>
      </c>
      <c r="AT1292" s="51">
        <f>VLOOKUP(H1292,'[3]POB 2017 DISA CHOTA'!$G$289:$AS$1552,39,FALSE)</f>
        <v>7</v>
      </c>
      <c r="AU1292" s="56">
        <v>6926</v>
      </c>
      <c r="AV1292" s="109"/>
      <c r="AW1292" s="109"/>
    </row>
    <row r="1293" spans="1:49" s="33" customFormat="1" ht="12">
      <c r="A1293" s="21">
        <v>1289</v>
      </c>
      <c r="B1293" s="83">
        <v>6928</v>
      </c>
      <c r="C1293" s="84" t="s">
        <v>996</v>
      </c>
      <c r="D1293" s="84" t="s">
        <v>748</v>
      </c>
      <c r="E1293" s="84" t="s">
        <v>749</v>
      </c>
      <c r="F1293" s="47" t="s">
        <v>752</v>
      </c>
      <c r="G1293" s="56" t="s">
        <v>662</v>
      </c>
      <c r="H1293" s="83">
        <v>6928</v>
      </c>
      <c r="I1293" s="16">
        <f t="shared" si="1016"/>
        <v>442</v>
      </c>
      <c r="J1293" s="51">
        <f>VLOOKUP(H1293,'[3]POB 2017 DISA CHOTA'!$G$289:$AS$1552,3,FALSE)</f>
        <v>12</v>
      </c>
      <c r="K1293" s="51">
        <f>VLOOKUP(H1293,'[3]POB 2017 DISA CHOTA'!$G$289:$AS$1552,4,FALSE)</f>
        <v>9</v>
      </c>
      <c r="L1293" s="51">
        <f>VLOOKUP(H1293,'[3]POB 2017 DISA CHOTA'!$G$289:$AS$1552,5,FALSE)</f>
        <v>5</v>
      </c>
      <c r="M1293" s="51">
        <f>VLOOKUP(H1293,'[3]POB 2017 DISA CHOTA'!$G$289:$AS$1552,6,FALSE)</f>
        <v>12</v>
      </c>
      <c r="N1293" s="51">
        <f>VLOOKUP(H1293,'[3]POB 2017 DISA CHOTA'!$G$289:$AS$1552,7,FALSE)</f>
        <v>11</v>
      </c>
      <c r="O1293" s="51">
        <f>VLOOKUP(H1293,'[3]POB 2017 DISA CHOTA'!$G$289:$AS$1552,8,FALSE)</f>
        <v>9</v>
      </c>
      <c r="P1293" s="51">
        <f>VLOOKUP(H1293,'[3]POB 2017 DISA CHOTA'!$G$289:$AS$1552,9,FALSE)</f>
        <v>9</v>
      </c>
      <c r="Q1293" s="51">
        <f>VLOOKUP(H1293,'[3]POB 2017 DISA CHOTA'!$G$289:$AS$1552,10,FALSE)</f>
        <v>7</v>
      </c>
      <c r="R1293" s="51">
        <f>VLOOKUP(H1293,'[3]POB 2017 DISA CHOTA'!$G$289:$AS$1552,11,FALSE)</f>
        <v>7</v>
      </c>
      <c r="S1293" s="51">
        <f>VLOOKUP(H1293,'[3]POB 2017 DISA CHOTA'!$G$289:$AS$1552,12,FALSE)</f>
        <v>4</v>
      </c>
      <c r="T1293" s="51">
        <f>VLOOKUP(H1293,'[3]POB 2017 DISA CHOTA'!$G$289:$AS$1552,13,FALSE)</f>
        <v>7</v>
      </c>
      <c r="U1293" s="51">
        <f>VLOOKUP(H1293,'[3]POB 2017 DISA CHOTA'!$G$289:$AS$1552,14,FALSE)</f>
        <v>13</v>
      </c>
      <c r="V1293" s="51">
        <f>VLOOKUP(H1293,'[3]POB 2017 DISA CHOTA'!$G$289:$AS$1552,15,FALSE)</f>
        <v>8</v>
      </c>
      <c r="W1293" s="51">
        <f>VLOOKUP(H1293,'[3]POB 2017 DISA CHOTA'!$G$289:$AS$1552,16,FALSE)</f>
        <v>2</v>
      </c>
      <c r="X1293" s="51">
        <f>VLOOKUP(H1293,'[3]POB 2017 DISA CHOTA'!$G$289:$AS$1552,17,FALSE)</f>
        <v>6</v>
      </c>
      <c r="Y1293" s="51">
        <f>VLOOKUP(H1293,'[3]POB 2017 DISA CHOTA'!$G$289:$AS$1552,18,FALSE)</f>
        <v>5</v>
      </c>
      <c r="Z1293" s="51">
        <f>VLOOKUP(H1293,'[3]POB 2017 DISA CHOTA'!$G$289:$AS$1552,19,FALSE)</f>
        <v>7</v>
      </c>
      <c r="AA1293" s="51">
        <f>VLOOKUP(H1293,'[3]POB 2017 DISA CHOTA'!$G$289:$AS$1552,20,FALSE)</f>
        <v>10</v>
      </c>
      <c r="AB1293" s="51">
        <f>VLOOKUP(H1293,'[3]POB 2017 DISA CHOTA'!$G$289:$AS$1552,21,FALSE)</f>
        <v>5</v>
      </c>
      <c r="AC1293" s="51">
        <f>VLOOKUP(H1293,'[3]POB 2017 DISA CHOTA'!$G$289:$AS$1552,22,FALSE)</f>
        <v>7</v>
      </c>
      <c r="AD1293" s="51">
        <f>VLOOKUP(H1293,'[3]POB 2017 DISA CHOTA'!$G$289:$AS$1552,23,FALSE)</f>
        <v>29</v>
      </c>
      <c r="AE1293" s="51">
        <f>VLOOKUP(H1293,'[3]POB 2017 DISA CHOTA'!$G$289:$AS$1552,24,FALSE)</f>
        <v>47</v>
      </c>
      <c r="AF1293" s="51">
        <f>VLOOKUP(H1293,'[3]POB 2017 DISA CHOTA'!$G$289:$AS$1552,25,FALSE)</f>
        <v>36</v>
      </c>
      <c r="AG1293" s="51">
        <f>VLOOKUP(H1293,'[3]POB 2017 DISA CHOTA'!$G$289:$AS$1552,26,FALSE)</f>
        <v>32</v>
      </c>
      <c r="AH1293" s="51">
        <f>VLOOKUP(H1293,'[3]POB 2017 DISA CHOTA'!$G$289:$AS$1552,27,FALSE)</f>
        <v>36</v>
      </c>
      <c r="AI1293" s="51">
        <f>VLOOKUP(H1293,'[3]POB 2017 DISA CHOTA'!$G$289:$AS$1552,28,FALSE)</f>
        <v>24</v>
      </c>
      <c r="AJ1293" s="51">
        <f>VLOOKUP(H1293,'[3]POB 2017 DISA CHOTA'!$G$289:$AS$1552,29,FALSE)</f>
        <v>24</v>
      </c>
      <c r="AK1293" s="51">
        <f>VLOOKUP(H1293,'[3]POB 2017 DISA CHOTA'!$G$289:$AS$1552,30,FALSE)</f>
        <v>16</v>
      </c>
      <c r="AL1293" s="51">
        <f>VLOOKUP(H1293,'[3]POB 2017 DISA CHOTA'!$G$289:$AS$1552,31,FALSE)</f>
        <v>11</v>
      </c>
      <c r="AM1293" s="51">
        <f>VLOOKUP(H1293,'[3]POB 2017 DISA CHOTA'!$G$289:$AS$1552,32,FALSE)</f>
        <v>14</v>
      </c>
      <c r="AN1293" s="51">
        <f>VLOOKUP(H1293,'[3]POB 2017 DISA CHOTA'!$G$289:$AS$1552,33,FALSE)</f>
        <v>7</v>
      </c>
      <c r="AO1293" s="51">
        <f>VLOOKUP(H1293,'[3]POB 2017 DISA CHOTA'!$G$289:$AS$1552,34,FALSE)</f>
        <v>7</v>
      </c>
      <c r="AP1293" s="51">
        <f>VLOOKUP(H1293,'[3]POB 2017 DISA CHOTA'!$G$289:$AS$1552,35,FALSE)</f>
        <v>4</v>
      </c>
      <c r="AQ1293" s="51">
        <f>VLOOKUP(H1293,'[3]POB 2017 DISA CHOTA'!$G$289:$AS$1552,36,FALSE)</f>
        <v>18</v>
      </c>
      <c r="AR1293" s="51">
        <f>VLOOKUP(H1293,'[3]POB 2017 DISA CHOTA'!$G$289:$AS$1552,37,FALSE)</f>
        <v>16</v>
      </c>
      <c r="AS1293" s="51">
        <f>VLOOKUP(H1293,'[3]POB 2017 DISA CHOTA'!$G$289:$AS$1552,38,FALSE)</f>
        <v>100</v>
      </c>
      <c r="AT1293" s="51">
        <f>VLOOKUP(H1293,'[3]POB 2017 DISA CHOTA'!$G$289:$AS$1552,39,FALSE)</f>
        <v>17</v>
      </c>
      <c r="AU1293" s="56">
        <v>6928</v>
      </c>
      <c r="AV1293" s="109"/>
      <c r="AW1293" s="109"/>
    </row>
    <row r="1294" spans="1:49" s="33" customFormat="1" ht="12">
      <c r="A1294" s="21">
        <v>1290</v>
      </c>
      <c r="B1294" s="83">
        <v>6955</v>
      </c>
      <c r="C1294" s="84" t="s">
        <v>996</v>
      </c>
      <c r="D1294" s="84" t="s">
        <v>748</v>
      </c>
      <c r="E1294" s="84" t="s">
        <v>749</v>
      </c>
      <c r="F1294" s="12" t="s">
        <v>284</v>
      </c>
      <c r="G1294" s="56" t="s">
        <v>662</v>
      </c>
      <c r="H1294" s="83">
        <v>6955</v>
      </c>
      <c r="I1294" s="16">
        <f t="shared" si="1016"/>
        <v>436</v>
      </c>
      <c r="J1294" s="51">
        <f>VLOOKUP(H1294,'[3]POB 2017 DISA CHOTA'!$G$289:$AS$1552,3,FALSE)</f>
        <v>5</v>
      </c>
      <c r="K1294" s="51">
        <f>VLOOKUP(H1294,'[3]POB 2017 DISA CHOTA'!$G$289:$AS$1552,4,FALSE)</f>
        <v>4</v>
      </c>
      <c r="L1294" s="51">
        <f>VLOOKUP(H1294,'[3]POB 2017 DISA CHOTA'!$G$289:$AS$1552,5,FALSE)</f>
        <v>5</v>
      </c>
      <c r="M1294" s="51">
        <f>VLOOKUP(H1294,'[3]POB 2017 DISA CHOTA'!$G$289:$AS$1552,6,FALSE)</f>
        <v>7</v>
      </c>
      <c r="N1294" s="51">
        <f>VLOOKUP(H1294,'[3]POB 2017 DISA CHOTA'!$G$289:$AS$1552,7,FALSE)</f>
        <v>6</v>
      </c>
      <c r="O1294" s="51">
        <f>VLOOKUP(H1294,'[3]POB 2017 DISA CHOTA'!$G$289:$AS$1552,8,FALSE)</f>
        <v>8</v>
      </c>
      <c r="P1294" s="51">
        <f>VLOOKUP(H1294,'[3]POB 2017 DISA CHOTA'!$G$289:$AS$1552,9,FALSE)</f>
        <v>6</v>
      </c>
      <c r="Q1294" s="51">
        <f>VLOOKUP(H1294,'[3]POB 2017 DISA CHOTA'!$G$289:$AS$1552,10,FALSE)</f>
        <v>7</v>
      </c>
      <c r="R1294" s="51">
        <f>VLOOKUP(H1294,'[3]POB 2017 DISA CHOTA'!$G$289:$AS$1552,11,FALSE)</f>
        <v>4</v>
      </c>
      <c r="S1294" s="51">
        <f>VLOOKUP(H1294,'[3]POB 2017 DISA CHOTA'!$G$289:$AS$1552,12,FALSE)</f>
        <v>12</v>
      </c>
      <c r="T1294" s="51">
        <f>VLOOKUP(H1294,'[3]POB 2017 DISA CHOTA'!$G$289:$AS$1552,13,FALSE)</f>
        <v>10</v>
      </c>
      <c r="U1294" s="51">
        <f>VLOOKUP(H1294,'[3]POB 2017 DISA CHOTA'!$G$289:$AS$1552,14,FALSE)</f>
        <v>9</v>
      </c>
      <c r="V1294" s="51">
        <f>VLOOKUP(H1294,'[3]POB 2017 DISA CHOTA'!$G$289:$AS$1552,15,FALSE)</f>
        <v>14</v>
      </c>
      <c r="W1294" s="51">
        <f>VLOOKUP(H1294,'[3]POB 2017 DISA CHOTA'!$G$289:$AS$1552,16,FALSE)</f>
        <v>7</v>
      </c>
      <c r="X1294" s="51">
        <f>VLOOKUP(H1294,'[3]POB 2017 DISA CHOTA'!$G$289:$AS$1552,17,FALSE)</f>
        <v>7</v>
      </c>
      <c r="Y1294" s="51">
        <f>VLOOKUP(H1294,'[3]POB 2017 DISA CHOTA'!$G$289:$AS$1552,18,FALSE)</f>
        <v>14</v>
      </c>
      <c r="Z1294" s="51">
        <f>VLOOKUP(H1294,'[3]POB 2017 DISA CHOTA'!$G$289:$AS$1552,19,FALSE)</f>
        <v>12</v>
      </c>
      <c r="AA1294" s="51">
        <f>VLOOKUP(H1294,'[3]POB 2017 DISA CHOTA'!$G$289:$AS$1552,20,FALSE)</f>
        <v>10</v>
      </c>
      <c r="AB1294" s="51">
        <f>VLOOKUP(H1294,'[3]POB 2017 DISA CHOTA'!$G$289:$AS$1552,21,FALSE)</f>
        <v>9</v>
      </c>
      <c r="AC1294" s="51">
        <f>VLOOKUP(H1294,'[3]POB 2017 DISA CHOTA'!$G$289:$AS$1552,22,FALSE)</f>
        <v>2</v>
      </c>
      <c r="AD1294" s="51">
        <f>VLOOKUP(H1294,'[3]POB 2017 DISA CHOTA'!$G$289:$AS$1552,23,FALSE)</f>
        <v>25</v>
      </c>
      <c r="AE1294" s="51">
        <f>VLOOKUP(H1294,'[3]POB 2017 DISA CHOTA'!$G$289:$AS$1552,24,FALSE)</f>
        <v>30</v>
      </c>
      <c r="AF1294" s="51">
        <f>VLOOKUP(H1294,'[3]POB 2017 DISA CHOTA'!$G$289:$AS$1552,25,FALSE)</f>
        <v>32</v>
      </c>
      <c r="AG1294" s="51">
        <f>VLOOKUP(H1294,'[3]POB 2017 DISA CHOTA'!$G$289:$AS$1552,26,FALSE)</f>
        <v>63</v>
      </c>
      <c r="AH1294" s="51">
        <f>VLOOKUP(H1294,'[3]POB 2017 DISA CHOTA'!$G$289:$AS$1552,27,FALSE)</f>
        <v>27</v>
      </c>
      <c r="AI1294" s="51">
        <f>VLOOKUP(H1294,'[3]POB 2017 DISA CHOTA'!$G$289:$AS$1552,28,FALSE)</f>
        <v>29</v>
      </c>
      <c r="AJ1294" s="51">
        <f>VLOOKUP(H1294,'[3]POB 2017 DISA CHOTA'!$G$289:$AS$1552,29,FALSE)</f>
        <v>15</v>
      </c>
      <c r="AK1294" s="51">
        <f>VLOOKUP(H1294,'[3]POB 2017 DISA CHOTA'!$G$289:$AS$1552,30,FALSE)</f>
        <v>22</v>
      </c>
      <c r="AL1294" s="51">
        <f>VLOOKUP(H1294,'[3]POB 2017 DISA CHOTA'!$G$289:$AS$1552,31,FALSE)</f>
        <v>9</v>
      </c>
      <c r="AM1294" s="51">
        <f>VLOOKUP(H1294,'[3]POB 2017 DISA CHOTA'!$G$289:$AS$1552,32,FALSE)</f>
        <v>5</v>
      </c>
      <c r="AN1294" s="51">
        <f>VLOOKUP(H1294,'[3]POB 2017 DISA CHOTA'!$G$289:$AS$1552,33,FALSE)</f>
        <v>8</v>
      </c>
      <c r="AO1294" s="51">
        <f>VLOOKUP(H1294,'[3]POB 2017 DISA CHOTA'!$G$289:$AS$1552,34,FALSE)</f>
        <v>6</v>
      </c>
      <c r="AP1294" s="51">
        <f>VLOOKUP(H1294,'[3]POB 2017 DISA CHOTA'!$G$289:$AS$1552,35,FALSE)</f>
        <v>7</v>
      </c>
      <c r="AQ1294" s="51">
        <f>VLOOKUP(H1294,'[3]POB 2017 DISA CHOTA'!$G$289:$AS$1552,36,FALSE)</f>
        <v>23</v>
      </c>
      <c r="AR1294" s="51">
        <f>VLOOKUP(H1294,'[3]POB 2017 DISA CHOTA'!$G$289:$AS$1552,37,FALSE)</f>
        <v>23</v>
      </c>
      <c r="AS1294" s="51">
        <f>VLOOKUP(H1294,'[3]POB 2017 DISA CHOTA'!$G$289:$AS$1552,38,FALSE)</f>
        <v>101</v>
      </c>
      <c r="AT1294" s="51">
        <f>VLOOKUP(H1294,'[3]POB 2017 DISA CHOTA'!$G$289:$AS$1552,39,FALSE)</f>
        <v>6</v>
      </c>
      <c r="AU1294" s="56">
        <v>6955</v>
      </c>
      <c r="AV1294" s="109"/>
      <c r="AW1294" s="109"/>
    </row>
    <row r="1295" spans="1:49" s="33" customFormat="1" ht="12">
      <c r="A1295" s="6">
        <v>1291</v>
      </c>
      <c r="B1295" s="83">
        <v>6957</v>
      </c>
      <c r="C1295" s="84" t="s">
        <v>996</v>
      </c>
      <c r="D1295" s="84" t="s">
        <v>748</v>
      </c>
      <c r="E1295" s="84" t="s">
        <v>749</v>
      </c>
      <c r="F1295" s="12" t="s">
        <v>285</v>
      </c>
      <c r="G1295" s="56" t="s">
        <v>662</v>
      </c>
      <c r="H1295" s="83">
        <v>6957</v>
      </c>
      <c r="I1295" s="16">
        <f t="shared" si="1016"/>
        <v>1562</v>
      </c>
      <c r="J1295" s="51">
        <f>VLOOKUP(H1295,'[3]POB 2017 DISA CHOTA'!$G$289:$AS$1552,3,FALSE)</f>
        <v>35</v>
      </c>
      <c r="K1295" s="51">
        <f>VLOOKUP(H1295,'[3]POB 2017 DISA CHOTA'!$G$289:$AS$1552,4,FALSE)</f>
        <v>27</v>
      </c>
      <c r="L1295" s="51">
        <f>VLOOKUP(H1295,'[3]POB 2017 DISA CHOTA'!$G$289:$AS$1552,5,FALSE)</f>
        <v>41</v>
      </c>
      <c r="M1295" s="51">
        <f>VLOOKUP(H1295,'[3]POB 2017 DISA CHOTA'!$G$289:$AS$1552,6,FALSE)</f>
        <v>35</v>
      </c>
      <c r="N1295" s="51">
        <f>VLOOKUP(H1295,'[3]POB 2017 DISA CHOTA'!$G$289:$AS$1552,7,FALSE)</f>
        <v>31</v>
      </c>
      <c r="O1295" s="51">
        <f>VLOOKUP(H1295,'[3]POB 2017 DISA CHOTA'!$G$289:$AS$1552,8,FALSE)</f>
        <v>45</v>
      </c>
      <c r="P1295" s="51">
        <f>VLOOKUP(H1295,'[3]POB 2017 DISA CHOTA'!$G$289:$AS$1552,9,FALSE)</f>
        <v>40</v>
      </c>
      <c r="Q1295" s="51">
        <f>VLOOKUP(H1295,'[3]POB 2017 DISA CHOTA'!$G$289:$AS$1552,10,FALSE)</f>
        <v>40</v>
      </c>
      <c r="R1295" s="51">
        <f>VLOOKUP(H1295,'[3]POB 2017 DISA CHOTA'!$G$289:$AS$1552,11,FALSE)</f>
        <v>39</v>
      </c>
      <c r="S1295" s="51">
        <f>VLOOKUP(H1295,'[3]POB 2017 DISA CHOTA'!$G$289:$AS$1552,12,FALSE)</f>
        <v>43</v>
      </c>
      <c r="T1295" s="51">
        <f>VLOOKUP(H1295,'[3]POB 2017 DISA CHOTA'!$G$289:$AS$1552,13,FALSE)</f>
        <v>43</v>
      </c>
      <c r="U1295" s="51">
        <f>VLOOKUP(H1295,'[3]POB 2017 DISA CHOTA'!$G$289:$AS$1552,14,FALSE)</f>
        <v>41</v>
      </c>
      <c r="V1295" s="51">
        <f>VLOOKUP(H1295,'[3]POB 2017 DISA CHOTA'!$G$289:$AS$1552,15,FALSE)</f>
        <v>38</v>
      </c>
      <c r="W1295" s="51">
        <f>VLOOKUP(H1295,'[3]POB 2017 DISA CHOTA'!$G$289:$AS$1552,16,FALSE)</f>
        <v>37</v>
      </c>
      <c r="X1295" s="51">
        <f>VLOOKUP(H1295,'[3]POB 2017 DISA CHOTA'!$G$289:$AS$1552,17,FALSE)</f>
        <v>49</v>
      </c>
      <c r="Y1295" s="51">
        <f>VLOOKUP(H1295,'[3]POB 2017 DISA CHOTA'!$G$289:$AS$1552,18,FALSE)</f>
        <v>42</v>
      </c>
      <c r="Z1295" s="51">
        <f>VLOOKUP(H1295,'[3]POB 2017 DISA CHOTA'!$G$289:$AS$1552,19,FALSE)</f>
        <v>53</v>
      </c>
      <c r="AA1295" s="51">
        <f>VLOOKUP(H1295,'[3]POB 2017 DISA CHOTA'!$G$289:$AS$1552,20,FALSE)</f>
        <v>47</v>
      </c>
      <c r="AB1295" s="51">
        <f>VLOOKUP(H1295,'[3]POB 2017 DISA CHOTA'!$G$289:$AS$1552,21,FALSE)</f>
        <v>28</v>
      </c>
      <c r="AC1295" s="51">
        <f>VLOOKUP(H1295,'[3]POB 2017 DISA CHOTA'!$G$289:$AS$1552,22,FALSE)</f>
        <v>32</v>
      </c>
      <c r="AD1295" s="51">
        <f>VLOOKUP(H1295,'[3]POB 2017 DISA CHOTA'!$G$289:$AS$1552,23,FALSE)</f>
        <v>100</v>
      </c>
      <c r="AE1295" s="51">
        <f>VLOOKUP(H1295,'[3]POB 2017 DISA CHOTA'!$G$289:$AS$1552,24,FALSE)</f>
        <v>92</v>
      </c>
      <c r="AF1295" s="51">
        <f>VLOOKUP(H1295,'[3]POB 2017 DISA CHOTA'!$G$289:$AS$1552,25,FALSE)</f>
        <v>124</v>
      </c>
      <c r="AG1295" s="51">
        <f>VLOOKUP(H1295,'[3]POB 2017 DISA CHOTA'!$G$289:$AS$1552,26,FALSE)</f>
        <v>89</v>
      </c>
      <c r="AH1295" s="51">
        <f>VLOOKUP(H1295,'[3]POB 2017 DISA CHOTA'!$G$289:$AS$1552,27,FALSE)</f>
        <v>92</v>
      </c>
      <c r="AI1295" s="51">
        <f>VLOOKUP(H1295,'[3]POB 2017 DISA CHOTA'!$G$289:$AS$1552,28,FALSE)</f>
        <v>72</v>
      </c>
      <c r="AJ1295" s="51">
        <f>VLOOKUP(H1295,'[3]POB 2017 DISA CHOTA'!$G$289:$AS$1552,29,FALSE)</f>
        <v>42</v>
      </c>
      <c r="AK1295" s="51">
        <f>VLOOKUP(H1295,'[3]POB 2017 DISA CHOTA'!$G$289:$AS$1552,30,FALSE)</f>
        <v>43</v>
      </c>
      <c r="AL1295" s="51">
        <f>VLOOKUP(H1295,'[3]POB 2017 DISA CHOTA'!$G$289:$AS$1552,31,FALSE)</f>
        <v>34</v>
      </c>
      <c r="AM1295" s="51">
        <f>VLOOKUP(H1295,'[3]POB 2017 DISA CHOTA'!$G$289:$AS$1552,32,FALSE)</f>
        <v>35</v>
      </c>
      <c r="AN1295" s="51">
        <f>VLOOKUP(H1295,'[3]POB 2017 DISA CHOTA'!$G$289:$AS$1552,33,FALSE)</f>
        <v>27</v>
      </c>
      <c r="AO1295" s="51">
        <f>VLOOKUP(H1295,'[3]POB 2017 DISA CHOTA'!$G$289:$AS$1552,34,FALSE)</f>
        <v>18</v>
      </c>
      <c r="AP1295" s="51">
        <f>VLOOKUP(H1295,'[3]POB 2017 DISA CHOTA'!$G$289:$AS$1552,35,FALSE)</f>
        <v>8</v>
      </c>
      <c r="AQ1295" s="51">
        <f>VLOOKUP(H1295,'[3]POB 2017 DISA CHOTA'!$G$289:$AS$1552,36,FALSE)</f>
        <v>102</v>
      </c>
      <c r="AR1295" s="51">
        <f>VLOOKUP(H1295,'[3]POB 2017 DISA CHOTA'!$G$289:$AS$1552,37,FALSE)</f>
        <v>97</v>
      </c>
      <c r="AS1295" s="51">
        <f>VLOOKUP(H1295,'[3]POB 2017 DISA CHOTA'!$G$289:$AS$1552,38,FALSE)</f>
        <v>279</v>
      </c>
      <c r="AT1295" s="51">
        <f>VLOOKUP(H1295,'[3]POB 2017 DISA CHOTA'!$G$289:$AS$1552,39,FALSE)</f>
        <v>45</v>
      </c>
      <c r="AU1295" s="56">
        <v>6957</v>
      </c>
      <c r="AV1295" s="109"/>
      <c r="AW1295" s="109"/>
    </row>
    <row r="1296" spans="1:49" s="33" customFormat="1" ht="12">
      <c r="A1296" s="21">
        <v>1292</v>
      </c>
      <c r="B1296" s="83">
        <v>10880</v>
      </c>
      <c r="C1296" s="84" t="s">
        <v>996</v>
      </c>
      <c r="D1296" s="84" t="s">
        <v>748</v>
      </c>
      <c r="E1296" s="84" t="s">
        <v>749</v>
      </c>
      <c r="F1296" s="13" t="s">
        <v>286</v>
      </c>
      <c r="G1296" s="56" t="s">
        <v>662</v>
      </c>
      <c r="H1296" s="83">
        <v>10880</v>
      </c>
      <c r="I1296" s="16">
        <f t="shared" si="1016"/>
        <v>257</v>
      </c>
      <c r="J1296" s="51">
        <f>VLOOKUP(H1296,'[3]POB 2017 DISA CHOTA'!$G$289:$AS$1552,3,FALSE)</f>
        <v>3</v>
      </c>
      <c r="K1296" s="51">
        <f>VLOOKUP(H1296,'[3]POB 2017 DISA CHOTA'!$G$289:$AS$1552,4,FALSE)</f>
        <v>4</v>
      </c>
      <c r="L1296" s="51">
        <f>VLOOKUP(H1296,'[3]POB 2017 DISA CHOTA'!$G$289:$AS$1552,5,FALSE)</f>
        <v>1</v>
      </c>
      <c r="M1296" s="51">
        <f>VLOOKUP(H1296,'[3]POB 2017 DISA CHOTA'!$G$289:$AS$1552,6,FALSE)</f>
        <v>5</v>
      </c>
      <c r="N1296" s="51">
        <f>VLOOKUP(H1296,'[3]POB 2017 DISA CHOTA'!$G$289:$AS$1552,7,FALSE)</f>
        <v>3</v>
      </c>
      <c r="O1296" s="51">
        <f>VLOOKUP(H1296,'[3]POB 2017 DISA CHOTA'!$G$289:$AS$1552,8,FALSE)</f>
        <v>1</v>
      </c>
      <c r="P1296" s="51">
        <f>VLOOKUP(H1296,'[3]POB 2017 DISA CHOTA'!$G$289:$AS$1552,9,FALSE)</f>
        <v>3</v>
      </c>
      <c r="Q1296" s="51">
        <f>VLOOKUP(H1296,'[3]POB 2017 DISA CHOTA'!$G$289:$AS$1552,10,FALSE)</f>
        <v>1</v>
      </c>
      <c r="R1296" s="51">
        <f>VLOOKUP(H1296,'[3]POB 2017 DISA CHOTA'!$G$289:$AS$1552,11,FALSE)</f>
        <v>4</v>
      </c>
      <c r="S1296" s="51">
        <f>VLOOKUP(H1296,'[3]POB 2017 DISA CHOTA'!$G$289:$AS$1552,12,FALSE)</f>
        <v>3</v>
      </c>
      <c r="T1296" s="51">
        <f>VLOOKUP(H1296,'[3]POB 2017 DISA CHOTA'!$G$289:$AS$1552,13,FALSE)</f>
        <v>5</v>
      </c>
      <c r="U1296" s="51">
        <f>VLOOKUP(H1296,'[3]POB 2017 DISA CHOTA'!$G$289:$AS$1552,14,FALSE)</f>
        <v>5</v>
      </c>
      <c r="V1296" s="51">
        <f>VLOOKUP(H1296,'[3]POB 2017 DISA CHOTA'!$G$289:$AS$1552,15,FALSE)</f>
        <v>6</v>
      </c>
      <c r="W1296" s="51">
        <f>VLOOKUP(H1296,'[3]POB 2017 DISA CHOTA'!$G$289:$AS$1552,16,FALSE)</f>
        <v>4</v>
      </c>
      <c r="X1296" s="51">
        <f>VLOOKUP(H1296,'[3]POB 2017 DISA CHOTA'!$G$289:$AS$1552,17,FALSE)</f>
        <v>2</v>
      </c>
      <c r="Y1296" s="51">
        <f>VLOOKUP(H1296,'[3]POB 2017 DISA CHOTA'!$G$289:$AS$1552,18,FALSE)</f>
        <v>4</v>
      </c>
      <c r="Z1296" s="51">
        <f>VLOOKUP(H1296,'[3]POB 2017 DISA CHOTA'!$G$289:$AS$1552,19,FALSE)</f>
        <v>6</v>
      </c>
      <c r="AA1296" s="51">
        <f>VLOOKUP(H1296,'[3]POB 2017 DISA CHOTA'!$G$289:$AS$1552,20,FALSE)</f>
        <v>13</v>
      </c>
      <c r="AB1296" s="51">
        <f>VLOOKUP(H1296,'[3]POB 2017 DISA CHOTA'!$G$289:$AS$1552,21,FALSE)</f>
        <v>3</v>
      </c>
      <c r="AC1296" s="51">
        <f>VLOOKUP(H1296,'[3]POB 2017 DISA CHOTA'!$G$289:$AS$1552,22,FALSE)</f>
        <v>2</v>
      </c>
      <c r="AD1296" s="51">
        <f>VLOOKUP(H1296,'[3]POB 2017 DISA CHOTA'!$G$289:$AS$1552,23,FALSE)</f>
        <v>16</v>
      </c>
      <c r="AE1296" s="51">
        <f>VLOOKUP(H1296,'[3]POB 2017 DISA CHOTA'!$G$289:$AS$1552,24,FALSE)</f>
        <v>14</v>
      </c>
      <c r="AF1296" s="51">
        <f>VLOOKUP(H1296,'[3]POB 2017 DISA CHOTA'!$G$289:$AS$1552,25,FALSE)</f>
        <v>32</v>
      </c>
      <c r="AG1296" s="51">
        <f>VLOOKUP(H1296,'[3]POB 2017 DISA CHOTA'!$G$289:$AS$1552,26,FALSE)</f>
        <v>26</v>
      </c>
      <c r="AH1296" s="51">
        <f>VLOOKUP(H1296,'[3]POB 2017 DISA CHOTA'!$G$289:$AS$1552,27,FALSE)</f>
        <v>24</v>
      </c>
      <c r="AI1296" s="51">
        <f>VLOOKUP(H1296,'[3]POB 2017 DISA CHOTA'!$G$289:$AS$1552,28,FALSE)</f>
        <v>19</v>
      </c>
      <c r="AJ1296" s="51">
        <f>VLOOKUP(H1296,'[3]POB 2017 DISA CHOTA'!$G$289:$AS$1552,29,FALSE)</f>
        <v>10</v>
      </c>
      <c r="AK1296" s="51">
        <f>VLOOKUP(H1296,'[3]POB 2017 DISA CHOTA'!$G$289:$AS$1552,30,FALSE)</f>
        <v>10</v>
      </c>
      <c r="AL1296" s="51">
        <f>VLOOKUP(H1296,'[3]POB 2017 DISA CHOTA'!$G$289:$AS$1552,31,FALSE)</f>
        <v>5</v>
      </c>
      <c r="AM1296" s="51">
        <f>VLOOKUP(H1296,'[3]POB 2017 DISA CHOTA'!$G$289:$AS$1552,32,FALSE)</f>
        <v>8</v>
      </c>
      <c r="AN1296" s="51">
        <f>VLOOKUP(H1296,'[3]POB 2017 DISA CHOTA'!$G$289:$AS$1552,33,FALSE)</f>
        <v>9</v>
      </c>
      <c r="AO1296" s="51">
        <f>VLOOKUP(H1296,'[3]POB 2017 DISA CHOTA'!$G$289:$AS$1552,34,FALSE)</f>
        <v>4</v>
      </c>
      <c r="AP1296" s="51">
        <f>VLOOKUP(H1296,'[3]POB 2017 DISA CHOTA'!$G$289:$AS$1552,35,FALSE)</f>
        <v>2</v>
      </c>
      <c r="AQ1296" s="51">
        <f>VLOOKUP(H1296,'[3]POB 2017 DISA CHOTA'!$G$289:$AS$1552,36,FALSE)</f>
        <v>11</v>
      </c>
      <c r="AR1296" s="51">
        <f>VLOOKUP(H1296,'[3]POB 2017 DISA CHOTA'!$G$289:$AS$1552,37,FALSE)</f>
        <v>13</v>
      </c>
      <c r="AS1296" s="51">
        <f>VLOOKUP(H1296,'[3]POB 2017 DISA CHOTA'!$G$289:$AS$1552,38,FALSE)</f>
        <v>64</v>
      </c>
      <c r="AT1296" s="51">
        <f>VLOOKUP(H1296,'[3]POB 2017 DISA CHOTA'!$G$289:$AS$1552,39,FALSE)</f>
        <v>4</v>
      </c>
      <c r="AU1296" s="56">
        <v>10880</v>
      </c>
      <c r="AV1296" s="109"/>
      <c r="AW1296" s="109"/>
    </row>
    <row r="1297" spans="1:49" s="33" customFormat="1" ht="12">
      <c r="A1297" s="21">
        <v>1293</v>
      </c>
      <c r="B1297" s="83">
        <v>10991</v>
      </c>
      <c r="C1297" s="84" t="s">
        <v>996</v>
      </c>
      <c r="D1297" s="84" t="s">
        <v>748</v>
      </c>
      <c r="E1297" s="84" t="s">
        <v>749</v>
      </c>
      <c r="F1297" s="46" t="s">
        <v>287</v>
      </c>
      <c r="G1297" s="56" t="s">
        <v>662</v>
      </c>
      <c r="H1297" s="83">
        <v>10991</v>
      </c>
      <c r="I1297" s="16">
        <f t="shared" si="1016"/>
        <v>734</v>
      </c>
      <c r="J1297" s="51">
        <f>VLOOKUP(H1297,'[3]POB 2017 DISA CHOTA'!$G$289:$AS$1552,3,FALSE)</f>
        <v>12</v>
      </c>
      <c r="K1297" s="51">
        <f>VLOOKUP(H1297,'[3]POB 2017 DISA CHOTA'!$G$289:$AS$1552,4,FALSE)</f>
        <v>6</v>
      </c>
      <c r="L1297" s="51">
        <f>VLOOKUP(H1297,'[3]POB 2017 DISA CHOTA'!$G$289:$AS$1552,5,FALSE)</f>
        <v>14</v>
      </c>
      <c r="M1297" s="51">
        <f>VLOOKUP(H1297,'[3]POB 2017 DISA CHOTA'!$G$289:$AS$1552,6,FALSE)</f>
        <v>8</v>
      </c>
      <c r="N1297" s="51">
        <f>VLOOKUP(H1297,'[3]POB 2017 DISA CHOTA'!$G$289:$AS$1552,7,FALSE)</f>
        <v>9</v>
      </c>
      <c r="O1297" s="51">
        <f>VLOOKUP(H1297,'[3]POB 2017 DISA CHOTA'!$G$289:$AS$1552,8,FALSE)</f>
        <v>15</v>
      </c>
      <c r="P1297" s="51">
        <f>VLOOKUP(H1297,'[3]POB 2017 DISA CHOTA'!$G$289:$AS$1552,9,FALSE)</f>
        <v>11</v>
      </c>
      <c r="Q1297" s="51">
        <f>VLOOKUP(H1297,'[3]POB 2017 DISA CHOTA'!$G$289:$AS$1552,10,FALSE)</f>
        <v>12</v>
      </c>
      <c r="R1297" s="51">
        <f>VLOOKUP(H1297,'[3]POB 2017 DISA CHOTA'!$G$289:$AS$1552,11,FALSE)</f>
        <v>10</v>
      </c>
      <c r="S1297" s="51">
        <f>VLOOKUP(H1297,'[3]POB 2017 DISA CHOTA'!$G$289:$AS$1552,12,FALSE)</f>
        <v>8</v>
      </c>
      <c r="T1297" s="51">
        <f>VLOOKUP(H1297,'[3]POB 2017 DISA CHOTA'!$G$289:$AS$1552,13,FALSE)</f>
        <v>17</v>
      </c>
      <c r="U1297" s="51">
        <f>VLOOKUP(H1297,'[3]POB 2017 DISA CHOTA'!$G$289:$AS$1552,14,FALSE)</f>
        <v>11</v>
      </c>
      <c r="V1297" s="51">
        <f>VLOOKUP(H1297,'[3]POB 2017 DISA CHOTA'!$G$289:$AS$1552,15,FALSE)</f>
        <v>9</v>
      </c>
      <c r="W1297" s="51">
        <f>VLOOKUP(H1297,'[3]POB 2017 DISA CHOTA'!$G$289:$AS$1552,16,FALSE)</f>
        <v>11</v>
      </c>
      <c r="X1297" s="51">
        <f>VLOOKUP(H1297,'[3]POB 2017 DISA CHOTA'!$G$289:$AS$1552,17,FALSE)</f>
        <v>18</v>
      </c>
      <c r="Y1297" s="51">
        <f>VLOOKUP(H1297,'[3]POB 2017 DISA CHOTA'!$G$289:$AS$1552,18,FALSE)</f>
        <v>8</v>
      </c>
      <c r="Z1297" s="51">
        <f>VLOOKUP(H1297,'[3]POB 2017 DISA CHOTA'!$G$289:$AS$1552,19,FALSE)</f>
        <v>24</v>
      </c>
      <c r="AA1297" s="51">
        <f>VLOOKUP(H1297,'[3]POB 2017 DISA CHOTA'!$G$289:$AS$1552,20,FALSE)</f>
        <v>21</v>
      </c>
      <c r="AB1297" s="51">
        <f>VLOOKUP(H1297,'[3]POB 2017 DISA CHOTA'!$G$289:$AS$1552,21,FALSE)</f>
        <v>19</v>
      </c>
      <c r="AC1297" s="51">
        <f>VLOOKUP(H1297,'[3]POB 2017 DISA CHOTA'!$G$289:$AS$1552,22,FALSE)</f>
        <v>16</v>
      </c>
      <c r="AD1297" s="51">
        <f>VLOOKUP(H1297,'[3]POB 2017 DISA CHOTA'!$G$289:$AS$1552,23,FALSE)</f>
        <v>50</v>
      </c>
      <c r="AE1297" s="51">
        <f>VLOOKUP(H1297,'[3]POB 2017 DISA CHOTA'!$G$289:$AS$1552,24,FALSE)</f>
        <v>47</v>
      </c>
      <c r="AF1297" s="51">
        <f>VLOOKUP(H1297,'[3]POB 2017 DISA CHOTA'!$G$289:$AS$1552,25,FALSE)</f>
        <v>63</v>
      </c>
      <c r="AG1297" s="51">
        <f>VLOOKUP(H1297,'[3]POB 2017 DISA CHOTA'!$G$289:$AS$1552,26,FALSE)</f>
        <v>57</v>
      </c>
      <c r="AH1297" s="51">
        <f>VLOOKUP(H1297,'[3]POB 2017 DISA CHOTA'!$G$289:$AS$1552,27,FALSE)</f>
        <v>49</v>
      </c>
      <c r="AI1297" s="51">
        <f>VLOOKUP(H1297,'[3]POB 2017 DISA CHOTA'!$G$289:$AS$1552,28,FALSE)</f>
        <v>51</v>
      </c>
      <c r="AJ1297" s="51">
        <f>VLOOKUP(H1297,'[3]POB 2017 DISA CHOTA'!$G$289:$AS$1552,29,FALSE)</f>
        <v>43</v>
      </c>
      <c r="AK1297" s="51">
        <f>VLOOKUP(H1297,'[3]POB 2017 DISA CHOTA'!$G$289:$AS$1552,30,FALSE)</f>
        <v>32</v>
      </c>
      <c r="AL1297" s="51">
        <f>VLOOKUP(H1297,'[3]POB 2017 DISA CHOTA'!$G$289:$AS$1552,31,FALSE)</f>
        <v>26</v>
      </c>
      <c r="AM1297" s="51">
        <f>VLOOKUP(H1297,'[3]POB 2017 DISA CHOTA'!$G$289:$AS$1552,32,FALSE)</f>
        <v>17</v>
      </c>
      <c r="AN1297" s="51">
        <f>VLOOKUP(H1297,'[3]POB 2017 DISA CHOTA'!$G$289:$AS$1552,33,FALSE)</f>
        <v>16</v>
      </c>
      <c r="AO1297" s="51">
        <f>VLOOKUP(H1297,'[3]POB 2017 DISA CHOTA'!$G$289:$AS$1552,34,FALSE)</f>
        <v>8</v>
      </c>
      <c r="AP1297" s="51">
        <f>VLOOKUP(H1297,'[3]POB 2017 DISA CHOTA'!$G$289:$AS$1552,35,FALSE)</f>
        <v>16</v>
      </c>
      <c r="AQ1297" s="51">
        <f>VLOOKUP(H1297,'[3]POB 2017 DISA CHOTA'!$G$289:$AS$1552,36,FALSE)</f>
        <v>32</v>
      </c>
      <c r="AR1297" s="51">
        <f>VLOOKUP(H1297,'[3]POB 2017 DISA CHOTA'!$G$289:$AS$1552,37,FALSE)</f>
        <v>42</v>
      </c>
      <c r="AS1297" s="51">
        <f>VLOOKUP(H1297,'[3]POB 2017 DISA CHOTA'!$G$289:$AS$1552,38,FALSE)</f>
        <v>155</v>
      </c>
      <c r="AT1297" s="51">
        <f>VLOOKUP(H1297,'[3]POB 2017 DISA CHOTA'!$G$289:$AS$1552,39,FALSE)</f>
        <v>17</v>
      </c>
      <c r="AU1297" s="56">
        <v>10991</v>
      </c>
      <c r="AV1297" s="109"/>
      <c r="AW1297" s="109"/>
    </row>
    <row r="1298" spans="1:49" s="33" customFormat="1" ht="12">
      <c r="A1298" s="6">
        <v>1294</v>
      </c>
      <c r="B1298" s="83"/>
      <c r="C1298" s="84"/>
      <c r="D1298" s="84"/>
      <c r="E1298" s="84"/>
      <c r="F1298" s="46" t="s">
        <v>1136</v>
      </c>
      <c r="G1298" s="56">
        <v>0</v>
      </c>
      <c r="H1298" s="83"/>
      <c r="I1298" s="16">
        <f t="shared" si="1016"/>
        <v>7846</v>
      </c>
      <c r="J1298" s="51">
        <v>135</v>
      </c>
      <c r="K1298" s="51">
        <v>118</v>
      </c>
      <c r="L1298" s="51">
        <v>132</v>
      </c>
      <c r="M1298" s="51">
        <v>122</v>
      </c>
      <c r="N1298" s="51">
        <v>123</v>
      </c>
      <c r="O1298" s="51">
        <v>128</v>
      </c>
      <c r="P1298" s="51">
        <v>118</v>
      </c>
      <c r="Q1298" s="51">
        <v>127</v>
      </c>
      <c r="R1298" s="51">
        <v>136</v>
      </c>
      <c r="S1298" s="51">
        <v>137</v>
      </c>
      <c r="T1298" s="51">
        <v>144</v>
      </c>
      <c r="U1298" s="51">
        <v>138</v>
      </c>
      <c r="V1298" s="51">
        <v>139</v>
      </c>
      <c r="W1298" s="51">
        <v>148</v>
      </c>
      <c r="X1298" s="51">
        <v>143</v>
      </c>
      <c r="Y1298" s="51">
        <v>165</v>
      </c>
      <c r="Z1298" s="51">
        <v>169</v>
      </c>
      <c r="AA1298" s="51">
        <v>178</v>
      </c>
      <c r="AB1298" s="51">
        <v>159</v>
      </c>
      <c r="AC1298" s="51">
        <v>139</v>
      </c>
      <c r="AD1298" s="51">
        <v>535</v>
      </c>
      <c r="AE1298" s="51">
        <v>730</v>
      </c>
      <c r="AF1298" s="51">
        <v>686</v>
      </c>
      <c r="AG1298" s="51">
        <v>730</v>
      </c>
      <c r="AH1298" s="51">
        <v>587</v>
      </c>
      <c r="AI1298" s="51">
        <v>489</v>
      </c>
      <c r="AJ1298" s="51">
        <v>323</v>
      </c>
      <c r="AK1298" s="51">
        <v>291</v>
      </c>
      <c r="AL1298" s="51">
        <v>264</v>
      </c>
      <c r="AM1298" s="51">
        <v>167</v>
      </c>
      <c r="AN1298" s="51">
        <v>126</v>
      </c>
      <c r="AO1298" s="51">
        <v>71</v>
      </c>
      <c r="AP1298" s="51">
        <v>49</v>
      </c>
      <c r="AQ1298" s="51">
        <v>349</v>
      </c>
      <c r="AR1298" s="51">
        <v>389</v>
      </c>
      <c r="AS1298" s="51">
        <v>1841</v>
      </c>
      <c r="AT1298" s="51">
        <v>155</v>
      </c>
      <c r="AU1298" s="56"/>
      <c r="AV1298" s="109"/>
      <c r="AW1298" s="109"/>
    </row>
    <row r="1299" spans="1:49" s="33" customFormat="1" ht="12">
      <c r="A1299" s="21">
        <v>1295</v>
      </c>
      <c r="B1299" s="71" t="s">
        <v>288</v>
      </c>
      <c r="C1299" s="71"/>
      <c r="D1299" s="71"/>
      <c r="E1299" s="71"/>
      <c r="F1299" s="72" t="s">
        <v>1081</v>
      </c>
      <c r="G1299" s="73"/>
      <c r="H1299" s="71" t="s">
        <v>288</v>
      </c>
      <c r="I1299" s="104">
        <f>SUM(I1300:I1303)</f>
        <v>3415</v>
      </c>
      <c r="J1299" s="74">
        <f t="shared" ref="J1299:AT1299" si="1017">SUM(J1300:J1303)</f>
        <v>47</v>
      </c>
      <c r="K1299" s="74">
        <f t="shared" si="1017"/>
        <v>47</v>
      </c>
      <c r="L1299" s="74">
        <f t="shared" si="1017"/>
        <v>60</v>
      </c>
      <c r="M1299" s="74">
        <f t="shared" si="1017"/>
        <v>44</v>
      </c>
      <c r="N1299" s="74">
        <f t="shared" si="1017"/>
        <v>54</v>
      </c>
      <c r="O1299" s="74">
        <f t="shared" si="1017"/>
        <v>35</v>
      </c>
      <c r="P1299" s="74">
        <f t="shared" si="1017"/>
        <v>54</v>
      </c>
      <c r="Q1299" s="74">
        <f t="shared" si="1017"/>
        <v>77</v>
      </c>
      <c r="R1299" s="74">
        <f t="shared" si="1017"/>
        <v>61</v>
      </c>
      <c r="S1299" s="74">
        <f t="shared" si="1017"/>
        <v>70</v>
      </c>
      <c r="T1299" s="74">
        <f t="shared" si="1017"/>
        <v>68</v>
      </c>
      <c r="U1299" s="74">
        <f t="shared" si="1017"/>
        <v>82</v>
      </c>
      <c r="V1299" s="74">
        <f t="shared" si="1017"/>
        <v>83</v>
      </c>
      <c r="W1299" s="74">
        <f t="shared" si="1017"/>
        <v>79</v>
      </c>
      <c r="X1299" s="74">
        <f t="shared" si="1017"/>
        <v>85</v>
      </c>
      <c r="Y1299" s="74">
        <f t="shared" si="1017"/>
        <v>95</v>
      </c>
      <c r="Z1299" s="74">
        <f t="shared" si="1017"/>
        <v>88</v>
      </c>
      <c r="AA1299" s="74">
        <f t="shared" si="1017"/>
        <v>87</v>
      </c>
      <c r="AB1299" s="74">
        <f t="shared" si="1017"/>
        <v>73</v>
      </c>
      <c r="AC1299" s="74">
        <f t="shared" si="1017"/>
        <v>69</v>
      </c>
      <c r="AD1299" s="74">
        <f t="shared" si="1017"/>
        <v>297</v>
      </c>
      <c r="AE1299" s="74">
        <f t="shared" si="1017"/>
        <v>196</v>
      </c>
      <c r="AF1299" s="74">
        <f t="shared" si="1017"/>
        <v>197</v>
      </c>
      <c r="AG1299" s="74">
        <f t="shared" si="1017"/>
        <v>197</v>
      </c>
      <c r="AH1299" s="74">
        <f t="shared" si="1017"/>
        <v>216</v>
      </c>
      <c r="AI1299" s="74">
        <f t="shared" si="1017"/>
        <v>199</v>
      </c>
      <c r="AJ1299" s="74">
        <f t="shared" si="1017"/>
        <v>165</v>
      </c>
      <c r="AK1299" s="74">
        <f t="shared" si="1017"/>
        <v>136</v>
      </c>
      <c r="AL1299" s="74">
        <f t="shared" si="1017"/>
        <v>106</v>
      </c>
      <c r="AM1299" s="74">
        <f t="shared" si="1017"/>
        <v>85</v>
      </c>
      <c r="AN1299" s="74">
        <f t="shared" si="1017"/>
        <v>84</v>
      </c>
      <c r="AO1299" s="74">
        <f t="shared" si="1017"/>
        <v>59</v>
      </c>
      <c r="AP1299" s="74">
        <f t="shared" si="1017"/>
        <v>120</v>
      </c>
      <c r="AQ1299" s="74">
        <f t="shared" si="1017"/>
        <v>195</v>
      </c>
      <c r="AR1299" s="74">
        <f t="shared" si="1017"/>
        <v>198</v>
      </c>
      <c r="AS1299" s="74">
        <f t="shared" si="1017"/>
        <v>639</v>
      </c>
      <c r="AT1299" s="74">
        <f t="shared" si="1017"/>
        <v>66</v>
      </c>
      <c r="AU1299" s="73" t="s">
        <v>288</v>
      </c>
      <c r="AV1299" s="109"/>
      <c r="AW1299" s="109"/>
    </row>
    <row r="1300" spans="1:49" s="33" customFormat="1" ht="12">
      <c r="A1300" s="21">
        <v>1296</v>
      </c>
      <c r="B1300" s="83">
        <v>4750</v>
      </c>
      <c r="C1300" s="84" t="s">
        <v>996</v>
      </c>
      <c r="D1300" s="84" t="s">
        <v>748</v>
      </c>
      <c r="E1300" s="84" t="s">
        <v>763</v>
      </c>
      <c r="F1300" s="85" t="s">
        <v>289</v>
      </c>
      <c r="G1300" s="56" t="s">
        <v>667</v>
      </c>
      <c r="H1300" s="83">
        <v>4750</v>
      </c>
      <c r="I1300" s="16">
        <f t="shared" si="1016"/>
        <v>1024</v>
      </c>
      <c r="J1300" s="51">
        <f>VLOOKUP(H1300,'[3]POB 2017 DISA CHOTA'!$G$289:$AS$1552,3,FALSE)</f>
        <v>15</v>
      </c>
      <c r="K1300" s="51">
        <f>VLOOKUP(H1300,'[3]POB 2017 DISA CHOTA'!$G$289:$AS$1552,4,FALSE)</f>
        <v>15</v>
      </c>
      <c r="L1300" s="51">
        <f>VLOOKUP(H1300,'[3]POB 2017 DISA CHOTA'!$G$289:$AS$1552,5,FALSE)</f>
        <v>11</v>
      </c>
      <c r="M1300" s="51">
        <f>VLOOKUP(H1300,'[3]POB 2017 DISA CHOTA'!$G$289:$AS$1552,6,FALSE)</f>
        <v>11</v>
      </c>
      <c r="N1300" s="51">
        <f>VLOOKUP(H1300,'[3]POB 2017 DISA CHOTA'!$G$289:$AS$1552,7,FALSE)</f>
        <v>14</v>
      </c>
      <c r="O1300" s="51">
        <f>VLOOKUP(H1300,'[3]POB 2017 DISA CHOTA'!$G$289:$AS$1552,8,FALSE)</f>
        <v>11</v>
      </c>
      <c r="P1300" s="51">
        <f>VLOOKUP(H1300,'[3]POB 2017 DISA CHOTA'!$G$289:$AS$1552,9,FALSE)</f>
        <v>17</v>
      </c>
      <c r="Q1300" s="51">
        <f>VLOOKUP(H1300,'[3]POB 2017 DISA CHOTA'!$G$289:$AS$1552,10,FALSE)</f>
        <v>20</v>
      </c>
      <c r="R1300" s="51">
        <f>VLOOKUP(H1300,'[3]POB 2017 DISA CHOTA'!$G$289:$AS$1552,11,FALSE)</f>
        <v>12</v>
      </c>
      <c r="S1300" s="51">
        <f>VLOOKUP(H1300,'[3]POB 2017 DISA CHOTA'!$G$289:$AS$1552,12,FALSE)</f>
        <v>15</v>
      </c>
      <c r="T1300" s="51">
        <f>VLOOKUP(H1300,'[3]POB 2017 DISA CHOTA'!$G$289:$AS$1552,13,FALSE)</f>
        <v>24</v>
      </c>
      <c r="U1300" s="51">
        <f>VLOOKUP(H1300,'[3]POB 2017 DISA CHOTA'!$G$289:$AS$1552,14,FALSE)</f>
        <v>20</v>
      </c>
      <c r="V1300" s="51">
        <f>VLOOKUP(H1300,'[3]POB 2017 DISA CHOTA'!$G$289:$AS$1552,15,FALSE)</f>
        <v>23</v>
      </c>
      <c r="W1300" s="51">
        <f>VLOOKUP(H1300,'[3]POB 2017 DISA CHOTA'!$G$289:$AS$1552,16,FALSE)</f>
        <v>19</v>
      </c>
      <c r="X1300" s="51">
        <f>VLOOKUP(H1300,'[3]POB 2017 DISA CHOTA'!$G$289:$AS$1552,17,FALSE)</f>
        <v>20</v>
      </c>
      <c r="Y1300" s="51">
        <f>VLOOKUP(H1300,'[3]POB 2017 DISA CHOTA'!$G$289:$AS$1552,18,FALSE)</f>
        <v>33</v>
      </c>
      <c r="Z1300" s="51">
        <f>VLOOKUP(H1300,'[3]POB 2017 DISA CHOTA'!$G$289:$AS$1552,19,FALSE)</f>
        <v>27</v>
      </c>
      <c r="AA1300" s="51">
        <f>VLOOKUP(H1300,'[3]POB 2017 DISA CHOTA'!$G$289:$AS$1552,20,FALSE)</f>
        <v>26</v>
      </c>
      <c r="AB1300" s="51">
        <f>VLOOKUP(H1300,'[3]POB 2017 DISA CHOTA'!$G$289:$AS$1552,21,FALSE)</f>
        <v>25</v>
      </c>
      <c r="AC1300" s="51">
        <f>VLOOKUP(H1300,'[3]POB 2017 DISA CHOTA'!$G$289:$AS$1552,22,FALSE)</f>
        <v>18</v>
      </c>
      <c r="AD1300" s="51">
        <f>VLOOKUP(H1300,'[3]POB 2017 DISA CHOTA'!$G$289:$AS$1552,23,FALSE)</f>
        <v>87</v>
      </c>
      <c r="AE1300" s="51">
        <f>VLOOKUP(H1300,'[3]POB 2017 DISA CHOTA'!$G$289:$AS$1552,24,FALSE)</f>
        <v>51</v>
      </c>
      <c r="AF1300" s="51">
        <f>VLOOKUP(H1300,'[3]POB 2017 DISA CHOTA'!$G$289:$AS$1552,25,FALSE)</f>
        <v>62</v>
      </c>
      <c r="AG1300" s="51">
        <f>VLOOKUP(H1300,'[3]POB 2017 DISA CHOTA'!$G$289:$AS$1552,26,FALSE)</f>
        <v>57</v>
      </c>
      <c r="AH1300" s="51">
        <f>VLOOKUP(H1300,'[3]POB 2017 DISA CHOTA'!$G$289:$AS$1552,27,FALSE)</f>
        <v>68</v>
      </c>
      <c r="AI1300" s="51">
        <f>VLOOKUP(H1300,'[3]POB 2017 DISA CHOTA'!$G$289:$AS$1552,28,FALSE)</f>
        <v>59</v>
      </c>
      <c r="AJ1300" s="51">
        <f>VLOOKUP(H1300,'[3]POB 2017 DISA CHOTA'!$G$289:$AS$1552,29,FALSE)</f>
        <v>59</v>
      </c>
      <c r="AK1300" s="51">
        <f>VLOOKUP(H1300,'[3]POB 2017 DISA CHOTA'!$G$289:$AS$1552,30,FALSE)</f>
        <v>37</v>
      </c>
      <c r="AL1300" s="51">
        <f>VLOOKUP(H1300,'[3]POB 2017 DISA CHOTA'!$G$289:$AS$1552,31,FALSE)</f>
        <v>40</v>
      </c>
      <c r="AM1300" s="51">
        <f>VLOOKUP(H1300,'[3]POB 2017 DISA CHOTA'!$G$289:$AS$1552,32,FALSE)</f>
        <v>30</v>
      </c>
      <c r="AN1300" s="51">
        <f>VLOOKUP(H1300,'[3]POB 2017 DISA CHOTA'!$G$289:$AS$1552,33,FALSE)</f>
        <v>26</v>
      </c>
      <c r="AO1300" s="51">
        <f>VLOOKUP(H1300,'[3]POB 2017 DISA CHOTA'!$G$289:$AS$1552,34,FALSE)</f>
        <v>22</v>
      </c>
      <c r="AP1300" s="51">
        <f>VLOOKUP(H1300,'[3]POB 2017 DISA CHOTA'!$G$289:$AS$1552,35,FALSE)</f>
        <v>50</v>
      </c>
      <c r="AQ1300" s="51">
        <f>VLOOKUP(H1300,'[3]POB 2017 DISA CHOTA'!$G$289:$AS$1552,36,FALSE)</f>
        <v>52</v>
      </c>
      <c r="AR1300" s="51">
        <f>VLOOKUP(H1300,'[3]POB 2017 DISA CHOTA'!$G$289:$AS$1552,37,FALSE)</f>
        <v>62</v>
      </c>
      <c r="AS1300" s="51">
        <f>VLOOKUP(H1300,'[3]POB 2017 DISA CHOTA'!$G$289:$AS$1552,38,FALSE)</f>
        <v>188</v>
      </c>
      <c r="AT1300" s="51">
        <f>VLOOKUP(H1300,'[3]POB 2017 DISA CHOTA'!$G$289:$AS$1552,39,FALSE)</f>
        <v>20</v>
      </c>
      <c r="AU1300" s="56">
        <v>4750</v>
      </c>
      <c r="AV1300" s="109"/>
      <c r="AW1300" s="109"/>
    </row>
    <row r="1301" spans="1:49" s="33" customFormat="1" ht="12">
      <c r="A1301" s="6">
        <v>1297</v>
      </c>
      <c r="B1301" s="83">
        <v>4751</v>
      </c>
      <c r="C1301" s="84" t="s">
        <v>996</v>
      </c>
      <c r="D1301" s="84" t="s">
        <v>748</v>
      </c>
      <c r="E1301" s="84" t="s">
        <v>763</v>
      </c>
      <c r="F1301" s="13" t="s">
        <v>290</v>
      </c>
      <c r="G1301" s="56" t="s">
        <v>662</v>
      </c>
      <c r="H1301" s="83">
        <v>4751</v>
      </c>
      <c r="I1301" s="16">
        <f t="shared" si="1016"/>
        <v>1007</v>
      </c>
      <c r="J1301" s="51">
        <f>VLOOKUP(H1301,'[3]POB 2017 DISA CHOTA'!$G$289:$AS$1552,3,FALSE)</f>
        <v>14</v>
      </c>
      <c r="K1301" s="51">
        <f>VLOOKUP(H1301,'[3]POB 2017 DISA CHOTA'!$G$289:$AS$1552,4,FALSE)</f>
        <v>14</v>
      </c>
      <c r="L1301" s="51">
        <f>VLOOKUP(H1301,'[3]POB 2017 DISA CHOTA'!$G$289:$AS$1552,5,FALSE)</f>
        <v>16</v>
      </c>
      <c r="M1301" s="51">
        <f>VLOOKUP(H1301,'[3]POB 2017 DISA CHOTA'!$G$289:$AS$1552,6,FALSE)</f>
        <v>11</v>
      </c>
      <c r="N1301" s="51">
        <f>VLOOKUP(H1301,'[3]POB 2017 DISA CHOTA'!$G$289:$AS$1552,7,FALSE)</f>
        <v>14</v>
      </c>
      <c r="O1301" s="51">
        <f>VLOOKUP(H1301,'[3]POB 2017 DISA CHOTA'!$G$289:$AS$1552,8,FALSE)</f>
        <v>7</v>
      </c>
      <c r="P1301" s="51">
        <f>VLOOKUP(H1301,'[3]POB 2017 DISA CHOTA'!$G$289:$AS$1552,9,FALSE)</f>
        <v>10</v>
      </c>
      <c r="Q1301" s="51">
        <f>VLOOKUP(H1301,'[3]POB 2017 DISA CHOTA'!$G$289:$AS$1552,10,FALSE)</f>
        <v>24</v>
      </c>
      <c r="R1301" s="51">
        <f>VLOOKUP(H1301,'[3]POB 2017 DISA CHOTA'!$G$289:$AS$1552,11,FALSE)</f>
        <v>21</v>
      </c>
      <c r="S1301" s="51">
        <f>VLOOKUP(H1301,'[3]POB 2017 DISA CHOTA'!$G$289:$AS$1552,12,FALSE)</f>
        <v>21</v>
      </c>
      <c r="T1301" s="51">
        <f>VLOOKUP(H1301,'[3]POB 2017 DISA CHOTA'!$G$289:$AS$1552,13,FALSE)</f>
        <v>20</v>
      </c>
      <c r="U1301" s="51">
        <f>VLOOKUP(H1301,'[3]POB 2017 DISA CHOTA'!$G$289:$AS$1552,14,FALSE)</f>
        <v>25</v>
      </c>
      <c r="V1301" s="51">
        <f>VLOOKUP(H1301,'[3]POB 2017 DISA CHOTA'!$G$289:$AS$1552,15,FALSE)</f>
        <v>26</v>
      </c>
      <c r="W1301" s="51">
        <f>VLOOKUP(H1301,'[3]POB 2017 DISA CHOTA'!$G$289:$AS$1552,16,FALSE)</f>
        <v>22</v>
      </c>
      <c r="X1301" s="51">
        <f>VLOOKUP(H1301,'[3]POB 2017 DISA CHOTA'!$G$289:$AS$1552,17,FALSE)</f>
        <v>25</v>
      </c>
      <c r="Y1301" s="51">
        <f>VLOOKUP(H1301,'[3]POB 2017 DISA CHOTA'!$G$289:$AS$1552,18,FALSE)</f>
        <v>26</v>
      </c>
      <c r="Z1301" s="51">
        <f>VLOOKUP(H1301,'[3]POB 2017 DISA CHOTA'!$G$289:$AS$1552,19,FALSE)</f>
        <v>28</v>
      </c>
      <c r="AA1301" s="51">
        <f>VLOOKUP(H1301,'[3]POB 2017 DISA CHOTA'!$G$289:$AS$1552,20,FALSE)</f>
        <v>24</v>
      </c>
      <c r="AB1301" s="51">
        <f>VLOOKUP(H1301,'[3]POB 2017 DISA CHOTA'!$G$289:$AS$1552,21,FALSE)</f>
        <v>18</v>
      </c>
      <c r="AC1301" s="51">
        <f>VLOOKUP(H1301,'[3]POB 2017 DISA CHOTA'!$G$289:$AS$1552,22,FALSE)</f>
        <v>22</v>
      </c>
      <c r="AD1301" s="51">
        <f>VLOOKUP(H1301,'[3]POB 2017 DISA CHOTA'!$G$289:$AS$1552,23,FALSE)</f>
        <v>81</v>
      </c>
      <c r="AE1301" s="51">
        <f>VLOOKUP(H1301,'[3]POB 2017 DISA CHOTA'!$G$289:$AS$1552,24,FALSE)</f>
        <v>61</v>
      </c>
      <c r="AF1301" s="51">
        <f>VLOOKUP(H1301,'[3]POB 2017 DISA CHOTA'!$G$289:$AS$1552,25,FALSE)</f>
        <v>57</v>
      </c>
      <c r="AG1301" s="51">
        <f>VLOOKUP(H1301,'[3]POB 2017 DISA CHOTA'!$G$289:$AS$1552,26,FALSE)</f>
        <v>59</v>
      </c>
      <c r="AH1301" s="51">
        <f>VLOOKUP(H1301,'[3]POB 2017 DISA CHOTA'!$G$289:$AS$1552,27,FALSE)</f>
        <v>71</v>
      </c>
      <c r="AI1301" s="51">
        <f>VLOOKUP(H1301,'[3]POB 2017 DISA CHOTA'!$G$289:$AS$1552,28,FALSE)</f>
        <v>64</v>
      </c>
      <c r="AJ1301" s="51">
        <f>VLOOKUP(H1301,'[3]POB 2017 DISA CHOTA'!$G$289:$AS$1552,29,FALSE)</f>
        <v>40</v>
      </c>
      <c r="AK1301" s="51">
        <f>VLOOKUP(H1301,'[3]POB 2017 DISA CHOTA'!$G$289:$AS$1552,30,FALSE)</f>
        <v>39</v>
      </c>
      <c r="AL1301" s="51">
        <f>VLOOKUP(H1301,'[3]POB 2017 DISA CHOTA'!$G$289:$AS$1552,31,FALSE)</f>
        <v>36</v>
      </c>
      <c r="AM1301" s="51">
        <f>VLOOKUP(H1301,'[3]POB 2017 DISA CHOTA'!$G$289:$AS$1552,32,FALSE)</f>
        <v>27</v>
      </c>
      <c r="AN1301" s="51">
        <f>VLOOKUP(H1301,'[3]POB 2017 DISA CHOTA'!$G$289:$AS$1552,33,FALSE)</f>
        <v>30</v>
      </c>
      <c r="AO1301" s="51">
        <f>VLOOKUP(H1301,'[3]POB 2017 DISA CHOTA'!$G$289:$AS$1552,34,FALSE)</f>
        <v>18</v>
      </c>
      <c r="AP1301" s="51">
        <f>VLOOKUP(H1301,'[3]POB 2017 DISA CHOTA'!$G$289:$AS$1552,35,FALSE)</f>
        <v>36</v>
      </c>
      <c r="AQ1301" s="51">
        <f>VLOOKUP(H1301,'[3]POB 2017 DISA CHOTA'!$G$289:$AS$1552,36,FALSE)</f>
        <v>58</v>
      </c>
      <c r="AR1301" s="51">
        <f>VLOOKUP(H1301,'[3]POB 2017 DISA CHOTA'!$G$289:$AS$1552,37,FALSE)</f>
        <v>57</v>
      </c>
      <c r="AS1301" s="51">
        <f>VLOOKUP(H1301,'[3]POB 2017 DISA CHOTA'!$G$289:$AS$1552,38,FALSE)</f>
        <v>193</v>
      </c>
      <c r="AT1301" s="51">
        <f>VLOOKUP(H1301,'[3]POB 2017 DISA CHOTA'!$G$289:$AS$1552,39,FALSE)</f>
        <v>20</v>
      </c>
      <c r="AU1301" s="56">
        <v>4751</v>
      </c>
      <c r="AV1301" s="109"/>
      <c r="AW1301" s="109"/>
    </row>
    <row r="1302" spans="1:49" s="33" customFormat="1" ht="12">
      <c r="A1302" s="21">
        <v>1298</v>
      </c>
      <c r="B1302" s="83">
        <v>4752</v>
      </c>
      <c r="C1302" s="84" t="s">
        <v>996</v>
      </c>
      <c r="D1302" s="84" t="s">
        <v>748</v>
      </c>
      <c r="E1302" s="84" t="s">
        <v>763</v>
      </c>
      <c r="F1302" s="13" t="s">
        <v>291</v>
      </c>
      <c r="G1302" s="56" t="s">
        <v>662</v>
      </c>
      <c r="H1302" s="83">
        <v>4752</v>
      </c>
      <c r="I1302" s="16">
        <f t="shared" si="1016"/>
        <v>906</v>
      </c>
      <c r="J1302" s="51">
        <f>VLOOKUP(H1302,'[3]POB 2017 DISA CHOTA'!$G$289:$AS$1552,3,FALSE)</f>
        <v>10</v>
      </c>
      <c r="K1302" s="51">
        <f>VLOOKUP(H1302,'[3]POB 2017 DISA CHOTA'!$G$289:$AS$1552,4,FALSE)</f>
        <v>8</v>
      </c>
      <c r="L1302" s="51">
        <f>VLOOKUP(H1302,'[3]POB 2017 DISA CHOTA'!$G$289:$AS$1552,5,FALSE)</f>
        <v>23</v>
      </c>
      <c r="M1302" s="51">
        <f>VLOOKUP(H1302,'[3]POB 2017 DISA CHOTA'!$G$289:$AS$1552,6,FALSE)</f>
        <v>14</v>
      </c>
      <c r="N1302" s="51">
        <f>VLOOKUP(H1302,'[3]POB 2017 DISA CHOTA'!$G$289:$AS$1552,7,FALSE)</f>
        <v>19</v>
      </c>
      <c r="O1302" s="51">
        <f>VLOOKUP(H1302,'[3]POB 2017 DISA CHOTA'!$G$289:$AS$1552,8,FALSE)</f>
        <v>8</v>
      </c>
      <c r="P1302" s="51">
        <f>VLOOKUP(H1302,'[3]POB 2017 DISA CHOTA'!$G$289:$AS$1552,9,FALSE)</f>
        <v>15</v>
      </c>
      <c r="Q1302" s="51">
        <f>VLOOKUP(H1302,'[3]POB 2017 DISA CHOTA'!$G$289:$AS$1552,10,FALSE)</f>
        <v>21</v>
      </c>
      <c r="R1302" s="51">
        <f>VLOOKUP(H1302,'[3]POB 2017 DISA CHOTA'!$G$289:$AS$1552,11,FALSE)</f>
        <v>19</v>
      </c>
      <c r="S1302" s="51">
        <f>VLOOKUP(H1302,'[3]POB 2017 DISA CHOTA'!$G$289:$AS$1552,12,FALSE)</f>
        <v>23</v>
      </c>
      <c r="T1302" s="51">
        <f>VLOOKUP(H1302,'[3]POB 2017 DISA CHOTA'!$G$289:$AS$1552,13,FALSE)</f>
        <v>22</v>
      </c>
      <c r="U1302" s="51">
        <f>VLOOKUP(H1302,'[3]POB 2017 DISA CHOTA'!$G$289:$AS$1552,14,FALSE)</f>
        <v>22</v>
      </c>
      <c r="V1302" s="51">
        <f>VLOOKUP(H1302,'[3]POB 2017 DISA CHOTA'!$G$289:$AS$1552,15,FALSE)</f>
        <v>28</v>
      </c>
      <c r="W1302" s="51">
        <f>VLOOKUP(H1302,'[3]POB 2017 DISA CHOTA'!$G$289:$AS$1552,16,FALSE)</f>
        <v>26</v>
      </c>
      <c r="X1302" s="51">
        <f>VLOOKUP(H1302,'[3]POB 2017 DISA CHOTA'!$G$289:$AS$1552,17,FALSE)</f>
        <v>28</v>
      </c>
      <c r="Y1302" s="51">
        <f>VLOOKUP(H1302,'[3]POB 2017 DISA CHOTA'!$G$289:$AS$1552,18,FALSE)</f>
        <v>28</v>
      </c>
      <c r="Z1302" s="51">
        <f>VLOOKUP(H1302,'[3]POB 2017 DISA CHOTA'!$G$289:$AS$1552,19,FALSE)</f>
        <v>23</v>
      </c>
      <c r="AA1302" s="51">
        <f>VLOOKUP(H1302,'[3]POB 2017 DISA CHOTA'!$G$289:$AS$1552,20,FALSE)</f>
        <v>22</v>
      </c>
      <c r="AB1302" s="51">
        <f>VLOOKUP(H1302,'[3]POB 2017 DISA CHOTA'!$G$289:$AS$1552,21,FALSE)</f>
        <v>18</v>
      </c>
      <c r="AC1302" s="51">
        <f>VLOOKUP(H1302,'[3]POB 2017 DISA CHOTA'!$G$289:$AS$1552,22,FALSE)</f>
        <v>17</v>
      </c>
      <c r="AD1302" s="51">
        <f>VLOOKUP(H1302,'[3]POB 2017 DISA CHOTA'!$G$289:$AS$1552,23,FALSE)</f>
        <v>76</v>
      </c>
      <c r="AE1302" s="51">
        <f>VLOOKUP(H1302,'[3]POB 2017 DISA CHOTA'!$G$289:$AS$1552,24,FALSE)</f>
        <v>53</v>
      </c>
      <c r="AF1302" s="51">
        <f>VLOOKUP(H1302,'[3]POB 2017 DISA CHOTA'!$G$289:$AS$1552,25,FALSE)</f>
        <v>55</v>
      </c>
      <c r="AG1302" s="51">
        <f>VLOOKUP(H1302,'[3]POB 2017 DISA CHOTA'!$G$289:$AS$1552,26,FALSE)</f>
        <v>57</v>
      </c>
      <c r="AH1302" s="51">
        <f>VLOOKUP(H1302,'[3]POB 2017 DISA CHOTA'!$G$289:$AS$1552,27,FALSE)</f>
        <v>55</v>
      </c>
      <c r="AI1302" s="51">
        <f>VLOOKUP(H1302,'[3]POB 2017 DISA CHOTA'!$G$289:$AS$1552,28,FALSE)</f>
        <v>50</v>
      </c>
      <c r="AJ1302" s="51">
        <f>VLOOKUP(H1302,'[3]POB 2017 DISA CHOTA'!$G$289:$AS$1552,29,FALSE)</f>
        <v>39</v>
      </c>
      <c r="AK1302" s="51">
        <f>VLOOKUP(H1302,'[3]POB 2017 DISA CHOTA'!$G$289:$AS$1552,30,FALSE)</f>
        <v>38</v>
      </c>
      <c r="AL1302" s="51">
        <f>VLOOKUP(H1302,'[3]POB 2017 DISA CHOTA'!$G$289:$AS$1552,31,FALSE)</f>
        <v>24</v>
      </c>
      <c r="AM1302" s="51">
        <f>VLOOKUP(H1302,'[3]POB 2017 DISA CHOTA'!$G$289:$AS$1552,32,FALSE)</f>
        <v>21</v>
      </c>
      <c r="AN1302" s="51">
        <f>VLOOKUP(H1302,'[3]POB 2017 DISA CHOTA'!$G$289:$AS$1552,33,FALSE)</f>
        <v>16</v>
      </c>
      <c r="AO1302" s="51">
        <f>VLOOKUP(H1302,'[3]POB 2017 DISA CHOTA'!$G$289:$AS$1552,34,FALSE)</f>
        <v>8</v>
      </c>
      <c r="AP1302" s="51">
        <f>VLOOKUP(H1302,'[3]POB 2017 DISA CHOTA'!$G$289:$AS$1552,35,FALSE)</f>
        <v>20</v>
      </c>
      <c r="AQ1302" s="51">
        <f>VLOOKUP(H1302,'[3]POB 2017 DISA CHOTA'!$G$289:$AS$1552,36,FALSE)</f>
        <v>62</v>
      </c>
      <c r="AR1302" s="51">
        <f>VLOOKUP(H1302,'[3]POB 2017 DISA CHOTA'!$G$289:$AS$1552,37,FALSE)</f>
        <v>52</v>
      </c>
      <c r="AS1302" s="51">
        <f>VLOOKUP(H1302,'[3]POB 2017 DISA CHOTA'!$G$289:$AS$1552,38,FALSE)</f>
        <v>170</v>
      </c>
      <c r="AT1302" s="51">
        <f>VLOOKUP(H1302,'[3]POB 2017 DISA CHOTA'!$G$289:$AS$1552,39,FALSE)</f>
        <v>13</v>
      </c>
      <c r="AU1302" s="56">
        <v>4752</v>
      </c>
      <c r="AV1302" s="109"/>
      <c r="AW1302" s="109"/>
    </row>
    <row r="1303" spans="1:49" s="33" customFormat="1" ht="12">
      <c r="A1303" s="21">
        <v>1299</v>
      </c>
      <c r="B1303" s="83">
        <v>4753</v>
      </c>
      <c r="C1303" s="84" t="s">
        <v>996</v>
      </c>
      <c r="D1303" s="84" t="s">
        <v>748</v>
      </c>
      <c r="E1303" s="84" t="s">
        <v>763</v>
      </c>
      <c r="F1303" s="13" t="s">
        <v>292</v>
      </c>
      <c r="G1303" s="56" t="s">
        <v>662</v>
      </c>
      <c r="H1303" s="83">
        <v>4753</v>
      </c>
      <c r="I1303" s="16">
        <f t="shared" si="1016"/>
        <v>478</v>
      </c>
      <c r="J1303" s="51">
        <f>VLOOKUP(H1303,'[3]POB 2017 DISA CHOTA'!$G$289:$AS$1552,3,FALSE)</f>
        <v>8</v>
      </c>
      <c r="K1303" s="51">
        <f>VLOOKUP(H1303,'[3]POB 2017 DISA CHOTA'!$G$289:$AS$1552,4,FALSE)</f>
        <v>10</v>
      </c>
      <c r="L1303" s="51">
        <f>VLOOKUP(H1303,'[3]POB 2017 DISA CHOTA'!$G$289:$AS$1552,5,FALSE)</f>
        <v>10</v>
      </c>
      <c r="M1303" s="51">
        <f>VLOOKUP(H1303,'[3]POB 2017 DISA CHOTA'!$G$289:$AS$1552,6,FALSE)</f>
        <v>8</v>
      </c>
      <c r="N1303" s="51">
        <f>VLOOKUP(H1303,'[3]POB 2017 DISA CHOTA'!$G$289:$AS$1552,7,FALSE)</f>
        <v>7</v>
      </c>
      <c r="O1303" s="51">
        <f>VLOOKUP(H1303,'[3]POB 2017 DISA CHOTA'!$G$289:$AS$1552,8,FALSE)</f>
        <v>9</v>
      </c>
      <c r="P1303" s="51">
        <f>VLOOKUP(H1303,'[3]POB 2017 DISA CHOTA'!$G$289:$AS$1552,9,FALSE)</f>
        <v>12</v>
      </c>
      <c r="Q1303" s="51">
        <f>VLOOKUP(H1303,'[3]POB 2017 DISA CHOTA'!$G$289:$AS$1552,10,FALSE)</f>
        <v>12</v>
      </c>
      <c r="R1303" s="51">
        <f>VLOOKUP(H1303,'[3]POB 2017 DISA CHOTA'!$G$289:$AS$1552,11,FALSE)</f>
        <v>9</v>
      </c>
      <c r="S1303" s="51">
        <f>VLOOKUP(H1303,'[3]POB 2017 DISA CHOTA'!$G$289:$AS$1552,12,FALSE)</f>
        <v>11</v>
      </c>
      <c r="T1303" s="51">
        <f>VLOOKUP(H1303,'[3]POB 2017 DISA CHOTA'!$G$289:$AS$1552,13,FALSE)</f>
        <v>2</v>
      </c>
      <c r="U1303" s="51">
        <f>VLOOKUP(H1303,'[3]POB 2017 DISA CHOTA'!$G$289:$AS$1552,14,FALSE)</f>
        <v>15</v>
      </c>
      <c r="V1303" s="51">
        <f>VLOOKUP(H1303,'[3]POB 2017 DISA CHOTA'!$G$289:$AS$1552,15,FALSE)</f>
        <v>6</v>
      </c>
      <c r="W1303" s="51">
        <f>VLOOKUP(H1303,'[3]POB 2017 DISA CHOTA'!$G$289:$AS$1552,16,FALSE)</f>
        <v>12</v>
      </c>
      <c r="X1303" s="51">
        <f>VLOOKUP(H1303,'[3]POB 2017 DISA CHOTA'!$G$289:$AS$1552,17,FALSE)</f>
        <v>12</v>
      </c>
      <c r="Y1303" s="51">
        <f>VLOOKUP(H1303,'[3]POB 2017 DISA CHOTA'!$G$289:$AS$1552,18,FALSE)</f>
        <v>8</v>
      </c>
      <c r="Z1303" s="51">
        <f>VLOOKUP(H1303,'[3]POB 2017 DISA CHOTA'!$G$289:$AS$1552,19,FALSE)</f>
        <v>10</v>
      </c>
      <c r="AA1303" s="51">
        <f>VLOOKUP(H1303,'[3]POB 2017 DISA CHOTA'!$G$289:$AS$1552,20,FALSE)</f>
        <v>15</v>
      </c>
      <c r="AB1303" s="51">
        <f>VLOOKUP(H1303,'[3]POB 2017 DISA CHOTA'!$G$289:$AS$1552,21,FALSE)</f>
        <v>12</v>
      </c>
      <c r="AC1303" s="51">
        <f>VLOOKUP(H1303,'[3]POB 2017 DISA CHOTA'!$G$289:$AS$1552,22,FALSE)</f>
        <v>12</v>
      </c>
      <c r="AD1303" s="51">
        <f>VLOOKUP(H1303,'[3]POB 2017 DISA CHOTA'!$G$289:$AS$1552,23,FALSE)</f>
        <v>53</v>
      </c>
      <c r="AE1303" s="51">
        <f>VLOOKUP(H1303,'[3]POB 2017 DISA CHOTA'!$G$289:$AS$1552,24,FALSE)</f>
        <v>31</v>
      </c>
      <c r="AF1303" s="51">
        <f>VLOOKUP(H1303,'[3]POB 2017 DISA CHOTA'!$G$289:$AS$1552,25,FALSE)</f>
        <v>23</v>
      </c>
      <c r="AG1303" s="51">
        <f>VLOOKUP(H1303,'[3]POB 2017 DISA CHOTA'!$G$289:$AS$1552,26,FALSE)</f>
        <v>24</v>
      </c>
      <c r="AH1303" s="51">
        <f>VLOOKUP(H1303,'[3]POB 2017 DISA CHOTA'!$G$289:$AS$1552,27,FALSE)</f>
        <v>22</v>
      </c>
      <c r="AI1303" s="51">
        <f>VLOOKUP(H1303,'[3]POB 2017 DISA CHOTA'!$G$289:$AS$1552,28,FALSE)</f>
        <v>26</v>
      </c>
      <c r="AJ1303" s="51">
        <f>VLOOKUP(H1303,'[3]POB 2017 DISA CHOTA'!$G$289:$AS$1552,29,FALSE)</f>
        <v>27</v>
      </c>
      <c r="AK1303" s="51">
        <f>VLOOKUP(H1303,'[3]POB 2017 DISA CHOTA'!$G$289:$AS$1552,30,FALSE)</f>
        <v>22</v>
      </c>
      <c r="AL1303" s="51">
        <f>VLOOKUP(H1303,'[3]POB 2017 DISA CHOTA'!$G$289:$AS$1552,31,FALSE)</f>
        <v>6</v>
      </c>
      <c r="AM1303" s="51">
        <f>VLOOKUP(H1303,'[3]POB 2017 DISA CHOTA'!$G$289:$AS$1552,32,FALSE)</f>
        <v>7</v>
      </c>
      <c r="AN1303" s="51">
        <f>VLOOKUP(H1303,'[3]POB 2017 DISA CHOTA'!$G$289:$AS$1552,33,FALSE)</f>
        <v>12</v>
      </c>
      <c r="AO1303" s="51">
        <f>VLOOKUP(H1303,'[3]POB 2017 DISA CHOTA'!$G$289:$AS$1552,34,FALSE)</f>
        <v>11</v>
      </c>
      <c r="AP1303" s="51">
        <f>VLOOKUP(H1303,'[3]POB 2017 DISA CHOTA'!$G$289:$AS$1552,35,FALSE)</f>
        <v>14</v>
      </c>
      <c r="AQ1303" s="51">
        <f>VLOOKUP(H1303,'[3]POB 2017 DISA CHOTA'!$G$289:$AS$1552,36,FALSE)</f>
        <v>23</v>
      </c>
      <c r="AR1303" s="51">
        <f>VLOOKUP(H1303,'[3]POB 2017 DISA CHOTA'!$G$289:$AS$1552,37,FALSE)</f>
        <v>27</v>
      </c>
      <c r="AS1303" s="51">
        <f>VLOOKUP(H1303,'[3]POB 2017 DISA CHOTA'!$G$289:$AS$1552,38,FALSE)</f>
        <v>88</v>
      </c>
      <c r="AT1303" s="51">
        <f>VLOOKUP(H1303,'[3]POB 2017 DISA CHOTA'!$G$289:$AS$1552,39,FALSE)</f>
        <v>13</v>
      </c>
      <c r="AU1303" s="56">
        <v>4753</v>
      </c>
      <c r="AV1303" s="109"/>
      <c r="AW1303" s="109"/>
    </row>
    <row r="1304" spans="1:49" s="33" customFormat="1" ht="12">
      <c r="A1304" s="6">
        <v>1300</v>
      </c>
      <c r="B1304" s="71" t="s">
        <v>288</v>
      </c>
      <c r="C1304" s="71"/>
      <c r="D1304" s="71"/>
      <c r="E1304" s="71"/>
      <c r="F1304" s="72" t="s">
        <v>1082</v>
      </c>
      <c r="G1304" s="73"/>
      <c r="H1304" s="71" t="s">
        <v>288</v>
      </c>
      <c r="I1304" s="104">
        <f>SUM(I1305:I1309)</f>
        <v>4016</v>
      </c>
      <c r="J1304" s="74">
        <f t="shared" ref="J1304:AT1304" si="1018">SUM(J1305:J1309)</f>
        <v>55</v>
      </c>
      <c r="K1304" s="74">
        <f t="shared" si="1018"/>
        <v>68</v>
      </c>
      <c r="L1304" s="74">
        <f t="shared" si="1018"/>
        <v>73</v>
      </c>
      <c r="M1304" s="74">
        <f t="shared" si="1018"/>
        <v>80</v>
      </c>
      <c r="N1304" s="74">
        <f t="shared" si="1018"/>
        <v>82</v>
      </c>
      <c r="O1304" s="74">
        <f t="shared" si="1018"/>
        <v>64</v>
      </c>
      <c r="P1304" s="74">
        <f t="shared" si="1018"/>
        <v>87</v>
      </c>
      <c r="Q1304" s="74">
        <f t="shared" si="1018"/>
        <v>88</v>
      </c>
      <c r="R1304" s="74">
        <f t="shared" si="1018"/>
        <v>89</v>
      </c>
      <c r="S1304" s="74">
        <f t="shared" si="1018"/>
        <v>89</v>
      </c>
      <c r="T1304" s="74">
        <f t="shared" si="1018"/>
        <v>91</v>
      </c>
      <c r="U1304" s="74">
        <f t="shared" si="1018"/>
        <v>92</v>
      </c>
      <c r="V1304" s="74">
        <f t="shared" si="1018"/>
        <v>92</v>
      </c>
      <c r="W1304" s="74">
        <f t="shared" si="1018"/>
        <v>90</v>
      </c>
      <c r="X1304" s="74">
        <f t="shared" si="1018"/>
        <v>86</v>
      </c>
      <c r="Y1304" s="74">
        <f t="shared" si="1018"/>
        <v>83</v>
      </c>
      <c r="Z1304" s="74">
        <f t="shared" si="1018"/>
        <v>80</v>
      </c>
      <c r="AA1304" s="74">
        <f t="shared" si="1018"/>
        <v>77</v>
      </c>
      <c r="AB1304" s="74">
        <f t="shared" si="1018"/>
        <v>73</v>
      </c>
      <c r="AC1304" s="74">
        <f t="shared" si="1018"/>
        <v>69</v>
      </c>
      <c r="AD1304" s="74">
        <f t="shared" si="1018"/>
        <v>303</v>
      </c>
      <c r="AE1304" s="74">
        <f t="shared" si="1018"/>
        <v>358</v>
      </c>
      <c r="AF1304" s="74">
        <f t="shared" si="1018"/>
        <v>315</v>
      </c>
      <c r="AG1304" s="74">
        <f t="shared" si="1018"/>
        <v>286</v>
      </c>
      <c r="AH1304" s="74">
        <f t="shared" si="1018"/>
        <v>255</v>
      </c>
      <c r="AI1304" s="74">
        <f t="shared" si="1018"/>
        <v>212</v>
      </c>
      <c r="AJ1304" s="74">
        <f t="shared" si="1018"/>
        <v>182</v>
      </c>
      <c r="AK1304" s="74">
        <f t="shared" si="1018"/>
        <v>163</v>
      </c>
      <c r="AL1304" s="74">
        <f t="shared" si="1018"/>
        <v>113</v>
      </c>
      <c r="AM1304" s="74">
        <f t="shared" si="1018"/>
        <v>92</v>
      </c>
      <c r="AN1304" s="74">
        <f t="shared" si="1018"/>
        <v>54</v>
      </c>
      <c r="AO1304" s="74">
        <f t="shared" si="1018"/>
        <v>37</v>
      </c>
      <c r="AP1304" s="74">
        <f t="shared" si="1018"/>
        <v>38</v>
      </c>
      <c r="AQ1304" s="74">
        <f t="shared" si="1018"/>
        <v>222</v>
      </c>
      <c r="AR1304" s="74">
        <f t="shared" si="1018"/>
        <v>183</v>
      </c>
      <c r="AS1304" s="74">
        <f t="shared" si="1018"/>
        <v>848</v>
      </c>
      <c r="AT1304" s="74">
        <f t="shared" si="1018"/>
        <v>74</v>
      </c>
      <c r="AU1304" s="73" t="s">
        <v>288</v>
      </c>
      <c r="AV1304" s="109"/>
      <c r="AW1304" s="109"/>
    </row>
    <row r="1305" spans="1:49" s="33" customFormat="1" ht="12">
      <c r="A1305" s="21">
        <v>1301</v>
      </c>
      <c r="B1305" s="83">
        <v>4735</v>
      </c>
      <c r="C1305" s="84" t="s">
        <v>996</v>
      </c>
      <c r="D1305" s="84" t="s">
        <v>782</v>
      </c>
      <c r="E1305" s="84" t="s">
        <v>783</v>
      </c>
      <c r="F1305" s="85" t="s">
        <v>293</v>
      </c>
      <c r="G1305" s="56" t="s">
        <v>667</v>
      </c>
      <c r="H1305" s="83">
        <v>4735</v>
      </c>
      <c r="I1305" s="16">
        <f t="shared" si="1016"/>
        <v>1322</v>
      </c>
      <c r="J1305" s="51">
        <f>VLOOKUP(H1305,'[3]POB 2017 DISA CHOTA'!$G$289:$AS$1552,3,FALSE)</f>
        <v>18</v>
      </c>
      <c r="K1305" s="51">
        <f>VLOOKUP(H1305,'[3]POB 2017 DISA CHOTA'!$G$289:$AS$1552,4,FALSE)</f>
        <v>26</v>
      </c>
      <c r="L1305" s="51">
        <f>VLOOKUP(H1305,'[3]POB 2017 DISA CHOTA'!$G$289:$AS$1552,5,FALSE)</f>
        <v>22</v>
      </c>
      <c r="M1305" s="51">
        <f>VLOOKUP(H1305,'[3]POB 2017 DISA CHOTA'!$G$289:$AS$1552,6,FALSE)</f>
        <v>28</v>
      </c>
      <c r="N1305" s="51">
        <f>VLOOKUP(H1305,'[3]POB 2017 DISA CHOTA'!$G$289:$AS$1552,7,FALSE)</f>
        <v>30</v>
      </c>
      <c r="O1305" s="51">
        <f>VLOOKUP(H1305,'[3]POB 2017 DISA CHOTA'!$G$289:$AS$1552,8,FALSE)</f>
        <v>15</v>
      </c>
      <c r="P1305" s="51">
        <f>VLOOKUP(H1305,'[3]POB 2017 DISA CHOTA'!$G$289:$AS$1552,9,FALSE)</f>
        <v>31</v>
      </c>
      <c r="Q1305" s="51">
        <f>VLOOKUP(H1305,'[3]POB 2017 DISA CHOTA'!$G$289:$AS$1552,10,FALSE)</f>
        <v>33</v>
      </c>
      <c r="R1305" s="51">
        <f>VLOOKUP(H1305,'[3]POB 2017 DISA CHOTA'!$G$289:$AS$1552,11,FALSE)</f>
        <v>40</v>
      </c>
      <c r="S1305" s="51">
        <f>VLOOKUP(H1305,'[3]POB 2017 DISA CHOTA'!$G$289:$AS$1552,12,FALSE)</f>
        <v>31</v>
      </c>
      <c r="T1305" s="51">
        <f>VLOOKUP(H1305,'[3]POB 2017 DISA CHOTA'!$G$289:$AS$1552,13,FALSE)</f>
        <v>29</v>
      </c>
      <c r="U1305" s="51">
        <f>VLOOKUP(H1305,'[3]POB 2017 DISA CHOTA'!$G$289:$AS$1552,14,FALSE)</f>
        <v>32</v>
      </c>
      <c r="V1305" s="51">
        <f>VLOOKUP(H1305,'[3]POB 2017 DISA CHOTA'!$G$289:$AS$1552,15,FALSE)</f>
        <v>24</v>
      </c>
      <c r="W1305" s="51">
        <f>VLOOKUP(H1305,'[3]POB 2017 DISA CHOTA'!$G$289:$AS$1552,16,FALSE)</f>
        <v>32</v>
      </c>
      <c r="X1305" s="51">
        <f>VLOOKUP(H1305,'[3]POB 2017 DISA CHOTA'!$G$289:$AS$1552,17,FALSE)</f>
        <v>23</v>
      </c>
      <c r="Y1305" s="51">
        <f>VLOOKUP(H1305,'[3]POB 2017 DISA CHOTA'!$G$289:$AS$1552,18,FALSE)</f>
        <v>29</v>
      </c>
      <c r="Z1305" s="51">
        <f>VLOOKUP(H1305,'[3]POB 2017 DISA CHOTA'!$G$289:$AS$1552,19,FALSE)</f>
        <v>26</v>
      </c>
      <c r="AA1305" s="51">
        <f>VLOOKUP(H1305,'[3]POB 2017 DISA CHOTA'!$G$289:$AS$1552,20,FALSE)</f>
        <v>26</v>
      </c>
      <c r="AB1305" s="51">
        <f>VLOOKUP(H1305,'[3]POB 2017 DISA CHOTA'!$G$289:$AS$1552,21,FALSE)</f>
        <v>23</v>
      </c>
      <c r="AC1305" s="51">
        <f>VLOOKUP(H1305,'[3]POB 2017 DISA CHOTA'!$G$289:$AS$1552,22,FALSE)</f>
        <v>25</v>
      </c>
      <c r="AD1305" s="51">
        <f>VLOOKUP(H1305,'[3]POB 2017 DISA CHOTA'!$G$289:$AS$1552,23,FALSE)</f>
        <v>87</v>
      </c>
      <c r="AE1305" s="51">
        <f>VLOOKUP(H1305,'[3]POB 2017 DISA CHOTA'!$G$289:$AS$1552,24,FALSE)</f>
        <v>116</v>
      </c>
      <c r="AF1305" s="51">
        <f>VLOOKUP(H1305,'[3]POB 2017 DISA CHOTA'!$G$289:$AS$1552,25,FALSE)</f>
        <v>104</v>
      </c>
      <c r="AG1305" s="51">
        <f>VLOOKUP(H1305,'[3]POB 2017 DISA CHOTA'!$G$289:$AS$1552,26,FALSE)</f>
        <v>100</v>
      </c>
      <c r="AH1305" s="51">
        <f>VLOOKUP(H1305,'[3]POB 2017 DISA CHOTA'!$G$289:$AS$1552,27,FALSE)</f>
        <v>74</v>
      </c>
      <c r="AI1305" s="51">
        <f>VLOOKUP(H1305,'[3]POB 2017 DISA CHOTA'!$G$289:$AS$1552,28,FALSE)</f>
        <v>60</v>
      </c>
      <c r="AJ1305" s="51">
        <f>VLOOKUP(H1305,'[3]POB 2017 DISA CHOTA'!$G$289:$AS$1552,29,FALSE)</f>
        <v>65</v>
      </c>
      <c r="AK1305" s="51">
        <f>VLOOKUP(H1305,'[3]POB 2017 DISA CHOTA'!$G$289:$AS$1552,30,FALSE)</f>
        <v>43</v>
      </c>
      <c r="AL1305" s="51">
        <f>VLOOKUP(H1305,'[3]POB 2017 DISA CHOTA'!$G$289:$AS$1552,31,FALSE)</f>
        <v>37</v>
      </c>
      <c r="AM1305" s="51">
        <f>VLOOKUP(H1305,'[3]POB 2017 DISA CHOTA'!$G$289:$AS$1552,32,FALSE)</f>
        <v>36</v>
      </c>
      <c r="AN1305" s="51">
        <f>VLOOKUP(H1305,'[3]POB 2017 DISA CHOTA'!$G$289:$AS$1552,33,FALSE)</f>
        <v>20</v>
      </c>
      <c r="AO1305" s="51">
        <f>VLOOKUP(H1305,'[3]POB 2017 DISA CHOTA'!$G$289:$AS$1552,34,FALSE)</f>
        <v>16</v>
      </c>
      <c r="AP1305" s="51">
        <f>VLOOKUP(H1305,'[3]POB 2017 DISA CHOTA'!$G$289:$AS$1552,35,FALSE)</f>
        <v>21</v>
      </c>
      <c r="AQ1305" s="51">
        <f>VLOOKUP(H1305,'[3]POB 2017 DISA CHOTA'!$G$289:$AS$1552,36,FALSE)</f>
        <v>69</v>
      </c>
      <c r="AR1305" s="51">
        <f>VLOOKUP(H1305,'[3]POB 2017 DISA CHOTA'!$G$289:$AS$1552,37,FALSE)</f>
        <v>62</v>
      </c>
      <c r="AS1305" s="51">
        <f>VLOOKUP(H1305,'[3]POB 2017 DISA CHOTA'!$G$289:$AS$1552,38,FALSE)</f>
        <v>265</v>
      </c>
      <c r="AT1305" s="51">
        <f>VLOOKUP(H1305,'[3]POB 2017 DISA CHOTA'!$G$289:$AS$1552,39,FALSE)</f>
        <v>24</v>
      </c>
      <c r="AU1305" s="56">
        <v>4735</v>
      </c>
      <c r="AV1305" s="109"/>
      <c r="AW1305" s="109"/>
    </row>
    <row r="1306" spans="1:49" s="33" customFormat="1" ht="12">
      <c r="A1306" s="21">
        <v>1302</v>
      </c>
      <c r="B1306" s="83">
        <v>4736</v>
      </c>
      <c r="C1306" s="84" t="s">
        <v>996</v>
      </c>
      <c r="D1306" s="84" t="s">
        <v>782</v>
      </c>
      <c r="E1306" s="84" t="s">
        <v>783</v>
      </c>
      <c r="F1306" s="13" t="s">
        <v>294</v>
      </c>
      <c r="G1306" s="56" t="s">
        <v>662</v>
      </c>
      <c r="H1306" s="83">
        <v>4736</v>
      </c>
      <c r="I1306" s="16">
        <f t="shared" si="1016"/>
        <v>987</v>
      </c>
      <c r="J1306" s="51">
        <f>VLOOKUP(H1306,'[3]POB 2017 DISA CHOTA'!$G$289:$AS$1552,3,FALSE)</f>
        <v>19</v>
      </c>
      <c r="K1306" s="51">
        <f>VLOOKUP(H1306,'[3]POB 2017 DISA CHOTA'!$G$289:$AS$1552,4,FALSE)</f>
        <v>17</v>
      </c>
      <c r="L1306" s="51">
        <f>VLOOKUP(H1306,'[3]POB 2017 DISA CHOTA'!$G$289:$AS$1552,5,FALSE)</f>
        <v>16</v>
      </c>
      <c r="M1306" s="51">
        <f>VLOOKUP(H1306,'[3]POB 2017 DISA CHOTA'!$G$289:$AS$1552,6,FALSE)</f>
        <v>17</v>
      </c>
      <c r="N1306" s="51">
        <f>VLOOKUP(H1306,'[3]POB 2017 DISA CHOTA'!$G$289:$AS$1552,7,FALSE)</f>
        <v>17</v>
      </c>
      <c r="O1306" s="51">
        <f>VLOOKUP(H1306,'[3]POB 2017 DISA CHOTA'!$G$289:$AS$1552,8,FALSE)</f>
        <v>15</v>
      </c>
      <c r="P1306" s="51">
        <f>VLOOKUP(H1306,'[3]POB 2017 DISA CHOTA'!$G$289:$AS$1552,9,FALSE)</f>
        <v>23</v>
      </c>
      <c r="Q1306" s="51">
        <f>VLOOKUP(H1306,'[3]POB 2017 DISA CHOTA'!$G$289:$AS$1552,10,FALSE)</f>
        <v>16</v>
      </c>
      <c r="R1306" s="51">
        <f>VLOOKUP(H1306,'[3]POB 2017 DISA CHOTA'!$G$289:$AS$1552,11,FALSE)</f>
        <v>26</v>
      </c>
      <c r="S1306" s="51">
        <f>VLOOKUP(H1306,'[3]POB 2017 DISA CHOTA'!$G$289:$AS$1552,12,FALSE)</f>
        <v>16</v>
      </c>
      <c r="T1306" s="51">
        <f>VLOOKUP(H1306,'[3]POB 2017 DISA CHOTA'!$G$289:$AS$1552,13,FALSE)</f>
        <v>21</v>
      </c>
      <c r="U1306" s="51">
        <f>VLOOKUP(H1306,'[3]POB 2017 DISA CHOTA'!$G$289:$AS$1552,14,FALSE)</f>
        <v>22</v>
      </c>
      <c r="V1306" s="51">
        <f>VLOOKUP(H1306,'[3]POB 2017 DISA CHOTA'!$G$289:$AS$1552,15,FALSE)</f>
        <v>22</v>
      </c>
      <c r="W1306" s="51">
        <f>VLOOKUP(H1306,'[3]POB 2017 DISA CHOTA'!$G$289:$AS$1552,16,FALSE)</f>
        <v>18</v>
      </c>
      <c r="X1306" s="51">
        <f>VLOOKUP(H1306,'[3]POB 2017 DISA CHOTA'!$G$289:$AS$1552,17,FALSE)</f>
        <v>23</v>
      </c>
      <c r="Y1306" s="51">
        <f>VLOOKUP(H1306,'[3]POB 2017 DISA CHOTA'!$G$289:$AS$1552,18,FALSE)</f>
        <v>27</v>
      </c>
      <c r="Z1306" s="51">
        <f>VLOOKUP(H1306,'[3]POB 2017 DISA CHOTA'!$G$289:$AS$1552,19,FALSE)</f>
        <v>16</v>
      </c>
      <c r="AA1306" s="51">
        <f>VLOOKUP(H1306,'[3]POB 2017 DISA CHOTA'!$G$289:$AS$1552,20,FALSE)</f>
        <v>19</v>
      </c>
      <c r="AB1306" s="51">
        <f>VLOOKUP(H1306,'[3]POB 2017 DISA CHOTA'!$G$289:$AS$1552,21,FALSE)</f>
        <v>12</v>
      </c>
      <c r="AC1306" s="51">
        <f>VLOOKUP(H1306,'[3]POB 2017 DISA CHOTA'!$G$289:$AS$1552,22,FALSE)</f>
        <v>16</v>
      </c>
      <c r="AD1306" s="51">
        <f>VLOOKUP(H1306,'[3]POB 2017 DISA CHOTA'!$G$289:$AS$1552,23,FALSE)</f>
        <v>74</v>
      </c>
      <c r="AE1306" s="51">
        <f>VLOOKUP(H1306,'[3]POB 2017 DISA CHOTA'!$G$289:$AS$1552,24,FALSE)</f>
        <v>98</v>
      </c>
      <c r="AF1306" s="51">
        <f>VLOOKUP(H1306,'[3]POB 2017 DISA CHOTA'!$G$289:$AS$1552,25,FALSE)</f>
        <v>82</v>
      </c>
      <c r="AG1306" s="51">
        <f>VLOOKUP(H1306,'[3]POB 2017 DISA CHOTA'!$G$289:$AS$1552,26,FALSE)</f>
        <v>70</v>
      </c>
      <c r="AH1306" s="51">
        <f>VLOOKUP(H1306,'[3]POB 2017 DISA CHOTA'!$G$289:$AS$1552,27,FALSE)</f>
        <v>67</v>
      </c>
      <c r="AI1306" s="51">
        <f>VLOOKUP(H1306,'[3]POB 2017 DISA CHOTA'!$G$289:$AS$1552,28,FALSE)</f>
        <v>55</v>
      </c>
      <c r="AJ1306" s="51">
        <f>VLOOKUP(H1306,'[3]POB 2017 DISA CHOTA'!$G$289:$AS$1552,29,FALSE)</f>
        <v>44</v>
      </c>
      <c r="AK1306" s="51">
        <f>VLOOKUP(H1306,'[3]POB 2017 DISA CHOTA'!$G$289:$AS$1552,30,FALSE)</f>
        <v>39</v>
      </c>
      <c r="AL1306" s="51">
        <f>VLOOKUP(H1306,'[3]POB 2017 DISA CHOTA'!$G$289:$AS$1552,31,FALSE)</f>
        <v>27</v>
      </c>
      <c r="AM1306" s="51">
        <f>VLOOKUP(H1306,'[3]POB 2017 DISA CHOTA'!$G$289:$AS$1552,32,FALSE)</f>
        <v>23</v>
      </c>
      <c r="AN1306" s="51">
        <f>VLOOKUP(H1306,'[3]POB 2017 DISA CHOTA'!$G$289:$AS$1552,33,FALSE)</f>
        <v>15</v>
      </c>
      <c r="AO1306" s="51">
        <f>VLOOKUP(H1306,'[3]POB 2017 DISA CHOTA'!$G$289:$AS$1552,34,FALSE)</f>
        <v>10</v>
      </c>
      <c r="AP1306" s="51">
        <f>VLOOKUP(H1306,'[3]POB 2017 DISA CHOTA'!$G$289:$AS$1552,35,FALSE)</f>
        <v>5</v>
      </c>
      <c r="AQ1306" s="51">
        <f>VLOOKUP(H1306,'[3]POB 2017 DISA CHOTA'!$G$289:$AS$1552,36,FALSE)</f>
        <v>52</v>
      </c>
      <c r="AR1306" s="51">
        <f>VLOOKUP(H1306,'[3]POB 2017 DISA CHOTA'!$G$289:$AS$1552,37,FALSE)</f>
        <v>43</v>
      </c>
      <c r="AS1306" s="51">
        <f>VLOOKUP(H1306,'[3]POB 2017 DISA CHOTA'!$G$289:$AS$1552,38,FALSE)</f>
        <v>219</v>
      </c>
      <c r="AT1306" s="51">
        <f>VLOOKUP(H1306,'[3]POB 2017 DISA CHOTA'!$G$289:$AS$1552,39,FALSE)</f>
        <v>26</v>
      </c>
      <c r="AU1306" s="56">
        <v>4736</v>
      </c>
      <c r="AV1306" s="109"/>
      <c r="AW1306" s="109"/>
    </row>
    <row r="1307" spans="1:49" s="33" customFormat="1" ht="12">
      <c r="A1307" s="6">
        <v>1303</v>
      </c>
      <c r="B1307" s="83">
        <v>4737</v>
      </c>
      <c r="C1307" s="84" t="s">
        <v>996</v>
      </c>
      <c r="D1307" s="84" t="s">
        <v>782</v>
      </c>
      <c r="E1307" s="84" t="s">
        <v>783</v>
      </c>
      <c r="F1307" s="13" t="s">
        <v>295</v>
      </c>
      <c r="G1307" s="56" t="s">
        <v>662</v>
      </c>
      <c r="H1307" s="83">
        <v>4737</v>
      </c>
      <c r="I1307" s="16">
        <f t="shared" si="1016"/>
        <v>660</v>
      </c>
      <c r="J1307" s="51">
        <f>VLOOKUP(H1307,'[3]POB 2017 DISA CHOTA'!$G$289:$AS$1552,3,FALSE)</f>
        <v>10</v>
      </c>
      <c r="K1307" s="51">
        <f>VLOOKUP(H1307,'[3]POB 2017 DISA CHOTA'!$G$289:$AS$1552,4,FALSE)</f>
        <v>11</v>
      </c>
      <c r="L1307" s="51">
        <f>VLOOKUP(H1307,'[3]POB 2017 DISA CHOTA'!$G$289:$AS$1552,5,FALSE)</f>
        <v>11</v>
      </c>
      <c r="M1307" s="51">
        <f>VLOOKUP(H1307,'[3]POB 2017 DISA CHOTA'!$G$289:$AS$1552,6,FALSE)</f>
        <v>13</v>
      </c>
      <c r="N1307" s="51">
        <f>VLOOKUP(H1307,'[3]POB 2017 DISA CHOTA'!$G$289:$AS$1552,7,FALSE)</f>
        <v>12</v>
      </c>
      <c r="O1307" s="51">
        <f>VLOOKUP(H1307,'[3]POB 2017 DISA CHOTA'!$G$289:$AS$1552,8,FALSE)</f>
        <v>8</v>
      </c>
      <c r="P1307" s="51">
        <f>VLOOKUP(H1307,'[3]POB 2017 DISA CHOTA'!$G$289:$AS$1552,9,FALSE)</f>
        <v>13</v>
      </c>
      <c r="Q1307" s="51">
        <f>VLOOKUP(H1307,'[3]POB 2017 DISA CHOTA'!$G$289:$AS$1552,10,FALSE)</f>
        <v>16</v>
      </c>
      <c r="R1307" s="51">
        <f>VLOOKUP(H1307,'[3]POB 2017 DISA CHOTA'!$G$289:$AS$1552,11,FALSE)</f>
        <v>9</v>
      </c>
      <c r="S1307" s="51">
        <f>VLOOKUP(H1307,'[3]POB 2017 DISA CHOTA'!$G$289:$AS$1552,12,FALSE)</f>
        <v>11</v>
      </c>
      <c r="T1307" s="51">
        <f>VLOOKUP(H1307,'[3]POB 2017 DISA CHOTA'!$G$289:$AS$1552,13,FALSE)</f>
        <v>13</v>
      </c>
      <c r="U1307" s="51">
        <f>VLOOKUP(H1307,'[3]POB 2017 DISA CHOTA'!$G$289:$AS$1552,14,FALSE)</f>
        <v>20</v>
      </c>
      <c r="V1307" s="51">
        <f>VLOOKUP(H1307,'[3]POB 2017 DISA CHOTA'!$G$289:$AS$1552,15,FALSE)</f>
        <v>17</v>
      </c>
      <c r="W1307" s="51">
        <f>VLOOKUP(H1307,'[3]POB 2017 DISA CHOTA'!$G$289:$AS$1552,16,FALSE)</f>
        <v>18</v>
      </c>
      <c r="X1307" s="51">
        <f>VLOOKUP(H1307,'[3]POB 2017 DISA CHOTA'!$G$289:$AS$1552,17,FALSE)</f>
        <v>16</v>
      </c>
      <c r="Y1307" s="51">
        <f>VLOOKUP(H1307,'[3]POB 2017 DISA CHOTA'!$G$289:$AS$1552,18,FALSE)</f>
        <v>11</v>
      </c>
      <c r="Z1307" s="51">
        <f>VLOOKUP(H1307,'[3]POB 2017 DISA CHOTA'!$G$289:$AS$1552,19,FALSE)</f>
        <v>15</v>
      </c>
      <c r="AA1307" s="51">
        <f>VLOOKUP(H1307,'[3]POB 2017 DISA CHOTA'!$G$289:$AS$1552,20,FALSE)</f>
        <v>13</v>
      </c>
      <c r="AB1307" s="51">
        <f>VLOOKUP(H1307,'[3]POB 2017 DISA CHOTA'!$G$289:$AS$1552,21,FALSE)</f>
        <v>16</v>
      </c>
      <c r="AC1307" s="51">
        <f>VLOOKUP(H1307,'[3]POB 2017 DISA CHOTA'!$G$289:$AS$1552,22,FALSE)</f>
        <v>12</v>
      </c>
      <c r="AD1307" s="51">
        <f>VLOOKUP(H1307,'[3]POB 2017 DISA CHOTA'!$G$289:$AS$1552,23,FALSE)</f>
        <v>57</v>
      </c>
      <c r="AE1307" s="51">
        <f>VLOOKUP(H1307,'[3]POB 2017 DISA CHOTA'!$G$289:$AS$1552,24,FALSE)</f>
        <v>55</v>
      </c>
      <c r="AF1307" s="51">
        <f>VLOOKUP(H1307,'[3]POB 2017 DISA CHOTA'!$G$289:$AS$1552,25,FALSE)</f>
        <v>51</v>
      </c>
      <c r="AG1307" s="51">
        <f>VLOOKUP(H1307,'[3]POB 2017 DISA CHOTA'!$G$289:$AS$1552,26,FALSE)</f>
        <v>34</v>
      </c>
      <c r="AH1307" s="51">
        <f>VLOOKUP(H1307,'[3]POB 2017 DISA CHOTA'!$G$289:$AS$1552,27,FALSE)</f>
        <v>47</v>
      </c>
      <c r="AI1307" s="51">
        <f>VLOOKUP(H1307,'[3]POB 2017 DISA CHOTA'!$G$289:$AS$1552,28,FALSE)</f>
        <v>43</v>
      </c>
      <c r="AJ1307" s="51">
        <f>VLOOKUP(H1307,'[3]POB 2017 DISA CHOTA'!$G$289:$AS$1552,29,FALSE)</f>
        <v>28</v>
      </c>
      <c r="AK1307" s="51">
        <f>VLOOKUP(H1307,'[3]POB 2017 DISA CHOTA'!$G$289:$AS$1552,30,FALSE)</f>
        <v>37</v>
      </c>
      <c r="AL1307" s="51">
        <f>VLOOKUP(H1307,'[3]POB 2017 DISA CHOTA'!$G$289:$AS$1552,31,FALSE)</f>
        <v>16</v>
      </c>
      <c r="AM1307" s="51">
        <f>VLOOKUP(H1307,'[3]POB 2017 DISA CHOTA'!$G$289:$AS$1552,32,FALSE)</f>
        <v>10</v>
      </c>
      <c r="AN1307" s="51">
        <f>VLOOKUP(H1307,'[3]POB 2017 DISA CHOTA'!$G$289:$AS$1552,33,FALSE)</f>
        <v>6</v>
      </c>
      <c r="AO1307" s="51">
        <f>VLOOKUP(H1307,'[3]POB 2017 DISA CHOTA'!$G$289:$AS$1552,34,FALSE)</f>
        <v>4</v>
      </c>
      <c r="AP1307" s="51">
        <f>VLOOKUP(H1307,'[3]POB 2017 DISA CHOTA'!$G$289:$AS$1552,35,FALSE)</f>
        <v>7</v>
      </c>
      <c r="AQ1307" s="51">
        <f>VLOOKUP(H1307,'[3]POB 2017 DISA CHOTA'!$G$289:$AS$1552,36,FALSE)</f>
        <v>41</v>
      </c>
      <c r="AR1307" s="51">
        <f>VLOOKUP(H1307,'[3]POB 2017 DISA CHOTA'!$G$289:$AS$1552,37,FALSE)</f>
        <v>32</v>
      </c>
      <c r="AS1307" s="51">
        <f>VLOOKUP(H1307,'[3]POB 2017 DISA CHOTA'!$G$289:$AS$1552,38,FALSE)</f>
        <v>141</v>
      </c>
      <c r="AT1307" s="51">
        <f>VLOOKUP(H1307,'[3]POB 2017 DISA CHOTA'!$G$289:$AS$1552,39,FALSE)</f>
        <v>13</v>
      </c>
      <c r="AU1307" s="56">
        <v>4737</v>
      </c>
      <c r="AV1307" s="109"/>
      <c r="AW1307" s="109"/>
    </row>
    <row r="1308" spans="1:49" s="33" customFormat="1" ht="12">
      <c r="A1308" s="21">
        <v>1304</v>
      </c>
      <c r="B1308" s="83">
        <v>4738</v>
      </c>
      <c r="C1308" s="84" t="s">
        <v>996</v>
      </c>
      <c r="D1308" s="84" t="s">
        <v>782</v>
      </c>
      <c r="E1308" s="84" t="s">
        <v>783</v>
      </c>
      <c r="F1308" s="13" t="s">
        <v>296</v>
      </c>
      <c r="G1308" s="56" t="s">
        <v>662</v>
      </c>
      <c r="H1308" s="83">
        <v>4738</v>
      </c>
      <c r="I1308" s="16">
        <f t="shared" si="1016"/>
        <v>672</v>
      </c>
      <c r="J1308" s="51">
        <f>VLOOKUP(H1308,'[3]POB 2017 DISA CHOTA'!$G$289:$AS$1552,3,FALSE)</f>
        <v>5</v>
      </c>
      <c r="K1308" s="51">
        <f>VLOOKUP(H1308,'[3]POB 2017 DISA CHOTA'!$G$289:$AS$1552,4,FALSE)</f>
        <v>8</v>
      </c>
      <c r="L1308" s="51">
        <f>VLOOKUP(H1308,'[3]POB 2017 DISA CHOTA'!$G$289:$AS$1552,5,FALSE)</f>
        <v>15</v>
      </c>
      <c r="M1308" s="51">
        <f>VLOOKUP(H1308,'[3]POB 2017 DISA CHOTA'!$G$289:$AS$1552,6,FALSE)</f>
        <v>12</v>
      </c>
      <c r="N1308" s="51">
        <f>VLOOKUP(H1308,'[3]POB 2017 DISA CHOTA'!$G$289:$AS$1552,7,FALSE)</f>
        <v>16</v>
      </c>
      <c r="O1308" s="51">
        <f>VLOOKUP(H1308,'[3]POB 2017 DISA CHOTA'!$G$289:$AS$1552,8,FALSE)</f>
        <v>16</v>
      </c>
      <c r="P1308" s="51">
        <f>VLOOKUP(H1308,'[3]POB 2017 DISA CHOTA'!$G$289:$AS$1552,9,FALSE)</f>
        <v>16</v>
      </c>
      <c r="Q1308" s="51">
        <f>VLOOKUP(H1308,'[3]POB 2017 DISA CHOTA'!$G$289:$AS$1552,10,FALSE)</f>
        <v>13</v>
      </c>
      <c r="R1308" s="51">
        <f>VLOOKUP(H1308,'[3]POB 2017 DISA CHOTA'!$G$289:$AS$1552,11,FALSE)</f>
        <v>11</v>
      </c>
      <c r="S1308" s="51">
        <f>VLOOKUP(H1308,'[3]POB 2017 DISA CHOTA'!$G$289:$AS$1552,12,FALSE)</f>
        <v>22</v>
      </c>
      <c r="T1308" s="51">
        <f>VLOOKUP(H1308,'[3]POB 2017 DISA CHOTA'!$G$289:$AS$1552,13,FALSE)</f>
        <v>20</v>
      </c>
      <c r="U1308" s="51">
        <f>VLOOKUP(H1308,'[3]POB 2017 DISA CHOTA'!$G$289:$AS$1552,14,FALSE)</f>
        <v>14</v>
      </c>
      <c r="V1308" s="51">
        <f>VLOOKUP(H1308,'[3]POB 2017 DISA CHOTA'!$G$289:$AS$1552,15,FALSE)</f>
        <v>18</v>
      </c>
      <c r="W1308" s="51">
        <f>VLOOKUP(H1308,'[3]POB 2017 DISA CHOTA'!$G$289:$AS$1552,16,FALSE)</f>
        <v>16</v>
      </c>
      <c r="X1308" s="51">
        <f>VLOOKUP(H1308,'[3]POB 2017 DISA CHOTA'!$G$289:$AS$1552,17,FALSE)</f>
        <v>13</v>
      </c>
      <c r="Y1308" s="51">
        <f>VLOOKUP(H1308,'[3]POB 2017 DISA CHOTA'!$G$289:$AS$1552,18,FALSE)</f>
        <v>12</v>
      </c>
      <c r="Z1308" s="51">
        <f>VLOOKUP(H1308,'[3]POB 2017 DISA CHOTA'!$G$289:$AS$1552,19,FALSE)</f>
        <v>17</v>
      </c>
      <c r="AA1308" s="51">
        <f>VLOOKUP(H1308,'[3]POB 2017 DISA CHOTA'!$G$289:$AS$1552,20,FALSE)</f>
        <v>13</v>
      </c>
      <c r="AB1308" s="51">
        <f>VLOOKUP(H1308,'[3]POB 2017 DISA CHOTA'!$G$289:$AS$1552,21,FALSE)</f>
        <v>17</v>
      </c>
      <c r="AC1308" s="51">
        <f>VLOOKUP(H1308,'[3]POB 2017 DISA CHOTA'!$G$289:$AS$1552,22,FALSE)</f>
        <v>12</v>
      </c>
      <c r="AD1308" s="51">
        <f>VLOOKUP(H1308,'[3]POB 2017 DISA CHOTA'!$G$289:$AS$1552,23,FALSE)</f>
        <v>43</v>
      </c>
      <c r="AE1308" s="51">
        <f>VLOOKUP(H1308,'[3]POB 2017 DISA CHOTA'!$G$289:$AS$1552,24,FALSE)</f>
        <v>49</v>
      </c>
      <c r="AF1308" s="51">
        <f>VLOOKUP(H1308,'[3]POB 2017 DISA CHOTA'!$G$289:$AS$1552,25,FALSE)</f>
        <v>47</v>
      </c>
      <c r="AG1308" s="51">
        <f>VLOOKUP(H1308,'[3]POB 2017 DISA CHOTA'!$G$289:$AS$1552,26,FALSE)</f>
        <v>57</v>
      </c>
      <c r="AH1308" s="51">
        <f>VLOOKUP(H1308,'[3]POB 2017 DISA CHOTA'!$G$289:$AS$1552,27,FALSE)</f>
        <v>45</v>
      </c>
      <c r="AI1308" s="51">
        <f>VLOOKUP(H1308,'[3]POB 2017 DISA CHOTA'!$G$289:$AS$1552,28,FALSE)</f>
        <v>35</v>
      </c>
      <c r="AJ1308" s="51">
        <f>VLOOKUP(H1308,'[3]POB 2017 DISA CHOTA'!$G$289:$AS$1552,29,FALSE)</f>
        <v>30</v>
      </c>
      <c r="AK1308" s="51">
        <f>VLOOKUP(H1308,'[3]POB 2017 DISA CHOTA'!$G$289:$AS$1552,30,FALSE)</f>
        <v>28</v>
      </c>
      <c r="AL1308" s="51">
        <f>VLOOKUP(H1308,'[3]POB 2017 DISA CHOTA'!$G$289:$AS$1552,31,FALSE)</f>
        <v>22</v>
      </c>
      <c r="AM1308" s="51">
        <f>VLOOKUP(H1308,'[3]POB 2017 DISA CHOTA'!$G$289:$AS$1552,32,FALSE)</f>
        <v>11</v>
      </c>
      <c r="AN1308" s="51">
        <f>VLOOKUP(H1308,'[3]POB 2017 DISA CHOTA'!$G$289:$AS$1552,33,FALSE)</f>
        <v>9</v>
      </c>
      <c r="AO1308" s="51">
        <f>VLOOKUP(H1308,'[3]POB 2017 DISA CHOTA'!$G$289:$AS$1552,34,FALSE)</f>
        <v>6</v>
      </c>
      <c r="AP1308" s="51">
        <f>VLOOKUP(H1308,'[3]POB 2017 DISA CHOTA'!$G$289:$AS$1552,35,FALSE)</f>
        <v>4</v>
      </c>
      <c r="AQ1308" s="51">
        <f>VLOOKUP(H1308,'[3]POB 2017 DISA CHOTA'!$G$289:$AS$1552,36,FALSE)</f>
        <v>40</v>
      </c>
      <c r="AR1308" s="51">
        <f>VLOOKUP(H1308,'[3]POB 2017 DISA CHOTA'!$G$289:$AS$1552,37,FALSE)</f>
        <v>34</v>
      </c>
      <c r="AS1308" s="51">
        <f>VLOOKUP(H1308,'[3]POB 2017 DISA CHOTA'!$G$289:$AS$1552,38,FALSE)</f>
        <v>135</v>
      </c>
      <c r="AT1308" s="51">
        <f>VLOOKUP(H1308,'[3]POB 2017 DISA CHOTA'!$G$289:$AS$1552,39,FALSE)</f>
        <v>7</v>
      </c>
      <c r="AU1308" s="56">
        <v>4738</v>
      </c>
      <c r="AV1308" s="109"/>
      <c r="AW1308" s="109"/>
    </row>
    <row r="1309" spans="1:49" s="33" customFormat="1" ht="12">
      <c r="A1309" s="21">
        <v>1305</v>
      </c>
      <c r="B1309" s="83">
        <v>12266</v>
      </c>
      <c r="C1309" s="84" t="s">
        <v>996</v>
      </c>
      <c r="D1309" s="84" t="s">
        <v>782</v>
      </c>
      <c r="E1309" s="84" t="s">
        <v>783</v>
      </c>
      <c r="F1309" s="13" t="s">
        <v>297</v>
      </c>
      <c r="G1309" s="56" t="s">
        <v>662</v>
      </c>
      <c r="H1309" s="83">
        <v>12266</v>
      </c>
      <c r="I1309" s="16">
        <f t="shared" si="1016"/>
        <v>375</v>
      </c>
      <c r="J1309" s="51">
        <f>VLOOKUP(H1309,'[3]POB 2017 DISA CHOTA'!$G$289:$AS$1552,3,FALSE)</f>
        <v>3</v>
      </c>
      <c r="K1309" s="51">
        <f>VLOOKUP(H1309,'[3]POB 2017 DISA CHOTA'!$G$289:$AS$1552,4,FALSE)</f>
        <v>6</v>
      </c>
      <c r="L1309" s="51">
        <f>VLOOKUP(H1309,'[3]POB 2017 DISA CHOTA'!$G$289:$AS$1552,5,FALSE)</f>
        <v>9</v>
      </c>
      <c r="M1309" s="51">
        <f>VLOOKUP(H1309,'[3]POB 2017 DISA CHOTA'!$G$289:$AS$1552,6,FALSE)</f>
        <v>10</v>
      </c>
      <c r="N1309" s="51">
        <f>VLOOKUP(H1309,'[3]POB 2017 DISA CHOTA'!$G$289:$AS$1552,7,FALSE)</f>
        <v>7</v>
      </c>
      <c r="O1309" s="51">
        <f>VLOOKUP(H1309,'[3]POB 2017 DISA CHOTA'!$G$289:$AS$1552,8,FALSE)</f>
        <v>10</v>
      </c>
      <c r="P1309" s="51">
        <f>VLOOKUP(H1309,'[3]POB 2017 DISA CHOTA'!$G$289:$AS$1552,9,FALSE)</f>
        <v>4</v>
      </c>
      <c r="Q1309" s="51">
        <f>VLOOKUP(H1309,'[3]POB 2017 DISA CHOTA'!$G$289:$AS$1552,10,FALSE)</f>
        <v>10</v>
      </c>
      <c r="R1309" s="51">
        <f>VLOOKUP(H1309,'[3]POB 2017 DISA CHOTA'!$G$289:$AS$1552,11,FALSE)</f>
        <v>3</v>
      </c>
      <c r="S1309" s="51">
        <f>VLOOKUP(H1309,'[3]POB 2017 DISA CHOTA'!$G$289:$AS$1552,12,FALSE)</f>
        <v>9</v>
      </c>
      <c r="T1309" s="51">
        <f>VLOOKUP(H1309,'[3]POB 2017 DISA CHOTA'!$G$289:$AS$1552,13,FALSE)</f>
        <v>8</v>
      </c>
      <c r="U1309" s="51">
        <f>VLOOKUP(H1309,'[3]POB 2017 DISA CHOTA'!$G$289:$AS$1552,14,FALSE)</f>
        <v>4</v>
      </c>
      <c r="V1309" s="51">
        <f>VLOOKUP(H1309,'[3]POB 2017 DISA CHOTA'!$G$289:$AS$1552,15,FALSE)</f>
        <v>11</v>
      </c>
      <c r="W1309" s="51">
        <f>VLOOKUP(H1309,'[3]POB 2017 DISA CHOTA'!$G$289:$AS$1552,16,FALSE)</f>
        <v>6</v>
      </c>
      <c r="X1309" s="51">
        <f>VLOOKUP(H1309,'[3]POB 2017 DISA CHOTA'!$G$289:$AS$1552,17,FALSE)</f>
        <v>11</v>
      </c>
      <c r="Y1309" s="51">
        <f>VLOOKUP(H1309,'[3]POB 2017 DISA CHOTA'!$G$289:$AS$1552,18,FALSE)</f>
        <v>4</v>
      </c>
      <c r="Z1309" s="51">
        <f>VLOOKUP(H1309,'[3]POB 2017 DISA CHOTA'!$G$289:$AS$1552,19,FALSE)</f>
        <v>6</v>
      </c>
      <c r="AA1309" s="51">
        <f>VLOOKUP(H1309,'[3]POB 2017 DISA CHOTA'!$G$289:$AS$1552,20,FALSE)</f>
        <v>6</v>
      </c>
      <c r="AB1309" s="51">
        <f>VLOOKUP(H1309,'[3]POB 2017 DISA CHOTA'!$G$289:$AS$1552,21,FALSE)</f>
        <v>5</v>
      </c>
      <c r="AC1309" s="51">
        <f>VLOOKUP(H1309,'[3]POB 2017 DISA CHOTA'!$G$289:$AS$1552,22,FALSE)</f>
        <v>4</v>
      </c>
      <c r="AD1309" s="51">
        <f>VLOOKUP(H1309,'[3]POB 2017 DISA CHOTA'!$G$289:$AS$1552,23,FALSE)</f>
        <v>42</v>
      </c>
      <c r="AE1309" s="51">
        <f>VLOOKUP(H1309,'[3]POB 2017 DISA CHOTA'!$G$289:$AS$1552,24,FALSE)</f>
        <v>40</v>
      </c>
      <c r="AF1309" s="51">
        <f>VLOOKUP(H1309,'[3]POB 2017 DISA CHOTA'!$G$289:$AS$1552,25,FALSE)</f>
        <v>31</v>
      </c>
      <c r="AG1309" s="51">
        <f>VLOOKUP(H1309,'[3]POB 2017 DISA CHOTA'!$G$289:$AS$1552,26,FALSE)</f>
        <v>25</v>
      </c>
      <c r="AH1309" s="51">
        <f>VLOOKUP(H1309,'[3]POB 2017 DISA CHOTA'!$G$289:$AS$1552,27,FALSE)</f>
        <v>22</v>
      </c>
      <c r="AI1309" s="51">
        <f>VLOOKUP(H1309,'[3]POB 2017 DISA CHOTA'!$G$289:$AS$1552,28,FALSE)</f>
        <v>19</v>
      </c>
      <c r="AJ1309" s="51">
        <f>VLOOKUP(H1309,'[3]POB 2017 DISA CHOTA'!$G$289:$AS$1552,29,FALSE)</f>
        <v>15</v>
      </c>
      <c r="AK1309" s="51">
        <f>VLOOKUP(H1309,'[3]POB 2017 DISA CHOTA'!$G$289:$AS$1552,30,FALSE)</f>
        <v>16</v>
      </c>
      <c r="AL1309" s="51">
        <f>VLOOKUP(H1309,'[3]POB 2017 DISA CHOTA'!$G$289:$AS$1552,31,FALSE)</f>
        <v>11</v>
      </c>
      <c r="AM1309" s="51">
        <f>VLOOKUP(H1309,'[3]POB 2017 DISA CHOTA'!$G$289:$AS$1552,32,FALSE)</f>
        <v>12</v>
      </c>
      <c r="AN1309" s="51">
        <f>VLOOKUP(H1309,'[3]POB 2017 DISA CHOTA'!$G$289:$AS$1552,33,FALSE)</f>
        <v>4</v>
      </c>
      <c r="AO1309" s="51">
        <f>VLOOKUP(H1309,'[3]POB 2017 DISA CHOTA'!$G$289:$AS$1552,34,FALSE)</f>
        <v>1</v>
      </c>
      <c r="AP1309" s="51">
        <f>VLOOKUP(H1309,'[3]POB 2017 DISA CHOTA'!$G$289:$AS$1552,35,FALSE)</f>
        <v>1</v>
      </c>
      <c r="AQ1309" s="51">
        <f>VLOOKUP(H1309,'[3]POB 2017 DISA CHOTA'!$G$289:$AS$1552,36,FALSE)</f>
        <v>20</v>
      </c>
      <c r="AR1309" s="51">
        <f>VLOOKUP(H1309,'[3]POB 2017 DISA CHOTA'!$G$289:$AS$1552,37,FALSE)</f>
        <v>12</v>
      </c>
      <c r="AS1309" s="51">
        <f>VLOOKUP(H1309,'[3]POB 2017 DISA CHOTA'!$G$289:$AS$1552,38,FALSE)</f>
        <v>88</v>
      </c>
      <c r="AT1309" s="51">
        <f>VLOOKUP(H1309,'[3]POB 2017 DISA CHOTA'!$G$289:$AS$1552,39,FALSE)</f>
        <v>4</v>
      </c>
      <c r="AU1309" s="56">
        <v>12266</v>
      </c>
      <c r="AV1309" s="109"/>
      <c r="AW1309" s="109"/>
    </row>
    <row r="1310" spans="1:49" s="33" customFormat="1" ht="12">
      <c r="A1310" s="6">
        <v>1306</v>
      </c>
      <c r="B1310" s="71" t="s">
        <v>288</v>
      </c>
      <c r="C1310" s="71"/>
      <c r="D1310" s="71"/>
      <c r="E1310" s="71"/>
      <c r="F1310" s="72" t="s">
        <v>1083</v>
      </c>
      <c r="G1310" s="73"/>
      <c r="H1310" s="71" t="s">
        <v>288</v>
      </c>
      <c r="I1310" s="104">
        <f>SUM(I1311:I1316)</f>
        <v>4547</v>
      </c>
      <c r="J1310" s="74">
        <f t="shared" ref="J1310:AT1310" si="1019">SUM(J1311:J1316)</f>
        <v>57</v>
      </c>
      <c r="K1310" s="74">
        <f t="shared" si="1019"/>
        <v>48</v>
      </c>
      <c r="L1310" s="74">
        <f t="shared" si="1019"/>
        <v>55</v>
      </c>
      <c r="M1310" s="74">
        <f t="shared" si="1019"/>
        <v>69</v>
      </c>
      <c r="N1310" s="74">
        <f t="shared" si="1019"/>
        <v>65</v>
      </c>
      <c r="O1310" s="74">
        <f t="shared" si="1019"/>
        <v>51</v>
      </c>
      <c r="P1310" s="74">
        <f t="shared" si="1019"/>
        <v>85</v>
      </c>
      <c r="Q1310" s="74">
        <f t="shared" si="1019"/>
        <v>89</v>
      </c>
      <c r="R1310" s="74">
        <f t="shared" si="1019"/>
        <v>93</v>
      </c>
      <c r="S1310" s="74">
        <f t="shared" si="1019"/>
        <v>97</v>
      </c>
      <c r="T1310" s="74">
        <f t="shared" si="1019"/>
        <v>102</v>
      </c>
      <c r="U1310" s="74">
        <f t="shared" si="1019"/>
        <v>107</v>
      </c>
      <c r="V1310" s="74">
        <f t="shared" si="1019"/>
        <v>109</v>
      </c>
      <c r="W1310" s="74">
        <f t="shared" si="1019"/>
        <v>106</v>
      </c>
      <c r="X1310" s="74">
        <f t="shared" si="1019"/>
        <v>100</v>
      </c>
      <c r="Y1310" s="74">
        <f t="shared" si="1019"/>
        <v>93</v>
      </c>
      <c r="Z1310" s="74">
        <f t="shared" si="1019"/>
        <v>86</v>
      </c>
      <c r="AA1310" s="74">
        <f t="shared" si="1019"/>
        <v>81</v>
      </c>
      <c r="AB1310" s="74">
        <f t="shared" si="1019"/>
        <v>77</v>
      </c>
      <c r="AC1310" s="74">
        <f t="shared" si="1019"/>
        <v>76</v>
      </c>
      <c r="AD1310" s="74">
        <f t="shared" si="1019"/>
        <v>354</v>
      </c>
      <c r="AE1310" s="74">
        <f t="shared" si="1019"/>
        <v>351</v>
      </c>
      <c r="AF1310" s="74">
        <f t="shared" si="1019"/>
        <v>361</v>
      </c>
      <c r="AG1310" s="74">
        <f t="shared" si="1019"/>
        <v>357</v>
      </c>
      <c r="AH1310" s="74">
        <f t="shared" si="1019"/>
        <v>303</v>
      </c>
      <c r="AI1310" s="74">
        <f t="shared" si="1019"/>
        <v>263</v>
      </c>
      <c r="AJ1310" s="74">
        <f t="shared" si="1019"/>
        <v>200</v>
      </c>
      <c r="AK1310" s="74">
        <f t="shared" si="1019"/>
        <v>209</v>
      </c>
      <c r="AL1310" s="74">
        <f t="shared" si="1019"/>
        <v>156</v>
      </c>
      <c r="AM1310" s="74">
        <f t="shared" si="1019"/>
        <v>118</v>
      </c>
      <c r="AN1310" s="74">
        <f t="shared" si="1019"/>
        <v>104</v>
      </c>
      <c r="AO1310" s="74">
        <f t="shared" si="1019"/>
        <v>66</v>
      </c>
      <c r="AP1310" s="74">
        <f t="shared" si="1019"/>
        <v>59</v>
      </c>
      <c r="AQ1310" s="74">
        <f t="shared" si="1019"/>
        <v>257</v>
      </c>
      <c r="AR1310" s="74">
        <f t="shared" si="1019"/>
        <v>199</v>
      </c>
      <c r="AS1310" s="74">
        <f t="shared" si="1019"/>
        <v>975</v>
      </c>
      <c r="AT1310" s="74">
        <f t="shared" si="1019"/>
        <v>81</v>
      </c>
      <c r="AU1310" s="73" t="s">
        <v>288</v>
      </c>
      <c r="AV1310" s="109"/>
      <c r="AW1310" s="109"/>
    </row>
    <row r="1311" spans="1:49" s="33" customFormat="1" ht="12">
      <c r="A1311" s="21">
        <v>1307</v>
      </c>
      <c r="B1311" s="83">
        <v>4755</v>
      </c>
      <c r="C1311" s="84" t="s">
        <v>996</v>
      </c>
      <c r="D1311" s="84" t="s">
        <v>748</v>
      </c>
      <c r="E1311" s="84" t="s">
        <v>767</v>
      </c>
      <c r="F1311" s="13" t="s">
        <v>298</v>
      </c>
      <c r="G1311" s="56" t="s">
        <v>680</v>
      </c>
      <c r="H1311" s="83">
        <v>4755</v>
      </c>
      <c r="I1311" s="16">
        <f t="shared" si="1016"/>
        <v>1499</v>
      </c>
      <c r="J1311" s="51">
        <f>VLOOKUP(H1311,'[3]POB 2017 DISA CHOTA'!$G$289:$AS$1552,3,FALSE)</f>
        <v>18</v>
      </c>
      <c r="K1311" s="51">
        <f>VLOOKUP(H1311,'[3]POB 2017 DISA CHOTA'!$G$289:$AS$1552,4,FALSE)</f>
        <v>15</v>
      </c>
      <c r="L1311" s="51">
        <f>VLOOKUP(H1311,'[3]POB 2017 DISA CHOTA'!$G$289:$AS$1552,5,FALSE)</f>
        <v>18</v>
      </c>
      <c r="M1311" s="51">
        <f>VLOOKUP(H1311,'[3]POB 2017 DISA CHOTA'!$G$289:$AS$1552,6,FALSE)</f>
        <v>22</v>
      </c>
      <c r="N1311" s="51">
        <f>VLOOKUP(H1311,'[3]POB 2017 DISA CHOTA'!$G$289:$AS$1552,7,FALSE)</f>
        <v>26</v>
      </c>
      <c r="O1311" s="51">
        <f>VLOOKUP(H1311,'[3]POB 2017 DISA CHOTA'!$G$289:$AS$1552,8,FALSE)</f>
        <v>18</v>
      </c>
      <c r="P1311" s="51">
        <f>VLOOKUP(H1311,'[3]POB 2017 DISA CHOTA'!$G$289:$AS$1552,9,FALSE)</f>
        <v>23</v>
      </c>
      <c r="Q1311" s="51">
        <f>VLOOKUP(H1311,'[3]POB 2017 DISA CHOTA'!$G$289:$AS$1552,10,FALSE)</f>
        <v>29</v>
      </c>
      <c r="R1311" s="51">
        <f>VLOOKUP(H1311,'[3]POB 2017 DISA CHOTA'!$G$289:$AS$1552,11,FALSE)</f>
        <v>37</v>
      </c>
      <c r="S1311" s="51">
        <f>VLOOKUP(H1311,'[3]POB 2017 DISA CHOTA'!$G$289:$AS$1552,12,FALSE)</f>
        <v>21</v>
      </c>
      <c r="T1311" s="51">
        <f>VLOOKUP(H1311,'[3]POB 2017 DISA CHOTA'!$G$289:$AS$1552,13,FALSE)</f>
        <v>32</v>
      </c>
      <c r="U1311" s="51">
        <f>VLOOKUP(H1311,'[3]POB 2017 DISA CHOTA'!$G$289:$AS$1552,14,FALSE)</f>
        <v>29</v>
      </c>
      <c r="V1311" s="51">
        <f>VLOOKUP(H1311,'[3]POB 2017 DISA CHOTA'!$G$289:$AS$1552,15,FALSE)</f>
        <v>36</v>
      </c>
      <c r="W1311" s="51">
        <f>VLOOKUP(H1311,'[3]POB 2017 DISA CHOTA'!$G$289:$AS$1552,16,FALSE)</f>
        <v>38</v>
      </c>
      <c r="X1311" s="51">
        <f>VLOOKUP(H1311,'[3]POB 2017 DISA CHOTA'!$G$289:$AS$1552,17,FALSE)</f>
        <v>30</v>
      </c>
      <c r="Y1311" s="51">
        <f>VLOOKUP(H1311,'[3]POB 2017 DISA CHOTA'!$G$289:$AS$1552,18,FALSE)</f>
        <v>28</v>
      </c>
      <c r="Z1311" s="51">
        <f>VLOOKUP(H1311,'[3]POB 2017 DISA CHOTA'!$G$289:$AS$1552,19,FALSE)</f>
        <v>31</v>
      </c>
      <c r="AA1311" s="51">
        <f>VLOOKUP(H1311,'[3]POB 2017 DISA CHOTA'!$G$289:$AS$1552,20,FALSE)</f>
        <v>21</v>
      </c>
      <c r="AB1311" s="51">
        <f>VLOOKUP(H1311,'[3]POB 2017 DISA CHOTA'!$G$289:$AS$1552,21,FALSE)</f>
        <v>21</v>
      </c>
      <c r="AC1311" s="51">
        <f>VLOOKUP(H1311,'[3]POB 2017 DISA CHOTA'!$G$289:$AS$1552,22,FALSE)</f>
        <v>28</v>
      </c>
      <c r="AD1311" s="51">
        <f>VLOOKUP(H1311,'[3]POB 2017 DISA CHOTA'!$G$289:$AS$1552,23,FALSE)</f>
        <v>125</v>
      </c>
      <c r="AE1311" s="51">
        <f>VLOOKUP(H1311,'[3]POB 2017 DISA CHOTA'!$G$289:$AS$1552,24,FALSE)</f>
        <v>104</v>
      </c>
      <c r="AF1311" s="51">
        <f>VLOOKUP(H1311,'[3]POB 2017 DISA CHOTA'!$G$289:$AS$1552,25,FALSE)</f>
        <v>112</v>
      </c>
      <c r="AG1311" s="51">
        <f>VLOOKUP(H1311,'[3]POB 2017 DISA CHOTA'!$G$289:$AS$1552,26,FALSE)</f>
        <v>112</v>
      </c>
      <c r="AH1311" s="51">
        <f>VLOOKUP(H1311,'[3]POB 2017 DISA CHOTA'!$G$289:$AS$1552,27,FALSE)</f>
        <v>96</v>
      </c>
      <c r="AI1311" s="51">
        <f>VLOOKUP(H1311,'[3]POB 2017 DISA CHOTA'!$G$289:$AS$1552,28,FALSE)</f>
        <v>101</v>
      </c>
      <c r="AJ1311" s="51">
        <f>VLOOKUP(H1311,'[3]POB 2017 DISA CHOTA'!$G$289:$AS$1552,29,FALSE)</f>
        <v>60</v>
      </c>
      <c r="AK1311" s="51">
        <f>VLOOKUP(H1311,'[3]POB 2017 DISA CHOTA'!$G$289:$AS$1552,30,FALSE)</f>
        <v>72</v>
      </c>
      <c r="AL1311" s="51">
        <f>VLOOKUP(H1311,'[3]POB 2017 DISA CHOTA'!$G$289:$AS$1552,31,FALSE)</f>
        <v>54</v>
      </c>
      <c r="AM1311" s="51">
        <f>VLOOKUP(H1311,'[3]POB 2017 DISA CHOTA'!$G$289:$AS$1552,32,FALSE)</f>
        <v>50</v>
      </c>
      <c r="AN1311" s="51">
        <f>VLOOKUP(H1311,'[3]POB 2017 DISA CHOTA'!$G$289:$AS$1552,33,FALSE)</f>
        <v>42</v>
      </c>
      <c r="AO1311" s="51">
        <f>VLOOKUP(H1311,'[3]POB 2017 DISA CHOTA'!$G$289:$AS$1552,34,FALSE)</f>
        <v>27</v>
      </c>
      <c r="AP1311" s="51">
        <f>VLOOKUP(H1311,'[3]POB 2017 DISA CHOTA'!$G$289:$AS$1552,35,FALSE)</f>
        <v>23</v>
      </c>
      <c r="AQ1311" s="51">
        <f>VLOOKUP(H1311,'[3]POB 2017 DISA CHOTA'!$G$289:$AS$1552,36,FALSE)</f>
        <v>81</v>
      </c>
      <c r="AR1311" s="51">
        <f>VLOOKUP(H1311,'[3]POB 2017 DISA CHOTA'!$G$289:$AS$1552,37,FALSE)</f>
        <v>62</v>
      </c>
      <c r="AS1311" s="51">
        <f>VLOOKUP(H1311,'[3]POB 2017 DISA CHOTA'!$G$289:$AS$1552,38,FALSE)</f>
        <v>319</v>
      </c>
      <c r="AT1311" s="51">
        <f>VLOOKUP(H1311,'[3]POB 2017 DISA CHOTA'!$G$289:$AS$1552,39,FALSE)</f>
        <v>24</v>
      </c>
      <c r="AU1311" s="56">
        <v>4755</v>
      </c>
      <c r="AV1311" s="109"/>
      <c r="AW1311" s="109"/>
    </row>
    <row r="1312" spans="1:49" s="33" customFormat="1" ht="12">
      <c r="A1312" s="21">
        <v>1308</v>
      </c>
      <c r="B1312" s="83">
        <v>4756</v>
      </c>
      <c r="C1312" s="84" t="s">
        <v>996</v>
      </c>
      <c r="D1312" s="84" t="s">
        <v>748</v>
      </c>
      <c r="E1312" s="84" t="s">
        <v>767</v>
      </c>
      <c r="F1312" s="13" t="s">
        <v>299</v>
      </c>
      <c r="G1312" s="56" t="s">
        <v>662</v>
      </c>
      <c r="H1312" s="83">
        <v>4756</v>
      </c>
      <c r="I1312" s="16">
        <f t="shared" si="1016"/>
        <v>563</v>
      </c>
      <c r="J1312" s="51">
        <f>VLOOKUP(H1312,'[3]POB 2017 DISA CHOTA'!$G$289:$AS$1552,3,FALSE)</f>
        <v>3</v>
      </c>
      <c r="K1312" s="51">
        <f>VLOOKUP(H1312,'[3]POB 2017 DISA CHOTA'!$G$289:$AS$1552,4,FALSE)</f>
        <v>5</v>
      </c>
      <c r="L1312" s="51">
        <f>VLOOKUP(H1312,'[3]POB 2017 DISA CHOTA'!$G$289:$AS$1552,5,FALSE)</f>
        <v>3</v>
      </c>
      <c r="M1312" s="51">
        <f>VLOOKUP(H1312,'[3]POB 2017 DISA CHOTA'!$G$289:$AS$1552,6,FALSE)</f>
        <v>10</v>
      </c>
      <c r="N1312" s="51">
        <f>VLOOKUP(H1312,'[3]POB 2017 DISA CHOTA'!$G$289:$AS$1552,7,FALSE)</f>
        <v>6</v>
      </c>
      <c r="O1312" s="51">
        <f>VLOOKUP(H1312,'[3]POB 2017 DISA CHOTA'!$G$289:$AS$1552,8,FALSE)</f>
        <v>7</v>
      </c>
      <c r="P1312" s="51">
        <f>VLOOKUP(H1312,'[3]POB 2017 DISA CHOTA'!$G$289:$AS$1552,9,FALSE)</f>
        <v>13</v>
      </c>
      <c r="Q1312" s="51">
        <f>VLOOKUP(H1312,'[3]POB 2017 DISA CHOTA'!$G$289:$AS$1552,10,FALSE)</f>
        <v>9</v>
      </c>
      <c r="R1312" s="51">
        <f>VLOOKUP(H1312,'[3]POB 2017 DISA CHOTA'!$G$289:$AS$1552,11,FALSE)</f>
        <v>7</v>
      </c>
      <c r="S1312" s="51">
        <f>VLOOKUP(H1312,'[3]POB 2017 DISA CHOTA'!$G$289:$AS$1552,12,FALSE)</f>
        <v>10</v>
      </c>
      <c r="T1312" s="51">
        <f>VLOOKUP(H1312,'[3]POB 2017 DISA CHOTA'!$G$289:$AS$1552,13,FALSE)</f>
        <v>16</v>
      </c>
      <c r="U1312" s="51">
        <f>VLOOKUP(H1312,'[3]POB 2017 DISA CHOTA'!$G$289:$AS$1552,14,FALSE)</f>
        <v>13</v>
      </c>
      <c r="V1312" s="51">
        <f>VLOOKUP(H1312,'[3]POB 2017 DISA CHOTA'!$G$289:$AS$1552,15,FALSE)</f>
        <v>12</v>
      </c>
      <c r="W1312" s="51">
        <f>VLOOKUP(H1312,'[3]POB 2017 DISA CHOTA'!$G$289:$AS$1552,16,FALSE)</f>
        <v>7</v>
      </c>
      <c r="X1312" s="51">
        <f>VLOOKUP(H1312,'[3]POB 2017 DISA CHOTA'!$G$289:$AS$1552,17,FALSE)</f>
        <v>13</v>
      </c>
      <c r="Y1312" s="51">
        <f>VLOOKUP(H1312,'[3]POB 2017 DISA CHOTA'!$G$289:$AS$1552,18,FALSE)</f>
        <v>10</v>
      </c>
      <c r="Z1312" s="51">
        <f>VLOOKUP(H1312,'[3]POB 2017 DISA CHOTA'!$G$289:$AS$1552,19,FALSE)</f>
        <v>11</v>
      </c>
      <c r="AA1312" s="51">
        <f>VLOOKUP(H1312,'[3]POB 2017 DISA CHOTA'!$G$289:$AS$1552,20,FALSE)</f>
        <v>18</v>
      </c>
      <c r="AB1312" s="51">
        <f>VLOOKUP(H1312,'[3]POB 2017 DISA CHOTA'!$G$289:$AS$1552,21,FALSE)</f>
        <v>5</v>
      </c>
      <c r="AC1312" s="51">
        <f>VLOOKUP(H1312,'[3]POB 2017 DISA CHOTA'!$G$289:$AS$1552,22,FALSE)</f>
        <v>6</v>
      </c>
      <c r="AD1312" s="51">
        <f>VLOOKUP(H1312,'[3]POB 2017 DISA CHOTA'!$G$289:$AS$1552,23,FALSE)</f>
        <v>37</v>
      </c>
      <c r="AE1312" s="51">
        <f>VLOOKUP(H1312,'[3]POB 2017 DISA CHOTA'!$G$289:$AS$1552,24,FALSE)</f>
        <v>54</v>
      </c>
      <c r="AF1312" s="51">
        <f>VLOOKUP(H1312,'[3]POB 2017 DISA CHOTA'!$G$289:$AS$1552,25,FALSE)</f>
        <v>54</v>
      </c>
      <c r="AG1312" s="51">
        <f>VLOOKUP(H1312,'[3]POB 2017 DISA CHOTA'!$G$289:$AS$1552,26,FALSE)</f>
        <v>40</v>
      </c>
      <c r="AH1312" s="51">
        <f>VLOOKUP(H1312,'[3]POB 2017 DISA CHOTA'!$G$289:$AS$1552,27,FALSE)</f>
        <v>40</v>
      </c>
      <c r="AI1312" s="51">
        <f>VLOOKUP(H1312,'[3]POB 2017 DISA CHOTA'!$G$289:$AS$1552,28,FALSE)</f>
        <v>30</v>
      </c>
      <c r="AJ1312" s="51">
        <f>VLOOKUP(H1312,'[3]POB 2017 DISA CHOTA'!$G$289:$AS$1552,29,FALSE)</f>
        <v>23</v>
      </c>
      <c r="AK1312" s="51">
        <f>VLOOKUP(H1312,'[3]POB 2017 DISA CHOTA'!$G$289:$AS$1552,30,FALSE)</f>
        <v>34</v>
      </c>
      <c r="AL1312" s="51">
        <f>VLOOKUP(H1312,'[3]POB 2017 DISA CHOTA'!$G$289:$AS$1552,31,FALSE)</f>
        <v>18</v>
      </c>
      <c r="AM1312" s="51">
        <f>VLOOKUP(H1312,'[3]POB 2017 DISA CHOTA'!$G$289:$AS$1552,32,FALSE)</f>
        <v>18</v>
      </c>
      <c r="AN1312" s="51">
        <f>VLOOKUP(H1312,'[3]POB 2017 DISA CHOTA'!$G$289:$AS$1552,33,FALSE)</f>
        <v>14</v>
      </c>
      <c r="AO1312" s="51">
        <f>VLOOKUP(H1312,'[3]POB 2017 DISA CHOTA'!$G$289:$AS$1552,34,FALSE)</f>
        <v>10</v>
      </c>
      <c r="AP1312" s="51">
        <f>VLOOKUP(H1312,'[3]POB 2017 DISA CHOTA'!$G$289:$AS$1552,35,FALSE)</f>
        <v>7</v>
      </c>
      <c r="AQ1312" s="51">
        <f>VLOOKUP(H1312,'[3]POB 2017 DISA CHOTA'!$G$289:$AS$1552,36,FALSE)</f>
        <v>30</v>
      </c>
      <c r="AR1312" s="51">
        <f>VLOOKUP(H1312,'[3]POB 2017 DISA CHOTA'!$G$289:$AS$1552,37,FALSE)</f>
        <v>24</v>
      </c>
      <c r="AS1312" s="51">
        <f>VLOOKUP(H1312,'[3]POB 2017 DISA CHOTA'!$G$289:$AS$1552,38,FALSE)</f>
        <v>125</v>
      </c>
      <c r="AT1312" s="51">
        <f>VLOOKUP(H1312,'[3]POB 2017 DISA CHOTA'!$G$289:$AS$1552,39,FALSE)</f>
        <v>5</v>
      </c>
      <c r="AU1312" s="56">
        <v>4756</v>
      </c>
      <c r="AV1312" s="109"/>
      <c r="AW1312" s="109"/>
    </row>
    <row r="1313" spans="1:49" s="33" customFormat="1" ht="12">
      <c r="A1313" s="6">
        <v>1309</v>
      </c>
      <c r="B1313" s="83">
        <v>4757</v>
      </c>
      <c r="C1313" s="84" t="s">
        <v>996</v>
      </c>
      <c r="D1313" s="84" t="s">
        <v>748</v>
      </c>
      <c r="E1313" s="84" t="s">
        <v>767</v>
      </c>
      <c r="F1313" s="13" t="s">
        <v>300</v>
      </c>
      <c r="G1313" s="56" t="s">
        <v>662</v>
      </c>
      <c r="H1313" s="83">
        <v>4757</v>
      </c>
      <c r="I1313" s="16">
        <f t="shared" si="1016"/>
        <v>591</v>
      </c>
      <c r="J1313" s="51">
        <f>VLOOKUP(H1313,'[3]POB 2017 DISA CHOTA'!$G$289:$AS$1552,3,FALSE)</f>
        <v>7</v>
      </c>
      <c r="K1313" s="51">
        <f>VLOOKUP(H1313,'[3]POB 2017 DISA CHOTA'!$G$289:$AS$1552,4,FALSE)</f>
        <v>10</v>
      </c>
      <c r="L1313" s="51">
        <f>VLOOKUP(H1313,'[3]POB 2017 DISA CHOTA'!$G$289:$AS$1552,5,FALSE)</f>
        <v>10</v>
      </c>
      <c r="M1313" s="51">
        <f>VLOOKUP(H1313,'[3]POB 2017 DISA CHOTA'!$G$289:$AS$1552,6,FALSE)</f>
        <v>9</v>
      </c>
      <c r="N1313" s="51">
        <f>VLOOKUP(H1313,'[3]POB 2017 DISA CHOTA'!$G$289:$AS$1552,7,FALSE)</f>
        <v>11</v>
      </c>
      <c r="O1313" s="51">
        <f>VLOOKUP(H1313,'[3]POB 2017 DISA CHOTA'!$G$289:$AS$1552,8,FALSE)</f>
        <v>7</v>
      </c>
      <c r="P1313" s="51">
        <f>VLOOKUP(H1313,'[3]POB 2017 DISA CHOTA'!$G$289:$AS$1552,9,FALSE)</f>
        <v>7</v>
      </c>
      <c r="Q1313" s="51">
        <f>VLOOKUP(H1313,'[3]POB 2017 DISA CHOTA'!$G$289:$AS$1552,10,FALSE)</f>
        <v>11</v>
      </c>
      <c r="R1313" s="51">
        <f>VLOOKUP(H1313,'[3]POB 2017 DISA CHOTA'!$G$289:$AS$1552,11,FALSE)</f>
        <v>11</v>
      </c>
      <c r="S1313" s="51">
        <f>VLOOKUP(H1313,'[3]POB 2017 DISA CHOTA'!$G$289:$AS$1552,12,FALSE)</f>
        <v>16</v>
      </c>
      <c r="T1313" s="51">
        <f>VLOOKUP(H1313,'[3]POB 2017 DISA CHOTA'!$G$289:$AS$1552,13,FALSE)</f>
        <v>13</v>
      </c>
      <c r="U1313" s="51">
        <f>VLOOKUP(H1313,'[3]POB 2017 DISA CHOTA'!$G$289:$AS$1552,14,FALSE)</f>
        <v>16</v>
      </c>
      <c r="V1313" s="51">
        <f>VLOOKUP(H1313,'[3]POB 2017 DISA CHOTA'!$G$289:$AS$1552,15,FALSE)</f>
        <v>8</v>
      </c>
      <c r="W1313" s="51">
        <f>VLOOKUP(H1313,'[3]POB 2017 DISA CHOTA'!$G$289:$AS$1552,16,FALSE)</f>
        <v>15</v>
      </c>
      <c r="X1313" s="51">
        <f>VLOOKUP(H1313,'[3]POB 2017 DISA CHOTA'!$G$289:$AS$1552,17,FALSE)</f>
        <v>23</v>
      </c>
      <c r="Y1313" s="51">
        <f>VLOOKUP(H1313,'[3]POB 2017 DISA CHOTA'!$G$289:$AS$1552,18,FALSE)</f>
        <v>14</v>
      </c>
      <c r="Z1313" s="51">
        <f>VLOOKUP(H1313,'[3]POB 2017 DISA CHOTA'!$G$289:$AS$1552,19,FALSE)</f>
        <v>13</v>
      </c>
      <c r="AA1313" s="51">
        <f>VLOOKUP(H1313,'[3]POB 2017 DISA CHOTA'!$G$289:$AS$1552,20,FALSE)</f>
        <v>14</v>
      </c>
      <c r="AB1313" s="51">
        <f>VLOOKUP(H1313,'[3]POB 2017 DISA CHOTA'!$G$289:$AS$1552,21,FALSE)</f>
        <v>10</v>
      </c>
      <c r="AC1313" s="51">
        <f>VLOOKUP(H1313,'[3]POB 2017 DISA CHOTA'!$G$289:$AS$1552,22,FALSE)</f>
        <v>14</v>
      </c>
      <c r="AD1313" s="51">
        <f>VLOOKUP(H1313,'[3]POB 2017 DISA CHOTA'!$G$289:$AS$1552,23,FALSE)</f>
        <v>46</v>
      </c>
      <c r="AE1313" s="51">
        <f>VLOOKUP(H1313,'[3]POB 2017 DISA CHOTA'!$G$289:$AS$1552,24,FALSE)</f>
        <v>36</v>
      </c>
      <c r="AF1313" s="51">
        <f>VLOOKUP(H1313,'[3]POB 2017 DISA CHOTA'!$G$289:$AS$1552,25,FALSE)</f>
        <v>37</v>
      </c>
      <c r="AG1313" s="51">
        <f>VLOOKUP(H1313,'[3]POB 2017 DISA CHOTA'!$G$289:$AS$1552,26,FALSE)</f>
        <v>37</v>
      </c>
      <c r="AH1313" s="51">
        <f>VLOOKUP(H1313,'[3]POB 2017 DISA CHOTA'!$G$289:$AS$1552,27,FALSE)</f>
        <v>43</v>
      </c>
      <c r="AI1313" s="51">
        <f>VLOOKUP(H1313,'[3]POB 2017 DISA CHOTA'!$G$289:$AS$1552,28,FALSE)</f>
        <v>35</v>
      </c>
      <c r="AJ1313" s="51">
        <f>VLOOKUP(H1313,'[3]POB 2017 DISA CHOTA'!$G$289:$AS$1552,29,FALSE)</f>
        <v>36</v>
      </c>
      <c r="AK1313" s="51">
        <f>VLOOKUP(H1313,'[3]POB 2017 DISA CHOTA'!$G$289:$AS$1552,30,FALSE)</f>
        <v>29</v>
      </c>
      <c r="AL1313" s="51">
        <f>VLOOKUP(H1313,'[3]POB 2017 DISA CHOTA'!$G$289:$AS$1552,31,FALSE)</f>
        <v>16</v>
      </c>
      <c r="AM1313" s="51">
        <f>VLOOKUP(H1313,'[3]POB 2017 DISA CHOTA'!$G$289:$AS$1552,32,FALSE)</f>
        <v>7</v>
      </c>
      <c r="AN1313" s="51">
        <f>VLOOKUP(H1313,'[3]POB 2017 DISA CHOTA'!$G$289:$AS$1552,33,FALSE)</f>
        <v>14</v>
      </c>
      <c r="AO1313" s="51">
        <f>VLOOKUP(H1313,'[3]POB 2017 DISA CHOTA'!$G$289:$AS$1552,34,FALSE)</f>
        <v>8</v>
      </c>
      <c r="AP1313" s="51">
        <f>VLOOKUP(H1313,'[3]POB 2017 DISA CHOTA'!$G$289:$AS$1552,35,FALSE)</f>
        <v>8</v>
      </c>
      <c r="AQ1313" s="51">
        <f>VLOOKUP(H1313,'[3]POB 2017 DISA CHOTA'!$G$289:$AS$1552,36,FALSE)</f>
        <v>37</v>
      </c>
      <c r="AR1313" s="51">
        <f>VLOOKUP(H1313,'[3]POB 2017 DISA CHOTA'!$G$289:$AS$1552,37,FALSE)</f>
        <v>31</v>
      </c>
      <c r="AS1313" s="51">
        <f>VLOOKUP(H1313,'[3]POB 2017 DISA CHOTA'!$G$289:$AS$1552,38,FALSE)</f>
        <v>115</v>
      </c>
      <c r="AT1313" s="51">
        <f>VLOOKUP(H1313,'[3]POB 2017 DISA CHOTA'!$G$289:$AS$1552,39,FALSE)</f>
        <v>13</v>
      </c>
      <c r="AU1313" s="56">
        <v>4757</v>
      </c>
      <c r="AV1313" s="109"/>
      <c r="AW1313" s="109"/>
    </row>
    <row r="1314" spans="1:49" s="33" customFormat="1" ht="12">
      <c r="A1314" s="21">
        <v>1310</v>
      </c>
      <c r="B1314" s="83">
        <v>4758</v>
      </c>
      <c r="C1314" s="84" t="s">
        <v>996</v>
      </c>
      <c r="D1314" s="84" t="s">
        <v>748</v>
      </c>
      <c r="E1314" s="84" t="s">
        <v>767</v>
      </c>
      <c r="F1314" s="13" t="s">
        <v>301</v>
      </c>
      <c r="G1314" s="56" t="s">
        <v>662</v>
      </c>
      <c r="H1314" s="83">
        <v>4758</v>
      </c>
      <c r="I1314" s="16">
        <f t="shared" si="1016"/>
        <v>1026</v>
      </c>
      <c r="J1314" s="51">
        <f>VLOOKUP(H1314,'[3]POB 2017 DISA CHOTA'!$G$289:$AS$1552,3,FALSE)</f>
        <v>16</v>
      </c>
      <c r="K1314" s="51">
        <f>VLOOKUP(H1314,'[3]POB 2017 DISA CHOTA'!$G$289:$AS$1552,4,FALSE)</f>
        <v>6</v>
      </c>
      <c r="L1314" s="51">
        <f>VLOOKUP(H1314,'[3]POB 2017 DISA CHOTA'!$G$289:$AS$1552,5,FALSE)</f>
        <v>14</v>
      </c>
      <c r="M1314" s="51">
        <f>VLOOKUP(H1314,'[3]POB 2017 DISA CHOTA'!$G$289:$AS$1552,6,FALSE)</f>
        <v>21</v>
      </c>
      <c r="N1314" s="51">
        <f>VLOOKUP(H1314,'[3]POB 2017 DISA CHOTA'!$G$289:$AS$1552,7,FALSE)</f>
        <v>13</v>
      </c>
      <c r="O1314" s="51">
        <f>VLOOKUP(H1314,'[3]POB 2017 DISA CHOTA'!$G$289:$AS$1552,8,FALSE)</f>
        <v>11</v>
      </c>
      <c r="P1314" s="51">
        <f>VLOOKUP(H1314,'[3]POB 2017 DISA CHOTA'!$G$289:$AS$1552,9,FALSE)</f>
        <v>21</v>
      </c>
      <c r="Q1314" s="51">
        <f>VLOOKUP(H1314,'[3]POB 2017 DISA CHOTA'!$G$289:$AS$1552,10,FALSE)</f>
        <v>20</v>
      </c>
      <c r="R1314" s="51">
        <f>VLOOKUP(H1314,'[3]POB 2017 DISA CHOTA'!$G$289:$AS$1552,11,FALSE)</f>
        <v>24</v>
      </c>
      <c r="S1314" s="51">
        <f>VLOOKUP(H1314,'[3]POB 2017 DISA CHOTA'!$G$289:$AS$1552,12,FALSE)</f>
        <v>30</v>
      </c>
      <c r="T1314" s="51">
        <f>VLOOKUP(H1314,'[3]POB 2017 DISA CHOTA'!$G$289:$AS$1552,13,FALSE)</f>
        <v>26</v>
      </c>
      <c r="U1314" s="51">
        <f>VLOOKUP(H1314,'[3]POB 2017 DISA CHOTA'!$G$289:$AS$1552,14,FALSE)</f>
        <v>23</v>
      </c>
      <c r="V1314" s="51">
        <f>VLOOKUP(H1314,'[3]POB 2017 DISA CHOTA'!$G$289:$AS$1552,15,FALSE)</f>
        <v>28</v>
      </c>
      <c r="W1314" s="51">
        <f>VLOOKUP(H1314,'[3]POB 2017 DISA CHOTA'!$G$289:$AS$1552,16,FALSE)</f>
        <v>27</v>
      </c>
      <c r="X1314" s="51">
        <f>VLOOKUP(H1314,'[3]POB 2017 DISA CHOTA'!$G$289:$AS$1552,17,FALSE)</f>
        <v>20</v>
      </c>
      <c r="Y1314" s="51">
        <f>VLOOKUP(H1314,'[3]POB 2017 DISA CHOTA'!$G$289:$AS$1552,18,FALSE)</f>
        <v>29</v>
      </c>
      <c r="Z1314" s="51">
        <f>VLOOKUP(H1314,'[3]POB 2017 DISA CHOTA'!$G$289:$AS$1552,19,FALSE)</f>
        <v>15</v>
      </c>
      <c r="AA1314" s="51">
        <f>VLOOKUP(H1314,'[3]POB 2017 DISA CHOTA'!$G$289:$AS$1552,20,FALSE)</f>
        <v>17</v>
      </c>
      <c r="AB1314" s="51">
        <f>VLOOKUP(H1314,'[3]POB 2017 DISA CHOTA'!$G$289:$AS$1552,21,FALSE)</f>
        <v>21</v>
      </c>
      <c r="AC1314" s="51">
        <f>VLOOKUP(H1314,'[3]POB 2017 DISA CHOTA'!$G$289:$AS$1552,22,FALSE)</f>
        <v>16</v>
      </c>
      <c r="AD1314" s="51">
        <f>VLOOKUP(H1314,'[3]POB 2017 DISA CHOTA'!$G$289:$AS$1552,23,FALSE)</f>
        <v>56</v>
      </c>
      <c r="AE1314" s="51">
        <f>VLOOKUP(H1314,'[3]POB 2017 DISA CHOTA'!$G$289:$AS$1552,24,FALSE)</f>
        <v>96</v>
      </c>
      <c r="AF1314" s="51">
        <f>VLOOKUP(H1314,'[3]POB 2017 DISA CHOTA'!$G$289:$AS$1552,25,FALSE)</f>
        <v>86</v>
      </c>
      <c r="AG1314" s="51">
        <f>VLOOKUP(H1314,'[3]POB 2017 DISA CHOTA'!$G$289:$AS$1552,26,FALSE)</f>
        <v>85</v>
      </c>
      <c r="AH1314" s="51">
        <f>VLOOKUP(H1314,'[3]POB 2017 DISA CHOTA'!$G$289:$AS$1552,27,FALSE)</f>
        <v>77</v>
      </c>
      <c r="AI1314" s="51">
        <f>VLOOKUP(H1314,'[3]POB 2017 DISA CHOTA'!$G$289:$AS$1552,28,FALSE)</f>
        <v>54</v>
      </c>
      <c r="AJ1314" s="51">
        <f>VLOOKUP(H1314,'[3]POB 2017 DISA CHOTA'!$G$289:$AS$1552,29,FALSE)</f>
        <v>42</v>
      </c>
      <c r="AK1314" s="51">
        <f>VLOOKUP(H1314,'[3]POB 2017 DISA CHOTA'!$G$289:$AS$1552,30,FALSE)</f>
        <v>33</v>
      </c>
      <c r="AL1314" s="51">
        <f>VLOOKUP(H1314,'[3]POB 2017 DISA CHOTA'!$G$289:$AS$1552,31,FALSE)</f>
        <v>39</v>
      </c>
      <c r="AM1314" s="51">
        <f>VLOOKUP(H1314,'[3]POB 2017 DISA CHOTA'!$G$289:$AS$1552,32,FALSE)</f>
        <v>20</v>
      </c>
      <c r="AN1314" s="51">
        <f>VLOOKUP(H1314,'[3]POB 2017 DISA CHOTA'!$G$289:$AS$1552,33,FALSE)</f>
        <v>17</v>
      </c>
      <c r="AO1314" s="51">
        <f>VLOOKUP(H1314,'[3]POB 2017 DISA CHOTA'!$G$289:$AS$1552,34,FALSE)</f>
        <v>12</v>
      </c>
      <c r="AP1314" s="51">
        <f>VLOOKUP(H1314,'[3]POB 2017 DISA CHOTA'!$G$289:$AS$1552,35,FALSE)</f>
        <v>11</v>
      </c>
      <c r="AQ1314" s="51">
        <f>VLOOKUP(H1314,'[3]POB 2017 DISA CHOTA'!$G$289:$AS$1552,36,FALSE)</f>
        <v>61</v>
      </c>
      <c r="AR1314" s="51">
        <f>VLOOKUP(H1314,'[3]POB 2017 DISA CHOTA'!$G$289:$AS$1552,37,FALSE)</f>
        <v>47</v>
      </c>
      <c r="AS1314" s="51">
        <f>VLOOKUP(H1314,'[3]POB 2017 DISA CHOTA'!$G$289:$AS$1552,38,FALSE)</f>
        <v>222</v>
      </c>
      <c r="AT1314" s="51">
        <f>VLOOKUP(H1314,'[3]POB 2017 DISA CHOTA'!$G$289:$AS$1552,39,FALSE)</f>
        <v>21</v>
      </c>
      <c r="AU1314" s="56">
        <v>4758</v>
      </c>
      <c r="AV1314" s="109"/>
      <c r="AW1314" s="109"/>
    </row>
    <row r="1315" spans="1:49" s="33" customFormat="1" ht="12">
      <c r="A1315" s="21">
        <v>1311</v>
      </c>
      <c r="B1315" s="83">
        <v>7033</v>
      </c>
      <c r="C1315" s="84" t="s">
        <v>996</v>
      </c>
      <c r="D1315" s="84" t="s">
        <v>748</v>
      </c>
      <c r="E1315" s="84" t="s">
        <v>767</v>
      </c>
      <c r="F1315" s="13" t="s">
        <v>302</v>
      </c>
      <c r="G1315" s="56" t="s">
        <v>662</v>
      </c>
      <c r="H1315" s="83">
        <v>7033</v>
      </c>
      <c r="I1315" s="16">
        <f t="shared" si="1016"/>
        <v>510</v>
      </c>
      <c r="J1315" s="51">
        <f>VLOOKUP(H1315,'[3]POB 2017 DISA CHOTA'!$G$289:$AS$1552,3,FALSE)</f>
        <v>10</v>
      </c>
      <c r="K1315" s="51">
        <f>VLOOKUP(H1315,'[3]POB 2017 DISA CHOTA'!$G$289:$AS$1552,4,FALSE)</f>
        <v>10</v>
      </c>
      <c r="L1315" s="51">
        <f>VLOOKUP(H1315,'[3]POB 2017 DISA CHOTA'!$G$289:$AS$1552,5,FALSE)</f>
        <v>7</v>
      </c>
      <c r="M1315" s="51">
        <f>VLOOKUP(H1315,'[3]POB 2017 DISA CHOTA'!$G$289:$AS$1552,6,FALSE)</f>
        <v>3</v>
      </c>
      <c r="N1315" s="51">
        <f>VLOOKUP(H1315,'[3]POB 2017 DISA CHOTA'!$G$289:$AS$1552,7,FALSE)</f>
        <v>8</v>
      </c>
      <c r="O1315" s="51">
        <f>VLOOKUP(H1315,'[3]POB 2017 DISA CHOTA'!$G$289:$AS$1552,8,FALSE)</f>
        <v>4</v>
      </c>
      <c r="P1315" s="51">
        <f>VLOOKUP(H1315,'[3]POB 2017 DISA CHOTA'!$G$289:$AS$1552,9,FALSE)</f>
        <v>14</v>
      </c>
      <c r="Q1315" s="51">
        <f>VLOOKUP(H1315,'[3]POB 2017 DISA CHOTA'!$G$289:$AS$1552,10,FALSE)</f>
        <v>13</v>
      </c>
      <c r="R1315" s="51">
        <f>VLOOKUP(H1315,'[3]POB 2017 DISA CHOTA'!$G$289:$AS$1552,11,FALSE)</f>
        <v>8</v>
      </c>
      <c r="S1315" s="51">
        <f>VLOOKUP(H1315,'[3]POB 2017 DISA CHOTA'!$G$289:$AS$1552,12,FALSE)</f>
        <v>15</v>
      </c>
      <c r="T1315" s="51">
        <f>VLOOKUP(H1315,'[3]POB 2017 DISA CHOTA'!$G$289:$AS$1552,13,FALSE)</f>
        <v>5</v>
      </c>
      <c r="U1315" s="51">
        <f>VLOOKUP(H1315,'[3]POB 2017 DISA CHOTA'!$G$289:$AS$1552,14,FALSE)</f>
        <v>21</v>
      </c>
      <c r="V1315" s="51">
        <f>VLOOKUP(H1315,'[3]POB 2017 DISA CHOTA'!$G$289:$AS$1552,15,FALSE)</f>
        <v>17</v>
      </c>
      <c r="W1315" s="51">
        <f>VLOOKUP(H1315,'[3]POB 2017 DISA CHOTA'!$G$289:$AS$1552,16,FALSE)</f>
        <v>14</v>
      </c>
      <c r="X1315" s="51">
        <f>VLOOKUP(H1315,'[3]POB 2017 DISA CHOTA'!$G$289:$AS$1552,17,FALSE)</f>
        <v>11</v>
      </c>
      <c r="Y1315" s="51">
        <f>VLOOKUP(H1315,'[3]POB 2017 DISA CHOTA'!$G$289:$AS$1552,18,FALSE)</f>
        <v>7</v>
      </c>
      <c r="Z1315" s="51">
        <f>VLOOKUP(H1315,'[3]POB 2017 DISA CHOTA'!$G$289:$AS$1552,19,FALSE)</f>
        <v>7</v>
      </c>
      <c r="AA1315" s="51">
        <f>VLOOKUP(H1315,'[3]POB 2017 DISA CHOTA'!$G$289:$AS$1552,20,FALSE)</f>
        <v>9</v>
      </c>
      <c r="AB1315" s="51">
        <f>VLOOKUP(H1315,'[3]POB 2017 DISA CHOTA'!$G$289:$AS$1552,21,FALSE)</f>
        <v>16</v>
      </c>
      <c r="AC1315" s="51">
        <f>VLOOKUP(H1315,'[3]POB 2017 DISA CHOTA'!$G$289:$AS$1552,22,FALSE)</f>
        <v>8</v>
      </c>
      <c r="AD1315" s="51">
        <f>VLOOKUP(H1315,'[3]POB 2017 DISA CHOTA'!$G$289:$AS$1552,23,FALSE)</f>
        <v>40</v>
      </c>
      <c r="AE1315" s="51">
        <f>VLOOKUP(H1315,'[3]POB 2017 DISA CHOTA'!$G$289:$AS$1552,24,FALSE)</f>
        <v>28</v>
      </c>
      <c r="AF1315" s="51">
        <f>VLOOKUP(H1315,'[3]POB 2017 DISA CHOTA'!$G$289:$AS$1552,25,FALSE)</f>
        <v>38</v>
      </c>
      <c r="AG1315" s="51">
        <f>VLOOKUP(H1315,'[3]POB 2017 DISA CHOTA'!$G$289:$AS$1552,26,FALSE)</f>
        <v>55</v>
      </c>
      <c r="AH1315" s="51">
        <f>VLOOKUP(H1315,'[3]POB 2017 DISA CHOTA'!$G$289:$AS$1552,27,FALSE)</f>
        <v>23</v>
      </c>
      <c r="AI1315" s="51">
        <f>VLOOKUP(H1315,'[3]POB 2017 DISA CHOTA'!$G$289:$AS$1552,28,FALSE)</f>
        <v>29</v>
      </c>
      <c r="AJ1315" s="51">
        <f>VLOOKUP(H1315,'[3]POB 2017 DISA CHOTA'!$G$289:$AS$1552,29,FALSE)</f>
        <v>23</v>
      </c>
      <c r="AK1315" s="51">
        <f>VLOOKUP(H1315,'[3]POB 2017 DISA CHOTA'!$G$289:$AS$1552,30,FALSE)</f>
        <v>15</v>
      </c>
      <c r="AL1315" s="51">
        <f>VLOOKUP(H1315,'[3]POB 2017 DISA CHOTA'!$G$289:$AS$1552,31,FALSE)</f>
        <v>20</v>
      </c>
      <c r="AM1315" s="51">
        <f>VLOOKUP(H1315,'[3]POB 2017 DISA CHOTA'!$G$289:$AS$1552,32,FALSE)</f>
        <v>11</v>
      </c>
      <c r="AN1315" s="51">
        <f>VLOOKUP(H1315,'[3]POB 2017 DISA CHOTA'!$G$289:$AS$1552,33,FALSE)</f>
        <v>10</v>
      </c>
      <c r="AO1315" s="51">
        <f>VLOOKUP(H1315,'[3]POB 2017 DISA CHOTA'!$G$289:$AS$1552,34,FALSE)</f>
        <v>5</v>
      </c>
      <c r="AP1315" s="51">
        <f>VLOOKUP(H1315,'[3]POB 2017 DISA CHOTA'!$G$289:$AS$1552,35,FALSE)</f>
        <v>6</v>
      </c>
      <c r="AQ1315" s="51">
        <f>VLOOKUP(H1315,'[3]POB 2017 DISA CHOTA'!$G$289:$AS$1552,36,FALSE)</f>
        <v>33</v>
      </c>
      <c r="AR1315" s="51">
        <f>VLOOKUP(H1315,'[3]POB 2017 DISA CHOTA'!$G$289:$AS$1552,37,FALSE)</f>
        <v>23</v>
      </c>
      <c r="AS1315" s="51">
        <f>VLOOKUP(H1315,'[3]POB 2017 DISA CHOTA'!$G$289:$AS$1552,38,FALSE)</f>
        <v>104</v>
      </c>
      <c r="AT1315" s="51">
        <f>VLOOKUP(H1315,'[3]POB 2017 DISA CHOTA'!$G$289:$AS$1552,39,FALSE)</f>
        <v>13</v>
      </c>
      <c r="AU1315" s="56">
        <v>7033</v>
      </c>
      <c r="AV1315" s="109"/>
      <c r="AW1315" s="109"/>
    </row>
    <row r="1316" spans="1:49" s="33" customFormat="1" ht="12">
      <c r="A1316" s="6">
        <v>1312</v>
      </c>
      <c r="B1316" s="83">
        <v>7118</v>
      </c>
      <c r="C1316" s="84" t="s">
        <v>996</v>
      </c>
      <c r="D1316" s="84" t="s">
        <v>748</v>
      </c>
      <c r="E1316" s="84" t="s">
        <v>767</v>
      </c>
      <c r="F1316" s="13" t="s">
        <v>303</v>
      </c>
      <c r="G1316" s="56" t="s">
        <v>662</v>
      </c>
      <c r="H1316" s="83">
        <v>7118</v>
      </c>
      <c r="I1316" s="16">
        <f t="shared" si="1016"/>
        <v>358</v>
      </c>
      <c r="J1316" s="51">
        <f>VLOOKUP(H1316,'[3]POB 2017 DISA CHOTA'!$G$289:$AS$1552,3,FALSE)</f>
        <v>3</v>
      </c>
      <c r="K1316" s="51">
        <f>VLOOKUP(H1316,'[3]POB 2017 DISA CHOTA'!$G$289:$AS$1552,4,FALSE)</f>
        <v>2</v>
      </c>
      <c r="L1316" s="51">
        <f>VLOOKUP(H1316,'[3]POB 2017 DISA CHOTA'!$G$289:$AS$1552,5,FALSE)</f>
        <v>3</v>
      </c>
      <c r="M1316" s="51">
        <f>VLOOKUP(H1316,'[3]POB 2017 DISA CHOTA'!$G$289:$AS$1552,6,FALSE)</f>
        <v>4</v>
      </c>
      <c r="N1316" s="51">
        <f>VLOOKUP(H1316,'[3]POB 2017 DISA CHOTA'!$G$289:$AS$1552,7,FALSE)</f>
        <v>1</v>
      </c>
      <c r="O1316" s="51">
        <f>VLOOKUP(H1316,'[3]POB 2017 DISA CHOTA'!$G$289:$AS$1552,8,FALSE)</f>
        <v>4</v>
      </c>
      <c r="P1316" s="51">
        <f>VLOOKUP(H1316,'[3]POB 2017 DISA CHOTA'!$G$289:$AS$1552,9,FALSE)</f>
        <v>7</v>
      </c>
      <c r="Q1316" s="51">
        <f>VLOOKUP(H1316,'[3]POB 2017 DISA CHOTA'!$G$289:$AS$1552,10,FALSE)</f>
        <v>7</v>
      </c>
      <c r="R1316" s="51">
        <f>VLOOKUP(H1316,'[3]POB 2017 DISA CHOTA'!$G$289:$AS$1552,11,FALSE)</f>
        <v>6</v>
      </c>
      <c r="S1316" s="51">
        <f>VLOOKUP(H1316,'[3]POB 2017 DISA CHOTA'!$G$289:$AS$1552,12,FALSE)</f>
        <v>5</v>
      </c>
      <c r="T1316" s="51">
        <f>VLOOKUP(H1316,'[3]POB 2017 DISA CHOTA'!$G$289:$AS$1552,13,FALSE)</f>
        <v>10</v>
      </c>
      <c r="U1316" s="51">
        <f>VLOOKUP(H1316,'[3]POB 2017 DISA CHOTA'!$G$289:$AS$1552,14,FALSE)</f>
        <v>5</v>
      </c>
      <c r="V1316" s="51">
        <f>VLOOKUP(H1316,'[3]POB 2017 DISA CHOTA'!$G$289:$AS$1552,15,FALSE)</f>
        <v>8</v>
      </c>
      <c r="W1316" s="51">
        <f>VLOOKUP(H1316,'[3]POB 2017 DISA CHOTA'!$G$289:$AS$1552,16,FALSE)</f>
        <v>5</v>
      </c>
      <c r="X1316" s="51">
        <f>VLOOKUP(H1316,'[3]POB 2017 DISA CHOTA'!$G$289:$AS$1552,17,FALSE)</f>
        <v>3</v>
      </c>
      <c r="Y1316" s="51">
        <f>VLOOKUP(H1316,'[3]POB 2017 DISA CHOTA'!$G$289:$AS$1552,18,FALSE)</f>
        <v>5</v>
      </c>
      <c r="Z1316" s="51">
        <f>VLOOKUP(H1316,'[3]POB 2017 DISA CHOTA'!$G$289:$AS$1552,19,FALSE)</f>
        <v>9</v>
      </c>
      <c r="AA1316" s="51">
        <f>VLOOKUP(H1316,'[3]POB 2017 DISA CHOTA'!$G$289:$AS$1552,20,FALSE)</f>
        <v>2</v>
      </c>
      <c r="AB1316" s="51">
        <f>VLOOKUP(H1316,'[3]POB 2017 DISA CHOTA'!$G$289:$AS$1552,21,FALSE)</f>
        <v>4</v>
      </c>
      <c r="AC1316" s="51">
        <f>VLOOKUP(H1316,'[3]POB 2017 DISA CHOTA'!$G$289:$AS$1552,22,FALSE)</f>
        <v>4</v>
      </c>
      <c r="AD1316" s="51">
        <f>VLOOKUP(H1316,'[3]POB 2017 DISA CHOTA'!$G$289:$AS$1552,23,FALSE)</f>
        <v>50</v>
      </c>
      <c r="AE1316" s="51">
        <f>VLOOKUP(H1316,'[3]POB 2017 DISA CHOTA'!$G$289:$AS$1552,24,FALSE)</f>
        <v>33</v>
      </c>
      <c r="AF1316" s="51">
        <f>VLOOKUP(H1316,'[3]POB 2017 DISA CHOTA'!$G$289:$AS$1552,25,FALSE)</f>
        <v>34</v>
      </c>
      <c r="AG1316" s="51">
        <f>VLOOKUP(H1316,'[3]POB 2017 DISA CHOTA'!$G$289:$AS$1552,26,FALSE)</f>
        <v>28</v>
      </c>
      <c r="AH1316" s="51">
        <f>VLOOKUP(H1316,'[3]POB 2017 DISA CHOTA'!$G$289:$AS$1552,27,FALSE)</f>
        <v>24</v>
      </c>
      <c r="AI1316" s="51">
        <f>VLOOKUP(H1316,'[3]POB 2017 DISA CHOTA'!$G$289:$AS$1552,28,FALSE)</f>
        <v>14</v>
      </c>
      <c r="AJ1316" s="51">
        <f>VLOOKUP(H1316,'[3]POB 2017 DISA CHOTA'!$G$289:$AS$1552,29,FALSE)</f>
        <v>16</v>
      </c>
      <c r="AK1316" s="51">
        <f>VLOOKUP(H1316,'[3]POB 2017 DISA CHOTA'!$G$289:$AS$1552,30,FALSE)</f>
        <v>26</v>
      </c>
      <c r="AL1316" s="51">
        <f>VLOOKUP(H1316,'[3]POB 2017 DISA CHOTA'!$G$289:$AS$1552,31,FALSE)</f>
        <v>9</v>
      </c>
      <c r="AM1316" s="51">
        <f>VLOOKUP(H1316,'[3]POB 2017 DISA CHOTA'!$G$289:$AS$1552,32,FALSE)</f>
        <v>12</v>
      </c>
      <c r="AN1316" s="51">
        <f>VLOOKUP(H1316,'[3]POB 2017 DISA CHOTA'!$G$289:$AS$1552,33,FALSE)</f>
        <v>7</v>
      </c>
      <c r="AO1316" s="51">
        <f>VLOOKUP(H1316,'[3]POB 2017 DISA CHOTA'!$G$289:$AS$1552,34,FALSE)</f>
        <v>4</v>
      </c>
      <c r="AP1316" s="51">
        <f>VLOOKUP(H1316,'[3]POB 2017 DISA CHOTA'!$G$289:$AS$1552,35,FALSE)</f>
        <v>4</v>
      </c>
      <c r="AQ1316" s="51">
        <f>VLOOKUP(H1316,'[3]POB 2017 DISA CHOTA'!$G$289:$AS$1552,36,FALSE)</f>
        <v>15</v>
      </c>
      <c r="AR1316" s="51">
        <f>VLOOKUP(H1316,'[3]POB 2017 DISA CHOTA'!$G$289:$AS$1552,37,FALSE)</f>
        <v>12</v>
      </c>
      <c r="AS1316" s="51">
        <f>VLOOKUP(H1316,'[3]POB 2017 DISA CHOTA'!$G$289:$AS$1552,38,FALSE)</f>
        <v>90</v>
      </c>
      <c r="AT1316" s="51">
        <f>VLOOKUP(H1316,'[3]POB 2017 DISA CHOTA'!$G$289:$AS$1552,39,FALSE)</f>
        <v>5</v>
      </c>
      <c r="AU1316" s="56">
        <v>7118</v>
      </c>
      <c r="AV1316" s="109"/>
      <c r="AW1316" s="109"/>
    </row>
    <row r="1317" spans="1:49" s="33" customFormat="1" ht="12">
      <c r="A1317" s="21">
        <v>1313</v>
      </c>
      <c r="B1317" s="71" t="s">
        <v>288</v>
      </c>
      <c r="C1317" s="71"/>
      <c r="D1317" s="71"/>
      <c r="E1317" s="71"/>
      <c r="F1317" s="72" t="s">
        <v>1084</v>
      </c>
      <c r="G1317" s="73"/>
      <c r="H1317" s="71" t="s">
        <v>288</v>
      </c>
      <c r="I1317" s="104">
        <f>SUM(I1318:I1321)</f>
        <v>3014</v>
      </c>
      <c r="J1317" s="74">
        <f t="shared" ref="J1317:AT1317" si="1020">SUM(J1318:J1321)</f>
        <v>47</v>
      </c>
      <c r="K1317" s="74">
        <f t="shared" si="1020"/>
        <v>49</v>
      </c>
      <c r="L1317" s="74">
        <f t="shared" si="1020"/>
        <v>48</v>
      </c>
      <c r="M1317" s="74">
        <f t="shared" si="1020"/>
        <v>47</v>
      </c>
      <c r="N1317" s="74">
        <f t="shared" si="1020"/>
        <v>56</v>
      </c>
      <c r="O1317" s="74">
        <f t="shared" si="1020"/>
        <v>65</v>
      </c>
      <c r="P1317" s="74">
        <f t="shared" si="1020"/>
        <v>67</v>
      </c>
      <c r="Q1317" s="74">
        <f t="shared" si="1020"/>
        <v>74</v>
      </c>
      <c r="R1317" s="74">
        <f t="shared" si="1020"/>
        <v>79</v>
      </c>
      <c r="S1317" s="74">
        <f t="shared" si="1020"/>
        <v>54</v>
      </c>
      <c r="T1317" s="74">
        <f t="shared" si="1020"/>
        <v>71</v>
      </c>
      <c r="U1317" s="74">
        <f t="shared" si="1020"/>
        <v>60</v>
      </c>
      <c r="V1317" s="74">
        <f t="shared" si="1020"/>
        <v>78</v>
      </c>
      <c r="W1317" s="74">
        <f t="shared" si="1020"/>
        <v>67</v>
      </c>
      <c r="X1317" s="74">
        <f t="shared" si="1020"/>
        <v>68</v>
      </c>
      <c r="Y1317" s="74">
        <f t="shared" si="1020"/>
        <v>84</v>
      </c>
      <c r="Z1317" s="74">
        <f t="shared" si="1020"/>
        <v>73</v>
      </c>
      <c r="AA1317" s="74">
        <f t="shared" si="1020"/>
        <v>70</v>
      </c>
      <c r="AB1317" s="74">
        <f t="shared" si="1020"/>
        <v>59</v>
      </c>
      <c r="AC1317" s="74">
        <f t="shared" si="1020"/>
        <v>66</v>
      </c>
      <c r="AD1317" s="74">
        <f t="shared" si="1020"/>
        <v>287</v>
      </c>
      <c r="AE1317" s="74">
        <f t="shared" si="1020"/>
        <v>219</v>
      </c>
      <c r="AF1317" s="74">
        <f t="shared" si="1020"/>
        <v>199</v>
      </c>
      <c r="AG1317" s="74">
        <f t="shared" si="1020"/>
        <v>216</v>
      </c>
      <c r="AH1317" s="74">
        <f t="shared" si="1020"/>
        <v>175</v>
      </c>
      <c r="AI1317" s="74">
        <f t="shared" si="1020"/>
        <v>135</v>
      </c>
      <c r="AJ1317" s="74">
        <f t="shared" si="1020"/>
        <v>110</v>
      </c>
      <c r="AK1317" s="74">
        <f t="shared" si="1020"/>
        <v>98</v>
      </c>
      <c r="AL1317" s="74">
        <f t="shared" si="1020"/>
        <v>83</v>
      </c>
      <c r="AM1317" s="74">
        <f t="shared" si="1020"/>
        <v>62</v>
      </c>
      <c r="AN1317" s="74">
        <f t="shared" si="1020"/>
        <v>65</v>
      </c>
      <c r="AO1317" s="74">
        <f t="shared" si="1020"/>
        <v>40</v>
      </c>
      <c r="AP1317" s="74">
        <f t="shared" si="1020"/>
        <v>43</v>
      </c>
      <c r="AQ1317" s="74">
        <f t="shared" si="1020"/>
        <v>169</v>
      </c>
      <c r="AR1317" s="74">
        <f t="shared" si="1020"/>
        <v>169</v>
      </c>
      <c r="AS1317" s="74">
        <f t="shared" si="1020"/>
        <v>603</v>
      </c>
      <c r="AT1317" s="74">
        <f t="shared" si="1020"/>
        <v>61</v>
      </c>
      <c r="AU1317" s="73" t="s">
        <v>288</v>
      </c>
      <c r="AV1317" s="109"/>
      <c r="AW1317" s="109"/>
    </row>
    <row r="1318" spans="1:49" s="33" customFormat="1" ht="12">
      <c r="A1318" s="21">
        <v>1314</v>
      </c>
      <c r="B1318" s="83">
        <v>4701</v>
      </c>
      <c r="C1318" s="84" t="s">
        <v>996</v>
      </c>
      <c r="D1318" s="84" t="s">
        <v>748</v>
      </c>
      <c r="E1318" s="84" t="s">
        <v>759</v>
      </c>
      <c r="F1318" s="46" t="s">
        <v>760</v>
      </c>
      <c r="G1318" s="48" t="s">
        <v>680</v>
      </c>
      <c r="H1318" s="83">
        <v>4701</v>
      </c>
      <c r="I1318" s="16">
        <f t="shared" si="1016"/>
        <v>1230</v>
      </c>
      <c r="J1318" s="51">
        <f>VLOOKUP(H1318,'[3]POB 2017 DISA CHOTA'!$G$289:$AS$1552,3,FALSE)</f>
        <v>18</v>
      </c>
      <c r="K1318" s="51">
        <f>VLOOKUP(H1318,'[3]POB 2017 DISA CHOTA'!$G$289:$AS$1552,4,FALSE)</f>
        <v>14</v>
      </c>
      <c r="L1318" s="51">
        <f>VLOOKUP(H1318,'[3]POB 2017 DISA CHOTA'!$G$289:$AS$1552,5,FALSE)</f>
        <v>17</v>
      </c>
      <c r="M1318" s="51">
        <f>VLOOKUP(H1318,'[3]POB 2017 DISA CHOTA'!$G$289:$AS$1552,6,FALSE)</f>
        <v>16</v>
      </c>
      <c r="N1318" s="51">
        <f>VLOOKUP(H1318,'[3]POB 2017 DISA CHOTA'!$G$289:$AS$1552,7,FALSE)</f>
        <v>21</v>
      </c>
      <c r="O1318" s="51">
        <f>VLOOKUP(H1318,'[3]POB 2017 DISA CHOTA'!$G$289:$AS$1552,8,FALSE)</f>
        <v>25</v>
      </c>
      <c r="P1318" s="51">
        <f>VLOOKUP(H1318,'[3]POB 2017 DISA CHOTA'!$G$289:$AS$1552,9,FALSE)</f>
        <v>23</v>
      </c>
      <c r="Q1318" s="51">
        <f>VLOOKUP(H1318,'[3]POB 2017 DISA CHOTA'!$G$289:$AS$1552,10,FALSE)</f>
        <v>30</v>
      </c>
      <c r="R1318" s="51">
        <f>VLOOKUP(H1318,'[3]POB 2017 DISA CHOTA'!$G$289:$AS$1552,11,FALSE)</f>
        <v>32</v>
      </c>
      <c r="S1318" s="51">
        <f>VLOOKUP(H1318,'[3]POB 2017 DISA CHOTA'!$G$289:$AS$1552,12,FALSE)</f>
        <v>23</v>
      </c>
      <c r="T1318" s="51">
        <f>VLOOKUP(H1318,'[3]POB 2017 DISA CHOTA'!$G$289:$AS$1552,13,FALSE)</f>
        <v>24</v>
      </c>
      <c r="U1318" s="51">
        <f>VLOOKUP(H1318,'[3]POB 2017 DISA CHOTA'!$G$289:$AS$1552,14,FALSE)</f>
        <v>29</v>
      </c>
      <c r="V1318" s="51">
        <f>VLOOKUP(H1318,'[3]POB 2017 DISA CHOTA'!$G$289:$AS$1552,15,FALSE)</f>
        <v>27</v>
      </c>
      <c r="W1318" s="51">
        <f>VLOOKUP(H1318,'[3]POB 2017 DISA CHOTA'!$G$289:$AS$1552,16,FALSE)</f>
        <v>24</v>
      </c>
      <c r="X1318" s="51">
        <f>VLOOKUP(H1318,'[3]POB 2017 DISA CHOTA'!$G$289:$AS$1552,17,FALSE)</f>
        <v>28</v>
      </c>
      <c r="Y1318" s="51">
        <f>VLOOKUP(H1318,'[3]POB 2017 DISA CHOTA'!$G$289:$AS$1552,18,FALSE)</f>
        <v>32</v>
      </c>
      <c r="Z1318" s="51">
        <f>VLOOKUP(H1318,'[3]POB 2017 DISA CHOTA'!$G$289:$AS$1552,19,FALSE)</f>
        <v>26</v>
      </c>
      <c r="AA1318" s="51">
        <f>VLOOKUP(H1318,'[3]POB 2017 DISA CHOTA'!$G$289:$AS$1552,20,FALSE)</f>
        <v>29</v>
      </c>
      <c r="AB1318" s="51">
        <f>VLOOKUP(H1318,'[3]POB 2017 DISA CHOTA'!$G$289:$AS$1552,21,FALSE)</f>
        <v>25</v>
      </c>
      <c r="AC1318" s="51">
        <f>VLOOKUP(H1318,'[3]POB 2017 DISA CHOTA'!$G$289:$AS$1552,22,FALSE)</f>
        <v>24</v>
      </c>
      <c r="AD1318" s="51">
        <f>VLOOKUP(H1318,'[3]POB 2017 DISA CHOTA'!$G$289:$AS$1552,23,FALSE)</f>
        <v>109</v>
      </c>
      <c r="AE1318" s="51">
        <f>VLOOKUP(H1318,'[3]POB 2017 DISA CHOTA'!$G$289:$AS$1552,24,FALSE)</f>
        <v>88</v>
      </c>
      <c r="AF1318" s="51">
        <f>VLOOKUP(H1318,'[3]POB 2017 DISA CHOTA'!$G$289:$AS$1552,25,FALSE)</f>
        <v>71</v>
      </c>
      <c r="AG1318" s="51">
        <f>VLOOKUP(H1318,'[3]POB 2017 DISA CHOTA'!$G$289:$AS$1552,26,FALSE)</f>
        <v>94</v>
      </c>
      <c r="AH1318" s="51">
        <f>VLOOKUP(H1318,'[3]POB 2017 DISA CHOTA'!$G$289:$AS$1552,27,FALSE)</f>
        <v>80</v>
      </c>
      <c r="AI1318" s="51">
        <f>VLOOKUP(H1318,'[3]POB 2017 DISA CHOTA'!$G$289:$AS$1552,28,FALSE)</f>
        <v>68</v>
      </c>
      <c r="AJ1318" s="51">
        <f>VLOOKUP(H1318,'[3]POB 2017 DISA CHOTA'!$G$289:$AS$1552,29,FALSE)</f>
        <v>52</v>
      </c>
      <c r="AK1318" s="51">
        <f>VLOOKUP(H1318,'[3]POB 2017 DISA CHOTA'!$G$289:$AS$1552,30,FALSE)</f>
        <v>47</v>
      </c>
      <c r="AL1318" s="51">
        <f>VLOOKUP(H1318,'[3]POB 2017 DISA CHOTA'!$G$289:$AS$1552,31,FALSE)</f>
        <v>30</v>
      </c>
      <c r="AM1318" s="51">
        <f>VLOOKUP(H1318,'[3]POB 2017 DISA CHOTA'!$G$289:$AS$1552,32,FALSE)</f>
        <v>27</v>
      </c>
      <c r="AN1318" s="51">
        <f>VLOOKUP(H1318,'[3]POB 2017 DISA CHOTA'!$G$289:$AS$1552,33,FALSE)</f>
        <v>29</v>
      </c>
      <c r="AO1318" s="51">
        <f>VLOOKUP(H1318,'[3]POB 2017 DISA CHOTA'!$G$289:$AS$1552,34,FALSE)</f>
        <v>17</v>
      </c>
      <c r="AP1318" s="51">
        <f>VLOOKUP(H1318,'[3]POB 2017 DISA CHOTA'!$G$289:$AS$1552,35,FALSE)</f>
        <v>31</v>
      </c>
      <c r="AQ1318" s="51">
        <f>VLOOKUP(H1318,'[3]POB 2017 DISA CHOTA'!$G$289:$AS$1552,36,FALSE)</f>
        <v>65</v>
      </c>
      <c r="AR1318" s="51">
        <f>VLOOKUP(H1318,'[3]POB 2017 DISA CHOTA'!$G$289:$AS$1552,37,FALSE)</f>
        <v>65</v>
      </c>
      <c r="AS1318" s="51">
        <f>VLOOKUP(H1318,'[3]POB 2017 DISA CHOTA'!$G$289:$AS$1552,38,FALSE)</f>
        <v>250</v>
      </c>
      <c r="AT1318" s="51">
        <f>VLOOKUP(H1318,'[3]POB 2017 DISA CHOTA'!$G$289:$AS$1552,39,FALSE)</f>
        <v>23</v>
      </c>
      <c r="AU1318" s="56">
        <v>4701</v>
      </c>
      <c r="AV1318" s="109"/>
      <c r="AW1318" s="109"/>
    </row>
    <row r="1319" spans="1:49" s="33" customFormat="1" ht="12">
      <c r="A1319" s="6">
        <v>1315</v>
      </c>
      <c r="B1319" s="83">
        <v>4702</v>
      </c>
      <c r="C1319" s="84" t="s">
        <v>996</v>
      </c>
      <c r="D1319" s="84" t="s">
        <v>748</v>
      </c>
      <c r="E1319" s="84" t="s">
        <v>759</v>
      </c>
      <c r="F1319" s="46" t="s">
        <v>761</v>
      </c>
      <c r="G1319" s="48" t="s">
        <v>662</v>
      </c>
      <c r="H1319" s="83">
        <v>4702</v>
      </c>
      <c r="I1319" s="16">
        <f t="shared" si="1016"/>
        <v>636</v>
      </c>
      <c r="J1319" s="51">
        <f>VLOOKUP(H1319,'[3]POB 2017 DISA CHOTA'!$G$289:$AS$1552,3,FALSE)</f>
        <v>14</v>
      </c>
      <c r="K1319" s="51">
        <f>VLOOKUP(H1319,'[3]POB 2017 DISA CHOTA'!$G$289:$AS$1552,4,FALSE)</f>
        <v>13</v>
      </c>
      <c r="L1319" s="51">
        <f>VLOOKUP(H1319,'[3]POB 2017 DISA CHOTA'!$G$289:$AS$1552,5,FALSE)</f>
        <v>5</v>
      </c>
      <c r="M1319" s="51">
        <f>VLOOKUP(H1319,'[3]POB 2017 DISA CHOTA'!$G$289:$AS$1552,6,FALSE)</f>
        <v>6</v>
      </c>
      <c r="N1319" s="51">
        <f>VLOOKUP(H1319,'[3]POB 2017 DISA CHOTA'!$G$289:$AS$1552,7,FALSE)</f>
        <v>12</v>
      </c>
      <c r="O1319" s="51">
        <f>VLOOKUP(H1319,'[3]POB 2017 DISA CHOTA'!$G$289:$AS$1552,8,FALSE)</f>
        <v>10</v>
      </c>
      <c r="P1319" s="51">
        <f>VLOOKUP(H1319,'[3]POB 2017 DISA CHOTA'!$G$289:$AS$1552,9,FALSE)</f>
        <v>10</v>
      </c>
      <c r="Q1319" s="51">
        <f>VLOOKUP(H1319,'[3]POB 2017 DISA CHOTA'!$G$289:$AS$1552,10,FALSE)</f>
        <v>17</v>
      </c>
      <c r="R1319" s="51">
        <f>VLOOKUP(H1319,'[3]POB 2017 DISA CHOTA'!$G$289:$AS$1552,11,FALSE)</f>
        <v>10</v>
      </c>
      <c r="S1319" s="51">
        <f>VLOOKUP(H1319,'[3]POB 2017 DISA CHOTA'!$G$289:$AS$1552,12,FALSE)</f>
        <v>9</v>
      </c>
      <c r="T1319" s="51">
        <f>VLOOKUP(H1319,'[3]POB 2017 DISA CHOTA'!$G$289:$AS$1552,13,FALSE)</f>
        <v>16</v>
      </c>
      <c r="U1319" s="51">
        <f>VLOOKUP(H1319,'[3]POB 2017 DISA CHOTA'!$G$289:$AS$1552,14,FALSE)</f>
        <v>7</v>
      </c>
      <c r="V1319" s="51">
        <f>VLOOKUP(H1319,'[3]POB 2017 DISA CHOTA'!$G$289:$AS$1552,15,FALSE)</f>
        <v>13</v>
      </c>
      <c r="W1319" s="51">
        <f>VLOOKUP(H1319,'[3]POB 2017 DISA CHOTA'!$G$289:$AS$1552,16,FALSE)</f>
        <v>12</v>
      </c>
      <c r="X1319" s="51">
        <f>VLOOKUP(H1319,'[3]POB 2017 DISA CHOTA'!$G$289:$AS$1552,17,FALSE)</f>
        <v>16</v>
      </c>
      <c r="Y1319" s="51">
        <f>VLOOKUP(H1319,'[3]POB 2017 DISA CHOTA'!$G$289:$AS$1552,18,FALSE)</f>
        <v>16</v>
      </c>
      <c r="Z1319" s="51">
        <f>VLOOKUP(H1319,'[3]POB 2017 DISA CHOTA'!$G$289:$AS$1552,19,FALSE)</f>
        <v>20</v>
      </c>
      <c r="AA1319" s="51">
        <f>VLOOKUP(H1319,'[3]POB 2017 DISA CHOTA'!$G$289:$AS$1552,20,FALSE)</f>
        <v>15</v>
      </c>
      <c r="AB1319" s="51">
        <f>VLOOKUP(H1319,'[3]POB 2017 DISA CHOTA'!$G$289:$AS$1552,21,FALSE)</f>
        <v>8</v>
      </c>
      <c r="AC1319" s="51">
        <f>VLOOKUP(H1319,'[3]POB 2017 DISA CHOTA'!$G$289:$AS$1552,22,FALSE)</f>
        <v>8</v>
      </c>
      <c r="AD1319" s="51">
        <f>VLOOKUP(H1319,'[3]POB 2017 DISA CHOTA'!$G$289:$AS$1552,23,FALSE)</f>
        <v>53</v>
      </c>
      <c r="AE1319" s="51">
        <f>VLOOKUP(H1319,'[3]POB 2017 DISA CHOTA'!$G$289:$AS$1552,24,FALSE)</f>
        <v>54</v>
      </c>
      <c r="AF1319" s="51">
        <f>VLOOKUP(H1319,'[3]POB 2017 DISA CHOTA'!$G$289:$AS$1552,25,FALSE)</f>
        <v>48</v>
      </c>
      <c r="AG1319" s="51">
        <f>VLOOKUP(H1319,'[3]POB 2017 DISA CHOTA'!$G$289:$AS$1552,26,FALSE)</f>
        <v>61</v>
      </c>
      <c r="AH1319" s="51">
        <f>VLOOKUP(H1319,'[3]POB 2017 DISA CHOTA'!$G$289:$AS$1552,27,FALSE)</f>
        <v>29</v>
      </c>
      <c r="AI1319" s="51">
        <f>VLOOKUP(H1319,'[3]POB 2017 DISA CHOTA'!$G$289:$AS$1552,28,FALSE)</f>
        <v>25</v>
      </c>
      <c r="AJ1319" s="51">
        <f>VLOOKUP(H1319,'[3]POB 2017 DISA CHOTA'!$G$289:$AS$1552,29,FALSE)</f>
        <v>27</v>
      </c>
      <c r="AK1319" s="51">
        <f>VLOOKUP(H1319,'[3]POB 2017 DISA CHOTA'!$G$289:$AS$1552,30,FALSE)</f>
        <v>20</v>
      </c>
      <c r="AL1319" s="51">
        <f>VLOOKUP(H1319,'[3]POB 2017 DISA CHOTA'!$G$289:$AS$1552,31,FALSE)</f>
        <v>25</v>
      </c>
      <c r="AM1319" s="51">
        <f>VLOOKUP(H1319,'[3]POB 2017 DISA CHOTA'!$G$289:$AS$1552,32,FALSE)</f>
        <v>19</v>
      </c>
      <c r="AN1319" s="51">
        <f>VLOOKUP(H1319,'[3]POB 2017 DISA CHOTA'!$G$289:$AS$1552,33,FALSE)</f>
        <v>20</v>
      </c>
      <c r="AO1319" s="51">
        <f>VLOOKUP(H1319,'[3]POB 2017 DISA CHOTA'!$G$289:$AS$1552,34,FALSE)</f>
        <v>14</v>
      </c>
      <c r="AP1319" s="51">
        <f>VLOOKUP(H1319,'[3]POB 2017 DISA CHOTA'!$G$289:$AS$1552,35,FALSE)</f>
        <v>4</v>
      </c>
      <c r="AQ1319" s="51">
        <f>VLOOKUP(H1319,'[3]POB 2017 DISA CHOTA'!$G$289:$AS$1552,36,FALSE)</f>
        <v>31</v>
      </c>
      <c r="AR1319" s="51">
        <f>VLOOKUP(H1319,'[3]POB 2017 DISA CHOTA'!$G$289:$AS$1552,37,FALSE)</f>
        <v>32</v>
      </c>
      <c r="AS1319" s="51">
        <f>VLOOKUP(H1319,'[3]POB 2017 DISA CHOTA'!$G$289:$AS$1552,38,FALSE)</f>
        <v>132</v>
      </c>
      <c r="AT1319" s="51">
        <f>VLOOKUP(H1319,'[3]POB 2017 DISA CHOTA'!$G$289:$AS$1552,39,FALSE)</f>
        <v>18</v>
      </c>
      <c r="AU1319" s="56">
        <v>4702</v>
      </c>
      <c r="AV1319" s="109"/>
      <c r="AW1319" s="109"/>
    </row>
    <row r="1320" spans="1:49" s="33" customFormat="1" ht="12">
      <c r="A1320" s="21">
        <v>1316</v>
      </c>
      <c r="B1320" s="83">
        <v>4703</v>
      </c>
      <c r="C1320" s="84" t="s">
        <v>996</v>
      </c>
      <c r="D1320" s="84" t="s">
        <v>748</v>
      </c>
      <c r="E1320" s="84" t="s">
        <v>759</v>
      </c>
      <c r="F1320" s="13" t="s">
        <v>304</v>
      </c>
      <c r="G1320" s="56" t="s">
        <v>662</v>
      </c>
      <c r="H1320" s="83">
        <v>4703</v>
      </c>
      <c r="I1320" s="16">
        <f t="shared" si="1016"/>
        <v>793</v>
      </c>
      <c r="J1320" s="51">
        <f>VLOOKUP(H1320,'[3]POB 2017 DISA CHOTA'!$G$289:$AS$1552,3,FALSE)</f>
        <v>13</v>
      </c>
      <c r="K1320" s="51">
        <f>VLOOKUP(H1320,'[3]POB 2017 DISA CHOTA'!$G$289:$AS$1552,4,FALSE)</f>
        <v>15</v>
      </c>
      <c r="L1320" s="51">
        <f>VLOOKUP(H1320,'[3]POB 2017 DISA CHOTA'!$G$289:$AS$1552,5,FALSE)</f>
        <v>21</v>
      </c>
      <c r="M1320" s="51">
        <f>VLOOKUP(H1320,'[3]POB 2017 DISA CHOTA'!$G$289:$AS$1552,6,FALSE)</f>
        <v>16</v>
      </c>
      <c r="N1320" s="51">
        <f>VLOOKUP(H1320,'[3]POB 2017 DISA CHOTA'!$G$289:$AS$1552,7,FALSE)</f>
        <v>17</v>
      </c>
      <c r="O1320" s="51">
        <f>VLOOKUP(H1320,'[3]POB 2017 DISA CHOTA'!$G$289:$AS$1552,8,FALSE)</f>
        <v>24</v>
      </c>
      <c r="P1320" s="51">
        <f>VLOOKUP(H1320,'[3]POB 2017 DISA CHOTA'!$G$289:$AS$1552,9,FALSE)</f>
        <v>27</v>
      </c>
      <c r="Q1320" s="51">
        <f>VLOOKUP(H1320,'[3]POB 2017 DISA CHOTA'!$G$289:$AS$1552,10,FALSE)</f>
        <v>18</v>
      </c>
      <c r="R1320" s="51">
        <f>VLOOKUP(H1320,'[3]POB 2017 DISA CHOTA'!$G$289:$AS$1552,11,FALSE)</f>
        <v>28</v>
      </c>
      <c r="S1320" s="51">
        <f>VLOOKUP(H1320,'[3]POB 2017 DISA CHOTA'!$G$289:$AS$1552,12,FALSE)</f>
        <v>15</v>
      </c>
      <c r="T1320" s="51">
        <f>VLOOKUP(H1320,'[3]POB 2017 DISA CHOTA'!$G$289:$AS$1552,13,FALSE)</f>
        <v>22</v>
      </c>
      <c r="U1320" s="51">
        <f>VLOOKUP(H1320,'[3]POB 2017 DISA CHOTA'!$G$289:$AS$1552,14,FALSE)</f>
        <v>17</v>
      </c>
      <c r="V1320" s="51">
        <f>VLOOKUP(H1320,'[3]POB 2017 DISA CHOTA'!$G$289:$AS$1552,15,FALSE)</f>
        <v>28</v>
      </c>
      <c r="W1320" s="51">
        <f>VLOOKUP(H1320,'[3]POB 2017 DISA CHOTA'!$G$289:$AS$1552,16,FALSE)</f>
        <v>25</v>
      </c>
      <c r="X1320" s="51">
        <f>VLOOKUP(H1320,'[3]POB 2017 DISA CHOTA'!$G$289:$AS$1552,17,FALSE)</f>
        <v>16</v>
      </c>
      <c r="Y1320" s="51">
        <f>VLOOKUP(H1320,'[3]POB 2017 DISA CHOTA'!$G$289:$AS$1552,18,FALSE)</f>
        <v>26</v>
      </c>
      <c r="Z1320" s="51">
        <f>VLOOKUP(H1320,'[3]POB 2017 DISA CHOTA'!$G$289:$AS$1552,19,FALSE)</f>
        <v>16</v>
      </c>
      <c r="AA1320" s="51">
        <f>VLOOKUP(H1320,'[3]POB 2017 DISA CHOTA'!$G$289:$AS$1552,20,FALSE)</f>
        <v>16</v>
      </c>
      <c r="AB1320" s="51">
        <f>VLOOKUP(H1320,'[3]POB 2017 DISA CHOTA'!$G$289:$AS$1552,21,FALSE)</f>
        <v>19</v>
      </c>
      <c r="AC1320" s="51">
        <f>VLOOKUP(H1320,'[3]POB 2017 DISA CHOTA'!$G$289:$AS$1552,22,FALSE)</f>
        <v>22</v>
      </c>
      <c r="AD1320" s="51">
        <f>VLOOKUP(H1320,'[3]POB 2017 DISA CHOTA'!$G$289:$AS$1552,23,FALSE)</f>
        <v>68</v>
      </c>
      <c r="AE1320" s="51">
        <f>VLOOKUP(H1320,'[3]POB 2017 DISA CHOTA'!$G$289:$AS$1552,24,FALSE)</f>
        <v>52</v>
      </c>
      <c r="AF1320" s="51">
        <f>VLOOKUP(H1320,'[3]POB 2017 DISA CHOTA'!$G$289:$AS$1552,25,FALSE)</f>
        <v>57</v>
      </c>
      <c r="AG1320" s="51">
        <f>VLOOKUP(H1320,'[3]POB 2017 DISA CHOTA'!$G$289:$AS$1552,26,FALSE)</f>
        <v>42</v>
      </c>
      <c r="AH1320" s="51">
        <f>VLOOKUP(H1320,'[3]POB 2017 DISA CHOTA'!$G$289:$AS$1552,27,FALSE)</f>
        <v>53</v>
      </c>
      <c r="AI1320" s="51">
        <f>VLOOKUP(H1320,'[3]POB 2017 DISA CHOTA'!$G$289:$AS$1552,28,FALSE)</f>
        <v>24</v>
      </c>
      <c r="AJ1320" s="51">
        <f>VLOOKUP(H1320,'[3]POB 2017 DISA CHOTA'!$G$289:$AS$1552,29,FALSE)</f>
        <v>19</v>
      </c>
      <c r="AK1320" s="51">
        <f>VLOOKUP(H1320,'[3]POB 2017 DISA CHOTA'!$G$289:$AS$1552,30,FALSE)</f>
        <v>24</v>
      </c>
      <c r="AL1320" s="51">
        <f>VLOOKUP(H1320,'[3]POB 2017 DISA CHOTA'!$G$289:$AS$1552,31,FALSE)</f>
        <v>19</v>
      </c>
      <c r="AM1320" s="51">
        <f>VLOOKUP(H1320,'[3]POB 2017 DISA CHOTA'!$G$289:$AS$1552,32,FALSE)</f>
        <v>13</v>
      </c>
      <c r="AN1320" s="51">
        <f>VLOOKUP(H1320,'[3]POB 2017 DISA CHOTA'!$G$289:$AS$1552,33,FALSE)</f>
        <v>11</v>
      </c>
      <c r="AO1320" s="51">
        <f>VLOOKUP(H1320,'[3]POB 2017 DISA CHOTA'!$G$289:$AS$1552,34,FALSE)</f>
        <v>7</v>
      </c>
      <c r="AP1320" s="51">
        <f>VLOOKUP(H1320,'[3]POB 2017 DISA CHOTA'!$G$289:$AS$1552,35,FALSE)</f>
        <v>3</v>
      </c>
      <c r="AQ1320" s="51">
        <f>VLOOKUP(H1320,'[3]POB 2017 DISA CHOTA'!$G$289:$AS$1552,36,FALSE)</f>
        <v>53</v>
      </c>
      <c r="AR1320" s="51">
        <f>VLOOKUP(H1320,'[3]POB 2017 DISA CHOTA'!$G$289:$AS$1552,37,FALSE)</f>
        <v>48</v>
      </c>
      <c r="AS1320" s="51">
        <f>VLOOKUP(H1320,'[3]POB 2017 DISA CHOTA'!$G$289:$AS$1552,38,FALSE)</f>
        <v>145</v>
      </c>
      <c r="AT1320" s="51">
        <f>VLOOKUP(H1320,'[3]POB 2017 DISA CHOTA'!$G$289:$AS$1552,39,FALSE)</f>
        <v>17</v>
      </c>
      <c r="AU1320" s="56">
        <v>4703</v>
      </c>
      <c r="AV1320" s="109"/>
      <c r="AW1320" s="109"/>
    </row>
    <row r="1321" spans="1:49" s="33" customFormat="1" ht="12">
      <c r="A1321" s="21">
        <v>1317</v>
      </c>
      <c r="B1321" s="83">
        <v>7091</v>
      </c>
      <c r="C1321" s="84" t="s">
        <v>996</v>
      </c>
      <c r="D1321" s="84" t="s">
        <v>748</v>
      </c>
      <c r="E1321" s="84" t="s">
        <v>759</v>
      </c>
      <c r="F1321" s="13" t="s">
        <v>305</v>
      </c>
      <c r="G1321" s="56" t="s">
        <v>662</v>
      </c>
      <c r="H1321" s="83">
        <v>7091</v>
      </c>
      <c r="I1321" s="16">
        <f t="shared" si="1016"/>
        <v>355</v>
      </c>
      <c r="J1321" s="51">
        <f>VLOOKUP(H1321,'[3]POB 2017 DISA CHOTA'!$G$289:$AS$1552,3,FALSE)</f>
        <v>2</v>
      </c>
      <c r="K1321" s="51">
        <f>VLOOKUP(H1321,'[3]POB 2017 DISA CHOTA'!$G$289:$AS$1552,4,FALSE)</f>
        <v>7</v>
      </c>
      <c r="L1321" s="51">
        <f>VLOOKUP(H1321,'[3]POB 2017 DISA CHOTA'!$G$289:$AS$1552,5,FALSE)</f>
        <v>5</v>
      </c>
      <c r="M1321" s="51">
        <f>VLOOKUP(H1321,'[3]POB 2017 DISA CHOTA'!$G$289:$AS$1552,6,FALSE)</f>
        <v>9</v>
      </c>
      <c r="N1321" s="51">
        <f>VLOOKUP(H1321,'[3]POB 2017 DISA CHOTA'!$G$289:$AS$1552,7,FALSE)</f>
        <v>6</v>
      </c>
      <c r="O1321" s="51">
        <f>VLOOKUP(H1321,'[3]POB 2017 DISA CHOTA'!$G$289:$AS$1552,8,FALSE)</f>
        <v>6</v>
      </c>
      <c r="P1321" s="51">
        <f>VLOOKUP(H1321,'[3]POB 2017 DISA CHOTA'!$G$289:$AS$1552,9,FALSE)</f>
        <v>7</v>
      </c>
      <c r="Q1321" s="51">
        <f>VLOOKUP(H1321,'[3]POB 2017 DISA CHOTA'!$G$289:$AS$1552,10,FALSE)</f>
        <v>9</v>
      </c>
      <c r="R1321" s="51">
        <f>VLOOKUP(H1321,'[3]POB 2017 DISA CHOTA'!$G$289:$AS$1552,11,FALSE)</f>
        <v>9</v>
      </c>
      <c r="S1321" s="51">
        <f>VLOOKUP(H1321,'[3]POB 2017 DISA CHOTA'!$G$289:$AS$1552,12,FALSE)</f>
        <v>7</v>
      </c>
      <c r="T1321" s="51">
        <f>VLOOKUP(H1321,'[3]POB 2017 DISA CHOTA'!$G$289:$AS$1552,13,FALSE)</f>
        <v>9</v>
      </c>
      <c r="U1321" s="51">
        <f>VLOOKUP(H1321,'[3]POB 2017 DISA CHOTA'!$G$289:$AS$1552,14,FALSE)</f>
        <v>7</v>
      </c>
      <c r="V1321" s="51">
        <f>VLOOKUP(H1321,'[3]POB 2017 DISA CHOTA'!$G$289:$AS$1552,15,FALSE)</f>
        <v>10</v>
      </c>
      <c r="W1321" s="51">
        <f>VLOOKUP(H1321,'[3]POB 2017 DISA CHOTA'!$G$289:$AS$1552,16,FALSE)</f>
        <v>6</v>
      </c>
      <c r="X1321" s="51">
        <f>VLOOKUP(H1321,'[3]POB 2017 DISA CHOTA'!$G$289:$AS$1552,17,FALSE)</f>
        <v>8</v>
      </c>
      <c r="Y1321" s="51">
        <f>VLOOKUP(H1321,'[3]POB 2017 DISA CHOTA'!$G$289:$AS$1552,18,FALSE)</f>
        <v>10</v>
      </c>
      <c r="Z1321" s="51">
        <f>VLOOKUP(H1321,'[3]POB 2017 DISA CHOTA'!$G$289:$AS$1552,19,FALSE)</f>
        <v>11</v>
      </c>
      <c r="AA1321" s="51">
        <f>VLOOKUP(H1321,'[3]POB 2017 DISA CHOTA'!$G$289:$AS$1552,20,FALSE)</f>
        <v>10</v>
      </c>
      <c r="AB1321" s="51">
        <f>VLOOKUP(H1321,'[3]POB 2017 DISA CHOTA'!$G$289:$AS$1552,21,FALSE)</f>
        <v>7</v>
      </c>
      <c r="AC1321" s="51">
        <f>VLOOKUP(H1321,'[3]POB 2017 DISA CHOTA'!$G$289:$AS$1552,22,FALSE)</f>
        <v>12</v>
      </c>
      <c r="AD1321" s="51">
        <f>VLOOKUP(H1321,'[3]POB 2017 DISA CHOTA'!$G$289:$AS$1552,23,FALSE)</f>
        <v>57</v>
      </c>
      <c r="AE1321" s="51">
        <f>VLOOKUP(H1321,'[3]POB 2017 DISA CHOTA'!$G$289:$AS$1552,24,FALSE)</f>
        <v>25</v>
      </c>
      <c r="AF1321" s="51">
        <f>VLOOKUP(H1321,'[3]POB 2017 DISA CHOTA'!$G$289:$AS$1552,25,FALSE)</f>
        <v>23</v>
      </c>
      <c r="AG1321" s="51">
        <f>VLOOKUP(H1321,'[3]POB 2017 DISA CHOTA'!$G$289:$AS$1552,26,FALSE)</f>
        <v>19</v>
      </c>
      <c r="AH1321" s="51">
        <f>VLOOKUP(H1321,'[3]POB 2017 DISA CHOTA'!$G$289:$AS$1552,27,FALSE)</f>
        <v>13</v>
      </c>
      <c r="AI1321" s="51">
        <f>VLOOKUP(H1321,'[3]POB 2017 DISA CHOTA'!$G$289:$AS$1552,28,FALSE)</f>
        <v>18</v>
      </c>
      <c r="AJ1321" s="51">
        <f>VLOOKUP(H1321,'[3]POB 2017 DISA CHOTA'!$G$289:$AS$1552,29,FALSE)</f>
        <v>12</v>
      </c>
      <c r="AK1321" s="51">
        <f>VLOOKUP(H1321,'[3]POB 2017 DISA CHOTA'!$G$289:$AS$1552,30,FALSE)</f>
        <v>7</v>
      </c>
      <c r="AL1321" s="51">
        <f>VLOOKUP(H1321,'[3]POB 2017 DISA CHOTA'!$G$289:$AS$1552,31,FALSE)</f>
        <v>9</v>
      </c>
      <c r="AM1321" s="51">
        <f>VLOOKUP(H1321,'[3]POB 2017 DISA CHOTA'!$G$289:$AS$1552,32,FALSE)</f>
        <v>3</v>
      </c>
      <c r="AN1321" s="51">
        <f>VLOOKUP(H1321,'[3]POB 2017 DISA CHOTA'!$G$289:$AS$1552,33,FALSE)</f>
        <v>5</v>
      </c>
      <c r="AO1321" s="51">
        <f>VLOOKUP(H1321,'[3]POB 2017 DISA CHOTA'!$G$289:$AS$1552,34,FALSE)</f>
        <v>2</v>
      </c>
      <c r="AP1321" s="51">
        <f>VLOOKUP(H1321,'[3]POB 2017 DISA CHOTA'!$G$289:$AS$1552,35,FALSE)</f>
        <v>5</v>
      </c>
      <c r="AQ1321" s="51">
        <f>VLOOKUP(H1321,'[3]POB 2017 DISA CHOTA'!$G$289:$AS$1552,36,FALSE)</f>
        <v>20</v>
      </c>
      <c r="AR1321" s="51">
        <f>VLOOKUP(H1321,'[3]POB 2017 DISA CHOTA'!$G$289:$AS$1552,37,FALSE)</f>
        <v>24</v>
      </c>
      <c r="AS1321" s="51">
        <f>VLOOKUP(H1321,'[3]POB 2017 DISA CHOTA'!$G$289:$AS$1552,38,FALSE)</f>
        <v>76</v>
      </c>
      <c r="AT1321" s="51">
        <f>VLOOKUP(H1321,'[3]POB 2017 DISA CHOTA'!$G$289:$AS$1552,39,FALSE)</f>
        <v>3</v>
      </c>
      <c r="AU1321" s="56">
        <v>7091</v>
      </c>
      <c r="AV1321" s="109"/>
      <c r="AW1321" s="109"/>
    </row>
    <row r="1322" spans="1:49" s="33" customFormat="1" ht="12">
      <c r="A1322" s="6">
        <v>1318</v>
      </c>
      <c r="B1322" s="71" t="s">
        <v>288</v>
      </c>
      <c r="C1322" s="71"/>
      <c r="D1322" s="71"/>
      <c r="E1322" s="71"/>
      <c r="F1322" s="72" t="s">
        <v>1085</v>
      </c>
      <c r="G1322" s="73"/>
      <c r="H1322" s="71" t="s">
        <v>288</v>
      </c>
      <c r="I1322" s="104">
        <f>SUM(I1323:I1326)</f>
        <v>2608</v>
      </c>
      <c r="J1322" s="74">
        <f t="shared" ref="J1322:AT1322" si="1021">SUM(J1323:J1326)</f>
        <v>36</v>
      </c>
      <c r="K1322" s="74">
        <f t="shared" si="1021"/>
        <v>35</v>
      </c>
      <c r="L1322" s="74">
        <f t="shared" si="1021"/>
        <v>56</v>
      </c>
      <c r="M1322" s="74">
        <f t="shared" si="1021"/>
        <v>53</v>
      </c>
      <c r="N1322" s="74">
        <f t="shared" si="1021"/>
        <v>54</v>
      </c>
      <c r="O1322" s="74">
        <f t="shared" si="1021"/>
        <v>56</v>
      </c>
      <c r="P1322" s="74">
        <f t="shared" si="1021"/>
        <v>72</v>
      </c>
      <c r="Q1322" s="74">
        <f t="shared" si="1021"/>
        <v>72</v>
      </c>
      <c r="R1322" s="74">
        <f t="shared" si="1021"/>
        <v>71</v>
      </c>
      <c r="S1322" s="74">
        <f t="shared" si="1021"/>
        <v>70</v>
      </c>
      <c r="T1322" s="74">
        <f t="shared" si="1021"/>
        <v>68</v>
      </c>
      <c r="U1322" s="74">
        <f t="shared" si="1021"/>
        <v>65</v>
      </c>
      <c r="V1322" s="74">
        <f t="shared" si="1021"/>
        <v>62</v>
      </c>
      <c r="W1322" s="74">
        <f t="shared" si="1021"/>
        <v>59</v>
      </c>
      <c r="X1322" s="74">
        <f t="shared" si="1021"/>
        <v>57</v>
      </c>
      <c r="Y1322" s="74">
        <f t="shared" si="1021"/>
        <v>53</v>
      </c>
      <c r="Z1322" s="74">
        <f t="shared" si="1021"/>
        <v>49</v>
      </c>
      <c r="AA1322" s="74">
        <f t="shared" si="1021"/>
        <v>46</v>
      </c>
      <c r="AB1322" s="74">
        <f t="shared" si="1021"/>
        <v>43</v>
      </c>
      <c r="AC1322" s="74">
        <f t="shared" si="1021"/>
        <v>40</v>
      </c>
      <c r="AD1322" s="74">
        <f t="shared" si="1021"/>
        <v>178</v>
      </c>
      <c r="AE1322" s="74">
        <f t="shared" si="1021"/>
        <v>216</v>
      </c>
      <c r="AF1322" s="74">
        <f t="shared" si="1021"/>
        <v>222</v>
      </c>
      <c r="AG1322" s="74">
        <f t="shared" si="1021"/>
        <v>192</v>
      </c>
      <c r="AH1322" s="74">
        <f t="shared" si="1021"/>
        <v>163</v>
      </c>
      <c r="AI1322" s="74">
        <f t="shared" si="1021"/>
        <v>127</v>
      </c>
      <c r="AJ1322" s="74">
        <f t="shared" si="1021"/>
        <v>108</v>
      </c>
      <c r="AK1322" s="74">
        <f t="shared" si="1021"/>
        <v>75</v>
      </c>
      <c r="AL1322" s="74">
        <f t="shared" si="1021"/>
        <v>77</v>
      </c>
      <c r="AM1322" s="74">
        <f t="shared" si="1021"/>
        <v>44</v>
      </c>
      <c r="AN1322" s="74">
        <f t="shared" si="1021"/>
        <v>47</v>
      </c>
      <c r="AO1322" s="74">
        <f t="shared" si="1021"/>
        <v>23</v>
      </c>
      <c r="AP1322" s="74">
        <f t="shared" si="1021"/>
        <v>19</v>
      </c>
      <c r="AQ1322" s="74">
        <f t="shared" si="1021"/>
        <v>153</v>
      </c>
      <c r="AR1322" s="74">
        <f t="shared" si="1021"/>
        <v>111</v>
      </c>
      <c r="AS1322" s="74">
        <f t="shared" si="1021"/>
        <v>538</v>
      </c>
      <c r="AT1322" s="74">
        <f t="shared" si="1021"/>
        <v>60</v>
      </c>
      <c r="AU1322" s="73" t="s">
        <v>288</v>
      </c>
      <c r="AV1322" s="109"/>
      <c r="AW1322" s="109"/>
    </row>
    <row r="1323" spans="1:49" s="33" customFormat="1" ht="12">
      <c r="A1323" s="21">
        <v>1319</v>
      </c>
      <c r="B1323" s="83">
        <v>4739</v>
      </c>
      <c r="C1323" s="84" t="s">
        <v>996</v>
      </c>
      <c r="D1323" s="84" t="s">
        <v>782</v>
      </c>
      <c r="E1323" s="84" t="s">
        <v>783</v>
      </c>
      <c r="F1323" s="85" t="s">
        <v>306</v>
      </c>
      <c r="G1323" s="56" t="s">
        <v>667</v>
      </c>
      <c r="H1323" s="83">
        <v>4739</v>
      </c>
      <c r="I1323" s="16">
        <f t="shared" si="1016"/>
        <v>1139</v>
      </c>
      <c r="J1323" s="51">
        <f>VLOOKUP(H1323,'[3]POB 2017 DISA CHOTA'!$G$289:$AS$1552,3,FALSE)</f>
        <v>18</v>
      </c>
      <c r="K1323" s="51">
        <f>VLOOKUP(H1323,'[3]POB 2017 DISA CHOTA'!$G$289:$AS$1552,4,FALSE)</f>
        <v>17</v>
      </c>
      <c r="L1323" s="51">
        <f>VLOOKUP(H1323,'[3]POB 2017 DISA CHOTA'!$G$289:$AS$1552,5,FALSE)</f>
        <v>23</v>
      </c>
      <c r="M1323" s="51">
        <f>VLOOKUP(H1323,'[3]POB 2017 DISA CHOTA'!$G$289:$AS$1552,6,FALSE)</f>
        <v>25</v>
      </c>
      <c r="N1323" s="51">
        <f>VLOOKUP(H1323,'[3]POB 2017 DISA CHOTA'!$G$289:$AS$1552,7,FALSE)</f>
        <v>20</v>
      </c>
      <c r="O1323" s="51">
        <f>VLOOKUP(H1323,'[3]POB 2017 DISA CHOTA'!$G$289:$AS$1552,8,FALSE)</f>
        <v>20</v>
      </c>
      <c r="P1323" s="51">
        <f>VLOOKUP(H1323,'[3]POB 2017 DISA CHOTA'!$G$289:$AS$1552,9,FALSE)</f>
        <v>30</v>
      </c>
      <c r="Q1323" s="51">
        <f>VLOOKUP(H1323,'[3]POB 2017 DISA CHOTA'!$G$289:$AS$1552,10,FALSE)</f>
        <v>31</v>
      </c>
      <c r="R1323" s="51">
        <f>VLOOKUP(H1323,'[3]POB 2017 DISA CHOTA'!$G$289:$AS$1552,11,FALSE)</f>
        <v>28</v>
      </c>
      <c r="S1323" s="51">
        <f>VLOOKUP(H1323,'[3]POB 2017 DISA CHOTA'!$G$289:$AS$1552,12,FALSE)</f>
        <v>22</v>
      </c>
      <c r="T1323" s="51">
        <f>VLOOKUP(H1323,'[3]POB 2017 DISA CHOTA'!$G$289:$AS$1552,13,FALSE)</f>
        <v>28</v>
      </c>
      <c r="U1323" s="51">
        <f>VLOOKUP(H1323,'[3]POB 2017 DISA CHOTA'!$G$289:$AS$1552,14,FALSE)</f>
        <v>22</v>
      </c>
      <c r="V1323" s="51">
        <f>VLOOKUP(H1323,'[3]POB 2017 DISA CHOTA'!$G$289:$AS$1552,15,FALSE)</f>
        <v>28</v>
      </c>
      <c r="W1323" s="51">
        <f>VLOOKUP(H1323,'[3]POB 2017 DISA CHOTA'!$G$289:$AS$1552,16,FALSE)</f>
        <v>28</v>
      </c>
      <c r="X1323" s="51">
        <f>VLOOKUP(H1323,'[3]POB 2017 DISA CHOTA'!$G$289:$AS$1552,17,FALSE)</f>
        <v>28</v>
      </c>
      <c r="Y1323" s="51">
        <f>VLOOKUP(H1323,'[3]POB 2017 DISA CHOTA'!$G$289:$AS$1552,18,FALSE)</f>
        <v>23</v>
      </c>
      <c r="Z1323" s="51">
        <f>VLOOKUP(H1323,'[3]POB 2017 DISA CHOTA'!$G$289:$AS$1552,19,FALSE)</f>
        <v>26</v>
      </c>
      <c r="AA1323" s="51">
        <f>VLOOKUP(H1323,'[3]POB 2017 DISA CHOTA'!$G$289:$AS$1552,20,FALSE)</f>
        <v>22</v>
      </c>
      <c r="AB1323" s="51">
        <f>VLOOKUP(H1323,'[3]POB 2017 DISA CHOTA'!$G$289:$AS$1552,21,FALSE)</f>
        <v>23</v>
      </c>
      <c r="AC1323" s="51">
        <f>VLOOKUP(H1323,'[3]POB 2017 DISA CHOTA'!$G$289:$AS$1552,22,FALSE)</f>
        <v>15</v>
      </c>
      <c r="AD1323" s="51">
        <f>VLOOKUP(H1323,'[3]POB 2017 DISA CHOTA'!$G$289:$AS$1552,23,FALSE)</f>
        <v>71</v>
      </c>
      <c r="AE1323" s="51">
        <f>VLOOKUP(H1323,'[3]POB 2017 DISA CHOTA'!$G$289:$AS$1552,24,FALSE)</f>
        <v>82</v>
      </c>
      <c r="AF1323" s="51">
        <f>VLOOKUP(H1323,'[3]POB 2017 DISA CHOTA'!$G$289:$AS$1552,25,FALSE)</f>
        <v>93</v>
      </c>
      <c r="AG1323" s="51">
        <f>VLOOKUP(H1323,'[3]POB 2017 DISA CHOTA'!$G$289:$AS$1552,26,FALSE)</f>
        <v>89</v>
      </c>
      <c r="AH1323" s="51">
        <f>VLOOKUP(H1323,'[3]POB 2017 DISA CHOTA'!$G$289:$AS$1552,27,FALSE)</f>
        <v>85</v>
      </c>
      <c r="AI1323" s="51">
        <f>VLOOKUP(H1323,'[3]POB 2017 DISA CHOTA'!$G$289:$AS$1552,28,FALSE)</f>
        <v>57</v>
      </c>
      <c r="AJ1323" s="51">
        <f>VLOOKUP(H1323,'[3]POB 2017 DISA CHOTA'!$G$289:$AS$1552,29,FALSE)</f>
        <v>49</v>
      </c>
      <c r="AK1323" s="51">
        <f>VLOOKUP(H1323,'[3]POB 2017 DISA CHOTA'!$G$289:$AS$1552,30,FALSE)</f>
        <v>33</v>
      </c>
      <c r="AL1323" s="51">
        <f>VLOOKUP(H1323,'[3]POB 2017 DISA CHOTA'!$G$289:$AS$1552,31,FALSE)</f>
        <v>35</v>
      </c>
      <c r="AM1323" s="51">
        <f>VLOOKUP(H1323,'[3]POB 2017 DISA CHOTA'!$G$289:$AS$1552,32,FALSE)</f>
        <v>24</v>
      </c>
      <c r="AN1323" s="51">
        <f>VLOOKUP(H1323,'[3]POB 2017 DISA CHOTA'!$G$289:$AS$1552,33,FALSE)</f>
        <v>25</v>
      </c>
      <c r="AO1323" s="51">
        <f>VLOOKUP(H1323,'[3]POB 2017 DISA CHOTA'!$G$289:$AS$1552,34,FALSE)</f>
        <v>9</v>
      </c>
      <c r="AP1323" s="51">
        <f>VLOOKUP(H1323,'[3]POB 2017 DISA CHOTA'!$G$289:$AS$1552,35,FALSE)</f>
        <v>10</v>
      </c>
      <c r="AQ1323" s="51">
        <f>VLOOKUP(H1323,'[3]POB 2017 DISA CHOTA'!$G$289:$AS$1552,36,FALSE)</f>
        <v>66</v>
      </c>
      <c r="AR1323" s="51">
        <f>VLOOKUP(H1323,'[3]POB 2017 DISA CHOTA'!$G$289:$AS$1552,37,FALSE)</f>
        <v>52</v>
      </c>
      <c r="AS1323" s="51">
        <f>VLOOKUP(H1323,'[3]POB 2017 DISA CHOTA'!$G$289:$AS$1552,38,FALSE)</f>
        <v>234</v>
      </c>
      <c r="AT1323" s="51">
        <f>VLOOKUP(H1323,'[3]POB 2017 DISA CHOTA'!$G$289:$AS$1552,39,FALSE)</f>
        <v>25</v>
      </c>
      <c r="AU1323" s="56">
        <v>4739</v>
      </c>
      <c r="AV1323" s="109"/>
      <c r="AW1323" s="109"/>
    </row>
    <row r="1324" spans="1:49" s="33" customFormat="1" ht="12">
      <c r="A1324" s="21">
        <v>1320</v>
      </c>
      <c r="B1324" s="83">
        <v>4740</v>
      </c>
      <c r="C1324" s="84" t="s">
        <v>996</v>
      </c>
      <c r="D1324" s="84" t="s">
        <v>782</v>
      </c>
      <c r="E1324" s="84" t="s">
        <v>783</v>
      </c>
      <c r="F1324" s="13" t="s">
        <v>307</v>
      </c>
      <c r="G1324" s="56" t="s">
        <v>662</v>
      </c>
      <c r="H1324" s="83">
        <v>4740</v>
      </c>
      <c r="I1324" s="16">
        <f t="shared" si="1016"/>
        <v>412</v>
      </c>
      <c r="J1324" s="51">
        <f>VLOOKUP(H1324,'[3]POB 2017 DISA CHOTA'!$G$289:$AS$1552,3,FALSE)</f>
        <v>7</v>
      </c>
      <c r="K1324" s="51">
        <f>VLOOKUP(H1324,'[3]POB 2017 DISA CHOTA'!$G$289:$AS$1552,4,FALSE)</f>
        <v>9</v>
      </c>
      <c r="L1324" s="51">
        <f>VLOOKUP(H1324,'[3]POB 2017 DISA CHOTA'!$G$289:$AS$1552,5,FALSE)</f>
        <v>10</v>
      </c>
      <c r="M1324" s="51">
        <f>VLOOKUP(H1324,'[3]POB 2017 DISA CHOTA'!$G$289:$AS$1552,6,FALSE)</f>
        <v>7</v>
      </c>
      <c r="N1324" s="51">
        <f>VLOOKUP(H1324,'[3]POB 2017 DISA CHOTA'!$G$289:$AS$1552,7,FALSE)</f>
        <v>8</v>
      </c>
      <c r="O1324" s="51">
        <f>VLOOKUP(H1324,'[3]POB 2017 DISA CHOTA'!$G$289:$AS$1552,8,FALSE)</f>
        <v>11</v>
      </c>
      <c r="P1324" s="51">
        <f>VLOOKUP(H1324,'[3]POB 2017 DISA CHOTA'!$G$289:$AS$1552,9,FALSE)</f>
        <v>10</v>
      </c>
      <c r="Q1324" s="51">
        <f>VLOOKUP(H1324,'[3]POB 2017 DISA CHOTA'!$G$289:$AS$1552,10,FALSE)</f>
        <v>13</v>
      </c>
      <c r="R1324" s="51">
        <f>VLOOKUP(H1324,'[3]POB 2017 DISA CHOTA'!$G$289:$AS$1552,11,FALSE)</f>
        <v>10</v>
      </c>
      <c r="S1324" s="51">
        <f>VLOOKUP(H1324,'[3]POB 2017 DISA CHOTA'!$G$289:$AS$1552,12,FALSE)</f>
        <v>8</v>
      </c>
      <c r="T1324" s="51">
        <f>VLOOKUP(H1324,'[3]POB 2017 DISA CHOTA'!$G$289:$AS$1552,13,FALSE)</f>
        <v>15</v>
      </c>
      <c r="U1324" s="51">
        <f>VLOOKUP(H1324,'[3]POB 2017 DISA CHOTA'!$G$289:$AS$1552,14,FALSE)</f>
        <v>12</v>
      </c>
      <c r="V1324" s="51">
        <f>VLOOKUP(H1324,'[3]POB 2017 DISA CHOTA'!$G$289:$AS$1552,15,FALSE)</f>
        <v>12</v>
      </c>
      <c r="W1324" s="51">
        <f>VLOOKUP(H1324,'[3]POB 2017 DISA CHOTA'!$G$289:$AS$1552,16,FALSE)</f>
        <v>8</v>
      </c>
      <c r="X1324" s="51">
        <f>VLOOKUP(H1324,'[3]POB 2017 DISA CHOTA'!$G$289:$AS$1552,17,FALSE)</f>
        <v>6</v>
      </c>
      <c r="Y1324" s="51">
        <f>VLOOKUP(H1324,'[3]POB 2017 DISA CHOTA'!$G$289:$AS$1552,18,FALSE)</f>
        <v>9</v>
      </c>
      <c r="Z1324" s="51">
        <f>VLOOKUP(H1324,'[3]POB 2017 DISA CHOTA'!$G$289:$AS$1552,19,FALSE)</f>
        <v>4</v>
      </c>
      <c r="AA1324" s="51">
        <f>VLOOKUP(H1324,'[3]POB 2017 DISA CHOTA'!$G$289:$AS$1552,20,FALSE)</f>
        <v>6</v>
      </c>
      <c r="AB1324" s="51">
        <f>VLOOKUP(H1324,'[3]POB 2017 DISA CHOTA'!$G$289:$AS$1552,21,FALSE)</f>
        <v>6</v>
      </c>
      <c r="AC1324" s="51">
        <f>VLOOKUP(H1324,'[3]POB 2017 DISA CHOTA'!$G$289:$AS$1552,22,FALSE)</f>
        <v>10</v>
      </c>
      <c r="AD1324" s="51">
        <f>VLOOKUP(H1324,'[3]POB 2017 DISA CHOTA'!$G$289:$AS$1552,23,FALSE)</f>
        <v>24</v>
      </c>
      <c r="AE1324" s="51">
        <f>VLOOKUP(H1324,'[3]POB 2017 DISA CHOTA'!$G$289:$AS$1552,24,FALSE)</f>
        <v>37</v>
      </c>
      <c r="AF1324" s="51">
        <f>VLOOKUP(H1324,'[3]POB 2017 DISA CHOTA'!$G$289:$AS$1552,25,FALSE)</f>
        <v>39</v>
      </c>
      <c r="AG1324" s="51">
        <f>VLOOKUP(H1324,'[3]POB 2017 DISA CHOTA'!$G$289:$AS$1552,26,FALSE)</f>
        <v>25</v>
      </c>
      <c r="AH1324" s="51">
        <f>VLOOKUP(H1324,'[3]POB 2017 DISA CHOTA'!$G$289:$AS$1552,27,FALSE)</f>
        <v>23</v>
      </c>
      <c r="AI1324" s="51">
        <f>VLOOKUP(H1324,'[3]POB 2017 DISA CHOTA'!$G$289:$AS$1552,28,FALSE)</f>
        <v>25</v>
      </c>
      <c r="AJ1324" s="51">
        <f>VLOOKUP(H1324,'[3]POB 2017 DISA CHOTA'!$G$289:$AS$1552,29,FALSE)</f>
        <v>16</v>
      </c>
      <c r="AK1324" s="51">
        <f>VLOOKUP(H1324,'[3]POB 2017 DISA CHOTA'!$G$289:$AS$1552,30,FALSE)</f>
        <v>13</v>
      </c>
      <c r="AL1324" s="51">
        <f>VLOOKUP(H1324,'[3]POB 2017 DISA CHOTA'!$G$289:$AS$1552,31,FALSE)</f>
        <v>9</v>
      </c>
      <c r="AM1324" s="51">
        <f>VLOOKUP(H1324,'[3]POB 2017 DISA CHOTA'!$G$289:$AS$1552,32,FALSE)</f>
        <v>7</v>
      </c>
      <c r="AN1324" s="51">
        <f>VLOOKUP(H1324,'[3]POB 2017 DISA CHOTA'!$G$289:$AS$1552,33,FALSE)</f>
        <v>6</v>
      </c>
      <c r="AO1324" s="51">
        <f>VLOOKUP(H1324,'[3]POB 2017 DISA CHOTA'!$G$289:$AS$1552,34,FALSE)</f>
        <v>3</v>
      </c>
      <c r="AP1324" s="51">
        <f>VLOOKUP(H1324,'[3]POB 2017 DISA CHOTA'!$G$289:$AS$1552,35,FALSE)</f>
        <v>4</v>
      </c>
      <c r="AQ1324" s="51">
        <f>VLOOKUP(H1324,'[3]POB 2017 DISA CHOTA'!$G$289:$AS$1552,36,FALSE)</f>
        <v>26</v>
      </c>
      <c r="AR1324" s="51">
        <f>VLOOKUP(H1324,'[3]POB 2017 DISA CHOTA'!$G$289:$AS$1552,37,FALSE)</f>
        <v>17</v>
      </c>
      <c r="AS1324" s="51">
        <f>VLOOKUP(H1324,'[3]POB 2017 DISA CHOTA'!$G$289:$AS$1552,38,FALSE)</f>
        <v>85</v>
      </c>
      <c r="AT1324" s="51">
        <f>VLOOKUP(H1324,'[3]POB 2017 DISA CHOTA'!$G$289:$AS$1552,39,FALSE)</f>
        <v>13</v>
      </c>
      <c r="AU1324" s="56">
        <v>4740</v>
      </c>
      <c r="AV1324" s="109"/>
      <c r="AW1324" s="109"/>
    </row>
    <row r="1325" spans="1:49" s="33" customFormat="1" ht="12">
      <c r="A1325" s="6">
        <v>1321</v>
      </c>
      <c r="B1325" s="83">
        <v>4741</v>
      </c>
      <c r="C1325" s="84" t="s">
        <v>996</v>
      </c>
      <c r="D1325" s="84" t="s">
        <v>782</v>
      </c>
      <c r="E1325" s="84" t="s">
        <v>783</v>
      </c>
      <c r="F1325" s="13" t="s">
        <v>308</v>
      </c>
      <c r="G1325" s="56" t="s">
        <v>662</v>
      </c>
      <c r="H1325" s="83">
        <v>4741</v>
      </c>
      <c r="I1325" s="16">
        <f t="shared" si="1016"/>
        <v>868</v>
      </c>
      <c r="J1325" s="51">
        <f>VLOOKUP(H1325,'[3]POB 2017 DISA CHOTA'!$G$289:$AS$1552,3,FALSE)</f>
        <v>9</v>
      </c>
      <c r="K1325" s="51">
        <f>VLOOKUP(H1325,'[3]POB 2017 DISA CHOTA'!$G$289:$AS$1552,4,FALSE)</f>
        <v>8</v>
      </c>
      <c r="L1325" s="51">
        <f>VLOOKUP(H1325,'[3]POB 2017 DISA CHOTA'!$G$289:$AS$1552,5,FALSE)</f>
        <v>20</v>
      </c>
      <c r="M1325" s="51">
        <f>VLOOKUP(H1325,'[3]POB 2017 DISA CHOTA'!$G$289:$AS$1552,6,FALSE)</f>
        <v>19</v>
      </c>
      <c r="N1325" s="51">
        <f>VLOOKUP(H1325,'[3]POB 2017 DISA CHOTA'!$G$289:$AS$1552,7,FALSE)</f>
        <v>24</v>
      </c>
      <c r="O1325" s="51">
        <f>VLOOKUP(H1325,'[3]POB 2017 DISA CHOTA'!$G$289:$AS$1552,8,FALSE)</f>
        <v>21</v>
      </c>
      <c r="P1325" s="51">
        <f>VLOOKUP(H1325,'[3]POB 2017 DISA CHOTA'!$G$289:$AS$1552,9,FALSE)</f>
        <v>28</v>
      </c>
      <c r="Q1325" s="51">
        <f>VLOOKUP(H1325,'[3]POB 2017 DISA CHOTA'!$G$289:$AS$1552,10,FALSE)</f>
        <v>21</v>
      </c>
      <c r="R1325" s="51">
        <f>VLOOKUP(H1325,'[3]POB 2017 DISA CHOTA'!$G$289:$AS$1552,11,FALSE)</f>
        <v>28</v>
      </c>
      <c r="S1325" s="51">
        <f>VLOOKUP(H1325,'[3]POB 2017 DISA CHOTA'!$G$289:$AS$1552,12,FALSE)</f>
        <v>35</v>
      </c>
      <c r="T1325" s="51">
        <f>VLOOKUP(H1325,'[3]POB 2017 DISA CHOTA'!$G$289:$AS$1552,13,FALSE)</f>
        <v>23</v>
      </c>
      <c r="U1325" s="51">
        <f>VLOOKUP(H1325,'[3]POB 2017 DISA CHOTA'!$G$289:$AS$1552,14,FALSE)</f>
        <v>28</v>
      </c>
      <c r="V1325" s="51">
        <f>VLOOKUP(H1325,'[3]POB 2017 DISA CHOTA'!$G$289:$AS$1552,15,FALSE)</f>
        <v>18</v>
      </c>
      <c r="W1325" s="51">
        <f>VLOOKUP(H1325,'[3]POB 2017 DISA CHOTA'!$G$289:$AS$1552,16,FALSE)</f>
        <v>22</v>
      </c>
      <c r="X1325" s="51">
        <f>VLOOKUP(H1325,'[3]POB 2017 DISA CHOTA'!$G$289:$AS$1552,17,FALSE)</f>
        <v>21</v>
      </c>
      <c r="Y1325" s="51">
        <f>VLOOKUP(H1325,'[3]POB 2017 DISA CHOTA'!$G$289:$AS$1552,18,FALSE)</f>
        <v>18</v>
      </c>
      <c r="Z1325" s="51">
        <f>VLOOKUP(H1325,'[3]POB 2017 DISA CHOTA'!$G$289:$AS$1552,19,FALSE)</f>
        <v>15</v>
      </c>
      <c r="AA1325" s="51">
        <f>VLOOKUP(H1325,'[3]POB 2017 DISA CHOTA'!$G$289:$AS$1552,20,FALSE)</f>
        <v>15</v>
      </c>
      <c r="AB1325" s="51">
        <f>VLOOKUP(H1325,'[3]POB 2017 DISA CHOTA'!$G$289:$AS$1552,21,FALSE)</f>
        <v>12</v>
      </c>
      <c r="AC1325" s="51">
        <f>VLOOKUP(H1325,'[3]POB 2017 DISA CHOTA'!$G$289:$AS$1552,22,FALSE)</f>
        <v>13</v>
      </c>
      <c r="AD1325" s="51">
        <f>VLOOKUP(H1325,'[3]POB 2017 DISA CHOTA'!$G$289:$AS$1552,23,FALSE)</f>
        <v>67</v>
      </c>
      <c r="AE1325" s="51">
        <f>VLOOKUP(H1325,'[3]POB 2017 DISA CHOTA'!$G$289:$AS$1552,24,FALSE)</f>
        <v>74</v>
      </c>
      <c r="AF1325" s="51">
        <f>VLOOKUP(H1325,'[3]POB 2017 DISA CHOTA'!$G$289:$AS$1552,25,FALSE)</f>
        <v>69</v>
      </c>
      <c r="AG1325" s="51">
        <f>VLOOKUP(H1325,'[3]POB 2017 DISA CHOTA'!$G$289:$AS$1552,26,FALSE)</f>
        <v>62</v>
      </c>
      <c r="AH1325" s="51">
        <f>VLOOKUP(H1325,'[3]POB 2017 DISA CHOTA'!$G$289:$AS$1552,27,FALSE)</f>
        <v>44</v>
      </c>
      <c r="AI1325" s="51">
        <f>VLOOKUP(H1325,'[3]POB 2017 DISA CHOTA'!$G$289:$AS$1552,28,FALSE)</f>
        <v>36</v>
      </c>
      <c r="AJ1325" s="51">
        <f>VLOOKUP(H1325,'[3]POB 2017 DISA CHOTA'!$G$289:$AS$1552,29,FALSE)</f>
        <v>32</v>
      </c>
      <c r="AK1325" s="51">
        <f>VLOOKUP(H1325,'[3]POB 2017 DISA CHOTA'!$G$289:$AS$1552,30,FALSE)</f>
        <v>24</v>
      </c>
      <c r="AL1325" s="51">
        <f>VLOOKUP(H1325,'[3]POB 2017 DISA CHOTA'!$G$289:$AS$1552,31,FALSE)</f>
        <v>26</v>
      </c>
      <c r="AM1325" s="51">
        <f>VLOOKUP(H1325,'[3]POB 2017 DISA CHOTA'!$G$289:$AS$1552,32,FALSE)</f>
        <v>9</v>
      </c>
      <c r="AN1325" s="51">
        <f>VLOOKUP(H1325,'[3]POB 2017 DISA CHOTA'!$G$289:$AS$1552,33,FALSE)</f>
        <v>13</v>
      </c>
      <c r="AO1325" s="51">
        <f>VLOOKUP(H1325,'[3]POB 2017 DISA CHOTA'!$G$289:$AS$1552,34,FALSE)</f>
        <v>10</v>
      </c>
      <c r="AP1325" s="51">
        <f>VLOOKUP(H1325,'[3]POB 2017 DISA CHOTA'!$G$289:$AS$1552,35,FALSE)</f>
        <v>4</v>
      </c>
      <c r="AQ1325" s="51">
        <f>VLOOKUP(H1325,'[3]POB 2017 DISA CHOTA'!$G$289:$AS$1552,36,FALSE)</f>
        <v>55</v>
      </c>
      <c r="AR1325" s="51">
        <f>VLOOKUP(H1325,'[3]POB 2017 DISA CHOTA'!$G$289:$AS$1552,37,FALSE)</f>
        <v>35</v>
      </c>
      <c r="AS1325" s="51">
        <f>VLOOKUP(H1325,'[3]POB 2017 DISA CHOTA'!$G$289:$AS$1552,38,FALSE)</f>
        <v>172</v>
      </c>
      <c r="AT1325" s="51">
        <f>VLOOKUP(H1325,'[3]POB 2017 DISA CHOTA'!$G$289:$AS$1552,39,FALSE)</f>
        <v>18</v>
      </c>
      <c r="AU1325" s="56">
        <v>4741</v>
      </c>
      <c r="AV1325" s="109"/>
      <c r="AW1325" s="109"/>
    </row>
    <row r="1326" spans="1:49" s="33" customFormat="1" ht="12">
      <c r="A1326" s="21">
        <v>1322</v>
      </c>
      <c r="B1326" s="83">
        <v>7123</v>
      </c>
      <c r="C1326" s="84" t="s">
        <v>996</v>
      </c>
      <c r="D1326" s="84" t="s">
        <v>782</v>
      </c>
      <c r="E1326" s="84" t="s">
        <v>783</v>
      </c>
      <c r="F1326" s="13" t="s">
        <v>309</v>
      </c>
      <c r="G1326" s="56" t="s">
        <v>662</v>
      </c>
      <c r="H1326" s="83">
        <v>7123</v>
      </c>
      <c r="I1326" s="16">
        <f t="shared" si="1016"/>
        <v>189</v>
      </c>
      <c r="J1326" s="51">
        <f>VLOOKUP(H1326,'[3]POB 2017 DISA CHOTA'!$G$289:$AS$1552,3,FALSE)</f>
        <v>2</v>
      </c>
      <c r="K1326" s="51">
        <f>VLOOKUP(H1326,'[3]POB 2017 DISA CHOTA'!$G$289:$AS$1552,4,FALSE)</f>
        <v>1</v>
      </c>
      <c r="L1326" s="51">
        <f>VLOOKUP(H1326,'[3]POB 2017 DISA CHOTA'!$G$289:$AS$1552,5,FALSE)</f>
        <v>3</v>
      </c>
      <c r="M1326" s="51">
        <f>VLOOKUP(H1326,'[3]POB 2017 DISA CHOTA'!$G$289:$AS$1552,6,FALSE)</f>
        <v>2</v>
      </c>
      <c r="N1326" s="51">
        <f>VLOOKUP(H1326,'[3]POB 2017 DISA CHOTA'!$G$289:$AS$1552,7,FALSE)</f>
        <v>2</v>
      </c>
      <c r="O1326" s="51">
        <f>VLOOKUP(H1326,'[3]POB 2017 DISA CHOTA'!$G$289:$AS$1552,8,FALSE)</f>
        <v>4</v>
      </c>
      <c r="P1326" s="51">
        <f>VLOOKUP(H1326,'[3]POB 2017 DISA CHOTA'!$G$289:$AS$1552,9,FALSE)</f>
        <v>4</v>
      </c>
      <c r="Q1326" s="51">
        <f>VLOOKUP(H1326,'[3]POB 2017 DISA CHOTA'!$G$289:$AS$1552,10,FALSE)</f>
        <v>7</v>
      </c>
      <c r="R1326" s="51">
        <f>VLOOKUP(H1326,'[3]POB 2017 DISA CHOTA'!$G$289:$AS$1552,11,FALSE)</f>
        <v>5</v>
      </c>
      <c r="S1326" s="51">
        <f>VLOOKUP(H1326,'[3]POB 2017 DISA CHOTA'!$G$289:$AS$1552,12,FALSE)</f>
        <v>5</v>
      </c>
      <c r="T1326" s="51">
        <f>VLOOKUP(H1326,'[3]POB 2017 DISA CHOTA'!$G$289:$AS$1552,13,FALSE)</f>
        <v>2</v>
      </c>
      <c r="U1326" s="51">
        <f>VLOOKUP(H1326,'[3]POB 2017 DISA CHOTA'!$G$289:$AS$1552,14,FALSE)</f>
        <v>3</v>
      </c>
      <c r="V1326" s="51">
        <f>VLOOKUP(H1326,'[3]POB 2017 DISA CHOTA'!$G$289:$AS$1552,15,FALSE)</f>
        <v>4</v>
      </c>
      <c r="W1326" s="51">
        <f>VLOOKUP(H1326,'[3]POB 2017 DISA CHOTA'!$G$289:$AS$1552,16,FALSE)</f>
        <v>1</v>
      </c>
      <c r="X1326" s="51">
        <f>VLOOKUP(H1326,'[3]POB 2017 DISA CHOTA'!$G$289:$AS$1552,17,FALSE)</f>
        <v>2</v>
      </c>
      <c r="Y1326" s="51">
        <f>VLOOKUP(H1326,'[3]POB 2017 DISA CHOTA'!$G$289:$AS$1552,18,FALSE)</f>
        <v>3</v>
      </c>
      <c r="Z1326" s="51">
        <f>VLOOKUP(H1326,'[3]POB 2017 DISA CHOTA'!$G$289:$AS$1552,19,FALSE)</f>
        <v>4</v>
      </c>
      <c r="AA1326" s="51">
        <f>VLOOKUP(H1326,'[3]POB 2017 DISA CHOTA'!$G$289:$AS$1552,20,FALSE)</f>
        <v>3</v>
      </c>
      <c r="AB1326" s="51">
        <f>VLOOKUP(H1326,'[3]POB 2017 DISA CHOTA'!$G$289:$AS$1552,21,FALSE)</f>
        <v>2</v>
      </c>
      <c r="AC1326" s="51">
        <f>VLOOKUP(H1326,'[3]POB 2017 DISA CHOTA'!$G$289:$AS$1552,22,FALSE)</f>
        <v>2</v>
      </c>
      <c r="AD1326" s="51">
        <f>VLOOKUP(H1326,'[3]POB 2017 DISA CHOTA'!$G$289:$AS$1552,23,FALSE)</f>
        <v>16</v>
      </c>
      <c r="AE1326" s="51">
        <f>VLOOKUP(H1326,'[3]POB 2017 DISA CHOTA'!$G$289:$AS$1552,24,FALSE)</f>
        <v>23</v>
      </c>
      <c r="AF1326" s="51">
        <f>VLOOKUP(H1326,'[3]POB 2017 DISA CHOTA'!$G$289:$AS$1552,25,FALSE)</f>
        <v>21</v>
      </c>
      <c r="AG1326" s="51">
        <f>VLOOKUP(H1326,'[3]POB 2017 DISA CHOTA'!$G$289:$AS$1552,26,FALSE)</f>
        <v>16</v>
      </c>
      <c r="AH1326" s="51">
        <f>VLOOKUP(H1326,'[3]POB 2017 DISA CHOTA'!$G$289:$AS$1552,27,FALSE)</f>
        <v>11</v>
      </c>
      <c r="AI1326" s="51">
        <f>VLOOKUP(H1326,'[3]POB 2017 DISA CHOTA'!$G$289:$AS$1552,28,FALSE)</f>
        <v>9</v>
      </c>
      <c r="AJ1326" s="51">
        <f>VLOOKUP(H1326,'[3]POB 2017 DISA CHOTA'!$G$289:$AS$1552,29,FALSE)</f>
        <v>11</v>
      </c>
      <c r="AK1326" s="51">
        <f>VLOOKUP(H1326,'[3]POB 2017 DISA CHOTA'!$G$289:$AS$1552,30,FALSE)</f>
        <v>5</v>
      </c>
      <c r="AL1326" s="51">
        <f>VLOOKUP(H1326,'[3]POB 2017 DISA CHOTA'!$G$289:$AS$1552,31,FALSE)</f>
        <v>7</v>
      </c>
      <c r="AM1326" s="51">
        <f>VLOOKUP(H1326,'[3]POB 2017 DISA CHOTA'!$G$289:$AS$1552,32,FALSE)</f>
        <v>4</v>
      </c>
      <c r="AN1326" s="51">
        <f>VLOOKUP(H1326,'[3]POB 2017 DISA CHOTA'!$G$289:$AS$1552,33,FALSE)</f>
        <v>3</v>
      </c>
      <c r="AO1326" s="51">
        <f>VLOOKUP(H1326,'[3]POB 2017 DISA CHOTA'!$G$289:$AS$1552,34,FALSE)</f>
        <v>1</v>
      </c>
      <c r="AP1326" s="51">
        <f>VLOOKUP(H1326,'[3]POB 2017 DISA CHOTA'!$G$289:$AS$1552,35,FALSE)</f>
        <v>1</v>
      </c>
      <c r="AQ1326" s="51">
        <f>VLOOKUP(H1326,'[3]POB 2017 DISA CHOTA'!$G$289:$AS$1552,36,FALSE)</f>
        <v>6</v>
      </c>
      <c r="AR1326" s="51">
        <f>VLOOKUP(H1326,'[3]POB 2017 DISA CHOTA'!$G$289:$AS$1552,37,FALSE)</f>
        <v>7</v>
      </c>
      <c r="AS1326" s="51">
        <f>VLOOKUP(H1326,'[3]POB 2017 DISA CHOTA'!$G$289:$AS$1552,38,FALSE)</f>
        <v>47</v>
      </c>
      <c r="AT1326" s="51">
        <f>VLOOKUP(H1326,'[3]POB 2017 DISA CHOTA'!$G$289:$AS$1552,39,FALSE)</f>
        <v>4</v>
      </c>
      <c r="AU1326" s="56">
        <v>7123</v>
      </c>
      <c r="AV1326" s="109"/>
      <c r="AW1326" s="109"/>
    </row>
    <row r="1327" spans="1:49" s="33" customFormat="1" ht="12">
      <c r="A1327" s="21">
        <v>1323</v>
      </c>
      <c r="B1327" s="71" t="s">
        <v>288</v>
      </c>
      <c r="C1327" s="71"/>
      <c r="D1327" s="71"/>
      <c r="E1327" s="71"/>
      <c r="F1327" s="72" t="s">
        <v>1086</v>
      </c>
      <c r="G1327" s="73"/>
      <c r="H1327" s="71" t="s">
        <v>288</v>
      </c>
      <c r="I1327" s="104">
        <f>SUM(I1328:I1335)</f>
        <v>6224</v>
      </c>
      <c r="J1327" s="74">
        <f t="shared" ref="J1327:AT1327" si="1022">SUM(J1328:J1335)</f>
        <v>58</v>
      </c>
      <c r="K1327" s="74">
        <f t="shared" si="1022"/>
        <v>64</v>
      </c>
      <c r="L1327" s="74">
        <f t="shared" si="1022"/>
        <v>72</v>
      </c>
      <c r="M1327" s="74">
        <f t="shared" si="1022"/>
        <v>104</v>
      </c>
      <c r="N1327" s="74">
        <f t="shared" si="1022"/>
        <v>82</v>
      </c>
      <c r="O1327" s="74">
        <f t="shared" si="1022"/>
        <v>97</v>
      </c>
      <c r="P1327" s="74">
        <f t="shared" si="1022"/>
        <v>126</v>
      </c>
      <c r="Q1327" s="74">
        <f t="shared" si="1022"/>
        <v>131</v>
      </c>
      <c r="R1327" s="74">
        <f t="shared" si="1022"/>
        <v>136</v>
      </c>
      <c r="S1327" s="74">
        <f t="shared" si="1022"/>
        <v>141</v>
      </c>
      <c r="T1327" s="74">
        <f t="shared" si="1022"/>
        <v>146</v>
      </c>
      <c r="U1327" s="74">
        <f t="shared" si="1022"/>
        <v>152</v>
      </c>
      <c r="V1327" s="74">
        <f t="shared" si="1022"/>
        <v>153</v>
      </c>
      <c r="W1327" s="74">
        <f t="shared" si="1022"/>
        <v>149</v>
      </c>
      <c r="X1327" s="74">
        <f t="shared" si="1022"/>
        <v>142</v>
      </c>
      <c r="Y1327" s="74">
        <f t="shared" si="1022"/>
        <v>134</v>
      </c>
      <c r="Z1327" s="74">
        <f t="shared" si="1022"/>
        <v>126</v>
      </c>
      <c r="AA1327" s="74">
        <f t="shared" si="1022"/>
        <v>117</v>
      </c>
      <c r="AB1327" s="74">
        <f t="shared" si="1022"/>
        <v>109</v>
      </c>
      <c r="AC1327" s="74">
        <f t="shared" si="1022"/>
        <v>99</v>
      </c>
      <c r="AD1327" s="74">
        <f t="shared" si="1022"/>
        <v>402</v>
      </c>
      <c r="AE1327" s="74">
        <f t="shared" si="1022"/>
        <v>446</v>
      </c>
      <c r="AF1327" s="74">
        <f t="shared" si="1022"/>
        <v>423</v>
      </c>
      <c r="AG1327" s="74">
        <f t="shared" si="1022"/>
        <v>458</v>
      </c>
      <c r="AH1327" s="74">
        <f t="shared" si="1022"/>
        <v>414</v>
      </c>
      <c r="AI1327" s="74">
        <f t="shared" si="1022"/>
        <v>380</v>
      </c>
      <c r="AJ1327" s="74">
        <f t="shared" si="1022"/>
        <v>316</v>
      </c>
      <c r="AK1327" s="74">
        <f t="shared" si="1022"/>
        <v>282</v>
      </c>
      <c r="AL1327" s="74">
        <f t="shared" si="1022"/>
        <v>232</v>
      </c>
      <c r="AM1327" s="74">
        <f t="shared" si="1022"/>
        <v>168</v>
      </c>
      <c r="AN1327" s="74">
        <f t="shared" si="1022"/>
        <v>152</v>
      </c>
      <c r="AO1327" s="74">
        <f t="shared" si="1022"/>
        <v>115</v>
      </c>
      <c r="AP1327" s="74">
        <f t="shared" si="1022"/>
        <v>98</v>
      </c>
      <c r="AQ1327" s="74">
        <f t="shared" si="1022"/>
        <v>364</v>
      </c>
      <c r="AR1327" s="74">
        <f t="shared" si="1022"/>
        <v>283</v>
      </c>
      <c r="AS1327" s="74">
        <f t="shared" si="1022"/>
        <v>1236</v>
      </c>
      <c r="AT1327" s="74">
        <f t="shared" si="1022"/>
        <v>101</v>
      </c>
      <c r="AU1327" s="73" t="s">
        <v>288</v>
      </c>
      <c r="AV1327" s="109"/>
      <c r="AW1327" s="109"/>
    </row>
    <row r="1328" spans="1:49" s="33" customFormat="1" ht="12">
      <c r="A1328" s="6">
        <v>1324</v>
      </c>
      <c r="B1328" s="83">
        <v>4695</v>
      </c>
      <c r="C1328" s="84" t="s">
        <v>996</v>
      </c>
      <c r="D1328" s="84" t="s">
        <v>748</v>
      </c>
      <c r="E1328" s="84" t="s">
        <v>781</v>
      </c>
      <c r="F1328" s="13" t="s">
        <v>310</v>
      </c>
      <c r="G1328" s="56" t="s">
        <v>680</v>
      </c>
      <c r="H1328" s="83">
        <v>4695</v>
      </c>
      <c r="I1328" s="16">
        <f t="shared" si="1016"/>
        <v>2681</v>
      </c>
      <c r="J1328" s="51">
        <f>VLOOKUP(H1328,'[3]POB 2017 DISA CHOTA'!$G$289:$AS$1552,3,FALSE)</f>
        <v>26</v>
      </c>
      <c r="K1328" s="51">
        <f>VLOOKUP(H1328,'[3]POB 2017 DISA CHOTA'!$G$289:$AS$1552,4,FALSE)</f>
        <v>29</v>
      </c>
      <c r="L1328" s="51">
        <f>VLOOKUP(H1328,'[3]POB 2017 DISA CHOTA'!$G$289:$AS$1552,5,FALSE)</f>
        <v>35</v>
      </c>
      <c r="M1328" s="51">
        <f>VLOOKUP(H1328,'[3]POB 2017 DISA CHOTA'!$G$289:$AS$1552,6,FALSE)</f>
        <v>39</v>
      </c>
      <c r="N1328" s="51">
        <f>VLOOKUP(H1328,'[3]POB 2017 DISA CHOTA'!$G$289:$AS$1552,7,FALSE)</f>
        <v>41</v>
      </c>
      <c r="O1328" s="51">
        <f>VLOOKUP(H1328,'[3]POB 2017 DISA CHOTA'!$G$289:$AS$1552,8,FALSE)</f>
        <v>39</v>
      </c>
      <c r="P1328" s="51">
        <f>VLOOKUP(H1328,'[3]POB 2017 DISA CHOTA'!$G$289:$AS$1552,9,FALSE)</f>
        <v>56</v>
      </c>
      <c r="Q1328" s="51">
        <f>VLOOKUP(H1328,'[3]POB 2017 DISA CHOTA'!$G$289:$AS$1552,10,FALSE)</f>
        <v>44</v>
      </c>
      <c r="R1328" s="51">
        <f>VLOOKUP(H1328,'[3]POB 2017 DISA CHOTA'!$G$289:$AS$1552,11,FALSE)</f>
        <v>60</v>
      </c>
      <c r="S1328" s="51">
        <f>VLOOKUP(H1328,'[3]POB 2017 DISA CHOTA'!$G$289:$AS$1552,12,FALSE)</f>
        <v>53</v>
      </c>
      <c r="T1328" s="51">
        <f>VLOOKUP(H1328,'[3]POB 2017 DISA CHOTA'!$G$289:$AS$1552,13,FALSE)</f>
        <v>60</v>
      </c>
      <c r="U1328" s="51">
        <f>VLOOKUP(H1328,'[3]POB 2017 DISA CHOTA'!$G$289:$AS$1552,14,FALSE)</f>
        <v>70</v>
      </c>
      <c r="V1328" s="51">
        <f>VLOOKUP(H1328,'[3]POB 2017 DISA CHOTA'!$G$289:$AS$1552,15,FALSE)</f>
        <v>58</v>
      </c>
      <c r="W1328" s="51">
        <f>VLOOKUP(H1328,'[3]POB 2017 DISA CHOTA'!$G$289:$AS$1552,16,FALSE)</f>
        <v>56</v>
      </c>
      <c r="X1328" s="51">
        <f>VLOOKUP(H1328,'[3]POB 2017 DISA CHOTA'!$G$289:$AS$1552,17,FALSE)</f>
        <v>52</v>
      </c>
      <c r="Y1328" s="51">
        <f>VLOOKUP(H1328,'[3]POB 2017 DISA CHOTA'!$G$289:$AS$1552,18,FALSE)</f>
        <v>54</v>
      </c>
      <c r="Z1328" s="51">
        <f>VLOOKUP(H1328,'[3]POB 2017 DISA CHOTA'!$G$289:$AS$1552,19,FALSE)</f>
        <v>45</v>
      </c>
      <c r="AA1328" s="51">
        <f>VLOOKUP(H1328,'[3]POB 2017 DISA CHOTA'!$G$289:$AS$1552,20,FALSE)</f>
        <v>53</v>
      </c>
      <c r="AB1328" s="51">
        <f>VLOOKUP(H1328,'[3]POB 2017 DISA CHOTA'!$G$289:$AS$1552,21,FALSE)</f>
        <v>50</v>
      </c>
      <c r="AC1328" s="51">
        <f>VLOOKUP(H1328,'[3]POB 2017 DISA CHOTA'!$G$289:$AS$1552,22,FALSE)</f>
        <v>39</v>
      </c>
      <c r="AD1328" s="51">
        <f>VLOOKUP(H1328,'[3]POB 2017 DISA CHOTA'!$G$289:$AS$1552,23,FALSE)</f>
        <v>169</v>
      </c>
      <c r="AE1328" s="51">
        <f>VLOOKUP(H1328,'[3]POB 2017 DISA CHOTA'!$G$289:$AS$1552,24,FALSE)</f>
        <v>210</v>
      </c>
      <c r="AF1328" s="51">
        <f>VLOOKUP(H1328,'[3]POB 2017 DISA CHOTA'!$G$289:$AS$1552,25,FALSE)</f>
        <v>184</v>
      </c>
      <c r="AG1328" s="51">
        <f>VLOOKUP(H1328,'[3]POB 2017 DISA CHOTA'!$G$289:$AS$1552,26,FALSE)</f>
        <v>172</v>
      </c>
      <c r="AH1328" s="51">
        <f>VLOOKUP(H1328,'[3]POB 2017 DISA CHOTA'!$G$289:$AS$1552,27,FALSE)</f>
        <v>202</v>
      </c>
      <c r="AI1328" s="51">
        <f>VLOOKUP(H1328,'[3]POB 2017 DISA CHOTA'!$G$289:$AS$1552,28,FALSE)</f>
        <v>168</v>
      </c>
      <c r="AJ1328" s="51">
        <f>VLOOKUP(H1328,'[3]POB 2017 DISA CHOTA'!$G$289:$AS$1552,29,FALSE)</f>
        <v>148</v>
      </c>
      <c r="AK1328" s="51">
        <f>VLOOKUP(H1328,'[3]POB 2017 DISA CHOTA'!$G$289:$AS$1552,30,FALSE)</f>
        <v>115</v>
      </c>
      <c r="AL1328" s="51">
        <f>VLOOKUP(H1328,'[3]POB 2017 DISA CHOTA'!$G$289:$AS$1552,31,FALSE)</f>
        <v>106</v>
      </c>
      <c r="AM1328" s="51">
        <f>VLOOKUP(H1328,'[3]POB 2017 DISA CHOTA'!$G$289:$AS$1552,32,FALSE)</f>
        <v>80</v>
      </c>
      <c r="AN1328" s="51">
        <f>VLOOKUP(H1328,'[3]POB 2017 DISA CHOTA'!$G$289:$AS$1552,33,FALSE)</f>
        <v>57</v>
      </c>
      <c r="AO1328" s="51">
        <f>VLOOKUP(H1328,'[3]POB 2017 DISA CHOTA'!$G$289:$AS$1552,34,FALSE)</f>
        <v>58</v>
      </c>
      <c r="AP1328" s="51">
        <f>VLOOKUP(H1328,'[3]POB 2017 DISA CHOTA'!$G$289:$AS$1552,35,FALSE)</f>
        <v>53</v>
      </c>
      <c r="AQ1328" s="51">
        <f>VLOOKUP(H1328,'[3]POB 2017 DISA CHOTA'!$G$289:$AS$1552,36,FALSE)</f>
        <v>145</v>
      </c>
      <c r="AR1328" s="51">
        <f>VLOOKUP(H1328,'[3]POB 2017 DISA CHOTA'!$G$289:$AS$1552,37,FALSE)</f>
        <v>116</v>
      </c>
      <c r="AS1328" s="51">
        <f>VLOOKUP(H1328,'[3]POB 2017 DISA CHOTA'!$G$289:$AS$1552,38,FALSE)</f>
        <v>541</v>
      </c>
      <c r="AT1328" s="51">
        <f>VLOOKUP(H1328,'[3]POB 2017 DISA CHOTA'!$G$289:$AS$1552,39,FALSE)</f>
        <v>37</v>
      </c>
      <c r="AU1328" s="56">
        <v>4695</v>
      </c>
      <c r="AV1328" s="109"/>
      <c r="AW1328" s="109"/>
    </row>
    <row r="1329" spans="1:49" s="33" customFormat="1" ht="12">
      <c r="A1329" s="21">
        <v>1325</v>
      </c>
      <c r="B1329" s="83">
        <v>4696</v>
      </c>
      <c r="C1329" s="84" t="s">
        <v>996</v>
      </c>
      <c r="D1329" s="84" t="s">
        <v>748</v>
      </c>
      <c r="E1329" s="84" t="s">
        <v>781</v>
      </c>
      <c r="F1329" s="13" t="s">
        <v>311</v>
      </c>
      <c r="G1329" s="56" t="s">
        <v>662</v>
      </c>
      <c r="H1329" s="83">
        <v>4696</v>
      </c>
      <c r="I1329" s="16">
        <f t="shared" si="1016"/>
        <v>401</v>
      </c>
      <c r="J1329" s="51">
        <f>VLOOKUP(H1329,'[3]POB 2017 DISA CHOTA'!$G$289:$AS$1552,3,FALSE)</f>
        <v>2</v>
      </c>
      <c r="K1329" s="51">
        <f>VLOOKUP(H1329,'[3]POB 2017 DISA CHOTA'!$G$289:$AS$1552,4,FALSE)</f>
        <v>4</v>
      </c>
      <c r="L1329" s="51">
        <f>VLOOKUP(H1329,'[3]POB 2017 DISA CHOTA'!$G$289:$AS$1552,5,FALSE)</f>
        <v>2</v>
      </c>
      <c r="M1329" s="51">
        <f>VLOOKUP(H1329,'[3]POB 2017 DISA CHOTA'!$G$289:$AS$1552,6,FALSE)</f>
        <v>5</v>
      </c>
      <c r="N1329" s="51">
        <f>VLOOKUP(H1329,'[3]POB 2017 DISA CHOTA'!$G$289:$AS$1552,7,FALSE)</f>
        <v>3</v>
      </c>
      <c r="O1329" s="51">
        <f>VLOOKUP(H1329,'[3]POB 2017 DISA CHOTA'!$G$289:$AS$1552,8,FALSE)</f>
        <v>6</v>
      </c>
      <c r="P1329" s="51">
        <f>VLOOKUP(H1329,'[3]POB 2017 DISA CHOTA'!$G$289:$AS$1552,9,FALSE)</f>
        <v>6</v>
      </c>
      <c r="Q1329" s="51">
        <f>VLOOKUP(H1329,'[3]POB 2017 DISA CHOTA'!$G$289:$AS$1552,10,FALSE)</f>
        <v>2</v>
      </c>
      <c r="R1329" s="51">
        <f>VLOOKUP(H1329,'[3]POB 2017 DISA CHOTA'!$G$289:$AS$1552,11,FALSE)</f>
        <v>6</v>
      </c>
      <c r="S1329" s="51">
        <f>VLOOKUP(H1329,'[3]POB 2017 DISA CHOTA'!$G$289:$AS$1552,12,FALSE)</f>
        <v>9</v>
      </c>
      <c r="T1329" s="51">
        <f>VLOOKUP(H1329,'[3]POB 2017 DISA CHOTA'!$G$289:$AS$1552,13,FALSE)</f>
        <v>6</v>
      </c>
      <c r="U1329" s="51">
        <f>VLOOKUP(H1329,'[3]POB 2017 DISA CHOTA'!$G$289:$AS$1552,14,FALSE)</f>
        <v>6</v>
      </c>
      <c r="V1329" s="51">
        <f>VLOOKUP(H1329,'[3]POB 2017 DISA CHOTA'!$G$289:$AS$1552,15,FALSE)</f>
        <v>12</v>
      </c>
      <c r="W1329" s="51">
        <f>VLOOKUP(H1329,'[3]POB 2017 DISA CHOTA'!$G$289:$AS$1552,16,FALSE)</f>
        <v>7</v>
      </c>
      <c r="X1329" s="51">
        <f>VLOOKUP(H1329,'[3]POB 2017 DISA CHOTA'!$G$289:$AS$1552,17,FALSE)</f>
        <v>11</v>
      </c>
      <c r="Y1329" s="51">
        <f>VLOOKUP(H1329,'[3]POB 2017 DISA CHOTA'!$G$289:$AS$1552,18,FALSE)</f>
        <v>2</v>
      </c>
      <c r="Z1329" s="51">
        <f>VLOOKUP(H1329,'[3]POB 2017 DISA CHOTA'!$G$289:$AS$1552,19,FALSE)</f>
        <v>6</v>
      </c>
      <c r="AA1329" s="51">
        <f>VLOOKUP(H1329,'[3]POB 2017 DISA CHOTA'!$G$289:$AS$1552,20,FALSE)</f>
        <v>5</v>
      </c>
      <c r="AB1329" s="51">
        <f>VLOOKUP(H1329,'[3]POB 2017 DISA CHOTA'!$G$289:$AS$1552,21,FALSE)</f>
        <v>6</v>
      </c>
      <c r="AC1329" s="51">
        <f>VLOOKUP(H1329,'[3]POB 2017 DISA CHOTA'!$G$289:$AS$1552,22,FALSE)</f>
        <v>4</v>
      </c>
      <c r="AD1329" s="51">
        <f>VLOOKUP(H1329,'[3]POB 2017 DISA CHOTA'!$G$289:$AS$1552,23,FALSE)</f>
        <v>22</v>
      </c>
      <c r="AE1329" s="51">
        <f>VLOOKUP(H1329,'[3]POB 2017 DISA CHOTA'!$G$289:$AS$1552,24,FALSE)</f>
        <v>45</v>
      </c>
      <c r="AF1329" s="51">
        <f>VLOOKUP(H1329,'[3]POB 2017 DISA CHOTA'!$G$289:$AS$1552,25,FALSE)</f>
        <v>35</v>
      </c>
      <c r="AG1329" s="51">
        <f>VLOOKUP(H1329,'[3]POB 2017 DISA CHOTA'!$G$289:$AS$1552,26,FALSE)</f>
        <v>37</v>
      </c>
      <c r="AH1329" s="51">
        <f>VLOOKUP(H1329,'[3]POB 2017 DISA CHOTA'!$G$289:$AS$1552,27,FALSE)</f>
        <v>23</v>
      </c>
      <c r="AI1329" s="51">
        <f>VLOOKUP(H1329,'[3]POB 2017 DISA CHOTA'!$G$289:$AS$1552,28,FALSE)</f>
        <v>33</v>
      </c>
      <c r="AJ1329" s="51">
        <f>VLOOKUP(H1329,'[3]POB 2017 DISA CHOTA'!$G$289:$AS$1552,29,FALSE)</f>
        <v>14</v>
      </c>
      <c r="AK1329" s="51">
        <f>VLOOKUP(H1329,'[3]POB 2017 DISA CHOTA'!$G$289:$AS$1552,30,FALSE)</f>
        <v>23</v>
      </c>
      <c r="AL1329" s="51">
        <f>VLOOKUP(H1329,'[3]POB 2017 DISA CHOTA'!$G$289:$AS$1552,31,FALSE)</f>
        <v>26</v>
      </c>
      <c r="AM1329" s="51">
        <f>VLOOKUP(H1329,'[3]POB 2017 DISA CHOTA'!$G$289:$AS$1552,32,FALSE)</f>
        <v>9</v>
      </c>
      <c r="AN1329" s="51">
        <f>VLOOKUP(H1329,'[3]POB 2017 DISA CHOTA'!$G$289:$AS$1552,33,FALSE)</f>
        <v>12</v>
      </c>
      <c r="AO1329" s="51">
        <f>VLOOKUP(H1329,'[3]POB 2017 DISA CHOTA'!$G$289:$AS$1552,34,FALSE)</f>
        <v>7</v>
      </c>
      <c r="AP1329" s="51">
        <f>VLOOKUP(H1329,'[3]POB 2017 DISA CHOTA'!$G$289:$AS$1552,35,FALSE)</f>
        <v>5</v>
      </c>
      <c r="AQ1329" s="51">
        <f>VLOOKUP(H1329,'[3]POB 2017 DISA CHOTA'!$G$289:$AS$1552,36,FALSE)</f>
        <v>21</v>
      </c>
      <c r="AR1329" s="51">
        <f>VLOOKUP(H1329,'[3]POB 2017 DISA CHOTA'!$G$289:$AS$1552,37,FALSE)</f>
        <v>11</v>
      </c>
      <c r="AS1329" s="51">
        <f>VLOOKUP(H1329,'[3]POB 2017 DISA CHOTA'!$G$289:$AS$1552,38,FALSE)</f>
        <v>96</v>
      </c>
      <c r="AT1329" s="51">
        <f>VLOOKUP(H1329,'[3]POB 2017 DISA CHOTA'!$G$289:$AS$1552,39,FALSE)</f>
        <v>4</v>
      </c>
      <c r="AU1329" s="56">
        <v>4696</v>
      </c>
      <c r="AV1329" s="109"/>
      <c r="AW1329" s="109"/>
    </row>
    <row r="1330" spans="1:49" s="33" customFormat="1" ht="12">
      <c r="A1330" s="21">
        <v>1326</v>
      </c>
      <c r="B1330" s="83">
        <v>4697</v>
      </c>
      <c r="C1330" s="84" t="s">
        <v>996</v>
      </c>
      <c r="D1330" s="84" t="s">
        <v>748</v>
      </c>
      <c r="E1330" s="84" t="s">
        <v>781</v>
      </c>
      <c r="F1330" s="13" t="s">
        <v>312</v>
      </c>
      <c r="G1330" s="56" t="s">
        <v>662</v>
      </c>
      <c r="H1330" s="83">
        <v>4697</v>
      </c>
      <c r="I1330" s="16">
        <f t="shared" si="1016"/>
        <v>426</v>
      </c>
      <c r="J1330" s="51">
        <f>VLOOKUP(H1330,'[3]POB 2017 DISA CHOTA'!$G$289:$AS$1552,3,FALSE)</f>
        <v>3</v>
      </c>
      <c r="K1330" s="51">
        <f>VLOOKUP(H1330,'[3]POB 2017 DISA CHOTA'!$G$289:$AS$1552,4,FALSE)</f>
        <v>3</v>
      </c>
      <c r="L1330" s="51">
        <f>VLOOKUP(H1330,'[3]POB 2017 DISA CHOTA'!$G$289:$AS$1552,5,FALSE)</f>
        <v>5</v>
      </c>
      <c r="M1330" s="51">
        <f>VLOOKUP(H1330,'[3]POB 2017 DISA CHOTA'!$G$289:$AS$1552,6,FALSE)</f>
        <v>6</v>
      </c>
      <c r="N1330" s="51">
        <f>VLOOKUP(H1330,'[3]POB 2017 DISA CHOTA'!$G$289:$AS$1552,7,FALSE)</f>
        <v>7</v>
      </c>
      <c r="O1330" s="51">
        <f>VLOOKUP(H1330,'[3]POB 2017 DISA CHOTA'!$G$289:$AS$1552,8,FALSE)</f>
        <v>8</v>
      </c>
      <c r="P1330" s="51">
        <f>VLOOKUP(H1330,'[3]POB 2017 DISA CHOTA'!$G$289:$AS$1552,9,FALSE)</f>
        <v>13</v>
      </c>
      <c r="Q1330" s="51">
        <f>VLOOKUP(H1330,'[3]POB 2017 DISA CHOTA'!$G$289:$AS$1552,10,FALSE)</f>
        <v>21</v>
      </c>
      <c r="R1330" s="51">
        <f>VLOOKUP(H1330,'[3]POB 2017 DISA CHOTA'!$G$289:$AS$1552,11,FALSE)</f>
        <v>14</v>
      </c>
      <c r="S1330" s="51">
        <f>VLOOKUP(H1330,'[3]POB 2017 DISA CHOTA'!$G$289:$AS$1552,12,FALSE)</f>
        <v>7</v>
      </c>
      <c r="T1330" s="51">
        <f>VLOOKUP(H1330,'[3]POB 2017 DISA CHOTA'!$G$289:$AS$1552,13,FALSE)</f>
        <v>10</v>
      </c>
      <c r="U1330" s="51">
        <f>VLOOKUP(H1330,'[3]POB 2017 DISA CHOTA'!$G$289:$AS$1552,14,FALSE)</f>
        <v>10</v>
      </c>
      <c r="V1330" s="51">
        <f>VLOOKUP(H1330,'[3]POB 2017 DISA CHOTA'!$G$289:$AS$1552,15,FALSE)</f>
        <v>13</v>
      </c>
      <c r="W1330" s="51">
        <f>VLOOKUP(H1330,'[3]POB 2017 DISA CHOTA'!$G$289:$AS$1552,16,FALSE)</f>
        <v>4</v>
      </c>
      <c r="X1330" s="51">
        <f>VLOOKUP(H1330,'[3]POB 2017 DISA CHOTA'!$G$289:$AS$1552,17,FALSE)</f>
        <v>11</v>
      </c>
      <c r="Y1330" s="51">
        <f>VLOOKUP(H1330,'[3]POB 2017 DISA CHOTA'!$G$289:$AS$1552,18,FALSE)</f>
        <v>7</v>
      </c>
      <c r="Z1330" s="51">
        <f>VLOOKUP(H1330,'[3]POB 2017 DISA CHOTA'!$G$289:$AS$1552,19,FALSE)</f>
        <v>12</v>
      </c>
      <c r="AA1330" s="51">
        <f>VLOOKUP(H1330,'[3]POB 2017 DISA CHOTA'!$G$289:$AS$1552,20,FALSE)</f>
        <v>9</v>
      </c>
      <c r="AB1330" s="51">
        <f>VLOOKUP(H1330,'[3]POB 2017 DISA CHOTA'!$G$289:$AS$1552,21,FALSE)</f>
        <v>5</v>
      </c>
      <c r="AC1330" s="51">
        <f>VLOOKUP(H1330,'[3]POB 2017 DISA CHOTA'!$G$289:$AS$1552,22,FALSE)</f>
        <v>8</v>
      </c>
      <c r="AD1330" s="51">
        <f>VLOOKUP(H1330,'[3]POB 2017 DISA CHOTA'!$G$289:$AS$1552,23,FALSE)</f>
        <v>41</v>
      </c>
      <c r="AE1330" s="51">
        <f>VLOOKUP(H1330,'[3]POB 2017 DISA CHOTA'!$G$289:$AS$1552,24,FALSE)</f>
        <v>28</v>
      </c>
      <c r="AF1330" s="51">
        <f>VLOOKUP(H1330,'[3]POB 2017 DISA CHOTA'!$G$289:$AS$1552,25,FALSE)</f>
        <v>29</v>
      </c>
      <c r="AG1330" s="51">
        <f>VLOOKUP(H1330,'[3]POB 2017 DISA CHOTA'!$G$289:$AS$1552,26,FALSE)</f>
        <v>35</v>
      </c>
      <c r="AH1330" s="51">
        <f>VLOOKUP(H1330,'[3]POB 2017 DISA CHOTA'!$G$289:$AS$1552,27,FALSE)</f>
        <v>32</v>
      </c>
      <c r="AI1330" s="51">
        <f>VLOOKUP(H1330,'[3]POB 2017 DISA CHOTA'!$G$289:$AS$1552,28,FALSE)</f>
        <v>25</v>
      </c>
      <c r="AJ1330" s="51">
        <f>VLOOKUP(H1330,'[3]POB 2017 DISA CHOTA'!$G$289:$AS$1552,29,FALSE)</f>
        <v>8</v>
      </c>
      <c r="AK1330" s="51">
        <f>VLOOKUP(H1330,'[3]POB 2017 DISA CHOTA'!$G$289:$AS$1552,30,FALSE)</f>
        <v>21</v>
      </c>
      <c r="AL1330" s="51">
        <f>VLOOKUP(H1330,'[3]POB 2017 DISA CHOTA'!$G$289:$AS$1552,31,FALSE)</f>
        <v>15</v>
      </c>
      <c r="AM1330" s="51">
        <f>VLOOKUP(H1330,'[3]POB 2017 DISA CHOTA'!$G$289:$AS$1552,32,FALSE)</f>
        <v>8</v>
      </c>
      <c r="AN1330" s="51">
        <f>VLOOKUP(H1330,'[3]POB 2017 DISA CHOTA'!$G$289:$AS$1552,33,FALSE)</f>
        <v>3</v>
      </c>
      <c r="AO1330" s="51">
        <f>VLOOKUP(H1330,'[3]POB 2017 DISA CHOTA'!$G$289:$AS$1552,34,FALSE)</f>
        <v>2</v>
      </c>
      <c r="AP1330" s="51">
        <f>VLOOKUP(H1330,'[3]POB 2017 DISA CHOTA'!$G$289:$AS$1552,35,FALSE)</f>
        <v>3</v>
      </c>
      <c r="AQ1330" s="51">
        <f>VLOOKUP(H1330,'[3]POB 2017 DISA CHOTA'!$G$289:$AS$1552,36,FALSE)</f>
        <v>24</v>
      </c>
      <c r="AR1330" s="51">
        <f>VLOOKUP(H1330,'[3]POB 2017 DISA CHOTA'!$G$289:$AS$1552,37,FALSE)</f>
        <v>20</v>
      </c>
      <c r="AS1330" s="51">
        <f>VLOOKUP(H1330,'[3]POB 2017 DISA CHOTA'!$G$289:$AS$1552,38,FALSE)</f>
        <v>93</v>
      </c>
      <c r="AT1330" s="51">
        <f>VLOOKUP(H1330,'[3]POB 2017 DISA CHOTA'!$G$289:$AS$1552,39,FALSE)</f>
        <v>6</v>
      </c>
      <c r="AU1330" s="56">
        <v>4697</v>
      </c>
      <c r="AV1330" s="109"/>
      <c r="AW1330" s="109"/>
    </row>
    <row r="1331" spans="1:49" s="33" customFormat="1" ht="12">
      <c r="A1331" s="6">
        <v>1327</v>
      </c>
      <c r="B1331" s="83">
        <v>4698</v>
      </c>
      <c r="C1331" s="84" t="s">
        <v>996</v>
      </c>
      <c r="D1331" s="84" t="s">
        <v>748</v>
      </c>
      <c r="E1331" s="84" t="s">
        <v>781</v>
      </c>
      <c r="F1331" s="13" t="s">
        <v>313</v>
      </c>
      <c r="G1331" s="56" t="s">
        <v>667</v>
      </c>
      <c r="H1331" s="83">
        <v>4698</v>
      </c>
      <c r="I1331" s="16">
        <f t="shared" si="1016"/>
        <v>661</v>
      </c>
      <c r="J1331" s="51">
        <f>VLOOKUP(H1331,'[3]POB 2017 DISA CHOTA'!$G$289:$AS$1552,3,FALSE)</f>
        <v>2</v>
      </c>
      <c r="K1331" s="51">
        <f>VLOOKUP(H1331,'[3]POB 2017 DISA CHOTA'!$G$289:$AS$1552,4,FALSE)</f>
        <v>2</v>
      </c>
      <c r="L1331" s="51">
        <f>VLOOKUP(H1331,'[3]POB 2017 DISA CHOTA'!$G$289:$AS$1552,5,FALSE)</f>
        <v>7</v>
      </c>
      <c r="M1331" s="51">
        <f>VLOOKUP(H1331,'[3]POB 2017 DISA CHOTA'!$G$289:$AS$1552,6,FALSE)</f>
        <v>11</v>
      </c>
      <c r="N1331" s="51">
        <f>VLOOKUP(H1331,'[3]POB 2017 DISA CHOTA'!$G$289:$AS$1552,7,FALSE)</f>
        <v>6</v>
      </c>
      <c r="O1331" s="51">
        <f>VLOOKUP(H1331,'[3]POB 2017 DISA CHOTA'!$G$289:$AS$1552,8,FALSE)</f>
        <v>12</v>
      </c>
      <c r="P1331" s="51">
        <f>VLOOKUP(H1331,'[3]POB 2017 DISA CHOTA'!$G$289:$AS$1552,9,FALSE)</f>
        <v>16</v>
      </c>
      <c r="Q1331" s="51">
        <f>VLOOKUP(H1331,'[3]POB 2017 DISA CHOTA'!$G$289:$AS$1552,10,FALSE)</f>
        <v>13</v>
      </c>
      <c r="R1331" s="51">
        <f>VLOOKUP(H1331,'[3]POB 2017 DISA CHOTA'!$G$289:$AS$1552,11,FALSE)</f>
        <v>12</v>
      </c>
      <c r="S1331" s="51">
        <f>VLOOKUP(H1331,'[3]POB 2017 DISA CHOTA'!$G$289:$AS$1552,12,FALSE)</f>
        <v>15</v>
      </c>
      <c r="T1331" s="51">
        <f>VLOOKUP(H1331,'[3]POB 2017 DISA CHOTA'!$G$289:$AS$1552,13,FALSE)</f>
        <v>21</v>
      </c>
      <c r="U1331" s="51">
        <f>VLOOKUP(H1331,'[3]POB 2017 DISA CHOTA'!$G$289:$AS$1552,14,FALSE)</f>
        <v>14</v>
      </c>
      <c r="V1331" s="51">
        <f>VLOOKUP(H1331,'[3]POB 2017 DISA CHOTA'!$G$289:$AS$1552,15,FALSE)</f>
        <v>17</v>
      </c>
      <c r="W1331" s="51">
        <f>VLOOKUP(H1331,'[3]POB 2017 DISA CHOTA'!$G$289:$AS$1552,16,FALSE)</f>
        <v>25</v>
      </c>
      <c r="X1331" s="51">
        <f>VLOOKUP(H1331,'[3]POB 2017 DISA CHOTA'!$G$289:$AS$1552,17,FALSE)</f>
        <v>21</v>
      </c>
      <c r="Y1331" s="51">
        <f>VLOOKUP(H1331,'[3]POB 2017 DISA CHOTA'!$G$289:$AS$1552,18,FALSE)</f>
        <v>18</v>
      </c>
      <c r="Z1331" s="51">
        <f>VLOOKUP(H1331,'[3]POB 2017 DISA CHOTA'!$G$289:$AS$1552,19,FALSE)</f>
        <v>10</v>
      </c>
      <c r="AA1331" s="51">
        <f>VLOOKUP(H1331,'[3]POB 2017 DISA CHOTA'!$G$289:$AS$1552,20,FALSE)</f>
        <v>11</v>
      </c>
      <c r="AB1331" s="51">
        <f>VLOOKUP(H1331,'[3]POB 2017 DISA CHOTA'!$G$289:$AS$1552,21,FALSE)</f>
        <v>15</v>
      </c>
      <c r="AC1331" s="51">
        <f>VLOOKUP(H1331,'[3]POB 2017 DISA CHOTA'!$G$289:$AS$1552,22,FALSE)</f>
        <v>10</v>
      </c>
      <c r="AD1331" s="51">
        <f>VLOOKUP(H1331,'[3]POB 2017 DISA CHOTA'!$G$289:$AS$1552,23,FALSE)</f>
        <v>36</v>
      </c>
      <c r="AE1331" s="51">
        <f>VLOOKUP(H1331,'[3]POB 2017 DISA CHOTA'!$G$289:$AS$1552,24,FALSE)</f>
        <v>31</v>
      </c>
      <c r="AF1331" s="51">
        <f>VLOOKUP(H1331,'[3]POB 2017 DISA CHOTA'!$G$289:$AS$1552,25,FALSE)</f>
        <v>40</v>
      </c>
      <c r="AG1331" s="51">
        <f>VLOOKUP(H1331,'[3]POB 2017 DISA CHOTA'!$G$289:$AS$1552,26,FALSE)</f>
        <v>52</v>
      </c>
      <c r="AH1331" s="51">
        <f>VLOOKUP(H1331,'[3]POB 2017 DISA CHOTA'!$G$289:$AS$1552,27,FALSE)</f>
        <v>44</v>
      </c>
      <c r="AI1331" s="51">
        <f>VLOOKUP(H1331,'[3]POB 2017 DISA CHOTA'!$G$289:$AS$1552,28,FALSE)</f>
        <v>49</v>
      </c>
      <c r="AJ1331" s="51">
        <f>VLOOKUP(H1331,'[3]POB 2017 DISA CHOTA'!$G$289:$AS$1552,29,FALSE)</f>
        <v>31</v>
      </c>
      <c r="AK1331" s="51">
        <f>VLOOKUP(H1331,'[3]POB 2017 DISA CHOTA'!$G$289:$AS$1552,30,FALSE)</f>
        <v>32</v>
      </c>
      <c r="AL1331" s="51">
        <f>VLOOKUP(H1331,'[3]POB 2017 DISA CHOTA'!$G$289:$AS$1552,31,FALSE)</f>
        <v>16</v>
      </c>
      <c r="AM1331" s="51">
        <f>VLOOKUP(H1331,'[3]POB 2017 DISA CHOTA'!$G$289:$AS$1552,32,FALSE)</f>
        <v>25</v>
      </c>
      <c r="AN1331" s="51">
        <f>VLOOKUP(H1331,'[3]POB 2017 DISA CHOTA'!$G$289:$AS$1552,33,FALSE)</f>
        <v>27</v>
      </c>
      <c r="AO1331" s="51">
        <f>VLOOKUP(H1331,'[3]POB 2017 DISA CHOTA'!$G$289:$AS$1552,34,FALSE)</f>
        <v>12</v>
      </c>
      <c r="AP1331" s="51">
        <f>VLOOKUP(H1331,'[3]POB 2017 DISA CHOTA'!$G$289:$AS$1552,35,FALSE)</f>
        <v>8</v>
      </c>
      <c r="AQ1331" s="51">
        <f>VLOOKUP(H1331,'[3]POB 2017 DISA CHOTA'!$G$289:$AS$1552,36,FALSE)</f>
        <v>48</v>
      </c>
      <c r="AR1331" s="51">
        <f>VLOOKUP(H1331,'[3]POB 2017 DISA CHOTA'!$G$289:$AS$1552,37,FALSE)</f>
        <v>31</v>
      </c>
      <c r="AS1331" s="51">
        <f>VLOOKUP(H1331,'[3]POB 2017 DISA CHOTA'!$G$289:$AS$1552,38,FALSE)</f>
        <v>123</v>
      </c>
      <c r="AT1331" s="51">
        <f>VLOOKUP(H1331,'[3]POB 2017 DISA CHOTA'!$G$289:$AS$1552,39,FALSE)</f>
        <v>4</v>
      </c>
      <c r="AU1331" s="56">
        <v>4698</v>
      </c>
      <c r="AV1331" s="109"/>
      <c r="AW1331" s="109"/>
    </row>
    <row r="1332" spans="1:49" s="33" customFormat="1" ht="12">
      <c r="A1332" s="21">
        <v>1328</v>
      </c>
      <c r="B1332" s="83">
        <v>4699</v>
      </c>
      <c r="C1332" s="84" t="s">
        <v>996</v>
      </c>
      <c r="D1332" s="84" t="s">
        <v>748</v>
      </c>
      <c r="E1332" s="84" t="s">
        <v>781</v>
      </c>
      <c r="F1332" s="13" t="s">
        <v>314</v>
      </c>
      <c r="G1332" s="56" t="s">
        <v>667</v>
      </c>
      <c r="H1332" s="83">
        <v>4699</v>
      </c>
      <c r="I1332" s="16">
        <f t="shared" ref="I1332:I1335" si="1023">SUM(J1332:AP1332)</f>
        <v>748</v>
      </c>
      <c r="J1332" s="51">
        <f>VLOOKUP(H1332,'[3]POB 2017 DISA CHOTA'!$G$289:$AS$1552,3,FALSE)</f>
        <v>8</v>
      </c>
      <c r="K1332" s="51">
        <f>VLOOKUP(H1332,'[3]POB 2017 DISA CHOTA'!$G$289:$AS$1552,4,FALSE)</f>
        <v>7</v>
      </c>
      <c r="L1332" s="51">
        <f>VLOOKUP(H1332,'[3]POB 2017 DISA CHOTA'!$G$289:$AS$1552,5,FALSE)</f>
        <v>6</v>
      </c>
      <c r="M1332" s="51">
        <f>VLOOKUP(H1332,'[3]POB 2017 DISA CHOTA'!$G$289:$AS$1552,6,FALSE)</f>
        <v>10</v>
      </c>
      <c r="N1332" s="51">
        <f>VLOOKUP(H1332,'[3]POB 2017 DISA CHOTA'!$G$289:$AS$1552,7,FALSE)</f>
        <v>8</v>
      </c>
      <c r="O1332" s="51">
        <f>VLOOKUP(H1332,'[3]POB 2017 DISA CHOTA'!$G$289:$AS$1552,8,FALSE)</f>
        <v>10</v>
      </c>
      <c r="P1332" s="51">
        <f>VLOOKUP(H1332,'[3]POB 2017 DISA CHOTA'!$G$289:$AS$1552,9,FALSE)</f>
        <v>14</v>
      </c>
      <c r="Q1332" s="51">
        <f>VLOOKUP(H1332,'[3]POB 2017 DISA CHOTA'!$G$289:$AS$1552,10,FALSE)</f>
        <v>18</v>
      </c>
      <c r="R1332" s="51">
        <f>VLOOKUP(H1332,'[3]POB 2017 DISA CHOTA'!$G$289:$AS$1552,11,FALSE)</f>
        <v>14</v>
      </c>
      <c r="S1332" s="51">
        <f>VLOOKUP(H1332,'[3]POB 2017 DISA CHOTA'!$G$289:$AS$1552,12,FALSE)</f>
        <v>16</v>
      </c>
      <c r="T1332" s="51">
        <f>VLOOKUP(H1332,'[3]POB 2017 DISA CHOTA'!$G$289:$AS$1552,13,FALSE)</f>
        <v>12</v>
      </c>
      <c r="U1332" s="51">
        <f>VLOOKUP(H1332,'[3]POB 2017 DISA CHOTA'!$G$289:$AS$1552,14,FALSE)</f>
        <v>17</v>
      </c>
      <c r="V1332" s="51">
        <f>VLOOKUP(H1332,'[3]POB 2017 DISA CHOTA'!$G$289:$AS$1552,15,FALSE)</f>
        <v>17</v>
      </c>
      <c r="W1332" s="51">
        <f>VLOOKUP(H1332,'[3]POB 2017 DISA CHOTA'!$G$289:$AS$1552,16,FALSE)</f>
        <v>25</v>
      </c>
      <c r="X1332" s="51">
        <f>VLOOKUP(H1332,'[3]POB 2017 DISA CHOTA'!$G$289:$AS$1552,17,FALSE)</f>
        <v>15</v>
      </c>
      <c r="Y1332" s="51">
        <f>VLOOKUP(H1332,'[3]POB 2017 DISA CHOTA'!$G$289:$AS$1552,18,FALSE)</f>
        <v>19</v>
      </c>
      <c r="Z1332" s="51">
        <f>VLOOKUP(H1332,'[3]POB 2017 DISA CHOTA'!$G$289:$AS$1552,19,FALSE)</f>
        <v>16</v>
      </c>
      <c r="AA1332" s="51">
        <f>VLOOKUP(H1332,'[3]POB 2017 DISA CHOTA'!$G$289:$AS$1552,20,FALSE)</f>
        <v>14</v>
      </c>
      <c r="AB1332" s="51">
        <f>VLOOKUP(H1332,'[3]POB 2017 DISA CHOTA'!$G$289:$AS$1552,21,FALSE)</f>
        <v>9</v>
      </c>
      <c r="AC1332" s="51">
        <f>VLOOKUP(H1332,'[3]POB 2017 DISA CHOTA'!$G$289:$AS$1552,22,FALSE)</f>
        <v>12</v>
      </c>
      <c r="AD1332" s="51">
        <f>VLOOKUP(H1332,'[3]POB 2017 DISA CHOTA'!$G$289:$AS$1552,23,FALSE)</f>
        <v>57</v>
      </c>
      <c r="AE1332" s="51">
        <f>VLOOKUP(H1332,'[3]POB 2017 DISA CHOTA'!$G$289:$AS$1552,24,FALSE)</f>
        <v>51</v>
      </c>
      <c r="AF1332" s="51">
        <f>VLOOKUP(H1332,'[3]POB 2017 DISA CHOTA'!$G$289:$AS$1552,25,FALSE)</f>
        <v>42</v>
      </c>
      <c r="AG1332" s="51">
        <f>VLOOKUP(H1332,'[3]POB 2017 DISA CHOTA'!$G$289:$AS$1552,26,FALSE)</f>
        <v>43</v>
      </c>
      <c r="AH1332" s="51">
        <f>VLOOKUP(H1332,'[3]POB 2017 DISA CHOTA'!$G$289:$AS$1552,27,FALSE)</f>
        <v>43</v>
      </c>
      <c r="AI1332" s="51">
        <f>VLOOKUP(H1332,'[3]POB 2017 DISA CHOTA'!$G$289:$AS$1552,28,FALSE)</f>
        <v>49</v>
      </c>
      <c r="AJ1332" s="51">
        <f>VLOOKUP(H1332,'[3]POB 2017 DISA CHOTA'!$G$289:$AS$1552,29,FALSE)</f>
        <v>54</v>
      </c>
      <c r="AK1332" s="51">
        <f>VLOOKUP(H1332,'[3]POB 2017 DISA CHOTA'!$G$289:$AS$1552,30,FALSE)</f>
        <v>47</v>
      </c>
      <c r="AL1332" s="51">
        <f>VLOOKUP(H1332,'[3]POB 2017 DISA CHOTA'!$G$289:$AS$1552,31,FALSE)</f>
        <v>26</v>
      </c>
      <c r="AM1332" s="51">
        <f>VLOOKUP(H1332,'[3]POB 2017 DISA CHOTA'!$G$289:$AS$1552,32,FALSE)</f>
        <v>17</v>
      </c>
      <c r="AN1332" s="51">
        <f>VLOOKUP(H1332,'[3]POB 2017 DISA CHOTA'!$G$289:$AS$1552,33,FALSE)</f>
        <v>25</v>
      </c>
      <c r="AO1332" s="51">
        <f>VLOOKUP(H1332,'[3]POB 2017 DISA CHOTA'!$G$289:$AS$1552,34,FALSE)</f>
        <v>13</v>
      </c>
      <c r="AP1332" s="51">
        <f>VLOOKUP(H1332,'[3]POB 2017 DISA CHOTA'!$G$289:$AS$1552,35,FALSE)</f>
        <v>14</v>
      </c>
      <c r="AQ1332" s="51">
        <f>VLOOKUP(H1332,'[3]POB 2017 DISA CHOTA'!$G$289:$AS$1552,36,FALSE)</f>
        <v>42</v>
      </c>
      <c r="AR1332" s="51">
        <f>VLOOKUP(H1332,'[3]POB 2017 DISA CHOTA'!$G$289:$AS$1552,37,FALSE)</f>
        <v>34</v>
      </c>
      <c r="AS1332" s="51">
        <f>VLOOKUP(H1332,'[3]POB 2017 DISA CHOTA'!$G$289:$AS$1552,38,FALSE)</f>
        <v>140</v>
      </c>
      <c r="AT1332" s="51">
        <f>VLOOKUP(H1332,'[3]POB 2017 DISA CHOTA'!$G$289:$AS$1552,39,FALSE)</f>
        <v>16</v>
      </c>
      <c r="AU1332" s="56">
        <v>4699</v>
      </c>
      <c r="AV1332" s="109"/>
      <c r="AW1332" s="109"/>
    </row>
    <row r="1333" spans="1:49" s="33" customFormat="1" ht="12">
      <c r="A1333" s="21">
        <v>1329</v>
      </c>
      <c r="B1333" s="83">
        <v>4700</v>
      </c>
      <c r="C1333" s="84" t="s">
        <v>996</v>
      </c>
      <c r="D1333" s="84" t="s">
        <v>748</v>
      </c>
      <c r="E1333" s="84" t="s">
        <v>781</v>
      </c>
      <c r="F1333" s="13" t="s">
        <v>315</v>
      </c>
      <c r="G1333" s="56" t="s">
        <v>662</v>
      </c>
      <c r="H1333" s="83">
        <v>4700</v>
      </c>
      <c r="I1333" s="16">
        <f t="shared" si="1023"/>
        <v>558</v>
      </c>
      <c r="J1333" s="51">
        <f>VLOOKUP(H1333,'[3]POB 2017 DISA CHOTA'!$G$289:$AS$1552,3,FALSE)</f>
        <v>6</v>
      </c>
      <c r="K1333" s="51">
        <f>VLOOKUP(H1333,'[3]POB 2017 DISA CHOTA'!$G$289:$AS$1552,4,FALSE)</f>
        <v>6</v>
      </c>
      <c r="L1333" s="51">
        <f>VLOOKUP(H1333,'[3]POB 2017 DISA CHOTA'!$G$289:$AS$1552,5,FALSE)</f>
        <v>5</v>
      </c>
      <c r="M1333" s="51">
        <f>VLOOKUP(H1333,'[3]POB 2017 DISA CHOTA'!$G$289:$AS$1552,6,FALSE)</f>
        <v>17</v>
      </c>
      <c r="N1333" s="51">
        <f>VLOOKUP(H1333,'[3]POB 2017 DISA CHOTA'!$G$289:$AS$1552,7,FALSE)</f>
        <v>8</v>
      </c>
      <c r="O1333" s="51">
        <f>VLOOKUP(H1333,'[3]POB 2017 DISA CHOTA'!$G$289:$AS$1552,8,FALSE)</f>
        <v>8</v>
      </c>
      <c r="P1333" s="51">
        <f>VLOOKUP(H1333,'[3]POB 2017 DISA CHOTA'!$G$289:$AS$1552,9,FALSE)</f>
        <v>8</v>
      </c>
      <c r="Q1333" s="51">
        <f>VLOOKUP(H1333,'[3]POB 2017 DISA CHOTA'!$G$289:$AS$1552,10,FALSE)</f>
        <v>10</v>
      </c>
      <c r="R1333" s="51">
        <f>VLOOKUP(H1333,'[3]POB 2017 DISA CHOTA'!$G$289:$AS$1552,11,FALSE)</f>
        <v>11</v>
      </c>
      <c r="S1333" s="51">
        <f>VLOOKUP(H1333,'[3]POB 2017 DISA CHOTA'!$G$289:$AS$1552,12,FALSE)</f>
        <v>18</v>
      </c>
      <c r="T1333" s="51">
        <f>VLOOKUP(H1333,'[3]POB 2017 DISA CHOTA'!$G$289:$AS$1552,13,FALSE)</f>
        <v>16</v>
      </c>
      <c r="U1333" s="51">
        <f>VLOOKUP(H1333,'[3]POB 2017 DISA CHOTA'!$G$289:$AS$1552,14,FALSE)</f>
        <v>13</v>
      </c>
      <c r="V1333" s="51">
        <f>VLOOKUP(H1333,'[3]POB 2017 DISA CHOTA'!$G$289:$AS$1552,15,FALSE)</f>
        <v>20</v>
      </c>
      <c r="W1333" s="51">
        <f>VLOOKUP(H1333,'[3]POB 2017 DISA CHOTA'!$G$289:$AS$1552,16,FALSE)</f>
        <v>12</v>
      </c>
      <c r="X1333" s="51">
        <f>VLOOKUP(H1333,'[3]POB 2017 DISA CHOTA'!$G$289:$AS$1552,17,FALSE)</f>
        <v>7</v>
      </c>
      <c r="Y1333" s="51">
        <f>VLOOKUP(H1333,'[3]POB 2017 DISA CHOTA'!$G$289:$AS$1552,18,FALSE)</f>
        <v>7</v>
      </c>
      <c r="Z1333" s="51">
        <f>VLOOKUP(H1333,'[3]POB 2017 DISA CHOTA'!$G$289:$AS$1552,19,FALSE)</f>
        <v>19</v>
      </c>
      <c r="AA1333" s="51">
        <f>VLOOKUP(H1333,'[3]POB 2017 DISA CHOTA'!$G$289:$AS$1552,20,FALSE)</f>
        <v>13</v>
      </c>
      <c r="AB1333" s="51">
        <f>VLOOKUP(H1333,'[3]POB 2017 DISA CHOTA'!$G$289:$AS$1552,21,FALSE)</f>
        <v>4</v>
      </c>
      <c r="AC1333" s="51">
        <f>VLOOKUP(H1333,'[3]POB 2017 DISA CHOTA'!$G$289:$AS$1552,22,FALSE)</f>
        <v>9</v>
      </c>
      <c r="AD1333" s="51">
        <f>VLOOKUP(H1333,'[3]POB 2017 DISA CHOTA'!$G$289:$AS$1552,23,FALSE)</f>
        <v>30</v>
      </c>
      <c r="AE1333" s="51">
        <f>VLOOKUP(H1333,'[3]POB 2017 DISA CHOTA'!$G$289:$AS$1552,24,FALSE)</f>
        <v>25</v>
      </c>
      <c r="AF1333" s="51">
        <f>VLOOKUP(H1333,'[3]POB 2017 DISA CHOTA'!$G$289:$AS$1552,25,FALSE)</f>
        <v>42</v>
      </c>
      <c r="AG1333" s="51">
        <f>VLOOKUP(H1333,'[3]POB 2017 DISA CHOTA'!$G$289:$AS$1552,26,FALSE)</f>
        <v>52</v>
      </c>
      <c r="AH1333" s="51">
        <f>VLOOKUP(H1333,'[3]POB 2017 DISA CHOTA'!$G$289:$AS$1552,27,FALSE)</f>
        <v>33</v>
      </c>
      <c r="AI1333" s="51">
        <f>VLOOKUP(H1333,'[3]POB 2017 DISA CHOTA'!$G$289:$AS$1552,28,FALSE)</f>
        <v>25</v>
      </c>
      <c r="AJ1333" s="51">
        <f>VLOOKUP(H1333,'[3]POB 2017 DISA CHOTA'!$G$289:$AS$1552,29,FALSE)</f>
        <v>30</v>
      </c>
      <c r="AK1333" s="51">
        <f>VLOOKUP(H1333,'[3]POB 2017 DISA CHOTA'!$G$289:$AS$1552,30,FALSE)</f>
        <v>27</v>
      </c>
      <c r="AL1333" s="51">
        <f>VLOOKUP(H1333,'[3]POB 2017 DISA CHOTA'!$G$289:$AS$1552,31,FALSE)</f>
        <v>27</v>
      </c>
      <c r="AM1333" s="51">
        <f>VLOOKUP(H1333,'[3]POB 2017 DISA CHOTA'!$G$289:$AS$1552,32,FALSE)</f>
        <v>18</v>
      </c>
      <c r="AN1333" s="51">
        <f>VLOOKUP(H1333,'[3]POB 2017 DISA CHOTA'!$G$289:$AS$1552,33,FALSE)</f>
        <v>12</v>
      </c>
      <c r="AO1333" s="51">
        <f>VLOOKUP(H1333,'[3]POB 2017 DISA CHOTA'!$G$289:$AS$1552,34,FALSE)</f>
        <v>11</v>
      </c>
      <c r="AP1333" s="51">
        <f>VLOOKUP(H1333,'[3]POB 2017 DISA CHOTA'!$G$289:$AS$1552,35,FALSE)</f>
        <v>9</v>
      </c>
      <c r="AQ1333" s="51">
        <f>VLOOKUP(H1333,'[3]POB 2017 DISA CHOTA'!$G$289:$AS$1552,36,FALSE)</f>
        <v>33</v>
      </c>
      <c r="AR1333" s="51">
        <f>VLOOKUP(H1333,'[3]POB 2017 DISA CHOTA'!$G$289:$AS$1552,37,FALSE)</f>
        <v>25</v>
      </c>
      <c r="AS1333" s="51">
        <f>VLOOKUP(H1333,'[3]POB 2017 DISA CHOTA'!$G$289:$AS$1552,38,FALSE)</f>
        <v>101</v>
      </c>
      <c r="AT1333" s="51">
        <f>VLOOKUP(H1333,'[3]POB 2017 DISA CHOTA'!$G$289:$AS$1552,39,FALSE)</f>
        <v>12</v>
      </c>
      <c r="AU1333" s="56">
        <v>4700</v>
      </c>
      <c r="AV1333" s="109"/>
      <c r="AW1333" s="109"/>
    </row>
    <row r="1334" spans="1:49" s="33" customFormat="1" ht="12">
      <c r="A1334" s="6">
        <v>1330</v>
      </c>
      <c r="B1334" s="83">
        <v>7088</v>
      </c>
      <c r="C1334" s="84" t="s">
        <v>996</v>
      </c>
      <c r="D1334" s="84" t="s">
        <v>748</v>
      </c>
      <c r="E1334" s="84" t="s">
        <v>781</v>
      </c>
      <c r="F1334" s="13" t="s">
        <v>316</v>
      </c>
      <c r="G1334" s="56" t="s">
        <v>662</v>
      </c>
      <c r="H1334" s="83">
        <v>7088</v>
      </c>
      <c r="I1334" s="16">
        <f t="shared" si="1023"/>
        <v>407</v>
      </c>
      <c r="J1334" s="51">
        <f>VLOOKUP(H1334,'[3]POB 2017 DISA CHOTA'!$G$289:$AS$1552,3,FALSE)</f>
        <v>9</v>
      </c>
      <c r="K1334" s="51">
        <f>VLOOKUP(H1334,'[3]POB 2017 DISA CHOTA'!$G$289:$AS$1552,4,FALSE)</f>
        <v>10</v>
      </c>
      <c r="L1334" s="51">
        <f>VLOOKUP(H1334,'[3]POB 2017 DISA CHOTA'!$G$289:$AS$1552,5,FALSE)</f>
        <v>8</v>
      </c>
      <c r="M1334" s="51">
        <f>VLOOKUP(H1334,'[3]POB 2017 DISA CHOTA'!$G$289:$AS$1552,6,FALSE)</f>
        <v>10</v>
      </c>
      <c r="N1334" s="51">
        <f>VLOOKUP(H1334,'[3]POB 2017 DISA CHOTA'!$G$289:$AS$1552,7,FALSE)</f>
        <v>6</v>
      </c>
      <c r="O1334" s="51">
        <f>VLOOKUP(H1334,'[3]POB 2017 DISA CHOTA'!$G$289:$AS$1552,8,FALSE)</f>
        <v>9</v>
      </c>
      <c r="P1334" s="51">
        <f>VLOOKUP(H1334,'[3]POB 2017 DISA CHOTA'!$G$289:$AS$1552,9,FALSE)</f>
        <v>4</v>
      </c>
      <c r="Q1334" s="51">
        <f>VLOOKUP(H1334,'[3]POB 2017 DISA CHOTA'!$G$289:$AS$1552,10,FALSE)</f>
        <v>13</v>
      </c>
      <c r="R1334" s="51">
        <f>VLOOKUP(H1334,'[3]POB 2017 DISA CHOTA'!$G$289:$AS$1552,11,FALSE)</f>
        <v>11</v>
      </c>
      <c r="S1334" s="51">
        <f>VLOOKUP(H1334,'[3]POB 2017 DISA CHOTA'!$G$289:$AS$1552,12,FALSE)</f>
        <v>12</v>
      </c>
      <c r="T1334" s="51">
        <f>VLOOKUP(H1334,'[3]POB 2017 DISA CHOTA'!$G$289:$AS$1552,13,FALSE)</f>
        <v>14</v>
      </c>
      <c r="U1334" s="51">
        <f>VLOOKUP(H1334,'[3]POB 2017 DISA CHOTA'!$G$289:$AS$1552,14,FALSE)</f>
        <v>15</v>
      </c>
      <c r="V1334" s="51">
        <f>VLOOKUP(H1334,'[3]POB 2017 DISA CHOTA'!$G$289:$AS$1552,15,FALSE)</f>
        <v>9</v>
      </c>
      <c r="W1334" s="51">
        <f>VLOOKUP(H1334,'[3]POB 2017 DISA CHOTA'!$G$289:$AS$1552,16,FALSE)</f>
        <v>7</v>
      </c>
      <c r="X1334" s="51">
        <f>VLOOKUP(H1334,'[3]POB 2017 DISA CHOTA'!$G$289:$AS$1552,17,FALSE)</f>
        <v>13</v>
      </c>
      <c r="Y1334" s="51">
        <f>VLOOKUP(H1334,'[3]POB 2017 DISA CHOTA'!$G$289:$AS$1552,18,FALSE)</f>
        <v>13</v>
      </c>
      <c r="Z1334" s="51">
        <f>VLOOKUP(H1334,'[3]POB 2017 DISA CHOTA'!$G$289:$AS$1552,19,FALSE)</f>
        <v>11</v>
      </c>
      <c r="AA1334" s="51">
        <f>VLOOKUP(H1334,'[3]POB 2017 DISA CHOTA'!$G$289:$AS$1552,20,FALSE)</f>
        <v>7</v>
      </c>
      <c r="AB1334" s="51">
        <f>VLOOKUP(H1334,'[3]POB 2017 DISA CHOTA'!$G$289:$AS$1552,21,FALSE)</f>
        <v>9</v>
      </c>
      <c r="AC1334" s="51">
        <f>VLOOKUP(H1334,'[3]POB 2017 DISA CHOTA'!$G$289:$AS$1552,22,FALSE)</f>
        <v>9</v>
      </c>
      <c r="AD1334" s="51">
        <f>VLOOKUP(H1334,'[3]POB 2017 DISA CHOTA'!$G$289:$AS$1552,23,FALSE)</f>
        <v>25</v>
      </c>
      <c r="AE1334" s="51">
        <f>VLOOKUP(H1334,'[3]POB 2017 DISA CHOTA'!$G$289:$AS$1552,24,FALSE)</f>
        <v>34</v>
      </c>
      <c r="AF1334" s="51">
        <f>VLOOKUP(H1334,'[3]POB 2017 DISA CHOTA'!$G$289:$AS$1552,25,FALSE)</f>
        <v>32</v>
      </c>
      <c r="AG1334" s="51">
        <f>VLOOKUP(H1334,'[3]POB 2017 DISA CHOTA'!$G$289:$AS$1552,26,FALSE)</f>
        <v>27</v>
      </c>
      <c r="AH1334" s="51">
        <f>VLOOKUP(H1334,'[3]POB 2017 DISA CHOTA'!$G$289:$AS$1552,27,FALSE)</f>
        <v>16</v>
      </c>
      <c r="AI1334" s="51">
        <f>VLOOKUP(H1334,'[3]POB 2017 DISA CHOTA'!$G$289:$AS$1552,28,FALSE)</f>
        <v>17</v>
      </c>
      <c r="AJ1334" s="51">
        <f>VLOOKUP(H1334,'[3]POB 2017 DISA CHOTA'!$G$289:$AS$1552,29,FALSE)</f>
        <v>17</v>
      </c>
      <c r="AK1334" s="51">
        <f>VLOOKUP(H1334,'[3]POB 2017 DISA CHOTA'!$G$289:$AS$1552,30,FALSE)</f>
        <v>12</v>
      </c>
      <c r="AL1334" s="51">
        <f>VLOOKUP(H1334,'[3]POB 2017 DISA CHOTA'!$G$289:$AS$1552,31,FALSE)</f>
        <v>6</v>
      </c>
      <c r="AM1334" s="51">
        <f>VLOOKUP(H1334,'[3]POB 2017 DISA CHOTA'!$G$289:$AS$1552,32,FALSE)</f>
        <v>8</v>
      </c>
      <c r="AN1334" s="51">
        <f>VLOOKUP(H1334,'[3]POB 2017 DISA CHOTA'!$G$289:$AS$1552,33,FALSE)</f>
        <v>8</v>
      </c>
      <c r="AO1334" s="51">
        <f>VLOOKUP(H1334,'[3]POB 2017 DISA CHOTA'!$G$289:$AS$1552,34,FALSE)</f>
        <v>4</v>
      </c>
      <c r="AP1334" s="51">
        <f>VLOOKUP(H1334,'[3]POB 2017 DISA CHOTA'!$G$289:$AS$1552,35,FALSE)</f>
        <v>2</v>
      </c>
      <c r="AQ1334" s="51">
        <f>VLOOKUP(H1334,'[3]POB 2017 DISA CHOTA'!$G$289:$AS$1552,36,FALSE)</f>
        <v>28</v>
      </c>
      <c r="AR1334" s="51">
        <f>VLOOKUP(H1334,'[3]POB 2017 DISA CHOTA'!$G$289:$AS$1552,37,FALSE)</f>
        <v>24</v>
      </c>
      <c r="AS1334" s="51">
        <f>VLOOKUP(H1334,'[3]POB 2017 DISA CHOTA'!$G$289:$AS$1552,38,FALSE)</f>
        <v>74</v>
      </c>
      <c r="AT1334" s="51">
        <f>VLOOKUP(H1334,'[3]POB 2017 DISA CHOTA'!$G$289:$AS$1552,39,FALSE)</f>
        <v>18</v>
      </c>
      <c r="AU1334" s="56">
        <v>7088</v>
      </c>
      <c r="AV1334" s="109"/>
      <c r="AW1334" s="109"/>
    </row>
    <row r="1335" spans="1:49" s="33" customFormat="1" ht="12">
      <c r="A1335" s="21">
        <v>1331</v>
      </c>
      <c r="B1335" s="83">
        <v>10878</v>
      </c>
      <c r="C1335" s="84" t="s">
        <v>996</v>
      </c>
      <c r="D1335" s="84" t="s">
        <v>748</v>
      </c>
      <c r="E1335" s="84" t="s">
        <v>781</v>
      </c>
      <c r="F1335" s="13" t="s">
        <v>317</v>
      </c>
      <c r="G1335" s="56" t="s">
        <v>662</v>
      </c>
      <c r="H1335" s="83">
        <v>10878</v>
      </c>
      <c r="I1335" s="16">
        <f t="shared" si="1023"/>
        <v>342</v>
      </c>
      <c r="J1335" s="51">
        <f>VLOOKUP(H1335,'[3]POB 2017 DISA CHOTA'!$G$289:$AS$1552,3,FALSE)</f>
        <v>2</v>
      </c>
      <c r="K1335" s="51">
        <f>VLOOKUP(H1335,'[3]POB 2017 DISA CHOTA'!$G$289:$AS$1552,4,FALSE)</f>
        <v>3</v>
      </c>
      <c r="L1335" s="51">
        <f>VLOOKUP(H1335,'[3]POB 2017 DISA CHOTA'!$G$289:$AS$1552,5,FALSE)</f>
        <v>4</v>
      </c>
      <c r="M1335" s="51">
        <f>VLOOKUP(H1335,'[3]POB 2017 DISA CHOTA'!$G$289:$AS$1552,6,FALSE)</f>
        <v>6</v>
      </c>
      <c r="N1335" s="51">
        <f>VLOOKUP(H1335,'[3]POB 2017 DISA CHOTA'!$G$289:$AS$1552,7,FALSE)</f>
        <v>3</v>
      </c>
      <c r="O1335" s="51">
        <f>VLOOKUP(H1335,'[3]POB 2017 DISA CHOTA'!$G$289:$AS$1552,8,FALSE)</f>
        <v>5</v>
      </c>
      <c r="P1335" s="51">
        <f>VLOOKUP(H1335,'[3]POB 2017 DISA CHOTA'!$G$289:$AS$1552,9,FALSE)</f>
        <v>9</v>
      </c>
      <c r="Q1335" s="51">
        <f>VLOOKUP(H1335,'[3]POB 2017 DISA CHOTA'!$G$289:$AS$1552,10,FALSE)</f>
        <v>10</v>
      </c>
      <c r="R1335" s="51">
        <f>VLOOKUP(H1335,'[3]POB 2017 DISA CHOTA'!$G$289:$AS$1552,11,FALSE)</f>
        <v>8</v>
      </c>
      <c r="S1335" s="51">
        <f>VLOOKUP(H1335,'[3]POB 2017 DISA CHOTA'!$G$289:$AS$1552,12,FALSE)</f>
        <v>11</v>
      </c>
      <c r="T1335" s="51">
        <f>VLOOKUP(H1335,'[3]POB 2017 DISA CHOTA'!$G$289:$AS$1552,13,FALSE)</f>
        <v>7</v>
      </c>
      <c r="U1335" s="51">
        <f>VLOOKUP(H1335,'[3]POB 2017 DISA CHOTA'!$G$289:$AS$1552,14,FALSE)</f>
        <v>7</v>
      </c>
      <c r="V1335" s="51">
        <f>VLOOKUP(H1335,'[3]POB 2017 DISA CHOTA'!$G$289:$AS$1552,15,FALSE)</f>
        <v>7</v>
      </c>
      <c r="W1335" s="51">
        <f>VLOOKUP(H1335,'[3]POB 2017 DISA CHOTA'!$G$289:$AS$1552,16,FALSE)</f>
        <v>13</v>
      </c>
      <c r="X1335" s="51">
        <f>VLOOKUP(H1335,'[3]POB 2017 DISA CHOTA'!$G$289:$AS$1552,17,FALSE)</f>
        <v>12</v>
      </c>
      <c r="Y1335" s="51">
        <f>VLOOKUP(H1335,'[3]POB 2017 DISA CHOTA'!$G$289:$AS$1552,18,FALSE)</f>
        <v>14</v>
      </c>
      <c r="Z1335" s="51">
        <f>VLOOKUP(H1335,'[3]POB 2017 DISA CHOTA'!$G$289:$AS$1552,19,FALSE)</f>
        <v>7</v>
      </c>
      <c r="AA1335" s="51">
        <f>VLOOKUP(H1335,'[3]POB 2017 DISA CHOTA'!$G$289:$AS$1552,20,FALSE)</f>
        <v>5</v>
      </c>
      <c r="AB1335" s="51">
        <f>VLOOKUP(H1335,'[3]POB 2017 DISA CHOTA'!$G$289:$AS$1552,21,FALSE)</f>
        <v>11</v>
      </c>
      <c r="AC1335" s="51">
        <f>VLOOKUP(H1335,'[3]POB 2017 DISA CHOTA'!$G$289:$AS$1552,22,FALSE)</f>
        <v>8</v>
      </c>
      <c r="AD1335" s="51">
        <f>VLOOKUP(H1335,'[3]POB 2017 DISA CHOTA'!$G$289:$AS$1552,23,FALSE)</f>
        <v>22</v>
      </c>
      <c r="AE1335" s="51">
        <f>VLOOKUP(H1335,'[3]POB 2017 DISA CHOTA'!$G$289:$AS$1552,24,FALSE)</f>
        <v>22</v>
      </c>
      <c r="AF1335" s="51">
        <f>VLOOKUP(H1335,'[3]POB 2017 DISA CHOTA'!$G$289:$AS$1552,25,FALSE)</f>
        <v>19</v>
      </c>
      <c r="AG1335" s="51">
        <f>VLOOKUP(H1335,'[3]POB 2017 DISA CHOTA'!$G$289:$AS$1552,26,FALSE)</f>
        <v>40</v>
      </c>
      <c r="AH1335" s="51">
        <f>VLOOKUP(H1335,'[3]POB 2017 DISA CHOTA'!$G$289:$AS$1552,27,FALSE)</f>
        <v>21</v>
      </c>
      <c r="AI1335" s="51">
        <f>VLOOKUP(H1335,'[3]POB 2017 DISA CHOTA'!$G$289:$AS$1552,28,FALSE)</f>
        <v>14</v>
      </c>
      <c r="AJ1335" s="51">
        <f>VLOOKUP(H1335,'[3]POB 2017 DISA CHOTA'!$G$289:$AS$1552,29,FALSE)</f>
        <v>14</v>
      </c>
      <c r="AK1335" s="51">
        <f>VLOOKUP(H1335,'[3]POB 2017 DISA CHOTA'!$G$289:$AS$1552,30,FALSE)</f>
        <v>5</v>
      </c>
      <c r="AL1335" s="51">
        <f>VLOOKUP(H1335,'[3]POB 2017 DISA CHOTA'!$G$289:$AS$1552,31,FALSE)</f>
        <v>10</v>
      </c>
      <c r="AM1335" s="51">
        <f>VLOOKUP(H1335,'[3]POB 2017 DISA CHOTA'!$G$289:$AS$1552,32,FALSE)</f>
        <v>3</v>
      </c>
      <c r="AN1335" s="51">
        <f>VLOOKUP(H1335,'[3]POB 2017 DISA CHOTA'!$G$289:$AS$1552,33,FALSE)</f>
        <v>8</v>
      </c>
      <c r="AO1335" s="51">
        <f>VLOOKUP(H1335,'[3]POB 2017 DISA CHOTA'!$G$289:$AS$1552,34,FALSE)</f>
        <v>8</v>
      </c>
      <c r="AP1335" s="51">
        <f>VLOOKUP(H1335,'[3]POB 2017 DISA CHOTA'!$G$289:$AS$1552,35,FALSE)</f>
        <v>4</v>
      </c>
      <c r="AQ1335" s="51">
        <f>VLOOKUP(H1335,'[3]POB 2017 DISA CHOTA'!$G$289:$AS$1552,36,FALSE)</f>
        <v>23</v>
      </c>
      <c r="AR1335" s="51">
        <f>VLOOKUP(H1335,'[3]POB 2017 DISA CHOTA'!$G$289:$AS$1552,37,FALSE)</f>
        <v>22</v>
      </c>
      <c r="AS1335" s="51">
        <f>VLOOKUP(H1335,'[3]POB 2017 DISA CHOTA'!$G$289:$AS$1552,38,FALSE)</f>
        <v>68</v>
      </c>
      <c r="AT1335" s="51">
        <f>VLOOKUP(H1335,'[3]POB 2017 DISA CHOTA'!$G$289:$AS$1552,39,FALSE)</f>
        <v>4</v>
      </c>
      <c r="AU1335" s="56">
        <v>10878</v>
      </c>
      <c r="AV1335" s="109"/>
      <c r="AW1335" s="109"/>
    </row>
    <row r="1336" spans="1:49" s="33" customFormat="1" ht="12">
      <c r="A1336" s="21">
        <v>1332</v>
      </c>
      <c r="B1336" s="71" t="s">
        <v>288</v>
      </c>
      <c r="C1336" s="71"/>
      <c r="D1336" s="71"/>
      <c r="E1336" s="71"/>
      <c r="F1336" s="72" t="s">
        <v>1087</v>
      </c>
      <c r="G1336" s="73"/>
      <c r="H1336" s="71" t="s">
        <v>288</v>
      </c>
      <c r="I1336" s="104">
        <f>SUM(I1337:I1343)</f>
        <v>6553</v>
      </c>
      <c r="J1336" s="74">
        <f t="shared" ref="J1336:AT1336" si="1024">SUM(J1337:J1343)</f>
        <v>83</v>
      </c>
      <c r="K1336" s="74">
        <f t="shared" si="1024"/>
        <v>104</v>
      </c>
      <c r="L1336" s="74">
        <f t="shared" si="1024"/>
        <v>95</v>
      </c>
      <c r="M1336" s="74">
        <f t="shared" si="1024"/>
        <v>110</v>
      </c>
      <c r="N1336" s="74">
        <f t="shared" si="1024"/>
        <v>107</v>
      </c>
      <c r="O1336" s="74">
        <f t="shared" si="1024"/>
        <v>91</v>
      </c>
      <c r="P1336" s="74">
        <f t="shared" si="1024"/>
        <v>127</v>
      </c>
      <c r="Q1336" s="74">
        <f t="shared" si="1024"/>
        <v>147</v>
      </c>
      <c r="R1336" s="74">
        <f t="shared" si="1024"/>
        <v>115</v>
      </c>
      <c r="S1336" s="74">
        <f t="shared" si="1024"/>
        <v>118</v>
      </c>
      <c r="T1336" s="74">
        <f t="shared" si="1024"/>
        <v>137</v>
      </c>
      <c r="U1336" s="74">
        <f t="shared" si="1024"/>
        <v>143</v>
      </c>
      <c r="V1336" s="74">
        <f t="shared" si="1024"/>
        <v>142</v>
      </c>
      <c r="W1336" s="74">
        <f t="shared" si="1024"/>
        <v>156</v>
      </c>
      <c r="X1336" s="74">
        <f t="shared" si="1024"/>
        <v>130</v>
      </c>
      <c r="Y1336" s="74">
        <f t="shared" si="1024"/>
        <v>123</v>
      </c>
      <c r="Z1336" s="74">
        <f t="shared" si="1024"/>
        <v>174</v>
      </c>
      <c r="AA1336" s="74">
        <f t="shared" si="1024"/>
        <v>124</v>
      </c>
      <c r="AB1336" s="74">
        <f t="shared" si="1024"/>
        <v>145</v>
      </c>
      <c r="AC1336" s="74">
        <f t="shared" si="1024"/>
        <v>138</v>
      </c>
      <c r="AD1336" s="74">
        <f t="shared" si="1024"/>
        <v>594</v>
      </c>
      <c r="AE1336" s="74">
        <f t="shared" si="1024"/>
        <v>460</v>
      </c>
      <c r="AF1336" s="74">
        <f t="shared" si="1024"/>
        <v>457</v>
      </c>
      <c r="AG1336" s="74">
        <f t="shared" si="1024"/>
        <v>495</v>
      </c>
      <c r="AH1336" s="74">
        <f t="shared" si="1024"/>
        <v>435</v>
      </c>
      <c r="AI1336" s="74">
        <f t="shared" si="1024"/>
        <v>327</v>
      </c>
      <c r="AJ1336" s="74">
        <f t="shared" si="1024"/>
        <v>286</v>
      </c>
      <c r="AK1336" s="74">
        <f t="shared" si="1024"/>
        <v>229</v>
      </c>
      <c r="AL1336" s="74">
        <f t="shared" si="1024"/>
        <v>177</v>
      </c>
      <c r="AM1336" s="74">
        <f t="shared" si="1024"/>
        <v>149</v>
      </c>
      <c r="AN1336" s="74">
        <f t="shared" si="1024"/>
        <v>155</v>
      </c>
      <c r="AO1336" s="74">
        <f t="shared" si="1024"/>
        <v>117</v>
      </c>
      <c r="AP1336" s="74">
        <f t="shared" si="1024"/>
        <v>163</v>
      </c>
      <c r="AQ1336" s="74">
        <f t="shared" si="1024"/>
        <v>346</v>
      </c>
      <c r="AR1336" s="74">
        <f t="shared" si="1024"/>
        <v>338</v>
      </c>
      <c r="AS1336" s="74">
        <f t="shared" si="1024"/>
        <v>1357</v>
      </c>
      <c r="AT1336" s="74">
        <f t="shared" si="1024"/>
        <v>122</v>
      </c>
      <c r="AU1336" s="73" t="s">
        <v>288</v>
      </c>
      <c r="AV1336" s="109"/>
      <c r="AW1336" s="109"/>
    </row>
    <row r="1337" spans="1:49" s="33" customFormat="1" ht="12">
      <c r="A1337" s="6">
        <v>1333</v>
      </c>
      <c r="B1337" s="83">
        <v>4759</v>
      </c>
      <c r="C1337" s="84" t="s">
        <v>996</v>
      </c>
      <c r="D1337" s="84" t="s">
        <v>748</v>
      </c>
      <c r="E1337" s="84" t="s">
        <v>766</v>
      </c>
      <c r="F1337" s="13" t="s">
        <v>318</v>
      </c>
      <c r="G1337" s="56" t="s">
        <v>680</v>
      </c>
      <c r="H1337" s="83">
        <v>4759</v>
      </c>
      <c r="I1337" s="16">
        <f t="shared" ref="I1337:I1343" si="1025">SUM(J1337:AP1337)</f>
        <v>1907</v>
      </c>
      <c r="J1337" s="51">
        <f>VLOOKUP(H1337,'[3]POB 2017 DISA CHOTA'!$G$289:$AS$1552,3,FALSE)</f>
        <v>22</v>
      </c>
      <c r="K1337" s="51">
        <f>VLOOKUP(H1337,'[3]POB 2017 DISA CHOTA'!$G$289:$AS$1552,4,FALSE)</f>
        <v>25</v>
      </c>
      <c r="L1337" s="51">
        <f>VLOOKUP(H1337,'[3]POB 2017 DISA CHOTA'!$G$289:$AS$1552,5,FALSE)</f>
        <v>21</v>
      </c>
      <c r="M1337" s="51">
        <f>VLOOKUP(H1337,'[3]POB 2017 DISA CHOTA'!$G$289:$AS$1552,6,FALSE)</f>
        <v>28</v>
      </c>
      <c r="N1337" s="51">
        <f>VLOOKUP(H1337,'[3]POB 2017 DISA CHOTA'!$G$289:$AS$1552,7,FALSE)</f>
        <v>32</v>
      </c>
      <c r="O1337" s="51">
        <f>VLOOKUP(H1337,'[3]POB 2017 DISA CHOTA'!$G$289:$AS$1552,8,FALSE)</f>
        <v>23</v>
      </c>
      <c r="P1337" s="51">
        <f>VLOOKUP(H1337,'[3]POB 2017 DISA CHOTA'!$G$289:$AS$1552,9,FALSE)</f>
        <v>39</v>
      </c>
      <c r="Q1337" s="51">
        <f>VLOOKUP(H1337,'[3]POB 2017 DISA CHOTA'!$G$289:$AS$1552,10,FALSE)</f>
        <v>46</v>
      </c>
      <c r="R1337" s="51">
        <f>VLOOKUP(H1337,'[3]POB 2017 DISA CHOTA'!$G$289:$AS$1552,11,FALSE)</f>
        <v>38</v>
      </c>
      <c r="S1337" s="51">
        <f>VLOOKUP(H1337,'[3]POB 2017 DISA CHOTA'!$G$289:$AS$1552,12,FALSE)</f>
        <v>42</v>
      </c>
      <c r="T1337" s="51">
        <f>VLOOKUP(H1337,'[3]POB 2017 DISA CHOTA'!$G$289:$AS$1552,13,FALSE)</f>
        <v>41</v>
      </c>
      <c r="U1337" s="51">
        <f>VLOOKUP(H1337,'[3]POB 2017 DISA CHOTA'!$G$289:$AS$1552,14,FALSE)</f>
        <v>41</v>
      </c>
      <c r="V1337" s="51">
        <f>VLOOKUP(H1337,'[3]POB 2017 DISA CHOTA'!$G$289:$AS$1552,15,FALSE)</f>
        <v>48</v>
      </c>
      <c r="W1337" s="51">
        <f>VLOOKUP(H1337,'[3]POB 2017 DISA CHOTA'!$G$289:$AS$1552,16,FALSE)</f>
        <v>61</v>
      </c>
      <c r="X1337" s="51">
        <f>VLOOKUP(H1337,'[3]POB 2017 DISA CHOTA'!$G$289:$AS$1552,17,FALSE)</f>
        <v>41</v>
      </c>
      <c r="Y1337" s="51">
        <f>VLOOKUP(H1337,'[3]POB 2017 DISA CHOTA'!$G$289:$AS$1552,18,FALSE)</f>
        <v>38</v>
      </c>
      <c r="Z1337" s="51">
        <f>VLOOKUP(H1337,'[3]POB 2017 DISA CHOTA'!$G$289:$AS$1552,19,FALSE)</f>
        <v>46</v>
      </c>
      <c r="AA1337" s="51">
        <f>VLOOKUP(H1337,'[3]POB 2017 DISA CHOTA'!$G$289:$AS$1552,20,FALSE)</f>
        <v>39</v>
      </c>
      <c r="AB1337" s="51">
        <f>VLOOKUP(H1337,'[3]POB 2017 DISA CHOTA'!$G$289:$AS$1552,21,FALSE)</f>
        <v>31</v>
      </c>
      <c r="AC1337" s="51">
        <f>VLOOKUP(H1337,'[3]POB 2017 DISA CHOTA'!$G$289:$AS$1552,22,FALSE)</f>
        <v>48</v>
      </c>
      <c r="AD1337" s="51">
        <f>VLOOKUP(H1337,'[3]POB 2017 DISA CHOTA'!$G$289:$AS$1552,23,FALSE)</f>
        <v>161</v>
      </c>
      <c r="AE1337" s="51">
        <f>VLOOKUP(H1337,'[3]POB 2017 DISA CHOTA'!$G$289:$AS$1552,24,FALSE)</f>
        <v>101</v>
      </c>
      <c r="AF1337" s="51">
        <f>VLOOKUP(H1337,'[3]POB 2017 DISA CHOTA'!$G$289:$AS$1552,25,FALSE)</f>
        <v>104</v>
      </c>
      <c r="AG1337" s="51">
        <f>VLOOKUP(H1337,'[3]POB 2017 DISA CHOTA'!$G$289:$AS$1552,26,FALSE)</f>
        <v>126</v>
      </c>
      <c r="AH1337" s="51">
        <f>VLOOKUP(H1337,'[3]POB 2017 DISA CHOTA'!$G$289:$AS$1552,27,FALSE)</f>
        <v>121</v>
      </c>
      <c r="AI1337" s="51">
        <f>VLOOKUP(H1337,'[3]POB 2017 DISA CHOTA'!$G$289:$AS$1552,28,FALSE)</f>
        <v>103</v>
      </c>
      <c r="AJ1337" s="51">
        <f>VLOOKUP(H1337,'[3]POB 2017 DISA CHOTA'!$G$289:$AS$1552,29,FALSE)</f>
        <v>71</v>
      </c>
      <c r="AK1337" s="51">
        <f>VLOOKUP(H1337,'[3]POB 2017 DISA CHOTA'!$G$289:$AS$1552,30,FALSE)</f>
        <v>77</v>
      </c>
      <c r="AL1337" s="51">
        <f>VLOOKUP(H1337,'[3]POB 2017 DISA CHOTA'!$G$289:$AS$1552,31,FALSE)</f>
        <v>51</v>
      </c>
      <c r="AM1337" s="51">
        <f>VLOOKUP(H1337,'[3]POB 2017 DISA CHOTA'!$G$289:$AS$1552,32,FALSE)</f>
        <v>56</v>
      </c>
      <c r="AN1337" s="51">
        <f>VLOOKUP(H1337,'[3]POB 2017 DISA CHOTA'!$G$289:$AS$1552,33,FALSE)</f>
        <v>67</v>
      </c>
      <c r="AO1337" s="51">
        <f>VLOOKUP(H1337,'[3]POB 2017 DISA CHOTA'!$G$289:$AS$1552,34,FALSE)</f>
        <v>46</v>
      </c>
      <c r="AP1337" s="51">
        <f>VLOOKUP(H1337,'[3]POB 2017 DISA CHOTA'!$G$289:$AS$1552,35,FALSE)</f>
        <v>73</v>
      </c>
      <c r="AQ1337" s="51">
        <f>VLOOKUP(H1337,'[3]POB 2017 DISA CHOTA'!$G$289:$AS$1552,36,FALSE)</f>
        <v>114</v>
      </c>
      <c r="AR1337" s="51">
        <f>VLOOKUP(H1337,'[3]POB 2017 DISA CHOTA'!$G$289:$AS$1552,37,FALSE)</f>
        <v>97</v>
      </c>
      <c r="AS1337" s="51">
        <f>VLOOKUP(H1337,'[3]POB 2017 DISA CHOTA'!$G$289:$AS$1552,38,FALSE)</f>
        <v>351</v>
      </c>
      <c r="AT1337" s="51">
        <f>VLOOKUP(H1337,'[3]POB 2017 DISA CHOTA'!$G$289:$AS$1552,39,FALSE)</f>
        <v>31</v>
      </c>
      <c r="AU1337" s="56">
        <v>4759</v>
      </c>
      <c r="AV1337" s="109"/>
      <c r="AW1337" s="109"/>
    </row>
    <row r="1338" spans="1:49" s="33" customFormat="1" ht="12">
      <c r="A1338" s="21">
        <v>1334</v>
      </c>
      <c r="B1338" s="83">
        <v>4760</v>
      </c>
      <c r="C1338" s="84" t="s">
        <v>996</v>
      </c>
      <c r="D1338" s="84" t="s">
        <v>748</v>
      </c>
      <c r="E1338" s="84" t="s">
        <v>766</v>
      </c>
      <c r="F1338" s="13" t="s">
        <v>61</v>
      </c>
      <c r="G1338" s="56" t="s">
        <v>667</v>
      </c>
      <c r="H1338" s="83">
        <v>4760</v>
      </c>
      <c r="I1338" s="16">
        <f t="shared" si="1025"/>
        <v>1067</v>
      </c>
      <c r="J1338" s="51">
        <f>VLOOKUP(H1338,'[3]POB 2017 DISA CHOTA'!$G$289:$AS$1552,3,FALSE)</f>
        <v>20</v>
      </c>
      <c r="K1338" s="51">
        <f>VLOOKUP(H1338,'[3]POB 2017 DISA CHOTA'!$G$289:$AS$1552,4,FALSE)</f>
        <v>17</v>
      </c>
      <c r="L1338" s="51">
        <f>VLOOKUP(H1338,'[3]POB 2017 DISA CHOTA'!$G$289:$AS$1552,5,FALSE)</f>
        <v>21</v>
      </c>
      <c r="M1338" s="51">
        <f>VLOOKUP(H1338,'[3]POB 2017 DISA CHOTA'!$G$289:$AS$1552,6,FALSE)</f>
        <v>16</v>
      </c>
      <c r="N1338" s="51">
        <f>VLOOKUP(H1338,'[3]POB 2017 DISA CHOTA'!$G$289:$AS$1552,7,FALSE)</f>
        <v>21</v>
      </c>
      <c r="O1338" s="51">
        <f>VLOOKUP(H1338,'[3]POB 2017 DISA CHOTA'!$G$289:$AS$1552,8,FALSE)</f>
        <v>11</v>
      </c>
      <c r="P1338" s="51">
        <f>VLOOKUP(H1338,'[3]POB 2017 DISA CHOTA'!$G$289:$AS$1552,9,FALSE)</f>
        <v>20</v>
      </c>
      <c r="Q1338" s="51">
        <f>VLOOKUP(H1338,'[3]POB 2017 DISA CHOTA'!$G$289:$AS$1552,10,FALSE)</f>
        <v>24</v>
      </c>
      <c r="R1338" s="51">
        <f>VLOOKUP(H1338,'[3]POB 2017 DISA CHOTA'!$G$289:$AS$1552,11,FALSE)</f>
        <v>27</v>
      </c>
      <c r="S1338" s="51">
        <f>VLOOKUP(H1338,'[3]POB 2017 DISA CHOTA'!$G$289:$AS$1552,12,FALSE)</f>
        <v>12</v>
      </c>
      <c r="T1338" s="51">
        <f>VLOOKUP(H1338,'[3]POB 2017 DISA CHOTA'!$G$289:$AS$1552,13,FALSE)</f>
        <v>25</v>
      </c>
      <c r="U1338" s="51">
        <f>VLOOKUP(H1338,'[3]POB 2017 DISA CHOTA'!$G$289:$AS$1552,14,FALSE)</f>
        <v>16</v>
      </c>
      <c r="V1338" s="51">
        <f>VLOOKUP(H1338,'[3]POB 2017 DISA CHOTA'!$G$289:$AS$1552,15,FALSE)</f>
        <v>17</v>
      </c>
      <c r="W1338" s="51">
        <f>VLOOKUP(H1338,'[3]POB 2017 DISA CHOTA'!$G$289:$AS$1552,16,FALSE)</f>
        <v>21</v>
      </c>
      <c r="X1338" s="51">
        <f>VLOOKUP(H1338,'[3]POB 2017 DISA CHOTA'!$G$289:$AS$1552,17,FALSE)</f>
        <v>26</v>
      </c>
      <c r="Y1338" s="51">
        <f>VLOOKUP(H1338,'[3]POB 2017 DISA CHOTA'!$G$289:$AS$1552,18,FALSE)</f>
        <v>21</v>
      </c>
      <c r="Z1338" s="51">
        <f>VLOOKUP(H1338,'[3]POB 2017 DISA CHOTA'!$G$289:$AS$1552,19,FALSE)</f>
        <v>21</v>
      </c>
      <c r="AA1338" s="51">
        <f>VLOOKUP(H1338,'[3]POB 2017 DISA CHOTA'!$G$289:$AS$1552,20,FALSE)</f>
        <v>17</v>
      </c>
      <c r="AB1338" s="51">
        <f>VLOOKUP(H1338,'[3]POB 2017 DISA CHOTA'!$G$289:$AS$1552,21,FALSE)</f>
        <v>25</v>
      </c>
      <c r="AC1338" s="51">
        <f>VLOOKUP(H1338,'[3]POB 2017 DISA CHOTA'!$G$289:$AS$1552,22,FALSE)</f>
        <v>16</v>
      </c>
      <c r="AD1338" s="51">
        <f>VLOOKUP(H1338,'[3]POB 2017 DISA CHOTA'!$G$289:$AS$1552,23,FALSE)</f>
        <v>106</v>
      </c>
      <c r="AE1338" s="51">
        <f>VLOOKUP(H1338,'[3]POB 2017 DISA CHOTA'!$G$289:$AS$1552,24,FALSE)</f>
        <v>83</v>
      </c>
      <c r="AF1338" s="51">
        <f>VLOOKUP(H1338,'[3]POB 2017 DISA CHOTA'!$G$289:$AS$1552,25,FALSE)</f>
        <v>76</v>
      </c>
      <c r="AG1338" s="51">
        <f>VLOOKUP(H1338,'[3]POB 2017 DISA CHOTA'!$G$289:$AS$1552,26,FALSE)</f>
        <v>75</v>
      </c>
      <c r="AH1338" s="51">
        <f>VLOOKUP(H1338,'[3]POB 2017 DISA CHOTA'!$G$289:$AS$1552,27,FALSE)</f>
        <v>51</v>
      </c>
      <c r="AI1338" s="51">
        <f>VLOOKUP(H1338,'[3]POB 2017 DISA CHOTA'!$G$289:$AS$1552,28,FALSE)</f>
        <v>61</v>
      </c>
      <c r="AJ1338" s="51">
        <f>VLOOKUP(H1338,'[3]POB 2017 DISA CHOTA'!$G$289:$AS$1552,29,FALSE)</f>
        <v>53</v>
      </c>
      <c r="AK1338" s="51">
        <f>VLOOKUP(H1338,'[3]POB 2017 DISA CHOTA'!$G$289:$AS$1552,30,FALSE)</f>
        <v>43</v>
      </c>
      <c r="AL1338" s="51">
        <f>VLOOKUP(H1338,'[3]POB 2017 DISA CHOTA'!$G$289:$AS$1552,31,FALSE)</f>
        <v>34</v>
      </c>
      <c r="AM1338" s="51">
        <f>VLOOKUP(H1338,'[3]POB 2017 DISA CHOTA'!$G$289:$AS$1552,32,FALSE)</f>
        <v>20</v>
      </c>
      <c r="AN1338" s="51">
        <f>VLOOKUP(H1338,'[3]POB 2017 DISA CHOTA'!$G$289:$AS$1552,33,FALSE)</f>
        <v>25</v>
      </c>
      <c r="AO1338" s="51">
        <f>VLOOKUP(H1338,'[3]POB 2017 DISA CHOTA'!$G$289:$AS$1552,34,FALSE)</f>
        <v>20</v>
      </c>
      <c r="AP1338" s="51">
        <f>VLOOKUP(H1338,'[3]POB 2017 DISA CHOTA'!$G$289:$AS$1552,35,FALSE)</f>
        <v>26</v>
      </c>
      <c r="AQ1338" s="51">
        <f>VLOOKUP(H1338,'[3]POB 2017 DISA CHOTA'!$G$289:$AS$1552,36,FALSE)</f>
        <v>51</v>
      </c>
      <c r="AR1338" s="51">
        <f>VLOOKUP(H1338,'[3]POB 2017 DISA CHOTA'!$G$289:$AS$1552,37,FALSE)</f>
        <v>48</v>
      </c>
      <c r="AS1338" s="51">
        <f>VLOOKUP(H1338,'[3]POB 2017 DISA CHOTA'!$G$289:$AS$1552,38,FALSE)</f>
        <v>221</v>
      </c>
      <c r="AT1338" s="51">
        <f>VLOOKUP(H1338,'[3]POB 2017 DISA CHOTA'!$G$289:$AS$1552,39,FALSE)</f>
        <v>28</v>
      </c>
      <c r="AU1338" s="56">
        <v>4760</v>
      </c>
      <c r="AV1338" s="109"/>
      <c r="AW1338" s="109"/>
    </row>
    <row r="1339" spans="1:49" s="33" customFormat="1" ht="12">
      <c r="A1339" s="21">
        <v>1335</v>
      </c>
      <c r="B1339" s="83">
        <v>4761</v>
      </c>
      <c r="C1339" s="84" t="s">
        <v>996</v>
      </c>
      <c r="D1339" s="84" t="s">
        <v>748</v>
      </c>
      <c r="E1339" s="84" t="s">
        <v>766</v>
      </c>
      <c r="F1339" s="13" t="s">
        <v>319</v>
      </c>
      <c r="G1339" s="56" t="s">
        <v>662</v>
      </c>
      <c r="H1339" s="83">
        <v>4761</v>
      </c>
      <c r="I1339" s="16">
        <f t="shared" si="1025"/>
        <v>1198</v>
      </c>
      <c r="J1339" s="51">
        <f>VLOOKUP(H1339,'[3]POB 2017 DISA CHOTA'!$G$289:$AS$1552,3,FALSE)</f>
        <v>11</v>
      </c>
      <c r="K1339" s="51">
        <f>VLOOKUP(H1339,'[3]POB 2017 DISA CHOTA'!$G$289:$AS$1552,4,FALSE)</f>
        <v>25</v>
      </c>
      <c r="L1339" s="51">
        <f>VLOOKUP(H1339,'[3]POB 2017 DISA CHOTA'!$G$289:$AS$1552,5,FALSE)</f>
        <v>14</v>
      </c>
      <c r="M1339" s="51">
        <f>VLOOKUP(H1339,'[3]POB 2017 DISA CHOTA'!$G$289:$AS$1552,6,FALSE)</f>
        <v>23</v>
      </c>
      <c r="N1339" s="51">
        <f>VLOOKUP(H1339,'[3]POB 2017 DISA CHOTA'!$G$289:$AS$1552,7,FALSE)</f>
        <v>20</v>
      </c>
      <c r="O1339" s="51">
        <f>VLOOKUP(H1339,'[3]POB 2017 DISA CHOTA'!$G$289:$AS$1552,8,FALSE)</f>
        <v>13</v>
      </c>
      <c r="P1339" s="51">
        <f>VLOOKUP(H1339,'[3]POB 2017 DISA CHOTA'!$G$289:$AS$1552,9,FALSE)</f>
        <v>18</v>
      </c>
      <c r="Q1339" s="51">
        <f>VLOOKUP(H1339,'[3]POB 2017 DISA CHOTA'!$G$289:$AS$1552,10,FALSE)</f>
        <v>28</v>
      </c>
      <c r="R1339" s="51">
        <f>VLOOKUP(H1339,'[3]POB 2017 DISA CHOTA'!$G$289:$AS$1552,11,FALSE)</f>
        <v>14</v>
      </c>
      <c r="S1339" s="51">
        <f>VLOOKUP(H1339,'[3]POB 2017 DISA CHOTA'!$G$289:$AS$1552,12,FALSE)</f>
        <v>11</v>
      </c>
      <c r="T1339" s="51">
        <f>VLOOKUP(H1339,'[3]POB 2017 DISA CHOTA'!$G$289:$AS$1552,13,FALSE)</f>
        <v>17</v>
      </c>
      <c r="U1339" s="51">
        <f>VLOOKUP(H1339,'[3]POB 2017 DISA CHOTA'!$G$289:$AS$1552,14,FALSE)</f>
        <v>28</v>
      </c>
      <c r="V1339" s="51">
        <f>VLOOKUP(H1339,'[3]POB 2017 DISA CHOTA'!$G$289:$AS$1552,15,FALSE)</f>
        <v>26</v>
      </c>
      <c r="W1339" s="51">
        <f>VLOOKUP(H1339,'[3]POB 2017 DISA CHOTA'!$G$289:$AS$1552,16,FALSE)</f>
        <v>29</v>
      </c>
      <c r="X1339" s="51">
        <f>VLOOKUP(H1339,'[3]POB 2017 DISA CHOTA'!$G$289:$AS$1552,17,FALSE)</f>
        <v>23</v>
      </c>
      <c r="Y1339" s="51">
        <f>VLOOKUP(H1339,'[3]POB 2017 DISA CHOTA'!$G$289:$AS$1552,18,FALSE)</f>
        <v>19</v>
      </c>
      <c r="Z1339" s="51">
        <f>VLOOKUP(H1339,'[3]POB 2017 DISA CHOTA'!$G$289:$AS$1552,19,FALSE)</f>
        <v>27</v>
      </c>
      <c r="AA1339" s="51">
        <f>VLOOKUP(H1339,'[3]POB 2017 DISA CHOTA'!$G$289:$AS$1552,20,FALSE)</f>
        <v>30</v>
      </c>
      <c r="AB1339" s="51">
        <f>VLOOKUP(H1339,'[3]POB 2017 DISA CHOTA'!$G$289:$AS$1552,21,FALSE)</f>
        <v>28</v>
      </c>
      <c r="AC1339" s="51">
        <f>VLOOKUP(H1339,'[3]POB 2017 DISA CHOTA'!$G$289:$AS$1552,22,FALSE)</f>
        <v>23</v>
      </c>
      <c r="AD1339" s="51">
        <f>VLOOKUP(H1339,'[3]POB 2017 DISA CHOTA'!$G$289:$AS$1552,23,FALSE)</f>
        <v>90</v>
      </c>
      <c r="AE1339" s="51">
        <f>VLOOKUP(H1339,'[3]POB 2017 DISA CHOTA'!$G$289:$AS$1552,24,FALSE)</f>
        <v>97</v>
      </c>
      <c r="AF1339" s="51">
        <f>VLOOKUP(H1339,'[3]POB 2017 DISA CHOTA'!$G$289:$AS$1552,25,FALSE)</f>
        <v>88</v>
      </c>
      <c r="AG1339" s="51">
        <f>VLOOKUP(H1339,'[3]POB 2017 DISA CHOTA'!$G$289:$AS$1552,26,FALSE)</f>
        <v>112</v>
      </c>
      <c r="AH1339" s="51">
        <f>VLOOKUP(H1339,'[3]POB 2017 DISA CHOTA'!$G$289:$AS$1552,27,FALSE)</f>
        <v>98</v>
      </c>
      <c r="AI1339" s="51">
        <f>VLOOKUP(H1339,'[3]POB 2017 DISA CHOTA'!$G$289:$AS$1552,28,FALSE)</f>
        <v>61</v>
      </c>
      <c r="AJ1339" s="51">
        <f>VLOOKUP(H1339,'[3]POB 2017 DISA CHOTA'!$G$289:$AS$1552,29,FALSE)</f>
        <v>54</v>
      </c>
      <c r="AK1339" s="51">
        <f>VLOOKUP(H1339,'[3]POB 2017 DISA CHOTA'!$G$289:$AS$1552,30,FALSE)</f>
        <v>34</v>
      </c>
      <c r="AL1339" s="51">
        <f>VLOOKUP(H1339,'[3]POB 2017 DISA CHOTA'!$G$289:$AS$1552,31,FALSE)</f>
        <v>38</v>
      </c>
      <c r="AM1339" s="51">
        <f>VLOOKUP(H1339,'[3]POB 2017 DISA CHOTA'!$G$289:$AS$1552,32,FALSE)</f>
        <v>30</v>
      </c>
      <c r="AN1339" s="51">
        <f>VLOOKUP(H1339,'[3]POB 2017 DISA CHOTA'!$G$289:$AS$1552,33,FALSE)</f>
        <v>22</v>
      </c>
      <c r="AO1339" s="51">
        <f>VLOOKUP(H1339,'[3]POB 2017 DISA CHOTA'!$G$289:$AS$1552,34,FALSE)</f>
        <v>22</v>
      </c>
      <c r="AP1339" s="51">
        <f>VLOOKUP(H1339,'[3]POB 2017 DISA CHOTA'!$G$289:$AS$1552,35,FALSE)</f>
        <v>25</v>
      </c>
      <c r="AQ1339" s="51">
        <f>VLOOKUP(H1339,'[3]POB 2017 DISA CHOTA'!$G$289:$AS$1552,36,FALSE)</f>
        <v>60</v>
      </c>
      <c r="AR1339" s="51">
        <f>VLOOKUP(H1339,'[3]POB 2017 DISA CHOTA'!$G$289:$AS$1552,37,FALSE)</f>
        <v>61</v>
      </c>
      <c r="AS1339" s="51">
        <f>VLOOKUP(H1339,'[3]POB 2017 DISA CHOTA'!$G$289:$AS$1552,38,FALSE)</f>
        <v>268</v>
      </c>
      <c r="AT1339" s="51">
        <f>VLOOKUP(H1339,'[3]POB 2017 DISA CHOTA'!$G$289:$AS$1552,39,FALSE)</f>
        <v>15</v>
      </c>
      <c r="AU1339" s="56">
        <v>4761</v>
      </c>
      <c r="AV1339" s="109"/>
      <c r="AW1339" s="109"/>
    </row>
    <row r="1340" spans="1:49" s="33" customFormat="1" ht="12">
      <c r="A1340" s="6">
        <v>1336</v>
      </c>
      <c r="B1340" s="83">
        <v>4762</v>
      </c>
      <c r="C1340" s="84" t="s">
        <v>996</v>
      </c>
      <c r="D1340" s="84" t="s">
        <v>748</v>
      </c>
      <c r="E1340" s="84" t="s">
        <v>766</v>
      </c>
      <c r="F1340" s="13" t="s">
        <v>320</v>
      </c>
      <c r="G1340" s="56" t="s">
        <v>662</v>
      </c>
      <c r="H1340" s="83">
        <v>4762</v>
      </c>
      <c r="I1340" s="16">
        <f t="shared" si="1025"/>
        <v>758</v>
      </c>
      <c r="J1340" s="51">
        <f>VLOOKUP(H1340,'[3]POB 2017 DISA CHOTA'!$G$289:$AS$1552,3,FALSE)</f>
        <v>9</v>
      </c>
      <c r="K1340" s="51">
        <f>VLOOKUP(H1340,'[3]POB 2017 DISA CHOTA'!$G$289:$AS$1552,4,FALSE)</f>
        <v>10</v>
      </c>
      <c r="L1340" s="51">
        <f>VLOOKUP(H1340,'[3]POB 2017 DISA CHOTA'!$G$289:$AS$1552,5,FALSE)</f>
        <v>12</v>
      </c>
      <c r="M1340" s="51">
        <f>VLOOKUP(H1340,'[3]POB 2017 DISA CHOTA'!$G$289:$AS$1552,6,FALSE)</f>
        <v>15</v>
      </c>
      <c r="N1340" s="51">
        <f>VLOOKUP(H1340,'[3]POB 2017 DISA CHOTA'!$G$289:$AS$1552,7,FALSE)</f>
        <v>11</v>
      </c>
      <c r="O1340" s="51">
        <f>VLOOKUP(H1340,'[3]POB 2017 DISA CHOTA'!$G$289:$AS$1552,8,FALSE)</f>
        <v>15</v>
      </c>
      <c r="P1340" s="51">
        <f>VLOOKUP(H1340,'[3]POB 2017 DISA CHOTA'!$G$289:$AS$1552,9,FALSE)</f>
        <v>19</v>
      </c>
      <c r="Q1340" s="51">
        <f>VLOOKUP(H1340,'[3]POB 2017 DISA CHOTA'!$G$289:$AS$1552,10,FALSE)</f>
        <v>10</v>
      </c>
      <c r="R1340" s="51">
        <f>VLOOKUP(H1340,'[3]POB 2017 DISA CHOTA'!$G$289:$AS$1552,11,FALSE)</f>
        <v>16</v>
      </c>
      <c r="S1340" s="51">
        <f>VLOOKUP(H1340,'[3]POB 2017 DISA CHOTA'!$G$289:$AS$1552,12,FALSE)</f>
        <v>15</v>
      </c>
      <c r="T1340" s="51">
        <f>VLOOKUP(H1340,'[3]POB 2017 DISA CHOTA'!$G$289:$AS$1552,13,FALSE)</f>
        <v>20</v>
      </c>
      <c r="U1340" s="51">
        <f>VLOOKUP(H1340,'[3]POB 2017 DISA CHOTA'!$G$289:$AS$1552,14,FALSE)</f>
        <v>19</v>
      </c>
      <c r="V1340" s="51">
        <f>VLOOKUP(H1340,'[3]POB 2017 DISA CHOTA'!$G$289:$AS$1552,15,FALSE)</f>
        <v>12</v>
      </c>
      <c r="W1340" s="51">
        <f>VLOOKUP(H1340,'[3]POB 2017 DISA CHOTA'!$G$289:$AS$1552,16,FALSE)</f>
        <v>21</v>
      </c>
      <c r="X1340" s="51">
        <f>VLOOKUP(H1340,'[3]POB 2017 DISA CHOTA'!$G$289:$AS$1552,17,FALSE)</f>
        <v>10</v>
      </c>
      <c r="Y1340" s="51">
        <f>VLOOKUP(H1340,'[3]POB 2017 DISA CHOTA'!$G$289:$AS$1552,18,FALSE)</f>
        <v>11</v>
      </c>
      <c r="Z1340" s="51">
        <f>VLOOKUP(H1340,'[3]POB 2017 DISA CHOTA'!$G$289:$AS$1552,19,FALSE)</f>
        <v>26</v>
      </c>
      <c r="AA1340" s="51">
        <f>VLOOKUP(H1340,'[3]POB 2017 DISA CHOTA'!$G$289:$AS$1552,20,FALSE)</f>
        <v>11</v>
      </c>
      <c r="AB1340" s="51">
        <f>VLOOKUP(H1340,'[3]POB 2017 DISA CHOTA'!$G$289:$AS$1552,21,FALSE)</f>
        <v>15</v>
      </c>
      <c r="AC1340" s="51">
        <f>VLOOKUP(H1340,'[3]POB 2017 DISA CHOTA'!$G$289:$AS$1552,22,FALSE)</f>
        <v>12</v>
      </c>
      <c r="AD1340" s="51">
        <f>VLOOKUP(H1340,'[3]POB 2017 DISA CHOTA'!$G$289:$AS$1552,23,FALSE)</f>
        <v>60</v>
      </c>
      <c r="AE1340" s="51">
        <f>VLOOKUP(H1340,'[3]POB 2017 DISA CHOTA'!$G$289:$AS$1552,24,FALSE)</f>
        <v>54</v>
      </c>
      <c r="AF1340" s="51">
        <f>VLOOKUP(H1340,'[3]POB 2017 DISA CHOTA'!$G$289:$AS$1552,25,FALSE)</f>
        <v>70</v>
      </c>
      <c r="AG1340" s="51">
        <f>VLOOKUP(H1340,'[3]POB 2017 DISA CHOTA'!$G$289:$AS$1552,26,FALSE)</f>
        <v>60</v>
      </c>
      <c r="AH1340" s="51">
        <f>VLOOKUP(H1340,'[3]POB 2017 DISA CHOTA'!$G$289:$AS$1552,27,FALSE)</f>
        <v>67</v>
      </c>
      <c r="AI1340" s="51">
        <f>VLOOKUP(H1340,'[3]POB 2017 DISA CHOTA'!$G$289:$AS$1552,28,FALSE)</f>
        <v>39</v>
      </c>
      <c r="AJ1340" s="51">
        <f>VLOOKUP(H1340,'[3]POB 2017 DISA CHOTA'!$G$289:$AS$1552,29,FALSE)</f>
        <v>41</v>
      </c>
      <c r="AK1340" s="51">
        <f>VLOOKUP(H1340,'[3]POB 2017 DISA CHOTA'!$G$289:$AS$1552,30,FALSE)</f>
        <v>19</v>
      </c>
      <c r="AL1340" s="51">
        <f>VLOOKUP(H1340,'[3]POB 2017 DISA CHOTA'!$G$289:$AS$1552,31,FALSE)</f>
        <v>13</v>
      </c>
      <c r="AM1340" s="51">
        <f>VLOOKUP(H1340,'[3]POB 2017 DISA CHOTA'!$G$289:$AS$1552,32,FALSE)</f>
        <v>10</v>
      </c>
      <c r="AN1340" s="51">
        <f>VLOOKUP(H1340,'[3]POB 2017 DISA CHOTA'!$G$289:$AS$1552,33,FALSE)</f>
        <v>18</v>
      </c>
      <c r="AO1340" s="51">
        <f>VLOOKUP(H1340,'[3]POB 2017 DISA CHOTA'!$G$289:$AS$1552,34,FALSE)</f>
        <v>6</v>
      </c>
      <c r="AP1340" s="51">
        <f>VLOOKUP(H1340,'[3]POB 2017 DISA CHOTA'!$G$289:$AS$1552,35,FALSE)</f>
        <v>12</v>
      </c>
      <c r="AQ1340" s="51">
        <f>VLOOKUP(H1340,'[3]POB 2017 DISA CHOTA'!$G$289:$AS$1552,36,FALSE)</f>
        <v>40</v>
      </c>
      <c r="AR1340" s="51">
        <f>VLOOKUP(H1340,'[3]POB 2017 DISA CHOTA'!$G$289:$AS$1552,37,FALSE)</f>
        <v>36</v>
      </c>
      <c r="AS1340" s="51">
        <f>VLOOKUP(H1340,'[3]POB 2017 DISA CHOTA'!$G$289:$AS$1552,38,FALSE)</f>
        <v>172</v>
      </c>
      <c r="AT1340" s="51">
        <f>VLOOKUP(H1340,'[3]POB 2017 DISA CHOTA'!$G$289:$AS$1552,39,FALSE)</f>
        <v>14</v>
      </c>
      <c r="AU1340" s="56">
        <v>4762</v>
      </c>
      <c r="AV1340" s="109"/>
      <c r="AW1340" s="109"/>
    </row>
    <row r="1341" spans="1:49" s="33" customFormat="1" ht="12">
      <c r="A1341" s="21">
        <v>1337</v>
      </c>
      <c r="B1341" s="83">
        <v>6813</v>
      </c>
      <c r="C1341" s="84" t="s">
        <v>996</v>
      </c>
      <c r="D1341" s="84" t="s">
        <v>748</v>
      </c>
      <c r="E1341" s="84" t="s">
        <v>766</v>
      </c>
      <c r="F1341" s="13" t="s">
        <v>321</v>
      </c>
      <c r="G1341" s="56" t="s">
        <v>662</v>
      </c>
      <c r="H1341" s="83">
        <v>6813</v>
      </c>
      <c r="I1341" s="16">
        <f t="shared" si="1025"/>
        <v>414</v>
      </c>
      <c r="J1341" s="51">
        <f>VLOOKUP(H1341,'[3]POB 2017 DISA CHOTA'!$G$289:$AS$1552,3,FALSE)</f>
        <v>8</v>
      </c>
      <c r="K1341" s="51">
        <f>VLOOKUP(H1341,'[3]POB 2017 DISA CHOTA'!$G$289:$AS$1552,4,FALSE)</f>
        <v>11</v>
      </c>
      <c r="L1341" s="51">
        <f>VLOOKUP(H1341,'[3]POB 2017 DISA CHOTA'!$G$289:$AS$1552,5,FALSE)</f>
        <v>10</v>
      </c>
      <c r="M1341" s="51">
        <f>VLOOKUP(H1341,'[3]POB 2017 DISA CHOTA'!$G$289:$AS$1552,6,FALSE)</f>
        <v>11</v>
      </c>
      <c r="N1341" s="51">
        <f>VLOOKUP(H1341,'[3]POB 2017 DISA CHOTA'!$G$289:$AS$1552,7,FALSE)</f>
        <v>10</v>
      </c>
      <c r="O1341" s="51">
        <f>VLOOKUP(H1341,'[3]POB 2017 DISA CHOTA'!$G$289:$AS$1552,8,FALSE)</f>
        <v>8</v>
      </c>
      <c r="P1341" s="51">
        <f>VLOOKUP(H1341,'[3]POB 2017 DISA CHOTA'!$G$289:$AS$1552,9,FALSE)</f>
        <v>9</v>
      </c>
      <c r="Q1341" s="51">
        <f>VLOOKUP(H1341,'[3]POB 2017 DISA CHOTA'!$G$289:$AS$1552,10,FALSE)</f>
        <v>11</v>
      </c>
      <c r="R1341" s="51">
        <f>VLOOKUP(H1341,'[3]POB 2017 DISA CHOTA'!$G$289:$AS$1552,11,FALSE)</f>
        <v>6</v>
      </c>
      <c r="S1341" s="51">
        <f>VLOOKUP(H1341,'[3]POB 2017 DISA CHOTA'!$G$289:$AS$1552,12,FALSE)</f>
        <v>13</v>
      </c>
      <c r="T1341" s="51">
        <f>VLOOKUP(H1341,'[3]POB 2017 DISA CHOTA'!$G$289:$AS$1552,13,FALSE)</f>
        <v>10</v>
      </c>
      <c r="U1341" s="51">
        <f>VLOOKUP(H1341,'[3]POB 2017 DISA CHOTA'!$G$289:$AS$1552,14,FALSE)</f>
        <v>8</v>
      </c>
      <c r="V1341" s="51">
        <f>VLOOKUP(H1341,'[3]POB 2017 DISA CHOTA'!$G$289:$AS$1552,15,FALSE)</f>
        <v>12</v>
      </c>
      <c r="W1341" s="51">
        <f>VLOOKUP(H1341,'[3]POB 2017 DISA CHOTA'!$G$289:$AS$1552,16,FALSE)</f>
        <v>6</v>
      </c>
      <c r="X1341" s="51">
        <f>VLOOKUP(H1341,'[3]POB 2017 DISA CHOTA'!$G$289:$AS$1552,17,FALSE)</f>
        <v>7</v>
      </c>
      <c r="Y1341" s="51">
        <f>VLOOKUP(H1341,'[3]POB 2017 DISA CHOTA'!$G$289:$AS$1552,18,FALSE)</f>
        <v>7</v>
      </c>
      <c r="Z1341" s="51">
        <f>VLOOKUP(H1341,'[3]POB 2017 DISA CHOTA'!$G$289:$AS$1552,19,FALSE)</f>
        <v>12</v>
      </c>
      <c r="AA1341" s="51">
        <f>VLOOKUP(H1341,'[3]POB 2017 DISA CHOTA'!$G$289:$AS$1552,20,FALSE)</f>
        <v>9</v>
      </c>
      <c r="AB1341" s="51">
        <f>VLOOKUP(H1341,'[3]POB 2017 DISA CHOTA'!$G$289:$AS$1552,21,FALSE)</f>
        <v>9</v>
      </c>
      <c r="AC1341" s="51">
        <f>VLOOKUP(H1341,'[3]POB 2017 DISA CHOTA'!$G$289:$AS$1552,22,FALSE)</f>
        <v>2</v>
      </c>
      <c r="AD1341" s="51">
        <f>VLOOKUP(H1341,'[3]POB 2017 DISA CHOTA'!$G$289:$AS$1552,23,FALSE)</f>
        <v>33</v>
      </c>
      <c r="AE1341" s="51">
        <f>VLOOKUP(H1341,'[3]POB 2017 DISA CHOTA'!$G$289:$AS$1552,24,FALSE)</f>
        <v>31</v>
      </c>
      <c r="AF1341" s="51">
        <f>VLOOKUP(H1341,'[3]POB 2017 DISA CHOTA'!$G$289:$AS$1552,25,FALSE)</f>
        <v>31</v>
      </c>
      <c r="AG1341" s="51">
        <f>VLOOKUP(H1341,'[3]POB 2017 DISA CHOTA'!$G$289:$AS$1552,26,FALSE)</f>
        <v>43</v>
      </c>
      <c r="AH1341" s="51">
        <f>VLOOKUP(H1341,'[3]POB 2017 DISA CHOTA'!$G$289:$AS$1552,27,FALSE)</f>
        <v>30</v>
      </c>
      <c r="AI1341" s="51">
        <f>VLOOKUP(H1341,'[3]POB 2017 DISA CHOTA'!$G$289:$AS$1552,28,FALSE)</f>
        <v>17</v>
      </c>
      <c r="AJ1341" s="51">
        <f>VLOOKUP(H1341,'[3]POB 2017 DISA CHOTA'!$G$289:$AS$1552,29,FALSE)</f>
        <v>14</v>
      </c>
      <c r="AK1341" s="51">
        <f>VLOOKUP(H1341,'[3]POB 2017 DISA CHOTA'!$G$289:$AS$1552,30,FALSE)</f>
        <v>9</v>
      </c>
      <c r="AL1341" s="51">
        <f>VLOOKUP(H1341,'[3]POB 2017 DISA CHOTA'!$G$289:$AS$1552,31,FALSE)</f>
        <v>6</v>
      </c>
      <c r="AM1341" s="51">
        <f>VLOOKUP(H1341,'[3]POB 2017 DISA CHOTA'!$G$289:$AS$1552,32,FALSE)</f>
        <v>8</v>
      </c>
      <c r="AN1341" s="51">
        <f>VLOOKUP(H1341,'[3]POB 2017 DISA CHOTA'!$G$289:$AS$1552,33,FALSE)</f>
        <v>4</v>
      </c>
      <c r="AO1341" s="51">
        <f>VLOOKUP(H1341,'[3]POB 2017 DISA CHOTA'!$G$289:$AS$1552,34,FALSE)</f>
        <v>3</v>
      </c>
      <c r="AP1341" s="51">
        <f>VLOOKUP(H1341,'[3]POB 2017 DISA CHOTA'!$G$289:$AS$1552,35,FALSE)</f>
        <v>6</v>
      </c>
      <c r="AQ1341" s="51">
        <f>VLOOKUP(H1341,'[3]POB 2017 DISA CHOTA'!$G$289:$AS$1552,36,FALSE)</f>
        <v>21</v>
      </c>
      <c r="AR1341" s="51">
        <f>VLOOKUP(H1341,'[3]POB 2017 DISA CHOTA'!$G$289:$AS$1552,37,FALSE)</f>
        <v>19</v>
      </c>
      <c r="AS1341" s="51">
        <f>VLOOKUP(H1341,'[3]POB 2017 DISA CHOTA'!$G$289:$AS$1552,38,FALSE)</f>
        <v>91</v>
      </c>
      <c r="AT1341" s="51">
        <f>VLOOKUP(H1341,'[3]POB 2017 DISA CHOTA'!$G$289:$AS$1552,39,FALSE)</f>
        <v>13</v>
      </c>
      <c r="AU1341" s="56">
        <v>6813</v>
      </c>
      <c r="AV1341" s="109"/>
      <c r="AW1341" s="109"/>
    </row>
    <row r="1342" spans="1:49" s="33" customFormat="1" ht="12">
      <c r="A1342" s="21">
        <v>1338</v>
      </c>
      <c r="B1342" s="83">
        <v>6956</v>
      </c>
      <c r="C1342" s="84" t="s">
        <v>996</v>
      </c>
      <c r="D1342" s="84" t="s">
        <v>748</v>
      </c>
      <c r="E1342" s="84" t="s">
        <v>766</v>
      </c>
      <c r="F1342" s="13" t="s">
        <v>322</v>
      </c>
      <c r="G1342" s="56" t="s">
        <v>662</v>
      </c>
      <c r="H1342" s="83">
        <v>6956</v>
      </c>
      <c r="I1342" s="16">
        <f t="shared" si="1025"/>
        <v>719</v>
      </c>
      <c r="J1342" s="51">
        <f>VLOOKUP(H1342,'[3]POB 2017 DISA CHOTA'!$G$289:$AS$1552,3,FALSE)</f>
        <v>8</v>
      </c>
      <c r="K1342" s="51">
        <f>VLOOKUP(H1342,'[3]POB 2017 DISA CHOTA'!$G$289:$AS$1552,4,FALSE)</f>
        <v>12</v>
      </c>
      <c r="L1342" s="51">
        <f>VLOOKUP(H1342,'[3]POB 2017 DISA CHOTA'!$G$289:$AS$1552,5,FALSE)</f>
        <v>13</v>
      </c>
      <c r="M1342" s="51">
        <f>VLOOKUP(H1342,'[3]POB 2017 DISA CHOTA'!$G$289:$AS$1552,6,FALSE)</f>
        <v>10</v>
      </c>
      <c r="N1342" s="51">
        <f>VLOOKUP(H1342,'[3]POB 2017 DISA CHOTA'!$G$289:$AS$1552,7,FALSE)</f>
        <v>8</v>
      </c>
      <c r="O1342" s="51">
        <f>VLOOKUP(H1342,'[3]POB 2017 DISA CHOTA'!$G$289:$AS$1552,8,FALSE)</f>
        <v>15</v>
      </c>
      <c r="P1342" s="51">
        <f>VLOOKUP(H1342,'[3]POB 2017 DISA CHOTA'!$G$289:$AS$1552,9,FALSE)</f>
        <v>14</v>
      </c>
      <c r="Q1342" s="51">
        <f>VLOOKUP(H1342,'[3]POB 2017 DISA CHOTA'!$G$289:$AS$1552,10,FALSE)</f>
        <v>21</v>
      </c>
      <c r="R1342" s="51">
        <f>VLOOKUP(H1342,'[3]POB 2017 DISA CHOTA'!$G$289:$AS$1552,11,FALSE)</f>
        <v>10</v>
      </c>
      <c r="S1342" s="51">
        <f>VLOOKUP(H1342,'[3]POB 2017 DISA CHOTA'!$G$289:$AS$1552,12,FALSE)</f>
        <v>15</v>
      </c>
      <c r="T1342" s="51">
        <f>VLOOKUP(H1342,'[3]POB 2017 DISA CHOTA'!$G$289:$AS$1552,13,FALSE)</f>
        <v>20</v>
      </c>
      <c r="U1342" s="51">
        <f>VLOOKUP(H1342,'[3]POB 2017 DISA CHOTA'!$G$289:$AS$1552,14,FALSE)</f>
        <v>21</v>
      </c>
      <c r="V1342" s="51">
        <f>VLOOKUP(H1342,'[3]POB 2017 DISA CHOTA'!$G$289:$AS$1552,15,FALSE)</f>
        <v>17</v>
      </c>
      <c r="W1342" s="51">
        <f>VLOOKUP(H1342,'[3]POB 2017 DISA CHOTA'!$G$289:$AS$1552,16,FALSE)</f>
        <v>12</v>
      </c>
      <c r="X1342" s="51">
        <f>VLOOKUP(H1342,'[3]POB 2017 DISA CHOTA'!$G$289:$AS$1552,17,FALSE)</f>
        <v>18</v>
      </c>
      <c r="Y1342" s="51">
        <f>VLOOKUP(H1342,'[3]POB 2017 DISA CHOTA'!$G$289:$AS$1552,18,FALSE)</f>
        <v>22</v>
      </c>
      <c r="Z1342" s="51">
        <f>VLOOKUP(H1342,'[3]POB 2017 DISA CHOTA'!$G$289:$AS$1552,19,FALSE)</f>
        <v>28</v>
      </c>
      <c r="AA1342" s="51">
        <f>VLOOKUP(H1342,'[3]POB 2017 DISA CHOTA'!$G$289:$AS$1552,20,FALSE)</f>
        <v>9</v>
      </c>
      <c r="AB1342" s="51">
        <f>VLOOKUP(H1342,'[3]POB 2017 DISA CHOTA'!$G$289:$AS$1552,21,FALSE)</f>
        <v>24</v>
      </c>
      <c r="AC1342" s="51">
        <f>VLOOKUP(H1342,'[3]POB 2017 DISA CHOTA'!$G$289:$AS$1552,22,FALSE)</f>
        <v>17</v>
      </c>
      <c r="AD1342" s="51">
        <f>VLOOKUP(H1342,'[3]POB 2017 DISA CHOTA'!$G$289:$AS$1552,23,FALSE)</f>
        <v>70</v>
      </c>
      <c r="AE1342" s="51">
        <f>VLOOKUP(H1342,'[3]POB 2017 DISA CHOTA'!$G$289:$AS$1552,24,FALSE)</f>
        <v>45</v>
      </c>
      <c r="AF1342" s="51">
        <f>VLOOKUP(H1342,'[3]POB 2017 DISA CHOTA'!$G$289:$AS$1552,25,FALSE)</f>
        <v>57</v>
      </c>
      <c r="AG1342" s="51">
        <f>VLOOKUP(H1342,'[3]POB 2017 DISA CHOTA'!$G$289:$AS$1552,26,FALSE)</f>
        <v>51</v>
      </c>
      <c r="AH1342" s="51">
        <f>VLOOKUP(H1342,'[3]POB 2017 DISA CHOTA'!$G$289:$AS$1552,27,FALSE)</f>
        <v>33</v>
      </c>
      <c r="AI1342" s="51">
        <f>VLOOKUP(H1342,'[3]POB 2017 DISA CHOTA'!$G$289:$AS$1552,28,FALSE)</f>
        <v>26</v>
      </c>
      <c r="AJ1342" s="51">
        <f>VLOOKUP(H1342,'[3]POB 2017 DISA CHOTA'!$G$289:$AS$1552,29,FALSE)</f>
        <v>25</v>
      </c>
      <c r="AK1342" s="51">
        <f>VLOOKUP(H1342,'[3]POB 2017 DISA CHOTA'!$G$289:$AS$1552,30,FALSE)</f>
        <v>23</v>
      </c>
      <c r="AL1342" s="51">
        <f>VLOOKUP(H1342,'[3]POB 2017 DISA CHOTA'!$G$289:$AS$1552,31,FALSE)</f>
        <v>21</v>
      </c>
      <c r="AM1342" s="51">
        <f>VLOOKUP(H1342,'[3]POB 2017 DISA CHOTA'!$G$289:$AS$1552,32,FALSE)</f>
        <v>16</v>
      </c>
      <c r="AN1342" s="51">
        <f>VLOOKUP(H1342,'[3]POB 2017 DISA CHOTA'!$G$289:$AS$1552,33,FALSE)</f>
        <v>12</v>
      </c>
      <c r="AO1342" s="51">
        <f>VLOOKUP(H1342,'[3]POB 2017 DISA CHOTA'!$G$289:$AS$1552,34,FALSE)</f>
        <v>14</v>
      </c>
      <c r="AP1342" s="51">
        <f>VLOOKUP(H1342,'[3]POB 2017 DISA CHOTA'!$G$289:$AS$1552,35,FALSE)</f>
        <v>12</v>
      </c>
      <c r="AQ1342" s="51">
        <f>VLOOKUP(H1342,'[3]POB 2017 DISA CHOTA'!$G$289:$AS$1552,36,FALSE)</f>
        <v>43</v>
      </c>
      <c r="AR1342" s="51">
        <f>VLOOKUP(H1342,'[3]POB 2017 DISA CHOTA'!$G$289:$AS$1552,37,FALSE)</f>
        <v>48</v>
      </c>
      <c r="AS1342" s="51">
        <f>VLOOKUP(H1342,'[3]POB 2017 DISA CHOTA'!$G$289:$AS$1552,38,FALSE)</f>
        <v>138</v>
      </c>
      <c r="AT1342" s="51">
        <f>VLOOKUP(H1342,'[3]POB 2017 DISA CHOTA'!$G$289:$AS$1552,39,FALSE)</f>
        <v>13</v>
      </c>
      <c r="AU1342" s="56">
        <v>6956</v>
      </c>
      <c r="AV1342" s="109"/>
      <c r="AW1342" s="109"/>
    </row>
    <row r="1343" spans="1:49" s="33" customFormat="1" ht="12">
      <c r="A1343" s="6">
        <v>1339</v>
      </c>
      <c r="B1343" s="83">
        <v>7087</v>
      </c>
      <c r="C1343" s="84" t="s">
        <v>996</v>
      </c>
      <c r="D1343" s="84" t="s">
        <v>748</v>
      </c>
      <c r="E1343" s="84" t="s">
        <v>766</v>
      </c>
      <c r="F1343" s="13" t="s">
        <v>323</v>
      </c>
      <c r="G1343" s="56" t="s">
        <v>662</v>
      </c>
      <c r="H1343" s="83">
        <v>7087</v>
      </c>
      <c r="I1343" s="16">
        <f t="shared" si="1025"/>
        <v>490</v>
      </c>
      <c r="J1343" s="51">
        <f>VLOOKUP(H1343,'[3]POB 2017 DISA CHOTA'!$G$289:$AS$1552,3,FALSE)</f>
        <v>5</v>
      </c>
      <c r="K1343" s="51">
        <f>VLOOKUP(H1343,'[3]POB 2017 DISA CHOTA'!$G$289:$AS$1552,4,FALSE)</f>
        <v>4</v>
      </c>
      <c r="L1343" s="51">
        <f>VLOOKUP(H1343,'[3]POB 2017 DISA CHOTA'!$G$289:$AS$1552,5,FALSE)</f>
        <v>4</v>
      </c>
      <c r="M1343" s="51">
        <f>VLOOKUP(H1343,'[3]POB 2017 DISA CHOTA'!$G$289:$AS$1552,6,FALSE)</f>
        <v>7</v>
      </c>
      <c r="N1343" s="51">
        <f>VLOOKUP(H1343,'[3]POB 2017 DISA CHOTA'!$G$289:$AS$1552,7,FALSE)</f>
        <v>5</v>
      </c>
      <c r="O1343" s="51">
        <f>VLOOKUP(H1343,'[3]POB 2017 DISA CHOTA'!$G$289:$AS$1552,8,FALSE)</f>
        <v>6</v>
      </c>
      <c r="P1343" s="51">
        <f>VLOOKUP(H1343,'[3]POB 2017 DISA CHOTA'!$G$289:$AS$1552,9,FALSE)</f>
        <v>8</v>
      </c>
      <c r="Q1343" s="51">
        <f>VLOOKUP(H1343,'[3]POB 2017 DISA CHOTA'!$G$289:$AS$1552,10,FALSE)</f>
        <v>7</v>
      </c>
      <c r="R1343" s="51">
        <f>VLOOKUP(H1343,'[3]POB 2017 DISA CHOTA'!$G$289:$AS$1552,11,FALSE)</f>
        <v>4</v>
      </c>
      <c r="S1343" s="51">
        <f>VLOOKUP(H1343,'[3]POB 2017 DISA CHOTA'!$G$289:$AS$1552,12,FALSE)</f>
        <v>10</v>
      </c>
      <c r="T1343" s="51">
        <f>VLOOKUP(H1343,'[3]POB 2017 DISA CHOTA'!$G$289:$AS$1552,13,FALSE)</f>
        <v>4</v>
      </c>
      <c r="U1343" s="51">
        <f>VLOOKUP(H1343,'[3]POB 2017 DISA CHOTA'!$G$289:$AS$1552,14,FALSE)</f>
        <v>10</v>
      </c>
      <c r="V1343" s="51">
        <f>VLOOKUP(H1343,'[3]POB 2017 DISA CHOTA'!$G$289:$AS$1552,15,FALSE)</f>
        <v>10</v>
      </c>
      <c r="W1343" s="51">
        <f>VLOOKUP(H1343,'[3]POB 2017 DISA CHOTA'!$G$289:$AS$1552,16,FALSE)</f>
        <v>6</v>
      </c>
      <c r="X1343" s="51">
        <f>VLOOKUP(H1343,'[3]POB 2017 DISA CHOTA'!$G$289:$AS$1552,17,FALSE)</f>
        <v>5</v>
      </c>
      <c r="Y1343" s="51">
        <f>VLOOKUP(H1343,'[3]POB 2017 DISA CHOTA'!$G$289:$AS$1552,18,FALSE)</f>
        <v>5</v>
      </c>
      <c r="Z1343" s="51">
        <f>VLOOKUP(H1343,'[3]POB 2017 DISA CHOTA'!$G$289:$AS$1552,19,FALSE)</f>
        <v>14</v>
      </c>
      <c r="AA1343" s="51">
        <f>VLOOKUP(H1343,'[3]POB 2017 DISA CHOTA'!$G$289:$AS$1552,20,FALSE)</f>
        <v>9</v>
      </c>
      <c r="AB1343" s="51">
        <f>VLOOKUP(H1343,'[3]POB 2017 DISA CHOTA'!$G$289:$AS$1552,21,FALSE)</f>
        <v>13</v>
      </c>
      <c r="AC1343" s="51">
        <f>VLOOKUP(H1343,'[3]POB 2017 DISA CHOTA'!$G$289:$AS$1552,22,FALSE)</f>
        <v>20</v>
      </c>
      <c r="AD1343" s="51">
        <f>VLOOKUP(H1343,'[3]POB 2017 DISA CHOTA'!$G$289:$AS$1552,23,FALSE)</f>
        <v>74</v>
      </c>
      <c r="AE1343" s="51">
        <f>VLOOKUP(H1343,'[3]POB 2017 DISA CHOTA'!$G$289:$AS$1552,24,FALSE)</f>
        <v>49</v>
      </c>
      <c r="AF1343" s="51">
        <f>VLOOKUP(H1343,'[3]POB 2017 DISA CHOTA'!$G$289:$AS$1552,25,FALSE)</f>
        <v>31</v>
      </c>
      <c r="AG1343" s="51">
        <f>VLOOKUP(H1343,'[3]POB 2017 DISA CHOTA'!$G$289:$AS$1552,26,FALSE)</f>
        <v>28</v>
      </c>
      <c r="AH1343" s="51">
        <f>VLOOKUP(H1343,'[3]POB 2017 DISA CHOTA'!$G$289:$AS$1552,27,FALSE)</f>
        <v>35</v>
      </c>
      <c r="AI1343" s="51">
        <f>VLOOKUP(H1343,'[3]POB 2017 DISA CHOTA'!$G$289:$AS$1552,28,FALSE)</f>
        <v>20</v>
      </c>
      <c r="AJ1343" s="51">
        <f>VLOOKUP(H1343,'[3]POB 2017 DISA CHOTA'!$G$289:$AS$1552,29,FALSE)</f>
        <v>28</v>
      </c>
      <c r="AK1343" s="51">
        <f>VLOOKUP(H1343,'[3]POB 2017 DISA CHOTA'!$G$289:$AS$1552,30,FALSE)</f>
        <v>24</v>
      </c>
      <c r="AL1343" s="51">
        <f>VLOOKUP(H1343,'[3]POB 2017 DISA CHOTA'!$G$289:$AS$1552,31,FALSE)</f>
        <v>14</v>
      </c>
      <c r="AM1343" s="51">
        <f>VLOOKUP(H1343,'[3]POB 2017 DISA CHOTA'!$G$289:$AS$1552,32,FALSE)</f>
        <v>9</v>
      </c>
      <c r="AN1343" s="51">
        <f>VLOOKUP(H1343,'[3]POB 2017 DISA CHOTA'!$G$289:$AS$1552,33,FALSE)</f>
        <v>7</v>
      </c>
      <c r="AO1343" s="51">
        <f>VLOOKUP(H1343,'[3]POB 2017 DISA CHOTA'!$G$289:$AS$1552,34,FALSE)</f>
        <v>6</v>
      </c>
      <c r="AP1343" s="51">
        <f>VLOOKUP(H1343,'[3]POB 2017 DISA CHOTA'!$G$289:$AS$1552,35,FALSE)</f>
        <v>9</v>
      </c>
      <c r="AQ1343" s="51">
        <f>VLOOKUP(H1343,'[3]POB 2017 DISA CHOTA'!$G$289:$AS$1552,36,FALSE)</f>
        <v>17</v>
      </c>
      <c r="AR1343" s="51">
        <f>VLOOKUP(H1343,'[3]POB 2017 DISA CHOTA'!$G$289:$AS$1552,37,FALSE)</f>
        <v>29</v>
      </c>
      <c r="AS1343" s="51">
        <f>VLOOKUP(H1343,'[3]POB 2017 DISA CHOTA'!$G$289:$AS$1552,38,FALSE)</f>
        <v>116</v>
      </c>
      <c r="AT1343" s="51">
        <f>VLOOKUP(H1343,'[3]POB 2017 DISA CHOTA'!$G$289:$AS$1552,39,FALSE)</f>
        <v>8</v>
      </c>
      <c r="AU1343" s="56">
        <v>7087</v>
      </c>
      <c r="AV1343" s="109"/>
      <c r="AW1343" s="109"/>
    </row>
    <row r="1344" spans="1:49" s="33" customFormat="1" ht="12">
      <c r="A1344" s="21">
        <v>1340</v>
      </c>
      <c r="B1344" s="71" t="s">
        <v>288</v>
      </c>
      <c r="C1344" s="71"/>
      <c r="D1344" s="71"/>
      <c r="E1344" s="71"/>
      <c r="F1344" s="72" t="s">
        <v>1088</v>
      </c>
      <c r="G1344" s="73"/>
      <c r="H1344" s="71" t="s">
        <v>288</v>
      </c>
      <c r="I1344" s="104">
        <f>SUM(I1345:I1352)</f>
        <v>9269</v>
      </c>
      <c r="J1344" s="74">
        <f t="shared" ref="J1344:AT1344" si="1026">SUM(J1345:J1352)</f>
        <v>102</v>
      </c>
      <c r="K1344" s="74">
        <f t="shared" si="1026"/>
        <v>110</v>
      </c>
      <c r="L1344" s="74">
        <f t="shared" si="1026"/>
        <v>123</v>
      </c>
      <c r="M1344" s="74">
        <f t="shared" si="1026"/>
        <v>153</v>
      </c>
      <c r="N1344" s="74">
        <f t="shared" si="1026"/>
        <v>166</v>
      </c>
      <c r="O1344" s="74">
        <f t="shared" si="1026"/>
        <v>124</v>
      </c>
      <c r="P1344" s="74">
        <f t="shared" si="1026"/>
        <v>197</v>
      </c>
      <c r="Q1344" s="74">
        <f t="shared" si="1026"/>
        <v>201</v>
      </c>
      <c r="R1344" s="74">
        <f t="shared" si="1026"/>
        <v>205</v>
      </c>
      <c r="S1344" s="74">
        <f t="shared" si="1026"/>
        <v>207</v>
      </c>
      <c r="T1344" s="74">
        <f t="shared" si="1026"/>
        <v>208</v>
      </c>
      <c r="U1344" s="74">
        <f t="shared" si="1026"/>
        <v>209</v>
      </c>
      <c r="V1344" s="74">
        <f t="shared" si="1026"/>
        <v>207</v>
      </c>
      <c r="W1344" s="74">
        <f t="shared" si="1026"/>
        <v>198</v>
      </c>
      <c r="X1344" s="74">
        <f t="shared" si="1026"/>
        <v>187</v>
      </c>
      <c r="Y1344" s="74">
        <f t="shared" si="1026"/>
        <v>175</v>
      </c>
      <c r="Z1344" s="74">
        <f t="shared" si="1026"/>
        <v>163</v>
      </c>
      <c r="AA1344" s="74">
        <f t="shared" si="1026"/>
        <v>153</v>
      </c>
      <c r="AB1344" s="74">
        <f t="shared" si="1026"/>
        <v>148</v>
      </c>
      <c r="AC1344" s="74">
        <f t="shared" si="1026"/>
        <v>147</v>
      </c>
      <c r="AD1344" s="74">
        <f t="shared" si="1026"/>
        <v>700</v>
      </c>
      <c r="AE1344" s="74">
        <f t="shared" si="1026"/>
        <v>686</v>
      </c>
      <c r="AF1344" s="74">
        <f t="shared" si="1026"/>
        <v>634</v>
      </c>
      <c r="AG1344" s="74">
        <f t="shared" si="1026"/>
        <v>627</v>
      </c>
      <c r="AH1344" s="74">
        <f t="shared" si="1026"/>
        <v>607</v>
      </c>
      <c r="AI1344" s="74">
        <f t="shared" si="1026"/>
        <v>547</v>
      </c>
      <c r="AJ1344" s="74">
        <f t="shared" si="1026"/>
        <v>452</v>
      </c>
      <c r="AK1344" s="74">
        <f t="shared" si="1026"/>
        <v>415</v>
      </c>
      <c r="AL1344" s="74">
        <f t="shared" si="1026"/>
        <v>348</v>
      </c>
      <c r="AM1344" s="74">
        <f t="shared" si="1026"/>
        <v>314</v>
      </c>
      <c r="AN1344" s="74">
        <f t="shared" si="1026"/>
        <v>234</v>
      </c>
      <c r="AO1344" s="74">
        <f t="shared" si="1026"/>
        <v>170</v>
      </c>
      <c r="AP1344" s="74">
        <f t="shared" si="1026"/>
        <v>152</v>
      </c>
      <c r="AQ1344" s="74">
        <f t="shared" si="1026"/>
        <v>495</v>
      </c>
      <c r="AR1344" s="74">
        <f t="shared" si="1026"/>
        <v>377</v>
      </c>
      <c r="AS1344" s="74">
        <f t="shared" si="1026"/>
        <v>1862</v>
      </c>
      <c r="AT1344" s="74">
        <f t="shared" si="1026"/>
        <v>144</v>
      </c>
      <c r="AU1344" s="73" t="s">
        <v>288</v>
      </c>
      <c r="AV1344" s="109"/>
      <c r="AW1344" s="109"/>
    </row>
    <row r="1345" spans="1:49" s="33" customFormat="1" ht="12">
      <c r="A1345" s="21">
        <v>1341</v>
      </c>
      <c r="B1345" s="83">
        <v>4704</v>
      </c>
      <c r="C1345" s="84" t="s">
        <v>996</v>
      </c>
      <c r="D1345" s="84" t="s">
        <v>748</v>
      </c>
      <c r="E1345" s="84" t="s">
        <v>770</v>
      </c>
      <c r="F1345" s="13" t="s">
        <v>324</v>
      </c>
      <c r="G1345" s="56" t="s">
        <v>680</v>
      </c>
      <c r="H1345" s="83">
        <v>4704</v>
      </c>
      <c r="I1345" s="16">
        <f t="shared" ref="I1345:I1352" si="1027">SUM(J1345:AP1345)</f>
        <v>2446</v>
      </c>
      <c r="J1345" s="51">
        <f>VLOOKUP(H1345,'[3]POB 2017 DISA CHOTA'!$G$289:$AS$1552,3,FALSE)</f>
        <v>32</v>
      </c>
      <c r="K1345" s="51">
        <f>VLOOKUP(H1345,'[3]POB 2017 DISA CHOTA'!$G$289:$AS$1552,4,FALSE)</f>
        <v>30</v>
      </c>
      <c r="L1345" s="51">
        <f>VLOOKUP(H1345,'[3]POB 2017 DISA CHOTA'!$G$289:$AS$1552,5,FALSE)</f>
        <v>36</v>
      </c>
      <c r="M1345" s="51">
        <f>VLOOKUP(H1345,'[3]POB 2017 DISA CHOTA'!$G$289:$AS$1552,6,FALSE)</f>
        <v>39</v>
      </c>
      <c r="N1345" s="51">
        <f>VLOOKUP(H1345,'[3]POB 2017 DISA CHOTA'!$G$289:$AS$1552,7,FALSE)</f>
        <v>56</v>
      </c>
      <c r="O1345" s="51">
        <f>VLOOKUP(H1345,'[3]POB 2017 DISA CHOTA'!$G$289:$AS$1552,8,FALSE)</f>
        <v>34</v>
      </c>
      <c r="P1345" s="51">
        <f>VLOOKUP(H1345,'[3]POB 2017 DISA CHOTA'!$G$289:$AS$1552,9,FALSE)</f>
        <v>46</v>
      </c>
      <c r="Q1345" s="51">
        <f>VLOOKUP(H1345,'[3]POB 2017 DISA CHOTA'!$G$289:$AS$1552,10,FALSE)</f>
        <v>55</v>
      </c>
      <c r="R1345" s="51">
        <f>VLOOKUP(H1345,'[3]POB 2017 DISA CHOTA'!$G$289:$AS$1552,11,FALSE)</f>
        <v>45</v>
      </c>
      <c r="S1345" s="51">
        <f>VLOOKUP(H1345,'[3]POB 2017 DISA CHOTA'!$G$289:$AS$1552,12,FALSE)</f>
        <v>45</v>
      </c>
      <c r="T1345" s="51">
        <f>VLOOKUP(H1345,'[3]POB 2017 DISA CHOTA'!$G$289:$AS$1552,13,FALSE)</f>
        <v>52</v>
      </c>
      <c r="U1345" s="51">
        <f>VLOOKUP(H1345,'[3]POB 2017 DISA CHOTA'!$G$289:$AS$1552,14,FALSE)</f>
        <v>59</v>
      </c>
      <c r="V1345" s="51">
        <f>VLOOKUP(H1345,'[3]POB 2017 DISA CHOTA'!$G$289:$AS$1552,15,FALSE)</f>
        <v>54</v>
      </c>
      <c r="W1345" s="51">
        <f>VLOOKUP(H1345,'[3]POB 2017 DISA CHOTA'!$G$289:$AS$1552,16,FALSE)</f>
        <v>62</v>
      </c>
      <c r="X1345" s="51">
        <f>VLOOKUP(H1345,'[3]POB 2017 DISA CHOTA'!$G$289:$AS$1552,17,FALSE)</f>
        <v>58</v>
      </c>
      <c r="Y1345" s="51">
        <f>VLOOKUP(H1345,'[3]POB 2017 DISA CHOTA'!$G$289:$AS$1552,18,FALSE)</f>
        <v>40</v>
      </c>
      <c r="Z1345" s="51">
        <f>VLOOKUP(H1345,'[3]POB 2017 DISA CHOTA'!$G$289:$AS$1552,19,FALSE)</f>
        <v>46</v>
      </c>
      <c r="AA1345" s="51">
        <f>VLOOKUP(H1345,'[3]POB 2017 DISA CHOTA'!$G$289:$AS$1552,20,FALSE)</f>
        <v>49</v>
      </c>
      <c r="AB1345" s="51">
        <f>VLOOKUP(H1345,'[3]POB 2017 DISA CHOTA'!$G$289:$AS$1552,21,FALSE)</f>
        <v>41</v>
      </c>
      <c r="AC1345" s="51">
        <f>VLOOKUP(H1345,'[3]POB 2017 DISA CHOTA'!$G$289:$AS$1552,22,FALSE)</f>
        <v>37</v>
      </c>
      <c r="AD1345" s="51">
        <f>VLOOKUP(H1345,'[3]POB 2017 DISA CHOTA'!$G$289:$AS$1552,23,FALSE)</f>
        <v>201</v>
      </c>
      <c r="AE1345" s="51">
        <f>VLOOKUP(H1345,'[3]POB 2017 DISA CHOTA'!$G$289:$AS$1552,24,FALSE)</f>
        <v>154</v>
      </c>
      <c r="AF1345" s="51">
        <f>VLOOKUP(H1345,'[3]POB 2017 DISA CHOTA'!$G$289:$AS$1552,25,FALSE)</f>
        <v>158</v>
      </c>
      <c r="AG1345" s="51">
        <f>VLOOKUP(H1345,'[3]POB 2017 DISA CHOTA'!$G$289:$AS$1552,26,FALSE)</f>
        <v>126</v>
      </c>
      <c r="AH1345" s="51">
        <f>VLOOKUP(H1345,'[3]POB 2017 DISA CHOTA'!$G$289:$AS$1552,27,FALSE)</f>
        <v>160</v>
      </c>
      <c r="AI1345" s="51">
        <f>VLOOKUP(H1345,'[3]POB 2017 DISA CHOTA'!$G$289:$AS$1552,28,FALSE)</f>
        <v>134</v>
      </c>
      <c r="AJ1345" s="51">
        <f>VLOOKUP(H1345,'[3]POB 2017 DISA CHOTA'!$G$289:$AS$1552,29,FALSE)</f>
        <v>127</v>
      </c>
      <c r="AK1345" s="51">
        <f>VLOOKUP(H1345,'[3]POB 2017 DISA CHOTA'!$G$289:$AS$1552,30,FALSE)</f>
        <v>91</v>
      </c>
      <c r="AL1345" s="51">
        <f>VLOOKUP(H1345,'[3]POB 2017 DISA CHOTA'!$G$289:$AS$1552,31,FALSE)</f>
        <v>94</v>
      </c>
      <c r="AM1345" s="51">
        <f>VLOOKUP(H1345,'[3]POB 2017 DISA CHOTA'!$G$289:$AS$1552,32,FALSE)</f>
        <v>87</v>
      </c>
      <c r="AN1345" s="51">
        <f>VLOOKUP(H1345,'[3]POB 2017 DISA CHOTA'!$G$289:$AS$1552,33,FALSE)</f>
        <v>82</v>
      </c>
      <c r="AO1345" s="51">
        <f>VLOOKUP(H1345,'[3]POB 2017 DISA CHOTA'!$G$289:$AS$1552,34,FALSE)</f>
        <v>60</v>
      </c>
      <c r="AP1345" s="51">
        <f>VLOOKUP(H1345,'[3]POB 2017 DISA CHOTA'!$G$289:$AS$1552,35,FALSE)</f>
        <v>56</v>
      </c>
      <c r="AQ1345" s="51">
        <f>VLOOKUP(H1345,'[3]POB 2017 DISA CHOTA'!$G$289:$AS$1552,36,FALSE)</f>
        <v>140</v>
      </c>
      <c r="AR1345" s="51">
        <f>VLOOKUP(H1345,'[3]POB 2017 DISA CHOTA'!$G$289:$AS$1552,37,FALSE)</f>
        <v>102</v>
      </c>
      <c r="AS1345" s="51">
        <f>VLOOKUP(H1345,'[3]POB 2017 DISA CHOTA'!$G$289:$AS$1552,38,FALSE)</f>
        <v>457</v>
      </c>
      <c r="AT1345" s="51">
        <f>VLOOKUP(H1345,'[3]POB 2017 DISA CHOTA'!$G$289:$AS$1552,39,FALSE)</f>
        <v>45</v>
      </c>
      <c r="AU1345" s="56">
        <v>4704</v>
      </c>
      <c r="AV1345" s="109"/>
      <c r="AW1345" s="109"/>
    </row>
    <row r="1346" spans="1:49" s="33" customFormat="1" ht="12">
      <c r="A1346" s="6">
        <v>1342</v>
      </c>
      <c r="B1346" s="83">
        <v>4705</v>
      </c>
      <c r="C1346" s="84" t="s">
        <v>996</v>
      </c>
      <c r="D1346" s="84" t="s">
        <v>748</v>
      </c>
      <c r="E1346" s="84" t="s">
        <v>770</v>
      </c>
      <c r="F1346" s="13" t="s">
        <v>325</v>
      </c>
      <c r="G1346" s="56" t="s">
        <v>667</v>
      </c>
      <c r="H1346" s="83">
        <v>4705</v>
      </c>
      <c r="I1346" s="16">
        <f t="shared" si="1027"/>
        <v>1866</v>
      </c>
      <c r="J1346" s="51">
        <f>VLOOKUP(H1346,'[3]POB 2017 DISA CHOTA'!$G$289:$AS$1552,3,FALSE)</f>
        <v>18</v>
      </c>
      <c r="K1346" s="51">
        <f>VLOOKUP(H1346,'[3]POB 2017 DISA CHOTA'!$G$289:$AS$1552,4,FALSE)</f>
        <v>23</v>
      </c>
      <c r="L1346" s="51">
        <f>VLOOKUP(H1346,'[3]POB 2017 DISA CHOTA'!$G$289:$AS$1552,5,FALSE)</f>
        <v>33</v>
      </c>
      <c r="M1346" s="51">
        <f>VLOOKUP(H1346,'[3]POB 2017 DISA CHOTA'!$G$289:$AS$1552,6,FALSE)</f>
        <v>31</v>
      </c>
      <c r="N1346" s="51">
        <f>VLOOKUP(H1346,'[3]POB 2017 DISA CHOTA'!$G$289:$AS$1552,7,FALSE)</f>
        <v>31</v>
      </c>
      <c r="O1346" s="51">
        <f>VLOOKUP(H1346,'[3]POB 2017 DISA CHOTA'!$G$289:$AS$1552,8,FALSE)</f>
        <v>28</v>
      </c>
      <c r="P1346" s="51">
        <f>VLOOKUP(H1346,'[3]POB 2017 DISA CHOTA'!$G$289:$AS$1552,9,FALSE)</f>
        <v>39</v>
      </c>
      <c r="Q1346" s="51">
        <f>VLOOKUP(H1346,'[3]POB 2017 DISA CHOTA'!$G$289:$AS$1552,10,FALSE)</f>
        <v>36</v>
      </c>
      <c r="R1346" s="51">
        <f>VLOOKUP(H1346,'[3]POB 2017 DISA CHOTA'!$G$289:$AS$1552,11,FALSE)</f>
        <v>51</v>
      </c>
      <c r="S1346" s="51">
        <f>VLOOKUP(H1346,'[3]POB 2017 DISA CHOTA'!$G$289:$AS$1552,12,FALSE)</f>
        <v>67</v>
      </c>
      <c r="T1346" s="51">
        <f>VLOOKUP(H1346,'[3]POB 2017 DISA CHOTA'!$G$289:$AS$1552,13,FALSE)</f>
        <v>52</v>
      </c>
      <c r="U1346" s="51">
        <f>VLOOKUP(H1346,'[3]POB 2017 DISA CHOTA'!$G$289:$AS$1552,14,FALSE)</f>
        <v>42</v>
      </c>
      <c r="V1346" s="51">
        <f>VLOOKUP(H1346,'[3]POB 2017 DISA CHOTA'!$G$289:$AS$1552,15,FALSE)</f>
        <v>39</v>
      </c>
      <c r="W1346" s="51">
        <f>VLOOKUP(H1346,'[3]POB 2017 DISA CHOTA'!$G$289:$AS$1552,16,FALSE)</f>
        <v>46</v>
      </c>
      <c r="X1346" s="51">
        <f>VLOOKUP(H1346,'[3]POB 2017 DISA CHOTA'!$G$289:$AS$1552,17,FALSE)</f>
        <v>28</v>
      </c>
      <c r="Y1346" s="51">
        <f>VLOOKUP(H1346,'[3]POB 2017 DISA CHOTA'!$G$289:$AS$1552,18,FALSE)</f>
        <v>46</v>
      </c>
      <c r="Z1346" s="51">
        <f>VLOOKUP(H1346,'[3]POB 2017 DISA CHOTA'!$G$289:$AS$1552,19,FALSE)</f>
        <v>31</v>
      </c>
      <c r="AA1346" s="51">
        <f>VLOOKUP(H1346,'[3]POB 2017 DISA CHOTA'!$G$289:$AS$1552,20,FALSE)</f>
        <v>30</v>
      </c>
      <c r="AB1346" s="51">
        <f>VLOOKUP(H1346,'[3]POB 2017 DISA CHOTA'!$G$289:$AS$1552,21,FALSE)</f>
        <v>35</v>
      </c>
      <c r="AC1346" s="51">
        <f>VLOOKUP(H1346,'[3]POB 2017 DISA CHOTA'!$G$289:$AS$1552,22,FALSE)</f>
        <v>27</v>
      </c>
      <c r="AD1346" s="51">
        <f>VLOOKUP(H1346,'[3]POB 2017 DISA CHOTA'!$G$289:$AS$1552,23,FALSE)</f>
        <v>128</v>
      </c>
      <c r="AE1346" s="51">
        <f>VLOOKUP(H1346,'[3]POB 2017 DISA CHOTA'!$G$289:$AS$1552,24,FALSE)</f>
        <v>127</v>
      </c>
      <c r="AF1346" s="51">
        <f>VLOOKUP(H1346,'[3]POB 2017 DISA CHOTA'!$G$289:$AS$1552,25,FALSE)</f>
        <v>144</v>
      </c>
      <c r="AG1346" s="51">
        <f>VLOOKUP(H1346,'[3]POB 2017 DISA CHOTA'!$G$289:$AS$1552,26,FALSE)</f>
        <v>146</v>
      </c>
      <c r="AH1346" s="51">
        <f>VLOOKUP(H1346,'[3]POB 2017 DISA CHOTA'!$G$289:$AS$1552,27,FALSE)</f>
        <v>115</v>
      </c>
      <c r="AI1346" s="51">
        <f>VLOOKUP(H1346,'[3]POB 2017 DISA CHOTA'!$G$289:$AS$1552,28,FALSE)</f>
        <v>112</v>
      </c>
      <c r="AJ1346" s="51">
        <f>VLOOKUP(H1346,'[3]POB 2017 DISA CHOTA'!$G$289:$AS$1552,29,FALSE)</f>
        <v>70</v>
      </c>
      <c r="AK1346" s="51">
        <f>VLOOKUP(H1346,'[3]POB 2017 DISA CHOTA'!$G$289:$AS$1552,30,FALSE)</f>
        <v>89</v>
      </c>
      <c r="AL1346" s="51">
        <f>VLOOKUP(H1346,'[3]POB 2017 DISA CHOTA'!$G$289:$AS$1552,31,FALSE)</f>
        <v>56</v>
      </c>
      <c r="AM1346" s="51">
        <f>VLOOKUP(H1346,'[3]POB 2017 DISA CHOTA'!$G$289:$AS$1552,32,FALSE)</f>
        <v>59</v>
      </c>
      <c r="AN1346" s="51">
        <f>VLOOKUP(H1346,'[3]POB 2017 DISA CHOTA'!$G$289:$AS$1552,33,FALSE)</f>
        <v>47</v>
      </c>
      <c r="AO1346" s="51">
        <f>VLOOKUP(H1346,'[3]POB 2017 DISA CHOTA'!$G$289:$AS$1552,34,FALSE)</f>
        <v>18</v>
      </c>
      <c r="AP1346" s="51">
        <f>VLOOKUP(H1346,'[3]POB 2017 DISA CHOTA'!$G$289:$AS$1552,35,FALSE)</f>
        <v>22</v>
      </c>
      <c r="AQ1346" s="51">
        <f>VLOOKUP(H1346,'[3]POB 2017 DISA CHOTA'!$G$289:$AS$1552,36,FALSE)</f>
        <v>101</v>
      </c>
      <c r="AR1346" s="51">
        <f>VLOOKUP(H1346,'[3]POB 2017 DISA CHOTA'!$G$289:$AS$1552,37,FALSE)</f>
        <v>81</v>
      </c>
      <c r="AS1346" s="51">
        <f>VLOOKUP(H1346,'[3]POB 2017 DISA CHOTA'!$G$289:$AS$1552,38,FALSE)</f>
        <v>378</v>
      </c>
      <c r="AT1346" s="51">
        <f>VLOOKUP(H1346,'[3]POB 2017 DISA CHOTA'!$G$289:$AS$1552,39,FALSE)</f>
        <v>25</v>
      </c>
      <c r="AU1346" s="56">
        <v>4705</v>
      </c>
      <c r="AV1346" s="109"/>
      <c r="AW1346" s="109"/>
    </row>
    <row r="1347" spans="1:49" s="33" customFormat="1" ht="12">
      <c r="A1347" s="21">
        <v>1343</v>
      </c>
      <c r="B1347" s="83">
        <v>4706</v>
      </c>
      <c r="C1347" s="84" t="s">
        <v>996</v>
      </c>
      <c r="D1347" s="84" t="s">
        <v>748</v>
      </c>
      <c r="E1347" s="84" t="s">
        <v>770</v>
      </c>
      <c r="F1347" s="13" t="s">
        <v>326</v>
      </c>
      <c r="G1347" s="56" t="s">
        <v>667</v>
      </c>
      <c r="H1347" s="83">
        <v>4706</v>
      </c>
      <c r="I1347" s="16">
        <f t="shared" si="1027"/>
        <v>1123</v>
      </c>
      <c r="J1347" s="51">
        <f>VLOOKUP(H1347,'[3]POB 2017 DISA CHOTA'!$G$289:$AS$1552,3,FALSE)</f>
        <v>15</v>
      </c>
      <c r="K1347" s="51">
        <f>VLOOKUP(H1347,'[3]POB 2017 DISA CHOTA'!$G$289:$AS$1552,4,FALSE)</f>
        <v>17</v>
      </c>
      <c r="L1347" s="51">
        <f>VLOOKUP(H1347,'[3]POB 2017 DISA CHOTA'!$G$289:$AS$1552,5,FALSE)</f>
        <v>9</v>
      </c>
      <c r="M1347" s="51">
        <f>VLOOKUP(H1347,'[3]POB 2017 DISA CHOTA'!$G$289:$AS$1552,6,FALSE)</f>
        <v>21</v>
      </c>
      <c r="N1347" s="51">
        <f>VLOOKUP(H1347,'[3]POB 2017 DISA CHOTA'!$G$289:$AS$1552,7,FALSE)</f>
        <v>12</v>
      </c>
      <c r="O1347" s="51">
        <f>VLOOKUP(H1347,'[3]POB 2017 DISA CHOTA'!$G$289:$AS$1552,8,FALSE)</f>
        <v>12</v>
      </c>
      <c r="P1347" s="51">
        <f>VLOOKUP(H1347,'[3]POB 2017 DISA CHOTA'!$G$289:$AS$1552,9,FALSE)</f>
        <v>18</v>
      </c>
      <c r="Q1347" s="51">
        <f>VLOOKUP(H1347,'[3]POB 2017 DISA CHOTA'!$G$289:$AS$1552,10,FALSE)</f>
        <v>37</v>
      </c>
      <c r="R1347" s="51">
        <f>VLOOKUP(H1347,'[3]POB 2017 DISA CHOTA'!$G$289:$AS$1552,11,FALSE)</f>
        <v>22</v>
      </c>
      <c r="S1347" s="51">
        <f>VLOOKUP(H1347,'[3]POB 2017 DISA CHOTA'!$G$289:$AS$1552,12,FALSE)</f>
        <v>25</v>
      </c>
      <c r="T1347" s="51">
        <f>VLOOKUP(H1347,'[3]POB 2017 DISA CHOTA'!$G$289:$AS$1552,13,FALSE)</f>
        <v>24</v>
      </c>
      <c r="U1347" s="51">
        <f>VLOOKUP(H1347,'[3]POB 2017 DISA CHOTA'!$G$289:$AS$1552,14,FALSE)</f>
        <v>21</v>
      </c>
      <c r="V1347" s="51">
        <f>VLOOKUP(H1347,'[3]POB 2017 DISA CHOTA'!$G$289:$AS$1552,15,FALSE)</f>
        <v>19</v>
      </c>
      <c r="W1347" s="51">
        <f>VLOOKUP(H1347,'[3]POB 2017 DISA CHOTA'!$G$289:$AS$1552,16,FALSE)</f>
        <v>25</v>
      </c>
      <c r="X1347" s="51">
        <f>VLOOKUP(H1347,'[3]POB 2017 DISA CHOTA'!$G$289:$AS$1552,17,FALSE)</f>
        <v>21</v>
      </c>
      <c r="Y1347" s="51">
        <f>VLOOKUP(H1347,'[3]POB 2017 DISA CHOTA'!$G$289:$AS$1552,18,FALSE)</f>
        <v>14</v>
      </c>
      <c r="Z1347" s="51">
        <f>VLOOKUP(H1347,'[3]POB 2017 DISA CHOTA'!$G$289:$AS$1552,19,FALSE)</f>
        <v>17</v>
      </c>
      <c r="AA1347" s="51">
        <f>VLOOKUP(H1347,'[3]POB 2017 DISA CHOTA'!$G$289:$AS$1552,20,FALSE)</f>
        <v>20</v>
      </c>
      <c r="AB1347" s="51">
        <f>VLOOKUP(H1347,'[3]POB 2017 DISA CHOTA'!$G$289:$AS$1552,21,FALSE)</f>
        <v>15</v>
      </c>
      <c r="AC1347" s="51">
        <f>VLOOKUP(H1347,'[3]POB 2017 DISA CHOTA'!$G$289:$AS$1552,22,FALSE)</f>
        <v>17</v>
      </c>
      <c r="AD1347" s="51">
        <f>VLOOKUP(H1347,'[3]POB 2017 DISA CHOTA'!$G$289:$AS$1552,23,FALSE)</f>
        <v>90</v>
      </c>
      <c r="AE1347" s="51">
        <f>VLOOKUP(H1347,'[3]POB 2017 DISA CHOTA'!$G$289:$AS$1552,24,FALSE)</f>
        <v>91</v>
      </c>
      <c r="AF1347" s="51">
        <f>VLOOKUP(H1347,'[3]POB 2017 DISA CHOTA'!$G$289:$AS$1552,25,FALSE)</f>
        <v>67</v>
      </c>
      <c r="AG1347" s="51">
        <f>VLOOKUP(H1347,'[3]POB 2017 DISA CHOTA'!$G$289:$AS$1552,26,FALSE)</f>
        <v>58</v>
      </c>
      <c r="AH1347" s="51">
        <f>VLOOKUP(H1347,'[3]POB 2017 DISA CHOTA'!$G$289:$AS$1552,27,FALSE)</f>
        <v>81</v>
      </c>
      <c r="AI1347" s="51">
        <f>VLOOKUP(H1347,'[3]POB 2017 DISA CHOTA'!$G$289:$AS$1552,28,FALSE)</f>
        <v>64</v>
      </c>
      <c r="AJ1347" s="51">
        <f>VLOOKUP(H1347,'[3]POB 2017 DISA CHOTA'!$G$289:$AS$1552,29,FALSE)</f>
        <v>75</v>
      </c>
      <c r="AK1347" s="51">
        <f>VLOOKUP(H1347,'[3]POB 2017 DISA CHOTA'!$G$289:$AS$1552,30,FALSE)</f>
        <v>57</v>
      </c>
      <c r="AL1347" s="51">
        <f>VLOOKUP(H1347,'[3]POB 2017 DISA CHOTA'!$G$289:$AS$1552,31,FALSE)</f>
        <v>45</v>
      </c>
      <c r="AM1347" s="51">
        <f>VLOOKUP(H1347,'[3]POB 2017 DISA CHOTA'!$G$289:$AS$1552,32,FALSE)</f>
        <v>38</v>
      </c>
      <c r="AN1347" s="51">
        <f>VLOOKUP(H1347,'[3]POB 2017 DISA CHOTA'!$G$289:$AS$1552,33,FALSE)</f>
        <v>28</v>
      </c>
      <c r="AO1347" s="51">
        <f>VLOOKUP(H1347,'[3]POB 2017 DISA CHOTA'!$G$289:$AS$1552,34,FALSE)</f>
        <v>26</v>
      </c>
      <c r="AP1347" s="51">
        <f>VLOOKUP(H1347,'[3]POB 2017 DISA CHOTA'!$G$289:$AS$1552,35,FALSE)</f>
        <v>22</v>
      </c>
      <c r="AQ1347" s="51">
        <f>VLOOKUP(H1347,'[3]POB 2017 DISA CHOTA'!$G$289:$AS$1552,36,FALSE)</f>
        <v>54</v>
      </c>
      <c r="AR1347" s="51">
        <f>VLOOKUP(H1347,'[3]POB 2017 DISA CHOTA'!$G$289:$AS$1552,37,FALSE)</f>
        <v>40</v>
      </c>
      <c r="AS1347" s="51">
        <f>VLOOKUP(H1347,'[3]POB 2017 DISA CHOTA'!$G$289:$AS$1552,38,FALSE)</f>
        <v>221</v>
      </c>
      <c r="AT1347" s="51">
        <f>VLOOKUP(H1347,'[3]POB 2017 DISA CHOTA'!$G$289:$AS$1552,39,FALSE)</f>
        <v>21</v>
      </c>
      <c r="AU1347" s="56">
        <v>4706</v>
      </c>
      <c r="AV1347" s="109"/>
      <c r="AW1347" s="109"/>
    </row>
    <row r="1348" spans="1:49" s="33" customFormat="1" ht="12">
      <c r="A1348" s="21">
        <v>1344</v>
      </c>
      <c r="B1348" s="83">
        <v>4707</v>
      </c>
      <c r="C1348" s="84" t="s">
        <v>996</v>
      </c>
      <c r="D1348" s="84" t="s">
        <v>748</v>
      </c>
      <c r="E1348" s="84" t="s">
        <v>770</v>
      </c>
      <c r="F1348" s="13" t="s">
        <v>327</v>
      </c>
      <c r="G1348" s="56" t="s">
        <v>662</v>
      </c>
      <c r="H1348" s="83">
        <v>4707</v>
      </c>
      <c r="I1348" s="16">
        <f t="shared" si="1027"/>
        <v>479</v>
      </c>
      <c r="J1348" s="51">
        <f>VLOOKUP(H1348,'[3]POB 2017 DISA CHOTA'!$G$289:$AS$1552,3,FALSE)</f>
        <v>5</v>
      </c>
      <c r="K1348" s="51">
        <f>VLOOKUP(H1348,'[3]POB 2017 DISA CHOTA'!$G$289:$AS$1552,4,FALSE)</f>
        <v>4</v>
      </c>
      <c r="L1348" s="51">
        <f>VLOOKUP(H1348,'[3]POB 2017 DISA CHOTA'!$G$289:$AS$1552,5,FALSE)</f>
        <v>2</v>
      </c>
      <c r="M1348" s="51">
        <f>VLOOKUP(H1348,'[3]POB 2017 DISA CHOTA'!$G$289:$AS$1552,6,FALSE)</f>
        <v>5</v>
      </c>
      <c r="N1348" s="51">
        <f>VLOOKUP(H1348,'[3]POB 2017 DISA CHOTA'!$G$289:$AS$1552,7,FALSE)</f>
        <v>7</v>
      </c>
      <c r="O1348" s="51">
        <f>VLOOKUP(H1348,'[3]POB 2017 DISA CHOTA'!$G$289:$AS$1552,8,FALSE)</f>
        <v>7</v>
      </c>
      <c r="P1348" s="51">
        <f>VLOOKUP(H1348,'[3]POB 2017 DISA CHOTA'!$G$289:$AS$1552,9,FALSE)</f>
        <v>10</v>
      </c>
      <c r="Q1348" s="51">
        <f>VLOOKUP(H1348,'[3]POB 2017 DISA CHOTA'!$G$289:$AS$1552,10,FALSE)</f>
        <v>9</v>
      </c>
      <c r="R1348" s="51">
        <f>VLOOKUP(H1348,'[3]POB 2017 DISA CHOTA'!$G$289:$AS$1552,11,FALSE)</f>
        <v>8</v>
      </c>
      <c r="S1348" s="51">
        <f>VLOOKUP(H1348,'[3]POB 2017 DISA CHOTA'!$G$289:$AS$1552,12,FALSE)</f>
        <v>9</v>
      </c>
      <c r="T1348" s="51">
        <f>VLOOKUP(H1348,'[3]POB 2017 DISA CHOTA'!$G$289:$AS$1552,13,FALSE)</f>
        <v>7</v>
      </c>
      <c r="U1348" s="51">
        <f>VLOOKUP(H1348,'[3]POB 2017 DISA CHOTA'!$G$289:$AS$1552,14,FALSE)</f>
        <v>5</v>
      </c>
      <c r="V1348" s="51">
        <f>VLOOKUP(H1348,'[3]POB 2017 DISA CHOTA'!$G$289:$AS$1552,15,FALSE)</f>
        <v>10</v>
      </c>
      <c r="W1348" s="51">
        <f>VLOOKUP(H1348,'[3]POB 2017 DISA CHOTA'!$G$289:$AS$1552,16,FALSE)</f>
        <v>10</v>
      </c>
      <c r="X1348" s="51">
        <f>VLOOKUP(H1348,'[3]POB 2017 DISA CHOTA'!$G$289:$AS$1552,17,FALSE)</f>
        <v>15</v>
      </c>
      <c r="Y1348" s="51">
        <f>VLOOKUP(H1348,'[3]POB 2017 DISA CHOTA'!$G$289:$AS$1552,18,FALSE)</f>
        <v>9</v>
      </c>
      <c r="Z1348" s="51">
        <f>VLOOKUP(H1348,'[3]POB 2017 DISA CHOTA'!$G$289:$AS$1552,19,FALSE)</f>
        <v>15</v>
      </c>
      <c r="AA1348" s="51">
        <f>VLOOKUP(H1348,'[3]POB 2017 DISA CHOTA'!$G$289:$AS$1552,20,FALSE)</f>
        <v>6</v>
      </c>
      <c r="AB1348" s="51">
        <f>VLOOKUP(H1348,'[3]POB 2017 DISA CHOTA'!$G$289:$AS$1552,21,FALSE)</f>
        <v>7</v>
      </c>
      <c r="AC1348" s="51">
        <f>VLOOKUP(H1348,'[3]POB 2017 DISA CHOTA'!$G$289:$AS$1552,22,FALSE)</f>
        <v>10</v>
      </c>
      <c r="AD1348" s="51">
        <f>VLOOKUP(H1348,'[3]POB 2017 DISA CHOTA'!$G$289:$AS$1552,23,FALSE)</f>
        <v>51</v>
      </c>
      <c r="AE1348" s="51">
        <f>VLOOKUP(H1348,'[3]POB 2017 DISA CHOTA'!$G$289:$AS$1552,24,FALSE)</f>
        <v>30</v>
      </c>
      <c r="AF1348" s="51">
        <f>VLOOKUP(H1348,'[3]POB 2017 DISA CHOTA'!$G$289:$AS$1552,25,FALSE)</f>
        <v>35</v>
      </c>
      <c r="AG1348" s="51">
        <f>VLOOKUP(H1348,'[3]POB 2017 DISA CHOTA'!$G$289:$AS$1552,26,FALSE)</f>
        <v>33</v>
      </c>
      <c r="AH1348" s="51">
        <f>VLOOKUP(H1348,'[3]POB 2017 DISA CHOTA'!$G$289:$AS$1552,27,FALSE)</f>
        <v>33</v>
      </c>
      <c r="AI1348" s="51">
        <f>VLOOKUP(H1348,'[3]POB 2017 DISA CHOTA'!$G$289:$AS$1552,28,FALSE)</f>
        <v>22</v>
      </c>
      <c r="AJ1348" s="51">
        <f>VLOOKUP(H1348,'[3]POB 2017 DISA CHOTA'!$G$289:$AS$1552,29,FALSE)</f>
        <v>19</v>
      </c>
      <c r="AK1348" s="51">
        <f>VLOOKUP(H1348,'[3]POB 2017 DISA CHOTA'!$G$289:$AS$1552,30,FALSE)</f>
        <v>26</v>
      </c>
      <c r="AL1348" s="51">
        <f>VLOOKUP(H1348,'[3]POB 2017 DISA CHOTA'!$G$289:$AS$1552,31,FALSE)</f>
        <v>17</v>
      </c>
      <c r="AM1348" s="51">
        <f>VLOOKUP(H1348,'[3]POB 2017 DISA CHOTA'!$G$289:$AS$1552,32,FALSE)</f>
        <v>20</v>
      </c>
      <c r="AN1348" s="51">
        <f>VLOOKUP(H1348,'[3]POB 2017 DISA CHOTA'!$G$289:$AS$1552,33,FALSE)</f>
        <v>15</v>
      </c>
      <c r="AO1348" s="51">
        <f>VLOOKUP(H1348,'[3]POB 2017 DISA CHOTA'!$G$289:$AS$1552,34,FALSE)</f>
        <v>7</v>
      </c>
      <c r="AP1348" s="51">
        <f>VLOOKUP(H1348,'[3]POB 2017 DISA CHOTA'!$G$289:$AS$1552,35,FALSE)</f>
        <v>11</v>
      </c>
      <c r="AQ1348" s="51">
        <f>VLOOKUP(H1348,'[3]POB 2017 DISA CHOTA'!$G$289:$AS$1552,36,FALSE)</f>
        <v>23</v>
      </c>
      <c r="AR1348" s="51">
        <f>VLOOKUP(H1348,'[3]POB 2017 DISA CHOTA'!$G$289:$AS$1552,37,FALSE)</f>
        <v>23</v>
      </c>
      <c r="AS1348" s="51">
        <f>VLOOKUP(H1348,'[3]POB 2017 DISA CHOTA'!$G$289:$AS$1552,38,FALSE)</f>
        <v>100</v>
      </c>
      <c r="AT1348" s="51">
        <f>VLOOKUP(H1348,'[3]POB 2017 DISA CHOTA'!$G$289:$AS$1552,39,FALSE)</f>
        <v>7</v>
      </c>
      <c r="AU1348" s="56">
        <v>4707</v>
      </c>
      <c r="AV1348" s="109"/>
      <c r="AW1348" s="109"/>
    </row>
    <row r="1349" spans="1:49" s="33" customFormat="1" ht="12">
      <c r="A1349" s="6">
        <v>1345</v>
      </c>
      <c r="B1349" s="83">
        <v>4708</v>
      </c>
      <c r="C1349" s="84" t="s">
        <v>996</v>
      </c>
      <c r="D1349" s="84" t="s">
        <v>748</v>
      </c>
      <c r="E1349" s="84" t="s">
        <v>770</v>
      </c>
      <c r="F1349" s="13" t="s">
        <v>328</v>
      </c>
      <c r="G1349" s="56" t="s">
        <v>667</v>
      </c>
      <c r="H1349" s="83">
        <v>4708</v>
      </c>
      <c r="I1349" s="16">
        <f t="shared" si="1027"/>
        <v>1289</v>
      </c>
      <c r="J1349" s="51">
        <f>VLOOKUP(H1349,'[3]POB 2017 DISA CHOTA'!$G$289:$AS$1552,3,FALSE)</f>
        <v>10</v>
      </c>
      <c r="K1349" s="51">
        <f>VLOOKUP(H1349,'[3]POB 2017 DISA CHOTA'!$G$289:$AS$1552,4,FALSE)</f>
        <v>13</v>
      </c>
      <c r="L1349" s="51">
        <f>VLOOKUP(H1349,'[3]POB 2017 DISA CHOTA'!$G$289:$AS$1552,5,FALSE)</f>
        <v>16</v>
      </c>
      <c r="M1349" s="51">
        <f>VLOOKUP(H1349,'[3]POB 2017 DISA CHOTA'!$G$289:$AS$1552,6,FALSE)</f>
        <v>29</v>
      </c>
      <c r="N1349" s="51">
        <f>VLOOKUP(H1349,'[3]POB 2017 DISA CHOTA'!$G$289:$AS$1552,7,FALSE)</f>
        <v>16</v>
      </c>
      <c r="O1349" s="51">
        <f>VLOOKUP(H1349,'[3]POB 2017 DISA CHOTA'!$G$289:$AS$1552,8,FALSE)</f>
        <v>19</v>
      </c>
      <c r="P1349" s="51">
        <f>VLOOKUP(H1349,'[3]POB 2017 DISA CHOTA'!$G$289:$AS$1552,9,FALSE)</f>
        <v>26</v>
      </c>
      <c r="Q1349" s="51">
        <f>VLOOKUP(H1349,'[3]POB 2017 DISA CHOTA'!$G$289:$AS$1552,10,FALSE)</f>
        <v>37</v>
      </c>
      <c r="R1349" s="51">
        <f>VLOOKUP(H1349,'[3]POB 2017 DISA CHOTA'!$G$289:$AS$1552,11,FALSE)</f>
        <v>24</v>
      </c>
      <c r="S1349" s="51">
        <f>VLOOKUP(H1349,'[3]POB 2017 DISA CHOTA'!$G$289:$AS$1552,12,FALSE)</f>
        <v>27</v>
      </c>
      <c r="T1349" s="51">
        <f>VLOOKUP(H1349,'[3]POB 2017 DISA CHOTA'!$G$289:$AS$1552,13,FALSE)</f>
        <v>29</v>
      </c>
      <c r="U1349" s="51">
        <f>VLOOKUP(H1349,'[3]POB 2017 DISA CHOTA'!$G$289:$AS$1552,14,FALSE)</f>
        <v>37</v>
      </c>
      <c r="V1349" s="51">
        <f>VLOOKUP(H1349,'[3]POB 2017 DISA CHOTA'!$G$289:$AS$1552,15,FALSE)</f>
        <v>39</v>
      </c>
      <c r="W1349" s="51">
        <f>VLOOKUP(H1349,'[3]POB 2017 DISA CHOTA'!$G$289:$AS$1552,16,FALSE)</f>
        <v>19</v>
      </c>
      <c r="X1349" s="51">
        <f>VLOOKUP(H1349,'[3]POB 2017 DISA CHOTA'!$G$289:$AS$1552,17,FALSE)</f>
        <v>25</v>
      </c>
      <c r="Y1349" s="51">
        <f>VLOOKUP(H1349,'[3]POB 2017 DISA CHOTA'!$G$289:$AS$1552,18,FALSE)</f>
        <v>31</v>
      </c>
      <c r="Z1349" s="51">
        <f>VLOOKUP(H1349,'[3]POB 2017 DISA CHOTA'!$G$289:$AS$1552,19,FALSE)</f>
        <v>22</v>
      </c>
      <c r="AA1349" s="51">
        <f>VLOOKUP(H1349,'[3]POB 2017 DISA CHOTA'!$G$289:$AS$1552,20,FALSE)</f>
        <v>23</v>
      </c>
      <c r="AB1349" s="51">
        <f>VLOOKUP(H1349,'[3]POB 2017 DISA CHOTA'!$G$289:$AS$1552,21,FALSE)</f>
        <v>20</v>
      </c>
      <c r="AC1349" s="51">
        <f>VLOOKUP(H1349,'[3]POB 2017 DISA CHOTA'!$G$289:$AS$1552,22,FALSE)</f>
        <v>27</v>
      </c>
      <c r="AD1349" s="51">
        <f>VLOOKUP(H1349,'[3]POB 2017 DISA CHOTA'!$G$289:$AS$1552,23,FALSE)</f>
        <v>85</v>
      </c>
      <c r="AE1349" s="51">
        <f>VLOOKUP(H1349,'[3]POB 2017 DISA CHOTA'!$G$289:$AS$1552,24,FALSE)</f>
        <v>98</v>
      </c>
      <c r="AF1349" s="51">
        <f>VLOOKUP(H1349,'[3]POB 2017 DISA CHOTA'!$G$289:$AS$1552,25,FALSE)</f>
        <v>89</v>
      </c>
      <c r="AG1349" s="51">
        <f>VLOOKUP(H1349,'[3]POB 2017 DISA CHOTA'!$G$289:$AS$1552,26,FALSE)</f>
        <v>112</v>
      </c>
      <c r="AH1349" s="51">
        <f>VLOOKUP(H1349,'[3]POB 2017 DISA CHOTA'!$G$289:$AS$1552,27,FALSE)</f>
        <v>93</v>
      </c>
      <c r="AI1349" s="51">
        <f>VLOOKUP(H1349,'[3]POB 2017 DISA CHOTA'!$G$289:$AS$1552,28,FALSE)</f>
        <v>88</v>
      </c>
      <c r="AJ1349" s="51">
        <f>VLOOKUP(H1349,'[3]POB 2017 DISA CHOTA'!$G$289:$AS$1552,29,FALSE)</f>
        <v>45</v>
      </c>
      <c r="AK1349" s="51">
        <f>VLOOKUP(H1349,'[3]POB 2017 DISA CHOTA'!$G$289:$AS$1552,30,FALSE)</f>
        <v>58</v>
      </c>
      <c r="AL1349" s="51">
        <f>VLOOKUP(H1349,'[3]POB 2017 DISA CHOTA'!$G$289:$AS$1552,31,FALSE)</f>
        <v>45</v>
      </c>
      <c r="AM1349" s="51">
        <f>VLOOKUP(H1349,'[3]POB 2017 DISA CHOTA'!$G$289:$AS$1552,32,FALSE)</f>
        <v>35</v>
      </c>
      <c r="AN1349" s="51">
        <f>VLOOKUP(H1349,'[3]POB 2017 DISA CHOTA'!$G$289:$AS$1552,33,FALSE)</f>
        <v>22</v>
      </c>
      <c r="AO1349" s="51">
        <f>VLOOKUP(H1349,'[3]POB 2017 DISA CHOTA'!$G$289:$AS$1552,34,FALSE)</f>
        <v>18</v>
      </c>
      <c r="AP1349" s="51">
        <f>VLOOKUP(H1349,'[3]POB 2017 DISA CHOTA'!$G$289:$AS$1552,35,FALSE)</f>
        <v>12</v>
      </c>
      <c r="AQ1349" s="51">
        <f>VLOOKUP(H1349,'[3]POB 2017 DISA CHOTA'!$G$289:$AS$1552,36,FALSE)</f>
        <v>73</v>
      </c>
      <c r="AR1349" s="51">
        <f>VLOOKUP(H1349,'[3]POB 2017 DISA CHOTA'!$G$289:$AS$1552,37,FALSE)</f>
        <v>59</v>
      </c>
      <c r="AS1349" s="51">
        <f>VLOOKUP(H1349,'[3]POB 2017 DISA CHOTA'!$G$289:$AS$1552,38,FALSE)</f>
        <v>277</v>
      </c>
      <c r="AT1349" s="51">
        <f>VLOOKUP(H1349,'[3]POB 2017 DISA CHOTA'!$G$289:$AS$1552,39,FALSE)</f>
        <v>14</v>
      </c>
      <c r="AU1349" s="56">
        <v>4708</v>
      </c>
      <c r="AV1349" s="109"/>
      <c r="AW1349" s="109"/>
    </row>
    <row r="1350" spans="1:49" s="33" customFormat="1" ht="12">
      <c r="A1350" s="21">
        <v>1346</v>
      </c>
      <c r="B1350" s="83">
        <v>4709</v>
      </c>
      <c r="C1350" s="84" t="s">
        <v>996</v>
      </c>
      <c r="D1350" s="84" t="s">
        <v>748</v>
      </c>
      <c r="E1350" s="84" t="s">
        <v>770</v>
      </c>
      <c r="F1350" s="13" t="s">
        <v>329</v>
      </c>
      <c r="G1350" s="56" t="s">
        <v>662</v>
      </c>
      <c r="H1350" s="83">
        <v>4709</v>
      </c>
      <c r="I1350" s="16">
        <f t="shared" si="1027"/>
        <v>794</v>
      </c>
      <c r="J1350" s="51">
        <f>VLOOKUP(H1350,'[3]POB 2017 DISA CHOTA'!$G$289:$AS$1552,3,FALSE)</f>
        <v>9</v>
      </c>
      <c r="K1350" s="51">
        <f>VLOOKUP(H1350,'[3]POB 2017 DISA CHOTA'!$G$289:$AS$1552,4,FALSE)</f>
        <v>9</v>
      </c>
      <c r="L1350" s="51">
        <f>VLOOKUP(H1350,'[3]POB 2017 DISA CHOTA'!$G$289:$AS$1552,5,FALSE)</f>
        <v>7</v>
      </c>
      <c r="M1350" s="51">
        <f>VLOOKUP(H1350,'[3]POB 2017 DISA CHOTA'!$G$289:$AS$1552,6,FALSE)</f>
        <v>15</v>
      </c>
      <c r="N1350" s="51">
        <f>VLOOKUP(H1350,'[3]POB 2017 DISA CHOTA'!$G$289:$AS$1552,7,FALSE)</f>
        <v>16</v>
      </c>
      <c r="O1350" s="51">
        <f>VLOOKUP(H1350,'[3]POB 2017 DISA CHOTA'!$G$289:$AS$1552,8,FALSE)</f>
        <v>12</v>
      </c>
      <c r="P1350" s="51">
        <f>VLOOKUP(H1350,'[3]POB 2017 DISA CHOTA'!$G$289:$AS$1552,9,FALSE)</f>
        <v>24</v>
      </c>
      <c r="Q1350" s="51">
        <f>VLOOKUP(H1350,'[3]POB 2017 DISA CHOTA'!$G$289:$AS$1552,10,FALSE)</f>
        <v>7</v>
      </c>
      <c r="R1350" s="51">
        <f>VLOOKUP(H1350,'[3]POB 2017 DISA CHOTA'!$G$289:$AS$1552,11,FALSE)</f>
        <v>23</v>
      </c>
      <c r="S1350" s="51">
        <f>VLOOKUP(H1350,'[3]POB 2017 DISA CHOTA'!$G$289:$AS$1552,12,FALSE)</f>
        <v>17</v>
      </c>
      <c r="T1350" s="51">
        <f>VLOOKUP(H1350,'[3]POB 2017 DISA CHOTA'!$G$289:$AS$1552,13,FALSE)</f>
        <v>15</v>
      </c>
      <c r="U1350" s="51">
        <f>VLOOKUP(H1350,'[3]POB 2017 DISA CHOTA'!$G$289:$AS$1552,14,FALSE)</f>
        <v>18</v>
      </c>
      <c r="V1350" s="51">
        <f>VLOOKUP(H1350,'[3]POB 2017 DISA CHOTA'!$G$289:$AS$1552,15,FALSE)</f>
        <v>14</v>
      </c>
      <c r="W1350" s="51">
        <f>VLOOKUP(H1350,'[3]POB 2017 DISA CHOTA'!$G$289:$AS$1552,16,FALSE)</f>
        <v>13</v>
      </c>
      <c r="X1350" s="51">
        <f>VLOOKUP(H1350,'[3]POB 2017 DISA CHOTA'!$G$289:$AS$1552,17,FALSE)</f>
        <v>13</v>
      </c>
      <c r="Y1350" s="51">
        <f>VLOOKUP(H1350,'[3]POB 2017 DISA CHOTA'!$G$289:$AS$1552,18,FALSE)</f>
        <v>17</v>
      </c>
      <c r="Z1350" s="51">
        <f>VLOOKUP(H1350,'[3]POB 2017 DISA CHOTA'!$G$289:$AS$1552,19,FALSE)</f>
        <v>10</v>
      </c>
      <c r="AA1350" s="51">
        <f>VLOOKUP(H1350,'[3]POB 2017 DISA CHOTA'!$G$289:$AS$1552,20,FALSE)</f>
        <v>12</v>
      </c>
      <c r="AB1350" s="51">
        <f>VLOOKUP(H1350,'[3]POB 2017 DISA CHOTA'!$G$289:$AS$1552,21,FALSE)</f>
        <v>11</v>
      </c>
      <c r="AC1350" s="51">
        <f>VLOOKUP(H1350,'[3]POB 2017 DISA CHOTA'!$G$289:$AS$1552,22,FALSE)</f>
        <v>12</v>
      </c>
      <c r="AD1350" s="51">
        <f>VLOOKUP(H1350,'[3]POB 2017 DISA CHOTA'!$G$289:$AS$1552,23,FALSE)</f>
        <v>47</v>
      </c>
      <c r="AE1350" s="51">
        <f>VLOOKUP(H1350,'[3]POB 2017 DISA CHOTA'!$G$289:$AS$1552,24,FALSE)</f>
        <v>52</v>
      </c>
      <c r="AF1350" s="51">
        <f>VLOOKUP(H1350,'[3]POB 2017 DISA CHOTA'!$G$289:$AS$1552,25,FALSE)</f>
        <v>59</v>
      </c>
      <c r="AG1350" s="51">
        <f>VLOOKUP(H1350,'[3]POB 2017 DISA CHOTA'!$G$289:$AS$1552,26,FALSE)</f>
        <v>48</v>
      </c>
      <c r="AH1350" s="51">
        <f>VLOOKUP(H1350,'[3]POB 2017 DISA CHOTA'!$G$289:$AS$1552,27,FALSE)</f>
        <v>36</v>
      </c>
      <c r="AI1350" s="51">
        <f>VLOOKUP(H1350,'[3]POB 2017 DISA CHOTA'!$G$289:$AS$1552,28,FALSE)</f>
        <v>48</v>
      </c>
      <c r="AJ1350" s="51">
        <f>VLOOKUP(H1350,'[3]POB 2017 DISA CHOTA'!$G$289:$AS$1552,29,FALSE)</f>
        <v>45</v>
      </c>
      <c r="AK1350" s="51">
        <f>VLOOKUP(H1350,'[3]POB 2017 DISA CHOTA'!$G$289:$AS$1552,30,FALSE)</f>
        <v>44</v>
      </c>
      <c r="AL1350" s="51">
        <f>VLOOKUP(H1350,'[3]POB 2017 DISA CHOTA'!$G$289:$AS$1552,31,FALSE)</f>
        <v>44</v>
      </c>
      <c r="AM1350" s="51">
        <f>VLOOKUP(H1350,'[3]POB 2017 DISA CHOTA'!$G$289:$AS$1552,32,FALSE)</f>
        <v>38</v>
      </c>
      <c r="AN1350" s="51">
        <f>VLOOKUP(H1350,'[3]POB 2017 DISA CHOTA'!$G$289:$AS$1552,33,FALSE)</f>
        <v>19</v>
      </c>
      <c r="AO1350" s="51">
        <f>VLOOKUP(H1350,'[3]POB 2017 DISA CHOTA'!$G$289:$AS$1552,34,FALSE)</f>
        <v>21</v>
      </c>
      <c r="AP1350" s="51">
        <f>VLOOKUP(H1350,'[3]POB 2017 DISA CHOTA'!$G$289:$AS$1552,35,FALSE)</f>
        <v>19</v>
      </c>
      <c r="AQ1350" s="51">
        <f>VLOOKUP(H1350,'[3]POB 2017 DISA CHOTA'!$G$289:$AS$1552,36,FALSE)</f>
        <v>36</v>
      </c>
      <c r="AR1350" s="51">
        <f>VLOOKUP(H1350,'[3]POB 2017 DISA CHOTA'!$G$289:$AS$1552,37,FALSE)</f>
        <v>30</v>
      </c>
      <c r="AS1350" s="51">
        <f>VLOOKUP(H1350,'[3]POB 2017 DISA CHOTA'!$G$289:$AS$1552,38,FALSE)</f>
        <v>142</v>
      </c>
      <c r="AT1350" s="51">
        <f>VLOOKUP(H1350,'[3]POB 2017 DISA CHOTA'!$G$289:$AS$1552,39,FALSE)</f>
        <v>14</v>
      </c>
      <c r="AU1350" s="56">
        <v>4709</v>
      </c>
      <c r="AV1350" s="109"/>
      <c r="AW1350" s="109"/>
    </row>
    <row r="1351" spans="1:49" s="33" customFormat="1" ht="12">
      <c r="A1351" s="21">
        <v>1347</v>
      </c>
      <c r="B1351" s="83">
        <v>7137</v>
      </c>
      <c r="C1351" s="84" t="s">
        <v>996</v>
      </c>
      <c r="D1351" s="84" t="s">
        <v>748</v>
      </c>
      <c r="E1351" s="84" t="s">
        <v>770</v>
      </c>
      <c r="F1351" s="13" t="s">
        <v>330</v>
      </c>
      <c r="G1351" s="56" t="s">
        <v>662</v>
      </c>
      <c r="H1351" s="83">
        <v>7137</v>
      </c>
      <c r="I1351" s="16">
        <f t="shared" si="1027"/>
        <v>625</v>
      </c>
      <c r="J1351" s="51">
        <f>VLOOKUP(H1351,'[3]POB 2017 DISA CHOTA'!$G$289:$AS$1552,3,FALSE)</f>
        <v>11</v>
      </c>
      <c r="K1351" s="51">
        <f>VLOOKUP(H1351,'[3]POB 2017 DISA CHOTA'!$G$289:$AS$1552,4,FALSE)</f>
        <v>12</v>
      </c>
      <c r="L1351" s="51">
        <f>VLOOKUP(H1351,'[3]POB 2017 DISA CHOTA'!$G$289:$AS$1552,5,FALSE)</f>
        <v>10</v>
      </c>
      <c r="M1351" s="51">
        <f>VLOOKUP(H1351,'[3]POB 2017 DISA CHOTA'!$G$289:$AS$1552,6,FALSE)</f>
        <v>11</v>
      </c>
      <c r="N1351" s="51">
        <f>VLOOKUP(H1351,'[3]POB 2017 DISA CHOTA'!$G$289:$AS$1552,7,FALSE)</f>
        <v>16</v>
      </c>
      <c r="O1351" s="51">
        <f>VLOOKUP(H1351,'[3]POB 2017 DISA CHOTA'!$G$289:$AS$1552,8,FALSE)</f>
        <v>9</v>
      </c>
      <c r="P1351" s="51">
        <f>VLOOKUP(H1351,'[3]POB 2017 DISA CHOTA'!$G$289:$AS$1552,9,FALSE)</f>
        <v>25</v>
      </c>
      <c r="Q1351" s="51">
        <f>VLOOKUP(H1351,'[3]POB 2017 DISA CHOTA'!$G$289:$AS$1552,10,FALSE)</f>
        <v>13</v>
      </c>
      <c r="R1351" s="51">
        <f>VLOOKUP(H1351,'[3]POB 2017 DISA CHOTA'!$G$289:$AS$1552,11,FALSE)</f>
        <v>20</v>
      </c>
      <c r="S1351" s="51">
        <f>VLOOKUP(H1351,'[3]POB 2017 DISA CHOTA'!$G$289:$AS$1552,12,FALSE)</f>
        <v>11</v>
      </c>
      <c r="T1351" s="51">
        <f>VLOOKUP(H1351,'[3]POB 2017 DISA CHOTA'!$G$289:$AS$1552,13,FALSE)</f>
        <v>21</v>
      </c>
      <c r="U1351" s="51">
        <f>VLOOKUP(H1351,'[3]POB 2017 DISA CHOTA'!$G$289:$AS$1552,14,FALSE)</f>
        <v>21</v>
      </c>
      <c r="V1351" s="51">
        <f>VLOOKUP(H1351,'[3]POB 2017 DISA CHOTA'!$G$289:$AS$1552,15,FALSE)</f>
        <v>18</v>
      </c>
      <c r="W1351" s="51">
        <f>VLOOKUP(H1351,'[3]POB 2017 DISA CHOTA'!$G$289:$AS$1552,16,FALSE)</f>
        <v>17</v>
      </c>
      <c r="X1351" s="51">
        <f>VLOOKUP(H1351,'[3]POB 2017 DISA CHOTA'!$G$289:$AS$1552,17,FALSE)</f>
        <v>19</v>
      </c>
      <c r="Y1351" s="51">
        <f>VLOOKUP(H1351,'[3]POB 2017 DISA CHOTA'!$G$289:$AS$1552,18,FALSE)</f>
        <v>10</v>
      </c>
      <c r="Z1351" s="51">
        <f>VLOOKUP(H1351,'[3]POB 2017 DISA CHOTA'!$G$289:$AS$1552,19,FALSE)</f>
        <v>14</v>
      </c>
      <c r="AA1351" s="51">
        <f>VLOOKUP(H1351,'[3]POB 2017 DISA CHOTA'!$G$289:$AS$1552,20,FALSE)</f>
        <v>9</v>
      </c>
      <c r="AB1351" s="51">
        <f>VLOOKUP(H1351,'[3]POB 2017 DISA CHOTA'!$G$289:$AS$1552,21,FALSE)</f>
        <v>8</v>
      </c>
      <c r="AC1351" s="51">
        <f>VLOOKUP(H1351,'[3]POB 2017 DISA CHOTA'!$G$289:$AS$1552,22,FALSE)</f>
        <v>10</v>
      </c>
      <c r="AD1351" s="51">
        <f>VLOOKUP(H1351,'[3]POB 2017 DISA CHOTA'!$G$289:$AS$1552,23,FALSE)</f>
        <v>39</v>
      </c>
      <c r="AE1351" s="51">
        <f>VLOOKUP(H1351,'[3]POB 2017 DISA CHOTA'!$G$289:$AS$1552,24,FALSE)</f>
        <v>58</v>
      </c>
      <c r="AF1351" s="51">
        <f>VLOOKUP(H1351,'[3]POB 2017 DISA CHOTA'!$G$289:$AS$1552,25,FALSE)</f>
        <v>48</v>
      </c>
      <c r="AG1351" s="51">
        <f>VLOOKUP(H1351,'[3]POB 2017 DISA CHOTA'!$G$289:$AS$1552,26,FALSE)</f>
        <v>54</v>
      </c>
      <c r="AH1351" s="51">
        <f>VLOOKUP(H1351,'[3]POB 2017 DISA CHOTA'!$G$289:$AS$1552,27,FALSE)</f>
        <v>40</v>
      </c>
      <c r="AI1351" s="51">
        <f>VLOOKUP(H1351,'[3]POB 2017 DISA CHOTA'!$G$289:$AS$1552,28,FALSE)</f>
        <v>30</v>
      </c>
      <c r="AJ1351" s="51">
        <f>VLOOKUP(H1351,'[3]POB 2017 DISA CHOTA'!$G$289:$AS$1552,29,FALSE)</f>
        <v>23</v>
      </c>
      <c r="AK1351" s="51">
        <f>VLOOKUP(H1351,'[3]POB 2017 DISA CHOTA'!$G$289:$AS$1552,30,FALSE)</f>
        <v>11</v>
      </c>
      <c r="AL1351" s="51">
        <f>VLOOKUP(H1351,'[3]POB 2017 DISA CHOTA'!$G$289:$AS$1552,31,FALSE)</f>
        <v>16</v>
      </c>
      <c r="AM1351" s="51">
        <f>VLOOKUP(H1351,'[3]POB 2017 DISA CHOTA'!$G$289:$AS$1552,32,FALSE)</f>
        <v>8</v>
      </c>
      <c r="AN1351" s="51">
        <f>VLOOKUP(H1351,'[3]POB 2017 DISA CHOTA'!$G$289:$AS$1552,33,FALSE)</f>
        <v>6</v>
      </c>
      <c r="AO1351" s="51">
        <f>VLOOKUP(H1351,'[3]POB 2017 DISA CHOTA'!$G$289:$AS$1552,34,FALSE)</f>
        <v>6</v>
      </c>
      <c r="AP1351" s="51">
        <f>VLOOKUP(H1351,'[3]POB 2017 DISA CHOTA'!$G$289:$AS$1552,35,FALSE)</f>
        <v>1</v>
      </c>
      <c r="AQ1351" s="51">
        <f>VLOOKUP(H1351,'[3]POB 2017 DISA CHOTA'!$G$289:$AS$1552,36,FALSE)</f>
        <v>47</v>
      </c>
      <c r="AR1351" s="51">
        <f>VLOOKUP(H1351,'[3]POB 2017 DISA CHOTA'!$G$289:$AS$1552,37,FALSE)</f>
        <v>24</v>
      </c>
      <c r="AS1351" s="51">
        <f>VLOOKUP(H1351,'[3]POB 2017 DISA CHOTA'!$G$289:$AS$1552,38,FALSE)</f>
        <v>132</v>
      </c>
      <c r="AT1351" s="51">
        <f>VLOOKUP(H1351,'[3]POB 2017 DISA CHOTA'!$G$289:$AS$1552,39,FALSE)</f>
        <v>15</v>
      </c>
      <c r="AU1351" s="56">
        <v>7137</v>
      </c>
      <c r="AV1351" s="109"/>
      <c r="AW1351" s="109"/>
    </row>
    <row r="1352" spans="1:49" s="33" customFormat="1" ht="12">
      <c r="A1352" s="6">
        <v>1348</v>
      </c>
      <c r="B1352" s="83">
        <v>11328</v>
      </c>
      <c r="C1352" s="84" t="s">
        <v>996</v>
      </c>
      <c r="D1352" s="84" t="s">
        <v>748</v>
      </c>
      <c r="E1352" s="84" t="s">
        <v>770</v>
      </c>
      <c r="F1352" s="13" t="s">
        <v>331</v>
      </c>
      <c r="G1352" s="56" t="s">
        <v>662</v>
      </c>
      <c r="H1352" s="83">
        <v>11328</v>
      </c>
      <c r="I1352" s="16">
        <f t="shared" si="1027"/>
        <v>647</v>
      </c>
      <c r="J1352" s="51">
        <f>VLOOKUP(H1352,'[3]POB 2017 DISA CHOTA'!$G$289:$AS$1552,3,FALSE)</f>
        <v>2</v>
      </c>
      <c r="K1352" s="51">
        <f>VLOOKUP(H1352,'[3]POB 2017 DISA CHOTA'!$G$289:$AS$1552,4,FALSE)</f>
        <v>2</v>
      </c>
      <c r="L1352" s="51">
        <f>VLOOKUP(H1352,'[3]POB 2017 DISA CHOTA'!$G$289:$AS$1552,5,FALSE)</f>
        <v>10</v>
      </c>
      <c r="M1352" s="51">
        <f>VLOOKUP(H1352,'[3]POB 2017 DISA CHOTA'!$G$289:$AS$1552,6,FALSE)</f>
        <v>2</v>
      </c>
      <c r="N1352" s="51">
        <f>VLOOKUP(H1352,'[3]POB 2017 DISA CHOTA'!$G$289:$AS$1552,7,FALSE)</f>
        <v>12</v>
      </c>
      <c r="O1352" s="51">
        <f>VLOOKUP(H1352,'[3]POB 2017 DISA CHOTA'!$G$289:$AS$1552,8,FALSE)</f>
        <v>3</v>
      </c>
      <c r="P1352" s="51">
        <f>VLOOKUP(H1352,'[3]POB 2017 DISA CHOTA'!$G$289:$AS$1552,9,FALSE)</f>
        <v>9</v>
      </c>
      <c r="Q1352" s="51">
        <f>VLOOKUP(H1352,'[3]POB 2017 DISA CHOTA'!$G$289:$AS$1552,10,FALSE)</f>
        <v>7</v>
      </c>
      <c r="R1352" s="51">
        <f>VLOOKUP(H1352,'[3]POB 2017 DISA CHOTA'!$G$289:$AS$1552,11,FALSE)</f>
        <v>12</v>
      </c>
      <c r="S1352" s="51">
        <f>VLOOKUP(H1352,'[3]POB 2017 DISA CHOTA'!$G$289:$AS$1552,12,FALSE)</f>
        <v>6</v>
      </c>
      <c r="T1352" s="51">
        <f>VLOOKUP(H1352,'[3]POB 2017 DISA CHOTA'!$G$289:$AS$1552,13,FALSE)</f>
        <v>8</v>
      </c>
      <c r="U1352" s="51">
        <f>VLOOKUP(H1352,'[3]POB 2017 DISA CHOTA'!$G$289:$AS$1552,14,FALSE)</f>
        <v>6</v>
      </c>
      <c r="V1352" s="51">
        <f>VLOOKUP(H1352,'[3]POB 2017 DISA CHOTA'!$G$289:$AS$1552,15,FALSE)</f>
        <v>14</v>
      </c>
      <c r="W1352" s="51">
        <f>VLOOKUP(H1352,'[3]POB 2017 DISA CHOTA'!$G$289:$AS$1552,16,FALSE)</f>
        <v>6</v>
      </c>
      <c r="X1352" s="51">
        <f>VLOOKUP(H1352,'[3]POB 2017 DISA CHOTA'!$G$289:$AS$1552,17,FALSE)</f>
        <v>8</v>
      </c>
      <c r="Y1352" s="51">
        <f>VLOOKUP(H1352,'[3]POB 2017 DISA CHOTA'!$G$289:$AS$1552,18,FALSE)</f>
        <v>8</v>
      </c>
      <c r="Z1352" s="51">
        <f>VLOOKUP(H1352,'[3]POB 2017 DISA CHOTA'!$G$289:$AS$1552,19,FALSE)</f>
        <v>8</v>
      </c>
      <c r="AA1352" s="51">
        <f>VLOOKUP(H1352,'[3]POB 2017 DISA CHOTA'!$G$289:$AS$1552,20,FALSE)</f>
        <v>4</v>
      </c>
      <c r="AB1352" s="51">
        <f>VLOOKUP(H1352,'[3]POB 2017 DISA CHOTA'!$G$289:$AS$1552,21,FALSE)</f>
        <v>11</v>
      </c>
      <c r="AC1352" s="51">
        <f>VLOOKUP(H1352,'[3]POB 2017 DISA CHOTA'!$G$289:$AS$1552,22,FALSE)</f>
        <v>7</v>
      </c>
      <c r="AD1352" s="51">
        <f>VLOOKUP(H1352,'[3]POB 2017 DISA CHOTA'!$G$289:$AS$1552,23,FALSE)</f>
        <v>59</v>
      </c>
      <c r="AE1352" s="51">
        <f>VLOOKUP(H1352,'[3]POB 2017 DISA CHOTA'!$G$289:$AS$1552,24,FALSE)</f>
        <v>76</v>
      </c>
      <c r="AF1352" s="51">
        <f>VLOOKUP(H1352,'[3]POB 2017 DISA CHOTA'!$G$289:$AS$1552,25,FALSE)</f>
        <v>34</v>
      </c>
      <c r="AG1352" s="51">
        <f>VLOOKUP(H1352,'[3]POB 2017 DISA CHOTA'!$G$289:$AS$1552,26,FALSE)</f>
        <v>50</v>
      </c>
      <c r="AH1352" s="51">
        <f>VLOOKUP(H1352,'[3]POB 2017 DISA CHOTA'!$G$289:$AS$1552,27,FALSE)</f>
        <v>49</v>
      </c>
      <c r="AI1352" s="51">
        <f>VLOOKUP(H1352,'[3]POB 2017 DISA CHOTA'!$G$289:$AS$1552,28,FALSE)</f>
        <v>49</v>
      </c>
      <c r="AJ1352" s="51">
        <f>VLOOKUP(H1352,'[3]POB 2017 DISA CHOTA'!$G$289:$AS$1552,29,FALSE)</f>
        <v>48</v>
      </c>
      <c r="AK1352" s="51">
        <f>VLOOKUP(H1352,'[3]POB 2017 DISA CHOTA'!$G$289:$AS$1552,30,FALSE)</f>
        <v>39</v>
      </c>
      <c r="AL1352" s="51">
        <f>VLOOKUP(H1352,'[3]POB 2017 DISA CHOTA'!$G$289:$AS$1552,31,FALSE)</f>
        <v>31</v>
      </c>
      <c r="AM1352" s="51">
        <f>VLOOKUP(H1352,'[3]POB 2017 DISA CHOTA'!$G$289:$AS$1552,32,FALSE)</f>
        <v>29</v>
      </c>
      <c r="AN1352" s="51">
        <f>VLOOKUP(H1352,'[3]POB 2017 DISA CHOTA'!$G$289:$AS$1552,33,FALSE)</f>
        <v>15</v>
      </c>
      <c r="AO1352" s="51">
        <f>VLOOKUP(H1352,'[3]POB 2017 DISA CHOTA'!$G$289:$AS$1552,34,FALSE)</f>
        <v>14</v>
      </c>
      <c r="AP1352" s="51">
        <f>VLOOKUP(H1352,'[3]POB 2017 DISA CHOTA'!$G$289:$AS$1552,35,FALSE)</f>
        <v>9</v>
      </c>
      <c r="AQ1352" s="51">
        <f>VLOOKUP(H1352,'[3]POB 2017 DISA CHOTA'!$G$289:$AS$1552,36,FALSE)</f>
        <v>21</v>
      </c>
      <c r="AR1352" s="51">
        <f>VLOOKUP(H1352,'[3]POB 2017 DISA CHOTA'!$G$289:$AS$1552,37,FALSE)</f>
        <v>18</v>
      </c>
      <c r="AS1352" s="51">
        <f>VLOOKUP(H1352,'[3]POB 2017 DISA CHOTA'!$G$289:$AS$1552,38,FALSE)</f>
        <v>155</v>
      </c>
      <c r="AT1352" s="51">
        <f>VLOOKUP(H1352,'[3]POB 2017 DISA CHOTA'!$G$289:$AS$1552,39,FALSE)</f>
        <v>3</v>
      </c>
      <c r="AU1352" s="56">
        <v>11328</v>
      </c>
      <c r="AV1352" s="109"/>
      <c r="AW1352" s="109"/>
    </row>
    <row r="1353" spans="1:49" s="33" customFormat="1" ht="12">
      <c r="A1353" s="21">
        <v>1349</v>
      </c>
      <c r="B1353" s="71" t="s">
        <v>288</v>
      </c>
      <c r="C1353" s="71"/>
      <c r="D1353" s="71"/>
      <c r="E1353" s="71"/>
      <c r="F1353" s="72" t="s">
        <v>1089</v>
      </c>
      <c r="G1353" s="73"/>
      <c r="H1353" s="71" t="s">
        <v>288</v>
      </c>
      <c r="I1353" s="104">
        <f>SUM(I1354:I1368)</f>
        <v>15204</v>
      </c>
      <c r="J1353" s="74">
        <f t="shared" ref="J1353:AT1353" si="1028">SUM(J1354:J1368)</f>
        <v>173</v>
      </c>
      <c r="K1353" s="74">
        <f t="shared" si="1028"/>
        <v>173</v>
      </c>
      <c r="L1353" s="74">
        <f t="shared" si="1028"/>
        <v>194</v>
      </c>
      <c r="M1353" s="74">
        <f t="shared" si="1028"/>
        <v>192</v>
      </c>
      <c r="N1353" s="74">
        <f t="shared" si="1028"/>
        <v>199</v>
      </c>
      <c r="O1353" s="74">
        <f t="shared" si="1028"/>
        <v>199</v>
      </c>
      <c r="P1353" s="74">
        <f t="shared" si="1028"/>
        <v>237</v>
      </c>
      <c r="Q1353" s="74">
        <f t="shared" si="1028"/>
        <v>273</v>
      </c>
      <c r="R1353" s="74">
        <f t="shared" si="1028"/>
        <v>270</v>
      </c>
      <c r="S1353" s="74">
        <f t="shared" si="1028"/>
        <v>266</v>
      </c>
      <c r="T1353" s="74">
        <f t="shared" si="1028"/>
        <v>258</v>
      </c>
      <c r="U1353" s="74">
        <f t="shared" si="1028"/>
        <v>290</v>
      </c>
      <c r="V1353" s="74">
        <f t="shared" si="1028"/>
        <v>283</v>
      </c>
      <c r="W1353" s="74">
        <f t="shared" si="1028"/>
        <v>281</v>
      </c>
      <c r="X1353" s="74">
        <f t="shared" si="1028"/>
        <v>268</v>
      </c>
      <c r="Y1353" s="74">
        <f t="shared" si="1028"/>
        <v>267</v>
      </c>
      <c r="Z1353" s="74">
        <f t="shared" si="1028"/>
        <v>311</v>
      </c>
      <c r="AA1353" s="74">
        <f t="shared" si="1028"/>
        <v>260</v>
      </c>
      <c r="AB1353" s="74">
        <f t="shared" si="1028"/>
        <v>289</v>
      </c>
      <c r="AC1353" s="74">
        <f t="shared" si="1028"/>
        <v>273</v>
      </c>
      <c r="AD1353" s="74">
        <f t="shared" si="1028"/>
        <v>1444</v>
      </c>
      <c r="AE1353" s="74">
        <f t="shared" si="1028"/>
        <v>1092</v>
      </c>
      <c r="AF1353" s="74">
        <f t="shared" si="1028"/>
        <v>1118</v>
      </c>
      <c r="AG1353" s="74">
        <f t="shared" si="1028"/>
        <v>1123</v>
      </c>
      <c r="AH1353" s="74">
        <f t="shared" si="1028"/>
        <v>979</v>
      </c>
      <c r="AI1353" s="74">
        <f t="shared" si="1028"/>
        <v>957</v>
      </c>
      <c r="AJ1353" s="74">
        <f t="shared" si="1028"/>
        <v>839</v>
      </c>
      <c r="AK1353" s="74">
        <f t="shared" si="1028"/>
        <v>633</v>
      </c>
      <c r="AL1353" s="74">
        <f t="shared" si="1028"/>
        <v>534</v>
      </c>
      <c r="AM1353" s="74">
        <f t="shared" si="1028"/>
        <v>418</v>
      </c>
      <c r="AN1353" s="74">
        <f t="shared" si="1028"/>
        <v>342</v>
      </c>
      <c r="AO1353" s="74">
        <f t="shared" si="1028"/>
        <v>327</v>
      </c>
      <c r="AP1353" s="74">
        <f t="shared" si="1028"/>
        <v>442</v>
      </c>
      <c r="AQ1353" s="74">
        <f t="shared" si="1028"/>
        <v>676</v>
      </c>
      <c r="AR1353" s="74">
        <f t="shared" si="1028"/>
        <v>671</v>
      </c>
      <c r="AS1353" s="74">
        <f t="shared" si="1028"/>
        <v>3290</v>
      </c>
      <c r="AT1353" s="74">
        <f t="shared" si="1028"/>
        <v>253</v>
      </c>
      <c r="AU1353" s="73" t="s">
        <v>288</v>
      </c>
      <c r="AV1353" s="109"/>
      <c r="AW1353" s="109"/>
    </row>
    <row r="1354" spans="1:49" s="33" customFormat="1" ht="12">
      <c r="A1354" s="21">
        <v>1350</v>
      </c>
      <c r="B1354" s="83">
        <v>4682</v>
      </c>
      <c r="C1354" s="84" t="s">
        <v>996</v>
      </c>
      <c r="D1354" s="84" t="s">
        <v>748</v>
      </c>
      <c r="E1354" s="84" t="s">
        <v>779</v>
      </c>
      <c r="F1354" s="13" t="s">
        <v>332</v>
      </c>
      <c r="G1354" s="56" t="s">
        <v>680</v>
      </c>
      <c r="H1354" s="83">
        <v>4682</v>
      </c>
      <c r="I1354" s="16">
        <f t="shared" ref="I1354:I1368" si="1029">SUM(J1354:AP1354)</f>
        <v>3368</v>
      </c>
      <c r="J1354" s="51">
        <f>VLOOKUP(H1354,'[3]POB 2017 DISA CHOTA'!$G$289:$AS$1552,3,FALSE)</f>
        <v>42</v>
      </c>
      <c r="K1354" s="51">
        <f>VLOOKUP(H1354,'[3]POB 2017 DISA CHOTA'!$G$289:$AS$1552,4,FALSE)</f>
        <v>43</v>
      </c>
      <c r="L1354" s="51">
        <f>VLOOKUP(H1354,'[3]POB 2017 DISA CHOTA'!$G$289:$AS$1552,5,FALSE)</f>
        <v>52</v>
      </c>
      <c r="M1354" s="51">
        <f>VLOOKUP(H1354,'[3]POB 2017 DISA CHOTA'!$G$289:$AS$1552,6,FALSE)</f>
        <v>44</v>
      </c>
      <c r="N1354" s="51">
        <f>VLOOKUP(H1354,'[3]POB 2017 DISA CHOTA'!$G$289:$AS$1552,7,FALSE)</f>
        <v>57</v>
      </c>
      <c r="O1354" s="51">
        <f>VLOOKUP(H1354,'[3]POB 2017 DISA CHOTA'!$G$289:$AS$1552,8,FALSE)</f>
        <v>52</v>
      </c>
      <c r="P1354" s="51">
        <f>VLOOKUP(H1354,'[3]POB 2017 DISA CHOTA'!$G$289:$AS$1552,9,FALSE)</f>
        <v>48</v>
      </c>
      <c r="Q1354" s="51">
        <f>VLOOKUP(H1354,'[3]POB 2017 DISA CHOTA'!$G$289:$AS$1552,10,FALSE)</f>
        <v>58</v>
      </c>
      <c r="R1354" s="51">
        <f>VLOOKUP(H1354,'[3]POB 2017 DISA CHOTA'!$G$289:$AS$1552,11,FALSE)</f>
        <v>56</v>
      </c>
      <c r="S1354" s="51">
        <f>VLOOKUP(H1354,'[3]POB 2017 DISA CHOTA'!$G$289:$AS$1552,12,FALSE)</f>
        <v>65</v>
      </c>
      <c r="T1354" s="51">
        <f>VLOOKUP(H1354,'[3]POB 2017 DISA CHOTA'!$G$289:$AS$1552,13,FALSE)</f>
        <v>54</v>
      </c>
      <c r="U1354" s="51">
        <f>VLOOKUP(H1354,'[3]POB 2017 DISA CHOTA'!$G$289:$AS$1552,14,FALSE)</f>
        <v>66</v>
      </c>
      <c r="V1354" s="51">
        <f>VLOOKUP(H1354,'[3]POB 2017 DISA CHOTA'!$G$289:$AS$1552,15,FALSE)</f>
        <v>59</v>
      </c>
      <c r="W1354" s="51">
        <f>VLOOKUP(H1354,'[3]POB 2017 DISA CHOTA'!$G$289:$AS$1552,16,FALSE)</f>
        <v>65</v>
      </c>
      <c r="X1354" s="51">
        <f>VLOOKUP(H1354,'[3]POB 2017 DISA CHOTA'!$G$289:$AS$1552,17,FALSE)</f>
        <v>58</v>
      </c>
      <c r="Y1354" s="51">
        <f>VLOOKUP(H1354,'[3]POB 2017 DISA CHOTA'!$G$289:$AS$1552,18,FALSE)</f>
        <v>63</v>
      </c>
      <c r="Z1354" s="51">
        <f>VLOOKUP(H1354,'[3]POB 2017 DISA CHOTA'!$G$289:$AS$1552,19,FALSE)</f>
        <v>57</v>
      </c>
      <c r="AA1354" s="51">
        <f>VLOOKUP(H1354,'[3]POB 2017 DISA CHOTA'!$G$289:$AS$1552,20,FALSE)</f>
        <v>51</v>
      </c>
      <c r="AB1354" s="51">
        <f>VLOOKUP(H1354,'[3]POB 2017 DISA CHOTA'!$G$289:$AS$1552,21,FALSE)</f>
        <v>61</v>
      </c>
      <c r="AC1354" s="51">
        <f>VLOOKUP(H1354,'[3]POB 2017 DISA CHOTA'!$G$289:$AS$1552,22,FALSE)</f>
        <v>67</v>
      </c>
      <c r="AD1354" s="51">
        <f>VLOOKUP(H1354,'[3]POB 2017 DISA CHOTA'!$G$289:$AS$1552,23,FALSE)</f>
        <v>307</v>
      </c>
      <c r="AE1354" s="51">
        <f>VLOOKUP(H1354,'[3]POB 2017 DISA CHOTA'!$G$289:$AS$1552,24,FALSE)</f>
        <v>296</v>
      </c>
      <c r="AF1354" s="51">
        <f>VLOOKUP(H1354,'[3]POB 2017 DISA CHOTA'!$G$289:$AS$1552,25,FALSE)</f>
        <v>233</v>
      </c>
      <c r="AG1354" s="51">
        <f>VLOOKUP(H1354,'[3]POB 2017 DISA CHOTA'!$G$289:$AS$1552,26,FALSE)</f>
        <v>234</v>
      </c>
      <c r="AH1354" s="51">
        <f>VLOOKUP(H1354,'[3]POB 2017 DISA CHOTA'!$G$289:$AS$1552,27,FALSE)</f>
        <v>203</v>
      </c>
      <c r="AI1354" s="51">
        <f>VLOOKUP(H1354,'[3]POB 2017 DISA CHOTA'!$G$289:$AS$1552,28,FALSE)</f>
        <v>205</v>
      </c>
      <c r="AJ1354" s="51">
        <f>VLOOKUP(H1354,'[3]POB 2017 DISA CHOTA'!$G$289:$AS$1552,29,FALSE)</f>
        <v>161</v>
      </c>
      <c r="AK1354" s="51">
        <f>VLOOKUP(H1354,'[3]POB 2017 DISA CHOTA'!$G$289:$AS$1552,30,FALSE)</f>
        <v>105</v>
      </c>
      <c r="AL1354" s="51">
        <f>VLOOKUP(H1354,'[3]POB 2017 DISA CHOTA'!$G$289:$AS$1552,31,FALSE)</f>
        <v>98</v>
      </c>
      <c r="AM1354" s="51">
        <f>VLOOKUP(H1354,'[3]POB 2017 DISA CHOTA'!$G$289:$AS$1552,32,FALSE)</f>
        <v>88</v>
      </c>
      <c r="AN1354" s="51">
        <f>VLOOKUP(H1354,'[3]POB 2017 DISA CHOTA'!$G$289:$AS$1552,33,FALSE)</f>
        <v>91</v>
      </c>
      <c r="AO1354" s="51">
        <f>VLOOKUP(H1354,'[3]POB 2017 DISA CHOTA'!$G$289:$AS$1552,34,FALSE)</f>
        <v>91</v>
      </c>
      <c r="AP1354" s="51">
        <f>VLOOKUP(H1354,'[3]POB 2017 DISA CHOTA'!$G$289:$AS$1552,35,FALSE)</f>
        <v>138</v>
      </c>
      <c r="AQ1354" s="51">
        <f>VLOOKUP(H1354,'[3]POB 2017 DISA CHOTA'!$G$289:$AS$1552,36,FALSE)</f>
        <v>148</v>
      </c>
      <c r="AR1354" s="51">
        <f>VLOOKUP(H1354,'[3]POB 2017 DISA CHOTA'!$G$289:$AS$1552,37,FALSE)</f>
        <v>144</v>
      </c>
      <c r="AS1354" s="51">
        <f>VLOOKUP(H1354,'[3]POB 2017 DISA CHOTA'!$G$289:$AS$1552,38,FALSE)</f>
        <v>724</v>
      </c>
      <c r="AT1354" s="51">
        <f>VLOOKUP(H1354,'[3]POB 2017 DISA CHOTA'!$G$289:$AS$1552,39,FALSE)</f>
        <v>60</v>
      </c>
      <c r="AU1354" s="56">
        <v>4682</v>
      </c>
      <c r="AV1354" s="109"/>
      <c r="AW1354" s="109"/>
    </row>
    <row r="1355" spans="1:49" s="33" customFormat="1" ht="12">
      <c r="A1355" s="6">
        <v>1351</v>
      </c>
      <c r="B1355" s="83">
        <v>4683</v>
      </c>
      <c r="C1355" s="84" t="s">
        <v>996</v>
      </c>
      <c r="D1355" s="84" t="s">
        <v>748</v>
      </c>
      <c r="E1355" s="84" t="s">
        <v>779</v>
      </c>
      <c r="F1355" s="85" t="s">
        <v>333</v>
      </c>
      <c r="G1355" s="48" t="s">
        <v>662</v>
      </c>
      <c r="H1355" s="83">
        <v>4683</v>
      </c>
      <c r="I1355" s="16">
        <f t="shared" si="1029"/>
        <v>1631</v>
      </c>
      <c r="J1355" s="51">
        <f>VLOOKUP(H1355,'[3]POB 2017 DISA CHOTA'!$G$289:$AS$1552,3,FALSE)</f>
        <v>24</v>
      </c>
      <c r="K1355" s="51">
        <f>VLOOKUP(H1355,'[3]POB 2017 DISA CHOTA'!$G$289:$AS$1552,4,FALSE)</f>
        <v>23</v>
      </c>
      <c r="L1355" s="51">
        <f>VLOOKUP(H1355,'[3]POB 2017 DISA CHOTA'!$G$289:$AS$1552,5,FALSE)</f>
        <v>18</v>
      </c>
      <c r="M1355" s="51">
        <f>VLOOKUP(H1355,'[3]POB 2017 DISA CHOTA'!$G$289:$AS$1552,6,FALSE)</f>
        <v>19</v>
      </c>
      <c r="N1355" s="51">
        <f>VLOOKUP(H1355,'[3]POB 2017 DISA CHOTA'!$G$289:$AS$1552,7,FALSE)</f>
        <v>19</v>
      </c>
      <c r="O1355" s="51">
        <f>VLOOKUP(H1355,'[3]POB 2017 DISA CHOTA'!$G$289:$AS$1552,8,FALSE)</f>
        <v>15</v>
      </c>
      <c r="P1355" s="51">
        <f>VLOOKUP(H1355,'[3]POB 2017 DISA CHOTA'!$G$289:$AS$1552,9,FALSE)</f>
        <v>22</v>
      </c>
      <c r="Q1355" s="51">
        <f>VLOOKUP(H1355,'[3]POB 2017 DISA CHOTA'!$G$289:$AS$1552,10,FALSE)</f>
        <v>24</v>
      </c>
      <c r="R1355" s="51">
        <f>VLOOKUP(H1355,'[3]POB 2017 DISA CHOTA'!$G$289:$AS$1552,11,FALSE)</f>
        <v>29</v>
      </c>
      <c r="S1355" s="51">
        <f>VLOOKUP(H1355,'[3]POB 2017 DISA CHOTA'!$G$289:$AS$1552,12,FALSE)</f>
        <v>34</v>
      </c>
      <c r="T1355" s="51">
        <f>VLOOKUP(H1355,'[3]POB 2017 DISA CHOTA'!$G$289:$AS$1552,13,FALSE)</f>
        <v>20</v>
      </c>
      <c r="U1355" s="51">
        <f>VLOOKUP(H1355,'[3]POB 2017 DISA CHOTA'!$G$289:$AS$1552,14,FALSE)</f>
        <v>34</v>
      </c>
      <c r="V1355" s="51">
        <f>VLOOKUP(H1355,'[3]POB 2017 DISA CHOTA'!$G$289:$AS$1552,15,FALSE)</f>
        <v>32</v>
      </c>
      <c r="W1355" s="51">
        <f>VLOOKUP(H1355,'[3]POB 2017 DISA CHOTA'!$G$289:$AS$1552,16,FALSE)</f>
        <v>20</v>
      </c>
      <c r="X1355" s="51">
        <f>VLOOKUP(H1355,'[3]POB 2017 DISA CHOTA'!$G$289:$AS$1552,17,FALSE)</f>
        <v>23</v>
      </c>
      <c r="Y1355" s="51">
        <f>VLOOKUP(H1355,'[3]POB 2017 DISA CHOTA'!$G$289:$AS$1552,18,FALSE)</f>
        <v>28</v>
      </c>
      <c r="Z1355" s="51">
        <f>VLOOKUP(H1355,'[3]POB 2017 DISA CHOTA'!$G$289:$AS$1552,19,FALSE)</f>
        <v>41</v>
      </c>
      <c r="AA1355" s="51">
        <f>VLOOKUP(H1355,'[3]POB 2017 DISA CHOTA'!$G$289:$AS$1552,20,FALSE)</f>
        <v>26</v>
      </c>
      <c r="AB1355" s="51">
        <f>VLOOKUP(H1355,'[3]POB 2017 DISA CHOTA'!$G$289:$AS$1552,21,FALSE)</f>
        <v>36</v>
      </c>
      <c r="AC1355" s="51">
        <f>VLOOKUP(H1355,'[3]POB 2017 DISA CHOTA'!$G$289:$AS$1552,22,FALSE)</f>
        <v>22</v>
      </c>
      <c r="AD1355" s="51">
        <f>VLOOKUP(H1355,'[3]POB 2017 DISA CHOTA'!$G$289:$AS$1552,23,FALSE)</f>
        <v>147</v>
      </c>
      <c r="AE1355" s="51">
        <f>VLOOKUP(H1355,'[3]POB 2017 DISA CHOTA'!$G$289:$AS$1552,24,FALSE)</f>
        <v>126</v>
      </c>
      <c r="AF1355" s="51">
        <f>VLOOKUP(H1355,'[3]POB 2017 DISA CHOTA'!$G$289:$AS$1552,25,FALSE)</f>
        <v>118</v>
      </c>
      <c r="AG1355" s="51">
        <f>VLOOKUP(H1355,'[3]POB 2017 DISA CHOTA'!$G$289:$AS$1552,26,FALSE)</f>
        <v>138</v>
      </c>
      <c r="AH1355" s="51">
        <f>VLOOKUP(H1355,'[3]POB 2017 DISA CHOTA'!$G$289:$AS$1552,27,FALSE)</f>
        <v>131</v>
      </c>
      <c r="AI1355" s="51">
        <f>VLOOKUP(H1355,'[3]POB 2017 DISA CHOTA'!$G$289:$AS$1552,28,FALSE)</f>
        <v>97</v>
      </c>
      <c r="AJ1355" s="51">
        <f>VLOOKUP(H1355,'[3]POB 2017 DISA CHOTA'!$G$289:$AS$1552,29,FALSE)</f>
        <v>72</v>
      </c>
      <c r="AK1355" s="51">
        <f>VLOOKUP(H1355,'[3]POB 2017 DISA CHOTA'!$G$289:$AS$1552,30,FALSE)</f>
        <v>85</v>
      </c>
      <c r="AL1355" s="51">
        <f>VLOOKUP(H1355,'[3]POB 2017 DISA CHOTA'!$G$289:$AS$1552,31,FALSE)</f>
        <v>71</v>
      </c>
      <c r="AM1355" s="51">
        <f>VLOOKUP(H1355,'[3]POB 2017 DISA CHOTA'!$G$289:$AS$1552,32,FALSE)</f>
        <v>37</v>
      </c>
      <c r="AN1355" s="51">
        <f>VLOOKUP(H1355,'[3]POB 2017 DISA CHOTA'!$G$289:$AS$1552,33,FALSE)</f>
        <v>38</v>
      </c>
      <c r="AO1355" s="51">
        <f>VLOOKUP(H1355,'[3]POB 2017 DISA CHOTA'!$G$289:$AS$1552,34,FALSE)</f>
        <v>29</v>
      </c>
      <c r="AP1355" s="51">
        <f>VLOOKUP(H1355,'[3]POB 2017 DISA CHOTA'!$G$289:$AS$1552,35,FALSE)</f>
        <v>33</v>
      </c>
      <c r="AQ1355" s="51">
        <f>VLOOKUP(H1355,'[3]POB 2017 DISA CHOTA'!$G$289:$AS$1552,36,FALSE)</f>
        <v>63</v>
      </c>
      <c r="AR1355" s="51">
        <f>VLOOKUP(H1355,'[3]POB 2017 DISA CHOTA'!$G$289:$AS$1552,37,FALSE)</f>
        <v>73</v>
      </c>
      <c r="AS1355" s="51">
        <f>VLOOKUP(H1355,'[3]POB 2017 DISA CHOTA'!$G$289:$AS$1552,38,FALSE)</f>
        <v>371</v>
      </c>
      <c r="AT1355" s="51">
        <f>VLOOKUP(H1355,'[3]POB 2017 DISA CHOTA'!$G$289:$AS$1552,39,FALSE)</f>
        <v>33</v>
      </c>
      <c r="AU1355" s="56">
        <v>4683</v>
      </c>
      <c r="AV1355" s="109"/>
      <c r="AW1355" s="109"/>
    </row>
    <row r="1356" spans="1:49" s="33" customFormat="1" ht="12">
      <c r="A1356" s="21">
        <v>1352</v>
      </c>
      <c r="B1356" s="83">
        <v>4684</v>
      </c>
      <c r="C1356" s="84" t="s">
        <v>996</v>
      </c>
      <c r="D1356" s="84" t="s">
        <v>748</v>
      </c>
      <c r="E1356" s="84" t="s">
        <v>779</v>
      </c>
      <c r="F1356" s="13" t="s">
        <v>334</v>
      </c>
      <c r="G1356" s="56" t="s">
        <v>662</v>
      </c>
      <c r="H1356" s="83">
        <v>4684</v>
      </c>
      <c r="I1356" s="16">
        <f t="shared" si="1029"/>
        <v>654</v>
      </c>
      <c r="J1356" s="51">
        <f>VLOOKUP(H1356,'[3]POB 2017 DISA CHOTA'!$G$289:$AS$1552,3,FALSE)</f>
        <v>4</v>
      </c>
      <c r="K1356" s="51">
        <f>VLOOKUP(H1356,'[3]POB 2017 DISA CHOTA'!$G$289:$AS$1552,4,FALSE)</f>
        <v>8</v>
      </c>
      <c r="L1356" s="51">
        <f>VLOOKUP(H1356,'[3]POB 2017 DISA CHOTA'!$G$289:$AS$1552,5,FALSE)</f>
        <v>8</v>
      </c>
      <c r="M1356" s="51">
        <f>VLOOKUP(H1356,'[3]POB 2017 DISA CHOTA'!$G$289:$AS$1552,6,FALSE)</f>
        <v>7</v>
      </c>
      <c r="N1356" s="51">
        <f>VLOOKUP(H1356,'[3]POB 2017 DISA CHOTA'!$G$289:$AS$1552,7,FALSE)</f>
        <v>7</v>
      </c>
      <c r="O1356" s="51">
        <f>VLOOKUP(H1356,'[3]POB 2017 DISA CHOTA'!$G$289:$AS$1552,8,FALSE)</f>
        <v>12</v>
      </c>
      <c r="P1356" s="51">
        <f>VLOOKUP(H1356,'[3]POB 2017 DISA CHOTA'!$G$289:$AS$1552,9,FALSE)</f>
        <v>11</v>
      </c>
      <c r="Q1356" s="51">
        <f>VLOOKUP(H1356,'[3]POB 2017 DISA CHOTA'!$G$289:$AS$1552,10,FALSE)</f>
        <v>10</v>
      </c>
      <c r="R1356" s="51">
        <f>VLOOKUP(H1356,'[3]POB 2017 DISA CHOTA'!$G$289:$AS$1552,11,FALSE)</f>
        <v>9</v>
      </c>
      <c r="S1356" s="51">
        <f>VLOOKUP(H1356,'[3]POB 2017 DISA CHOTA'!$G$289:$AS$1552,12,FALSE)</f>
        <v>8</v>
      </c>
      <c r="T1356" s="51">
        <f>VLOOKUP(H1356,'[3]POB 2017 DISA CHOTA'!$G$289:$AS$1552,13,FALSE)</f>
        <v>14</v>
      </c>
      <c r="U1356" s="51">
        <f>VLOOKUP(H1356,'[3]POB 2017 DISA CHOTA'!$G$289:$AS$1552,14,FALSE)</f>
        <v>8</v>
      </c>
      <c r="V1356" s="51">
        <f>VLOOKUP(H1356,'[3]POB 2017 DISA CHOTA'!$G$289:$AS$1552,15,FALSE)</f>
        <v>10</v>
      </c>
      <c r="W1356" s="51">
        <f>VLOOKUP(H1356,'[3]POB 2017 DISA CHOTA'!$G$289:$AS$1552,16,FALSE)</f>
        <v>9</v>
      </c>
      <c r="X1356" s="51">
        <f>VLOOKUP(H1356,'[3]POB 2017 DISA CHOTA'!$G$289:$AS$1552,17,FALSE)</f>
        <v>7</v>
      </c>
      <c r="Y1356" s="51">
        <f>VLOOKUP(H1356,'[3]POB 2017 DISA CHOTA'!$G$289:$AS$1552,18,FALSE)</f>
        <v>13</v>
      </c>
      <c r="Z1356" s="51">
        <f>VLOOKUP(H1356,'[3]POB 2017 DISA CHOTA'!$G$289:$AS$1552,19,FALSE)</f>
        <v>10</v>
      </c>
      <c r="AA1356" s="51">
        <f>VLOOKUP(H1356,'[3]POB 2017 DISA CHOTA'!$G$289:$AS$1552,20,FALSE)</f>
        <v>12</v>
      </c>
      <c r="AB1356" s="51">
        <f>VLOOKUP(H1356,'[3]POB 2017 DISA CHOTA'!$G$289:$AS$1552,21,FALSE)</f>
        <v>10</v>
      </c>
      <c r="AC1356" s="51">
        <f>VLOOKUP(H1356,'[3]POB 2017 DISA CHOTA'!$G$289:$AS$1552,22,FALSE)</f>
        <v>10</v>
      </c>
      <c r="AD1356" s="51">
        <f>VLOOKUP(H1356,'[3]POB 2017 DISA CHOTA'!$G$289:$AS$1552,23,FALSE)</f>
        <v>51</v>
      </c>
      <c r="AE1356" s="51">
        <f>VLOOKUP(H1356,'[3]POB 2017 DISA CHOTA'!$G$289:$AS$1552,24,FALSE)</f>
        <v>46</v>
      </c>
      <c r="AF1356" s="51">
        <f>VLOOKUP(H1356,'[3]POB 2017 DISA CHOTA'!$G$289:$AS$1552,25,FALSE)</f>
        <v>49</v>
      </c>
      <c r="AG1356" s="51">
        <f>VLOOKUP(H1356,'[3]POB 2017 DISA CHOTA'!$G$289:$AS$1552,26,FALSE)</f>
        <v>66</v>
      </c>
      <c r="AH1356" s="51">
        <f>VLOOKUP(H1356,'[3]POB 2017 DISA CHOTA'!$G$289:$AS$1552,27,FALSE)</f>
        <v>32</v>
      </c>
      <c r="AI1356" s="51">
        <f>VLOOKUP(H1356,'[3]POB 2017 DISA CHOTA'!$G$289:$AS$1552,28,FALSE)</f>
        <v>50</v>
      </c>
      <c r="AJ1356" s="51">
        <f>VLOOKUP(H1356,'[3]POB 2017 DISA CHOTA'!$G$289:$AS$1552,29,FALSE)</f>
        <v>43</v>
      </c>
      <c r="AK1356" s="51">
        <f>VLOOKUP(H1356,'[3]POB 2017 DISA CHOTA'!$G$289:$AS$1552,30,FALSE)</f>
        <v>28</v>
      </c>
      <c r="AL1356" s="51">
        <f>VLOOKUP(H1356,'[3]POB 2017 DISA CHOTA'!$G$289:$AS$1552,31,FALSE)</f>
        <v>28</v>
      </c>
      <c r="AM1356" s="51">
        <f>VLOOKUP(H1356,'[3]POB 2017 DISA CHOTA'!$G$289:$AS$1552,32,FALSE)</f>
        <v>19</v>
      </c>
      <c r="AN1356" s="51">
        <f>VLOOKUP(H1356,'[3]POB 2017 DISA CHOTA'!$G$289:$AS$1552,33,FALSE)</f>
        <v>14</v>
      </c>
      <c r="AO1356" s="51">
        <f>VLOOKUP(H1356,'[3]POB 2017 DISA CHOTA'!$G$289:$AS$1552,34,FALSE)</f>
        <v>17</v>
      </c>
      <c r="AP1356" s="51">
        <f>VLOOKUP(H1356,'[3]POB 2017 DISA CHOTA'!$G$289:$AS$1552,35,FALSE)</f>
        <v>24</v>
      </c>
      <c r="AQ1356" s="51">
        <f>VLOOKUP(H1356,'[3]POB 2017 DISA CHOTA'!$G$289:$AS$1552,36,FALSE)</f>
        <v>24</v>
      </c>
      <c r="AR1356" s="51">
        <f>VLOOKUP(H1356,'[3]POB 2017 DISA CHOTA'!$G$289:$AS$1552,37,FALSE)</f>
        <v>26</v>
      </c>
      <c r="AS1356" s="51">
        <f>VLOOKUP(H1356,'[3]POB 2017 DISA CHOTA'!$G$289:$AS$1552,38,FALSE)</f>
        <v>144</v>
      </c>
      <c r="AT1356" s="51">
        <f>VLOOKUP(H1356,'[3]POB 2017 DISA CHOTA'!$G$289:$AS$1552,39,FALSE)</f>
        <v>6</v>
      </c>
      <c r="AU1356" s="56">
        <v>4684</v>
      </c>
      <c r="AV1356" s="109"/>
      <c r="AW1356" s="109"/>
    </row>
    <row r="1357" spans="1:49" s="33" customFormat="1" ht="12">
      <c r="A1357" s="21">
        <v>1353</v>
      </c>
      <c r="B1357" s="83">
        <v>4685</v>
      </c>
      <c r="C1357" s="84" t="s">
        <v>996</v>
      </c>
      <c r="D1357" s="84" t="s">
        <v>748</v>
      </c>
      <c r="E1357" s="84" t="s">
        <v>779</v>
      </c>
      <c r="F1357" s="13" t="s">
        <v>335</v>
      </c>
      <c r="G1357" s="56" t="s">
        <v>662</v>
      </c>
      <c r="H1357" s="83">
        <v>4685</v>
      </c>
      <c r="I1357" s="16">
        <f t="shared" si="1029"/>
        <v>537</v>
      </c>
      <c r="J1357" s="51">
        <f>VLOOKUP(H1357,'[3]POB 2017 DISA CHOTA'!$G$289:$AS$1552,3,FALSE)</f>
        <v>9</v>
      </c>
      <c r="K1357" s="51">
        <f>VLOOKUP(H1357,'[3]POB 2017 DISA CHOTA'!$G$289:$AS$1552,4,FALSE)</f>
        <v>8</v>
      </c>
      <c r="L1357" s="51">
        <f>VLOOKUP(H1357,'[3]POB 2017 DISA CHOTA'!$G$289:$AS$1552,5,FALSE)</f>
        <v>8</v>
      </c>
      <c r="M1357" s="51">
        <f>VLOOKUP(H1357,'[3]POB 2017 DISA CHOTA'!$G$289:$AS$1552,6,FALSE)</f>
        <v>3</v>
      </c>
      <c r="N1357" s="51">
        <f>VLOOKUP(H1357,'[3]POB 2017 DISA CHOTA'!$G$289:$AS$1552,7,FALSE)</f>
        <v>6</v>
      </c>
      <c r="O1357" s="51">
        <f>VLOOKUP(H1357,'[3]POB 2017 DISA CHOTA'!$G$289:$AS$1552,8,FALSE)</f>
        <v>6</v>
      </c>
      <c r="P1357" s="51">
        <f>VLOOKUP(H1357,'[3]POB 2017 DISA CHOTA'!$G$289:$AS$1552,9,FALSE)</f>
        <v>9</v>
      </c>
      <c r="Q1357" s="51">
        <f>VLOOKUP(H1357,'[3]POB 2017 DISA CHOTA'!$G$289:$AS$1552,10,FALSE)</f>
        <v>5</v>
      </c>
      <c r="R1357" s="51">
        <f>VLOOKUP(H1357,'[3]POB 2017 DISA CHOTA'!$G$289:$AS$1552,11,FALSE)</f>
        <v>5</v>
      </c>
      <c r="S1357" s="51">
        <f>VLOOKUP(H1357,'[3]POB 2017 DISA CHOTA'!$G$289:$AS$1552,12,FALSE)</f>
        <v>15</v>
      </c>
      <c r="T1357" s="51">
        <f>VLOOKUP(H1357,'[3]POB 2017 DISA CHOTA'!$G$289:$AS$1552,13,FALSE)</f>
        <v>10</v>
      </c>
      <c r="U1357" s="51">
        <f>VLOOKUP(H1357,'[3]POB 2017 DISA CHOTA'!$G$289:$AS$1552,14,FALSE)</f>
        <v>10</v>
      </c>
      <c r="V1357" s="51">
        <f>VLOOKUP(H1357,'[3]POB 2017 DISA CHOTA'!$G$289:$AS$1552,15,FALSE)</f>
        <v>14</v>
      </c>
      <c r="W1357" s="51">
        <f>VLOOKUP(H1357,'[3]POB 2017 DISA CHOTA'!$G$289:$AS$1552,16,FALSE)</f>
        <v>9</v>
      </c>
      <c r="X1357" s="51">
        <f>VLOOKUP(H1357,'[3]POB 2017 DISA CHOTA'!$G$289:$AS$1552,17,FALSE)</f>
        <v>8</v>
      </c>
      <c r="Y1357" s="51">
        <f>VLOOKUP(H1357,'[3]POB 2017 DISA CHOTA'!$G$289:$AS$1552,18,FALSE)</f>
        <v>12</v>
      </c>
      <c r="Z1357" s="51">
        <f>VLOOKUP(H1357,'[3]POB 2017 DISA CHOTA'!$G$289:$AS$1552,19,FALSE)</f>
        <v>12</v>
      </c>
      <c r="AA1357" s="51">
        <f>VLOOKUP(H1357,'[3]POB 2017 DISA CHOTA'!$G$289:$AS$1552,20,FALSE)</f>
        <v>9</v>
      </c>
      <c r="AB1357" s="51">
        <f>VLOOKUP(H1357,'[3]POB 2017 DISA CHOTA'!$G$289:$AS$1552,21,FALSE)</f>
        <v>8</v>
      </c>
      <c r="AC1357" s="51">
        <f>VLOOKUP(H1357,'[3]POB 2017 DISA CHOTA'!$G$289:$AS$1552,22,FALSE)</f>
        <v>7</v>
      </c>
      <c r="AD1357" s="51">
        <f>VLOOKUP(H1357,'[3]POB 2017 DISA CHOTA'!$G$289:$AS$1552,23,FALSE)</f>
        <v>42</v>
      </c>
      <c r="AE1357" s="51">
        <f>VLOOKUP(H1357,'[3]POB 2017 DISA CHOTA'!$G$289:$AS$1552,24,FALSE)</f>
        <v>36</v>
      </c>
      <c r="AF1357" s="51">
        <f>VLOOKUP(H1357,'[3]POB 2017 DISA CHOTA'!$G$289:$AS$1552,25,FALSE)</f>
        <v>59</v>
      </c>
      <c r="AG1357" s="51">
        <f>VLOOKUP(H1357,'[3]POB 2017 DISA CHOTA'!$G$289:$AS$1552,26,FALSE)</f>
        <v>51</v>
      </c>
      <c r="AH1357" s="51">
        <f>VLOOKUP(H1357,'[3]POB 2017 DISA CHOTA'!$G$289:$AS$1552,27,FALSE)</f>
        <v>32</v>
      </c>
      <c r="AI1357" s="51">
        <f>VLOOKUP(H1357,'[3]POB 2017 DISA CHOTA'!$G$289:$AS$1552,28,FALSE)</f>
        <v>20</v>
      </c>
      <c r="AJ1357" s="51">
        <f>VLOOKUP(H1357,'[3]POB 2017 DISA CHOTA'!$G$289:$AS$1552,29,FALSE)</f>
        <v>27</v>
      </c>
      <c r="AK1357" s="51">
        <f>VLOOKUP(H1357,'[3]POB 2017 DISA CHOTA'!$G$289:$AS$1552,30,FALSE)</f>
        <v>17</v>
      </c>
      <c r="AL1357" s="51">
        <f>VLOOKUP(H1357,'[3]POB 2017 DISA CHOTA'!$G$289:$AS$1552,31,FALSE)</f>
        <v>24</v>
      </c>
      <c r="AM1357" s="51">
        <f>VLOOKUP(H1357,'[3]POB 2017 DISA CHOTA'!$G$289:$AS$1552,32,FALSE)</f>
        <v>18</v>
      </c>
      <c r="AN1357" s="51">
        <f>VLOOKUP(H1357,'[3]POB 2017 DISA CHOTA'!$G$289:$AS$1552,33,FALSE)</f>
        <v>7</v>
      </c>
      <c r="AO1357" s="51">
        <f>VLOOKUP(H1357,'[3]POB 2017 DISA CHOTA'!$G$289:$AS$1552,34,FALSE)</f>
        <v>13</v>
      </c>
      <c r="AP1357" s="51">
        <f>VLOOKUP(H1357,'[3]POB 2017 DISA CHOTA'!$G$289:$AS$1552,35,FALSE)</f>
        <v>18</v>
      </c>
      <c r="AQ1357" s="51">
        <f>VLOOKUP(H1357,'[3]POB 2017 DISA CHOTA'!$G$289:$AS$1552,36,FALSE)</f>
        <v>25</v>
      </c>
      <c r="AR1357" s="51">
        <f>VLOOKUP(H1357,'[3]POB 2017 DISA CHOTA'!$G$289:$AS$1552,37,FALSE)</f>
        <v>23</v>
      </c>
      <c r="AS1357" s="51">
        <f>VLOOKUP(H1357,'[3]POB 2017 DISA CHOTA'!$G$289:$AS$1552,38,FALSE)</f>
        <v>118</v>
      </c>
      <c r="AT1357" s="51">
        <f>VLOOKUP(H1357,'[3]POB 2017 DISA CHOTA'!$G$289:$AS$1552,39,FALSE)</f>
        <v>14</v>
      </c>
      <c r="AU1357" s="56">
        <v>4685</v>
      </c>
      <c r="AV1357" s="109"/>
      <c r="AW1357" s="109"/>
    </row>
    <row r="1358" spans="1:49" s="33" customFormat="1" ht="12">
      <c r="A1358" s="6">
        <v>1354</v>
      </c>
      <c r="B1358" s="83">
        <v>4686</v>
      </c>
      <c r="C1358" s="84" t="s">
        <v>996</v>
      </c>
      <c r="D1358" s="84" t="s">
        <v>748</v>
      </c>
      <c r="E1358" s="84" t="s">
        <v>779</v>
      </c>
      <c r="F1358" s="13" t="s">
        <v>336</v>
      </c>
      <c r="G1358" s="56" t="s">
        <v>667</v>
      </c>
      <c r="H1358" s="83">
        <v>4686</v>
      </c>
      <c r="I1358" s="16">
        <f t="shared" si="1029"/>
        <v>1202</v>
      </c>
      <c r="J1358" s="51">
        <f>VLOOKUP(H1358,'[3]POB 2017 DISA CHOTA'!$G$289:$AS$1552,3,FALSE)</f>
        <v>11</v>
      </c>
      <c r="K1358" s="51">
        <f>VLOOKUP(H1358,'[3]POB 2017 DISA CHOTA'!$G$289:$AS$1552,4,FALSE)</f>
        <v>10</v>
      </c>
      <c r="L1358" s="51">
        <f>VLOOKUP(H1358,'[3]POB 2017 DISA CHOTA'!$G$289:$AS$1552,5,FALSE)</f>
        <v>13</v>
      </c>
      <c r="M1358" s="51">
        <f>VLOOKUP(H1358,'[3]POB 2017 DISA CHOTA'!$G$289:$AS$1552,6,FALSE)</f>
        <v>14</v>
      </c>
      <c r="N1358" s="51">
        <f>VLOOKUP(H1358,'[3]POB 2017 DISA CHOTA'!$G$289:$AS$1552,7,FALSE)</f>
        <v>17</v>
      </c>
      <c r="O1358" s="51">
        <f>VLOOKUP(H1358,'[3]POB 2017 DISA CHOTA'!$G$289:$AS$1552,8,FALSE)</f>
        <v>11</v>
      </c>
      <c r="P1358" s="51">
        <f>VLOOKUP(H1358,'[3]POB 2017 DISA CHOTA'!$G$289:$AS$1552,9,FALSE)</f>
        <v>19</v>
      </c>
      <c r="Q1358" s="51">
        <f>VLOOKUP(H1358,'[3]POB 2017 DISA CHOTA'!$G$289:$AS$1552,10,FALSE)</f>
        <v>29</v>
      </c>
      <c r="R1358" s="51">
        <f>VLOOKUP(H1358,'[3]POB 2017 DISA CHOTA'!$G$289:$AS$1552,11,FALSE)</f>
        <v>24</v>
      </c>
      <c r="S1358" s="51">
        <f>VLOOKUP(H1358,'[3]POB 2017 DISA CHOTA'!$G$289:$AS$1552,12,FALSE)</f>
        <v>21</v>
      </c>
      <c r="T1358" s="51">
        <f>VLOOKUP(H1358,'[3]POB 2017 DISA CHOTA'!$G$289:$AS$1552,13,FALSE)</f>
        <v>15</v>
      </c>
      <c r="U1358" s="51">
        <f>VLOOKUP(H1358,'[3]POB 2017 DISA CHOTA'!$G$289:$AS$1552,14,FALSE)</f>
        <v>8</v>
      </c>
      <c r="V1358" s="51">
        <f>VLOOKUP(H1358,'[3]POB 2017 DISA CHOTA'!$G$289:$AS$1552,15,FALSE)</f>
        <v>20</v>
      </c>
      <c r="W1358" s="51">
        <f>VLOOKUP(H1358,'[3]POB 2017 DISA CHOTA'!$G$289:$AS$1552,16,FALSE)</f>
        <v>26</v>
      </c>
      <c r="X1358" s="51">
        <f>VLOOKUP(H1358,'[3]POB 2017 DISA CHOTA'!$G$289:$AS$1552,17,FALSE)</f>
        <v>27</v>
      </c>
      <c r="Y1358" s="51">
        <f>VLOOKUP(H1358,'[3]POB 2017 DISA CHOTA'!$G$289:$AS$1552,18,FALSE)</f>
        <v>8</v>
      </c>
      <c r="Z1358" s="51">
        <f>VLOOKUP(H1358,'[3]POB 2017 DISA CHOTA'!$G$289:$AS$1552,19,FALSE)</f>
        <v>22</v>
      </c>
      <c r="AA1358" s="51">
        <f>VLOOKUP(H1358,'[3]POB 2017 DISA CHOTA'!$G$289:$AS$1552,20,FALSE)</f>
        <v>16</v>
      </c>
      <c r="AB1358" s="51">
        <f>VLOOKUP(H1358,'[3]POB 2017 DISA CHOTA'!$G$289:$AS$1552,21,FALSE)</f>
        <v>23</v>
      </c>
      <c r="AC1358" s="51">
        <f>VLOOKUP(H1358,'[3]POB 2017 DISA CHOTA'!$G$289:$AS$1552,22,FALSE)</f>
        <v>14</v>
      </c>
      <c r="AD1358" s="51">
        <f>VLOOKUP(H1358,'[3]POB 2017 DISA CHOTA'!$G$289:$AS$1552,23,FALSE)</f>
        <v>80</v>
      </c>
      <c r="AE1358" s="51">
        <f>VLOOKUP(H1358,'[3]POB 2017 DISA CHOTA'!$G$289:$AS$1552,24,FALSE)</f>
        <v>71</v>
      </c>
      <c r="AF1358" s="51">
        <f>VLOOKUP(H1358,'[3]POB 2017 DISA CHOTA'!$G$289:$AS$1552,25,FALSE)</f>
        <v>85</v>
      </c>
      <c r="AG1358" s="51">
        <f>VLOOKUP(H1358,'[3]POB 2017 DISA CHOTA'!$G$289:$AS$1552,26,FALSE)</f>
        <v>84</v>
      </c>
      <c r="AH1358" s="51">
        <f>VLOOKUP(H1358,'[3]POB 2017 DISA CHOTA'!$G$289:$AS$1552,27,FALSE)</f>
        <v>102</v>
      </c>
      <c r="AI1358" s="51">
        <f>VLOOKUP(H1358,'[3]POB 2017 DISA CHOTA'!$G$289:$AS$1552,28,FALSE)</f>
        <v>94</v>
      </c>
      <c r="AJ1358" s="51">
        <f>VLOOKUP(H1358,'[3]POB 2017 DISA CHOTA'!$G$289:$AS$1552,29,FALSE)</f>
        <v>57</v>
      </c>
      <c r="AK1358" s="51">
        <f>VLOOKUP(H1358,'[3]POB 2017 DISA CHOTA'!$G$289:$AS$1552,30,FALSE)</f>
        <v>77</v>
      </c>
      <c r="AL1358" s="51">
        <f>VLOOKUP(H1358,'[3]POB 2017 DISA CHOTA'!$G$289:$AS$1552,31,FALSE)</f>
        <v>64</v>
      </c>
      <c r="AM1358" s="51">
        <f>VLOOKUP(H1358,'[3]POB 2017 DISA CHOTA'!$G$289:$AS$1552,32,FALSE)</f>
        <v>57</v>
      </c>
      <c r="AN1358" s="51">
        <f>VLOOKUP(H1358,'[3]POB 2017 DISA CHOTA'!$G$289:$AS$1552,33,FALSE)</f>
        <v>36</v>
      </c>
      <c r="AO1358" s="51">
        <f>VLOOKUP(H1358,'[3]POB 2017 DISA CHOTA'!$G$289:$AS$1552,34,FALSE)</f>
        <v>29</v>
      </c>
      <c r="AP1358" s="51">
        <f>VLOOKUP(H1358,'[3]POB 2017 DISA CHOTA'!$G$289:$AS$1552,35,FALSE)</f>
        <v>18</v>
      </c>
      <c r="AQ1358" s="51">
        <f>VLOOKUP(H1358,'[3]POB 2017 DISA CHOTA'!$G$289:$AS$1552,36,FALSE)</f>
        <v>47</v>
      </c>
      <c r="AR1358" s="51">
        <f>VLOOKUP(H1358,'[3]POB 2017 DISA CHOTA'!$G$289:$AS$1552,37,FALSE)</f>
        <v>40</v>
      </c>
      <c r="AS1358" s="51">
        <f>VLOOKUP(H1358,'[3]POB 2017 DISA CHOTA'!$G$289:$AS$1552,38,FALSE)</f>
        <v>253</v>
      </c>
      <c r="AT1358" s="51">
        <f>VLOOKUP(H1358,'[3]POB 2017 DISA CHOTA'!$G$289:$AS$1552,39,FALSE)</f>
        <v>15</v>
      </c>
      <c r="AU1358" s="56">
        <v>4686</v>
      </c>
      <c r="AV1358" s="109"/>
      <c r="AW1358" s="109"/>
    </row>
    <row r="1359" spans="1:49" s="33" customFormat="1" ht="12">
      <c r="A1359" s="21">
        <v>1355</v>
      </c>
      <c r="B1359" s="83">
        <v>4687</v>
      </c>
      <c r="C1359" s="84" t="s">
        <v>996</v>
      </c>
      <c r="D1359" s="84" t="s">
        <v>748</v>
      </c>
      <c r="E1359" s="84" t="s">
        <v>779</v>
      </c>
      <c r="F1359" s="13" t="s">
        <v>337</v>
      </c>
      <c r="G1359" s="56" t="s">
        <v>662</v>
      </c>
      <c r="H1359" s="83">
        <v>4687</v>
      </c>
      <c r="I1359" s="16">
        <f t="shared" si="1029"/>
        <v>1144</v>
      </c>
      <c r="J1359" s="51">
        <f>VLOOKUP(H1359,'[3]POB 2017 DISA CHOTA'!$G$289:$AS$1552,3,FALSE)</f>
        <v>15</v>
      </c>
      <c r="K1359" s="51">
        <f>VLOOKUP(H1359,'[3]POB 2017 DISA CHOTA'!$G$289:$AS$1552,4,FALSE)</f>
        <v>15</v>
      </c>
      <c r="L1359" s="51">
        <f>VLOOKUP(H1359,'[3]POB 2017 DISA CHOTA'!$G$289:$AS$1552,5,FALSE)</f>
        <v>10</v>
      </c>
      <c r="M1359" s="51">
        <f>VLOOKUP(H1359,'[3]POB 2017 DISA CHOTA'!$G$289:$AS$1552,6,FALSE)</f>
        <v>10</v>
      </c>
      <c r="N1359" s="51">
        <f>VLOOKUP(H1359,'[3]POB 2017 DISA CHOTA'!$G$289:$AS$1552,7,FALSE)</f>
        <v>12</v>
      </c>
      <c r="O1359" s="51">
        <f>VLOOKUP(H1359,'[3]POB 2017 DISA CHOTA'!$G$289:$AS$1552,8,FALSE)</f>
        <v>10</v>
      </c>
      <c r="P1359" s="51">
        <f>VLOOKUP(H1359,'[3]POB 2017 DISA CHOTA'!$G$289:$AS$1552,9,FALSE)</f>
        <v>19</v>
      </c>
      <c r="Q1359" s="51">
        <f>VLOOKUP(H1359,'[3]POB 2017 DISA CHOTA'!$G$289:$AS$1552,10,FALSE)</f>
        <v>26</v>
      </c>
      <c r="R1359" s="51">
        <f>VLOOKUP(H1359,'[3]POB 2017 DISA CHOTA'!$G$289:$AS$1552,11,FALSE)</f>
        <v>23</v>
      </c>
      <c r="S1359" s="51">
        <f>VLOOKUP(H1359,'[3]POB 2017 DISA CHOTA'!$G$289:$AS$1552,12,FALSE)</f>
        <v>15</v>
      </c>
      <c r="T1359" s="51">
        <f>VLOOKUP(H1359,'[3]POB 2017 DISA CHOTA'!$G$289:$AS$1552,13,FALSE)</f>
        <v>17</v>
      </c>
      <c r="U1359" s="51">
        <f>VLOOKUP(H1359,'[3]POB 2017 DISA CHOTA'!$G$289:$AS$1552,14,FALSE)</f>
        <v>27</v>
      </c>
      <c r="V1359" s="51">
        <f>VLOOKUP(H1359,'[3]POB 2017 DISA CHOTA'!$G$289:$AS$1552,15,FALSE)</f>
        <v>20</v>
      </c>
      <c r="W1359" s="51">
        <f>VLOOKUP(H1359,'[3]POB 2017 DISA CHOTA'!$G$289:$AS$1552,16,FALSE)</f>
        <v>19</v>
      </c>
      <c r="X1359" s="51">
        <f>VLOOKUP(H1359,'[3]POB 2017 DISA CHOTA'!$G$289:$AS$1552,17,FALSE)</f>
        <v>23</v>
      </c>
      <c r="Y1359" s="51">
        <f>VLOOKUP(H1359,'[3]POB 2017 DISA CHOTA'!$G$289:$AS$1552,18,FALSE)</f>
        <v>17</v>
      </c>
      <c r="Z1359" s="51">
        <f>VLOOKUP(H1359,'[3]POB 2017 DISA CHOTA'!$G$289:$AS$1552,19,FALSE)</f>
        <v>23</v>
      </c>
      <c r="AA1359" s="51">
        <f>VLOOKUP(H1359,'[3]POB 2017 DISA CHOTA'!$G$289:$AS$1552,20,FALSE)</f>
        <v>31</v>
      </c>
      <c r="AB1359" s="51">
        <f>VLOOKUP(H1359,'[3]POB 2017 DISA CHOTA'!$G$289:$AS$1552,21,FALSE)</f>
        <v>19</v>
      </c>
      <c r="AC1359" s="51">
        <f>VLOOKUP(H1359,'[3]POB 2017 DISA CHOTA'!$G$289:$AS$1552,22,FALSE)</f>
        <v>25</v>
      </c>
      <c r="AD1359" s="51">
        <f>VLOOKUP(H1359,'[3]POB 2017 DISA CHOTA'!$G$289:$AS$1552,23,FALSE)</f>
        <v>142</v>
      </c>
      <c r="AE1359" s="51">
        <f>VLOOKUP(H1359,'[3]POB 2017 DISA CHOTA'!$G$289:$AS$1552,24,FALSE)</f>
        <v>61</v>
      </c>
      <c r="AF1359" s="51">
        <f>VLOOKUP(H1359,'[3]POB 2017 DISA CHOTA'!$G$289:$AS$1552,25,FALSE)</f>
        <v>70</v>
      </c>
      <c r="AG1359" s="51">
        <f>VLOOKUP(H1359,'[3]POB 2017 DISA CHOTA'!$G$289:$AS$1552,26,FALSE)</f>
        <v>76</v>
      </c>
      <c r="AH1359" s="51">
        <f>VLOOKUP(H1359,'[3]POB 2017 DISA CHOTA'!$G$289:$AS$1552,27,FALSE)</f>
        <v>81</v>
      </c>
      <c r="AI1359" s="51">
        <f>VLOOKUP(H1359,'[3]POB 2017 DISA CHOTA'!$G$289:$AS$1552,28,FALSE)</f>
        <v>70</v>
      </c>
      <c r="AJ1359" s="51">
        <f>VLOOKUP(H1359,'[3]POB 2017 DISA CHOTA'!$G$289:$AS$1552,29,FALSE)</f>
        <v>79</v>
      </c>
      <c r="AK1359" s="51">
        <f>VLOOKUP(H1359,'[3]POB 2017 DISA CHOTA'!$G$289:$AS$1552,30,FALSE)</f>
        <v>45</v>
      </c>
      <c r="AL1359" s="51">
        <f>VLOOKUP(H1359,'[3]POB 2017 DISA CHOTA'!$G$289:$AS$1552,31,FALSE)</f>
        <v>42</v>
      </c>
      <c r="AM1359" s="51">
        <f>VLOOKUP(H1359,'[3]POB 2017 DISA CHOTA'!$G$289:$AS$1552,32,FALSE)</f>
        <v>22</v>
      </c>
      <c r="AN1359" s="51">
        <f>VLOOKUP(H1359,'[3]POB 2017 DISA CHOTA'!$G$289:$AS$1552,33,FALSE)</f>
        <v>26</v>
      </c>
      <c r="AO1359" s="51">
        <f>VLOOKUP(H1359,'[3]POB 2017 DISA CHOTA'!$G$289:$AS$1552,34,FALSE)</f>
        <v>19</v>
      </c>
      <c r="AP1359" s="51">
        <f>VLOOKUP(H1359,'[3]POB 2017 DISA CHOTA'!$G$289:$AS$1552,35,FALSE)</f>
        <v>35</v>
      </c>
      <c r="AQ1359" s="51">
        <f>VLOOKUP(H1359,'[3]POB 2017 DISA CHOTA'!$G$289:$AS$1552,36,FALSE)</f>
        <v>52</v>
      </c>
      <c r="AR1359" s="51">
        <f>VLOOKUP(H1359,'[3]POB 2017 DISA CHOTA'!$G$289:$AS$1552,37,FALSE)</f>
        <v>55</v>
      </c>
      <c r="AS1359" s="51">
        <f>VLOOKUP(H1359,'[3]POB 2017 DISA CHOTA'!$G$289:$AS$1552,38,FALSE)</f>
        <v>245</v>
      </c>
      <c r="AT1359" s="51">
        <f>VLOOKUP(H1359,'[3]POB 2017 DISA CHOTA'!$G$289:$AS$1552,39,FALSE)</f>
        <v>21</v>
      </c>
      <c r="AU1359" s="56">
        <v>4687</v>
      </c>
      <c r="AV1359" s="109"/>
      <c r="AW1359" s="109"/>
    </row>
    <row r="1360" spans="1:49" s="33" customFormat="1" ht="12">
      <c r="A1360" s="21">
        <v>1356</v>
      </c>
      <c r="B1360" s="83">
        <v>4688</v>
      </c>
      <c r="C1360" s="84" t="s">
        <v>996</v>
      </c>
      <c r="D1360" s="84" t="s">
        <v>748</v>
      </c>
      <c r="E1360" s="84" t="s">
        <v>779</v>
      </c>
      <c r="F1360" s="13" t="s">
        <v>338</v>
      </c>
      <c r="G1360" s="56" t="s">
        <v>662</v>
      </c>
      <c r="H1360" s="83">
        <v>4688</v>
      </c>
      <c r="I1360" s="16">
        <f t="shared" si="1029"/>
        <v>1206</v>
      </c>
      <c r="J1360" s="51">
        <f>VLOOKUP(H1360,'[3]POB 2017 DISA CHOTA'!$G$289:$AS$1552,3,FALSE)</f>
        <v>18</v>
      </c>
      <c r="K1360" s="51">
        <f>VLOOKUP(H1360,'[3]POB 2017 DISA CHOTA'!$G$289:$AS$1552,4,FALSE)</f>
        <v>16</v>
      </c>
      <c r="L1360" s="51">
        <f>VLOOKUP(H1360,'[3]POB 2017 DISA CHOTA'!$G$289:$AS$1552,5,FALSE)</f>
        <v>22</v>
      </c>
      <c r="M1360" s="51">
        <f>VLOOKUP(H1360,'[3]POB 2017 DISA CHOTA'!$G$289:$AS$1552,6,FALSE)</f>
        <v>20</v>
      </c>
      <c r="N1360" s="51">
        <f>VLOOKUP(H1360,'[3]POB 2017 DISA CHOTA'!$G$289:$AS$1552,7,FALSE)</f>
        <v>22</v>
      </c>
      <c r="O1360" s="51">
        <f>VLOOKUP(H1360,'[3]POB 2017 DISA CHOTA'!$G$289:$AS$1552,8,FALSE)</f>
        <v>23</v>
      </c>
      <c r="P1360" s="51">
        <f>VLOOKUP(H1360,'[3]POB 2017 DISA CHOTA'!$G$289:$AS$1552,9,FALSE)</f>
        <v>27</v>
      </c>
      <c r="Q1360" s="51">
        <f>VLOOKUP(H1360,'[3]POB 2017 DISA CHOTA'!$G$289:$AS$1552,10,FALSE)</f>
        <v>25</v>
      </c>
      <c r="R1360" s="51">
        <f>VLOOKUP(H1360,'[3]POB 2017 DISA CHOTA'!$G$289:$AS$1552,11,FALSE)</f>
        <v>21</v>
      </c>
      <c r="S1360" s="51">
        <f>VLOOKUP(H1360,'[3]POB 2017 DISA CHOTA'!$G$289:$AS$1552,12,FALSE)</f>
        <v>19</v>
      </c>
      <c r="T1360" s="51">
        <f>VLOOKUP(H1360,'[3]POB 2017 DISA CHOTA'!$G$289:$AS$1552,13,FALSE)</f>
        <v>22</v>
      </c>
      <c r="U1360" s="51">
        <f>VLOOKUP(H1360,'[3]POB 2017 DISA CHOTA'!$G$289:$AS$1552,14,FALSE)</f>
        <v>19</v>
      </c>
      <c r="V1360" s="51">
        <f>VLOOKUP(H1360,'[3]POB 2017 DISA CHOTA'!$G$289:$AS$1552,15,FALSE)</f>
        <v>28</v>
      </c>
      <c r="W1360" s="51">
        <f>VLOOKUP(H1360,'[3]POB 2017 DISA CHOTA'!$G$289:$AS$1552,16,FALSE)</f>
        <v>25</v>
      </c>
      <c r="X1360" s="51">
        <f>VLOOKUP(H1360,'[3]POB 2017 DISA CHOTA'!$G$289:$AS$1552,17,FALSE)</f>
        <v>19</v>
      </c>
      <c r="Y1360" s="51">
        <f>VLOOKUP(H1360,'[3]POB 2017 DISA CHOTA'!$G$289:$AS$1552,18,FALSE)</f>
        <v>17</v>
      </c>
      <c r="Z1360" s="51">
        <f>VLOOKUP(H1360,'[3]POB 2017 DISA CHOTA'!$G$289:$AS$1552,19,FALSE)</f>
        <v>27</v>
      </c>
      <c r="AA1360" s="51">
        <f>VLOOKUP(H1360,'[3]POB 2017 DISA CHOTA'!$G$289:$AS$1552,20,FALSE)</f>
        <v>18</v>
      </c>
      <c r="AB1360" s="51">
        <f>VLOOKUP(H1360,'[3]POB 2017 DISA CHOTA'!$G$289:$AS$1552,21,FALSE)</f>
        <v>12</v>
      </c>
      <c r="AC1360" s="51">
        <f>VLOOKUP(H1360,'[3]POB 2017 DISA CHOTA'!$G$289:$AS$1552,22,FALSE)</f>
        <v>25</v>
      </c>
      <c r="AD1360" s="51">
        <f>VLOOKUP(H1360,'[3]POB 2017 DISA CHOTA'!$G$289:$AS$1552,23,FALSE)</f>
        <v>142</v>
      </c>
      <c r="AE1360" s="51">
        <f>VLOOKUP(H1360,'[3]POB 2017 DISA CHOTA'!$G$289:$AS$1552,24,FALSE)</f>
        <v>90</v>
      </c>
      <c r="AF1360" s="51">
        <f>VLOOKUP(H1360,'[3]POB 2017 DISA CHOTA'!$G$289:$AS$1552,25,FALSE)</f>
        <v>75</v>
      </c>
      <c r="AG1360" s="51">
        <f>VLOOKUP(H1360,'[3]POB 2017 DISA CHOTA'!$G$289:$AS$1552,26,FALSE)</f>
        <v>70</v>
      </c>
      <c r="AH1360" s="51">
        <f>VLOOKUP(H1360,'[3]POB 2017 DISA CHOTA'!$G$289:$AS$1552,27,FALSE)</f>
        <v>72</v>
      </c>
      <c r="AI1360" s="51">
        <f>VLOOKUP(H1360,'[3]POB 2017 DISA CHOTA'!$G$289:$AS$1552,28,FALSE)</f>
        <v>70</v>
      </c>
      <c r="AJ1360" s="51">
        <f>VLOOKUP(H1360,'[3]POB 2017 DISA CHOTA'!$G$289:$AS$1552,29,FALSE)</f>
        <v>59</v>
      </c>
      <c r="AK1360" s="51">
        <f>VLOOKUP(H1360,'[3]POB 2017 DISA CHOTA'!$G$289:$AS$1552,30,FALSE)</f>
        <v>48</v>
      </c>
      <c r="AL1360" s="51">
        <f>VLOOKUP(H1360,'[3]POB 2017 DISA CHOTA'!$G$289:$AS$1552,31,FALSE)</f>
        <v>32</v>
      </c>
      <c r="AM1360" s="51">
        <f>VLOOKUP(H1360,'[3]POB 2017 DISA CHOTA'!$G$289:$AS$1552,32,FALSE)</f>
        <v>36</v>
      </c>
      <c r="AN1360" s="51">
        <f>VLOOKUP(H1360,'[3]POB 2017 DISA CHOTA'!$G$289:$AS$1552,33,FALSE)</f>
        <v>25</v>
      </c>
      <c r="AO1360" s="51">
        <f>VLOOKUP(H1360,'[3]POB 2017 DISA CHOTA'!$G$289:$AS$1552,34,FALSE)</f>
        <v>34</v>
      </c>
      <c r="AP1360" s="51">
        <f>VLOOKUP(H1360,'[3]POB 2017 DISA CHOTA'!$G$289:$AS$1552,35,FALSE)</f>
        <v>28</v>
      </c>
      <c r="AQ1360" s="51">
        <f>VLOOKUP(H1360,'[3]POB 2017 DISA CHOTA'!$G$289:$AS$1552,36,FALSE)</f>
        <v>55</v>
      </c>
      <c r="AR1360" s="51">
        <f>VLOOKUP(H1360,'[3]POB 2017 DISA CHOTA'!$G$289:$AS$1552,37,FALSE)</f>
        <v>48</v>
      </c>
      <c r="AS1360" s="51">
        <f>VLOOKUP(H1360,'[3]POB 2017 DISA CHOTA'!$G$289:$AS$1552,38,FALSE)</f>
        <v>254</v>
      </c>
      <c r="AT1360" s="51">
        <f>VLOOKUP(H1360,'[3]POB 2017 DISA CHOTA'!$G$289:$AS$1552,39,FALSE)</f>
        <v>25</v>
      </c>
      <c r="AU1360" s="56">
        <v>4688</v>
      </c>
      <c r="AV1360" s="109"/>
      <c r="AW1360" s="109"/>
    </row>
    <row r="1361" spans="1:49" s="33" customFormat="1" ht="12">
      <c r="A1361" s="6">
        <v>1357</v>
      </c>
      <c r="B1361" s="83">
        <v>4689</v>
      </c>
      <c r="C1361" s="84" t="s">
        <v>996</v>
      </c>
      <c r="D1361" s="84" t="s">
        <v>748</v>
      </c>
      <c r="E1361" s="84" t="s">
        <v>779</v>
      </c>
      <c r="F1361" s="13" t="s">
        <v>339</v>
      </c>
      <c r="G1361" s="56" t="s">
        <v>667</v>
      </c>
      <c r="H1361" s="83">
        <v>4689</v>
      </c>
      <c r="I1361" s="16">
        <f t="shared" si="1029"/>
        <v>1114</v>
      </c>
      <c r="J1361" s="51">
        <f>VLOOKUP(H1361,'[3]POB 2017 DISA CHOTA'!$G$289:$AS$1552,3,FALSE)</f>
        <v>9</v>
      </c>
      <c r="K1361" s="51">
        <f>VLOOKUP(H1361,'[3]POB 2017 DISA CHOTA'!$G$289:$AS$1552,4,FALSE)</f>
        <v>8</v>
      </c>
      <c r="L1361" s="51">
        <f>VLOOKUP(H1361,'[3]POB 2017 DISA CHOTA'!$G$289:$AS$1552,5,FALSE)</f>
        <v>17</v>
      </c>
      <c r="M1361" s="51">
        <f>VLOOKUP(H1361,'[3]POB 2017 DISA CHOTA'!$G$289:$AS$1552,6,FALSE)</f>
        <v>12</v>
      </c>
      <c r="N1361" s="51">
        <f>VLOOKUP(H1361,'[3]POB 2017 DISA CHOTA'!$G$289:$AS$1552,7,FALSE)</f>
        <v>18</v>
      </c>
      <c r="O1361" s="51">
        <f>VLOOKUP(H1361,'[3]POB 2017 DISA CHOTA'!$G$289:$AS$1552,8,FALSE)</f>
        <v>17</v>
      </c>
      <c r="P1361" s="51">
        <f>VLOOKUP(H1361,'[3]POB 2017 DISA CHOTA'!$G$289:$AS$1552,9,FALSE)</f>
        <v>16</v>
      </c>
      <c r="Q1361" s="51">
        <f>VLOOKUP(H1361,'[3]POB 2017 DISA CHOTA'!$G$289:$AS$1552,10,FALSE)</f>
        <v>14</v>
      </c>
      <c r="R1361" s="51">
        <f>VLOOKUP(H1361,'[3]POB 2017 DISA CHOTA'!$G$289:$AS$1552,11,FALSE)</f>
        <v>33</v>
      </c>
      <c r="S1361" s="51">
        <f>VLOOKUP(H1361,'[3]POB 2017 DISA CHOTA'!$G$289:$AS$1552,12,FALSE)</f>
        <v>27</v>
      </c>
      <c r="T1361" s="51">
        <f>VLOOKUP(H1361,'[3]POB 2017 DISA CHOTA'!$G$289:$AS$1552,13,FALSE)</f>
        <v>24</v>
      </c>
      <c r="U1361" s="51">
        <f>VLOOKUP(H1361,'[3]POB 2017 DISA CHOTA'!$G$289:$AS$1552,14,FALSE)</f>
        <v>22</v>
      </c>
      <c r="V1361" s="51">
        <f>VLOOKUP(H1361,'[3]POB 2017 DISA CHOTA'!$G$289:$AS$1552,15,FALSE)</f>
        <v>23</v>
      </c>
      <c r="W1361" s="51">
        <f>VLOOKUP(H1361,'[3]POB 2017 DISA CHOTA'!$G$289:$AS$1552,16,FALSE)</f>
        <v>29</v>
      </c>
      <c r="X1361" s="51">
        <f>VLOOKUP(H1361,'[3]POB 2017 DISA CHOTA'!$G$289:$AS$1552,17,FALSE)</f>
        <v>23</v>
      </c>
      <c r="Y1361" s="51">
        <f>VLOOKUP(H1361,'[3]POB 2017 DISA CHOTA'!$G$289:$AS$1552,18,FALSE)</f>
        <v>27</v>
      </c>
      <c r="Z1361" s="51">
        <f>VLOOKUP(H1361,'[3]POB 2017 DISA CHOTA'!$G$289:$AS$1552,19,FALSE)</f>
        <v>19</v>
      </c>
      <c r="AA1361" s="51">
        <f>VLOOKUP(H1361,'[3]POB 2017 DISA CHOTA'!$G$289:$AS$1552,20,FALSE)</f>
        <v>18</v>
      </c>
      <c r="AB1361" s="51">
        <f>VLOOKUP(H1361,'[3]POB 2017 DISA CHOTA'!$G$289:$AS$1552,21,FALSE)</f>
        <v>24</v>
      </c>
      <c r="AC1361" s="51">
        <f>VLOOKUP(H1361,'[3]POB 2017 DISA CHOTA'!$G$289:$AS$1552,22,FALSE)</f>
        <v>19</v>
      </c>
      <c r="AD1361" s="51">
        <f>VLOOKUP(H1361,'[3]POB 2017 DISA CHOTA'!$G$289:$AS$1552,23,FALSE)</f>
        <v>118</v>
      </c>
      <c r="AE1361" s="51">
        <f>VLOOKUP(H1361,'[3]POB 2017 DISA CHOTA'!$G$289:$AS$1552,24,FALSE)</f>
        <v>76</v>
      </c>
      <c r="AF1361" s="51">
        <f>VLOOKUP(H1361,'[3]POB 2017 DISA CHOTA'!$G$289:$AS$1552,25,FALSE)</f>
        <v>93</v>
      </c>
      <c r="AG1361" s="51">
        <f>VLOOKUP(H1361,'[3]POB 2017 DISA CHOTA'!$G$289:$AS$1552,26,FALSE)</f>
        <v>82</v>
      </c>
      <c r="AH1361" s="51">
        <f>VLOOKUP(H1361,'[3]POB 2017 DISA CHOTA'!$G$289:$AS$1552,27,FALSE)</f>
        <v>65</v>
      </c>
      <c r="AI1361" s="51">
        <f>VLOOKUP(H1361,'[3]POB 2017 DISA CHOTA'!$G$289:$AS$1552,28,FALSE)</f>
        <v>64</v>
      </c>
      <c r="AJ1361" s="51">
        <f>VLOOKUP(H1361,'[3]POB 2017 DISA CHOTA'!$G$289:$AS$1552,29,FALSE)</f>
        <v>54</v>
      </c>
      <c r="AK1361" s="51">
        <f>VLOOKUP(H1361,'[3]POB 2017 DISA CHOTA'!$G$289:$AS$1552,30,FALSE)</f>
        <v>47</v>
      </c>
      <c r="AL1361" s="51">
        <f>VLOOKUP(H1361,'[3]POB 2017 DISA CHOTA'!$G$289:$AS$1552,31,FALSE)</f>
        <v>43</v>
      </c>
      <c r="AM1361" s="51">
        <f>VLOOKUP(H1361,'[3]POB 2017 DISA CHOTA'!$G$289:$AS$1552,32,FALSE)</f>
        <v>19</v>
      </c>
      <c r="AN1361" s="51">
        <f>VLOOKUP(H1361,'[3]POB 2017 DISA CHOTA'!$G$289:$AS$1552,33,FALSE)</f>
        <v>16</v>
      </c>
      <c r="AO1361" s="51">
        <f>VLOOKUP(H1361,'[3]POB 2017 DISA CHOTA'!$G$289:$AS$1552,34,FALSE)</f>
        <v>8</v>
      </c>
      <c r="AP1361" s="51">
        <f>VLOOKUP(H1361,'[3]POB 2017 DISA CHOTA'!$G$289:$AS$1552,35,FALSE)</f>
        <v>30</v>
      </c>
      <c r="AQ1361" s="51">
        <f>VLOOKUP(H1361,'[3]POB 2017 DISA CHOTA'!$G$289:$AS$1552,36,FALSE)</f>
        <v>59</v>
      </c>
      <c r="AR1361" s="51">
        <f>VLOOKUP(H1361,'[3]POB 2017 DISA CHOTA'!$G$289:$AS$1552,37,FALSE)</f>
        <v>51</v>
      </c>
      <c r="AS1361" s="51">
        <f>VLOOKUP(H1361,'[3]POB 2017 DISA CHOTA'!$G$289:$AS$1552,38,FALSE)</f>
        <v>244</v>
      </c>
      <c r="AT1361" s="51">
        <f>VLOOKUP(H1361,'[3]POB 2017 DISA CHOTA'!$G$289:$AS$1552,39,FALSE)</f>
        <v>14</v>
      </c>
      <c r="AU1361" s="56">
        <v>4689</v>
      </c>
      <c r="AV1361" s="109"/>
      <c r="AW1361" s="109"/>
    </row>
    <row r="1362" spans="1:49" s="33" customFormat="1" ht="12">
      <c r="A1362" s="21">
        <v>1358</v>
      </c>
      <c r="B1362" s="83">
        <v>4690</v>
      </c>
      <c r="C1362" s="84" t="s">
        <v>996</v>
      </c>
      <c r="D1362" s="84" t="s">
        <v>748</v>
      </c>
      <c r="E1362" s="84" t="s">
        <v>779</v>
      </c>
      <c r="F1362" s="13" t="s">
        <v>340</v>
      </c>
      <c r="G1362" s="56" t="s">
        <v>662</v>
      </c>
      <c r="H1362" s="83">
        <v>4690</v>
      </c>
      <c r="I1362" s="16">
        <f t="shared" si="1029"/>
        <v>830</v>
      </c>
      <c r="J1362" s="51">
        <f>VLOOKUP(H1362,'[3]POB 2017 DISA CHOTA'!$G$289:$AS$1552,3,FALSE)</f>
        <v>4</v>
      </c>
      <c r="K1362" s="51">
        <f>VLOOKUP(H1362,'[3]POB 2017 DISA CHOTA'!$G$289:$AS$1552,4,FALSE)</f>
        <v>6</v>
      </c>
      <c r="L1362" s="51">
        <f>VLOOKUP(H1362,'[3]POB 2017 DISA CHOTA'!$G$289:$AS$1552,5,FALSE)</f>
        <v>5</v>
      </c>
      <c r="M1362" s="51">
        <f>VLOOKUP(H1362,'[3]POB 2017 DISA CHOTA'!$G$289:$AS$1552,6,FALSE)</f>
        <v>13</v>
      </c>
      <c r="N1362" s="51">
        <f>VLOOKUP(H1362,'[3]POB 2017 DISA CHOTA'!$G$289:$AS$1552,7,FALSE)</f>
        <v>9</v>
      </c>
      <c r="O1362" s="51">
        <f>VLOOKUP(H1362,'[3]POB 2017 DISA CHOTA'!$G$289:$AS$1552,8,FALSE)</f>
        <v>14</v>
      </c>
      <c r="P1362" s="51">
        <f>VLOOKUP(H1362,'[3]POB 2017 DISA CHOTA'!$G$289:$AS$1552,9,FALSE)</f>
        <v>11</v>
      </c>
      <c r="Q1362" s="51">
        <f>VLOOKUP(H1362,'[3]POB 2017 DISA CHOTA'!$G$289:$AS$1552,10,FALSE)</f>
        <v>12</v>
      </c>
      <c r="R1362" s="51">
        <f>VLOOKUP(H1362,'[3]POB 2017 DISA CHOTA'!$G$289:$AS$1552,11,FALSE)</f>
        <v>15</v>
      </c>
      <c r="S1362" s="51">
        <f>VLOOKUP(H1362,'[3]POB 2017 DISA CHOTA'!$G$289:$AS$1552,12,FALSE)</f>
        <v>12</v>
      </c>
      <c r="T1362" s="51">
        <f>VLOOKUP(H1362,'[3]POB 2017 DISA CHOTA'!$G$289:$AS$1552,13,FALSE)</f>
        <v>16</v>
      </c>
      <c r="U1362" s="51">
        <f>VLOOKUP(H1362,'[3]POB 2017 DISA CHOTA'!$G$289:$AS$1552,14,FALSE)</f>
        <v>16</v>
      </c>
      <c r="V1362" s="51">
        <f>VLOOKUP(H1362,'[3]POB 2017 DISA CHOTA'!$G$289:$AS$1552,15,FALSE)</f>
        <v>15</v>
      </c>
      <c r="W1362" s="51">
        <f>VLOOKUP(H1362,'[3]POB 2017 DISA CHOTA'!$G$289:$AS$1552,16,FALSE)</f>
        <v>15</v>
      </c>
      <c r="X1362" s="51">
        <f>VLOOKUP(H1362,'[3]POB 2017 DISA CHOTA'!$G$289:$AS$1552,17,FALSE)</f>
        <v>15</v>
      </c>
      <c r="Y1362" s="51">
        <f>VLOOKUP(H1362,'[3]POB 2017 DISA CHOTA'!$G$289:$AS$1552,18,FALSE)</f>
        <v>17</v>
      </c>
      <c r="Z1362" s="51">
        <f>VLOOKUP(H1362,'[3]POB 2017 DISA CHOTA'!$G$289:$AS$1552,19,FALSE)</f>
        <v>17</v>
      </c>
      <c r="AA1362" s="51">
        <f>VLOOKUP(H1362,'[3]POB 2017 DISA CHOTA'!$G$289:$AS$1552,20,FALSE)</f>
        <v>16</v>
      </c>
      <c r="AB1362" s="51">
        <f>VLOOKUP(H1362,'[3]POB 2017 DISA CHOTA'!$G$289:$AS$1552,21,FALSE)</f>
        <v>16</v>
      </c>
      <c r="AC1362" s="51">
        <f>VLOOKUP(H1362,'[3]POB 2017 DISA CHOTA'!$G$289:$AS$1552,22,FALSE)</f>
        <v>16</v>
      </c>
      <c r="AD1362" s="51">
        <f>VLOOKUP(H1362,'[3]POB 2017 DISA CHOTA'!$G$289:$AS$1552,23,FALSE)</f>
        <v>71</v>
      </c>
      <c r="AE1362" s="51">
        <f>VLOOKUP(H1362,'[3]POB 2017 DISA CHOTA'!$G$289:$AS$1552,24,FALSE)</f>
        <v>42</v>
      </c>
      <c r="AF1362" s="51">
        <f>VLOOKUP(H1362,'[3]POB 2017 DISA CHOTA'!$G$289:$AS$1552,25,FALSE)</f>
        <v>49</v>
      </c>
      <c r="AG1362" s="51">
        <f>VLOOKUP(H1362,'[3]POB 2017 DISA CHOTA'!$G$289:$AS$1552,26,FALSE)</f>
        <v>67</v>
      </c>
      <c r="AH1362" s="51">
        <f>VLOOKUP(H1362,'[3]POB 2017 DISA CHOTA'!$G$289:$AS$1552,27,FALSE)</f>
        <v>57</v>
      </c>
      <c r="AI1362" s="51">
        <f>VLOOKUP(H1362,'[3]POB 2017 DISA CHOTA'!$G$289:$AS$1552,28,FALSE)</f>
        <v>61</v>
      </c>
      <c r="AJ1362" s="51">
        <f>VLOOKUP(H1362,'[3]POB 2017 DISA CHOTA'!$G$289:$AS$1552,29,FALSE)</f>
        <v>65</v>
      </c>
      <c r="AK1362" s="51">
        <f>VLOOKUP(H1362,'[3]POB 2017 DISA CHOTA'!$G$289:$AS$1552,30,FALSE)</f>
        <v>40</v>
      </c>
      <c r="AL1362" s="51">
        <f>VLOOKUP(H1362,'[3]POB 2017 DISA CHOTA'!$G$289:$AS$1552,31,FALSE)</f>
        <v>25</v>
      </c>
      <c r="AM1362" s="51">
        <f>VLOOKUP(H1362,'[3]POB 2017 DISA CHOTA'!$G$289:$AS$1552,32,FALSE)</f>
        <v>20</v>
      </c>
      <c r="AN1362" s="51">
        <f>VLOOKUP(H1362,'[3]POB 2017 DISA CHOTA'!$G$289:$AS$1552,33,FALSE)</f>
        <v>17</v>
      </c>
      <c r="AO1362" s="51">
        <f>VLOOKUP(H1362,'[3]POB 2017 DISA CHOTA'!$G$289:$AS$1552,34,FALSE)</f>
        <v>20</v>
      </c>
      <c r="AP1362" s="51">
        <f>VLOOKUP(H1362,'[3]POB 2017 DISA CHOTA'!$G$289:$AS$1552,35,FALSE)</f>
        <v>36</v>
      </c>
      <c r="AQ1362" s="51">
        <f>VLOOKUP(H1362,'[3]POB 2017 DISA CHOTA'!$G$289:$AS$1552,36,FALSE)</f>
        <v>38</v>
      </c>
      <c r="AR1362" s="51">
        <f>VLOOKUP(H1362,'[3]POB 2017 DISA CHOTA'!$G$289:$AS$1552,37,FALSE)</f>
        <v>39</v>
      </c>
      <c r="AS1362" s="51">
        <f>VLOOKUP(H1362,'[3]POB 2017 DISA CHOTA'!$G$289:$AS$1552,38,FALSE)</f>
        <v>170</v>
      </c>
      <c r="AT1362" s="51">
        <f>VLOOKUP(H1362,'[3]POB 2017 DISA CHOTA'!$G$289:$AS$1552,39,FALSE)</f>
        <v>6</v>
      </c>
      <c r="AU1362" s="56">
        <v>4690</v>
      </c>
      <c r="AV1362" s="109"/>
      <c r="AW1362" s="109"/>
    </row>
    <row r="1363" spans="1:49" s="33" customFormat="1" ht="12">
      <c r="A1363" s="21">
        <v>1359</v>
      </c>
      <c r="B1363" s="83">
        <v>4691</v>
      </c>
      <c r="C1363" s="84" t="s">
        <v>996</v>
      </c>
      <c r="D1363" s="84" t="s">
        <v>748</v>
      </c>
      <c r="E1363" s="84" t="s">
        <v>779</v>
      </c>
      <c r="F1363" s="13" t="s">
        <v>341</v>
      </c>
      <c r="G1363" s="56" t="s">
        <v>662</v>
      </c>
      <c r="H1363" s="83">
        <v>4691</v>
      </c>
      <c r="I1363" s="16">
        <f t="shared" si="1029"/>
        <v>428</v>
      </c>
      <c r="J1363" s="51">
        <f>VLOOKUP(H1363,'[3]POB 2017 DISA CHOTA'!$G$289:$AS$1552,3,FALSE)</f>
        <v>5</v>
      </c>
      <c r="K1363" s="51">
        <f>VLOOKUP(H1363,'[3]POB 2017 DISA CHOTA'!$G$289:$AS$1552,4,FALSE)</f>
        <v>8</v>
      </c>
      <c r="L1363" s="51">
        <f>VLOOKUP(H1363,'[3]POB 2017 DISA CHOTA'!$G$289:$AS$1552,5,FALSE)</f>
        <v>3</v>
      </c>
      <c r="M1363" s="51">
        <f>VLOOKUP(H1363,'[3]POB 2017 DISA CHOTA'!$G$289:$AS$1552,6,FALSE)</f>
        <v>9</v>
      </c>
      <c r="N1363" s="51">
        <f>VLOOKUP(H1363,'[3]POB 2017 DISA CHOTA'!$G$289:$AS$1552,7,FALSE)</f>
        <v>4</v>
      </c>
      <c r="O1363" s="51">
        <f>VLOOKUP(H1363,'[3]POB 2017 DISA CHOTA'!$G$289:$AS$1552,8,FALSE)</f>
        <v>6</v>
      </c>
      <c r="P1363" s="51">
        <f>VLOOKUP(H1363,'[3]POB 2017 DISA CHOTA'!$G$289:$AS$1552,9,FALSE)</f>
        <v>8</v>
      </c>
      <c r="Q1363" s="51">
        <f>VLOOKUP(H1363,'[3]POB 2017 DISA CHOTA'!$G$289:$AS$1552,10,FALSE)</f>
        <v>7</v>
      </c>
      <c r="R1363" s="51">
        <f>VLOOKUP(H1363,'[3]POB 2017 DISA CHOTA'!$G$289:$AS$1552,11,FALSE)</f>
        <v>4</v>
      </c>
      <c r="S1363" s="51">
        <f>VLOOKUP(H1363,'[3]POB 2017 DISA CHOTA'!$G$289:$AS$1552,12,FALSE)</f>
        <v>6</v>
      </c>
      <c r="T1363" s="51">
        <f>VLOOKUP(H1363,'[3]POB 2017 DISA CHOTA'!$G$289:$AS$1552,13,FALSE)</f>
        <v>8</v>
      </c>
      <c r="U1363" s="51">
        <f>VLOOKUP(H1363,'[3]POB 2017 DISA CHOTA'!$G$289:$AS$1552,14,FALSE)</f>
        <v>5</v>
      </c>
      <c r="V1363" s="51">
        <f>VLOOKUP(H1363,'[3]POB 2017 DISA CHOTA'!$G$289:$AS$1552,15,FALSE)</f>
        <v>5</v>
      </c>
      <c r="W1363" s="51">
        <f>VLOOKUP(H1363,'[3]POB 2017 DISA CHOTA'!$G$289:$AS$1552,16,FALSE)</f>
        <v>12</v>
      </c>
      <c r="X1363" s="51">
        <f>VLOOKUP(H1363,'[3]POB 2017 DISA CHOTA'!$G$289:$AS$1552,17,FALSE)</f>
        <v>8</v>
      </c>
      <c r="Y1363" s="51">
        <f>VLOOKUP(H1363,'[3]POB 2017 DISA CHOTA'!$G$289:$AS$1552,18,FALSE)</f>
        <v>8</v>
      </c>
      <c r="Z1363" s="51">
        <f>VLOOKUP(H1363,'[3]POB 2017 DISA CHOTA'!$G$289:$AS$1552,19,FALSE)</f>
        <v>14</v>
      </c>
      <c r="AA1363" s="51">
        <f>VLOOKUP(H1363,'[3]POB 2017 DISA CHOTA'!$G$289:$AS$1552,20,FALSE)</f>
        <v>9</v>
      </c>
      <c r="AB1363" s="51">
        <f>VLOOKUP(H1363,'[3]POB 2017 DISA CHOTA'!$G$289:$AS$1552,21,FALSE)</f>
        <v>11</v>
      </c>
      <c r="AC1363" s="51">
        <f>VLOOKUP(H1363,'[3]POB 2017 DISA CHOTA'!$G$289:$AS$1552,22,FALSE)</f>
        <v>9</v>
      </c>
      <c r="AD1363" s="51">
        <f>VLOOKUP(H1363,'[3]POB 2017 DISA CHOTA'!$G$289:$AS$1552,23,FALSE)</f>
        <v>27</v>
      </c>
      <c r="AE1363" s="51">
        <f>VLOOKUP(H1363,'[3]POB 2017 DISA CHOTA'!$G$289:$AS$1552,24,FALSE)</f>
        <v>15</v>
      </c>
      <c r="AF1363" s="51">
        <f>VLOOKUP(H1363,'[3]POB 2017 DISA CHOTA'!$G$289:$AS$1552,25,FALSE)</f>
        <v>32</v>
      </c>
      <c r="AG1363" s="51">
        <f>VLOOKUP(H1363,'[3]POB 2017 DISA CHOTA'!$G$289:$AS$1552,26,FALSE)</f>
        <v>31</v>
      </c>
      <c r="AH1363" s="51">
        <f>VLOOKUP(H1363,'[3]POB 2017 DISA CHOTA'!$G$289:$AS$1552,27,FALSE)</f>
        <v>29</v>
      </c>
      <c r="AI1363" s="51">
        <f>VLOOKUP(H1363,'[3]POB 2017 DISA CHOTA'!$G$289:$AS$1552,28,FALSE)</f>
        <v>29</v>
      </c>
      <c r="AJ1363" s="51">
        <f>VLOOKUP(H1363,'[3]POB 2017 DISA CHOTA'!$G$289:$AS$1552,29,FALSE)</f>
        <v>42</v>
      </c>
      <c r="AK1363" s="51">
        <f>VLOOKUP(H1363,'[3]POB 2017 DISA CHOTA'!$G$289:$AS$1552,30,FALSE)</f>
        <v>27</v>
      </c>
      <c r="AL1363" s="51">
        <f>VLOOKUP(H1363,'[3]POB 2017 DISA CHOTA'!$G$289:$AS$1552,31,FALSE)</f>
        <v>8</v>
      </c>
      <c r="AM1363" s="51">
        <f>VLOOKUP(H1363,'[3]POB 2017 DISA CHOTA'!$G$289:$AS$1552,32,FALSE)</f>
        <v>15</v>
      </c>
      <c r="AN1363" s="51">
        <f>VLOOKUP(H1363,'[3]POB 2017 DISA CHOTA'!$G$289:$AS$1552,33,FALSE)</f>
        <v>8</v>
      </c>
      <c r="AO1363" s="51">
        <f>VLOOKUP(H1363,'[3]POB 2017 DISA CHOTA'!$G$289:$AS$1552,34,FALSE)</f>
        <v>8</v>
      </c>
      <c r="AP1363" s="51">
        <f>VLOOKUP(H1363,'[3]POB 2017 DISA CHOTA'!$G$289:$AS$1552,35,FALSE)</f>
        <v>8</v>
      </c>
      <c r="AQ1363" s="51">
        <f>VLOOKUP(H1363,'[3]POB 2017 DISA CHOTA'!$G$289:$AS$1552,36,FALSE)</f>
        <v>19</v>
      </c>
      <c r="AR1363" s="51">
        <f>VLOOKUP(H1363,'[3]POB 2017 DISA CHOTA'!$G$289:$AS$1552,37,FALSE)</f>
        <v>24</v>
      </c>
      <c r="AS1363" s="51">
        <f>VLOOKUP(H1363,'[3]POB 2017 DISA CHOTA'!$G$289:$AS$1552,38,FALSE)</f>
        <v>80</v>
      </c>
      <c r="AT1363" s="51">
        <f>VLOOKUP(H1363,'[3]POB 2017 DISA CHOTA'!$G$289:$AS$1552,39,FALSE)</f>
        <v>8</v>
      </c>
      <c r="AU1363" s="56">
        <v>4691</v>
      </c>
      <c r="AV1363" s="109"/>
      <c r="AW1363" s="109"/>
    </row>
    <row r="1364" spans="1:49" s="33" customFormat="1" ht="12">
      <c r="A1364" s="6">
        <v>1360</v>
      </c>
      <c r="B1364" s="83">
        <v>6925</v>
      </c>
      <c r="C1364" s="84" t="s">
        <v>996</v>
      </c>
      <c r="D1364" s="84" t="s">
        <v>748</v>
      </c>
      <c r="E1364" s="84" t="s">
        <v>779</v>
      </c>
      <c r="F1364" s="12" t="s">
        <v>342</v>
      </c>
      <c r="G1364" s="56" t="s">
        <v>662</v>
      </c>
      <c r="H1364" s="83">
        <v>6925</v>
      </c>
      <c r="I1364" s="16">
        <f t="shared" si="1029"/>
        <v>872</v>
      </c>
      <c r="J1364" s="51">
        <f>VLOOKUP(H1364,'[3]POB 2017 DISA CHOTA'!$G$289:$AS$1552,3,FALSE)</f>
        <v>8</v>
      </c>
      <c r="K1364" s="51">
        <f>VLOOKUP(H1364,'[3]POB 2017 DISA CHOTA'!$G$289:$AS$1552,4,FALSE)</f>
        <v>9</v>
      </c>
      <c r="L1364" s="51">
        <f>VLOOKUP(H1364,'[3]POB 2017 DISA CHOTA'!$G$289:$AS$1552,5,FALSE)</f>
        <v>12</v>
      </c>
      <c r="M1364" s="51">
        <f>VLOOKUP(H1364,'[3]POB 2017 DISA CHOTA'!$G$289:$AS$1552,6,FALSE)</f>
        <v>10</v>
      </c>
      <c r="N1364" s="51">
        <f>VLOOKUP(H1364,'[3]POB 2017 DISA CHOTA'!$G$289:$AS$1552,7,FALSE)</f>
        <v>8</v>
      </c>
      <c r="O1364" s="51">
        <f>VLOOKUP(H1364,'[3]POB 2017 DISA CHOTA'!$G$289:$AS$1552,8,FALSE)</f>
        <v>9</v>
      </c>
      <c r="P1364" s="51">
        <f>VLOOKUP(H1364,'[3]POB 2017 DISA CHOTA'!$G$289:$AS$1552,9,FALSE)</f>
        <v>15</v>
      </c>
      <c r="Q1364" s="51">
        <f>VLOOKUP(H1364,'[3]POB 2017 DISA CHOTA'!$G$289:$AS$1552,10,FALSE)</f>
        <v>16</v>
      </c>
      <c r="R1364" s="51">
        <f>VLOOKUP(H1364,'[3]POB 2017 DISA CHOTA'!$G$289:$AS$1552,11,FALSE)</f>
        <v>20</v>
      </c>
      <c r="S1364" s="51">
        <f>VLOOKUP(H1364,'[3]POB 2017 DISA CHOTA'!$G$289:$AS$1552,12,FALSE)</f>
        <v>16</v>
      </c>
      <c r="T1364" s="51">
        <f>VLOOKUP(H1364,'[3]POB 2017 DISA CHOTA'!$G$289:$AS$1552,13,FALSE)</f>
        <v>16</v>
      </c>
      <c r="U1364" s="51">
        <f>VLOOKUP(H1364,'[3]POB 2017 DISA CHOTA'!$G$289:$AS$1552,14,FALSE)</f>
        <v>16</v>
      </c>
      <c r="V1364" s="51">
        <f>VLOOKUP(H1364,'[3]POB 2017 DISA CHOTA'!$G$289:$AS$1552,15,FALSE)</f>
        <v>20</v>
      </c>
      <c r="W1364" s="51">
        <f>VLOOKUP(H1364,'[3]POB 2017 DISA CHOTA'!$G$289:$AS$1552,16,FALSE)</f>
        <v>20</v>
      </c>
      <c r="X1364" s="51">
        <f>VLOOKUP(H1364,'[3]POB 2017 DISA CHOTA'!$G$289:$AS$1552,17,FALSE)</f>
        <v>16</v>
      </c>
      <c r="Y1364" s="51">
        <f>VLOOKUP(H1364,'[3]POB 2017 DISA CHOTA'!$G$289:$AS$1552,18,FALSE)</f>
        <v>17</v>
      </c>
      <c r="Z1364" s="51">
        <f>VLOOKUP(H1364,'[3]POB 2017 DISA CHOTA'!$G$289:$AS$1552,19,FALSE)</f>
        <v>27</v>
      </c>
      <c r="AA1364" s="51">
        <f>VLOOKUP(H1364,'[3]POB 2017 DISA CHOTA'!$G$289:$AS$1552,20,FALSE)</f>
        <v>23</v>
      </c>
      <c r="AB1364" s="51">
        <f>VLOOKUP(H1364,'[3]POB 2017 DISA CHOTA'!$G$289:$AS$1552,21,FALSE)</f>
        <v>23</v>
      </c>
      <c r="AC1364" s="51">
        <f>VLOOKUP(H1364,'[3]POB 2017 DISA CHOTA'!$G$289:$AS$1552,22,FALSE)</f>
        <v>20</v>
      </c>
      <c r="AD1364" s="51">
        <f>VLOOKUP(H1364,'[3]POB 2017 DISA CHOTA'!$G$289:$AS$1552,23,FALSE)</f>
        <v>109</v>
      </c>
      <c r="AE1364" s="51">
        <f>VLOOKUP(H1364,'[3]POB 2017 DISA CHOTA'!$G$289:$AS$1552,24,FALSE)</f>
        <v>70</v>
      </c>
      <c r="AF1364" s="51">
        <f>VLOOKUP(H1364,'[3]POB 2017 DISA CHOTA'!$G$289:$AS$1552,25,FALSE)</f>
        <v>59</v>
      </c>
      <c r="AG1364" s="51">
        <f>VLOOKUP(H1364,'[3]POB 2017 DISA CHOTA'!$G$289:$AS$1552,26,FALSE)</f>
        <v>42</v>
      </c>
      <c r="AH1364" s="51">
        <f>VLOOKUP(H1364,'[3]POB 2017 DISA CHOTA'!$G$289:$AS$1552,27,FALSE)</f>
        <v>35</v>
      </c>
      <c r="AI1364" s="51">
        <f>VLOOKUP(H1364,'[3]POB 2017 DISA CHOTA'!$G$289:$AS$1552,28,FALSE)</f>
        <v>64</v>
      </c>
      <c r="AJ1364" s="51">
        <f>VLOOKUP(H1364,'[3]POB 2017 DISA CHOTA'!$G$289:$AS$1552,29,FALSE)</f>
        <v>44</v>
      </c>
      <c r="AK1364" s="51">
        <f>VLOOKUP(H1364,'[3]POB 2017 DISA CHOTA'!$G$289:$AS$1552,30,FALSE)</f>
        <v>30</v>
      </c>
      <c r="AL1364" s="51">
        <f>VLOOKUP(H1364,'[3]POB 2017 DISA CHOTA'!$G$289:$AS$1552,31,FALSE)</f>
        <v>17</v>
      </c>
      <c r="AM1364" s="51">
        <f>VLOOKUP(H1364,'[3]POB 2017 DISA CHOTA'!$G$289:$AS$1552,32,FALSE)</f>
        <v>23</v>
      </c>
      <c r="AN1364" s="51">
        <f>VLOOKUP(H1364,'[3]POB 2017 DISA CHOTA'!$G$289:$AS$1552,33,FALSE)</f>
        <v>23</v>
      </c>
      <c r="AO1364" s="51">
        <f>VLOOKUP(H1364,'[3]POB 2017 DISA CHOTA'!$G$289:$AS$1552,34,FALSE)</f>
        <v>17</v>
      </c>
      <c r="AP1364" s="51">
        <f>VLOOKUP(H1364,'[3]POB 2017 DISA CHOTA'!$G$289:$AS$1552,35,FALSE)</f>
        <v>18</v>
      </c>
      <c r="AQ1364" s="51">
        <f>VLOOKUP(H1364,'[3]POB 2017 DISA CHOTA'!$G$289:$AS$1552,36,FALSE)</f>
        <v>43</v>
      </c>
      <c r="AR1364" s="51">
        <f>VLOOKUP(H1364,'[3]POB 2017 DISA CHOTA'!$G$289:$AS$1552,37,FALSE)</f>
        <v>53</v>
      </c>
      <c r="AS1364" s="51">
        <f>VLOOKUP(H1364,'[3]POB 2017 DISA CHOTA'!$G$289:$AS$1552,38,FALSE)</f>
        <v>186</v>
      </c>
      <c r="AT1364" s="51">
        <f>VLOOKUP(H1364,'[3]POB 2017 DISA CHOTA'!$G$289:$AS$1552,39,FALSE)</f>
        <v>13</v>
      </c>
      <c r="AU1364" s="56">
        <v>6925</v>
      </c>
      <c r="AV1364" s="109"/>
      <c r="AW1364" s="109"/>
    </row>
    <row r="1365" spans="1:49" s="33" customFormat="1" ht="12">
      <c r="A1365" s="21">
        <v>1361</v>
      </c>
      <c r="B1365" s="83">
        <v>7086</v>
      </c>
      <c r="C1365" s="84" t="s">
        <v>996</v>
      </c>
      <c r="D1365" s="84" t="s">
        <v>748</v>
      </c>
      <c r="E1365" s="84" t="s">
        <v>779</v>
      </c>
      <c r="F1365" s="85" t="s">
        <v>343</v>
      </c>
      <c r="G1365" s="56" t="s">
        <v>662</v>
      </c>
      <c r="H1365" s="83">
        <v>7086</v>
      </c>
      <c r="I1365" s="16">
        <f t="shared" si="1029"/>
        <v>469</v>
      </c>
      <c r="J1365" s="51">
        <f>VLOOKUP(H1365,'[3]POB 2017 DISA CHOTA'!$G$289:$AS$1552,3,FALSE)</f>
        <v>7</v>
      </c>
      <c r="K1365" s="51">
        <f>VLOOKUP(H1365,'[3]POB 2017 DISA CHOTA'!$G$289:$AS$1552,4,FALSE)</f>
        <v>4</v>
      </c>
      <c r="L1365" s="51">
        <f>VLOOKUP(H1365,'[3]POB 2017 DISA CHOTA'!$G$289:$AS$1552,5,FALSE)</f>
        <v>9</v>
      </c>
      <c r="M1365" s="51">
        <f>VLOOKUP(H1365,'[3]POB 2017 DISA CHOTA'!$G$289:$AS$1552,6,FALSE)</f>
        <v>4</v>
      </c>
      <c r="N1365" s="51">
        <f>VLOOKUP(H1365,'[3]POB 2017 DISA CHOTA'!$G$289:$AS$1552,7,FALSE)</f>
        <v>3</v>
      </c>
      <c r="O1365" s="51">
        <f>VLOOKUP(H1365,'[3]POB 2017 DISA CHOTA'!$G$289:$AS$1552,8,FALSE)</f>
        <v>5</v>
      </c>
      <c r="P1365" s="51">
        <f>VLOOKUP(H1365,'[3]POB 2017 DISA CHOTA'!$G$289:$AS$1552,9,FALSE)</f>
        <v>15</v>
      </c>
      <c r="Q1365" s="51">
        <f>VLOOKUP(H1365,'[3]POB 2017 DISA CHOTA'!$G$289:$AS$1552,10,FALSE)</f>
        <v>12</v>
      </c>
      <c r="R1365" s="51">
        <f>VLOOKUP(H1365,'[3]POB 2017 DISA CHOTA'!$G$289:$AS$1552,11,FALSE)</f>
        <v>13</v>
      </c>
      <c r="S1365" s="51">
        <f>VLOOKUP(H1365,'[3]POB 2017 DISA CHOTA'!$G$289:$AS$1552,12,FALSE)</f>
        <v>7</v>
      </c>
      <c r="T1365" s="51">
        <f>VLOOKUP(H1365,'[3]POB 2017 DISA CHOTA'!$G$289:$AS$1552,13,FALSE)</f>
        <v>7</v>
      </c>
      <c r="U1365" s="51">
        <f>VLOOKUP(H1365,'[3]POB 2017 DISA CHOTA'!$G$289:$AS$1552,14,FALSE)</f>
        <v>17</v>
      </c>
      <c r="V1365" s="51">
        <f>VLOOKUP(H1365,'[3]POB 2017 DISA CHOTA'!$G$289:$AS$1552,15,FALSE)</f>
        <v>8</v>
      </c>
      <c r="W1365" s="51">
        <f>VLOOKUP(H1365,'[3]POB 2017 DISA CHOTA'!$G$289:$AS$1552,16,FALSE)</f>
        <v>7</v>
      </c>
      <c r="X1365" s="51">
        <f>VLOOKUP(H1365,'[3]POB 2017 DISA CHOTA'!$G$289:$AS$1552,17,FALSE)</f>
        <v>13</v>
      </c>
      <c r="Y1365" s="51">
        <f>VLOOKUP(H1365,'[3]POB 2017 DISA CHOTA'!$G$289:$AS$1552,18,FALSE)</f>
        <v>11</v>
      </c>
      <c r="Z1365" s="51">
        <f>VLOOKUP(H1365,'[3]POB 2017 DISA CHOTA'!$G$289:$AS$1552,19,FALSE)</f>
        <v>10</v>
      </c>
      <c r="AA1365" s="51">
        <f>VLOOKUP(H1365,'[3]POB 2017 DISA CHOTA'!$G$289:$AS$1552,20,FALSE)</f>
        <v>9</v>
      </c>
      <c r="AB1365" s="51">
        <f>VLOOKUP(H1365,'[3]POB 2017 DISA CHOTA'!$G$289:$AS$1552,21,FALSE)</f>
        <v>16</v>
      </c>
      <c r="AC1365" s="51">
        <f>VLOOKUP(H1365,'[3]POB 2017 DISA CHOTA'!$G$289:$AS$1552,22,FALSE)</f>
        <v>5</v>
      </c>
      <c r="AD1365" s="51">
        <f>VLOOKUP(H1365,'[3]POB 2017 DISA CHOTA'!$G$289:$AS$1552,23,FALSE)</f>
        <v>36</v>
      </c>
      <c r="AE1365" s="51">
        <f>VLOOKUP(H1365,'[3]POB 2017 DISA CHOTA'!$G$289:$AS$1552,24,FALSE)</f>
        <v>44</v>
      </c>
      <c r="AF1365" s="51">
        <f>VLOOKUP(H1365,'[3]POB 2017 DISA CHOTA'!$G$289:$AS$1552,25,FALSE)</f>
        <v>45</v>
      </c>
      <c r="AG1365" s="51">
        <f>VLOOKUP(H1365,'[3]POB 2017 DISA CHOTA'!$G$289:$AS$1552,26,FALSE)</f>
        <v>31</v>
      </c>
      <c r="AH1365" s="51">
        <f>VLOOKUP(H1365,'[3]POB 2017 DISA CHOTA'!$G$289:$AS$1552,27,FALSE)</f>
        <v>38</v>
      </c>
      <c r="AI1365" s="51">
        <f>VLOOKUP(H1365,'[3]POB 2017 DISA CHOTA'!$G$289:$AS$1552,28,FALSE)</f>
        <v>15</v>
      </c>
      <c r="AJ1365" s="51">
        <f>VLOOKUP(H1365,'[3]POB 2017 DISA CHOTA'!$G$289:$AS$1552,29,FALSE)</f>
        <v>27</v>
      </c>
      <c r="AK1365" s="51">
        <f>VLOOKUP(H1365,'[3]POB 2017 DISA CHOTA'!$G$289:$AS$1552,30,FALSE)</f>
        <v>16</v>
      </c>
      <c r="AL1365" s="51">
        <f>VLOOKUP(H1365,'[3]POB 2017 DISA CHOTA'!$G$289:$AS$1552,31,FALSE)</f>
        <v>11</v>
      </c>
      <c r="AM1365" s="51">
        <f>VLOOKUP(H1365,'[3]POB 2017 DISA CHOTA'!$G$289:$AS$1552,32,FALSE)</f>
        <v>4</v>
      </c>
      <c r="AN1365" s="51">
        <f>VLOOKUP(H1365,'[3]POB 2017 DISA CHOTA'!$G$289:$AS$1552,33,FALSE)</f>
        <v>7</v>
      </c>
      <c r="AO1365" s="51">
        <f>VLOOKUP(H1365,'[3]POB 2017 DISA CHOTA'!$G$289:$AS$1552,34,FALSE)</f>
        <v>6</v>
      </c>
      <c r="AP1365" s="51">
        <f>VLOOKUP(H1365,'[3]POB 2017 DISA CHOTA'!$G$289:$AS$1552,35,FALSE)</f>
        <v>7</v>
      </c>
      <c r="AQ1365" s="51">
        <f>VLOOKUP(H1365,'[3]POB 2017 DISA CHOTA'!$G$289:$AS$1552,36,FALSE)</f>
        <v>25</v>
      </c>
      <c r="AR1365" s="51">
        <f>VLOOKUP(H1365,'[3]POB 2017 DISA CHOTA'!$G$289:$AS$1552,37,FALSE)</f>
        <v>24</v>
      </c>
      <c r="AS1365" s="51">
        <f>VLOOKUP(H1365,'[3]POB 2017 DISA CHOTA'!$G$289:$AS$1552,38,FALSE)</f>
        <v>102</v>
      </c>
      <c r="AT1365" s="51">
        <f>VLOOKUP(H1365,'[3]POB 2017 DISA CHOTA'!$G$289:$AS$1552,39,FALSE)</f>
        <v>11</v>
      </c>
      <c r="AU1365" s="56">
        <v>7086</v>
      </c>
      <c r="AV1365" s="109"/>
      <c r="AW1365" s="109"/>
    </row>
    <row r="1366" spans="1:49" s="33" customFormat="1" ht="12">
      <c r="A1366" s="21">
        <v>1362</v>
      </c>
      <c r="B1366" s="83">
        <v>7117</v>
      </c>
      <c r="C1366" s="84" t="s">
        <v>996</v>
      </c>
      <c r="D1366" s="84" t="s">
        <v>748</v>
      </c>
      <c r="E1366" s="84" t="s">
        <v>779</v>
      </c>
      <c r="F1366" s="13" t="s">
        <v>344</v>
      </c>
      <c r="G1366" s="56" t="s">
        <v>662</v>
      </c>
      <c r="H1366" s="83">
        <v>7117</v>
      </c>
      <c r="I1366" s="16">
        <f t="shared" si="1029"/>
        <v>569</v>
      </c>
      <c r="J1366" s="51">
        <f>VLOOKUP(H1366,'[3]POB 2017 DISA CHOTA'!$G$289:$AS$1552,3,FALSE)</f>
        <v>8</v>
      </c>
      <c r="K1366" s="51">
        <f>VLOOKUP(H1366,'[3]POB 2017 DISA CHOTA'!$G$289:$AS$1552,4,FALSE)</f>
        <v>7</v>
      </c>
      <c r="L1366" s="51">
        <f>VLOOKUP(H1366,'[3]POB 2017 DISA CHOTA'!$G$289:$AS$1552,5,FALSE)</f>
        <v>9</v>
      </c>
      <c r="M1366" s="51">
        <f>VLOOKUP(H1366,'[3]POB 2017 DISA CHOTA'!$G$289:$AS$1552,6,FALSE)</f>
        <v>13</v>
      </c>
      <c r="N1366" s="51">
        <f>VLOOKUP(H1366,'[3]POB 2017 DISA CHOTA'!$G$289:$AS$1552,7,FALSE)</f>
        <v>8</v>
      </c>
      <c r="O1366" s="51">
        <f>VLOOKUP(H1366,'[3]POB 2017 DISA CHOTA'!$G$289:$AS$1552,8,FALSE)</f>
        <v>8</v>
      </c>
      <c r="P1366" s="51">
        <f>VLOOKUP(H1366,'[3]POB 2017 DISA CHOTA'!$G$289:$AS$1552,9,FALSE)</f>
        <v>4</v>
      </c>
      <c r="Q1366" s="51">
        <f>VLOOKUP(H1366,'[3]POB 2017 DISA CHOTA'!$G$289:$AS$1552,10,FALSE)</f>
        <v>11</v>
      </c>
      <c r="R1366" s="51">
        <f>VLOOKUP(H1366,'[3]POB 2017 DISA CHOTA'!$G$289:$AS$1552,11,FALSE)</f>
        <v>5</v>
      </c>
      <c r="S1366" s="51">
        <f>VLOOKUP(H1366,'[3]POB 2017 DISA CHOTA'!$G$289:$AS$1552,12,FALSE)</f>
        <v>7</v>
      </c>
      <c r="T1366" s="51">
        <f>VLOOKUP(H1366,'[3]POB 2017 DISA CHOTA'!$G$289:$AS$1552,13,FALSE)</f>
        <v>15</v>
      </c>
      <c r="U1366" s="51">
        <f>VLOOKUP(H1366,'[3]POB 2017 DISA CHOTA'!$G$289:$AS$1552,14,FALSE)</f>
        <v>20</v>
      </c>
      <c r="V1366" s="51">
        <f>VLOOKUP(H1366,'[3]POB 2017 DISA CHOTA'!$G$289:$AS$1552,15,FALSE)</f>
        <v>9</v>
      </c>
      <c r="W1366" s="51">
        <f>VLOOKUP(H1366,'[3]POB 2017 DISA CHOTA'!$G$289:$AS$1552,16,FALSE)</f>
        <v>6</v>
      </c>
      <c r="X1366" s="51">
        <f>VLOOKUP(H1366,'[3]POB 2017 DISA CHOTA'!$G$289:$AS$1552,17,FALSE)</f>
        <v>10</v>
      </c>
      <c r="Y1366" s="51">
        <f>VLOOKUP(H1366,'[3]POB 2017 DISA CHOTA'!$G$289:$AS$1552,18,FALSE)</f>
        <v>6</v>
      </c>
      <c r="Z1366" s="51">
        <f>VLOOKUP(H1366,'[3]POB 2017 DISA CHOTA'!$G$289:$AS$1552,19,FALSE)</f>
        <v>11</v>
      </c>
      <c r="AA1366" s="51">
        <f>VLOOKUP(H1366,'[3]POB 2017 DISA CHOTA'!$G$289:$AS$1552,20,FALSE)</f>
        <v>6</v>
      </c>
      <c r="AB1366" s="51">
        <f>VLOOKUP(H1366,'[3]POB 2017 DISA CHOTA'!$G$289:$AS$1552,21,FALSE)</f>
        <v>10</v>
      </c>
      <c r="AC1366" s="51">
        <f>VLOOKUP(H1366,'[3]POB 2017 DISA CHOTA'!$G$289:$AS$1552,22,FALSE)</f>
        <v>12</v>
      </c>
      <c r="AD1366" s="51">
        <f>VLOOKUP(H1366,'[3]POB 2017 DISA CHOTA'!$G$289:$AS$1552,23,FALSE)</f>
        <v>42</v>
      </c>
      <c r="AE1366" s="51">
        <f>VLOOKUP(H1366,'[3]POB 2017 DISA CHOTA'!$G$289:$AS$1552,24,FALSE)</f>
        <v>39</v>
      </c>
      <c r="AF1366" s="51">
        <f>VLOOKUP(H1366,'[3]POB 2017 DISA CHOTA'!$G$289:$AS$1552,25,FALSE)</f>
        <v>41</v>
      </c>
      <c r="AG1366" s="51">
        <f>VLOOKUP(H1366,'[3]POB 2017 DISA CHOTA'!$G$289:$AS$1552,26,FALSE)</f>
        <v>48</v>
      </c>
      <c r="AH1366" s="51">
        <f>VLOOKUP(H1366,'[3]POB 2017 DISA CHOTA'!$G$289:$AS$1552,27,FALSE)</f>
        <v>45</v>
      </c>
      <c r="AI1366" s="51">
        <f>VLOOKUP(H1366,'[3]POB 2017 DISA CHOTA'!$G$289:$AS$1552,28,FALSE)</f>
        <v>32</v>
      </c>
      <c r="AJ1366" s="51">
        <f>VLOOKUP(H1366,'[3]POB 2017 DISA CHOTA'!$G$289:$AS$1552,29,FALSE)</f>
        <v>34</v>
      </c>
      <c r="AK1366" s="51">
        <f>VLOOKUP(H1366,'[3]POB 2017 DISA CHOTA'!$G$289:$AS$1552,30,FALSE)</f>
        <v>26</v>
      </c>
      <c r="AL1366" s="51">
        <f>VLOOKUP(H1366,'[3]POB 2017 DISA CHOTA'!$G$289:$AS$1552,31,FALSE)</f>
        <v>21</v>
      </c>
      <c r="AM1366" s="51">
        <f>VLOOKUP(H1366,'[3]POB 2017 DISA CHOTA'!$G$289:$AS$1552,32,FALSE)</f>
        <v>14</v>
      </c>
      <c r="AN1366" s="51">
        <f>VLOOKUP(H1366,'[3]POB 2017 DISA CHOTA'!$G$289:$AS$1552,33,FALSE)</f>
        <v>12</v>
      </c>
      <c r="AO1366" s="51">
        <f>VLOOKUP(H1366,'[3]POB 2017 DISA CHOTA'!$G$289:$AS$1552,34,FALSE)</f>
        <v>14</v>
      </c>
      <c r="AP1366" s="51">
        <f>VLOOKUP(H1366,'[3]POB 2017 DISA CHOTA'!$G$289:$AS$1552,35,FALSE)</f>
        <v>16</v>
      </c>
      <c r="AQ1366" s="51">
        <f>VLOOKUP(H1366,'[3]POB 2017 DISA CHOTA'!$G$289:$AS$1552,36,FALSE)</f>
        <v>29</v>
      </c>
      <c r="AR1366" s="51">
        <f>VLOOKUP(H1366,'[3]POB 2017 DISA CHOTA'!$G$289:$AS$1552,37,FALSE)</f>
        <v>22</v>
      </c>
      <c r="AS1366" s="51">
        <f>VLOOKUP(H1366,'[3]POB 2017 DISA CHOTA'!$G$289:$AS$1552,38,FALSE)</f>
        <v>121</v>
      </c>
      <c r="AT1366" s="51">
        <f>VLOOKUP(H1366,'[3]POB 2017 DISA CHOTA'!$G$289:$AS$1552,39,FALSE)</f>
        <v>13</v>
      </c>
      <c r="AU1366" s="56">
        <v>7117</v>
      </c>
      <c r="AV1366" s="109"/>
      <c r="AW1366" s="109"/>
    </row>
    <row r="1367" spans="1:49" s="33" customFormat="1" ht="12">
      <c r="A1367" s="6">
        <v>1363</v>
      </c>
      <c r="B1367" s="83">
        <v>9326</v>
      </c>
      <c r="C1367" s="84" t="s">
        <v>996</v>
      </c>
      <c r="D1367" s="84" t="s">
        <v>748</v>
      </c>
      <c r="E1367" s="84" t="s">
        <v>779</v>
      </c>
      <c r="F1367" s="13" t="s">
        <v>345</v>
      </c>
      <c r="G1367" s="56" t="s">
        <v>662</v>
      </c>
      <c r="H1367" s="83">
        <v>9326</v>
      </c>
      <c r="I1367" s="16">
        <f t="shared" si="1029"/>
        <v>533</v>
      </c>
      <c r="J1367" s="51">
        <f>VLOOKUP(H1367,'[3]POB 2017 DISA CHOTA'!$G$289:$AS$1552,3,FALSE)</f>
        <v>7</v>
      </c>
      <c r="K1367" s="51">
        <f>VLOOKUP(H1367,'[3]POB 2017 DISA CHOTA'!$G$289:$AS$1552,4,FALSE)</f>
        <v>6</v>
      </c>
      <c r="L1367" s="51">
        <f>VLOOKUP(H1367,'[3]POB 2017 DISA CHOTA'!$G$289:$AS$1552,5,FALSE)</f>
        <v>6</v>
      </c>
      <c r="M1367" s="51">
        <f>VLOOKUP(H1367,'[3]POB 2017 DISA CHOTA'!$G$289:$AS$1552,6,FALSE)</f>
        <v>12</v>
      </c>
      <c r="N1367" s="51">
        <f>VLOOKUP(H1367,'[3]POB 2017 DISA CHOTA'!$G$289:$AS$1552,7,FALSE)</f>
        <v>6</v>
      </c>
      <c r="O1367" s="51">
        <f>VLOOKUP(H1367,'[3]POB 2017 DISA CHOTA'!$G$289:$AS$1552,8,FALSE)</f>
        <v>7</v>
      </c>
      <c r="P1367" s="51">
        <f>VLOOKUP(H1367,'[3]POB 2017 DISA CHOTA'!$G$289:$AS$1552,9,FALSE)</f>
        <v>9</v>
      </c>
      <c r="Q1367" s="51">
        <f>VLOOKUP(H1367,'[3]POB 2017 DISA CHOTA'!$G$289:$AS$1552,10,FALSE)</f>
        <v>17</v>
      </c>
      <c r="R1367" s="51">
        <f>VLOOKUP(H1367,'[3]POB 2017 DISA CHOTA'!$G$289:$AS$1552,11,FALSE)</f>
        <v>11</v>
      </c>
      <c r="S1367" s="51">
        <f>VLOOKUP(H1367,'[3]POB 2017 DISA CHOTA'!$G$289:$AS$1552,12,FALSE)</f>
        <v>6</v>
      </c>
      <c r="T1367" s="51">
        <f>VLOOKUP(H1367,'[3]POB 2017 DISA CHOTA'!$G$289:$AS$1552,13,FALSE)</f>
        <v>10</v>
      </c>
      <c r="U1367" s="51">
        <f>VLOOKUP(H1367,'[3]POB 2017 DISA CHOTA'!$G$289:$AS$1552,14,FALSE)</f>
        <v>16</v>
      </c>
      <c r="V1367" s="51">
        <f>VLOOKUP(H1367,'[3]POB 2017 DISA CHOTA'!$G$289:$AS$1552,15,FALSE)</f>
        <v>13</v>
      </c>
      <c r="W1367" s="51">
        <f>VLOOKUP(H1367,'[3]POB 2017 DISA CHOTA'!$G$289:$AS$1552,16,FALSE)</f>
        <v>16</v>
      </c>
      <c r="X1367" s="51">
        <f>VLOOKUP(H1367,'[3]POB 2017 DISA CHOTA'!$G$289:$AS$1552,17,FALSE)</f>
        <v>10</v>
      </c>
      <c r="Y1367" s="51">
        <f>VLOOKUP(H1367,'[3]POB 2017 DISA CHOTA'!$G$289:$AS$1552,18,FALSE)</f>
        <v>12</v>
      </c>
      <c r="Z1367" s="51">
        <f>VLOOKUP(H1367,'[3]POB 2017 DISA CHOTA'!$G$289:$AS$1552,19,FALSE)</f>
        <v>12</v>
      </c>
      <c r="AA1367" s="51">
        <f>VLOOKUP(H1367,'[3]POB 2017 DISA CHOTA'!$G$289:$AS$1552,20,FALSE)</f>
        <v>7</v>
      </c>
      <c r="AB1367" s="51">
        <f>VLOOKUP(H1367,'[3]POB 2017 DISA CHOTA'!$G$289:$AS$1552,21,FALSE)</f>
        <v>6</v>
      </c>
      <c r="AC1367" s="51">
        <f>VLOOKUP(H1367,'[3]POB 2017 DISA CHOTA'!$G$289:$AS$1552,22,FALSE)</f>
        <v>7</v>
      </c>
      <c r="AD1367" s="51">
        <f>VLOOKUP(H1367,'[3]POB 2017 DISA CHOTA'!$G$289:$AS$1552,23,FALSE)</f>
        <v>41</v>
      </c>
      <c r="AE1367" s="51">
        <f>VLOOKUP(H1367,'[3]POB 2017 DISA CHOTA'!$G$289:$AS$1552,24,FALSE)</f>
        <v>27</v>
      </c>
      <c r="AF1367" s="51">
        <f>VLOOKUP(H1367,'[3]POB 2017 DISA CHOTA'!$G$289:$AS$1552,25,FALSE)</f>
        <v>43</v>
      </c>
      <c r="AG1367" s="51">
        <f>VLOOKUP(H1367,'[3]POB 2017 DISA CHOTA'!$G$289:$AS$1552,26,FALSE)</f>
        <v>48</v>
      </c>
      <c r="AH1367" s="51">
        <f>VLOOKUP(H1367,'[3]POB 2017 DISA CHOTA'!$G$289:$AS$1552,27,FALSE)</f>
        <v>26</v>
      </c>
      <c r="AI1367" s="51">
        <f>VLOOKUP(H1367,'[3]POB 2017 DISA CHOTA'!$G$289:$AS$1552,28,FALSE)</f>
        <v>41</v>
      </c>
      <c r="AJ1367" s="51">
        <f>VLOOKUP(H1367,'[3]POB 2017 DISA CHOTA'!$G$289:$AS$1552,29,FALSE)</f>
        <v>29</v>
      </c>
      <c r="AK1367" s="51">
        <f>VLOOKUP(H1367,'[3]POB 2017 DISA CHOTA'!$G$289:$AS$1552,30,FALSE)</f>
        <v>16</v>
      </c>
      <c r="AL1367" s="51">
        <f>VLOOKUP(H1367,'[3]POB 2017 DISA CHOTA'!$G$289:$AS$1552,31,FALSE)</f>
        <v>14</v>
      </c>
      <c r="AM1367" s="51">
        <f>VLOOKUP(H1367,'[3]POB 2017 DISA CHOTA'!$G$289:$AS$1552,32,FALSE)</f>
        <v>19</v>
      </c>
      <c r="AN1367" s="51">
        <f>VLOOKUP(H1367,'[3]POB 2017 DISA CHOTA'!$G$289:$AS$1552,33,FALSE)</f>
        <v>8</v>
      </c>
      <c r="AO1367" s="51">
        <f>VLOOKUP(H1367,'[3]POB 2017 DISA CHOTA'!$G$289:$AS$1552,34,FALSE)</f>
        <v>8</v>
      </c>
      <c r="AP1367" s="51">
        <f>VLOOKUP(H1367,'[3]POB 2017 DISA CHOTA'!$G$289:$AS$1552,35,FALSE)</f>
        <v>17</v>
      </c>
      <c r="AQ1367" s="51">
        <f>VLOOKUP(H1367,'[3]POB 2017 DISA CHOTA'!$G$289:$AS$1552,36,FALSE)</f>
        <v>32</v>
      </c>
      <c r="AR1367" s="51">
        <f>VLOOKUP(H1367,'[3]POB 2017 DISA CHOTA'!$G$289:$AS$1552,37,FALSE)</f>
        <v>21</v>
      </c>
      <c r="AS1367" s="51">
        <f>VLOOKUP(H1367,'[3]POB 2017 DISA CHOTA'!$G$289:$AS$1552,38,FALSE)</f>
        <v>111</v>
      </c>
      <c r="AT1367" s="51">
        <f>VLOOKUP(H1367,'[3]POB 2017 DISA CHOTA'!$G$289:$AS$1552,39,FALSE)</f>
        <v>11</v>
      </c>
      <c r="AU1367" s="56">
        <v>9326</v>
      </c>
      <c r="AV1367" s="109"/>
      <c r="AW1367" s="109"/>
    </row>
    <row r="1368" spans="1:49" s="33" customFormat="1" ht="12">
      <c r="A1368" s="21">
        <v>1364</v>
      </c>
      <c r="B1368" s="83">
        <v>10992</v>
      </c>
      <c r="C1368" s="84" t="s">
        <v>996</v>
      </c>
      <c r="D1368" s="84" t="s">
        <v>748</v>
      </c>
      <c r="E1368" s="84" t="s">
        <v>779</v>
      </c>
      <c r="F1368" s="13" t="s">
        <v>346</v>
      </c>
      <c r="G1368" s="56" t="s">
        <v>662</v>
      </c>
      <c r="H1368" s="83">
        <v>10992</v>
      </c>
      <c r="I1368" s="16">
        <f t="shared" si="1029"/>
        <v>647</v>
      </c>
      <c r="J1368" s="51">
        <f>VLOOKUP(H1368,'[3]POB 2017 DISA CHOTA'!$G$289:$AS$1552,3,FALSE)</f>
        <v>2</v>
      </c>
      <c r="K1368" s="51">
        <f>VLOOKUP(H1368,'[3]POB 2017 DISA CHOTA'!$G$289:$AS$1552,4,FALSE)</f>
        <v>2</v>
      </c>
      <c r="L1368" s="51">
        <f>VLOOKUP(H1368,'[3]POB 2017 DISA CHOTA'!$G$289:$AS$1552,5,FALSE)</f>
        <v>2</v>
      </c>
      <c r="M1368" s="51">
        <f>VLOOKUP(H1368,'[3]POB 2017 DISA CHOTA'!$G$289:$AS$1552,6,FALSE)</f>
        <v>2</v>
      </c>
      <c r="N1368" s="51">
        <f>VLOOKUP(H1368,'[3]POB 2017 DISA CHOTA'!$G$289:$AS$1552,7,FALSE)</f>
        <v>3</v>
      </c>
      <c r="O1368" s="51">
        <f>VLOOKUP(H1368,'[3]POB 2017 DISA CHOTA'!$G$289:$AS$1552,8,FALSE)</f>
        <v>4</v>
      </c>
      <c r="P1368" s="51">
        <f>VLOOKUP(H1368,'[3]POB 2017 DISA CHOTA'!$G$289:$AS$1552,9,FALSE)</f>
        <v>4</v>
      </c>
      <c r="Q1368" s="51">
        <f>VLOOKUP(H1368,'[3]POB 2017 DISA CHOTA'!$G$289:$AS$1552,10,FALSE)</f>
        <v>7</v>
      </c>
      <c r="R1368" s="51">
        <f>VLOOKUP(H1368,'[3]POB 2017 DISA CHOTA'!$G$289:$AS$1552,11,FALSE)</f>
        <v>2</v>
      </c>
      <c r="S1368" s="51">
        <f>VLOOKUP(H1368,'[3]POB 2017 DISA CHOTA'!$G$289:$AS$1552,12,FALSE)</f>
        <v>8</v>
      </c>
      <c r="T1368" s="51">
        <f>VLOOKUP(H1368,'[3]POB 2017 DISA CHOTA'!$G$289:$AS$1552,13,FALSE)</f>
        <v>10</v>
      </c>
      <c r="U1368" s="51">
        <f>VLOOKUP(H1368,'[3]POB 2017 DISA CHOTA'!$G$289:$AS$1552,14,FALSE)</f>
        <v>6</v>
      </c>
      <c r="V1368" s="51">
        <f>VLOOKUP(H1368,'[3]POB 2017 DISA CHOTA'!$G$289:$AS$1552,15,FALSE)</f>
        <v>7</v>
      </c>
      <c r="W1368" s="51">
        <f>VLOOKUP(H1368,'[3]POB 2017 DISA CHOTA'!$G$289:$AS$1552,16,FALSE)</f>
        <v>3</v>
      </c>
      <c r="X1368" s="51">
        <f>VLOOKUP(H1368,'[3]POB 2017 DISA CHOTA'!$G$289:$AS$1552,17,FALSE)</f>
        <v>8</v>
      </c>
      <c r="Y1368" s="51">
        <f>VLOOKUP(H1368,'[3]POB 2017 DISA CHOTA'!$G$289:$AS$1552,18,FALSE)</f>
        <v>11</v>
      </c>
      <c r="Z1368" s="51">
        <f>VLOOKUP(H1368,'[3]POB 2017 DISA CHOTA'!$G$289:$AS$1552,19,FALSE)</f>
        <v>9</v>
      </c>
      <c r="AA1368" s="51">
        <f>VLOOKUP(H1368,'[3]POB 2017 DISA CHOTA'!$G$289:$AS$1552,20,FALSE)</f>
        <v>9</v>
      </c>
      <c r="AB1368" s="51">
        <f>VLOOKUP(H1368,'[3]POB 2017 DISA CHOTA'!$G$289:$AS$1552,21,FALSE)</f>
        <v>14</v>
      </c>
      <c r="AC1368" s="51">
        <f>VLOOKUP(H1368,'[3]POB 2017 DISA CHOTA'!$G$289:$AS$1552,22,FALSE)</f>
        <v>15</v>
      </c>
      <c r="AD1368" s="51">
        <f>VLOOKUP(H1368,'[3]POB 2017 DISA CHOTA'!$G$289:$AS$1552,23,FALSE)</f>
        <v>89</v>
      </c>
      <c r="AE1368" s="51">
        <f>VLOOKUP(H1368,'[3]POB 2017 DISA CHOTA'!$G$289:$AS$1552,24,FALSE)</f>
        <v>53</v>
      </c>
      <c r="AF1368" s="51">
        <f>VLOOKUP(H1368,'[3]POB 2017 DISA CHOTA'!$G$289:$AS$1552,25,FALSE)</f>
        <v>67</v>
      </c>
      <c r="AG1368" s="51">
        <f>VLOOKUP(H1368,'[3]POB 2017 DISA CHOTA'!$G$289:$AS$1552,26,FALSE)</f>
        <v>55</v>
      </c>
      <c r="AH1368" s="51">
        <f>VLOOKUP(H1368,'[3]POB 2017 DISA CHOTA'!$G$289:$AS$1552,27,FALSE)</f>
        <v>31</v>
      </c>
      <c r="AI1368" s="51">
        <f>VLOOKUP(H1368,'[3]POB 2017 DISA CHOTA'!$G$289:$AS$1552,28,FALSE)</f>
        <v>45</v>
      </c>
      <c r="AJ1368" s="51">
        <f>VLOOKUP(H1368,'[3]POB 2017 DISA CHOTA'!$G$289:$AS$1552,29,FALSE)</f>
        <v>46</v>
      </c>
      <c r="AK1368" s="51">
        <f>VLOOKUP(H1368,'[3]POB 2017 DISA CHOTA'!$G$289:$AS$1552,30,FALSE)</f>
        <v>26</v>
      </c>
      <c r="AL1368" s="51">
        <f>VLOOKUP(H1368,'[3]POB 2017 DISA CHOTA'!$G$289:$AS$1552,31,FALSE)</f>
        <v>36</v>
      </c>
      <c r="AM1368" s="51">
        <f>VLOOKUP(H1368,'[3]POB 2017 DISA CHOTA'!$G$289:$AS$1552,32,FALSE)</f>
        <v>27</v>
      </c>
      <c r="AN1368" s="51">
        <f>VLOOKUP(H1368,'[3]POB 2017 DISA CHOTA'!$G$289:$AS$1552,33,FALSE)</f>
        <v>14</v>
      </c>
      <c r="AO1368" s="51">
        <f>VLOOKUP(H1368,'[3]POB 2017 DISA CHOTA'!$G$289:$AS$1552,34,FALSE)</f>
        <v>14</v>
      </c>
      <c r="AP1368" s="51">
        <f>VLOOKUP(H1368,'[3]POB 2017 DISA CHOTA'!$G$289:$AS$1552,35,FALSE)</f>
        <v>16</v>
      </c>
      <c r="AQ1368" s="51">
        <f>VLOOKUP(H1368,'[3]POB 2017 DISA CHOTA'!$G$289:$AS$1552,36,FALSE)</f>
        <v>17</v>
      </c>
      <c r="AR1368" s="51">
        <f>VLOOKUP(H1368,'[3]POB 2017 DISA CHOTA'!$G$289:$AS$1552,37,FALSE)</f>
        <v>28</v>
      </c>
      <c r="AS1368" s="51">
        <f>VLOOKUP(H1368,'[3]POB 2017 DISA CHOTA'!$G$289:$AS$1552,38,FALSE)</f>
        <v>167</v>
      </c>
      <c r="AT1368" s="51">
        <f>VLOOKUP(H1368,'[3]POB 2017 DISA CHOTA'!$G$289:$AS$1552,39,FALSE)</f>
        <v>3</v>
      </c>
      <c r="AU1368" s="56">
        <v>10992</v>
      </c>
      <c r="AV1368" s="109"/>
      <c r="AW1368" s="109"/>
    </row>
    <row r="1369" spans="1:49" s="33" customFormat="1" ht="12">
      <c r="A1369" s="21">
        <v>1365</v>
      </c>
      <c r="B1369" s="71" t="s">
        <v>288</v>
      </c>
      <c r="C1369" s="71"/>
      <c r="D1369" s="71"/>
      <c r="E1369" s="71"/>
      <c r="F1369" s="72" t="s">
        <v>1090</v>
      </c>
      <c r="G1369" s="73"/>
      <c r="H1369" s="71" t="s">
        <v>288</v>
      </c>
      <c r="I1369" s="104">
        <f>SUM(I1370:I1378)</f>
        <v>6374</v>
      </c>
      <c r="J1369" s="74">
        <f t="shared" ref="J1369:AT1369" si="1030">SUM(J1370:J1378)</f>
        <v>84</v>
      </c>
      <c r="K1369" s="74">
        <f t="shared" si="1030"/>
        <v>118</v>
      </c>
      <c r="L1369" s="74">
        <f t="shared" si="1030"/>
        <v>129</v>
      </c>
      <c r="M1369" s="74">
        <f t="shared" si="1030"/>
        <v>115</v>
      </c>
      <c r="N1369" s="74">
        <f t="shared" si="1030"/>
        <v>122</v>
      </c>
      <c r="O1369" s="74">
        <f t="shared" si="1030"/>
        <v>122</v>
      </c>
      <c r="P1369" s="74">
        <f t="shared" si="1030"/>
        <v>111</v>
      </c>
      <c r="Q1369" s="74">
        <f t="shared" si="1030"/>
        <v>121</v>
      </c>
      <c r="R1369" s="74">
        <f t="shared" si="1030"/>
        <v>105</v>
      </c>
      <c r="S1369" s="74">
        <f t="shared" si="1030"/>
        <v>124</v>
      </c>
      <c r="T1369" s="74">
        <f t="shared" si="1030"/>
        <v>134</v>
      </c>
      <c r="U1369" s="74">
        <f t="shared" si="1030"/>
        <v>115</v>
      </c>
      <c r="V1369" s="74">
        <f t="shared" si="1030"/>
        <v>103</v>
      </c>
      <c r="W1369" s="74">
        <f t="shared" si="1030"/>
        <v>109</v>
      </c>
      <c r="X1369" s="74">
        <f t="shared" si="1030"/>
        <v>97</v>
      </c>
      <c r="Y1369" s="74">
        <f t="shared" si="1030"/>
        <v>108</v>
      </c>
      <c r="Z1369" s="74">
        <f t="shared" si="1030"/>
        <v>117</v>
      </c>
      <c r="AA1369" s="74">
        <f t="shared" si="1030"/>
        <v>93</v>
      </c>
      <c r="AB1369" s="74">
        <f t="shared" si="1030"/>
        <v>81</v>
      </c>
      <c r="AC1369" s="74">
        <f t="shared" si="1030"/>
        <v>75</v>
      </c>
      <c r="AD1369" s="74">
        <f t="shared" si="1030"/>
        <v>461</v>
      </c>
      <c r="AE1369" s="74">
        <f t="shared" si="1030"/>
        <v>389</v>
      </c>
      <c r="AF1369" s="74">
        <f t="shared" si="1030"/>
        <v>396</v>
      </c>
      <c r="AG1369" s="74">
        <f t="shared" si="1030"/>
        <v>393</v>
      </c>
      <c r="AH1369" s="74">
        <f t="shared" si="1030"/>
        <v>414</v>
      </c>
      <c r="AI1369" s="74">
        <f t="shared" si="1030"/>
        <v>388</v>
      </c>
      <c r="AJ1369" s="74">
        <f t="shared" si="1030"/>
        <v>373</v>
      </c>
      <c r="AK1369" s="74">
        <f t="shared" si="1030"/>
        <v>284</v>
      </c>
      <c r="AL1369" s="74">
        <f t="shared" si="1030"/>
        <v>255</v>
      </c>
      <c r="AM1369" s="74">
        <f t="shared" si="1030"/>
        <v>238</v>
      </c>
      <c r="AN1369" s="74">
        <f t="shared" si="1030"/>
        <v>211</v>
      </c>
      <c r="AO1369" s="74">
        <f t="shared" si="1030"/>
        <v>178</v>
      </c>
      <c r="AP1369" s="74">
        <f t="shared" si="1030"/>
        <v>211</v>
      </c>
      <c r="AQ1369" s="74">
        <f t="shared" si="1030"/>
        <v>274</v>
      </c>
      <c r="AR1369" s="74">
        <f t="shared" si="1030"/>
        <v>228</v>
      </c>
      <c r="AS1369" s="74">
        <f t="shared" si="1030"/>
        <v>1197</v>
      </c>
      <c r="AT1369" s="74">
        <f t="shared" si="1030"/>
        <v>123</v>
      </c>
      <c r="AU1369" s="73" t="s">
        <v>288</v>
      </c>
      <c r="AV1369" s="109"/>
      <c r="AW1369" s="109"/>
    </row>
    <row r="1370" spans="1:49" s="33" customFormat="1" ht="12">
      <c r="A1370" s="6">
        <v>1366</v>
      </c>
      <c r="B1370" s="83">
        <v>4763</v>
      </c>
      <c r="C1370" s="84" t="s">
        <v>996</v>
      </c>
      <c r="D1370" s="84" t="s">
        <v>748</v>
      </c>
      <c r="E1370" s="84" t="s">
        <v>773</v>
      </c>
      <c r="F1370" s="46" t="s">
        <v>774</v>
      </c>
      <c r="G1370" s="56" t="s">
        <v>680</v>
      </c>
      <c r="H1370" s="83">
        <v>4763</v>
      </c>
      <c r="I1370" s="16">
        <f t="shared" ref="I1370:I1378" si="1031">SUM(J1370:AP1370)</f>
        <v>1708</v>
      </c>
      <c r="J1370" s="51">
        <f>VLOOKUP(H1370,'[3]POB 2017 DISA CHOTA'!$G$289:$AS$1552,3,FALSE)</f>
        <v>24</v>
      </c>
      <c r="K1370" s="51">
        <f>VLOOKUP(H1370,'[3]POB 2017 DISA CHOTA'!$G$289:$AS$1552,4,FALSE)</f>
        <v>34</v>
      </c>
      <c r="L1370" s="51">
        <f>VLOOKUP(H1370,'[3]POB 2017 DISA CHOTA'!$G$289:$AS$1552,5,FALSE)</f>
        <v>38</v>
      </c>
      <c r="M1370" s="51">
        <f>VLOOKUP(H1370,'[3]POB 2017 DISA CHOTA'!$G$289:$AS$1552,6,FALSE)</f>
        <v>29</v>
      </c>
      <c r="N1370" s="51">
        <f>VLOOKUP(H1370,'[3]POB 2017 DISA CHOTA'!$G$289:$AS$1552,7,FALSE)</f>
        <v>31</v>
      </c>
      <c r="O1370" s="51">
        <f>VLOOKUP(H1370,'[3]POB 2017 DISA CHOTA'!$G$289:$AS$1552,8,FALSE)</f>
        <v>43</v>
      </c>
      <c r="P1370" s="51">
        <f>VLOOKUP(H1370,'[3]POB 2017 DISA CHOTA'!$G$289:$AS$1552,9,FALSE)</f>
        <v>31</v>
      </c>
      <c r="Q1370" s="51">
        <f>VLOOKUP(H1370,'[3]POB 2017 DISA CHOTA'!$G$289:$AS$1552,10,FALSE)</f>
        <v>31</v>
      </c>
      <c r="R1370" s="51">
        <f>VLOOKUP(H1370,'[3]POB 2017 DISA CHOTA'!$G$289:$AS$1552,11,FALSE)</f>
        <v>34</v>
      </c>
      <c r="S1370" s="51">
        <f>VLOOKUP(H1370,'[3]POB 2017 DISA CHOTA'!$G$289:$AS$1552,12,FALSE)</f>
        <v>31</v>
      </c>
      <c r="T1370" s="51">
        <f>VLOOKUP(H1370,'[3]POB 2017 DISA CHOTA'!$G$289:$AS$1552,13,FALSE)</f>
        <v>42</v>
      </c>
      <c r="U1370" s="51">
        <f>VLOOKUP(H1370,'[3]POB 2017 DISA CHOTA'!$G$289:$AS$1552,14,FALSE)</f>
        <v>23</v>
      </c>
      <c r="V1370" s="51">
        <f>VLOOKUP(H1370,'[3]POB 2017 DISA CHOTA'!$G$289:$AS$1552,15,FALSE)</f>
        <v>32</v>
      </c>
      <c r="W1370" s="51">
        <f>VLOOKUP(H1370,'[3]POB 2017 DISA CHOTA'!$G$289:$AS$1552,16,FALSE)</f>
        <v>33</v>
      </c>
      <c r="X1370" s="51">
        <f>VLOOKUP(H1370,'[3]POB 2017 DISA CHOTA'!$G$289:$AS$1552,17,FALSE)</f>
        <v>25</v>
      </c>
      <c r="Y1370" s="51">
        <f>VLOOKUP(H1370,'[3]POB 2017 DISA CHOTA'!$G$289:$AS$1552,18,FALSE)</f>
        <v>28</v>
      </c>
      <c r="Z1370" s="51">
        <f>VLOOKUP(H1370,'[3]POB 2017 DISA CHOTA'!$G$289:$AS$1552,19,FALSE)</f>
        <v>34</v>
      </c>
      <c r="AA1370" s="51">
        <f>VLOOKUP(H1370,'[3]POB 2017 DISA CHOTA'!$G$289:$AS$1552,20,FALSE)</f>
        <v>22</v>
      </c>
      <c r="AB1370" s="51">
        <f>VLOOKUP(H1370,'[3]POB 2017 DISA CHOTA'!$G$289:$AS$1552,21,FALSE)</f>
        <v>25</v>
      </c>
      <c r="AC1370" s="51">
        <f>VLOOKUP(H1370,'[3]POB 2017 DISA CHOTA'!$G$289:$AS$1552,22,FALSE)</f>
        <v>17</v>
      </c>
      <c r="AD1370" s="51">
        <f>VLOOKUP(H1370,'[3]POB 2017 DISA CHOTA'!$G$289:$AS$1552,23,FALSE)</f>
        <v>103</v>
      </c>
      <c r="AE1370" s="51">
        <f>VLOOKUP(H1370,'[3]POB 2017 DISA CHOTA'!$G$289:$AS$1552,24,FALSE)</f>
        <v>104</v>
      </c>
      <c r="AF1370" s="51">
        <f>VLOOKUP(H1370,'[3]POB 2017 DISA CHOTA'!$G$289:$AS$1552,25,FALSE)</f>
        <v>92</v>
      </c>
      <c r="AG1370" s="51">
        <f>VLOOKUP(H1370,'[3]POB 2017 DISA CHOTA'!$G$289:$AS$1552,26,FALSE)</f>
        <v>87</v>
      </c>
      <c r="AH1370" s="51">
        <f>VLOOKUP(H1370,'[3]POB 2017 DISA CHOTA'!$G$289:$AS$1552,27,FALSE)</f>
        <v>84</v>
      </c>
      <c r="AI1370" s="51">
        <f>VLOOKUP(H1370,'[3]POB 2017 DISA CHOTA'!$G$289:$AS$1552,28,FALSE)</f>
        <v>100</v>
      </c>
      <c r="AJ1370" s="51">
        <f>VLOOKUP(H1370,'[3]POB 2017 DISA CHOTA'!$G$289:$AS$1552,29,FALSE)</f>
        <v>102</v>
      </c>
      <c r="AK1370" s="51">
        <f>VLOOKUP(H1370,'[3]POB 2017 DISA CHOTA'!$G$289:$AS$1552,30,FALSE)</f>
        <v>69</v>
      </c>
      <c r="AL1370" s="51">
        <f>VLOOKUP(H1370,'[3]POB 2017 DISA CHOTA'!$G$289:$AS$1552,31,FALSE)</f>
        <v>72</v>
      </c>
      <c r="AM1370" s="51">
        <f>VLOOKUP(H1370,'[3]POB 2017 DISA CHOTA'!$G$289:$AS$1552,32,FALSE)</f>
        <v>83</v>
      </c>
      <c r="AN1370" s="51">
        <f>VLOOKUP(H1370,'[3]POB 2017 DISA CHOTA'!$G$289:$AS$1552,33,FALSE)</f>
        <v>68</v>
      </c>
      <c r="AO1370" s="51">
        <f>VLOOKUP(H1370,'[3]POB 2017 DISA CHOTA'!$G$289:$AS$1552,34,FALSE)</f>
        <v>55</v>
      </c>
      <c r="AP1370" s="51">
        <f>VLOOKUP(H1370,'[3]POB 2017 DISA CHOTA'!$G$289:$AS$1552,35,FALSE)</f>
        <v>82</v>
      </c>
      <c r="AQ1370" s="51">
        <f>VLOOKUP(H1370,'[3]POB 2017 DISA CHOTA'!$G$289:$AS$1552,36,FALSE)</f>
        <v>76</v>
      </c>
      <c r="AR1370" s="51">
        <f>VLOOKUP(H1370,'[3]POB 2017 DISA CHOTA'!$G$289:$AS$1552,37,FALSE)</f>
        <v>60</v>
      </c>
      <c r="AS1370" s="51">
        <f>VLOOKUP(H1370,'[3]POB 2017 DISA CHOTA'!$G$289:$AS$1552,38,FALSE)</f>
        <v>279</v>
      </c>
      <c r="AT1370" s="51">
        <f>VLOOKUP(H1370,'[3]POB 2017 DISA CHOTA'!$G$289:$AS$1552,39,FALSE)</f>
        <v>34</v>
      </c>
      <c r="AU1370" s="56">
        <v>4763</v>
      </c>
      <c r="AV1370" s="109"/>
      <c r="AW1370" s="109"/>
    </row>
    <row r="1371" spans="1:49" s="33" customFormat="1" ht="12">
      <c r="A1371" s="21">
        <v>1367</v>
      </c>
      <c r="B1371" s="83">
        <v>4764</v>
      </c>
      <c r="C1371" s="84" t="s">
        <v>996</v>
      </c>
      <c r="D1371" s="84" t="s">
        <v>748</v>
      </c>
      <c r="E1371" s="84" t="s">
        <v>775</v>
      </c>
      <c r="F1371" s="46" t="s">
        <v>776</v>
      </c>
      <c r="G1371" s="56" t="s">
        <v>680</v>
      </c>
      <c r="H1371" s="83">
        <v>4764</v>
      </c>
      <c r="I1371" s="16">
        <f t="shared" si="1031"/>
        <v>980</v>
      </c>
      <c r="J1371" s="51">
        <f>VLOOKUP(H1371,'[3]POB 2017 DISA CHOTA'!$G$289:$AS$1552,3,FALSE)</f>
        <v>10</v>
      </c>
      <c r="K1371" s="51">
        <f>VLOOKUP(H1371,'[3]POB 2017 DISA CHOTA'!$G$289:$AS$1552,4,FALSE)</f>
        <v>12</v>
      </c>
      <c r="L1371" s="51">
        <f>VLOOKUP(H1371,'[3]POB 2017 DISA CHOTA'!$G$289:$AS$1552,5,FALSE)</f>
        <v>30</v>
      </c>
      <c r="M1371" s="51">
        <f>VLOOKUP(H1371,'[3]POB 2017 DISA CHOTA'!$G$289:$AS$1552,6,FALSE)</f>
        <v>16</v>
      </c>
      <c r="N1371" s="51">
        <f>VLOOKUP(H1371,'[3]POB 2017 DISA CHOTA'!$G$289:$AS$1552,7,FALSE)</f>
        <v>20</v>
      </c>
      <c r="O1371" s="51">
        <f>VLOOKUP(H1371,'[3]POB 2017 DISA CHOTA'!$G$289:$AS$1552,8,FALSE)</f>
        <v>18</v>
      </c>
      <c r="P1371" s="51">
        <f>VLOOKUP(H1371,'[3]POB 2017 DISA CHOTA'!$G$289:$AS$1552,9,FALSE)</f>
        <v>14</v>
      </c>
      <c r="Q1371" s="51">
        <f>VLOOKUP(H1371,'[3]POB 2017 DISA CHOTA'!$G$289:$AS$1552,10,FALSE)</f>
        <v>25</v>
      </c>
      <c r="R1371" s="51">
        <f>VLOOKUP(H1371,'[3]POB 2017 DISA CHOTA'!$G$289:$AS$1552,11,FALSE)</f>
        <v>14</v>
      </c>
      <c r="S1371" s="51">
        <f>VLOOKUP(H1371,'[3]POB 2017 DISA CHOTA'!$G$289:$AS$1552,12,FALSE)</f>
        <v>21</v>
      </c>
      <c r="T1371" s="51">
        <f>VLOOKUP(H1371,'[3]POB 2017 DISA CHOTA'!$G$289:$AS$1552,13,FALSE)</f>
        <v>20</v>
      </c>
      <c r="U1371" s="51">
        <f>VLOOKUP(H1371,'[3]POB 2017 DISA CHOTA'!$G$289:$AS$1552,14,FALSE)</f>
        <v>18</v>
      </c>
      <c r="V1371" s="51">
        <f>VLOOKUP(H1371,'[3]POB 2017 DISA CHOTA'!$G$289:$AS$1552,15,FALSE)</f>
        <v>20</v>
      </c>
      <c r="W1371" s="51">
        <f>VLOOKUP(H1371,'[3]POB 2017 DISA CHOTA'!$G$289:$AS$1552,16,FALSE)</f>
        <v>24</v>
      </c>
      <c r="X1371" s="51">
        <f>VLOOKUP(H1371,'[3]POB 2017 DISA CHOTA'!$G$289:$AS$1552,17,FALSE)</f>
        <v>12</v>
      </c>
      <c r="Y1371" s="51">
        <f>VLOOKUP(H1371,'[3]POB 2017 DISA CHOTA'!$G$289:$AS$1552,18,FALSE)</f>
        <v>22</v>
      </c>
      <c r="Z1371" s="51">
        <f>VLOOKUP(H1371,'[3]POB 2017 DISA CHOTA'!$G$289:$AS$1552,19,FALSE)</f>
        <v>16</v>
      </c>
      <c r="AA1371" s="51">
        <f>VLOOKUP(H1371,'[3]POB 2017 DISA CHOTA'!$G$289:$AS$1552,20,FALSE)</f>
        <v>16</v>
      </c>
      <c r="AB1371" s="51">
        <f>VLOOKUP(H1371,'[3]POB 2017 DISA CHOTA'!$G$289:$AS$1552,21,FALSE)</f>
        <v>14</v>
      </c>
      <c r="AC1371" s="51">
        <f>VLOOKUP(H1371,'[3]POB 2017 DISA CHOTA'!$G$289:$AS$1552,22,FALSE)</f>
        <v>13</v>
      </c>
      <c r="AD1371" s="51">
        <f>VLOOKUP(H1371,'[3]POB 2017 DISA CHOTA'!$G$289:$AS$1552,23,FALSE)</f>
        <v>68</v>
      </c>
      <c r="AE1371" s="51">
        <f>VLOOKUP(H1371,'[3]POB 2017 DISA CHOTA'!$G$289:$AS$1552,24,FALSE)</f>
        <v>55</v>
      </c>
      <c r="AF1371" s="51">
        <f>VLOOKUP(H1371,'[3]POB 2017 DISA CHOTA'!$G$289:$AS$1552,25,FALSE)</f>
        <v>68</v>
      </c>
      <c r="AG1371" s="51">
        <f>VLOOKUP(H1371,'[3]POB 2017 DISA CHOTA'!$G$289:$AS$1552,26,FALSE)</f>
        <v>75</v>
      </c>
      <c r="AH1371" s="51">
        <f>VLOOKUP(H1371,'[3]POB 2017 DISA CHOTA'!$G$289:$AS$1552,27,FALSE)</f>
        <v>78</v>
      </c>
      <c r="AI1371" s="51">
        <f>VLOOKUP(H1371,'[3]POB 2017 DISA CHOTA'!$G$289:$AS$1552,28,FALSE)</f>
        <v>60</v>
      </c>
      <c r="AJ1371" s="51">
        <f>VLOOKUP(H1371,'[3]POB 2017 DISA CHOTA'!$G$289:$AS$1552,29,FALSE)</f>
        <v>58</v>
      </c>
      <c r="AK1371" s="51">
        <f>VLOOKUP(H1371,'[3]POB 2017 DISA CHOTA'!$G$289:$AS$1552,30,FALSE)</f>
        <v>46</v>
      </c>
      <c r="AL1371" s="51">
        <f>VLOOKUP(H1371,'[3]POB 2017 DISA CHOTA'!$G$289:$AS$1552,31,FALSE)</f>
        <v>33</v>
      </c>
      <c r="AM1371" s="51">
        <f>VLOOKUP(H1371,'[3]POB 2017 DISA CHOTA'!$G$289:$AS$1552,32,FALSE)</f>
        <v>31</v>
      </c>
      <c r="AN1371" s="51">
        <f>VLOOKUP(H1371,'[3]POB 2017 DISA CHOTA'!$G$289:$AS$1552,33,FALSE)</f>
        <v>19</v>
      </c>
      <c r="AO1371" s="51">
        <f>VLOOKUP(H1371,'[3]POB 2017 DISA CHOTA'!$G$289:$AS$1552,34,FALSE)</f>
        <v>17</v>
      </c>
      <c r="AP1371" s="51">
        <f>VLOOKUP(H1371,'[3]POB 2017 DISA CHOTA'!$G$289:$AS$1552,35,FALSE)</f>
        <v>17</v>
      </c>
      <c r="AQ1371" s="51">
        <f>VLOOKUP(H1371,'[3]POB 2017 DISA CHOTA'!$G$289:$AS$1552,36,FALSE)</f>
        <v>46</v>
      </c>
      <c r="AR1371" s="51">
        <f>VLOOKUP(H1371,'[3]POB 2017 DISA CHOTA'!$G$289:$AS$1552,37,FALSE)</f>
        <v>39</v>
      </c>
      <c r="AS1371" s="51">
        <f>VLOOKUP(H1371,'[3]POB 2017 DISA CHOTA'!$G$289:$AS$1552,38,FALSE)</f>
        <v>198</v>
      </c>
      <c r="AT1371" s="51">
        <f>VLOOKUP(H1371,'[3]POB 2017 DISA CHOTA'!$G$289:$AS$1552,39,FALSE)</f>
        <v>14</v>
      </c>
      <c r="AU1371" s="56">
        <v>4764</v>
      </c>
      <c r="AV1371" s="109"/>
      <c r="AW1371" s="109"/>
    </row>
    <row r="1372" spans="1:49" s="33" customFormat="1" ht="12">
      <c r="A1372" s="21">
        <v>1368</v>
      </c>
      <c r="B1372" s="83">
        <v>4765</v>
      </c>
      <c r="C1372" s="84" t="s">
        <v>996</v>
      </c>
      <c r="D1372" s="84" t="s">
        <v>748</v>
      </c>
      <c r="E1372" s="84" t="s">
        <v>773</v>
      </c>
      <c r="F1372" s="13" t="s">
        <v>347</v>
      </c>
      <c r="G1372" s="56" t="s">
        <v>662</v>
      </c>
      <c r="H1372" s="83">
        <v>4765</v>
      </c>
      <c r="I1372" s="16">
        <f t="shared" si="1031"/>
        <v>331</v>
      </c>
      <c r="J1372" s="51">
        <f>VLOOKUP(H1372,'[3]POB 2017 DISA CHOTA'!$G$289:$AS$1552,3,FALSE)</f>
        <v>3</v>
      </c>
      <c r="K1372" s="51">
        <f>VLOOKUP(H1372,'[3]POB 2017 DISA CHOTA'!$G$289:$AS$1552,4,FALSE)</f>
        <v>4</v>
      </c>
      <c r="L1372" s="51">
        <f>VLOOKUP(H1372,'[3]POB 2017 DISA CHOTA'!$G$289:$AS$1552,5,FALSE)</f>
        <v>4</v>
      </c>
      <c r="M1372" s="51">
        <f>VLOOKUP(H1372,'[3]POB 2017 DISA CHOTA'!$G$289:$AS$1552,6,FALSE)</f>
        <v>2</v>
      </c>
      <c r="N1372" s="51">
        <f>VLOOKUP(H1372,'[3]POB 2017 DISA CHOTA'!$G$289:$AS$1552,7,FALSE)</f>
        <v>7</v>
      </c>
      <c r="O1372" s="51">
        <f>VLOOKUP(H1372,'[3]POB 2017 DISA CHOTA'!$G$289:$AS$1552,8,FALSE)</f>
        <v>5</v>
      </c>
      <c r="P1372" s="51">
        <f>VLOOKUP(H1372,'[3]POB 2017 DISA CHOTA'!$G$289:$AS$1552,9,FALSE)</f>
        <v>4</v>
      </c>
      <c r="Q1372" s="51">
        <f>VLOOKUP(H1372,'[3]POB 2017 DISA CHOTA'!$G$289:$AS$1552,10,FALSE)</f>
        <v>3</v>
      </c>
      <c r="R1372" s="51">
        <f>VLOOKUP(H1372,'[3]POB 2017 DISA CHOTA'!$G$289:$AS$1552,11,FALSE)</f>
        <v>3</v>
      </c>
      <c r="S1372" s="51">
        <f>VLOOKUP(H1372,'[3]POB 2017 DISA CHOTA'!$G$289:$AS$1552,12,FALSE)</f>
        <v>9</v>
      </c>
      <c r="T1372" s="51">
        <f>VLOOKUP(H1372,'[3]POB 2017 DISA CHOTA'!$G$289:$AS$1552,13,FALSE)</f>
        <v>6</v>
      </c>
      <c r="U1372" s="51">
        <f>VLOOKUP(H1372,'[3]POB 2017 DISA CHOTA'!$G$289:$AS$1552,14,FALSE)</f>
        <v>6</v>
      </c>
      <c r="V1372" s="51">
        <f>VLOOKUP(H1372,'[3]POB 2017 DISA CHOTA'!$G$289:$AS$1552,15,FALSE)</f>
        <v>0</v>
      </c>
      <c r="W1372" s="51">
        <f>VLOOKUP(H1372,'[3]POB 2017 DISA CHOTA'!$G$289:$AS$1552,16,FALSE)</f>
        <v>3</v>
      </c>
      <c r="X1372" s="51">
        <f>VLOOKUP(H1372,'[3]POB 2017 DISA CHOTA'!$G$289:$AS$1552,17,FALSE)</f>
        <v>6</v>
      </c>
      <c r="Y1372" s="51">
        <f>VLOOKUP(H1372,'[3]POB 2017 DISA CHOTA'!$G$289:$AS$1552,18,FALSE)</f>
        <v>5</v>
      </c>
      <c r="Z1372" s="51">
        <f>VLOOKUP(H1372,'[3]POB 2017 DISA CHOTA'!$G$289:$AS$1552,19,FALSE)</f>
        <v>9</v>
      </c>
      <c r="AA1372" s="51">
        <f>VLOOKUP(H1372,'[3]POB 2017 DISA CHOTA'!$G$289:$AS$1552,20,FALSE)</f>
        <v>2</v>
      </c>
      <c r="AB1372" s="51">
        <f>VLOOKUP(H1372,'[3]POB 2017 DISA CHOTA'!$G$289:$AS$1552,21,FALSE)</f>
        <v>4</v>
      </c>
      <c r="AC1372" s="51">
        <f>VLOOKUP(H1372,'[3]POB 2017 DISA CHOTA'!$G$289:$AS$1552,22,FALSE)</f>
        <v>4</v>
      </c>
      <c r="AD1372" s="51">
        <f>VLOOKUP(H1372,'[3]POB 2017 DISA CHOTA'!$G$289:$AS$1552,23,FALSE)</f>
        <v>25</v>
      </c>
      <c r="AE1372" s="51">
        <f>VLOOKUP(H1372,'[3]POB 2017 DISA CHOTA'!$G$289:$AS$1552,24,FALSE)</f>
        <v>15</v>
      </c>
      <c r="AF1372" s="51">
        <f>VLOOKUP(H1372,'[3]POB 2017 DISA CHOTA'!$G$289:$AS$1552,25,FALSE)</f>
        <v>16</v>
      </c>
      <c r="AG1372" s="51">
        <f>VLOOKUP(H1372,'[3]POB 2017 DISA CHOTA'!$G$289:$AS$1552,26,FALSE)</f>
        <v>17</v>
      </c>
      <c r="AH1372" s="51">
        <f>VLOOKUP(H1372,'[3]POB 2017 DISA CHOTA'!$G$289:$AS$1552,27,FALSE)</f>
        <v>21</v>
      </c>
      <c r="AI1372" s="51">
        <f>VLOOKUP(H1372,'[3]POB 2017 DISA CHOTA'!$G$289:$AS$1552,28,FALSE)</f>
        <v>22</v>
      </c>
      <c r="AJ1372" s="51">
        <f>VLOOKUP(H1372,'[3]POB 2017 DISA CHOTA'!$G$289:$AS$1552,29,FALSE)</f>
        <v>22</v>
      </c>
      <c r="AK1372" s="51">
        <f>VLOOKUP(H1372,'[3]POB 2017 DISA CHOTA'!$G$289:$AS$1552,30,FALSE)</f>
        <v>17</v>
      </c>
      <c r="AL1372" s="51">
        <f>VLOOKUP(H1372,'[3]POB 2017 DISA CHOTA'!$G$289:$AS$1552,31,FALSE)</f>
        <v>22</v>
      </c>
      <c r="AM1372" s="51">
        <f>VLOOKUP(H1372,'[3]POB 2017 DISA CHOTA'!$G$289:$AS$1552,32,FALSE)</f>
        <v>8</v>
      </c>
      <c r="AN1372" s="51">
        <f>VLOOKUP(H1372,'[3]POB 2017 DISA CHOTA'!$G$289:$AS$1552,33,FALSE)</f>
        <v>16</v>
      </c>
      <c r="AO1372" s="51">
        <f>VLOOKUP(H1372,'[3]POB 2017 DISA CHOTA'!$G$289:$AS$1552,34,FALSE)</f>
        <v>23</v>
      </c>
      <c r="AP1372" s="51">
        <f>VLOOKUP(H1372,'[3]POB 2017 DISA CHOTA'!$G$289:$AS$1552,35,FALSE)</f>
        <v>18</v>
      </c>
      <c r="AQ1372" s="51">
        <f>VLOOKUP(H1372,'[3]POB 2017 DISA CHOTA'!$G$289:$AS$1552,36,FALSE)</f>
        <v>10</v>
      </c>
      <c r="AR1372" s="51">
        <f>VLOOKUP(H1372,'[3]POB 2017 DISA CHOTA'!$G$289:$AS$1552,37,FALSE)</f>
        <v>12</v>
      </c>
      <c r="AS1372" s="51">
        <f>VLOOKUP(H1372,'[3]POB 2017 DISA CHOTA'!$G$289:$AS$1552,38,FALSE)</f>
        <v>57</v>
      </c>
      <c r="AT1372" s="51">
        <f>VLOOKUP(H1372,'[3]POB 2017 DISA CHOTA'!$G$289:$AS$1552,39,FALSE)</f>
        <v>5</v>
      </c>
      <c r="AU1372" s="56">
        <v>4765</v>
      </c>
      <c r="AV1372" s="109"/>
      <c r="AW1372" s="109"/>
    </row>
    <row r="1373" spans="1:49" s="33" customFormat="1" ht="12">
      <c r="A1373" s="6">
        <v>1369</v>
      </c>
      <c r="B1373" s="83">
        <v>4766</v>
      </c>
      <c r="C1373" s="84" t="s">
        <v>996</v>
      </c>
      <c r="D1373" s="84" t="s">
        <v>748</v>
      </c>
      <c r="E1373" s="84" t="s">
        <v>773</v>
      </c>
      <c r="F1373" s="13" t="s">
        <v>348</v>
      </c>
      <c r="G1373" s="56" t="s">
        <v>662</v>
      </c>
      <c r="H1373" s="83">
        <v>4766</v>
      </c>
      <c r="I1373" s="16">
        <f t="shared" si="1031"/>
        <v>396</v>
      </c>
      <c r="J1373" s="51">
        <f>VLOOKUP(H1373,'[3]POB 2017 DISA CHOTA'!$G$289:$AS$1552,3,FALSE)</f>
        <v>8</v>
      </c>
      <c r="K1373" s="51">
        <f>VLOOKUP(H1373,'[3]POB 2017 DISA CHOTA'!$G$289:$AS$1552,4,FALSE)</f>
        <v>9</v>
      </c>
      <c r="L1373" s="51">
        <f>VLOOKUP(H1373,'[3]POB 2017 DISA CHOTA'!$G$289:$AS$1552,5,FALSE)</f>
        <v>6</v>
      </c>
      <c r="M1373" s="51">
        <f>VLOOKUP(H1373,'[3]POB 2017 DISA CHOTA'!$G$289:$AS$1552,6,FALSE)</f>
        <v>3</v>
      </c>
      <c r="N1373" s="51">
        <f>VLOOKUP(H1373,'[3]POB 2017 DISA CHOTA'!$G$289:$AS$1552,7,FALSE)</f>
        <v>4</v>
      </c>
      <c r="O1373" s="51">
        <f>VLOOKUP(H1373,'[3]POB 2017 DISA CHOTA'!$G$289:$AS$1552,8,FALSE)</f>
        <v>5</v>
      </c>
      <c r="P1373" s="51">
        <f>VLOOKUP(H1373,'[3]POB 2017 DISA CHOTA'!$G$289:$AS$1552,9,FALSE)</f>
        <v>7</v>
      </c>
      <c r="Q1373" s="51">
        <f>VLOOKUP(H1373,'[3]POB 2017 DISA CHOTA'!$G$289:$AS$1552,10,FALSE)</f>
        <v>11</v>
      </c>
      <c r="R1373" s="51">
        <f>VLOOKUP(H1373,'[3]POB 2017 DISA CHOTA'!$G$289:$AS$1552,11,FALSE)</f>
        <v>7</v>
      </c>
      <c r="S1373" s="51">
        <f>VLOOKUP(H1373,'[3]POB 2017 DISA CHOTA'!$G$289:$AS$1552,12,FALSE)</f>
        <v>5</v>
      </c>
      <c r="T1373" s="51">
        <f>VLOOKUP(H1373,'[3]POB 2017 DISA CHOTA'!$G$289:$AS$1552,13,FALSE)</f>
        <v>11</v>
      </c>
      <c r="U1373" s="51">
        <f>VLOOKUP(H1373,'[3]POB 2017 DISA CHOTA'!$G$289:$AS$1552,14,FALSE)</f>
        <v>6</v>
      </c>
      <c r="V1373" s="51">
        <f>VLOOKUP(H1373,'[3]POB 2017 DISA CHOTA'!$G$289:$AS$1552,15,FALSE)</f>
        <v>9</v>
      </c>
      <c r="W1373" s="51">
        <f>VLOOKUP(H1373,'[3]POB 2017 DISA CHOTA'!$G$289:$AS$1552,16,FALSE)</f>
        <v>5</v>
      </c>
      <c r="X1373" s="51">
        <f>VLOOKUP(H1373,'[3]POB 2017 DISA CHOTA'!$G$289:$AS$1552,17,FALSE)</f>
        <v>7</v>
      </c>
      <c r="Y1373" s="51">
        <f>VLOOKUP(H1373,'[3]POB 2017 DISA CHOTA'!$G$289:$AS$1552,18,FALSE)</f>
        <v>8</v>
      </c>
      <c r="Z1373" s="51">
        <f>VLOOKUP(H1373,'[3]POB 2017 DISA CHOTA'!$G$289:$AS$1552,19,FALSE)</f>
        <v>10</v>
      </c>
      <c r="AA1373" s="51">
        <f>VLOOKUP(H1373,'[3]POB 2017 DISA CHOTA'!$G$289:$AS$1552,20,FALSE)</f>
        <v>5</v>
      </c>
      <c r="AB1373" s="51">
        <f>VLOOKUP(H1373,'[3]POB 2017 DISA CHOTA'!$G$289:$AS$1552,21,FALSE)</f>
        <v>8</v>
      </c>
      <c r="AC1373" s="51">
        <f>VLOOKUP(H1373,'[3]POB 2017 DISA CHOTA'!$G$289:$AS$1552,22,FALSE)</f>
        <v>2</v>
      </c>
      <c r="AD1373" s="51">
        <f>VLOOKUP(H1373,'[3]POB 2017 DISA CHOTA'!$G$289:$AS$1552,23,FALSE)</f>
        <v>20</v>
      </c>
      <c r="AE1373" s="51">
        <f>VLOOKUP(H1373,'[3]POB 2017 DISA CHOTA'!$G$289:$AS$1552,24,FALSE)</f>
        <v>19</v>
      </c>
      <c r="AF1373" s="51">
        <f>VLOOKUP(H1373,'[3]POB 2017 DISA CHOTA'!$G$289:$AS$1552,25,FALSE)</f>
        <v>27</v>
      </c>
      <c r="AG1373" s="51">
        <f>VLOOKUP(H1373,'[3]POB 2017 DISA CHOTA'!$G$289:$AS$1552,26,FALSE)</f>
        <v>33</v>
      </c>
      <c r="AH1373" s="51">
        <f>VLOOKUP(H1373,'[3]POB 2017 DISA CHOTA'!$G$289:$AS$1552,27,FALSE)</f>
        <v>26</v>
      </c>
      <c r="AI1373" s="51">
        <f>VLOOKUP(H1373,'[3]POB 2017 DISA CHOTA'!$G$289:$AS$1552,28,FALSE)</f>
        <v>22</v>
      </c>
      <c r="AJ1373" s="51">
        <f>VLOOKUP(H1373,'[3]POB 2017 DISA CHOTA'!$G$289:$AS$1552,29,FALSE)</f>
        <v>26</v>
      </c>
      <c r="AK1373" s="51">
        <f>VLOOKUP(H1373,'[3]POB 2017 DISA CHOTA'!$G$289:$AS$1552,30,FALSE)</f>
        <v>20</v>
      </c>
      <c r="AL1373" s="51">
        <f>VLOOKUP(H1373,'[3]POB 2017 DISA CHOTA'!$G$289:$AS$1552,31,FALSE)</f>
        <v>13</v>
      </c>
      <c r="AM1373" s="51">
        <f>VLOOKUP(H1373,'[3]POB 2017 DISA CHOTA'!$G$289:$AS$1552,32,FALSE)</f>
        <v>11</v>
      </c>
      <c r="AN1373" s="51">
        <f>VLOOKUP(H1373,'[3]POB 2017 DISA CHOTA'!$G$289:$AS$1552,33,FALSE)</f>
        <v>22</v>
      </c>
      <c r="AO1373" s="51">
        <f>VLOOKUP(H1373,'[3]POB 2017 DISA CHOTA'!$G$289:$AS$1552,34,FALSE)</f>
        <v>7</v>
      </c>
      <c r="AP1373" s="51">
        <f>VLOOKUP(H1373,'[3]POB 2017 DISA CHOTA'!$G$289:$AS$1552,35,FALSE)</f>
        <v>14</v>
      </c>
      <c r="AQ1373" s="51">
        <f>VLOOKUP(H1373,'[3]POB 2017 DISA CHOTA'!$G$289:$AS$1552,36,FALSE)</f>
        <v>19</v>
      </c>
      <c r="AR1373" s="51">
        <f>VLOOKUP(H1373,'[3]POB 2017 DISA CHOTA'!$G$289:$AS$1552,37,FALSE)</f>
        <v>16</v>
      </c>
      <c r="AS1373" s="51">
        <f>VLOOKUP(H1373,'[3]POB 2017 DISA CHOTA'!$G$289:$AS$1552,38,FALSE)</f>
        <v>72</v>
      </c>
      <c r="AT1373" s="51">
        <f>VLOOKUP(H1373,'[3]POB 2017 DISA CHOTA'!$G$289:$AS$1552,39,FALSE)</f>
        <v>13</v>
      </c>
      <c r="AU1373" s="56">
        <v>4766</v>
      </c>
      <c r="AV1373" s="109"/>
      <c r="AW1373" s="109"/>
    </row>
    <row r="1374" spans="1:49" s="33" customFormat="1" ht="12">
      <c r="A1374" s="21">
        <v>1370</v>
      </c>
      <c r="B1374" s="83">
        <v>4767</v>
      </c>
      <c r="C1374" s="84" t="s">
        <v>996</v>
      </c>
      <c r="D1374" s="84" t="s">
        <v>748</v>
      </c>
      <c r="E1374" s="84" t="s">
        <v>773</v>
      </c>
      <c r="F1374" s="13" t="s">
        <v>349</v>
      </c>
      <c r="G1374" s="56" t="s">
        <v>662</v>
      </c>
      <c r="H1374" s="83">
        <v>4767</v>
      </c>
      <c r="I1374" s="16">
        <f t="shared" si="1031"/>
        <v>328</v>
      </c>
      <c r="J1374" s="51">
        <f>VLOOKUP(H1374,'[3]POB 2017 DISA CHOTA'!$G$289:$AS$1552,3,FALSE)</f>
        <v>4</v>
      </c>
      <c r="K1374" s="51">
        <f>VLOOKUP(H1374,'[3]POB 2017 DISA CHOTA'!$G$289:$AS$1552,4,FALSE)</f>
        <v>4</v>
      </c>
      <c r="L1374" s="51">
        <f>VLOOKUP(H1374,'[3]POB 2017 DISA CHOTA'!$G$289:$AS$1552,5,FALSE)</f>
        <v>2</v>
      </c>
      <c r="M1374" s="51">
        <f>VLOOKUP(H1374,'[3]POB 2017 DISA CHOTA'!$G$289:$AS$1552,6,FALSE)</f>
        <v>10</v>
      </c>
      <c r="N1374" s="51">
        <f>VLOOKUP(H1374,'[3]POB 2017 DISA CHOTA'!$G$289:$AS$1552,7,FALSE)</f>
        <v>7</v>
      </c>
      <c r="O1374" s="51">
        <f>VLOOKUP(H1374,'[3]POB 2017 DISA CHOTA'!$G$289:$AS$1552,8,FALSE)</f>
        <v>8</v>
      </c>
      <c r="P1374" s="51">
        <f>VLOOKUP(H1374,'[3]POB 2017 DISA CHOTA'!$G$289:$AS$1552,9,FALSE)</f>
        <v>3</v>
      </c>
      <c r="Q1374" s="51">
        <f>VLOOKUP(H1374,'[3]POB 2017 DISA CHOTA'!$G$289:$AS$1552,10,FALSE)</f>
        <v>6</v>
      </c>
      <c r="R1374" s="51">
        <f>VLOOKUP(H1374,'[3]POB 2017 DISA CHOTA'!$G$289:$AS$1552,11,FALSE)</f>
        <v>6</v>
      </c>
      <c r="S1374" s="51">
        <f>VLOOKUP(H1374,'[3]POB 2017 DISA CHOTA'!$G$289:$AS$1552,12,FALSE)</f>
        <v>8</v>
      </c>
      <c r="T1374" s="51">
        <f>VLOOKUP(H1374,'[3]POB 2017 DISA CHOTA'!$G$289:$AS$1552,13,FALSE)</f>
        <v>6</v>
      </c>
      <c r="U1374" s="51">
        <f>VLOOKUP(H1374,'[3]POB 2017 DISA CHOTA'!$G$289:$AS$1552,14,FALSE)</f>
        <v>6</v>
      </c>
      <c r="V1374" s="51">
        <f>VLOOKUP(H1374,'[3]POB 2017 DISA CHOTA'!$G$289:$AS$1552,15,FALSE)</f>
        <v>4</v>
      </c>
      <c r="W1374" s="51">
        <f>VLOOKUP(H1374,'[3]POB 2017 DISA CHOTA'!$G$289:$AS$1552,16,FALSE)</f>
        <v>8</v>
      </c>
      <c r="X1374" s="51">
        <f>VLOOKUP(H1374,'[3]POB 2017 DISA CHOTA'!$G$289:$AS$1552,17,FALSE)</f>
        <v>9</v>
      </c>
      <c r="Y1374" s="51">
        <f>VLOOKUP(H1374,'[3]POB 2017 DISA CHOTA'!$G$289:$AS$1552,18,FALSE)</f>
        <v>4</v>
      </c>
      <c r="Z1374" s="51">
        <f>VLOOKUP(H1374,'[3]POB 2017 DISA CHOTA'!$G$289:$AS$1552,19,FALSE)</f>
        <v>4</v>
      </c>
      <c r="AA1374" s="51">
        <f>VLOOKUP(H1374,'[3]POB 2017 DISA CHOTA'!$G$289:$AS$1552,20,FALSE)</f>
        <v>2</v>
      </c>
      <c r="AB1374" s="51">
        <f>VLOOKUP(H1374,'[3]POB 2017 DISA CHOTA'!$G$289:$AS$1552,21,FALSE)</f>
        <v>3</v>
      </c>
      <c r="AC1374" s="51">
        <f>VLOOKUP(H1374,'[3]POB 2017 DISA CHOTA'!$G$289:$AS$1552,22,FALSE)</f>
        <v>4</v>
      </c>
      <c r="AD1374" s="51">
        <f>VLOOKUP(H1374,'[3]POB 2017 DISA CHOTA'!$G$289:$AS$1552,23,FALSE)</f>
        <v>22</v>
      </c>
      <c r="AE1374" s="51">
        <f>VLOOKUP(H1374,'[3]POB 2017 DISA CHOTA'!$G$289:$AS$1552,24,FALSE)</f>
        <v>23</v>
      </c>
      <c r="AF1374" s="51">
        <f>VLOOKUP(H1374,'[3]POB 2017 DISA CHOTA'!$G$289:$AS$1552,25,FALSE)</f>
        <v>23</v>
      </c>
      <c r="AG1374" s="51">
        <f>VLOOKUP(H1374,'[3]POB 2017 DISA CHOTA'!$G$289:$AS$1552,26,FALSE)</f>
        <v>17</v>
      </c>
      <c r="AH1374" s="51">
        <f>VLOOKUP(H1374,'[3]POB 2017 DISA CHOTA'!$G$289:$AS$1552,27,FALSE)</f>
        <v>22</v>
      </c>
      <c r="AI1374" s="51">
        <f>VLOOKUP(H1374,'[3]POB 2017 DISA CHOTA'!$G$289:$AS$1552,28,FALSE)</f>
        <v>23</v>
      </c>
      <c r="AJ1374" s="51">
        <f>VLOOKUP(H1374,'[3]POB 2017 DISA CHOTA'!$G$289:$AS$1552,29,FALSE)</f>
        <v>23</v>
      </c>
      <c r="AK1374" s="51">
        <f>VLOOKUP(H1374,'[3]POB 2017 DISA CHOTA'!$G$289:$AS$1552,30,FALSE)</f>
        <v>17</v>
      </c>
      <c r="AL1374" s="51">
        <f>VLOOKUP(H1374,'[3]POB 2017 DISA CHOTA'!$G$289:$AS$1552,31,FALSE)</f>
        <v>9</v>
      </c>
      <c r="AM1374" s="51">
        <f>VLOOKUP(H1374,'[3]POB 2017 DISA CHOTA'!$G$289:$AS$1552,32,FALSE)</f>
        <v>13</v>
      </c>
      <c r="AN1374" s="51">
        <f>VLOOKUP(H1374,'[3]POB 2017 DISA CHOTA'!$G$289:$AS$1552,33,FALSE)</f>
        <v>9</v>
      </c>
      <c r="AO1374" s="51">
        <f>VLOOKUP(H1374,'[3]POB 2017 DISA CHOTA'!$G$289:$AS$1552,34,FALSE)</f>
        <v>8</v>
      </c>
      <c r="AP1374" s="51">
        <f>VLOOKUP(H1374,'[3]POB 2017 DISA CHOTA'!$G$289:$AS$1552,35,FALSE)</f>
        <v>11</v>
      </c>
      <c r="AQ1374" s="51">
        <f>VLOOKUP(H1374,'[3]POB 2017 DISA CHOTA'!$G$289:$AS$1552,36,FALSE)</f>
        <v>16</v>
      </c>
      <c r="AR1374" s="51">
        <f>VLOOKUP(H1374,'[3]POB 2017 DISA CHOTA'!$G$289:$AS$1552,37,FALSE)</f>
        <v>8</v>
      </c>
      <c r="AS1374" s="51">
        <f>VLOOKUP(H1374,'[3]POB 2017 DISA CHOTA'!$G$289:$AS$1552,38,FALSE)</f>
        <v>64</v>
      </c>
      <c r="AT1374" s="51">
        <f>VLOOKUP(H1374,'[3]POB 2017 DISA CHOTA'!$G$289:$AS$1552,39,FALSE)</f>
        <v>6</v>
      </c>
      <c r="AU1374" s="56">
        <v>4767</v>
      </c>
      <c r="AV1374" s="109"/>
      <c r="AW1374" s="109"/>
    </row>
    <row r="1375" spans="1:49" s="33" customFormat="1" ht="12">
      <c r="A1375" s="21">
        <v>1371</v>
      </c>
      <c r="B1375" s="83">
        <v>4768</v>
      </c>
      <c r="C1375" s="84" t="s">
        <v>996</v>
      </c>
      <c r="D1375" s="84" t="s">
        <v>748</v>
      </c>
      <c r="E1375" s="84" t="s">
        <v>775</v>
      </c>
      <c r="F1375" s="13" t="s">
        <v>350</v>
      </c>
      <c r="G1375" s="56" t="s">
        <v>662</v>
      </c>
      <c r="H1375" s="83">
        <v>4768</v>
      </c>
      <c r="I1375" s="16">
        <f t="shared" si="1031"/>
        <v>650</v>
      </c>
      <c r="J1375" s="51">
        <f>VLOOKUP(H1375,'[3]POB 2017 DISA CHOTA'!$G$289:$AS$1552,3,FALSE)</f>
        <v>10</v>
      </c>
      <c r="K1375" s="51">
        <f>VLOOKUP(H1375,'[3]POB 2017 DISA CHOTA'!$G$289:$AS$1552,4,FALSE)</f>
        <v>15</v>
      </c>
      <c r="L1375" s="51">
        <f>VLOOKUP(H1375,'[3]POB 2017 DISA CHOTA'!$G$289:$AS$1552,5,FALSE)</f>
        <v>14</v>
      </c>
      <c r="M1375" s="51">
        <f>VLOOKUP(H1375,'[3]POB 2017 DISA CHOTA'!$G$289:$AS$1552,6,FALSE)</f>
        <v>11</v>
      </c>
      <c r="N1375" s="51">
        <f>VLOOKUP(H1375,'[3]POB 2017 DISA CHOTA'!$G$289:$AS$1552,7,FALSE)</f>
        <v>8</v>
      </c>
      <c r="O1375" s="51">
        <f>VLOOKUP(H1375,'[3]POB 2017 DISA CHOTA'!$G$289:$AS$1552,8,FALSE)</f>
        <v>10</v>
      </c>
      <c r="P1375" s="51">
        <f>VLOOKUP(H1375,'[3]POB 2017 DISA CHOTA'!$G$289:$AS$1552,9,FALSE)</f>
        <v>9</v>
      </c>
      <c r="Q1375" s="51">
        <f>VLOOKUP(H1375,'[3]POB 2017 DISA CHOTA'!$G$289:$AS$1552,10,FALSE)</f>
        <v>14</v>
      </c>
      <c r="R1375" s="51">
        <f>VLOOKUP(H1375,'[3]POB 2017 DISA CHOTA'!$G$289:$AS$1552,11,FALSE)</f>
        <v>12</v>
      </c>
      <c r="S1375" s="51">
        <f>VLOOKUP(H1375,'[3]POB 2017 DISA CHOTA'!$G$289:$AS$1552,12,FALSE)</f>
        <v>17</v>
      </c>
      <c r="T1375" s="51">
        <f>VLOOKUP(H1375,'[3]POB 2017 DISA CHOTA'!$G$289:$AS$1552,13,FALSE)</f>
        <v>14</v>
      </c>
      <c r="U1375" s="51">
        <f>VLOOKUP(H1375,'[3]POB 2017 DISA CHOTA'!$G$289:$AS$1552,14,FALSE)</f>
        <v>14</v>
      </c>
      <c r="V1375" s="51">
        <f>VLOOKUP(H1375,'[3]POB 2017 DISA CHOTA'!$G$289:$AS$1552,15,FALSE)</f>
        <v>9</v>
      </c>
      <c r="W1375" s="51">
        <f>VLOOKUP(H1375,'[3]POB 2017 DISA CHOTA'!$G$289:$AS$1552,16,FALSE)</f>
        <v>10</v>
      </c>
      <c r="X1375" s="51">
        <f>VLOOKUP(H1375,'[3]POB 2017 DISA CHOTA'!$G$289:$AS$1552,17,FALSE)</f>
        <v>8</v>
      </c>
      <c r="Y1375" s="51">
        <f>VLOOKUP(H1375,'[3]POB 2017 DISA CHOTA'!$G$289:$AS$1552,18,FALSE)</f>
        <v>8</v>
      </c>
      <c r="Z1375" s="51">
        <f>VLOOKUP(H1375,'[3]POB 2017 DISA CHOTA'!$G$289:$AS$1552,19,FALSE)</f>
        <v>11</v>
      </c>
      <c r="AA1375" s="51">
        <f>VLOOKUP(H1375,'[3]POB 2017 DISA CHOTA'!$G$289:$AS$1552,20,FALSE)</f>
        <v>11</v>
      </c>
      <c r="AB1375" s="51">
        <f>VLOOKUP(H1375,'[3]POB 2017 DISA CHOTA'!$G$289:$AS$1552,21,FALSE)</f>
        <v>5</v>
      </c>
      <c r="AC1375" s="51">
        <f>VLOOKUP(H1375,'[3]POB 2017 DISA CHOTA'!$G$289:$AS$1552,22,FALSE)</f>
        <v>6</v>
      </c>
      <c r="AD1375" s="51">
        <f>VLOOKUP(H1375,'[3]POB 2017 DISA CHOTA'!$G$289:$AS$1552,23,FALSE)</f>
        <v>53</v>
      </c>
      <c r="AE1375" s="51">
        <f>VLOOKUP(H1375,'[3]POB 2017 DISA CHOTA'!$G$289:$AS$1552,24,FALSE)</f>
        <v>39</v>
      </c>
      <c r="AF1375" s="51">
        <f>VLOOKUP(H1375,'[3]POB 2017 DISA CHOTA'!$G$289:$AS$1552,25,FALSE)</f>
        <v>37</v>
      </c>
      <c r="AG1375" s="51">
        <f>VLOOKUP(H1375,'[3]POB 2017 DISA CHOTA'!$G$289:$AS$1552,26,FALSE)</f>
        <v>32</v>
      </c>
      <c r="AH1375" s="51">
        <f>VLOOKUP(H1375,'[3]POB 2017 DISA CHOTA'!$G$289:$AS$1552,27,FALSE)</f>
        <v>49</v>
      </c>
      <c r="AI1375" s="51">
        <f>VLOOKUP(H1375,'[3]POB 2017 DISA CHOTA'!$G$289:$AS$1552,28,FALSE)</f>
        <v>33</v>
      </c>
      <c r="AJ1375" s="51">
        <f>VLOOKUP(H1375,'[3]POB 2017 DISA CHOTA'!$G$289:$AS$1552,29,FALSE)</f>
        <v>28</v>
      </c>
      <c r="AK1375" s="51">
        <f>VLOOKUP(H1375,'[3]POB 2017 DISA CHOTA'!$G$289:$AS$1552,30,FALSE)</f>
        <v>36</v>
      </c>
      <c r="AL1375" s="51">
        <f>VLOOKUP(H1375,'[3]POB 2017 DISA CHOTA'!$G$289:$AS$1552,31,FALSE)</f>
        <v>38</v>
      </c>
      <c r="AM1375" s="51">
        <f>VLOOKUP(H1375,'[3]POB 2017 DISA CHOTA'!$G$289:$AS$1552,32,FALSE)</f>
        <v>18</v>
      </c>
      <c r="AN1375" s="51">
        <f>VLOOKUP(H1375,'[3]POB 2017 DISA CHOTA'!$G$289:$AS$1552,33,FALSE)</f>
        <v>15</v>
      </c>
      <c r="AO1375" s="51">
        <f>VLOOKUP(H1375,'[3]POB 2017 DISA CHOTA'!$G$289:$AS$1552,34,FALSE)</f>
        <v>27</v>
      </c>
      <c r="AP1375" s="51">
        <f>VLOOKUP(H1375,'[3]POB 2017 DISA CHOTA'!$G$289:$AS$1552,35,FALSE)</f>
        <v>29</v>
      </c>
      <c r="AQ1375" s="51">
        <f>VLOOKUP(H1375,'[3]POB 2017 DISA CHOTA'!$G$289:$AS$1552,36,FALSE)</f>
        <v>27</v>
      </c>
      <c r="AR1375" s="51">
        <f>VLOOKUP(H1375,'[3]POB 2017 DISA CHOTA'!$G$289:$AS$1552,37,FALSE)</f>
        <v>20</v>
      </c>
      <c r="AS1375" s="51">
        <f>VLOOKUP(H1375,'[3]POB 2017 DISA CHOTA'!$G$289:$AS$1552,38,FALSE)</f>
        <v>119</v>
      </c>
      <c r="AT1375" s="51">
        <f>VLOOKUP(H1375,'[3]POB 2017 DISA CHOTA'!$G$289:$AS$1552,39,FALSE)</f>
        <v>14</v>
      </c>
      <c r="AU1375" s="56">
        <v>4768</v>
      </c>
      <c r="AV1375" s="109"/>
      <c r="AW1375" s="109"/>
    </row>
    <row r="1376" spans="1:49" s="33" customFormat="1" ht="12">
      <c r="A1376" s="6">
        <v>1372</v>
      </c>
      <c r="B1376" s="83">
        <v>4769</v>
      </c>
      <c r="C1376" s="84" t="s">
        <v>996</v>
      </c>
      <c r="D1376" s="84" t="s">
        <v>748</v>
      </c>
      <c r="E1376" s="84" t="s">
        <v>773</v>
      </c>
      <c r="F1376" s="13" t="s">
        <v>351</v>
      </c>
      <c r="G1376" s="56" t="s">
        <v>662</v>
      </c>
      <c r="H1376" s="83">
        <v>4769</v>
      </c>
      <c r="I1376" s="16">
        <f t="shared" si="1031"/>
        <v>412</v>
      </c>
      <c r="J1376" s="51">
        <f>VLOOKUP(H1376,'[3]POB 2017 DISA CHOTA'!$G$289:$AS$1552,3,FALSE)</f>
        <v>4</v>
      </c>
      <c r="K1376" s="51">
        <f>VLOOKUP(H1376,'[3]POB 2017 DISA CHOTA'!$G$289:$AS$1552,4,FALSE)</f>
        <v>3</v>
      </c>
      <c r="L1376" s="51">
        <f>VLOOKUP(H1376,'[3]POB 2017 DISA CHOTA'!$G$289:$AS$1552,5,FALSE)</f>
        <v>2</v>
      </c>
      <c r="M1376" s="51">
        <f>VLOOKUP(H1376,'[3]POB 2017 DISA CHOTA'!$G$289:$AS$1552,6,FALSE)</f>
        <v>5</v>
      </c>
      <c r="N1376" s="51">
        <f>VLOOKUP(H1376,'[3]POB 2017 DISA CHOTA'!$G$289:$AS$1552,7,FALSE)</f>
        <v>5</v>
      </c>
      <c r="O1376" s="51">
        <f>VLOOKUP(H1376,'[3]POB 2017 DISA CHOTA'!$G$289:$AS$1552,8,FALSE)</f>
        <v>2</v>
      </c>
      <c r="P1376" s="51">
        <f>VLOOKUP(H1376,'[3]POB 2017 DISA CHOTA'!$G$289:$AS$1552,9,FALSE)</f>
        <v>3</v>
      </c>
      <c r="Q1376" s="51">
        <f>VLOOKUP(H1376,'[3]POB 2017 DISA CHOTA'!$G$289:$AS$1552,10,FALSE)</f>
        <v>1</v>
      </c>
      <c r="R1376" s="51">
        <f>VLOOKUP(H1376,'[3]POB 2017 DISA CHOTA'!$G$289:$AS$1552,11,FALSE)</f>
        <v>1</v>
      </c>
      <c r="S1376" s="51">
        <f>VLOOKUP(H1376,'[3]POB 2017 DISA CHOTA'!$G$289:$AS$1552,12,FALSE)</f>
        <v>3</v>
      </c>
      <c r="T1376" s="51">
        <f>VLOOKUP(H1376,'[3]POB 2017 DISA CHOTA'!$G$289:$AS$1552,13,FALSE)</f>
        <v>3</v>
      </c>
      <c r="U1376" s="51">
        <f>VLOOKUP(H1376,'[3]POB 2017 DISA CHOTA'!$G$289:$AS$1552,14,FALSE)</f>
        <v>2</v>
      </c>
      <c r="V1376" s="51">
        <f>VLOOKUP(H1376,'[3]POB 2017 DISA CHOTA'!$G$289:$AS$1552,15,FALSE)</f>
        <v>8</v>
      </c>
      <c r="W1376" s="51">
        <f>VLOOKUP(H1376,'[3]POB 2017 DISA CHOTA'!$G$289:$AS$1552,16,FALSE)</f>
        <v>5</v>
      </c>
      <c r="X1376" s="51">
        <f>VLOOKUP(H1376,'[3]POB 2017 DISA CHOTA'!$G$289:$AS$1552,17,FALSE)</f>
        <v>6</v>
      </c>
      <c r="Y1376" s="51">
        <f>VLOOKUP(H1376,'[3]POB 2017 DISA CHOTA'!$G$289:$AS$1552,18,FALSE)</f>
        <v>5</v>
      </c>
      <c r="Z1376" s="51">
        <f>VLOOKUP(H1376,'[3]POB 2017 DISA CHOTA'!$G$289:$AS$1552,19,FALSE)</f>
        <v>3</v>
      </c>
      <c r="AA1376" s="51">
        <f>VLOOKUP(H1376,'[3]POB 2017 DISA CHOTA'!$G$289:$AS$1552,20,FALSE)</f>
        <v>2</v>
      </c>
      <c r="AB1376" s="51">
        <f>VLOOKUP(H1376,'[3]POB 2017 DISA CHOTA'!$G$289:$AS$1552,21,FALSE)</f>
        <v>5</v>
      </c>
      <c r="AC1376" s="51">
        <f>VLOOKUP(H1376,'[3]POB 2017 DISA CHOTA'!$G$289:$AS$1552,22,FALSE)</f>
        <v>5</v>
      </c>
      <c r="AD1376" s="51">
        <f>VLOOKUP(H1376,'[3]POB 2017 DISA CHOTA'!$G$289:$AS$1552,23,FALSE)</f>
        <v>45</v>
      </c>
      <c r="AE1376" s="51">
        <f>VLOOKUP(H1376,'[3]POB 2017 DISA CHOTA'!$G$289:$AS$1552,24,FALSE)</f>
        <v>35</v>
      </c>
      <c r="AF1376" s="51">
        <f>VLOOKUP(H1376,'[3]POB 2017 DISA CHOTA'!$G$289:$AS$1552,25,FALSE)</f>
        <v>21</v>
      </c>
      <c r="AG1376" s="51">
        <f>VLOOKUP(H1376,'[3]POB 2017 DISA CHOTA'!$G$289:$AS$1552,26,FALSE)</f>
        <v>23</v>
      </c>
      <c r="AH1376" s="51">
        <f>VLOOKUP(H1376,'[3]POB 2017 DISA CHOTA'!$G$289:$AS$1552,27,FALSE)</f>
        <v>27</v>
      </c>
      <c r="AI1376" s="51">
        <f>VLOOKUP(H1376,'[3]POB 2017 DISA CHOTA'!$G$289:$AS$1552,28,FALSE)</f>
        <v>36</v>
      </c>
      <c r="AJ1376" s="51">
        <f>VLOOKUP(H1376,'[3]POB 2017 DISA CHOTA'!$G$289:$AS$1552,29,FALSE)</f>
        <v>33</v>
      </c>
      <c r="AK1376" s="51">
        <f>VLOOKUP(H1376,'[3]POB 2017 DISA CHOTA'!$G$289:$AS$1552,30,FALSE)</f>
        <v>29</v>
      </c>
      <c r="AL1376" s="51">
        <f>VLOOKUP(H1376,'[3]POB 2017 DISA CHOTA'!$G$289:$AS$1552,31,FALSE)</f>
        <v>28</v>
      </c>
      <c r="AM1376" s="51">
        <f>VLOOKUP(H1376,'[3]POB 2017 DISA CHOTA'!$G$289:$AS$1552,32,FALSE)</f>
        <v>22</v>
      </c>
      <c r="AN1376" s="51">
        <f>VLOOKUP(H1376,'[3]POB 2017 DISA CHOTA'!$G$289:$AS$1552,33,FALSE)</f>
        <v>24</v>
      </c>
      <c r="AO1376" s="51">
        <f>VLOOKUP(H1376,'[3]POB 2017 DISA CHOTA'!$G$289:$AS$1552,34,FALSE)</f>
        <v>5</v>
      </c>
      <c r="AP1376" s="51">
        <f>VLOOKUP(H1376,'[3]POB 2017 DISA CHOTA'!$G$289:$AS$1552,35,FALSE)</f>
        <v>11</v>
      </c>
      <c r="AQ1376" s="51">
        <f>VLOOKUP(H1376,'[3]POB 2017 DISA CHOTA'!$G$289:$AS$1552,36,FALSE)</f>
        <v>12</v>
      </c>
      <c r="AR1376" s="51">
        <f>VLOOKUP(H1376,'[3]POB 2017 DISA CHOTA'!$G$289:$AS$1552,37,FALSE)</f>
        <v>10</v>
      </c>
      <c r="AS1376" s="51">
        <f>VLOOKUP(H1376,'[3]POB 2017 DISA CHOTA'!$G$289:$AS$1552,38,FALSE)</f>
        <v>92</v>
      </c>
      <c r="AT1376" s="51">
        <f>VLOOKUP(H1376,'[3]POB 2017 DISA CHOTA'!$G$289:$AS$1552,39,FALSE)</f>
        <v>6</v>
      </c>
      <c r="AU1376" s="56">
        <v>4769</v>
      </c>
      <c r="AV1376" s="109"/>
      <c r="AW1376" s="109"/>
    </row>
    <row r="1377" spans="1:49" s="33" customFormat="1" ht="12">
      <c r="A1377" s="21">
        <v>1373</v>
      </c>
      <c r="B1377" s="83">
        <v>4770</v>
      </c>
      <c r="C1377" s="84" t="s">
        <v>996</v>
      </c>
      <c r="D1377" s="84" t="s">
        <v>748</v>
      </c>
      <c r="E1377" s="84" t="s">
        <v>773</v>
      </c>
      <c r="F1377" s="13" t="s">
        <v>352</v>
      </c>
      <c r="G1377" s="56" t="s">
        <v>662</v>
      </c>
      <c r="H1377" s="83">
        <v>4770</v>
      </c>
      <c r="I1377" s="16">
        <f t="shared" si="1031"/>
        <v>675</v>
      </c>
      <c r="J1377" s="51">
        <f>VLOOKUP(H1377,'[3]POB 2017 DISA CHOTA'!$G$289:$AS$1552,3,FALSE)</f>
        <v>8</v>
      </c>
      <c r="K1377" s="51">
        <f>VLOOKUP(H1377,'[3]POB 2017 DISA CHOTA'!$G$289:$AS$1552,4,FALSE)</f>
        <v>14</v>
      </c>
      <c r="L1377" s="51">
        <f>VLOOKUP(H1377,'[3]POB 2017 DISA CHOTA'!$G$289:$AS$1552,5,FALSE)</f>
        <v>16</v>
      </c>
      <c r="M1377" s="51">
        <f>VLOOKUP(H1377,'[3]POB 2017 DISA CHOTA'!$G$289:$AS$1552,6,FALSE)</f>
        <v>19</v>
      </c>
      <c r="N1377" s="51">
        <f>VLOOKUP(H1377,'[3]POB 2017 DISA CHOTA'!$G$289:$AS$1552,7,FALSE)</f>
        <v>14</v>
      </c>
      <c r="O1377" s="51">
        <f>VLOOKUP(H1377,'[3]POB 2017 DISA CHOTA'!$G$289:$AS$1552,8,FALSE)</f>
        <v>12</v>
      </c>
      <c r="P1377" s="51">
        <f>VLOOKUP(H1377,'[3]POB 2017 DISA CHOTA'!$G$289:$AS$1552,9,FALSE)</f>
        <v>18</v>
      </c>
      <c r="Q1377" s="51">
        <f>VLOOKUP(H1377,'[3]POB 2017 DISA CHOTA'!$G$289:$AS$1552,10,FALSE)</f>
        <v>14</v>
      </c>
      <c r="R1377" s="51">
        <f>VLOOKUP(H1377,'[3]POB 2017 DISA CHOTA'!$G$289:$AS$1552,11,FALSE)</f>
        <v>11</v>
      </c>
      <c r="S1377" s="51">
        <f>VLOOKUP(H1377,'[3]POB 2017 DISA CHOTA'!$G$289:$AS$1552,12,FALSE)</f>
        <v>13</v>
      </c>
      <c r="T1377" s="51">
        <f>VLOOKUP(H1377,'[3]POB 2017 DISA CHOTA'!$G$289:$AS$1552,13,FALSE)</f>
        <v>18</v>
      </c>
      <c r="U1377" s="51">
        <f>VLOOKUP(H1377,'[3]POB 2017 DISA CHOTA'!$G$289:$AS$1552,14,FALSE)</f>
        <v>14</v>
      </c>
      <c r="V1377" s="51">
        <f>VLOOKUP(H1377,'[3]POB 2017 DISA CHOTA'!$G$289:$AS$1552,15,FALSE)</f>
        <v>8</v>
      </c>
      <c r="W1377" s="51">
        <f>VLOOKUP(H1377,'[3]POB 2017 DISA CHOTA'!$G$289:$AS$1552,16,FALSE)</f>
        <v>9</v>
      </c>
      <c r="X1377" s="51">
        <f>VLOOKUP(H1377,'[3]POB 2017 DISA CHOTA'!$G$289:$AS$1552,17,FALSE)</f>
        <v>8</v>
      </c>
      <c r="Y1377" s="51">
        <f>VLOOKUP(H1377,'[3]POB 2017 DISA CHOTA'!$G$289:$AS$1552,18,FALSE)</f>
        <v>12</v>
      </c>
      <c r="Z1377" s="51">
        <f>VLOOKUP(H1377,'[3]POB 2017 DISA CHOTA'!$G$289:$AS$1552,19,FALSE)</f>
        <v>13</v>
      </c>
      <c r="AA1377" s="51">
        <f>VLOOKUP(H1377,'[3]POB 2017 DISA CHOTA'!$G$289:$AS$1552,20,FALSE)</f>
        <v>13</v>
      </c>
      <c r="AB1377" s="51">
        <f>VLOOKUP(H1377,'[3]POB 2017 DISA CHOTA'!$G$289:$AS$1552,21,FALSE)</f>
        <v>7</v>
      </c>
      <c r="AC1377" s="51">
        <f>VLOOKUP(H1377,'[3]POB 2017 DISA CHOTA'!$G$289:$AS$1552,22,FALSE)</f>
        <v>9</v>
      </c>
      <c r="AD1377" s="51">
        <f>VLOOKUP(H1377,'[3]POB 2017 DISA CHOTA'!$G$289:$AS$1552,23,FALSE)</f>
        <v>43</v>
      </c>
      <c r="AE1377" s="51">
        <f>VLOOKUP(H1377,'[3]POB 2017 DISA CHOTA'!$G$289:$AS$1552,24,FALSE)</f>
        <v>39</v>
      </c>
      <c r="AF1377" s="51">
        <f>VLOOKUP(H1377,'[3]POB 2017 DISA CHOTA'!$G$289:$AS$1552,25,FALSE)</f>
        <v>45</v>
      </c>
      <c r="AG1377" s="51">
        <f>VLOOKUP(H1377,'[3]POB 2017 DISA CHOTA'!$G$289:$AS$1552,26,FALSE)</f>
        <v>46</v>
      </c>
      <c r="AH1377" s="51">
        <f>VLOOKUP(H1377,'[3]POB 2017 DISA CHOTA'!$G$289:$AS$1552,27,FALSE)</f>
        <v>38</v>
      </c>
      <c r="AI1377" s="51">
        <f>VLOOKUP(H1377,'[3]POB 2017 DISA CHOTA'!$G$289:$AS$1552,28,FALSE)</f>
        <v>42</v>
      </c>
      <c r="AJ1377" s="51">
        <f>VLOOKUP(H1377,'[3]POB 2017 DISA CHOTA'!$G$289:$AS$1552,29,FALSE)</f>
        <v>43</v>
      </c>
      <c r="AK1377" s="51">
        <f>VLOOKUP(H1377,'[3]POB 2017 DISA CHOTA'!$G$289:$AS$1552,30,FALSE)</f>
        <v>22</v>
      </c>
      <c r="AL1377" s="51">
        <f>VLOOKUP(H1377,'[3]POB 2017 DISA CHOTA'!$G$289:$AS$1552,31,FALSE)</f>
        <v>17</v>
      </c>
      <c r="AM1377" s="51">
        <f>VLOOKUP(H1377,'[3]POB 2017 DISA CHOTA'!$G$289:$AS$1552,32,FALSE)</f>
        <v>26</v>
      </c>
      <c r="AN1377" s="51">
        <f>VLOOKUP(H1377,'[3]POB 2017 DISA CHOTA'!$G$289:$AS$1552,33,FALSE)</f>
        <v>21</v>
      </c>
      <c r="AO1377" s="51">
        <f>VLOOKUP(H1377,'[3]POB 2017 DISA CHOTA'!$G$289:$AS$1552,34,FALSE)</f>
        <v>25</v>
      </c>
      <c r="AP1377" s="51">
        <f>VLOOKUP(H1377,'[3]POB 2017 DISA CHOTA'!$G$289:$AS$1552,35,FALSE)</f>
        <v>18</v>
      </c>
      <c r="AQ1377" s="51">
        <f>VLOOKUP(H1377,'[3]POB 2017 DISA CHOTA'!$G$289:$AS$1552,36,FALSE)</f>
        <v>28</v>
      </c>
      <c r="AR1377" s="51">
        <f>VLOOKUP(H1377,'[3]POB 2017 DISA CHOTA'!$G$289:$AS$1552,37,FALSE)</f>
        <v>26</v>
      </c>
      <c r="AS1377" s="51">
        <f>VLOOKUP(H1377,'[3]POB 2017 DISA CHOTA'!$G$289:$AS$1552,38,FALSE)</f>
        <v>124</v>
      </c>
      <c r="AT1377" s="51">
        <f>VLOOKUP(H1377,'[3]POB 2017 DISA CHOTA'!$G$289:$AS$1552,39,FALSE)</f>
        <v>13</v>
      </c>
      <c r="AU1377" s="56">
        <v>4770</v>
      </c>
      <c r="AV1377" s="109"/>
      <c r="AW1377" s="109"/>
    </row>
    <row r="1378" spans="1:49" s="33" customFormat="1" ht="12">
      <c r="A1378" s="21">
        <v>1374</v>
      </c>
      <c r="B1378" s="83">
        <v>6673</v>
      </c>
      <c r="C1378" s="84" t="s">
        <v>996</v>
      </c>
      <c r="D1378" s="84" t="s">
        <v>748</v>
      </c>
      <c r="E1378" s="84" t="s">
        <v>775</v>
      </c>
      <c r="F1378" s="13" t="s">
        <v>353</v>
      </c>
      <c r="G1378" s="56" t="s">
        <v>667</v>
      </c>
      <c r="H1378" s="83">
        <v>6673</v>
      </c>
      <c r="I1378" s="16">
        <f t="shared" si="1031"/>
        <v>894</v>
      </c>
      <c r="J1378" s="51">
        <f>VLOOKUP(H1378,'[3]POB 2017 DISA CHOTA'!$G$289:$AS$1552,3,FALSE)</f>
        <v>13</v>
      </c>
      <c r="K1378" s="51">
        <f>VLOOKUP(H1378,'[3]POB 2017 DISA CHOTA'!$G$289:$AS$1552,4,FALSE)</f>
        <v>23</v>
      </c>
      <c r="L1378" s="51">
        <f>VLOOKUP(H1378,'[3]POB 2017 DISA CHOTA'!$G$289:$AS$1552,5,FALSE)</f>
        <v>17</v>
      </c>
      <c r="M1378" s="51">
        <f>VLOOKUP(H1378,'[3]POB 2017 DISA CHOTA'!$G$289:$AS$1552,6,FALSE)</f>
        <v>20</v>
      </c>
      <c r="N1378" s="51">
        <f>VLOOKUP(H1378,'[3]POB 2017 DISA CHOTA'!$G$289:$AS$1552,7,FALSE)</f>
        <v>26</v>
      </c>
      <c r="O1378" s="51">
        <f>VLOOKUP(H1378,'[3]POB 2017 DISA CHOTA'!$G$289:$AS$1552,8,FALSE)</f>
        <v>19</v>
      </c>
      <c r="P1378" s="51">
        <f>VLOOKUP(H1378,'[3]POB 2017 DISA CHOTA'!$G$289:$AS$1552,9,FALSE)</f>
        <v>22</v>
      </c>
      <c r="Q1378" s="51">
        <f>VLOOKUP(H1378,'[3]POB 2017 DISA CHOTA'!$G$289:$AS$1552,10,FALSE)</f>
        <v>16</v>
      </c>
      <c r="R1378" s="51">
        <f>VLOOKUP(H1378,'[3]POB 2017 DISA CHOTA'!$G$289:$AS$1552,11,FALSE)</f>
        <v>17</v>
      </c>
      <c r="S1378" s="51">
        <f>VLOOKUP(H1378,'[3]POB 2017 DISA CHOTA'!$G$289:$AS$1552,12,FALSE)</f>
        <v>17</v>
      </c>
      <c r="T1378" s="51">
        <f>VLOOKUP(H1378,'[3]POB 2017 DISA CHOTA'!$G$289:$AS$1552,13,FALSE)</f>
        <v>14</v>
      </c>
      <c r="U1378" s="51">
        <f>VLOOKUP(H1378,'[3]POB 2017 DISA CHOTA'!$G$289:$AS$1552,14,FALSE)</f>
        <v>26</v>
      </c>
      <c r="V1378" s="51">
        <f>VLOOKUP(H1378,'[3]POB 2017 DISA CHOTA'!$G$289:$AS$1552,15,FALSE)</f>
        <v>13</v>
      </c>
      <c r="W1378" s="51">
        <f>VLOOKUP(H1378,'[3]POB 2017 DISA CHOTA'!$G$289:$AS$1552,16,FALSE)</f>
        <v>12</v>
      </c>
      <c r="X1378" s="51">
        <f>VLOOKUP(H1378,'[3]POB 2017 DISA CHOTA'!$G$289:$AS$1552,17,FALSE)</f>
        <v>16</v>
      </c>
      <c r="Y1378" s="51">
        <f>VLOOKUP(H1378,'[3]POB 2017 DISA CHOTA'!$G$289:$AS$1552,18,FALSE)</f>
        <v>16</v>
      </c>
      <c r="Z1378" s="51">
        <f>VLOOKUP(H1378,'[3]POB 2017 DISA CHOTA'!$G$289:$AS$1552,19,FALSE)</f>
        <v>17</v>
      </c>
      <c r="AA1378" s="51">
        <f>VLOOKUP(H1378,'[3]POB 2017 DISA CHOTA'!$G$289:$AS$1552,20,FALSE)</f>
        <v>20</v>
      </c>
      <c r="AB1378" s="51">
        <f>VLOOKUP(H1378,'[3]POB 2017 DISA CHOTA'!$G$289:$AS$1552,21,FALSE)</f>
        <v>10</v>
      </c>
      <c r="AC1378" s="51">
        <f>VLOOKUP(H1378,'[3]POB 2017 DISA CHOTA'!$G$289:$AS$1552,22,FALSE)</f>
        <v>15</v>
      </c>
      <c r="AD1378" s="51">
        <f>VLOOKUP(H1378,'[3]POB 2017 DISA CHOTA'!$G$289:$AS$1552,23,FALSE)</f>
        <v>82</v>
      </c>
      <c r="AE1378" s="51">
        <f>VLOOKUP(H1378,'[3]POB 2017 DISA CHOTA'!$G$289:$AS$1552,24,FALSE)</f>
        <v>60</v>
      </c>
      <c r="AF1378" s="51">
        <f>VLOOKUP(H1378,'[3]POB 2017 DISA CHOTA'!$G$289:$AS$1552,25,FALSE)</f>
        <v>67</v>
      </c>
      <c r="AG1378" s="51">
        <f>VLOOKUP(H1378,'[3]POB 2017 DISA CHOTA'!$G$289:$AS$1552,26,FALSE)</f>
        <v>63</v>
      </c>
      <c r="AH1378" s="51">
        <f>VLOOKUP(H1378,'[3]POB 2017 DISA CHOTA'!$G$289:$AS$1552,27,FALSE)</f>
        <v>69</v>
      </c>
      <c r="AI1378" s="51">
        <f>VLOOKUP(H1378,'[3]POB 2017 DISA CHOTA'!$G$289:$AS$1552,28,FALSE)</f>
        <v>50</v>
      </c>
      <c r="AJ1378" s="51">
        <f>VLOOKUP(H1378,'[3]POB 2017 DISA CHOTA'!$G$289:$AS$1552,29,FALSE)</f>
        <v>38</v>
      </c>
      <c r="AK1378" s="51">
        <f>VLOOKUP(H1378,'[3]POB 2017 DISA CHOTA'!$G$289:$AS$1552,30,FALSE)</f>
        <v>28</v>
      </c>
      <c r="AL1378" s="51">
        <f>VLOOKUP(H1378,'[3]POB 2017 DISA CHOTA'!$G$289:$AS$1552,31,FALSE)</f>
        <v>23</v>
      </c>
      <c r="AM1378" s="51">
        <f>VLOOKUP(H1378,'[3]POB 2017 DISA CHOTA'!$G$289:$AS$1552,32,FALSE)</f>
        <v>26</v>
      </c>
      <c r="AN1378" s="51">
        <f>VLOOKUP(H1378,'[3]POB 2017 DISA CHOTA'!$G$289:$AS$1552,33,FALSE)</f>
        <v>17</v>
      </c>
      <c r="AO1378" s="51">
        <f>VLOOKUP(H1378,'[3]POB 2017 DISA CHOTA'!$G$289:$AS$1552,34,FALSE)</f>
        <v>11</v>
      </c>
      <c r="AP1378" s="51">
        <f>VLOOKUP(H1378,'[3]POB 2017 DISA CHOTA'!$G$289:$AS$1552,35,FALSE)</f>
        <v>11</v>
      </c>
      <c r="AQ1378" s="51">
        <f>VLOOKUP(H1378,'[3]POB 2017 DISA CHOTA'!$G$289:$AS$1552,36,FALSE)</f>
        <v>40</v>
      </c>
      <c r="AR1378" s="51">
        <f>VLOOKUP(H1378,'[3]POB 2017 DISA CHOTA'!$G$289:$AS$1552,37,FALSE)</f>
        <v>37</v>
      </c>
      <c r="AS1378" s="51">
        <f>VLOOKUP(H1378,'[3]POB 2017 DISA CHOTA'!$G$289:$AS$1552,38,FALSE)</f>
        <v>192</v>
      </c>
      <c r="AT1378" s="51">
        <f>VLOOKUP(H1378,'[3]POB 2017 DISA CHOTA'!$G$289:$AS$1552,39,FALSE)</f>
        <v>18</v>
      </c>
      <c r="AU1378" s="56">
        <v>6673</v>
      </c>
      <c r="AV1378" s="109"/>
      <c r="AW1378" s="109"/>
    </row>
    <row r="1379" spans="1:49" s="33" customFormat="1" ht="12">
      <c r="A1379" s="6">
        <v>1375</v>
      </c>
      <c r="B1379" s="71" t="s">
        <v>288</v>
      </c>
      <c r="C1379" s="71"/>
      <c r="D1379" s="71"/>
      <c r="E1379" s="71"/>
      <c r="F1379" s="72" t="s">
        <v>1091</v>
      </c>
      <c r="G1379" s="73"/>
      <c r="H1379" s="71" t="s">
        <v>288</v>
      </c>
      <c r="I1379" s="104">
        <f>SUM(I1380:I1385)</f>
        <v>3727</v>
      </c>
      <c r="J1379" s="74">
        <f t="shared" ref="J1379:AT1379" si="1032">SUM(J1380:J1385)</f>
        <v>37</v>
      </c>
      <c r="K1379" s="74">
        <f t="shared" si="1032"/>
        <v>41</v>
      </c>
      <c r="L1379" s="74">
        <f t="shared" si="1032"/>
        <v>67</v>
      </c>
      <c r="M1379" s="74">
        <f t="shared" si="1032"/>
        <v>60</v>
      </c>
      <c r="N1379" s="74">
        <f t="shared" si="1032"/>
        <v>62</v>
      </c>
      <c r="O1379" s="74">
        <f t="shared" si="1032"/>
        <v>71</v>
      </c>
      <c r="P1379" s="74">
        <f t="shared" si="1032"/>
        <v>101</v>
      </c>
      <c r="Q1379" s="74">
        <f t="shared" si="1032"/>
        <v>101</v>
      </c>
      <c r="R1379" s="74">
        <f t="shared" si="1032"/>
        <v>99</v>
      </c>
      <c r="S1379" s="74">
        <f t="shared" si="1032"/>
        <v>97</v>
      </c>
      <c r="T1379" s="74">
        <f t="shared" si="1032"/>
        <v>94</v>
      </c>
      <c r="U1379" s="74">
        <f t="shared" si="1032"/>
        <v>90</v>
      </c>
      <c r="V1379" s="74">
        <f t="shared" si="1032"/>
        <v>85</v>
      </c>
      <c r="W1379" s="74">
        <f t="shared" si="1032"/>
        <v>81</v>
      </c>
      <c r="X1379" s="74">
        <f t="shared" si="1032"/>
        <v>76</v>
      </c>
      <c r="Y1379" s="74">
        <f t="shared" si="1032"/>
        <v>71</v>
      </c>
      <c r="Z1379" s="74">
        <f t="shared" si="1032"/>
        <v>66</v>
      </c>
      <c r="AA1379" s="74">
        <f t="shared" si="1032"/>
        <v>62</v>
      </c>
      <c r="AB1379" s="74">
        <f t="shared" si="1032"/>
        <v>59</v>
      </c>
      <c r="AC1379" s="74">
        <f t="shared" si="1032"/>
        <v>56</v>
      </c>
      <c r="AD1379" s="74">
        <f t="shared" si="1032"/>
        <v>253</v>
      </c>
      <c r="AE1379" s="74">
        <f t="shared" si="1032"/>
        <v>260</v>
      </c>
      <c r="AF1379" s="74">
        <f t="shared" si="1032"/>
        <v>291</v>
      </c>
      <c r="AG1379" s="74">
        <f t="shared" si="1032"/>
        <v>274</v>
      </c>
      <c r="AH1379" s="74">
        <f t="shared" si="1032"/>
        <v>219</v>
      </c>
      <c r="AI1379" s="74">
        <f t="shared" si="1032"/>
        <v>203</v>
      </c>
      <c r="AJ1379" s="74">
        <f t="shared" si="1032"/>
        <v>184</v>
      </c>
      <c r="AK1379" s="74">
        <f t="shared" si="1032"/>
        <v>144</v>
      </c>
      <c r="AL1379" s="74">
        <f t="shared" si="1032"/>
        <v>131</v>
      </c>
      <c r="AM1379" s="74">
        <f t="shared" si="1032"/>
        <v>105</v>
      </c>
      <c r="AN1379" s="74">
        <f t="shared" si="1032"/>
        <v>90</v>
      </c>
      <c r="AO1379" s="74">
        <f t="shared" si="1032"/>
        <v>54</v>
      </c>
      <c r="AP1379" s="74">
        <f t="shared" si="1032"/>
        <v>43</v>
      </c>
      <c r="AQ1379" s="74">
        <f t="shared" si="1032"/>
        <v>209</v>
      </c>
      <c r="AR1379" s="74">
        <f t="shared" si="1032"/>
        <v>150</v>
      </c>
      <c r="AS1379" s="74">
        <f t="shared" si="1032"/>
        <v>735</v>
      </c>
      <c r="AT1379" s="74">
        <f t="shared" si="1032"/>
        <v>63</v>
      </c>
      <c r="AU1379" s="73" t="s">
        <v>288</v>
      </c>
      <c r="AV1379" s="109"/>
      <c r="AW1379" s="109"/>
    </row>
    <row r="1380" spans="1:49" s="33" customFormat="1" ht="12">
      <c r="A1380" s="21">
        <v>1376</v>
      </c>
      <c r="B1380" s="83">
        <v>4771</v>
      </c>
      <c r="C1380" s="84" t="s">
        <v>996</v>
      </c>
      <c r="D1380" s="84" t="s">
        <v>748</v>
      </c>
      <c r="E1380" s="84" t="s">
        <v>777</v>
      </c>
      <c r="F1380" s="85" t="s">
        <v>354</v>
      </c>
      <c r="G1380" s="56" t="s">
        <v>667</v>
      </c>
      <c r="H1380" s="83">
        <v>4771</v>
      </c>
      <c r="I1380" s="16">
        <f t="shared" ref="I1380:I1385" si="1033">SUM(J1380:AP1380)</f>
        <v>1016</v>
      </c>
      <c r="J1380" s="51">
        <f>VLOOKUP(H1380,'[3]POB 2017 DISA CHOTA'!$G$289:$AS$1552,3,FALSE)</f>
        <v>7</v>
      </c>
      <c r="K1380" s="51">
        <f>VLOOKUP(H1380,'[3]POB 2017 DISA CHOTA'!$G$289:$AS$1552,4,FALSE)</f>
        <v>8</v>
      </c>
      <c r="L1380" s="51">
        <f>VLOOKUP(H1380,'[3]POB 2017 DISA CHOTA'!$G$289:$AS$1552,5,FALSE)</f>
        <v>20</v>
      </c>
      <c r="M1380" s="51">
        <f>VLOOKUP(H1380,'[3]POB 2017 DISA CHOTA'!$G$289:$AS$1552,6,FALSE)</f>
        <v>10</v>
      </c>
      <c r="N1380" s="51">
        <f>VLOOKUP(H1380,'[3]POB 2017 DISA CHOTA'!$G$289:$AS$1552,7,FALSE)</f>
        <v>14</v>
      </c>
      <c r="O1380" s="51">
        <f>VLOOKUP(H1380,'[3]POB 2017 DISA CHOTA'!$G$289:$AS$1552,8,FALSE)</f>
        <v>17</v>
      </c>
      <c r="P1380" s="51">
        <f>VLOOKUP(H1380,'[3]POB 2017 DISA CHOTA'!$G$289:$AS$1552,9,FALSE)</f>
        <v>24</v>
      </c>
      <c r="Q1380" s="51">
        <f>VLOOKUP(H1380,'[3]POB 2017 DISA CHOTA'!$G$289:$AS$1552,10,FALSE)</f>
        <v>26</v>
      </c>
      <c r="R1380" s="51">
        <f>VLOOKUP(H1380,'[3]POB 2017 DISA CHOTA'!$G$289:$AS$1552,11,FALSE)</f>
        <v>22</v>
      </c>
      <c r="S1380" s="51">
        <f>VLOOKUP(H1380,'[3]POB 2017 DISA CHOTA'!$G$289:$AS$1552,12,FALSE)</f>
        <v>26</v>
      </c>
      <c r="T1380" s="51">
        <f>VLOOKUP(H1380,'[3]POB 2017 DISA CHOTA'!$G$289:$AS$1552,13,FALSE)</f>
        <v>15</v>
      </c>
      <c r="U1380" s="51">
        <f>VLOOKUP(H1380,'[3]POB 2017 DISA CHOTA'!$G$289:$AS$1552,14,FALSE)</f>
        <v>19</v>
      </c>
      <c r="V1380" s="51">
        <f>VLOOKUP(H1380,'[3]POB 2017 DISA CHOTA'!$G$289:$AS$1552,15,FALSE)</f>
        <v>19</v>
      </c>
      <c r="W1380" s="51">
        <f>VLOOKUP(H1380,'[3]POB 2017 DISA CHOTA'!$G$289:$AS$1552,16,FALSE)</f>
        <v>23</v>
      </c>
      <c r="X1380" s="51">
        <f>VLOOKUP(H1380,'[3]POB 2017 DISA CHOTA'!$G$289:$AS$1552,17,FALSE)</f>
        <v>10</v>
      </c>
      <c r="Y1380" s="51">
        <f>VLOOKUP(H1380,'[3]POB 2017 DISA CHOTA'!$G$289:$AS$1552,18,FALSE)</f>
        <v>15</v>
      </c>
      <c r="Z1380" s="51">
        <f>VLOOKUP(H1380,'[3]POB 2017 DISA CHOTA'!$G$289:$AS$1552,19,FALSE)</f>
        <v>12</v>
      </c>
      <c r="AA1380" s="51">
        <f>VLOOKUP(H1380,'[3]POB 2017 DISA CHOTA'!$G$289:$AS$1552,20,FALSE)</f>
        <v>14</v>
      </c>
      <c r="AB1380" s="51">
        <f>VLOOKUP(H1380,'[3]POB 2017 DISA CHOTA'!$G$289:$AS$1552,21,FALSE)</f>
        <v>24</v>
      </c>
      <c r="AC1380" s="51">
        <f>VLOOKUP(H1380,'[3]POB 2017 DISA CHOTA'!$G$289:$AS$1552,22,FALSE)</f>
        <v>17</v>
      </c>
      <c r="AD1380" s="51">
        <f>VLOOKUP(H1380,'[3]POB 2017 DISA CHOTA'!$G$289:$AS$1552,23,FALSE)</f>
        <v>75</v>
      </c>
      <c r="AE1380" s="51">
        <f>VLOOKUP(H1380,'[3]POB 2017 DISA CHOTA'!$G$289:$AS$1552,24,FALSE)</f>
        <v>70</v>
      </c>
      <c r="AF1380" s="51">
        <f>VLOOKUP(H1380,'[3]POB 2017 DISA CHOTA'!$G$289:$AS$1552,25,FALSE)</f>
        <v>75</v>
      </c>
      <c r="AG1380" s="51">
        <f>VLOOKUP(H1380,'[3]POB 2017 DISA CHOTA'!$G$289:$AS$1552,26,FALSE)</f>
        <v>82</v>
      </c>
      <c r="AH1380" s="51">
        <f>VLOOKUP(H1380,'[3]POB 2017 DISA CHOTA'!$G$289:$AS$1552,27,FALSE)</f>
        <v>59</v>
      </c>
      <c r="AI1380" s="51">
        <f>VLOOKUP(H1380,'[3]POB 2017 DISA CHOTA'!$G$289:$AS$1552,28,FALSE)</f>
        <v>56</v>
      </c>
      <c r="AJ1380" s="51">
        <f>VLOOKUP(H1380,'[3]POB 2017 DISA CHOTA'!$G$289:$AS$1552,29,FALSE)</f>
        <v>59</v>
      </c>
      <c r="AK1380" s="51">
        <f>VLOOKUP(H1380,'[3]POB 2017 DISA CHOTA'!$G$289:$AS$1552,30,FALSE)</f>
        <v>49</v>
      </c>
      <c r="AL1380" s="51">
        <f>VLOOKUP(H1380,'[3]POB 2017 DISA CHOTA'!$G$289:$AS$1552,31,FALSE)</f>
        <v>40</v>
      </c>
      <c r="AM1380" s="51">
        <f>VLOOKUP(H1380,'[3]POB 2017 DISA CHOTA'!$G$289:$AS$1552,32,FALSE)</f>
        <v>38</v>
      </c>
      <c r="AN1380" s="51">
        <f>VLOOKUP(H1380,'[3]POB 2017 DISA CHOTA'!$G$289:$AS$1552,33,FALSE)</f>
        <v>29</v>
      </c>
      <c r="AO1380" s="51">
        <f>VLOOKUP(H1380,'[3]POB 2017 DISA CHOTA'!$G$289:$AS$1552,34,FALSE)</f>
        <v>23</v>
      </c>
      <c r="AP1380" s="51">
        <f>VLOOKUP(H1380,'[3]POB 2017 DISA CHOTA'!$G$289:$AS$1552,35,FALSE)</f>
        <v>19</v>
      </c>
      <c r="AQ1380" s="51">
        <f>VLOOKUP(H1380,'[3]POB 2017 DISA CHOTA'!$G$289:$AS$1552,36,FALSE)</f>
        <v>42</v>
      </c>
      <c r="AR1380" s="51">
        <f>VLOOKUP(H1380,'[3]POB 2017 DISA CHOTA'!$G$289:$AS$1552,37,FALSE)</f>
        <v>39</v>
      </c>
      <c r="AS1380" s="51">
        <f>VLOOKUP(H1380,'[3]POB 2017 DISA CHOTA'!$G$289:$AS$1552,38,FALSE)</f>
        <v>204</v>
      </c>
      <c r="AT1380" s="51">
        <f>VLOOKUP(H1380,'[3]POB 2017 DISA CHOTA'!$G$289:$AS$1552,39,FALSE)</f>
        <v>14</v>
      </c>
      <c r="AU1380" s="56">
        <v>4771</v>
      </c>
      <c r="AV1380" s="109"/>
      <c r="AW1380" s="109"/>
    </row>
    <row r="1381" spans="1:49" s="33" customFormat="1" ht="12">
      <c r="A1381" s="21">
        <v>1377</v>
      </c>
      <c r="B1381" s="83">
        <v>4772</v>
      </c>
      <c r="C1381" s="84" t="s">
        <v>996</v>
      </c>
      <c r="D1381" s="84" t="s">
        <v>748</v>
      </c>
      <c r="E1381" s="84" t="s">
        <v>777</v>
      </c>
      <c r="F1381" s="13" t="s">
        <v>355</v>
      </c>
      <c r="G1381" s="56" t="s">
        <v>662</v>
      </c>
      <c r="H1381" s="83">
        <v>4772</v>
      </c>
      <c r="I1381" s="16">
        <f t="shared" si="1033"/>
        <v>551</v>
      </c>
      <c r="J1381" s="51">
        <f>VLOOKUP(H1381,'[3]POB 2017 DISA CHOTA'!$G$289:$AS$1552,3,FALSE)</f>
        <v>5</v>
      </c>
      <c r="K1381" s="51">
        <f>VLOOKUP(H1381,'[3]POB 2017 DISA CHOTA'!$G$289:$AS$1552,4,FALSE)</f>
        <v>6</v>
      </c>
      <c r="L1381" s="51">
        <f>VLOOKUP(H1381,'[3]POB 2017 DISA CHOTA'!$G$289:$AS$1552,5,FALSE)</f>
        <v>9</v>
      </c>
      <c r="M1381" s="51">
        <f>VLOOKUP(H1381,'[3]POB 2017 DISA CHOTA'!$G$289:$AS$1552,6,FALSE)</f>
        <v>11</v>
      </c>
      <c r="N1381" s="51">
        <f>VLOOKUP(H1381,'[3]POB 2017 DISA CHOTA'!$G$289:$AS$1552,7,FALSE)</f>
        <v>11</v>
      </c>
      <c r="O1381" s="51">
        <f>VLOOKUP(H1381,'[3]POB 2017 DISA CHOTA'!$G$289:$AS$1552,8,FALSE)</f>
        <v>8</v>
      </c>
      <c r="P1381" s="51">
        <f>VLOOKUP(H1381,'[3]POB 2017 DISA CHOTA'!$G$289:$AS$1552,9,FALSE)</f>
        <v>18</v>
      </c>
      <c r="Q1381" s="51">
        <f>VLOOKUP(H1381,'[3]POB 2017 DISA CHOTA'!$G$289:$AS$1552,10,FALSE)</f>
        <v>18</v>
      </c>
      <c r="R1381" s="51">
        <f>VLOOKUP(H1381,'[3]POB 2017 DISA CHOTA'!$G$289:$AS$1552,11,FALSE)</f>
        <v>21</v>
      </c>
      <c r="S1381" s="51">
        <f>VLOOKUP(H1381,'[3]POB 2017 DISA CHOTA'!$G$289:$AS$1552,12,FALSE)</f>
        <v>18</v>
      </c>
      <c r="T1381" s="51">
        <f>VLOOKUP(H1381,'[3]POB 2017 DISA CHOTA'!$G$289:$AS$1552,13,FALSE)</f>
        <v>11</v>
      </c>
      <c r="U1381" s="51">
        <f>VLOOKUP(H1381,'[3]POB 2017 DISA CHOTA'!$G$289:$AS$1552,14,FALSE)</f>
        <v>12</v>
      </c>
      <c r="V1381" s="51">
        <f>VLOOKUP(H1381,'[3]POB 2017 DISA CHOTA'!$G$289:$AS$1552,15,FALSE)</f>
        <v>11</v>
      </c>
      <c r="W1381" s="51">
        <f>VLOOKUP(H1381,'[3]POB 2017 DISA CHOTA'!$G$289:$AS$1552,16,FALSE)</f>
        <v>16</v>
      </c>
      <c r="X1381" s="51">
        <f>VLOOKUP(H1381,'[3]POB 2017 DISA CHOTA'!$G$289:$AS$1552,17,FALSE)</f>
        <v>13</v>
      </c>
      <c r="Y1381" s="51">
        <f>VLOOKUP(H1381,'[3]POB 2017 DISA CHOTA'!$G$289:$AS$1552,18,FALSE)</f>
        <v>9</v>
      </c>
      <c r="Z1381" s="51">
        <f>VLOOKUP(H1381,'[3]POB 2017 DISA CHOTA'!$G$289:$AS$1552,19,FALSE)</f>
        <v>10</v>
      </c>
      <c r="AA1381" s="51">
        <f>VLOOKUP(H1381,'[3]POB 2017 DISA CHOTA'!$G$289:$AS$1552,20,FALSE)</f>
        <v>8</v>
      </c>
      <c r="AB1381" s="51">
        <f>VLOOKUP(H1381,'[3]POB 2017 DISA CHOTA'!$G$289:$AS$1552,21,FALSE)</f>
        <v>4</v>
      </c>
      <c r="AC1381" s="51">
        <f>VLOOKUP(H1381,'[3]POB 2017 DISA CHOTA'!$G$289:$AS$1552,22,FALSE)</f>
        <v>8</v>
      </c>
      <c r="AD1381" s="51">
        <f>VLOOKUP(H1381,'[3]POB 2017 DISA CHOTA'!$G$289:$AS$1552,23,FALSE)</f>
        <v>34</v>
      </c>
      <c r="AE1381" s="51">
        <f>VLOOKUP(H1381,'[3]POB 2017 DISA CHOTA'!$G$289:$AS$1552,24,FALSE)</f>
        <v>36</v>
      </c>
      <c r="AF1381" s="51">
        <f>VLOOKUP(H1381,'[3]POB 2017 DISA CHOTA'!$G$289:$AS$1552,25,FALSE)</f>
        <v>34</v>
      </c>
      <c r="AG1381" s="51">
        <f>VLOOKUP(H1381,'[3]POB 2017 DISA CHOTA'!$G$289:$AS$1552,26,FALSE)</f>
        <v>36</v>
      </c>
      <c r="AH1381" s="51">
        <f>VLOOKUP(H1381,'[3]POB 2017 DISA CHOTA'!$G$289:$AS$1552,27,FALSE)</f>
        <v>35</v>
      </c>
      <c r="AI1381" s="51">
        <f>VLOOKUP(H1381,'[3]POB 2017 DISA CHOTA'!$G$289:$AS$1552,28,FALSE)</f>
        <v>29</v>
      </c>
      <c r="AJ1381" s="51">
        <f>VLOOKUP(H1381,'[3]POB 2017 DISA CHOTA'!$G$289:$AS$1552,29,FALSE)</f>
        <v>26</v>
      </c>
      <c r="AK1381" s="51">
        <f>VLOOKUP(H1381,'[3]POB 2017 DISA CHOTA'!$G$289:$AS$1552,30,FALSE)</f>
        <v>25</v>
      </c>
      <c r="AL1381" s="51">
        <f>VLOOKUP(H1381,'[3]POB 2017 DISA CHOTA'!$G$289:$AS$1552,31,FALSE)</f>
        <v>23</v>
      </c>
      <c r="AM1381" s="51">
        <f>VLOOKUP(H1381,'[3]POB 2017 DISA CHOTA'!$G$289:$AS$1552,32,FALSE)</f>
        <v>16</v>
      </c>
      <c r="AN1381" s="51">
        <f>VLOOKUP(H1381,'[3]POB 2017 DISA CHOTA'!$G$289:$AS$1552,33,FALSE)</f>
        <v>15</v>
      </c>
      <c r="AO1381" s="51">
        <f>VLOOKUP(H1381,'[3]POB 2017 DISA CHOTA'!$G$289:$AS$1552,34,FALSE)</f>
        <v>9</v>
      </c>
      <c r="AP1381" s="51">
        <f>VLOOKUP(H1381,'[3]POB 2017 DISA CHOTA'!$G$289:$AS$1552,35,FALSE)</f>
        <v>6</v>
      </c>
      <c r="AQ1381" s="51">
        <f>VLOOKUP(H1381,'[3]POB 2017 DISA CHOTA'!$G$289:$AS$1552,36,FALSE)</f>
        <v>31</v>
      </c>
      <c r="AR1381" s="51">
        <f>VLOOKUP(H1381,'[3]POB 2017 DISA CHOTA'!$G$289:$AS$1552,37,FALSE)</f>
        <v>19</v>
      </c>
      <c r="AS1381" s="51">
        <f>VLOOKUP(H1381,'[3]POB 2017 DISA CHOTA'!$G$289:$AS$1552,38,FALSE)</f>
        <v>100</v>
      </c>
      <c r="AT1381" s="51">
        <f>VLOOKUP(H1381,'[3]POB 2017 DISA CHOTA'!$G$289:$AS$1552,39,FALSE)</f>
        <v>9</v>
      </c>
      <c r="AU1381" s="56">
        <v>4772</v>
      </c>
      <c r="AV1381" s="109"/>
      <c r="AW1381" s="109"/>
    </row>
    <row r="1382" spans="1:49" s="33" customFormat="1" ht="12">
      <c r="A1382" s="6">
        <v>1378</v>
      </c>
      <c r="B1382" s="83">
        <v>4773</v>
      </c>
      <c r="C1382" s="84" t="s">
        <v>996</v>
      </c>
      <c r="D1382" s="84" t="s">
        <v>748</v>
      </c>
      <c r="E1382" s="84" t="s">
        <v>777</v>
      </c>
      <c r="F1382" s="13" t="s">
        <v>356</v>
      </c>
      <c r="G1382" s="56" t="s">
        <v>662</v>
      </c>
      <c r="H1382" s="83">
        <v>4773</v>
      </c>
      <c r="I1382" s="16">
        <f t="shared" si="1033"/>
        <v>424</v>
      </c>
      <c r="J1382" s="51">
        <f>VLOOKUP(H1382,'[3]POB 2017 DISA CHOTA'!$G$289:$AS$1552,3,FALSE)</f>
        <v>2</v>
      </c>
      <c r="K1382" s="51">
        <f>VLOOKUP(H1382,'[3]POB 2017 DISA CHOTA'!$G$289:$AS$1552,4,FALSE)</f>
        <v>4</v>
      </c>
      <c r="L1382" s="51">
        <f>VLOOKUP(H1382,'[3]POB 2017 DISA CHOTA'!$G$289:$AS$1552,5,FALSE)</f>
        <v>6</v>
      </c>
      <c r="M1382" s="51">
        <f>VLOOKUP(H1382,'[3]POB 2017 DISA CHOTA'!$G$289:$AS$1552,6,FALSE)</f>
        <v>6</v>
      </c>
      <c r="N1382" s="51">
        <f>VLOOKUP(H1382,'[3]POB 2017 DISA CHOTA'!$G$289:$AS$1552,7,FALSE)</f>
        <v>6</v>
      </c>
      <c r="O1382" s="51">
        <f>VLOOKUP(H1382,'[3]POB 2017 DISA CHOTA'!$G$289:$AS$1552,8,FALSE)</f>
        <v>7</v>
      </c>
      <c r="P1382" s="51">
        <f>VLOOKUP(H1382,'[3]POB 2017 DISA CHOTA'!$G$289:$AS$1552,9,FALSE)</f>
        <v>9</v>
      </c>
      <c r="Q1382" s="51">
        <f>VLOOKUP(H1382,'[3]POB 2017 DISA CHOTA'!$G$289:$AS$1552,10,FALSE)</f>
        <v>10</v>
      </c>
      <c r="R1382" s="51">
        <f>VLOOKUP(H1382,'[3]POB 2017 DISA CHOTA'!$G$289:$AS$1552,11,FALSE)</f>
        <v>10</v>
      </c>
      <c r="S1382" s="51">
        <f>VLOOKUP(H1382,'[3]POB 2017 DISA CHOTA'!$G$289:$AS$1552,12,FALSE)</f>
        <v>10</v>
      </c>
      <c r="T1382" s="51">
        <f>VLOOKUP(H1382,'[3]POB 2017 DISA CHOTA'!$G$289:$AS$1552,13,FALSE)</f>
        <v>15</v>
      </c>
      <c r="U1382" s="51">
        <f>VLOOKUP(H1382,'[3]POB 2017 DISA CHOTA'!$G$289:$AS$1552,14,FALSE)</f>
        <v>8</v>
      </c>
      <c r="V1382" s="51">
        <f>VLOOKUP(H1382,'[3]POB 2017 DISA CHOTA'!$G$289:$AS$1552,15,FALSE)</f>
        <v>5</v>
      </c>
      <c r="W1382" s="51">
        <f>VLOOKUP(H1382,'[3]POB 2017 DISA CHOTA'!$G$289:$AS$1552,16,FALSE)</f>
        <v>7</v>
      </c>
      <c r="X1382" s="51">
        <f>VLOOKUP(H1382,'[3]POB 2017 DISA CHOTA'!$G$289:$AS$1552,17,FALSE)</f>
        <v>9</v>
      </c>
      <c r="Y1382" s="51">
        <f>VLOOKUP(H1382,'[3]POB 2017 DISA CHOTA'!$G$289:$AS$1552,18,FALSE)</f>
        <v>12</v>
      </c>
      <c r="Z1382" s="51">
        <f>VLOOKUP(H1382,'[3]POB 2017 DISA CHOTA'!$G$289:$AS$1552,19,FALSE)</f>
        <v>9</v>
      </c>
      <c r="AA1382" s="51">
        <f>VLOOKUP(H1382,'[3]POB 2017 DISA CHOTA'!$G$289:$AS$1552,20,FALSE)</f>
        <v>8</v>
      </c>
      <c r="AB1382" s="51">
        <f>VLOOKUP(H1382,'[3]POB 2017 DISA CHOTA'!$G$289:$AS$1552,21,FALSE)</f>
        <v>6</v>
      </c>
      <c r="AC1382" s="51">
        <f>VLOOKUP(H1382,'[3]POB 2017 DISA CHOTA'!$G$289:$AS$1552,22,FALSE)</f>
        <v>5</v>
      </c>
      <c r="AD1382" s="51">
        <f>VLOOKUP(H1382,'[3]POB 2017 DISA CHOTA'!$G$289:$AS$1552,23,FALSE)</f>
        <v>22</v>
      </c>
      <c r="AE1382" s="51">
        <f>VLOOKUP(H1382,'[3]POB 2017 DISA CHOTA'!$G$289:$AS$1552,24,FALSE)</f>
        <v>25</v>
      </c>
      <c r="AF1382" s="51">
        <f>VLOOKUP(H1382,'[3]POB 2017 DISA CHOTA'!$G$289:$AS$1552,25,FALSE)</f>
        <v>32</v>
      </c>
      <c r="AG1382" s="51">
        <f>VLOOKUP(H1382,'[3]POB 2017 DISA CHOTA'!$G$289:$AS$1552,26,FALSE)</f>
        <v>36</v>
      </c>
      <c r="AH1382" s="51">
        <f>VLOOKUP(H1382,'[3]POB 2017 DISA CHOTA'!$G$289:$AS$1552,27,FALSE)</f>
        <v>35</v>
      </c>
      <c r="AI1382" s="51">
        <f>VLOOKUP(H1382,'[3]POB 2017 DISA CHOTA'!$G$289:$AS$1552,28,FALSE)</f>
        <v>26</v>
      </c>
      <c r="AJ1382" s="51">
        <f>VLOOKUP(H1382,'[3]POB 2017 DISA CHOTA'!$G$289:$AS$1552,29,FALSE)</f>
        <v>19</v>
      </c>
      <c r="AK1382" s="51">
        <f>VLOOKUP(H1382,'[3]POB 2017 DISA CHOTA'!$G$289:$AS$1552,30,FALSE)</f>
        <v>25</v>
      </c>
      <c r="AL1382" s="51">
        <f>VLOOKUP(H1382,'[3]POB 2017 DISA CHOTA'!$G$289:$AS$1552,31,FALSE)</f>
        <v>20</v>
      </c>
      <c r="AM1382" s="51">
        <f>VLOOKUP(H1382,'[3]POB 2017 DISA CHOTA'!$G$289:$AS$1552,32,FALSE)</f>
        <v>8</v>
      </c>
      <c r="AN1382" s="51">
        <f>VLOOKUP(H1382,'[3]POB 2017 DISA CHOTA'!$G$289:$AS$1552,33,FALSE)</f>
        <v>12</v>
      </c>
      <c r="AO1382" s="51">
        <f>VLOOKUP(H1382,'[3]POB 2017 DISA CHOTA'!$G$289:$AS$1552,34,FALSE)</f>
        <v>6</v>
      </c>
      <c r="AP1382" s="51">
        <f>VLOOKUP(H1382,'[3]POB 2017 DISA CHOTA'!$G$289:$AS$1552,35,FALSE)</f>
        <v>4</v>
      </c>
      <c r="AQ1382" s="51">
        <f>VLOOKUP(H1382,'[3]POB 2017 DISA CHOTA'!$G$289:$AS$1552,36,FALSE)</f>
        <v>22</v>
      </c>
      <c r="AR1382" s="51">
        <f>VLOOKUP(H1382,'[3]POB 2017 DISA CHOTA'!$G$289:$AS$1552,37,FALSE)</f>
        <v>19</v>
      </c>
      <c r="AS1382" s="51">
        <f>VLOOKUP(H1382,'[3]POB 2017 DISA CHOTA'!$G$289:$AS$1552,38,FALSE)</f>
        <v>86</v>
      </c>
      <c r="AT1382" s="51">
        <f>VLOOKUP(H1382,'[3]POB 2017 DISA CHOTA'!$G$289:$AS$1552,39,FALSE)</f>
        <v>4</v>
      </c>
      <c r="AU1382" s="56">
        <v>4773</v>
      </c>
      <c r="AV1382" s="109"/>
      <c r="AW1382" s="109"/>
    </row>
    <row r="1383" spans="1:49" s="33" customFormat="1" ht="12">
      <c r="A1383" s="21">
        <v>1379</v>
      </c>
      <c r="B1383" s="83">
        <v>4774</v>
      </c>
      <c r="C1383" s="84" t="s">
        <v>996</v>
      </c>
      <c r="D1383" s="84" t="s">
        <v>748</v>
      </c>
      <c r="E1383" s="84" t="s">
        <v>777</v>
      </c>
      <c r="F1383" s="47" t="s">
        <v>778</v>
      </c>
      <c r="G1383" s="48" t="s">
        <v>680</v>
      </c>
      <c r="H1383" s="83">
        <v>4774</v>
      </c>
      <c r="I1383" s="16">
        <f t="shared" si="1033"/>
        <v>521</v>
      </c>
      <c r="J1383" s="51">
        <f>VLOOKUP(H1383,'[3]POB 2017 DISA CHOTA'!$G$289:$AS$1552,3,FALSE)</f>
        <v>5</v>
      </c>
      <c r="K1383" s="51">
        <f>VLOOKUP(H1383,'[3]POB 2017 DISA CHOTA'!$G$289:$AS$1552,4,FALSE)</f>
        <v>7</v>
      </c>
      <c r="L1383" s="51">
        <f>VLOOKUP(H1383,'[3]POB 2017 DISA CHOTA'!$G$289:$AS$1552,5,FALSE)</f>
        <v>8</v>
      </c>
      <c r="M1383" s="51">
        <f>VLOOKUP(H1383,'[3]POB 2017 DISA CHOTA'!$G$289:$AS$1552,6,FALSE)</f>
        <v>8</v>
      </c>
      <c r="N1383" s="51">
        <f>VLOOKUP(H1383,'[3]POB 2017 DISA CHOTA'!$G$289:$AS$1552,7,FALSE)</f>
        <v>6</v>
      </c>
      <c r="O1383" s="51">
        <f>VLOOKUP(H1383,'[3]POB 2017 DISA CHOTA'!$G$289:$AS$1552,8,FALSE)</f>
        <v>11</v>
      </c>
      <c r="P1383" s="51">
        <f>VLOOKUP(H1383,'[3]POB 2017 DISA CHOTA'!$G$289:$AS$1552,9,FALSE)</f>
        <v>16</v>
      </c>
      <c r="Q1383" s="51">
        <f>VLOOKUP(H1383,'[3]POB 2017 DISA CHOTA'!$G$289:$AS$1552,10,FALSE)</f>
        <v>8</v>
      </c>
      <c r="R1383" s="51">
        <f>VLOOKUP(H1383,'[3]POB 2017 DISA CHOTA'!$G$289:$AS$1552,11,FALSE)</f>
        <v>12</v>
      </c>
      <c r="S1383" s="51">
        <f>VLOOKUP(H1383,'[3]POB 2017 DISA CHOTA'!$G$289:$AS$1552,12,FALSE)</f>
        <v>11</v>
      </c>
      <c r="T1383" s="51">
        <f>VLOOKUP(H1383,'[3]POB 2017 DISA CHOTA'!$G$289:$AS$1552,13,FALSE)</f>
        <v>14</v>
      </c>
      <c r="U1383" s="51">
        <f>VLOOKUP(H1383,'[3]POB 2017 DISA CHOTA'!$G$289:$AS$1552,14,FALSE)</f>
        <v>13</v>
      </c>
      <c r="V1383" s="51">
        <f>VLOOKUP(H1383,'[3]POB 2017 DISA CHOTA'!$G$289:$AS$1552,15,FALSE)</f>
        <v>16</v>
      </c>
      <c r="W1383" s="51">
        <f>VLOOKUP(H1383,'[3]POB 2017 DISA CHOTA'!$G$289:$AS$1552,16,FALSE)</f>
        <v>8</v>
      </c>
      <c r="X1383" s="51">
        <f>VLOOKUP(H1383,'[3]POB 2017 DISA CHOTA'!$G$289:$AS$1552,17,FALSE)</f>
        <v>10</v>
      </c>
      <c r="Y1383" s="51">
        <f>VLOOKUP(H1383,'[3]POB 2017 DISA CHOTA'!$G$289:$AS$1552,18,FALSE)</f>
        <v>7</v>
      </c>
      <c r="Z1383" s="51">
        <f>VLOOKUP(H1383,'[3]POB 2017 DISA CHOTA'!$G$289:$AS$1552,19,FALSE)</f>
        <v>10</v>
      </c>
      <c r="AA1383" s="51">
        <f>VLOOKUP(H1383,'[3]POB 2017 DISA CHOTA'!$G$289:$AS$1552,20,FALSE)</f>
        <v>14</v>
      </c>
      <c r="AB1383" s="51">
        <f>VLOOKUP(H1383,'[3]POB 2017 DISA CHOTA'!$G$289:$AS$1552,21,FALSE)</f>
        <v>6</v>
      </c>
      <c r="AC1383" s="51">
        <f>VLOOKUP(H1383,'[3]POB 2017 DISA CHOTA'!$G$289:$AS$1552,22,FALSE)</f>
        <v>11</v>
      </c>
      <c r="AD1383" s="51">
        <f>VLOOKUP(H1383,'[3]POB 2017 DISA CHOTA'!$G$289:$AS$1552,23,FALSE)</f>
        <v>34</v>
      </c>
      <c r="AE1383" s="51">
        <f>VLOOKUP(H1383,'[3]POB 2017 DISA CHOTA'!$G$289:$AS$1552,24,FALSE)</f>
        <v>32</v>
      </c>
      <c r="AF1383" s="51">
        <f>VLOOKUP(H1383,'[3]POB 2017 DISA CHOTA'!$G$289:$AS$1552,25,FALSE)</f>
        <v>49</v>
      </c>
      <c r="AG1383" s="51">
        <f>VLOOKUP(H1383,'[3]POB 2017 DISA CHOTA'!$G$289:$AS$1552,26,FALSE)</f>
        <v>41</v>
      </c>
      <c r="AH1383" s="51">
        <f>VLOOKUP(H1383,'[3]POB 2017 DISA CHOTA'!$G$289:$AS$1552,27,FALSE)</f>
        <v>29</v>
      </c>
      <c r="AI1383" s="51">
        <f>VLOOKUP(H1383,'[3]POB 2017 DISA CHOTA'!$G$289:$AS$1552,28,FALSE)</f>
        <v>29</v>
      </c>
      <c r="AJ1383" s="51">
        <f>VLOOKUP(H1383,'[3]POB 2017 DISA CHOTA'!$G$289:$AS$1552,29,FALSE)</f>
        <v>28</v>
      </c>
      <c r="AK1383" s="51">
        <f>VLOOKUP(H1383,'[3]POB 2017 DISA CHOTA'!$G$289:$AS$1552,30,FALSE)</f>
        <v>18</v>
      </c>
      <c r="AL1383" s="51">
        <f>VLOOKUP(H1383,'[3]POB 2017 DISA CHOTA'!$G$289:$AS$1552,31,FALSE)</f>
        <v>16</v>
      </c>
      <c r="AM1383" s="51">
        <f>VLOOKUP(H1383,'[3]POB 2017 DISA CHOTA'!$G$289:$AS$1552,32,FALSE)</f>
        <v>18</v>
      </c>
      <c r="AN1383" s="51">
        <f>VLOOKUP(H1383,'[3]POB 2017 DISA CHOTA'!$G$289:$AS$1552,33,FALSE)</f>
        <v>13</v>
      </c>
      <c r="AO1383" s="51">
        <f>VLOOKUP(H1383,'[3]POB 2017 DISA CHOTA'!$G$289:$AS$1552,34,FALSE)</f>
        <v>5</v>
      </c>
      <c r="AP1383" s="51">
        <f>VLOOKUP(H1383,'[3]POB 2017 DISA CHOTA'!$G$289:$AS$1552,35,FALSE)</f>
        <v>8</v>
      </c>
      <c r="AQ1383" s="51">
        <f>VLOOKUP(H1383,'[3]POB 2017 DISA CHOTA'!$G$289:$AS$1552,36,FALSE)</f>
        <v>30</v>
      </c>
      <c r="AR1383" s="51">
        <f>VLOOKUP(H1383,'[3]POB 2017 DISA CHOTA'!$G$289:$AS$1552,37,FALSE)</f>
        <v>23</v>
      </c>
      <c r="AS1383" s="51">
        <f>VLOOKUP(H1383,'[3]POB 2017 DISA CHOTA'!$G$289:$AS$1552,38,FALSE)</f>
        <v>105</v>
      </c>
      <c r="AT1383" s="51">
        <f>VLOOKUP(H1383,'[3]POB 2017 DISA CHOTA'!$G$289:$AS$1552,39,FALSE)</f>
        <v>9</v>
      </c>
      <c r="AU1383" s="56">
        <v>4774</v>
      </c>
      <c r="AV1383" s="109"/>
      <c r="AW1383" s="109"/>
    </row>
    <row r="1384" spans="1:49" s="33" customFormat="1" ht="12">
      <c r="A1384" s="21">
        <v>1380</v>
      </c>
      <c r="B1384" s="83">
        <v>6670</v>
      </c>
      <c r="C1384" s="84" t="s">
        <v>996</v>
      </c>
      <c r="D1384" s="84" t="s">
        <v>748</v>
      </c>
      <c r="E1384" s="84" t="s">
        <v>777</v>
      </c>
      <c r="F1384" s="13" t="s">
        <v>357</v>
      </c>
      <c r="G1384" s="56" t="s">
        <v>662</v>
      </c>
      <c r="H1384" s="83">
        <v>6670</v>
      </c>
      <c r="I1384" s="16">
        <f t="shared" si="1033"/>
        <v>519</v>
      </c>
      <c r="J1384" s="51">
        <f>VLOOKUP(H1384,'[3]POB 2017 DISA CHOTA'!$G$289:$AS$1552,3,FALSE)</f>
        <v>5</v>
      </c>
      <c r="K1384" s="51">
        <f>VLOOKUP(H1384,'[3]POB 2017 DISA CHOTA'!$G$289:$AS$1552,4,FALSE)</f>
        <v>8</v>
      </c>
      <c r="L1384" s="51">
        <f>VLOOKUP(H1384,'[3]POB 2017 DISA CHOTA'!$G$289:$AS$1552,5,FALSE)</f>
        <v>8</v>
      </c>
      <c r="M1384" s="51">
        <f>VLOOKUP(H1384,'[3]POB 2017 DISA CHOTA'!$G$289:$AS$1552,6,FALSE)</f>
        <v>9</v>
      </c>
      <c r="N1384" s="51">
        <f>VLOOKUP(H1384,'[3]POB 2017 DISA CHOTA'!$G$289:$AS$1552,7,FALSE)</f>
        <v>11</v>
      </c>
      <c r="O1384" s="51">
        <f>VLOOKUP(H1384,'[3]POB 2017 DISA CHOTA'!$G$289:$AS$1552,8,FALSE)</f>
        <v>9</v>
      </c>
      <c r="P1384" s="51">
        <f>VLOOKUP(H1384,'[3]POB 2017 DISA CHOTA'!$G$289:$AS$1552,9,FALSE)</f>
        <v>11</v>
      </c>
      <c r="Q1384" s="51">
        <f>VLOOKUP(H1384,'[3]POB 2017 DISA CHOTA'!$G$289:$AS$1552,10,FALSE)</f>
        <v>11</v>
      </c>
      <c r="R1384" s="51">
        <f>VLOOKUP(H1384,'[3]POB 2017 DISA CHOTA'!$G$289:$AS$1552,11,FALSE)</f>
        <v>18</v>
      </c>
      <c r="S1384" s="51">
        <f>VLOOKUP(H1384,'[3]POB 2017 DISA CHOTA'!$G$289:$AS$1552,12,FALSE)</f>
        <v>13</v>
      </c>
      <c r="T1384" s="51">
        <f>VLOOKUP(H1384,'[3]POB 2017 DISA CHOTA'!$G$289:$AS$1552,13,FALSE)</f>
        <v>17</v>
      </c>
      <c r="U1384" s="51">
        <f>VLOOKUP(H1384,'[3]POB 2017 DISA CHOTA'!$G$289:$AS$1552,14,FALSE)</f>
        <v>16</v>
      </c>
      <c r="V1384" s="51">
        <f>VLOOKUP(H1384,'[3]POB 2017 DISA CHOTA'!$G$289:$AS$1552,15,FALSE)</f>
        <v>17</v>
      </c>
      <c r="W1384" s="51">
        <f>VLOOKUP(H1384,'[3]POB 2017 DISA CHOTA'!$G$289:$AS$1552,16,FALSE)</f>
        <v>7</v>
      </c>
      <c r="X1384" s="51">
        <f>VLOOKUP(H1384,'[3]POB 2017 DISA CHOTA'!$G$289:$AS$1552,17,FALSE)</f>
        <v>19</v>
      </c>
      <c r="Y1384" s="51">
        <f>VLOOKUP(H1384,'[3]POB 2017 DISA CHOTA'!$G$289:$AS$1552,18,FALSE)</f>
        <v>9</v>
      </c>
      <c r="Z1384" s="51">
        <f>VLOOKUP(H1384,'[3]POB 2017 DISA CHOTA'!$G$289:$AS$1552,19,FALSE)</f>
        <v>10</v>
      </c>
      <c r="AA1384" s="51">
        <f>VLOOKUP(H1384,'[3]POB 2017 DISA CHOTA'!$G$289:$AS$1552,20,FALSE)</f>
        <v>6</v>
      </c>
      <c r="AB1384" s="51">
        <f>VLOOKUP(H1384,'[3]POB 2017 DISA CHOTA'!$G$289:$AS$1552,21,FALSE)</f>
        <v>11</v>
      </c>
      <c r="AC1384" s="51">
        <f>VLOOKUP(H1384,'[3]POB 2017 DISA CHOTA'!$G$289:$AS$1552,22,FALSE)</f>
        <v>4</v>
      </c>
      <c r="AD1384" s="51">
        <f>VLOOKUP(H1384,'[3]POB 2017 DISA CHOTA'!$G$289:$AS$1552,23,FALSE)</f>
        <v>38</v>
      </c>
      <c r="AE1384" s="51">
        <f>VLOOKUP(H1384,'[3]POB 2017 DISA CHOTA'!$G$289:$AS$1552,24,FALSE)</f>
        <v>45</v>
      </c>
      <c r="AF1384" s="51">
        <f>VLOOKUP(H1384,'[3]POB 2017 DISA CHOTA'!$G$289:$AS$1552,25,FALSE)</f>
        <v>43</v>
      </c>
      <c r="AG1384" s="51">
        <f>VLOOKUP(H1384,'[3]POB 2017 DISA CHOTA'!$G$289:$AS$1552,26,FALSE)</f>
        <v>41</v>
      </c>
      <c r="AH1384" s="51">
        <f>VLOOKUP(H1384,'[3]POB 2017 DISA CHOTA'!$G$289:$AS$1552,27,FALSE)</f>
        <v>25</v>
      </c>
      <c r="AI1384" s="51">
        <f>VLOOKUP(H1384,'[3]POB 2017 DISA CHOTA'!$G$289:$AS$1552,28,FALSE)</f>
        <v>24</v>
      </c>
      <c r="AJ1384" s="51">
        <f>VLOOKUP(H1384,'[3]POB 2017 DISA CHOTA'!$G$289:$AS$1552,29,FALSE)</f>
        <v>19</v>
      </c>
      <c r="AK1384" s="51">
        <f>VLOOKUP(H1384,'[3]POB 2017 DISA CHOTA'!$G$289:$AS$1552,30,FALSE)</f>
        <v>11</v>
      </c>
      <c r="AL1384" s="51">
        <f>VLOOKUP(H1384,'[3]POB 2017 DISA CHOTA'!$G$289:$AS$1552,31,FALSE)</f>
        <v>16</v>
      </c>
      <c r="AM1384" s="51">
        <f>VLOOKUP(H1384,'[3]POB 2017 DISA CHOTA'!$G$289:$AS$1552,32,FALSE)</f>
        <v>16</v>
      </c>
      <c r="AN1384" s="51">
        <f>VLOOKUP(H1384,'[3]POB 2017 DISA CHOTA'!$G$289:$AS$1552,33,FALSE)</f>
        <v>12</v>
      </c>
      <c r="AO1384" s="51">
        <f>VLOOKUP(H1384,'[3]POB 2017 DISA CHOTA'!$G$289:$AS$1552,34,FALSE)</f>
        <v>7</v>
      </c>
      <c r="AP1384" s="51">
        <f>VLOOKUP(H1384,'[3]POB 2017 DISA CHOTA'!$G$289:$AS$1552,35,FALSE)</f>
        <v>3</v>
      </c>
      <c r="AQ1384" s="51">
        <f>VLOOKUP(H1384,'[3]POB 2017 DISA CHOTA'!$G$289:$AS$1552,36,FALSE)</f>
        <v>37</v>
      </c>
      <c r="AR1384" s="51">
        <f>VLOOKUP(H1384,'[3]POB 2017 DISA CHOTA'!$G$289:$AS$1552,37,FALSE)</f>
        <v>19</v>
      </c>
      <c r="AS1384" s="51">
        <f>VLOOKUP(H1384,'[3]POB 2017 DISA CHOTA'!$G$289:$AS$1552,38,FALSE)</f>
        <v>106</v>
      </c>
      <c r="AT1384" s="51">
        <f>VLOOKUP(H1384,'[3]POB 2017 DISA CHOTA'!$G$289:$AS$1552,39,FALSE)</f>
        <v>9</v>
      </c>
      <c r="AU1384" s="56">
        <v>6670</v>
      </c>
      <c r="AV1384" s="109"/>
      <c r="AW1384" s="109"/>
    </row>
    <row r="1385" spans="1:49" s="33" customFormat="1" ht="12">
      <c r="A1385" s="6">
        <v>1381</v>
      </c>
      <c r="B1385" s="83">
        <v>7119</v>
      </c>
      <c r="C1385" s="84" t="s">
        <v>996</v>
      </c>
      <c r="D1385" s="84" t="s">
        <v>748</v>
      </c>
      <c r="E1385" s="84" t="s">
        <v>777</v>
      </c>
      <c r="F1385" s="13" t="s">
        <v>358</v>
      </c>
      <c r="G1385" s="56" t="s">
        <v>662</v>
      </c>
      <c r="H1385" s="83">
        <v>7119</v>
      </c>
      <c r="I1385" s="16">
        <f t="shared" si="1033"/>
        <v>696</v>
      </c>
      <c r="J1385" s="51">
        <f>VLOOKUP(H1385,'[3]POB 2017 DISA CHOTA'!$G$289:$AS$1552,3,FALSE)</f>
        <v>13</v>
      </c>
      <c r="K1385" s="51">
        <f>VLOOKUP(H1385,'[3]POB 2017 DISA CHOTA'!$G$289:$AS$1552,4,FALSE)</f>
        <v>8</v>
      </c>
      <c r="L1385" s="51">
        <f>VLOOKUP(H1385,'[3]POB 2017 DISA CHOTA'!$G$289:$AS$1552,5,FALSE)</f>
        <v>16</v>
      </c>
      <c r="M1385" s="51">
        <f>VLOOKUP(H1385,'[3]POB 2017 DISA CHOTA'!$G$289:$AS$1552,6,FALSE)</f>
        <v>16</v>
      </c>
      <c r="N1385" s="51">
        <f>VLOOKUP(H1385,'[3]POB 2017 DISA CHOTA'!$G$289:$AS$1552,7,FALSE)</f>
        <v>14</v>
      </c>
      <c r="O1385" s="51">
        <f>VLOOKUP(H1385,'[3]POB 2017 DISA CHOTA'!$G$289:$AS$1552,8,FALSE)</f>
        <v>19</v>
      </c>
      <c r="P1385" s="51">
        <f>VLOOKUP(H1385,'[3]POB 2017 DISA CHOTA'!$G$289:$AS$1552,9,FALSE)</f>
        <v>23</v>
      </c>
      <c r="Q1385" s="51">
        <f>VLOOKUP(H1385,'[3]POB 2017 DISA CHOTA'!$G$289:$AS$1552,10,FALSE)</f>
        <v>28</v>
      </c>
      <c r="R1385" s="51">
        <f>VLOOKUP(H1385,'[3]POB 2017 DISA CHOTA'!$G$289:$AS$1552,11,FALSE)</f>
        <v>16</v>
      </c>
      <c r="S1385" s="51">
        <f>VLOOKUP(H1385,'[3]POB 2017 DISA CHOTA'!$G$289:$AS$1552,12,FALSE)</f>
        <v>19</v>
      </c>
      <c r="T1385" s="51">
        <f>VLOOKUP(H1385,'[3]POB 2017 DISA CHOTA'!$G$289:$AS$1552,13,FALSE)</f>
        <v>22</v>
      </c>
      <c r="U1385" s="51">
        <f>VLOOKUP(H1385,'[3]POB 2017 DISA CHOTA'!$G$289:$AS$1552,14,FALSE)</f>
        <v>22</v>
      </c>
      <c r="V1385" s="51">
        <f>VLOOKUP(H1385,'[3]POB 2017 DISA CHOTA'!$G$289:$AS$1552,15,FALSE)</f>
        <v>17</v>
      </c>
      <c r="W1385" s="51">
        <f>VLOOKUP(H1385,'[3]POB 2017 DISA CHOTA'!$G$289:$AS$1552,16,FALSE)</f>
        <v>20</v>
      </c>
      <c r="X1385" s="51">
        <f>VLOOKUP(H1385,'[3]POB 2017 DISA CHOTA'!$G$289:$AS$1552,17,FALSE)</f>
        <v>15</v>
      </c>
      <c r="Y1385" s="51">
        <f>VLOOKUP(H1385,'[3]POB 2017 DISA CHOTA'!$G$289:$AS$1552,18,FALSE)</f>
        <v>19</v>
      </c>
      <c r="Z1385" s="51">
        <f>VLOOKUP(H1385,'[3]POB 2017 DISA CHOTA'!$G$289:$AS$1552,19,FALSE)</f>
        <v>15</v>
      </c>
      <c r="AA1385" s="51">
        <f>VLOOKUP(H1385,'[3]POB 2017 DISA CHOTA'!$G$289:$AS$1552,20,FALSE)</f>
        <v>12</v>
      </c>
      <c r="AB1385" s="51">
        <f>VLOOKUP(H1385,'[3]POB 2017 DISA CHOTA'!$G$289:$AS$1552,21,FALSE)</f>
        <v>8</v>
      </c>
      <c r="AC1385" s="51">
        <f>VLOOKUP(H1385,'[3]POB 2017 DISA CHOTA'!$G$289:$AS$1552,22,FALSE)</f>
        <v>11</v>
      </c>
      <c r="AD1385" s="51">
        <f>VLOOKUP(H1385,'[3]POB 2017 DISA CHOTA'!$G$289:$AS$1552,23,FALSE)</f>
        <v>50</v>
      </c>
      <c r="AE1385" s="51">
        <f>VLOOKUP(H1385,'[3]POB 2017 DISA CHOTA'!$G$289:$AS$1552,24,FALSE)</f>
        <v>52</v>
      </c>
      <c r="AF1385" s="51">
        <f>VLOOKUP(H1385,'[3]POB 2017 DISA CHOTA'!$G$289:$AS$1552,25,FALSE)</f>
        <v>58</v>
      </c>
      <c r="AG1385" s="51">
        <f>VLOOKUP(H1385,'[3]POB 2017 DISA CHOTA'!$G$289:$AS$1552,26,FALSE)</f>
        <v>38</v>
      </c>
      <c r="AH1385" s="51">
        <f>VLOOKUP(H1385,'[3]POB 2017 DISA CHOTA'!$G$289:$AS$1552,27,FALSE)</f>
        <v>36</v>
      </c>
      <c r="AI1385" s="51">
        <f>VLOOKUP(H1385,'[3]POB 2017 DISA CHOTA'!$G$289:$AS$1552,28,FALSE)</f>
        <v>39</v>
      </c>
      <c r="AJ1385" s="51">
        <f>VLOOKUP(H1385,'[3]POB 2017 DISA CHOTA'!$G$289:$AS$1552,29,FALSE)</f>
        <v>33</v>
      </c>
      <c r="AK1385" s="51">
        <f>VLOOKUP(H1385,'[3]POB 2017 DISA CHOTA'!$G$289:$AS$1552,30,FALSE)</f>
        <v>16</v>
      </c>
      <c r="AL1385" s="51">
        <f>VLOOKUP(H1385,'[3]POB 2017 DISA CHOTA'!$G$289:$AS$1552,31,FALSE)</f>
        <v>16</v>
      </c>
      <c r="AM1385" s="51">
        <f>VLOOKUP(H1385,'[3]POB 2017 DISA CHOTA'!$G$289:$AS$1552,32,FALSE)</f>
        <v>9</v>
      </c>
      <c r="AN1385" s="51">
        <f>VLOOKUP(H1385,'[3]POB 2017 DISA CHOTA'!$G$289:$AS$1552,33,FALSE)</f>
        <v>9</v>
      </c>
      <c r="AO1385" s="51">
        <f>VLOOKUP(H1385,'[3]POB 2017 DISA CHOTA'!$G$289:$AS$1552,34,FALSE)</f>
        <v>4</v>
      </c>
      <c r="AP1385" s="51">
        <f>VLOOKUP(H1385,'[3]POB 2017 DISA CHOTA'!$G$289:$AS$1552,35,FALSE)</f>
        <v>3</v>
      </c>
      <c r="AQ1385" s="51">
        <f>VLOOKUP(H1385,'[3]POB 2017 DISA CHOTA'!$G$289:$AS$1552,36,FALSE)</f>
        <v>47</v>
      </c>
      <c r="AR1385" s="51">
        <f>VLOOKUP(H1385,'[3]POB 2017 DISA CHOTA'!$G$289:$AS$1552,37,FALSE)</f>
        <v>31</v>
      </c>
      <c r="AS1385" s="51">
        <f>VLOOKUP(H1385,'[3]POB 2017 DISA CHOTA'!$G$289:$AS$1552,38,FALSE)</f>
        <v>134</v>
      </c>
      <c r="AT1385" s="51">
        <f>VLOOKUP(H1385,'[3]POB 2017 DISA CHOTA'!$G$289:$AS$1552,39,FALSE)</f>
        <v>18</v>
      </c>
      <c r="AU1385" s="56">
        <v>7119</v>
      </c>
      <c r="AV1385" s="109"/>
      <c r="AW1385" s="109"/>
    </row>
    <row r="1386" spans="1:49" s="33" customFormat="1" ht="12">
      <c r="A1386" s="21">
        <v>1382</v>
      </c>
      <c r="B1386" s="71" t="s">
        <v>288</v>
      </c>
      <c r="C1386" s="71"/>
      <c r="D1386" s="71"/>
      <c r="E1386" s="71"/>
      <c r="F1386" s="72" t="s">
        <v>1092</v>
      </c>
      <c r="G1386" s="73"/>
      <c r="H1386" s="71" t="s">
        <v>288</v>
      </c>
      <c r="I1386" s="104">
        <f>SUM(I1387:I1394)</f>
        <v>5246</v>
      </c>
      <c r="J1386" s="74">
        <f t="shared" ref="J1386:AT1386" si="1034">SUM(J1387:J1394)</f>
        <v>66</v>
      </c>
      <c r="K1386" s="74">
        <f t="shared" si="1034"/>
        <v>93</v>
      </c>
      <c r="L1386" s="74">
        <f t="shared" si="1034"/>
        <v>96</v>
      </c>
      <c r="M1386" s="74">
        <f t="shared" si="1034"/>
        <v>96</v>
      </c>
      <c r="N1386" s="74">
        <f t="shared" si="1034"/>
        <v>92</v>
      </c>
      <c r="O1386" s="74">
        <f t="shared" si="1034"/>
        <v>117</v>
      </c>
      <c r="P1386" s="74">
        <f t="shared" si="1034"/>
        <v>112</v>
      </c>
      <c r="Q1386" s="74">
        <f t="shared" si="1034"/>
        <v>113</v>
      </c>
      <c r="R1386" s="74">
        <f t="shared" si="1034"/>
        <v>113</v>
      </c>
      <c r="S1386" s="74">
        <f t="shared" si="1034"/>
        <v>113</v>
      </c>
      <c r="T1386" s="74">
        <f t="shared" si="1034"/>
        <v>113</v>
      </c>
      <c r="U1386" s="74">
        <f t="shared" si="1034"/>
        <v>113</v>
      </c>
      <c r="V1386" s="74">
        <f t="shared" si="1034"/>
        <v>111</v>
      </c>
      <c r="W1386" s="74">
        <f t="shared" si="1034"/>
        <v>107</v>
      </c>
      <c r="X1386" s="74">
        <f t="shared" si="1034"/>
        <v>101</v>
      </c>
      <c r="Y1386" s="74">
        <f t="shared" si="1034"/>
        <v>97</v>
      </c>
      <c r="Z1386" s="74">
        <f t="shared" si="1034"/>
        <v>92</v>
      </c>
      <c r="AA1386" s="74">
        <f t="shared" si="1034"/>
        <v>87</v>
      </c>
      <c r="AB1386" s="74">
        <f t="shared" si="1034"/>
        <v>84</v>
      </c>
      <c r="AC1386" s="74">
        <f t="shared" si="1034"/>
        <v>82</v>
      </c>
      <c r="AD1386" s="74">
        <f t="shared" si="1034"/>
        <v>400</v>
      </c>
      <c r="AE1386" s="74">
        <f t="shared" si="1034"/>
        <v>452</v>
      </c>
      <c r="AF1386" s="74">
        <f t="shared" si="1034"/>
        <v>430</v>
      </c>
      <c r="AG1386" s="74">
        <f t="shared" si="1034"/>
        <v>379</v>
      </c>
      <c r="AH1386" s="74">
        <f t="shared" si="1034"/>
        <v>320</v>
      </c>
      <c r="AI1386" s="74">
        <f t="shared" si="1034"/>
        <v>311</v>
      </c>
      <c r="AJ1386" s="74">
        <f t="shared" si="1034"/>
        <v>239</v>
      </c>
      <c r="AK1386" s="74">
        <f t="shared" si="1034"/>
        <v>226</v>
      </c>
      <c r="AL1386" s="74">
        <f t="shared" si="1034"/>
        <v>161</v>
      </c>
      <c r="AM1386" s="74">
        <f t="shared" si="1034"/>
        <v>122</v>
      </c>
      <c r="AN1386" s="74">
        <f t="shared" si="1034"/>
        <v>86</v>
      </c>
      <c r="AO1386" s="74">
        <f t="shared" si="1034"/>
        <v>57</v>
      </c>
      <c r="AP1386" s="74">
        <f t="shared" si="1034"/>
        <v>65</v>
      </c>
      <c r="AQ1386" s="74">
        <f t="shared" si="1034"/>
        <v>267</v>
      </c>
      <c r="AR1386" s="74">
        <f t="shared" si="1034"/>
        <v>213</v>
      </c>
      <c r="AS1386" s="74">
        <f t="shared" si="1034"/>
        <v>1124</v>
      </c>
      <c r="AT1386" s="74">
        <f t="shared" si="1034"/>
        <v>103</v>
      </c>
      <c r="AU1386" s="73" t="s">
        <v>288</v>
      </c>
      <c r="AV1386" s="109"/>
      <c r="AW1386" s="109"/>
    </row>
    <row r="1387" spans="1:49" s="33" customFormat="1" ht="12">
      <c r="A1387" s="21">
        <v>1383</v>
      </c>
      <c r="B1387" s="83">
        <v>4730</v>
      </c>
      <c r="C1387" s="84" t="s">
        <v>996</v>
      </c>
      <c r="D1387" s="84" t="s">
        <v>782</v>
      </c>
      <c r="E1387" s="84" t="s">
        <v>783</v>
      </c>
      <c r="F1387" s="13" t="s">
        <v>359</v>
      </c>
      <c r="G1387" s="56" t="s">
        <v>680</v>
      </c>
      <c r="H1387" s="83">
        <v>4730</v>
      </c>
      <c r="I1387" s="16">
        <f t="shared" ref="I1387:I1394" si="1035">SUM(J1387:AP1387)</f>
        <v>1762</v>
      </c>
      <c r="J1387" s="51">
        <f>VLOOKUP(H1387,'[3]POB 2017 DISA CHOTA'!$G$289:$AS$1552,3,FALSE)</f>
        <v>20</v>
      </c>
      <c r="K1387" s="51">
        <f>VLOOKUP(H1387,'[3]POB 2017 DISA CHOTA'!$G$289:$AS$1552,4,FALSE)</f>
        <v>35</v>
      </c>
      <c r="L1387" s="51">
        <f>VLOOKUP(H1387,'[3]POB 2017 DISA CHOTA'!$G$289:$AS$1552,5,FALSE)</f>
        <v>32</v>
      </c>
      <c r="M1387" s="51">
        <f>VLOOKUP(H1387,'[3]POB 2017 DISA CHOTA'!$G$289:$AS$1552,6,FALSE)</f>
        <v>35</v>
      </c>
      <c r="N1387" s="51">
        <f>VLOOKUP(H1387,'[3]POB 2017 DISA CHOTA'!$G$289:$AS$1552,7,FALSE)</f>
        <v>37</v>
      </c>
      <c r="O1387" s="51">
        <f>VLOOKUP(H1387,'[3]POB 2017 DISA CHOTA'!$G$289:$AS$1552,8,FALSE)</f>
        <v>29</v>
      </c>
      <c r="P1387" s="51">
        <f>VLOOKUP(H1387,'[3]POB 2017 DISA CHOTA'!$G$289:$AS$1552,9,FALSE)</f>
        <v>43</v>
      </c>
      <c r="Q1387" s="51">
        <f>VLOOKUP(H1387,'[3]POB 2017 DISA CHOTA'!$G$289:$AS$1552,10,FALSE)</f>
        <v>33</v>
      </c>
      <c r="R1387" s="51">
        <f>VLOOKUP(H1387,'[3]POB 2017 DISA CHOTA'!$G$289:$AS$1552,11,FALSE)</f>
        <v>48</v>
      </c>
      <c r="S1387" s="51">
        <f>VLOOKUP(H1387,'[3]POB 2017 DISA CHOTA'!$G$289:$AS$1552,12,FALSE)</f>
        <v>42</v>
      </c>
      <c r="T1387" s="51">
        <f>VLOOKUP(H1387,'[3]POB 2017 DISA CHOTA'!$G$289:$AS$1552,13,FALSE)</f>
        <v>40</v>
      </c>
      <c r="U1387" s="51">
        <f>VLOOKUP(H1387,'[3]POB 2017 DISA CHOTA'!$G$289:$AS$1552,14,FALSE)</f>
        <v>37</v>
      </c>
      <c r="V1387" s="51">
        <f>VLOOKUP(H1387,'[3]POB 2017 DISA CHOTA'!$G$289:$AS$1552,15,FALSE)</f>
        <v>40</v>
      </c>
      <c r="W1387" s="51">
        <f>VLOOKUP(H1387,'[3]POB 2017 DISA CHOTA'!$G$289:$AS$1552,16,FALSE)</f>
        <v>40</v>
      </c>
      <c r="X1387" s="51">
        <f>VLOOKUP(H1387,'[3]POB 2017 DISA CHOTA'!$G$289:$AS$1552,17,FALSE)</f>
        <v>37</v>
      </c>
      <c r="Y1387" s="51">
        <f>VLOOKUP(H1387,'[3]POB 2017 DISA CHOTA'!$G$289:$AS$1552,18,FALSE)</f>
        <v>30</v>
      </c>
      <c r="Z1387" s="51">
        <f>VLOOKUP(H1387,'[3]POB 2017 DISA CHOTA'!$G$289:$AS$1552,19,FALSE)</f>
        <v>32</v>
      </c>
      <c r="AA1387" s="51">
        <f>VLOOKUP(H1387,'[3]POB 2017 DISA CHOTA'!$G$289:$AS$1552,20,FALSE)</f>
        <v>24</v>
      </c>
      <c r="AB1387" s="51">
        <f>VLOOKUP(H1387,'[3]POB 2017 DISA CHOTA'!$G$289:$AS$1552,21,FALSE)</f>
        <v>25</v>
      </c>
      <c r="AC1387" s="51">
        <f>VLOOKUP(H1387,'[3]POB 2017 DISA CHOTA'!$G$289:$AS$1552,22,FALSE)</f>
        <v>22</v>
      </c>
      <c r="AD1387" s="51">
        <f>VLOOKUP(H1387,'[3]POB 2017 DISA CHOTA'!$G$289:$AS$1552,23,FALSE)</f>
        <v>133</v>
      </c>
      <c r="AE1387" s="51">
        <f>VLOOKUP(H1387,'[3]POB 2017 DISA CHOTA'!$G$289:$AS$1552,24,FALSE)</f>
        <v>140</v>
      </c>
      <c r="AF1387" s="51">
        <f>VLOOKUP(H1387,'[3]POB 2017 DISA CHOTA'!$G$289:$AS$1552,25,FALSE)</f>
        <v>125</v>
      </c>
      <c r="AG1387" s="51">
        <f>VLOOKUP(H1387,'[3]POB 2017 DISA CHOTA'!$G$289:$AS$1552,26,FALSE)</f>
        <v>138</v>
      </c>
      <c r="AH1387" s="51">
        <f>VLOOKUP(H1387,'[3]POB 2017 DISA CHOTA'!$G$289:$AS$1552,27,FALSE)</f>
        <v>103</v>
      </c>
      <c r="AI1387" s="51">
        <f>VLOOKUP(H1387,'[3]POB 2017 DISA CHOTA'!$G$289:$AS$1552,28,FALSE)</f>
        <v>109</v>
      </c>
      <c r="AJ1387" s="51">
        <f>VLOOKUP(H1387,'[3]POB 2017 DISA CHOTA'!$G$289:$AS$1552,29,FALSE)</f>
        <v>77</v>
      </c>
      <c r="AK1387" s="51">
        <f>VLOOKUP(H1387,'[3]POB 2017 DISA CHOTA'!$G$289:$AS$1552,30,FALSE)</f>
        <v>86</v>
      </c>
      <c r="AL1387" s="51">
        <f>VLOOKUP(H1387,'[3]POB 2017 DISA CHOTA'!$G$289:$AS$1552,31,FALSE)</f>
        <v>49</v>
      </c>
      <c r="AM1387" s="51">
        <f>VLOOKUP(H1387,'[3]POB 2017 DISA CHOTA'!$G$289:$AS$1552,32,FALSE)</f>
        <v>37</v>
      </c>
      <c r="AN1387" s="51">
        <f>VLOOKUP(H1387,'[3]POB 2017 DISA CHOTA'!$G$289:$AS$1552,33,FALSE)</f>
        <v>30</v>
      </c>
      <c r="AO1387" s="51">
        <f>VLOOKUP(H1387,'[3]POB 2017 DISA CHOTA'!$G$289:$AS$1552,34,FALSE)</f>
        <v>23</v>
      </c>
      <c r="AP1387" s="51">
        <f>VLOOKUP(H1387,'[3]POB 2017 DISA CHOTA'!$G$289:$AS$1552,35,FALSE)</f>
        <v>31</v>
      </c>
      <c r="AQ1387" s="51">
        <f>VLOOKUP(H1387,'[3]POB 2017 DISA CHOTA'!$G$289:$AS$1552,36,FALSE)</f>
        <v>95</v>
      </c>
      <c r="AR1387" s="51">
        <f>VLOOKUP(H1387,'[3]POB 2017 DISA CHOTA'!$G$289:$AS$1552,37,FALSE)</f>
        <v>64</v>
      </c>
      <c r="AS1387" s="51">
        <f>VLOOKUP(H1387,'[3]POB 2017 DISA CHOTA'!$G$289:$AS$1552,38,FALSE)</f>
        <v>367</v>
      </c>
      <c r="AT1387" s="51">
        <f>VLOOKUP(H1387,'[3]POB 2017 DISA CHOTA'!$G$289:$AS$1552,39,FALSE)</f>
        <v>28</v>
      </c>
      <c r="AU1387" s="56">
        <v>4730</v>
      </c>
      <c r="AV1387" s="109"/>
      <c r="AW1387" s="109"/>
    </row>
    <row r="1388" spans="1:49" s="33" customFormat="1" ht="12">
      <c r="A1388" s="6">
        <v>1384</v>
      </c>
      <c r="B1388" s="83">
        <v>4731</v>
      </c>
      <c r="C1388" s="84" t="s">
        <v>996</v>
      </c>
      <c r="D1388" s="84" t="s">
        <v>782</v>
      </c>
      <c r="E1388" s="84" t="s">
        <v>783</v>
      </c>
      <c r="F1388" s="13" t="s">
        <v>360</v>
      </c>
      <c r="G1388" s="56" t="s">
        <v>662</v>
      </c>
      <c r="H1388" s="83">
        <v>4731</v>
      </c>
      <c r="I1388" s="16">
        <f t="shared" si="1035"/>
        <v>558</v>
      </c>
      <c r="J1388" s="51">
        <f>VLOOKUP(H1388,'[3]POB 2017 DISA CHOTA'!$G$289:$AS$1552,3,FALSE)</f>
        <v>11</v>
      </c>
      <c r="K1388" s="51">
        <f>VLOOKUP(H1388,'[3]POB 2017 DISA CHOTA'!$G$289:$AS$1552,4,FALSE)</f>
        <v>14</v>
      </c>
      <c r="L1388" s="51">
        <f>VLOOKUP(H1388,'[3]POB 2017 DISA CHOTA'!$G$289:$AS$1552,5,FALSE)</f>
        <v>9</v>
      </c>
      <c r="M1388" s="51">
        <f>VLOOKUP(H1388,'[3]POB 2017 DISA CHOTA'!$G$289:$AS$1552,6,FALSE)</f>
        <v>16</v>
      </c>
      <c r="N1388" s="51">
        <f>VLOOKUP(H1388,'[3]POB 2017 DISA CHOTA'!$G$289:$AS$1552,7,FALSE)</f>
        <v>8</v>
      </c>
      <c r="O1388" s="51">
        <f>VLOOKUP(H1388,'[3]POB 2017 DISA CHOTA'!$G$289:$AS$1552,8,FALSE)</f>
        <v>16</v>
      </c>
      <c r="P1388" s="51">
        <f>VLOOKUP(H1388,'[3]POB 2017 DISA CHOTA'!$G$289:$AS$1552,9,FALSE)</f>
        <v>17</v>
      </c>
      <c r="Q1388" s="51">
        <f>VLOOKUP(H1388,'[3]POB 2017 DISA CHOTA'!$G$289:$AS$1552,10,FALSE)</f>
        <v>15</v>
      </c>
      <c r="R1388" s="51">
        <f>VLOOKUP(H1388,'[3]POB 2017 DISA CHOTA'!$G$289:$AS$1552,11,FALSE)</f>
        <v>9</v>
      </c>
      <c r="S1388" s="51">
        <f>VLOOKUP(H1388,'[3]POB 2017 DISA CHOTA'!$G$289:$AS$1552,12,FALSE)</f>
        <v>7</v>
      </c>
      <c r="T1388" s="51">
        <f>VLOOKUP(H1388,'[3]POB 2017 DISA CHOTA'!$G$289:$AS$1552,13,FALSE)</f>
        <v>11</v>
      </c>
      <c r="U1388" s="51">
        <f>VLOOKUP(H1388,'[3]POB 2017 DISA CHOTA'!$G$289:$AS$1552,14,FALSE)</f>
        <v>13</v>
      </c>
      <c r="V1388" s="51">
        <f>VLOOKUP(H1388,'[3]POB 2017 DISA CHOTA'!$G$289:$AS$1552,15,FALSE)</f>
        <v>5</v>
      </c>
      <c r="W1388" s="51">
        <f>VLOOKUP(H1388,'[3]POB 2017 DISA CHOTA'!$G$289:$AS$1552,16,FALSE)</f>
        <v>12</v>
      </c>
      <c r="X1388" s="51">
        <f>VLOOKUP(H1388,'[3]POB 2017 DISA CHOTA'!$G$289:$AS$1552,17,FALSE)</f>
        <v>10</v>
      </c>
      <c r="Y1388" s="51">
        <f>VLOOKUP(H1388,'[3]POB 2017 DISA CHOTA'!$G$289:$AS$1552,18,FALSE)</f>
        <v>13</v>
      </c>
      <c r="Z1388" s="51">
        <f>VLOOKUP(H1388,'[3]POB 2017 DISA CHOTA'!$G$289:$AS$1552,19,FALSE)</f>
        <v>11</v>
      </c>
      <c r="AA1388" s="51">
        <f>VLOOKUP(H1388,'[3]POB 2017 DISA CHOTA'!$G$289:$AS$1552,20,FALSE)</f>
        <v>8</v>
      </c>
      <c r="AB1388" s="51">
        <f>VLOOKUP(H1388,'[3]POB 2017 DISA CHOTA'!$G$289:$AS$1552,21,FALSE)</f>
        <v>8</v>
      </c>
      <c r="AC1388" s="51">
        <f>VLOOKUP(H1388,'[3]POB 2017 DISA CHOTA'!$G$289:$AS$1552,22,FALSE)</f>
        <v>10</v>
      </c>
      <c r="AD1388" s="51">
        <f>VLOOKUP(H1388,'[3]POB 2017 DISA CHOTA'!$G$289:$AS$1552,23,FALSE)</f>
        <v>42</v>
      </c>
      <c r="AE1388" s="51">
        <f>VLOOKUP(H1388,'[3]POB 2017 DISA CHOTA'!$G$289:$AS$1552,24,FALSE)</f>
        <v>56</v>
      </c>
      <c r="AF1388" s="51">
        <f>VLOOKUP(H1388,'[3]POB 2017 DISA CHOTA'!$G$289:$AS$1552,25,FALSE)</f>
        <v>52</v>
      </c>
      <c r="AG1388" s="51">
        <f>VLOOKUP(H1388,'[3]POB 2017 DISA CHOTA'!$G$289:$AS$1552,26,FALSE)</f>
        <v>35</v>
      </c>
      <c r="AH1388" s="51">
        <f>VLOOKUP(H1388,'[3]POB 2017 DISA CHOTA'!$G$289:$AS$1552,27,FALSE)</f>
        <v>35</v>
      </c>
      <c r="AI1388" s="51">
        <f>VLOOKUP(H1388,'[3]POB 2017 DISA CHOTA'!$G$289:$AS$1552,28,FALSE)</f>
        <v>24</v>
      </c>
      <c r="AJ1388" s="51">
        <f>VLOOKUP(H1388,'[3]POB 2017 DISA CHOTA'!$G$289:$AS$1552,29,FALSE)</f>
        <v>24</v>
      </c>
      <c r="AK1388" s="51">
        <f>VLOOKUP(H1388,'[3]POB 2017 DISA CHOTA'!$G$289:$AS$1552,30,FALSE)</f>
        <v>22</v>
      </c>
      <c r="AL1388" s="51">
        <f>VLOOKUP(H1388,'[3]POB 2017 DISA CHOTA'!$G$289:$AS$1552,31,FALSE)</f>
        <v>13</v>
      </c>
      <c r="AM1388" s="51">
        <f>VLOOKUP(H1388,'[3]POB 2017 DISA CHOTA'!$G$289:$AS$1552,32,FALSE)</f>
        <v>16</v>
      </c>
      <c r="AN1388" s="51">
        <f>VLOOKUP(H1388,'[3]POB 2017 DISA CHOTA'!$G$289:$AS$1552,33,FALSE)</f>
        <v>6</v>
      </c>
      <c r="AO1388" s="51">
        <f>VLOOKUP(H1388,'[3]POB 2017 DISA CHOTA'!$G$289:$AS$1552,34,FALSE)</f>
        <v>7</v>
      </c>
      <c r="AP1388" s="51">
        <f>VLOOKUP(H1388,'[3]POB 2017 DISA CHOTA'!$G$289:$AS$1552,35,FALSE)</f>
        <v>3</v>
      </c>
      <c r="AQ1388" s="51">
        <f>VLOOKUP(H1388,'[3]POB 2017 DISA CHOTA'!$G$289:$AS$1552,36,FALSE)</f>
        <v>25</v>
      </c>
      <c r="AR1388" s="51">
        <f>VLOOKUP(H1388,'[3]POB 2017 DISA CHOTA'!$G$289:$AS$1552,37,FALSE)</f>
        <v>24</v>
      </c>
      <c r="AS1388" s="51">
        <f>VLOOKUP(H1388,'[3]POB 2017 DISA CHOTA'!$G$289:$AS$1552,38,FALSE)</f>
        <v>120</v>
      </c>
      <c r="AT1388" s="51">
        <f>VLOOKUP(H1388,'[3]POB 2017 DISA CHOTA'!$G$289:$AS$1552,39,FALSE)</f>
        <v>15</v>
      </c>
      <c r="AU1388" s="56">
        <v>4731</v>
      </c>
      <c r="AV1388" s="109"/>
      <c r="AW1388" s="109"/>
    </row>
    <row r="1389" spans="1:49" s="33" customFormat="1" ht="12">
      <c r="A1389" s="21">
        <v>1385</v>
      </c>
      <c r="B1389" s="83">
        <v>4732</v>
      </c>
      <c r="C1389" s="84" t="s">
        <v>996</v>
      </c>
      <c r="D1389" s="84" t="s">
        <v>782</v>
      </c>
      <c r="E1389" s="84" t="s">
        <v>783</v>
      </c>
      <c r="F1389" s="47" t="s">
        <v>785</v>
      </c>
      <c r="G1389" s="48" t="s">
        <v>662</v>
      </c>
      <c r="H1389" s="83">
        <v>4732</v>
      </c>
      <c r="I1389" s="16">
        <f t="shared" si="1035"/>
        <v>735</v>
      </c>
      <c r="J1389" s="51">
        <f>VLOOKUP(H1389,'[3]POB 2017 DISA CHOTA'!$G$289:$AS$1552,3,FALSE)</f>
        <v>10</v>
      </c>
      <c r="K1389" s="51">
        <f>VLOOKUP(H1389,'[3]POB 2017 DISA CHOTA'!$G$289:$AS$1552,4,FALSE)</f>
        <v>13</v>
      </c>
      <c r="L1389" s="51">
        <f>VLOOKUP(H1389,'[3]POB 2017 DISA CHOTA'!$G$289:$AS$1552,5,FALSE)</f>
        <v>15</v>
      </c>
      <c r="M1389" s="51">
        <f>VLOOKUP(H1389,'[3]POB 2017 DISA CHOTA'!$G$289:$AS$1552,6,FALSE)</f>
        <v>12</v>
      </c>
      <c r="N1389" s="51">
        <f>VLOOKUP(H1389,'[3]POB 2017 DISA CHOTA'!$G$289:$AS$1552,7,FALSE)</f>
        <v>9</v>
      </c>
      <c r="O1389" s="51">
        <f>VLOOKUP(H1389,'[3]POB 2017 DISA CHOTA'!$G$289:$AS$1552,8,FALSE)</f>
        <v>16</v>
      </c>
      <c r="P1389" s="51">
        <f>VLOOKUP(H1389,'[3]POB 2017 DISA CHOTA'!$G$289:$AS$1552,9,FALSE)</f>
        <v>8</v>
      </c>
      <c r="Q1389" s="51">
        <f>VLOOKUP(H1389,'[3]POB 2017 DISA CHOTA'!$G$289:$AS$1552,10,FALSE)</f>
        <v>16</v>
      </c>
      <c r="R1389" s="51">
        <f>VLOOKUP(H1389,'[3]POB 2017 DISA CHOTA'!$G$289:$AS$1552,11,FALSE)</f>
        <v>16</v>
      </c>
      <c r="S1389" s="51">
        <f>VLOOKUP(H1389,'[3]POB 2017 DISA CHOTA'!$G$289:$AS$1552,12,FALSE)</f>
        <v>24</v>
      </c>
      <c r="T1389" s="51">
        <f>VLOOKUP(H1389,'[3]POB 2017 DISA CHOTA'!$G$289:$AS$1552,13,FALSE)</f>
        <v>13</v>
      </c>
      <c r="U1389" s="51">
        <f>VLOOKUP(H1389,'[3]POB 2017 DISA CHOTA'!$G$289:$AS$1552,14,FALSE)</f>
        <v>15</v>
      </c>
      <c r="V1389" s="51">
        <f>VLOOKUP(H1389,'[3]POB 2017 DISA CHOTA'!$G$289:$AS$1552,15,FALSE)</f>
        <v>14</v>
      </c>
      <c r="W1389" s="51">
        <f>VLOOKUP(H1389,'[3]POB 2017 DISA CHOTA'!$G$289:$AS$1552,16,FALSE)</f>
        <v>16</v>
      </c>
      <c r="X1389" s="51">
        <f>VLOOKUP(H1389,'[3]POB 2017 DISA CHOTA'!$G$289:$AS$1552,17,FALSE)</f>
        <v>18</v>
      </c>
      <c r="Y1389" s="51">
        <f>VLOOKUP(H1389,'[3]POB 2017 DISA CHOTA'!$G$289:$AS$1552,18,FALSE)</f>
        <v>16</v>
      </c>
      <c r="Z1389" s="51">
        <f>VLOOKUP(H1389,'[3]POB 2017 DISA CHOTA'!$G$289:$AS$1552,19,FALSE)</f>
        <v>13</v>
      </c>
      <c r="AA1389" s="51">
        <f>VLOOKUP(H1389,'[3]POB 2017 DISA CHOTA'!$G$289:$AS$1552,20,FALSE)</f>
        <v>18</v>
      </c>
      <c r="AB1389" s="51">
        <f>VLOOKUP(H1389,'[3]POB 2017 DISA CHOTA'!$G$289:$AS$1552,21,FALSE)</f>
        <v>16</v>
      </c>
      <c r="AC1389" s="51">
        <f>VLOOKUP(H1389,'[3]POB 2017 DISA CHOTA'!$G$289:$AS$1552,22,FALSE)</f>
        <v>9</v>
      </c>
      <c r="AD1389" s="51">
        <f>VLOOKUP(H1389,'[3]POB 2017 DISA CHOTA'!$G$289:$AS$1552,23,FALSE)</f>
        <v>58</v>
      </c>
      <c r="AE1389" s="51">
        <f>VLOOKUP(H1389,'[3]POB 2017 DISA CHOTA'!$G$289:$AS$1552,24,FALSE)</f>
        <v>65</v>
      </c>
      <c r="AF1389" s="51">
        <f>VLOOKUP(H1389,'[3]POB 2017 DISA CHOTA'!$G$289:$AS$1552,25,FALSE)</f>
        <v>65</v>
      </c>
      <c r="AG1389" s="51">
        <f>VLOOKUP(H1389,'[3]POB 2017 DISA CHOTA'!$G$289:$AS$1552,26,FALSE)</f>
        <v>54</v>
      </c>
      <c r="AH1389" s="51">
        <f>VLOOKUP(H1389,'[3]POB 2017 DISA CHOTA'!$G$289:$AS$1552,27,FALSE)</f>
        <v>44</v>
      </c>
      <c r="AI1389" s="51">
        <f>VLOOKUP(H1389,'[3]POB 2017 DISA CHOTA'!$G$289:$AS$1552,28,FALSE)</f>
        <v>47</v>
      </c>
      <c r="AJ1389" s="51">
        <f>VLOOKUP(H1389,'[3]POB 2017 DISA CHOTA'!$G$289:$AS$1552,29,FALSE)</f>
        <v>30</v>
      </c>
      <c r="AK1389" s="51">
        <f>VLOOKUP(H1389,'[3]POB 2017 DISA CHOTA'!$G$289:$AS$1552,30,FALSE)</f>
        <v>24</v>
      </c>
      <c r="AL1389" s="51">
        <f>VLOOKUP(H1389,'[3]POB 2017 DISA CHOTA'!$G$289:$AS$1552,31,FALSE)</f>
        <v>25</v>
      </c>
      <c r="AM1389" s="51">
        <f>VLOOKUP(H1389,'[3]POB 2017 DISA CHOTA'!$G$289:$AS$1552,32,FALSE)</f>
        <v>14</v>
      </c>
      <c r="AN1389" s="51">
        <f>VLOOKUP(H1389,'[3]POB 2017 DISA CHOTA'!$G$289:$AS$1552,33,FALSE)</f>
        <v>14</v>
      </c>
      <c r="AO1389" s="51">
        <f>VLOOKUP(H1389,'[3]POB 2017 DISA CHOTA'!$G$289:$AS$1552,34,FALSE)</f>
        <v>5</v>
      </c>
      <c r="AP1389" s="51">
        <f>VLOOKUP(H1389,'[3]POB 2017 DISA CHOTA'!$G$289:$AS$1552,35,FALSE)</f>
        <v>3</v>
      </c>
      <c r="AQ1389" s="51">
        <f>VLOOKUP(H1389,'[3]POB 2017 DISA CHOTA'!$G$289:$AS$1552,36,FALSE)</f>
        <v>37</v>
      </c>
      <c r="AR1389" s="51">
        <f>VLOOKUP(H1389,'[3]POB 2017 DISA CHOTA'!$G$289:$AS$1552,37,FALSE)</f>
        <v>35</v>
      </c>
      <c r="AS1389" s="51">
        <f>VLOOKUP(H1389,'[3]POB 2017 DISA CHOTA'!$G$289:$AS$1552,38,FALSE)</f>
        <v>163</v>
      </c>
      <c r="AT1389" s="51">
        <f>VLOOKUP(H1389,'[3]POB 2017 DISA CHOTA'!$G$289:$AS$1552,39,FALSE)</f>
        <v>14</v>
      </c>
      <c r="AU1389" s="56">
        <v>4732</v>
      </c>
      <c r="AV1389" s="109"/>
      <c r="AW1389" s="109"/>
    </row>
    <row r="1390" spans="1:49" s="33" customFormat="1" ht="12">
      <c r="A1390" s="21">
        <v>1386</v>
      </c>
      <c r="B1390" s="83">
        <v>4733</v>
      </c>
      <c r="C1390" s="84" t="s">
        <v>996</v>
      </c>
      <c r="D1390" s="84" t="s">
        <v>782</v>
      </c>
      <c r="E1390" s="84" t="s">
        <v>783</v>
      </c>
      <c r="F1390" s="13" t="s">
        <v>138</v>
      </c>
      <c r="G1390" s="56" t="s">
        <v>662</v>
      </c>
      <c r="H1390" s="83">
        <v>4733</v>
      </c>
      <c r="I1390" s="16">
        <f t="shared" si="1035"/>
        <v>432</v>
      </c>
      <c r="J1390" s="51">
        <f>VLOOKUP(H1390,'[3]POB 2017 DISA CHOTA'!$G$289:$AS$1552,3,FALSE)</f>
        <v>7</v>
      </c>
      <c r="K1390" s="51">
        <f>VLOOKUP(H1390,'[3]POB 2017 DISA CHOTA'!$G$289:$AS$1552,4,FALSE)</f>
        <v>4</v>
      </c>
      <c r="L1390" s="51">
        <f>VLOOKUP(H1390,'[3]POB 2017 DISA CHOTA'!$G$289:$AS$1552,5,FALSE)</f>
        <v>8</v>
      </c>
      <c r="M1390" s="51">
        <f>VLOOKUP(H1390,'[3]POB 2017 DISA CHOTA'!$G$289:$AS$1552,6,FALSE)</f>
        <v>6</v>
      </c>
      <c r="N1390" s="51">
        <f>VLOOKUP(H1390,'[3]POB 2017 DISA CHOTA'!$G$289:$AS$1552,7,FALSE)</f>
        <v>9</v>
      </c>
      <c r="O1390" s="51">
        <f>VLOOKUP(H1390,'[3]POB 2017 DISA CHOTA'!$G$289:$AS$1552,8,FALSE)</f>
        <v>13</v>
      </c>
      <c r="P1390" s="51">
        <f>VLOOKUP(H1390,'[3]POB 2017 DISA CHOTA'!$G$289:$AS$1552,9,FALSE)</f>
        <v>14</v>
      </c>
      <c r="Q1390" s="51">
        <f>VLOOKUP(H1390,'[3]POB 2017 DISA CHOTA'!$G$289:$AS$1552,10,FALSE)</f>
        <v>13</v>
      </c>
      <c r="R1390" s="51">
        <f>VLOOKUP(H1390,'[3]POB 2017 DISA CHOTA'!$G$289:$AS$1552,11,FALSE)</f>
        <v>6</v>
      </c>
      <c r="S1390" s="51">
        <f>VLOOKUP(H1390,'[3]POB 2017 DISA CHOTA'!$G$289:$AS$1552,12,FALSE)</f>
        <v>7</v>
      </c>
      <c r="T1390" s="51">
        <f>VLOOKUP(H1390,'[3]POB 2017 DISA CHOTA'!$G$289:$AS$1552,13,FALSE)</f>
        <v>11</v>
      </c>
      <c r="U1390" s="51">
        <f>VLOOKUP(H1390,'[3]POB 2017 DISA CHOTA'!$G$289:$AS$1552,14,FALSE)</f>
        <v>11</v>
      </c>
      <c r="V1390" s="51">
        <f>VLOOKUP(H1390,'[3]POB 2017 DISA CHOTA'!$G$289:$AS$1552,15,FALSE)</f>
        <v>10</v>
      </c>
      <c r="W1390" s="51">
        <f>VLOOKUP(H1390,'[3]POB 2017 DISA CHOTA'!$G$289:$AS$1552,16,FALSE)</f>
        <v>6</v>
      </c>
      <c r="X1390" s="51">
        <f>VLOOKUP(H1390,'[3]POB 2017 DISA CHOTA'!$G$289:$AS$1552,17,FALSE)</f>
        <v>7</v>
      </c>
      <c r="Y1390" s="51">
        <f>VLOOKUP(H1390,'[3]POB 2017 DISA CHOTA'!$G$289:$AS$1552,18,FALSE)</f>
        <v>11</v>
      </c>
      <c r="Z1390" s="51">
        <f>VLOOKUP(H1390,'[3]POB 2017 DISA CHOTA'!$G$289:$AS$1552,19,FALSE)</f>
        <v>8</v>
      </c>
      <c r="AA1390" s="51">
        <f>VLOOKUP(H1390,'[3]POB 2017 DISA CHOTA'!$G$289:$AS$1552,20,FALSE)</f>
        <v>4</v>
      </c>
      <c r="AB1390" s="51">
        <f>VLOOKUP(H1390,'[3]POB 2017 DISA CHOTA'!$G$289:$AS$1552,21,FALSE)</f>
        <v>7</v>
      </c>
      <c r="AC1390" s="51">
        <f>VLOOKUP(H1390,'[3]POB 2017 DISA CHOTA'!$G$289:$AS$1552,22,FALSE)</f>
        <v>9</v>
      </c>
      <c r="AD1390" s="51">
        <f>VLOOKUP(H1390,'[3]POB 2017 DISA CHOTA'!$G$289:$AS$1552,23,FALSE)</f>
        <v>25</v>
      </c>
      <c r="AE1390" s="51">
        <f>VLOOKUP(H1390,'[3]POB 2017 DISA CHOTA'!$G$289:$AS$1552,24,FALSE)</f>
        <v>24</v>
      </c>
      <c r="AF1390" s="51">
        <f>VLOOKUP(H1390,'[3]POB 2017 DISA CHOTA'!$G$289:$AS$1552,25,FALSE)</f>
        <v>50</v>
      </c>
      <c r="AG1390" s="51">
        <f>VLOOKUP(H1390,'[3]POB 2017 DISA CHOTA'!$G$289:$AS$1552,26,FALSE)</f>
        <v>25</v>
      </c>
      <c r="AH1390" s="51">
        <f>VLOOKUP(H1390,'[3]POB 2017 DISA CHOTA'!$G$289:$AS$1552,27,FALSE)</f>
        <v>28</v>
      </c>
      <c r="AI1390" s="51">
        <f>VLOOKUP(H1390,'[3]POB 2017 DISA CHOTA'!$G$289:$AS$1552,28,FALSE)</f>
        <v>27</v>
      </c>
      <c r="AJ1390" s="51">
        <f>VLOOKUP(H1390,'[3]POB 2017 DISA CHOTA'!$G$289:$AS$1552,29,FALSE)</f>
        <v>24</v>
      </c>
      <c r="AK1390" s="51">
        <f>VLOOKUP(H1390,'[3]POB 2017 DISA CHOTA'!$G$289:$AS$1552,30,FALSE)</f>
        <v>15</v>
      </c>
      <c r="AL1390" s="51">
        <f>VLOOKUP(H1390,'[3]POB 2017 DISA CHOTA'!$G$289:$AS$1552,31,FALSE)</f>
        <v>15</v>
      </c>
      <c r="AM1390" s="51">
        <f>VLOOKUP(H1390,'[3]POB 2017 DISA CHOTA'!$G$289:$AS$1552,32,FALSE)</f>
        <v>10</v>
      </c>
      <c r="AN1390" s="51">
        <f>VLOOKUP(H1390,'[3]POB 2017 DISA CHOTA'!$G$289:$AS$1552,33,FALSE)</f>
        <v>8</v>
      </c>
      <c r="AO1390" s="51">
        <f>VLOOKUP(H1390,'[3]POB 2017 DISA CHOTA'!$G$289:$AS$1552,34,FALSE)</f>
        <v>1</v>
      </c>
      <c r="AP1390" s="51">
        <f>VLOOKUP(H1390,'[3]POB 2017 DISA CHOTA'!$G$289:$AS$1552,35,FALSE)</f>
        <v>9</v>
      </c>
      <c r="AQ1390" s="51">
        <f>VLOOKUP(H1390,'[3]POB 2017 DISA CHOTA'!$G$289:$AS$1552,36,FALSE)</f>
        <v>22</v>
      </c>
      <c r="AR1390" s="51">
        <f>VLOOKUP(H1390,'[3]POB 2017 DISA CHOTA'!$G$289:$AS$1552,37,FALSE)</f>
        <v>19</v>
      </c>
      <c r="AS1390" s="51">
        <f>VLOOKUP(H1390,'[3]POB 2017 DISA CHOTA'!$G$289:$AS$1552,38,FALSE)</f>
        <v>88</v>
      </c>
      <c r="AT1390" s="51">
        <f>VLOOKUP(H1390,'[3]POB 2017 DISA CHOTA'!$G$289:$AS$1552,39,FALSE)</f>
        <v>13</v>
      </c>
      <c r="AU1390" s="56">
        <v>4733</v>
      </c>
      <c r="AV1390" s="109"/>
      <c r="AW1390" s="109"/>
    </row>
    <row r="1391" spans="1:49" s="33" customFormat="1" ht="12">
      <c r="A1391" s="6">
        <v>1387</v>
      </c>
      <c r="B1391" s="83">
        <v>4734</v>
      </c>
      <c r="C1391" s="84" t="s">
        <v>996</v>
      </c>
      <c r="D1391" s="84" t="s">
        <v>782</v>
      </c>
      <c r="E1391" s="84" t="s">
        <v>783</v>
      </c>
      <c r="F1391" s="47" t="s">
        <v>784</v>
      </c>
      <c r="G1391" s="48" t="s">
        <v>662</v>
      </c>
      <c r="H1391" s="83">
        <v>4734</v>
      </c>
      <c r="I1391" s="16">
        <f t="shared" si="1035"/>
        <v>313</v>
      </c>
      <c r="J1391" s="51">
        <f>VLOOKUP(H1391,'[3]POB 2017 DISA CHOTA'!$G$289:$AS$1552,3,FALSE)</f>
        <v>4</v>
      </c>
      <c r="K1391" s="51">
        <f>VLOOKUP(H1391,'[3]POB 2017 DISA CHOTA'!$G$289:$AS$1552,4,FALSE)</f>
        <v>6</v>
      </c>
      <c r="L1391" s="51">
        <f>VLOOKUP(H1391,'[3]POB 2017 DISA CHOTA'!$G$289:$AS$1552,5,FALSE)</f>
        <v>7</v>
      </c>
      <c r="M1391" s="51">
        <f>VLOOKUP(H1391,'[3]POB 2017 DISA CHOTA'!$G$289:$AS$1552,6,FALSE)</f>
        <v>8</v>
      </c>
      <c r="N1391" s="51">
        <f>VLOOKUP(H1391,'[3]POB 2017 DISA CHOTA'!$G$289:$AS$1552,7,FALSE)</f>
        <v>6</v>
      </c>
      <c r="O1391" s="51">
        <f>VLOOKUP(H1391,'[3]POB 2017 DISA CHOTA'!$G$289:$AS$1552,8,FALSE)</f>
        <v>7</v>
      </c>
      <c r="P1391" s="51">
        <f>VLOOKUP(H1391,'[3]POB 2017 DISA CHOTA'!$G$289:$AS$1552,9,FALSE)</f>
        <v>7</v>
      </c>
      <c r="Q1391" s="51">
        <f>VLOOKUP(H1391,'[3]POB 2017 DISA CHOTA'!$G$289:$AS$1552,10,FALSE)</f>
        <v>7</v>
      </c>
      <c r="R1391" s="51">
        <f>VLOOKUP(H1391,'[3]POB 2017 DISA CHOTA'!$G$289:$AS$1552,11,FALSE)</f>
        <v>6</v>
      </c>
      <c r="S1391" s="51">
        <f>VLOOKUP(H1391,'[3]POB 2017 DISA CHOTA'!$G$289:$AS$1552,12,FALSE)</f>
        <v>7</v>
      </c>
      <c r="T1391" s="51">
        <f>VLOOKUP(H1391,'[3]POB 2017 DISA CHOTA'!$G$289:$AS$1552,13,FALSE)</f>
        <v>9</v>
      </c>
      <c r="U1391" s="51">
        <f>VLOOKUP(H1391,'[3]POB 2017 DISA CHOTA'!$G$289:$AS$1552,14,FALSE)</f>
        <v>6</v>
      </c>
      <c r="V1391" s="51">
        <f>VLOOKUP(H1391,'[3]POB 2017 DISA CHOTA'!$G$289:$AS$1552,15,FALSE)</f>
        <v>8</v>
      </c>
      <c r="W1391" s="51">
        <f>VLOOKUP(H1391,'[3]POB 2017 DISA CHOTA'!$G$289:$AS$1552,16,FALSE)</f>
        <v>8</v>
      </c>
      <c r="X1391" s="51">
        <f>VLOOKUP(H1391,'[3]POB 2017 DISA CHOTA'!$G$289:$AS$1552,17,FALSE)</f>
        <v>9</v>
      </c>
      <c r="Y1391" s="51">
        <f>VLOOKUP(H1391,'[3]POB 2017 DISA CHOTA'!$G$289:$AS$1552,18,FALSE)</f>
        <v>7</v>
      </c>
      <c r="Z1391" s="51">
        <f>VLOOKUP(H1391,'[3]POB 2017 DISA CHOTA'!$G$289:$AS$1552,19,FALSE)</f>
        <v>3</v>
      </c>
      <c r="AA1391" s="51">
        <f>VLOOKUP(H1391,'[3]POB 2017 DISA CHOTA'!$G$289:$AS$1552,20,FALSE)</f>
        <v>6</v>
      </c>
      <c r="AB1391" s="51">
        <f>VLOOKUP(H1391,'[3]POB 2017 DISA CHOTA'!$G$289:$AS$1552,21,FALSE)</f>
        <v>6</v>
      </c>
      <c r="AC1391" s="51">
        <f>VLOOKUP(H1391,'[3]POB 2017 DISA CHOTA'!$G$289:$AS$1552,22,FALSE)</f>
        <v>8</v>
      </c>
      <c r="AD1391" s="51">
        <f>VLOOKUP(H1391,'[3]POB 2017 DISA CHOTA'!$G$289:$AS$1552,23,FALSE)</f>
        <v>24</v>
      </c>
      <c r="AE1391" s="51">
        <f>VLOOKUP(H1391,'[3]POB 2017 DISA CHOTA'!$G$289:$AS$1552,24,FALSE)</f>
        <v>25</v>
      </c>
      <c r="AF1391" s="51">
        <f>VLOOKUP(H1391,'[3]POB 2017 DISA CHOTA'!$G$289:$AS$1552,25,FALSE)</f>
        <v>24</v>
      </c>
      <c r="AG1391" s="51">
        <f>VLOOKUP(H1391,'[3]POB 2017 DISA CHOTA'!$G$289:$AS$1552,26,FALSE)</f>
        <v>20</v>
      </c>
      <c r="AH1391" s="51">
        <f>VLOOKUP(H1391,'[3]POB 2017 DISA CHOTA'!$G$289:$AS$1552,27,FALSE)</f>
        <v>22</v>
      </c>
      <c r="AI1391" s="51">
        <f>VLOOKUP(H1391,'[3]POB 2017 DISA CHOTA'!$G$289:$AS$1552,28,FALSE)</f>
        <v>20</v>
      </c>
      <c r="AJ1391" s="51">
        <f>VLOOKUP(H1391,'[3]POB 2017 DISA CHOTA'!$G$289:$AS$1552,29,FALSE)</f>
        <v>13</v>
      </c>
      <c r="AK1391" s="51">
        <f>VLOOKUP(H1391,'[3]POB 2017 DISA CHOTA'!$G$289:$AS$1552,30,FALSE)</f>
        <v>12</v>
      </c>
      <c r="AL1391" s="51">
        <f>VLOOKUP(H1391,'[3]POB 2017 DISA CHOTA'!$G$289:$AS$1552,31,FALSE)</f>
        <v>5</v>
      </c>
      <c r="AM1391" s="51">
        <f>VLOOKUP(H1391,'[3]POB 2017 DISA CHOTA'!$G$289:$AS$1552,32,FALSE)</f>
        <v>3</v>
      </c>
      <c r="AN1391" s="51">
        <f>VLOOKUP(H1391,'[3]POB 2017 DISA CHOTA'!$G$289:$AS$1552,33,FALSE)</f>
        <v>8</v>
      </c>
      <c r="AO1391" s="51">
        <f>VLOOKUP(H1391,'[3]POB 2017 DISA CHOTA'!$G$289:$AS$1552,34,FALSE)</f>
        <v>1</v>
      </c>
      <c r="AP1391" s="51">
        <f>VLOOKUP(H1391,'[3]POB 2017 DISA CHOTA'!$G$289:$AS$1552,35,FALSE)</f>
        <v>1</v>
      </c>
      <c r="AQ1391" s="51">
        <f>VLOOKUP(H1391,'[3]POB 2017 DISA CHOTA'!$G$289:$AS$1552,36,FALSE)</f>
        <v>20</v>
      </c>
      <c r="AR1391" s="51">
        <f>VLOOKUP(H1391,'[3]POB 2017 DISA CHOTA'!$G$289:$AS$1552,37,FALSE)</f>
        <v>14</v>
      </c>
      <c r="AS1391" s="51">
        <f>VLOOKUP(H1391,'[3]POB 2017 DISA CHOTA'!$G$289:$AS$1552,38,FALSE)</f>
        <v>66</v>
      </c>
      <c r="AT1391" s="51">
        <f>VLOOKUP(H1391,'[3]POB 2017 DISA CHOTA'!$G$289:$AS$1552,39,FALSE)</f>
        <v>7</v>
      </c>
      <c r="AU1391" s="56">
        <v>4734</v>
      </c>
      <c r="AV1391" s="109"/>
      <c r="AW1391" s="109"/>
    </row>
    <row r="1392" spans="1:49" s="33" customFormat="1" ht="12">
      <c r="A1392" s="21">
        <v>1388</v>
      </c>
      <c r="B1392" s="83">
        <v>7712</v>
      </c>
      <c r="C1392" s="84" t="s">
        <v>996</v>
      </c>
      <c r="D1392" s="84" t="s">
        <v>782</v>
      </c>
      <c r="E1392" s="84" t="s">
        <v>783</v>
      </c>
      <c r="F1392" s="13" t="s">
        <v>361</v>
      </c>
      <c r="G1392" s="56" t="s">
        <v>662</v>
      </c>
      <c r="H1392" s="83">
        <v>7712</v>
      </c>
      <c r="I1392" s="16">
        <f t="shared" si="1035"/>
        <v>523</v>
      </c>
      <c r="J1392" s="51">
        <f>VLOOKUP(H1392,'[3]POB 2017 DISA CHOTA'!$G$289:$AS$1552,3,FALSE)</f>
        <v>5</v>
      </c>
      <c r="K1392" s="51">
        <f>VLOOKUP(H1392,'[3]POB 2017 DISA CHOTA'!$G$289:$AS$1552,4,FALSE)</f>
        <v>10</v>
      </c>
      <c r="L1392" s="51">
        <f>VLOOKUP(H1392,'[3]POB 2017 DISA CHOTA'!$G$289:$AS$1552,5,FALSE)</f>
        <v>11</v>
      </c>
      <c r="M1392" s="51">
        <f>VLOOKUP(H1392,'[3]POB 2017 DISA CHOTA'!$G$289:$AS$1552,6,FALSE)</f>
        <v>10</v>
      </c>
      <c r="N1392" s="51">
        <f>VLOOKUP(H1392,'[3]POB 2017 DISA CHOTA'!$G$289:$AS$1552,7,FALSE)</f>
        <v>10</v>
      </c>
      <c r="O1392" s="51">
        <f>VLOOKUP(H1392,'[3]POB 2017 DISA CHOTA'!$G$289:$AS$1552,8,FALSE)</f>
        <v>16</v>
      </c>
      <c r="P1392" s="51">
        <f>VLOOKUP(H1392,'[3]POB 2017 DISA CHOTA'!$G$289:$AS$1552,9,FALSE)</f>
        <v>8</v>
      </c>
      <c r="Q1392" s="51">
        <f>VLOOKUP(H1392,'[3]POB 2017 DISA CHOTA'!$G$289:$AS$1552,10,FALSE)</f>
        <v>16</v>
      </c>
      <c r="R1392" s="51">
        <f>VLOOKUP(H1392,'[3]POB 2017 DISA CHOTA'!$G$289:$AS$1552,11,FALSE)</f>
        <v>10</v>
      </c>
      <c r="S1392" s="51">
        <f>VLOOKUP(H1392,'[3]POB 2017 DISA CHOTA'!$G$289:$AS$1552,12,FALSE)</f>
        <v>16</v>
      </c>
      <c r="T1392" s="51">
        <f>VLOOKUP(H1392,'[3]POB 2017 DISA CHOTA'!$G$289:$AS$1552,13,FALSE)</f>
        <v>6</v>
      </c>
      <c r="U1392" s="51">
        <f>VLOOKUP(H1392,'[3]POB 2017 DISA CHOTA'!$G$289:$AS$1552,14,FALSE)</f>
        <v>11</v>
      </c>
      <c r="V1392" s="51">
        <f>VLOOKUP(H1392,'[3]POB 2017 DISA CHOTA'!$G$289:$AS$1552,15,FALSE)</f>
        <v>16</v>
      </c>
      <c r="W1392" s="51">
        <f>VLOOKUP(H1392,'[3]POB 2017 DISA CHOTA'!$G$289:$AS$1552,16,FALSE)</f>
        <v>13</v>
      </c>
      <c r="X1392" s="51">
        <f>VLOOKUP(H1392,'[3]POB 2017 DISA CHOTA'!$G$289:$AS$1552,17,FALSE)</f>
        <v>9</v>
      </c>
      <c r="Y1392" s="51">
        <f>VLOOKUP(H1392,'[3]POB 2017 DISA CHOTA'!$G$289:$AS$1552,18,FALSE)</f>
        <v>7</v>
      </c>
      <c r="Z1392" s="51">
        <f>VLOOKUP(H1392,'[3]POB 2017 DISA CHOTA'!$G$289:$AS$1552,19,FALSE)</f>
        <v>10</v>
      </c>
      <c r="AA1392" s="51">
        <f>VLOOKUP(H1392,'[3]POB 2017 DISA CHOTA'!$G$289:$AS$1552,20,FALSE)</f>
        <v>11</v>
      </c>
      <c r="AB1392" s="51">
        <f>VLOOKUP(H1392,'[3]POB 2017 DISA CHOTA'!$G$289:$AS$1552,21,FALSE)</f>
        <v>7</v>
      </c>
      <c r="AC1392" s="51">
        <f>VLOOKUP(H1392,'[3]POB 2017 DISA CHOTA'!$G$289:$AS$1552,22,FALSE)</f>
        <v>6</v>
      </c>
      <c r="AD1392" s="51">
        <f>VLOOKUP(H1392,'[3]POB 2017 DISA CHOTA'!$G$289:$AS$1552,23,FALSE)</f>
        <v>49</v>
      </c>
      <c r="AE1392" s="51">
        <f>VLOOKUP(H1392,'[3]POB 2017 DISA CHOTA'!$G$289:$AS$1552,24,FALSE)</f>
        <v>55</v>
      </c>
      <c r="AF1392" s="51">
        <f>VLOOKUP(H1392,'[3]POB 2017 DISA CHOTA'!$G$289:$AS$1552,25,FALSE)</f>
        <v>39</v>
      </c>
      <c r="AG1392" s="51">
        <f>VLOOKUP(H1392,'[3]POB 2017 DISA CHOTA'!$G$289:$AS$1552,26,FALSE)</f>
        <v>33</v>
      </c>
      <c r="AH1392" s="51">
        <f>VLOOKUP(H1392,'[3]POB 2017 DISA CHOTA'!$G$289:$AS$1552,27,FALSE)</f>
        <v>26</v>
      </c>
      <c r="AI1392" s="51">
        <f>VLOOKUP(H1392,'[3]POB 2017 DISA CHOTA'!$G$289:$AS$1552,28,FALSE)</f>
        <v>24</v>
      </c>
      <c r="AJ1392" s="51">
        <f>VLOOKUP(H1392,'[3]POB 2017 DISA CHOTA'!$G$289:$AS$1552,29,FALSE)</f>
        <v>29</v>
      </c>
      <c r="AK1392" s="51">
        <f>VLOOKUP(H1392,'[3]POB 2017 DISA CHOTA'!$G$289:$AS$1552,30,FALSE)</f>
        <v>24</v>
      </c>
      <c r="AL1392" s="51">
        <f>VLOOKUP(H1392,'[3]POB 2017 DISA CHOTA'!$G$289:$AS$1552,31,FALSE)</f>
        <v>12</v>
      </c>
      <c r="AM1392" s="51">
        <f>VLOOKUP(H1392,'[3]POB 2017 DISA CHOTA'!$G$289:$AS$1552,32,FALSE)</f>
        <v>8</v>
      </c>
      <c r="AN1392" s="51">
        <f>VLOOKUP(H1392,'[3]POB 2017 DISA CHOTA'!$G$289:$AS$1552,33,FALSE)</f>
        <v>4</v>
      </c>
      <c r="AO1392" s="51">
        <f>VLOOKUP(H1392,'[3]POB 2017 DISA CHOTA'!$G$289:$AS$1552,34,FALSE)</f>
        <v>5</v>
      </c>
      <c r="AP1392" s="51">
        <f>VLOOKUP(H1392,'[3]POB 2017 DISA CHOTA'!$G$289:$AS$1552,35,FALSE)</f>
        <v>7</v>
      </c>
      <c r="AQ1392" s="51">
        <f>VLOOKUP(H1392,'[3]POB 2017 DISA CHOTA'!$G$289:$AS$1552,36,FALSE)</f>
        <v>27</v>
      </c>
      <c r="AR1392" s="51">
        <f>VLOOKUP(H1392,'[3]POB 2017 DISA CHOTA'!$G$289:$AS$1552,37,FALSE)</f>
        <v>20</v>
      </c>
      <c r="AS1392" s="51">
        <f>VLOOKUP(H1392,'[3]POB 2017 DISA CHOTA'!$G$289:$AS$1552,38,FALSE)</f>
        <v>111</v>
      </c>
      <c r="AT1392" s="51">
        <f>VLOOKUP(H1392,'[3]POB 2017 DISA CHOTA'!$G$289:$AS$1552,39,FALSE)</f>
        <v>9</v>
      </c>
      <c r="AU1392" s="56">
        <v>7712</v>
      </c>
      <c r="AV1392" s="109"/>
      <c r="AW1392" s="109"/>
    </row>
    <row r="1393" spans="1:49" s="33" customFormat="1" ht="12">
      <c r="A1393" s="21">
        <v>1389</v>
      </c>
      <c r="B1393" s="83">
        <v>9871</v>
      </c>
      <c r="C1393" s="84" t="s">
        <v>996</v>
      </c>
      <c r="D1393" s="84" t="s">
        <v>782</v>
      </c>
      <c r="E1393" s="84" t="s">
        <v>783</v>
      </c>
      <c r="F1393" s="13" t="s">
        <v>362</v>
      </c>
      <c r="G1393" s="56" t="s">
        <v>662</v>
      </c>
      <c r="H1393" s="83">
        <v>9871</v>
      </c>
      <c r="I1393" s="16">
        <f t="shared" si="1035"/>
        <v>441</v>
      </c>
      <c r="J1393" s="51">
        <f>VLOOKUP(H1393,'[3]POB 2017 DISA CHOTA'!$G$289:$AS$1552,3,FALSE)</f>
        <v>2</v>
      </c>
      <c r="K1393" s="51">
        <f>VLOOKUP(H1393,'[3]POB 2017 DISA CHOTA'!$G$289:$AS$1552,4,FALSE)</f>
        <v>5</v>
      </c>
      <c r="L1393" s="51">
        <f>VLOOKUP(H1393,'[3]POB 2017 DISA CHOTA'!$G$289:$AS$1552,5,FALSE)</f>
        <v>4</v>
      </c>
      <c r="M1393" s="51">
        <f>VLOOKUP(H1393,'[3]POB 2017 DISA CHOTA'!$G$289:$AS$1552,6,FALSE)</f>
        <v>3</v>
      </c>
      <c r="N1393" s="51">
        <f>VLOOKUP(H1393,'[3]POB 2017 DISA CHOTA'!$G$289:$AS$1552,7,FALSE)</f>
        <v>6</v>
      </c>
      <c r="O1393" s="51">
        <f>VLOOKUP(H1393,'[3]POB 2017 DISA CHOTA'!$G$289:$AS$1552,8,FALSE)</f>
        <v>5</v>
      </c>
      <c r="P1393" s="51">
        <f>VLOOKUP(H1393,'[3]POB 2017 DISA CHOTA'!$G$289:$AS$1552,9,FALSE)</f>
        <v>7</v>
      </c>
      <c r="Q1393" s="51">
        <f>VLOOKUP(H1393,'[3]POB 2017 DISA CHOTA'!$G$289:$AS$1552,10,FALSE)</f>
        <v>6</v>
      </c>
      <c r="R1393" s="51">
        <f>VLOOKUP(H1393,'[3]POB 2017 DISA CHOTA'!$G$289:$AS$1552,11,FALSE)</f>
        <v>3</v>
      </c>
      <c r="S1393" s="51">
        <f>VLOOKUP(H1393,'[3]POB 2017 DISA CHOTA'!$G$289:$AS$1552,12,FALSE)</f>
        <v>4</v>
      </c>
      <c r="T1393" s="51">
        <f>VLOOKUP(H1393,'[3]POB 2017 DISA CHOTA'!$G$289:$AS$1552,13,FALSE)</f>
        <v>6</v>
      </c>
      <c r="U1393" s="51">
        <f>VLOOKUP(H1393,'[3]POB 2017 DISA CHOTA'!$G$289:$AS$1552,14,FALSE)</f>
        <v>8</v>
      </c>
      <c r="V1393" s="51">
        <f>VLOOKUP(H1393,'[3]POB 2017 DISA CHOTA'!$G$289:$AS$1552,15,FALSE)</f>
        <v>6</v>
      </c>
      <c r="W1393" s="51">
        <f>VLOOKUP(H1393,'[3]POB 2017 DISA CHOTA'!$G$289:$AS$1552,16,FALSE)</f>
        <v>4</v>
      </c>
      <c r="X1393" s="51">
        <f>VLOOKUP(H1393,'[3]POB 2017 DISA CHOTA'!$G$289:$AS$1552,17,FALSE)</f>
        <v>5</v>
      </c>
      <c r="Y1393" s="51">
        <f>VLOOKUP(H1393,'[3]POB 2017 DISA CHOTA'!$G$289:$AS$1552,18,FALSE)</f>
        <v>7</v>
      </c>
      <c r="Z1393" s="51">
        <f>VLOOKUP(H1393,'[3]POB 2017 DISA CHOTA'!$G$289:$AS$1552,19,FALSE)</f>
        <v>9</v>
      </c>
      <c r="AA1393" s="51">
        <f>VLOOKUP(H1393,'[3]POB 2017 DISA CHOTA'!$G$289:$AS$1552,20,FALSE)</f>
        <v>7</v>
      </c>
      <c r="AB1393" s="51">
        <f>VLOOKUP(H1393,'[3]POB 2017 DISA CHOTA'!$G$289:$AS$1552,21,FALSE)</f>
        <v>7</v>
      </c>
      <c r="AC1393" s="51">
        <f>VLOOKUP(H1393,'[3]POB 2017 DISA CHOTA'!$G$289:$AS$1552,22,FALSE)</f>
        <v>8</v>
      </c>
      <c r="AD1393" s="51">
        <f>VLOOKUP(H1393,'[3]POB 2017 DISA CHOTA'!$G$289:$AS$1552,23,FALSE)</f>
        <v>36</v>
      </c>
      <c r="AE1393" s="51">
        <f>VLOOKUP(H1393,'[3]POB 2017 DISA CHOTA'!$G$289:$AS$1552,24,FALSE)</f>
        <v>44</v>
      </c>
      <c r="AF1393" s="51">
        <f>VLOOKUP(H1393,'[3]POB 2017 DISA CHOTA'!$G$289:$AS$1552,25,FALSE)</f>
        <v>38</v>
      </c>
      <c r="AG1393" s="51">
        <f>VLOOKUP(H1393,'[3]POB 2017 DISA CHOTA'!$G$289:$AS$1552,26,FALSE)</f>
        <v>37</v>
      </c>
      <c r="AH1393" s="51">
        <f>VLOOKUP(H1393,'[3]POB 2017 DISA CHOTA'!$G$289:$AS$1552,27,FALSE)</f>
        <v>36</v>
      </c>
      <c r="AI1393" s="51">
        <f>VLOOKUP(H1393,'[3]POB 2017 DISA CHOTA'!$G$289:$AS$1552,28,FALSE)</f>
        <v>36</v>
      </c>
      <c r="AJ1393" s="51">
        <f>VLOOKUP(H1393,'[3]POB 2017 DISA CHOTA'!$G$289:$AS$1552,29,FALSE)</f>
        <v>21</v>
      </c>
      <c r="AK1393" s="51">
        <f>VLOOKUP(H1393,'[3]POB 2017 DISA CHOTA'!$G$289:$AS$1552,30,FALSE)</f>
        <v>19</v>
      </c>
      <c r="AL1393" s="51">
        <f>VLOOKUP(H1393,'[3]POB 2017 DISA CHOTA'!$G$289:$AS$1552,31,FALSE)</f>
        <v>28</v>
      </c>
      <c r="AM1393" s="51">
        <f>VLOOKUP(H1393,'[3]POB 2017 DISA CHOTA'!$G$289:$AS$1552,32,FALSE)</f>
        <v>17</v>
      </c>
      <c r="AN1393" s="51">
        <f>VLOOKUP(H1393,'[3]POB 2017 DISA CHOTA'!$G$289:$AS$1552,33,FALSE)</f>
        <v>10</v>
      </c>
      <c r="AO1393" s="51">
        <f>VLOOKUP(H1393,'[3]POB 2017 DISA CHOTA'!$G$289:$AS$1552,34,FALSE)</f>
        <v>3</v>
      </c>
      <c r="AP1393" s="51">
        <f>VLOOKUP(H1393,'[3]POB 2017 DISA CHOTA'!$G$289:$AS$1552,35,FALSE)</f>
        <v>4</v>
      </c>
      <c r="AQ1393" s="51">
        <f>VLOOKUP(H1393,'[3]POB 2017 DISA CHOTA'!$G$289:$AS$1552,36,FALSE)</f>
        <v>14</v>
      </c>
      <c r="AR1393" s="51">
        <f>VLOOKUP(H1393,'[3]POB 2017 DISA CHOTA'!$G$289:$AS$1552,37,FALSE)</f>
        <v>18</v>
      </c>
      <c r="AS1393" s="51">
        <f>VLOOKUP(H1393,'[3]POB 2017 DISA CHOTA'!$G$289:$AS$1552,38,FALSE)</f>
        <v>111</v>
      </c>
      <c r="AT1393" s="51">
        <f>VLOOKUP(H1393,'[3]POB 2017 DISA CHOTA'!$G$289:$AS$1552,39,FALSE)</f>
        <v>4</v>
      </c>
      <c r="AU1393" s="56">
        <v>9871</v>
      </c>
      <c r="AV1393" s="109"/>
      <c r="AW1393" s="109"/>
    </row>
    <row r="1394" spans="1:49" s="33" customFormat="1" ht="12">
      <c r="A1394" s="6">
        <v>1390</v>
      </c>
      <c r="B1394" s="83">
        <v>12166</v>
      </c>
      <c r="C1394" s="84" t="s">
        <v>996</v>
      </c>
      <c r="D1394" s="84" t="s">
        <v>782</v>
      </c>
      <c r="E1394" s="84" t="s">
        <v>783</v>
      </c>
      <c r="F1394" s="13" t="s">
        <v>363</v>
      </c>
      <c r="G1394" s="56" t="s">
        <v>662</v>
      </c>
      <c r="H1394" s="83">
        <v>12166</v>
      </c>
      <c r="I1394" s="16">
        <f t="shared" si="1035"/>
        <v>482</v>
      </c>
      <c r="J1394" s="51">
        <f>VLOOKUP(H1394,'[3]POB 2017 DISA CHOTA'!$G$289:$AS$1552,3,FALSE)</f>
        <v>7</v>
      </c>
      <c r="K1394" s="51">
        <f>VLOOKUP(H1394,'[3]POB 2017 DISA CHOTA'!$G$289:$AS$1552,4,FALSE)</f>
        <v>6</v>
      </c>
      <c r="L1394" s="51">
        <f>VLOOKUP(H1394,'[3]POB 2017 DISA CHOTA'!$G$289:$AS$1552,5,FALSE)</f>
        <v>10</v>
      </c>
      <c r="M1394" s="51">
        <f>VLOOKUP(H1394,'[3]POB 2017 DISA CHOTA'!$G$289:$AS$1552,6,FALSE)</f>
        <v>6</v>
      </c>
      <c r="N1394" s="51">
        <f>VLOOKUP(H1394,'[3]POB 2017 DISA CHOTA'!$G$289:$AS$1552,7,FALSE)</f>
        <v>7</v>
      </c>
      <c r="O1394" s="51">
        <f>VLOOKUP(H1394,'[3]POB 2017 DISA CHOTA'!$G$289:$AS$1552,8,FALSE)</f>
        <v>15</v>
      </c>
      <c r="P1394" s="51">
        <f>VLOOKUP(H1394,'[3]POB 2017 DISA CHOTA'!$G$289:$AS$1552,9,FALSE)</f>
        <v>8</v>
      </c>
      <c r="Q1394" s="51">
        <f>VLOOKUP(H1394,'[3]POB 2017 DISA CHOTA'!$G$289:$AS$1552,10,FALSE)</f>
        <v>7</v>
      </c>
      <c r="R1394" s="51">
        <f>VLOOKUP(H1394,'[3]POB 2017 DISA CHOTA'!$G$289:$AS$1552,11,FALSE)</f>
        <v>15</v>
      </c>
      <c r="S1394" s="51">
        <f>VLOOKUP(H1394,'[3]POB 2017 DISA CHOTA'!$G$289:$AS$1552,12,FALSE)</f>
        <v>6</v>
      </c>
      <c r="T1394" s="51">
        <f>VLOOKUP(H1394,'[3]POB 2017 DISA CHOTA'!$G$289:$AS$1552,13,FALSE)</f>
        <v>17</v>
      </c>
      <c r="U1394" s="51">
        <f>VLOOKUP(H1394,'[3]POB 2017 DISA CHOTA'!$G$289:$AS$1552,14,FALSE)</f>
        <v>12</v>
      </c>
      <c r="V1394" s="51">
        <f>VLOOKUP(H1394,'[3]POB 2017 DISA CHOTA'!$G$289:$AS$1552,15,FALSE)</f>
        <v>12</v>
      </c>
      <c r="W1394" s="51">
        <f>VLOOKUP(H1394,'[3]POB 2017 DISA CHOTA'!$G$289:$AS$1552,16,FALSE)</f>
        <v>8</v>
      </c>
      <c r="X1394" s="51">
        <f>VLOOKUP(H1394,'[3]POB 2017 DISA CHOTA'!$G$289:$AS$1552,17,FALSE)</f>
        <v>6</v>
      </c>
      <c r="Y1394" s="51">
        <f>VLOOKUP(H1394,'[3]POB 2017 DISA CHOTA'!$G$289:$AS$1552,18,FALSE)</f>
        <v>6</v>
      </c>
      <c r="Z1394" s="51">
        <f>VLOOKUP(H1394,'[3]POB 2017 DISA CHOTA'!$G$289:$AS$1552,19,FALSE)</f>
        <v>6</v>
      </c>
      <c r="AA1394" s="51">
        <f>VLOOKUP(H1394,'[3]POB 2017 DISA CHOTA'!$G$289:$AS$1552,20,FALSE)</f>
        <v>9</v>
      </c>
      <c r="AB1394" s="51">
        <f>VLOOKUP(H1394,'[3]POB 2017 DISA CHOTA'!$G$289:$AS$1552,21,FALSE)</f>
        <v>8</v>
      </c>
      <c r="AC1394" s="51">
        <f>VLOOKUP(H1394,'[3]POB 2017 DISA CHOTA'!$G$289:$AS$1552,22,FALSE)</f>
        <v>10</v>
      </c>
      <c r="AD1394" s="51">
        <f>VLOOKUP(H1394,'[3]POB 2017 DISA CHOTA'!$G$289:$AS$1552,23,FALSE)</f>
        <v>33</v>
      </c>
      <c r="AE1394" s="51">
        <f>VLOOKUP(H1394,'[3]POB 2017 DISA CHOTA'!$G$289:$AS$1552,24,FALSE)</f>
        <v>43</v>
      </c>
      <c r="AF1394" s="51">
        <f>VLOOKUP(H1394,'[3]POB 2017 DISA CHOTA'!$G$289:$AS$1552,25,FALSE)</f>
        <v>37</v>
      </c>
      <c r="AG1394" s="51">
        <f>VLOOKUP(H1394,'[3]POB 2017 DISA CHOTA'!$G$289:$AS$1552,26,FALSE)</f>
        <v>37</v>
      </c>
      <c r="AH1394" s="51">
        <f>VLOOKUP(H1394,'[3]POB 2017 DISA CHOTA'!$G$289:$AS$1552,27,FALSE)</f>
        <v>26</v>
      </c>
      <c r="AI1394" s="51">
        <f>VLOOKUP(H1394,'[3]POB 2017 DISA CHOTA'!$G$289:$AS$1552,28,FALSE)</f>
        <v>24</v>
      </c>
      <c r="AJ1394" s="51">
        <f>VLOOKUP(H1394,'[3]POB 2017 DISA CHOTA'!$G$289:$AS$1552,29,FALSE)</f>
        <v>21</v>
      </c>
      <c r="AK1394" s="51">
        <f>VLOOKUP(H1394,'[3]POB 2017 DISA CHOTA'!$G$289:$AS$1552,30,FALSE)</f>
        <v>24</v>
      </c>
      <c r="AL1394" s="51">
        <f>VLOOKUP(H1394,'[3]POB 2017 DISA CHOTA'!$G$289:$AS$1552,31,FALSE)</f>
        <v>14</v>
      </c>
      <c r="AM1394" s="51">
        <f>VLOOKUP(H1394,'[3]POB 2017 DISA CHOTA'!$G$289:$AS$1552,32,FALSE)</f>
        <v>17</v>
      </c>
      <c r="AN1394" s="51">
        <f>VLOOKUP(H1394,'[3]POB 2017 DISA CHOTA'!$G$289:$AS$1552,33,FALSE)</f>
        <v>6</v>
      </c>
      <c r="AO1394" s="51">
        <f>VLOOKUP(H1394,'[3]POB 2017 DISA CHOTA'!$G$289:$AS$1552,34,FALSE)</f>
        <v>12</v>
      </c>
      <c r="AP1394" s="51">
        <f>VLOOKUP(H1394,'[3]POB 2017 DISA CHOTA'!$G$289:$AS$1552,35,FALSE)</f>
        <v>7</v>
      </c>
      <c r="AQ1394" s="51">
        <f>VLOOKUP(H1394,'[3]POB 2017 DISA CHOTA'!$G$289:$AS$1552,36,FALSE)</f>
        <v>27</v>
      </c>
      <c r="AR1394" s="51">
        <f>VLOOKUP(H1394,'[3]POB 2017 DISA CHOTA'!$G$289:$AS$1552,37,FALSE)</f>
        <v>19</v>
      </c>
      <c r="AS1394" s="51">
        <f>VLOOKUP(H1394,'[3]POB 2017 DISA CHOTA'!$G$289:$AS$1552,38,FALSE)</f>
        <v>98</v>
      </c>
      <c r="AT1394" s="51">
        <f>VLOOKUP(H1394,'[3]POB 2017 DISA CHOTA'!$G$289:$AS$1552,39,FALSE)</f>
        <v>13</v>
      </c>
      <c r="AU1394" s="56">
        <v>12166</v>
      </c>
      <c r="AV1394" s="109"/>
      <c r="AW1394" s="109"/>
    </row>
    <row r="1395" spans="1:49" s="33" customFormat="1" ht="12">
      <c r="A1395" s="21">
        <v>1391</v>
      </c>
      <c r="B1395" s="71" t="s">
        <v>288</v>
      </c>
      <c r="C1395" s="71"/>
      <c r="D1395" s="71"/>
      <c r="E1395" s="71"/>
      <c r="F1395" s="72" t="s">
        <v>1093</v>
      </c>
      <c r="G1395" s="73"/>
      <c r="H1395" s="71" t="s">
        <v>288</v>
      </c>
      <c r="I1395" s="104">
        <f>SUM(I1396:I1399)</f>
        <v>1573</v>
      </c>
      <c r="J1395" s="74">
        <f t="shared" ref="J1395:AT1395" si="1036">SUM(J1396:J1399)</f>
        <v>21</v>
      </c>
      <c r="K1395" s="74">
        <f t="shared" si="1036"/>
        <v>26</v>
      </c>
      <c r="L1395" s="74">
        <f t="shared" si="1036"/>
        <v>22</v>
      </c>
      <c r="M1395" s="74">
        <f t="shared" si="1036"/>
        <v>29</v>
      </c>
      <c r="N1395" s="74">
        <f t="shared" si="1036"/>
        <v>37</v>
      </c>
      <c r="O1395" s="74">
        <f t="shared" si="1036"/>
        <v>35</v>
      </c>
      <c r="P1395" s="74">
        <f t="shared" si="1036"/>
        <v>36</v>
      </c>
      <c r="Q1395" s="74">
        <f t="shared" si="1036"/>
        <v>37</v>
      </c>
      <c r="R1395" s="74">
        <f t="shared" si="1036"/>
        <v>38</v>
      </c>
      <c r="S1395" s="74">
        <f t="shared" si="1036"/>
        <v>39</v>
      </c>
      <c r="T1395" s="74">
        <f t="shared" si="1036"/>
        <v>38</v>
      </c>
      <c r="U1395" s="74">
        <f t="shared" si="1036"/>
        <v>38</v>
      </c>
      <c r="V1395" s="74">
        <f t="shared" si="1036"/>
        <v>38</v>
      </c>
      <c r="W1395" s="74">
        <f t="shared" si="1036"/>
        <v>37</v>
      </c>
      <c r="X1395" s="74">
        <f t="shared" si="1036"/>
        <v>37</v>
      </c>
      <c r="Y1395" s="74">
        <f t="shared" si="1036"/>
        <v>36</v>
      </c>
      <c r="Z1395" s="74">
        <f t="shared" si="1036"/>
        <v>35</v>
      </c>
      <c r="AA1395" s="74">
        <f t="shared" si="1036"/>
        <v>33</v>
      </c>
      <c r="AB1395" s="74">
        <f t="shared" si="1036"/>
        <v>31</v>
      </c>
      <c r="AC1395" s="74">
        <f t="shared" si="1036"/>
        <v>29</v>
      </c>
      <c r="AD1395" s="74">
        <f t="shared" si="1036"/>
        <v>114</v>
      </c>
      <c r="AE1395" s="74">
        <f t="shared" si="1036"/>
        <v>115</v>
      </c>
      <c r="AF1395" s="74">
        <f t="shared" si="1036"/>
        <v>117</v>
      </c>
      <c r="AG1395" s="74">
        <f t="shared" si="1036"/>
        <v>108</v>
      </c>
      <c r="AH1395" s="74">
        <f t="shared" si="1036"/>
        <v>106</v>
      </c>
      <c r="AI1395" s="74">
        <f t="shared" si="1036"/>
        <v>90</v>
      </c>
      <c r="AJ1395" s="74">
        <f t="shared" si="1036"/>
        <v>73</v>
      </c>
      <c r="AK1395" s="74">
        <f t="shared" si="1036"/>
        <v>47</v>
      </c>
      <c r="AL1395" s="74">
        <f t="shared" si="1036"/>
        <v>37</v>
      </c>
      <c r="AM1395" s="74">
        <f t="shared" si="1036"/>
        <v>42</v>
      </c>
      <c r="AN1395" s="74">
        <f t="shared" si="1036"/>
        <v>25</v>
      </c>
      <c r="AO1395" s="74">
        <f t="shared" si="1036"/>
        <v>17</v>
      </c>
      <c r="AP1395" s="74">
        <f t="shared" si="1036"/>
        <v>10</v>
      </c>
      <c r="AQ1395" s="74">
        <f t="shared" si="1036"/>
        <v>92</v>
      </c>
      <c r="AR1395" s="74">
        <f t="shared" si="1036"/>
        <v>78</v>
      </c>
      <c r="AS1395" s="74">
        <f t="shared" si="1036"/>
        <v>317</v>
      </c>
      <c r="AT1395" s="74">
        <f t="shared" si="1036"/>
        <v>35</v>
      </c>
      <c r="AU1395" s="73" t="s">
        <v>288</v>
      </c>
      <c r="AV1395" s="109"/>
      <c r="AW1395" s="109"/>
    </row>
    <row r="1396" spans="1:49" s="33" customFormat="1" ht="12">
      <c r="A1396" s="21">
        <v>1392</v>
      </c>
      <c r="B1396" s="83">
        <v>4692</v>
      </c>
      <c r="C1396" s="84" t="s">
        <v>996</v>
      </c>
      <c r="D1396" s="84" t="s">
        <v>748</v>
      </c>
      <c r="E1396" s="84" t="s">
        <v>759</v>
      </c>
      <c r="F1396" s="85" t="s">
        <v>364</v>
      </c>
      <c r="G1396" s="56" t="s">
        <v>667</v>
      </c>
      <c r="H1396" s="83">
        <v>4692</v>
      </c>
      <c r="I1396" s="16">
        <f t="shared" ref="I1396:I1399" si="1037">SUM(J1396:AP1396)</f>
        <v>527</v>
      </c>
      <c r="J1396" s="51">
        <f>VLOOKUP(H1396,'[3]POB 2017 DISA CHOTA'!$G$289:$AS$1552,3,FALSE)</f>
        <v>9</v>
      </c>
      <c r="K1396" s="51">
        <f>VLOOKUP(H1396,'[3]POB 2017 DISA CHOTA'!$G$289:$AS$1552,4,FALSE)</f>
        <v>10</v>
      </c>
      <c r="L1396" s="51">
        <f>VLOOKUP(H1396,'[3]POB 2017 DISA CHOTA'!$G$289:$AS$1552,5,FALSE)</f>
        <v>8</v>
      </c>
      <c r="M1396" s="51">
        <f>VLOOKUP(H1396,'[3]POB 2017 DISA CHOTA'!$G$289:$AS$1552,6,FALSE)</f>
        <v>12</v>
      </c>
      <c r="N1396" s="51">
        <f>VLOOKUP(H1396,'[3]POB 2017 DISA CHOTA'!$G$289:$AS$1552,7,FALSE)</f>
        <v>13</v>
      </c>
      <c r="O1396" s="51">
        <f>VLOOKUP(H1396,'[3]POB 2017 DISA CHOTA'!$G$289:$AS$1552,8,FALSE)</f>
        <v>11</v>
      </c>
      <c r="P1396" s="51">
        <f>VLOOKUP(H1396,'[3]POB 2017 DISA CHOTA'!$G$289:$AS$1552,9,FALSE)</f>
        <v>13</v>
      </c>
      <c r="Q1396" s="51">
        <f>VLOOKUP(H1396,'[3]POB 2017 DISA CHOTA'!$G$289:$AS$1552,10,FALSE)</f>
        <v>14</v>
      </c>
      <c r="R1396" s="51">
        <f>VLOOKUP(H1396,'[3]POB 2017 DISA CHOTA'!$G$289:$AS$1552,11,FALSE)</f>
        <v>21</v>
      </c>
      <c r="S1396" s="51">
        <f>VLOOKUP(H1396,'[3]POB 2017 DISA CHOTA'!$G$289:$AS$1552,12,FALSE)</f>
        <v>19</v>
      </c>
      <c r="T1396" s="51">
        <f>VLOOKUP(H1396,'[3]POB 2017 DISA CHOTA'!$G$289:$AS$1552,13,FALSE)</f>
        <v>12</v>
      </c>
      <c r="U1396" s="51">
        <f>VLOOKUP(H1396,'[3]POB 2017 DISA CHOTA'!$G$289:$AS$1552,14,FALSE)</f>
        <v>8</v>
      </c>
      <c r="V1396" s="51">
        <f>VLOOKUP(H1396,'[3]POB 2017 DISA CHOTA'!$G$289:$AS$1552,15,FALSE)</f>
        <v>9</v>
      </c>
      <c r="W1396" s="51">
        <f>VLOOKUP(H1396,'[3]POB 2017 DISA CHOTA'!$G$289:$AS$1552,16,FALSE)</f>
        <v>6</v>
      </c>
      <c r="X1396" s="51">
        <f>VLOOKUP(H1396,'[3]POB 2017 DISA CHOTA'!$G$289:$AS$1552,17,FALSE)</f>
        <v>5</v>
      </c>
      <c r="Y1396" s="51">
        <f>VLOOKUP(H1396,'[3]POB 2017 DISA CHOTA'!$G$289:$AS$1552,18,FALSE)</f>
        <v>10</v>
      </c>
      <c r="Z1396" s="51">
        <f>VLOOKUP(H1396,'[3]POB 2017 DISA CHOTA'!$G$289:$AS$1552,19,FALSE)</f>
        <v>11</v>
      </c>
      <c r="AA1396" s="51">
        <f>VLOOKUP(H1396,'[3]POB 2017 DISA CHOTA'!$G$289:$AS$1552,20,FALSE)</f>
        <v>13</v>
      </c>
      <c r="AB1396" s="51">
        <f>VLOOKUP(H1396,'[3]POB 2017 DISA CHOTA'!$G$289:$AS$1552,21,FALSE)</f>
        <v>11</v>
      </c>
      <c r="AC1396" s="51">
        <f>VLOOKUP(H1396,'[3]POB 2017 DISA CHOTA'!$G$289:$AS$1552,22,FALSE)</f>
        <v>12</v>
      </c>
      <c r="AD1396" s="51">
        <f>VLOOKUP(H1396,'[3]POB 2017 DISA CHOTA'!$G$289:$AS$1552,23,FALSE)</f>
        <v>41</v>
      </c>
      <c r="AE1396" s="51">
        <f>VLOOKUP(H1396,'[3]POB 2017 DISA CHOTA'!$G$289:$AS$1552,24,FALSE)</f>
        <v>42</v>
      </c>
      <c r="AF1396" s="51">
        <f>VLOOKUP(H1396,'[3]POB 2017 DISA CHOTA'!$G$289:$AS$1552,25,FALSE)</f>
        <v>32</v>
      </c>
      <c r="AG1396" s="51">
        <f>VLOOKUP(H1396,'[3]POB 2017 DISA CHOTA'!$G$289:$AS$1552,26,FALSE)</f>
        <v>29</v>
      </c>
      <c r="AH1396" s="51">
        <f>VLOOKUP(H1396,'[3]POB 2017 DISA CHOTA'!$G$289:$AS$1552,27,FALSE)</f>
        <v>31</v>
      </c>
      <c r="AI1396" s="51">
        <f>VLOOKUP(H1396,'[3]POB 2017 DISA CHOTA'!$G$289:$AS$1552,28,FALSE)</f>
        <v>30</v>
      </c>
      <c r="AJ1396" s="51">
        <f>VLOOKUP(H1396,'[3]POB 2017 DISA CHOTA'!$G$289:$AS$1552,29,FALSE)</f>
        <v>30</v>
      </c>
      <c r="AK1396" s="51">
        <f>VLOOKUP(H1396,'[3]POB 2017 DISA CHOTA'!$G$289:$AS$1552,30,FALSE)</f>
        <v>20</v>
      </c>
      <c r="AL1396" s="51">
        <f>VLOOKUP(H1396,'[3]POB 2017 DISA CHOTA'!$G$289:$AS$1552,31,FALSE)</f>
        <v>12</v>
      </c>
      <c r="AM1396" s="51">
        <f>VLOOKUP(H1396,'[3]POB 2017 DISA CHOTA'!$G$289:$AS$1552,32,FALSE)</f>
        <v>12</v>
      </c>
      <c r="AN1396" s="51">
        <f>VLOOKUP(H1396,'[3]POB 2017 DISA CHOTA'!$G$289:$AS$1552,33,FALSE)</f>
        <v>12</v>
      </c>
      <c r="AO1396" s="51">
        <f>VLOOKUP(H1396,'[3]POB 2017 DISA CHOTA'!$G$289:$AS$1552,34,FALSE)</f>
        <v>6</v>
      </c>
      <c r="AP1396" s="51">
        <f>VLOOKUP(H1396,'[3]POB 2017 DISA CHOTA'!$G$289:$AS$1552,35,FALSE)</f>
        <v>3</v>
      </c>
      <c r="AQ1396" s="51">
        <f>VLOOKUP(H1396,'[3]POB 2017 DISA CHOTA'!$G$289:$AS$1552,36,FALSE)</f>
        <v>20</v>
      </c>
      <c r="AR1396" s="51">
        <f>VLOOKUP(H1396,'[3]POB 2017 DISA CHOTA'!$G$289:$AS$1552,37,FALSE)</f>
        <v>27</v>
      </c>
      <c r="AS1396" s="51">
        <f>VLOOKUP(H1396,'[3]POB 2017 DISA CHOTA'!$G$289:$AS$1552,38,FALSE)</f>
        <v>100</v>
      </c>
      <c r="AT1396" s="51">
        <f>VLOOKUP(H1396,'[3]POB 2017 DISA CHOTA'!$G$289:$AS$1552,39,FALSE)</f>
        <v>14</v>
      </c>
      <c r="AU1396" s="56">
        <v>4692</v>
      </c>
      <c r="AV1396" s="109"/>
      <c r="AW1396" s="109"/>
    </row>
    <row r="1397" spans="1:49" s="33" customFormat="1" ht="12">
      <c r="A1397" s="6">
        <v>1393</v>
      </c>
      <c r="B1397" s="83">
        <v>4693</v>
      </c>
      <c r="C1397" s="84" t="s">
        <v>996</v>
      </c>
      <c r="D1397" s="84" t="s">
        <v>748</v>
      </c>
      <c r="E1397" s="84" t="s">
        <v>759</v>
      </c>
      <c r="F1397" s="13" t="s">
        <v>365</v>
      </c>
      <c r="G1397" s="56" t="s">
        <v>662</v>
      </c>
      <c r="H1397" s="83">
        <v>4693</v>
      </c>
      <c r="I1397" s="16">
        <f t="shared" si="1037"/>
        <v>284</v>
      </c>
      <c r="J1397" s="51">
        <f>VLOOKUP(H1397,'[3]POB 2017 DISA CHOTA'!$G$289:$AS$1552,3,FALSE)</f>
        <v>3</v>
      </c>
      <c r="K1397" s="51">
        <f>VLOOKUP(H1397,'[3]POB 2017 DISA CHOTA'!$G$289:$AS$1552,4,FALSE)</f>
        <v>4</v>
      </c>
      <c r="L1397" s="51">
        <f>VLOOKUP(H1397,'[3]POB 2017 DISA CHOTA'!$G$289:$AS$1552,5,FALSE)</f>
        <v>3</v>
      </c>
      <c r="M1397" s="51">
        <f>VLOOKUP(H1397,'[3]POB 2017 DISA CHOTA'!$G$289:$AS$1552,6,FALSE)</f>
        <v>2</v>
      </c>
      <c r="N1397" s="51">
        <f>VLOOKUP(H1397,'[3]POB 2017 DISA CHOTA'!$G$289:$AS$1552,7,FALSE)</f>
        <v>5</v>
      </c>
      <c r="O1397" s="51">
        <f>VLOOKUP(H1397,'[3]POB 2017 DISA CHOTA'!$G$289:$AS$1552,8,FALSE)</f>
        <v>8</v>
      </c>
      <c r="P1397" s="51">
        <f>VLOOKUP(H1397,'[3]POB 2017 DISA CHOTA'!$G$289:$AS$1552,9,FALSE)</f>
        <v>8</v>
      </c>
      <c r="Q1397" s="51">
        <f>VLOOKUP(H1397,'[3]POB 2017 DISA CHOTA'!$G$289:$AS$1552,10,FALSE)</f>
        <v>6</v>
      </c>
      <c r="R1397" s="51">
        <f>VLOOKUP(H1397,'[3]POB 2017 DISA CHOTA'!$G$289:$AS$1552,11,FALSE)</f>
        <v>3</v>
      </c>
      <c r="S1397" s="51">
        <f>VLOOKUP(H1397,'[3]POB 2017 DISA CHOTA'!$G$289:$AS$1552,12,FALSE)</f>
        <v>9</v>
      </c>
      <c r="T1397" s="51">
        <f>VLOOKUP(H1397,'[3]POB 2017 DISA CHOTA'!$G$289:$AS$1552,13,FALSE)</f>
        <v>12</v>
      </c>
      <c r="U1397" s="51">
        <f>VLOOKUP(H1397,'[3]POB 2017 DISA CHOTA'!$G$289:$AS$1552,14,FALSE)</f>
        <v>10</v>
      </c>
      <c r="V1397" s="51">
        <f>VLOOKUP(H1397,'[3]POB 2017 DISA CHOTA'!$G$289:$AS$1552,15,FALSE)</f>
        <v>13</v>
      </c>
      <c r="W1397" s="51">
        <f>VLOOKUP(H1397,'[3]POB 2017 DISA CHOTA'!$G$289:$AS$1552,16,FALSE)</f>
        <v>14</v>
      </c>
      <c r="X1397" s="51">
        <f>VLOOKUP(H1397,'[3]POB 2017 DISA CHOTA'!$G$289:$AS$1552,17,FALSE)</f>
        <v>11</v>
      </c>
      <c r="Y1397" s="51">
        <f>VLOOKUP(H1397,'[3]POB 2017 DISA CHOTA'!$G$289:$AS$1552,18,FALSE)</f>
        <v>10</v>
      </c>
      <c r="Z1397" s="51">
        <f>VLOOKUP(H1397,'[3]POB 2017 DISA CHOTA'!$G$289:$AS$1552,19,FALSE)</f>
        <v>7</v>
      </c>
      <c r="AA1397" s="51">
        <f>VLOOKUP(H1397,'[3]POB 2017 DISA CHOTA'!$G$289:$AS$1552,20,FALSE)</f>
        <v>5</v>
      </c>
      <c r="AB1397" s="51">
        <f>VLOOKUP(H1397,'[3]POB 2017 DISA CHOTA'!$G$289:$AS$1552,21,FALSE)</f>
        <v>8</v>
      </c>
      <c r="AC1397" s="51">
        <f>VLOOKUP(H1397,'[3]POB 2017 DISA CHOTA'!$G$289:$AS$1552,22,FALSE)</f>
        <v>6</v>
      </c>
      <c r="AD1397" s="51">
        <f>VLOOKUP(H1397,'[3]POB 2017 DISA CHOTA'!$G$289:$AS$1552,23,FALSE)</f>
        <v>21</v>
      </c>
      <c r="AE1397" s="51">
        <f>VLOOKUP(H1397,'[3]POB 2017 DISA CHOTA'!$G$289:$AS$1552,24,FALSE)</f>
        <v>18</v>
      </c>
      <c r="AF1397" s="51">
        <f>VLOOKUP(H1397,'[3]POB 2017 DISA CHOTA'!$G$289:$AS$1552,25,FALSE)</f>
        <v>14</v>
      </c>
      <c r="AG1397" s="51">
        <f>VLOOKUP(H1397,'[3]POB 2017 DISA CHOTA'!$G$289:$AS$1552,26,FALSE)</f>
        <v>17</v>
      </c>
      <c r="AH1397" s="51">
        <f>VLOOKUP(H1397,'[3]POB 2017 DISA CHOTA'!$G$289:$AS$1552,27,FALSE)</f>
        <v>21</v>
      </c>
      <c r="AI1397" s="51">
        <f>VLOOKUP(H1397,'[3]POB 2017 DISA CHOTA'!$G$289:$AS$1552,28,FALSE)</f>
        <v>10</v>
      </c>
      <c r="AJ1397" s="51">
        <f>VLOOKUP(H1397,'[3]POB 2017 DISA CHOTA'!$G$289:$AS$1552,29,FALSE)</f>
        <v>9</v>
      </c>
      <c r="AK1397" s="51">
        <f>VLOOKUP(H1397,'[3]POB 2017 DISA CHOTA'!$G$289:$AS$1552,30,FALSE)</f>
        <v>6</v>
      </c>
      <c r="AL1397" s="51">
        <f>VLOOKUP(H1397,'[3]POB 2017 DISA CHOTA'!$G$289:$AS$1552,31,FALSE)</f>
        <v>5</v>
      </c>
      <c r="AM1397" s="51">
        <f>VLOOKUP(H1397,'[3]POB 2017 DISA CHOTA'!$G$289:$AS$1552,32,FALSE)</f>
        <v>7</v>
      </c>
      <c r="AN1397" s="51">
        <f>VLOOKUP(H1397,'[3]POB 2017 DISA CHOTA'!$G$289:$AS$1552,33,FALSE)</f>
        <v>5</v>
      </c>
      <c r="AO1397" s="51">
        <f>VLOOKUP(H1397,'[3]POB 2017 DISA CHOTA'!$G$289:$AS$1552,34,FALSE)</f>
        <v>3</v>
      </c>
      <c r="AP1397" s="51">
        <f>VLOOKUP(H1397,'[3]POB 2017 DISA CHOTA'!$G$289:$AS$1552,35,FALSE)</f>
        <v>1</v>
      </c>
      <c r="AQ1397" s="51">
        <f>VLOOKUP(H1397,'[3]POB 2017 DISA CHOTA'!$G$289:$AS$1552,36,FALSE)</f>
        <v>29</v>
      </c>
      <c r="AR1397" s="51">
        <f>VLOOKUP(H1397,'[3]POB 2017 DISA CHOTA'!$G$289:$AS$1552,37,FALSE)</f>
        <v>17</v>
      </c>
      <c r="AS1397" s="51">
        <f>VLOOKUP(H1397,'[3]POB 2017 DISA CHOTA'!$G$289:$AS$1552,38,FALSE)</f>
        <v>49</v>
      </c>
      <c r="AT1397" s="51">
        <f>VLOOKUP(H1397,'[3]POB 2017 DISA CHOTA'!$G$289:$AS$1552,39,FALSE)</f>
        <v>5</v>
      </c>
      <c r="AU1397" s="56">
        <v>4693</v>
      </c>
      <c r="AV1397" s="109"/>
      <c r="AW1397" s="109"/>
    </row>
    <row r="1398" spans="1:49" s="33" customFormat="1" ht="12">
      <c r="A1398" s="21">
        <v>1394</v>
      </c>
      <c r="B1398" s="83">
        <v>4694</v>
      </c>
      <c r="C1398" s="84" t="s">
        <v>996</v>
      </c>
      <c r="D1398" s="84" t="s">
        <v>748</v>
      </c>
      <c r="E1398" s="84" t="s">
        <v>759</v>
      </c>
      <c r="F1398" s="13" t="s">
        <v>212</v>
      </c>
      <c r="G1398" s="56" t="s">
        <v>662</v>
      </c>
      <c r="H1398" s="83">
        <v>4694</v>
      </c>
      <c r="I1398" s="16">
        <f t="shared" si="1037"/>
        <v>480</v>
      </c>
      <c r="J1398" s="51">
        <f>VLOOKUP(H1398,'[3]POB 2017 DISA CHOTA'!$G$289:$AS$1552,3,FALSE)</f>
        <v>5</v>
      </c>
      <c r="K1398" s="51">
        <f>VLOOKUP(H1398,'[3]POB 2017 DISA CHOTA'!$G$289:$AS$1552,4,FALSE)</f>
        <v>5</v>
      </c>
      <c r="L1398" s="51">
        <f>VLOOKUP(H1398,'[3]POB 2017 DISA CHOTA'!$G$289:$AS$1552,5,FALSE)</f>
        <v>9</v>
      </c>
      <c r="M1398" s="51">
        <f>VLOOKUP(H1398,'[3]POB 2017 DISA CHOTA'!$G$289:$AS$1552,6,FALSE)</f>
        <v>11</v>
      </c>
      <c r="N1398" s="51">
        <f>VLOOKUP(H1398,'[3]POB 2017 DISA CHOTA'!$G$289:$AS$1552,7,FALSE)</f>
        <v>11</v>
      </c>
      <c r="O1398" s="51">
        <f>VLOOKUP(H1398,'[3]POB 2017 DISA CHOTA'!$G$289:$AS$1552,8,FALSE)</f>
        <v>10</v>
      </c>
      <c r="P1398" s="51">
        <f>VLOOKUP(H1398,'[3]POB 2017 DISA CHOTA'!$G$289:$AS$1552,9,FALSE)</f>
        <v>8</v>
      </c>
      <c r="Q1398" s="51">
        <f>VLOOKUP(H1398,'[3]POB 2017 DISA CHOTA'!$G$289:$AS$1552,10,FALSE)</f>
        <v>6</v>
      </c>
      <c r="R1398" s="51">
        <f>VLOOKUP(H1398,'[3]POB 2017 DISA CHOTA'!$G$289:$AS$1552,11,FALSE)</f>
        <v>7</v>
      </c>
      <c r="S1398" s="51">
        <f>VLOOKUP(H1398,'[3]POB 2017 DISA CHOTA'!$G$289:$AS$1552,12,FALSE)</f>
        <v>8</v>
      </c>
      <c r="T1398" s="51">
        <f>VLOOKUP(H1398,'[3]POB 2017 DISA CHOTA'!$G$289:$AS$1552,13,FALSE)</f>
        <v>5</v>
      </c>
      <c r="U1398" s="51">
        <f>VLOOKUP(H1398,'[3]POB 2017 DISA CHOTA'!$G$289:$AS$1552,14,FALSE)</f>
        <v>13</v>
      </c>
      <c r="V1398" s="51">
        <f>VLOOKUP(H1398,'[3]POB 2017 DISA CHOTA'!$G$289:$AS$1552,15,FALSE)</f>
        <v>8</v>
      </c>
      <c r="W1398" s="51">
        <f>VLOOKUP(H1398,'[3]POB 2017 DISA CHOTA'!$G$289:$AS$1552,16,FALSE)</f>
        <v>14</v>
      </c>
      <c r="X1398" s="51">
        <f>VLOOKUP(H1398,'[3]POB 2017 DISA CHOTA'!$G$289:$AS$1552,17,FALSE)</f>
        <v>13</v>
      </c>
      <c r="Y1398" s="51">
        <f>VLOOKUP(H1398,'[3]POB 2017 DISA CHOTA'!$G$289:$AS$1552,18,FALSE)</f>
        <v>8</v>
      </c>
      <c r="Z1398" s="51">
        <f>VLOOKUP(H1398,'[3]POB 2017 DISA CHOTA'!$G$289:$AS$1552,19,FALSE)</f>
        <v>10</v>
      </c>
      <c r="AA1398" s="51">
        <f>VLOOKUP(H1398,'[3]POB 2017 DISA CHOTA'!$G$289:$AS$1552,20,FALSE)</f>
        <v>10</v>
      </c>
      <c r="AB1398" s="51">
        <f>VLOOKUP(H1398,'[3]POB 2017 DISA CHOTA'!$G$289:$AS$1552,21,FALSE)</f>
        <v>7</v>
      </c>
      <c r="AC1398" s="51">
        <f>VLOOKUP(H1398,'[3]POB 2017 DISA CHOTA'!$G$289:$AS$1552,22,FALSE)</f>
        <v>6</v>
      </c>
      <c r="AD1398" s="51">
        <f>VLOOKUP(H1398,'[3]POB 2017 DISA CHOTA'!$G$289:$AS$1552,23,FALSE)</f>
        <v>31</v>
      </c>
      <c r="AE1398" s="51">
        <f>VLOOKUP(H1398,'[3]POB 2017 DISA CHOTA'!$G$289:$AS$1552,24,FALSE)</f>
        <v>28</v>
      </c>
      <c r="AF1398" s="51">
        <f>VLOOKUP(H1398,'[3]POB 2017 DISA CHOTA'!$G$289:$AS$1552,25,FALSE)</f>
        <v>44</v>
      </c>
      <c r="AG1398" s="51">
        <f>VLOOKUP(H1398,'[3]POB 2017 DISA CHOTA'!$G$289:$AS$1552,26,FALSE)</f>
        <v>40</v>
      </c>
      <c r="AH1398" s="51">
        <f>VLOOKUP(H1398,'[3]POB 2017 DISA CHOTA'!$G$289:$AS$1552,27,FALSE)</f>
        <v>38</v>
      </c>
      <c r="AI1398" s="51">
        <f>VLOOKUP(H1398,'[3]POB 2017 DISA CHOTA'!$G$289:$AS$1552,28,FALSE)</f>
        <v>34</v>
      </c>
      <c r="AJ1398" s="51">
        <f>VLOOKUP(H1398,'[3]POB 2017 DISA CHOTA'!$G$289:$AS$1552,29,FALSE)</f>
        <v>23</v>
      </c>
      <c r="AK1398" s="51">
        <f>VLOOKUP(H1398,'[3]POB 2017 DISA CHOTA'!$G$289:$AS$1552,30,FALSE)</f>
        <v>16</v>
      </c>
      <c r="AL1398" s="51">
        <f>VLOOKUP(H1398,'[3]POB 2017 DISA CHOTA'!$G$289:$AS$1552,31,FALSE)</f>
        <v>16</v>
      </c>
      <c r="AM1398" s="51">
        <f>VLOOKUP(H1398,'[3]POB 2017 DISA CHOTA'!$G$289:$AS$1552,32,FALSE)</f>
        <v>19</v>
      </c>
      <c r="AN1398" s="51">
        <f>VLOOKUP(H1398,'[3]POB 2017 DISA CHOTA'!$G$289:$AS$1552,33,FALSE)</f>
        <v>6</v>
      </c>
      <c r="AO1398" s="51">
        <f>VLOOKUP(H1398,'[3]POB 2017 DISA CHOTA'!$G$289:$AS$1552,34,FALSE)</f>
        <v>7</v>
      </c>
      <c r="AP1398" s="51">
        <f>VLOOKUP(H1398,'[3]POB 2017 DISA CHOTA'!$G$289:$AS$1552,35,FALSE)</f>
        <v>4</v>
      </c>
      <c r="AQ1398" s="51">
        <f>VLOOKUP(H1398,'[3]POB 2017 DISA CHOTA'!$G$289:$AS$1552,36,FALSE)</f>
        <v>26</v>
      </c>
      <c r="AR1398" s="51">
        <f>VLOOKUP(H1398,'[3]POB 2017 DISA CHOTA'!$G$289:$AS$1552,37,FALSE)</f>
        <v>20</v>
      </c>
      <c r="AS1398" s="51">
        <f>VLOOKUP(H1398,'[3]POB 2017 DISA CHOTA'!$G$289:$AS$1552,38,FALSE)</f>
        <v>105</v>
      </c>
      <c r="AT1398" s="51">
        <f>VLOOKUP(H1398,'[3]POB 2017 DISA CHOTA'!$G$289:$AS$1552,39,FALSE)</f>
        <v>9</v>
      </c>
      <c r="AU1398" s="56">
        <v>4694</v>
      </c>
      <c r="AV1398" s="109"/>
      <c r="AW1398" s="109"/>
    </row>
    <row r="1399" spans="1:49" s="33" customFormat="1" ht="12">
      <c r="A1399" s="21">
        <v>1395</v>
      </c>
      <c r="B1399" s="83">
        <v>7089</v>
      </c>
      <c r="C1399" s="84" t="s">
        <v>996</v>
      </c>
      <c r="D1399" s="84" t="s">
        <v>762</v>
      </c>
      <c r="E1399" s="84" t="s">
        <v>759</v>
      </c>
      <c r="F1399" s="13" t="s">
        <v>366</v>
      </c>
      <c r="G1399" s="56" t="s">
        <v>662</v>
      </c>
      <c r="H1399" s="83">
        <v>7089</v>
      </c>
      <c r="I1399" s="16">
        <f t="shared" si="1037"/>
        <v>282</v>
      </c>
      <c r="J1399" s="51">
        <f>VLOOKUP(H1399,'[3]POB 2017 DISA CHOTA'!$G$289:$AS$1552,3,FALSE)</f>
        <v>4</v>
      </c>
      <c r="K1399" s="51">
        <f>VLOOKUP(H1399,'[3]POB 2017 DISA CHOTA'!$G$289:$AS$1552,4,FALSE)</f>
        <v>7</v>
      </c>
      <c r="L1399" s="51">
        <f>VLOOKUP(H1399,'[3]POB 2017 DISA CHOTA'!$G$289:$AS$1552,5,FALSE)</f>
        <v>2</v>
      </c>
      <c r="M1399" s="51">
        <f>VLOOKUP(H1399,'[3]POB 2017 DISA CHOTA'!$G$289:$AS$1552,6,FALSE)</f>
        <v>4</v>
      </c>
      <c r="N1399" s="51">
        <f>VLOOKUP(H1399,'[3]POB 2017 DISA CHOTA'!$G$289:$AS$1552,7,FALSE)</f>
        <v>8</v>
      </c>
      <c r="O1399" s="51">
        <f>VLOOKUP(H1399,'[3]POB 2017 DISA CHOTA'!$G$289:$AS$1552,8,FALSE)</f>
        <v>6</v>
      </c>
      <c r="P1399" s="51">
        <f>VLOOKUP(H1399,'[3]POB 2017 DISA CHOTA'!$G$289:$AS$1552,9,FALSE)</f>
        <v>7</v>
      </c>
      <c r="Q1399" s="51">
        <f>VLOOKUP(H1399,'[3]POB 2017 DISA CHOTA'!$G$289:$AS$1552,10,FALSE)</f>
        <v>11</v>
      </c>
      <c r="R1399" s="51">
        <f>VLOOKUP(H1399,'[3]POB 2017 DISA CHOTA'!$G$289:$AS$1552,11,FALSE)</f>
        <v>7</v>
      </c>
      <c r="S1399" s="51">
        <f>VLOOKUP(H1399,'[3]POB 2017 DISA CHOTA'!$G$289:$AS$1552,12,FALSE)</f>
        <v>3</v>
      </c>
      <c r="T1399" s="51">
        <f>VLOOKUP(H1399,'[3]POB 2017 DISA CHOTA'!$G$289:$AS$1552,13,FALSE)</f>
        <v>9</v>
      </c>
      <c r="U1399" s="51">
        <f>VLOOKUP(H1399,'[3]POB 2017 DISA CHOTA'!$G$289:$AS$1552,14,FALSE)</f>
        <v>7</v>
      </c>
      <c r="V1399" s="51">
        <f>VLOOKUP(H1399,'[3]POB 2017 DISA CHOTA'!$G$289:$AS$1552,15,FALSE)</f>
        <v>8</v>
      </c>
      <c r="W1399" s="51">
        <f>VLOOKUP(H1399,'[3]POB 2017 DISA CHOTA'!$G$289:$AS$1552,16,FALSE)</f>
        <v>3</v>
      </c>
      <c r="X1399" s="51">
        <f>VLOOKUP(H1399,'[3]POB 2017 DISA CHOTA'!$G$289:$AS$1552,17,FALSE)</f>
        <v>8</v>
      </c>
      <c r="Y1399" s="51">
        <f>VLOOKUP(H1399,'[3]POB 2017 DISA CHOTA'!$G$289:$AS$1552,18,FALSE)</f>
        <v>8</v>
      </c>
      <c r="Z1399" s="51">
        <f>VLOOKUP(H1399,'[3]POB 2017 DISA CHOTA'!$G$289:$AS$1552,19,FALSE)</f>
        <v>7</v>
      </c>
      <c r="AA1399" s="51">
        <f>VLOOKUP(H1399,'[3]POB 2017 DISA CHOTA'!$G$289:$AS$1552,20,FALSE)</f>
        <v>5</v>
      </c>
      <c r="AB1399" s="51">
        <f>VLOOKUP(H1399,'[3]POB 2017 DISA CHOTA'!$G$289:$AS$1552,21,FALSE)</f>
        <v>5</v>
      </c>
      <c r="AC1399" s="51">
        <f>VLOOKUP(H1399,'[3]POB 2017 DISA CHOTA'!$G$289:$AS$1552,22,FALSE)</f>
        <v>5</v>
      </c>
      <c r="AD1399" s="51">
        <f>VLOOKUP(H1399,'[3]POB 2017 DISA CHOTA'!$G$289:$AS$1552,23,FALSE)</f>
        <v>21</v>
      </c>
      <c r="AE1399" s="51">
        <f>VLOOKUP(H1399,'[3]POB 2017 DISA CHOTA'!$G$289:$AS$1552,24,FALSE)</f>
        <v>27</v>
      </c>
      <c r="AF1399" s="51">
        <f>VLOOKUP(H1399,'[3]POB 2017 DISA CHOTA'!$G$289:$AS$1552,25,FALSE)</f>
        <v>27</v>
      </c>
      <c r="AG1399" s="51">
        <f>VLOOKUP(H1399,'[3]POB 2017 DISA CHOTA'!$G$289:$AS$1552,26,FALSE)</f>
        <v>22</v>
      </c>
      <c r="AH1399" s="51">
        <f>VLOOKUP(H1399,'[3]POB 2017 DISA CHOTA'!$G$289:$AS$1552,27,FALSE)</f>
        <v>16</v>
      </c>
      <c r="AI1399" s="51">
        <f>VLOOKUP(H1399,'[3]POB 2017 DISA CHOTA'!$G$289:$AS$1552,28,FALSE)</f>
        <v>16</v>
      </c>
      <c r="AJ1399" s="51">
        <f>VLOOKUP(H1399,'[3]POB 2017 DISA CHOTA'!$G$289:$AS$1552,29,FALSE)</f>
        <v>11</v>
      </c>
      <c r="AK1399" s="51">
        <f>VLOOKUP(H1399,'[3]POB 2017 DISA CHOTA'!$G$289:$AS$1552,30,FALSE)</f>
        <v>5</v>
      </c>
      <c r="AL1399" s="51">
        <f>VLOOKUP(H1399,'[3]POB 2017 DISA CHOTA'!$G$289:$AS$1552,31,FALSE)</f>
        <v>4</v>
      </c>
      <c r="AM1399" s="51">
        <f>VLOOKUP(H1399,'[3]POB 2017 DISA CHOTA'!$G$289:$AS$1552,32,FALSE)</f>
        <v>4</v>
      </c>
      <c r="AN1399" s="51">
        <f>VLOOKUP(H1399,'[3]POB 2017 DISA CHOTA'!$G$289:$AS$1552,33,FALSE)</f>
        <v>2</v>
      </c>
      <c r="AO1399" s="51">
        <f>VLOOKUP(H1399,'[3]POB 2017 DISA CHOTA'!$G$289:$AS$1552,34,FALSE)</f>
        <v>1</v>
      </c>
      <c r="AP1399" s="51">
        <f>VLOOKUP(H1399,'[3]POB 2017 DISA CHOTA'!$G$289:$AS$1552,35,FALSE)</f>
        <v>2</v>
      </c>
      <c r="AQ1399" s="51">
        <f>VLOOKUP(H1399,'[3]POB 2017 DISA CHOTA'!$G$289:$AS$1552,36,FALSE)</f>
        <v>17</v>
      </c>
      <c r="AR1399" s="51">
        <f>VLOOKUP(H1399,'[3]POB 2017 DISA CHOTA'!$G$289:$AS$1552,37,FALSE)</f>
        <v>14</v>
      </c>
      <c r="AS1399" s="51">
        <f>VLOOKUP(H1399,'[3]POB 2017 DISA CHOTA'!$G$289:$AS$1552,38,FALSE)</f>
        <v>63</v>
      </c>
      <c r="AT1399" s="51">
        <f>VLOOKUP(H1399,'[3]POB 2017 DISA CHOTA'!$G$289:$AS$1552,39,FALSE)</f>
        <v>7</v>
      </c>
      <c r="AU1399" s="56">
        <v>7089</v>
      </c>
      <c r="AV1399" s="109"/>
      <c r="AW1399" s="109"/>
    </row>
    <row r="1400" spans="1:49" s="33" customFormat="1" ht="12">
      <c r="A1400" s="6">
        <v>1396</v>
      </c>
      <c r="B1400" s="71" t="s">
        <v>288</v>
      </c>
      <c r="C1400" s="71"/>
      <c r="D1400" s="71"/>
      <c r="E1400" s="71"/>
      <c r="F1400" s="72" t="s">
        <v>1094</v>
      </c>
      <c r="G1400" s="73"/>
      <c r="H1400" s="71" t="s">
        <v>288</v>
      </c>
      <c r="I1400" s="104">
        <f>SUM(I1401:I1410)</f>
        <v>8867</v>
      </c>
      <c r="J1400" s="74">
        <f t="shared" ref="J1400:AT1400" si="1038">SUM(J1401:J1410)</f>
        <v>117</v>
      </c>
      <c r="K1400" s="74">
        <f t="shared" si="1038"/>
        <v>124</v>
      </c>
      <c r="L1400" s="74">
        <f t="shared" si="1038"/>
        <v>145</v>
      </c>
      <c r="M1400" s="74">
        <f t="shared" si="1038"/>
        <v>169</v>
      </c>
      <c r="N1400" s="74">
        <f t="shared" si="1038"/>
        <v>160</v>
      </c>
      <c r="O1400" s="74">
        <f t="shared" si="1038"/>
        <v>168</v>
      </c>
      <c r="P1400" s="74">
        <f t="shared" si="1038"/>
        <v>196</v>
      </c>
      <c r="Q1400" s="74">
        <f t="shared" si="1038"/>
        <v>196</v>
      </c>
      <c r="R1400" s="74">
        <f t="shared" si="1038"/>
        <v>195</v>
      </c>
      <c r="S1400" s="74">
        <f t="shared" si="1038"/>
        <v>192</v>
      </c>
      <c r="T1400" s="74">
        <f t="shared" si="1038"/>
        <v>187</v>
      </c>
      <c r="U1400" s="74">
        <f t="shared" si="1038"/>
        <v>181</v>
      </c>
      <c r="V1400" s="74">
        <f t="shared" si="1038"/>
        <v>175</v>
      </c>
      <c r="W1400" s="74">
        <f t="shared" si="1038"/>
        <v>170</v>
      </c>
      <c r="X1400" s="74">
        <f t="shared" si="1038"/>
        <v>164</v>
      </c>
      <c r="Y1400" s="74">
        <f t="shared" si="1038"/>
        <v>158</v>
      </c>
      <c r="Z1400" s="74">
        <f t="shared" si="1038"/>
        <v>153</v>
      </c>
      <c r="AA1400" s="74">
        <f t="shared" si="1038"/>
        <v>147</v>
      </c>
      <c r="AB1400" s="74">
        <f t="shared" si="1038"/>
        <v>140</v>
      </c>
      <c r="AC1400" s="74">
        <f t="shared" si="1038"/>
        <v>133</v>
      </c>
      <c r="AD1400" s="74">
        <f t="shared" si="1038"/>
        <v>608</v>
      </c>
      <c r="AE1400" s="74">
        <f t="shared" si="1038"/>
        <v>689</v>
      </c>
      <c r="AF1400" s="74">
        <f t="shared" si="1038"/>
        <v>725</v>
      </c>
      <c r="AG1400" s="74">
        <f t="shared" si="1038"/>
        <v>630</v>
      </c>
      <c r="AH1400" s="74">
        <f t="shared" si="1038"/>
        <v>593</v>
      </c>
      <c r="AI1400" s="74">
        <f t="shared" si="1038"/>
        <v>512</v>
      </c>
      <c r="AJ1400" s="74">
        <f t="shared" si="1038"/>
        <v>453</v>
      </c>
      <c r="AK1400" s="74">
        <f t="shared" si="1038"/>
        <v>373</v>
      </c>
      <c r="AL1400" s="74">
        <f t="shared" si="1038"/>
        <v>322</v>
      </c>
      <c r="AM1400" s="74">
        <f t="shared" si="1038"/>
        <v>244</v>
      </c>
      <c r="AN1400" s="74">
        <f t="shared" si="1038"/>
        <v>202</v>
      </c>
      <c r="AO1400" s="74">
        <f t="shared" si="1038"/>
        <v>129</v>
      </c>
      <c r="AP1400" s="74">
        <f t="shared" si="1038"/>
        <v>117</v>
      </c>
      <c r="AQ1400" s="74">
        <f t="shared" si="1038"/>
        <v>428</v>
      </c>
      <c r="AR1400" s="74">
        <f t="shared" si="1038"/>
        <v>351</v>
      </c>
      <c r="AS1400" s="74">
        <f t="shared" si="1038"/>
        <v>1840</v>
      </c>
      <c r="AT1400" s="74">
        <f t="shared" si="1038"/>
        <v>177</v>
      </c>
      <c r="AU1400" s="73" t="s">
        <v>288</v>
      </c>
      <c r="AV1400" s="109"/>
      <c r="AW1400" s="109"/>
    </row>
    <row r="1401" spans="1:49" s="33" customFormat="1" ht="12">
      <c r="A1401" s="21">
        <v>1397</v>
      </c>
      <c r="B1401" s="83">
        <v>4711</v>
      </c>
      <c r="C1401" s="84" t="s">
        <v>996</v>
      </c>
      <c r="D1401" s="84" t="s">
        <v>748</v>
      </c>
      <c r="E1401" s="84" t="s">
        <v>771</v>
      </c>
      <c r="F1401" s="13" t="s">
        <v>367</v>
      </c>
      <c r="G1401" s="56" t="s">
        <v>680</v>
      </c>
      <c r="H1401" s="83">
        <v>4711</v>
      </c>
      <c r="I1401" s="16">
        <f t="shared" ref="I1401:I1410" si="1039">SUM(J1401:AP1401)</f>
        <v>1653</v>
      </c>
      <c r="J1401" s="51">
        <f>VLOOKUP(H1401,'[3]POB 2017 DISA CHOTA'!$G$289:$AS$1552,3,FALSE)</f>
        <v>21</v>
      </c>
      <c r="K1401" s="51">
        <f>VLOOKUP(H1401,'[3]POB 2017 DISA CHOTA'!$G$289:$AS$1552,4,FALSE)</f>
        <v>27</v>
      </c>
      <c r="L1401" s="51">
        <f>VLOOKUP(H1401,'[3]POB 2017 DISA CHOTA'!$G$289:$AS$1552,5,FALSE)</f>
        <v>25</v>
      </c>
      <c r="M1401" s="51">
        <f>VLOOKUP(H1401,'[3]POB 2017 DISA CHOTA'!$G$289:$AS$1552,6,FALSE)</f>
        <v>32</v>
      </c>
      <c r="N1401" s="51">
        <f>VLOOKUP(H1401,'[3]POB 2017 DISA CHOTA'!$G$289:$AS$1552,7,FALSE)</f>
        <v>25</v>
      </c>
      <c r="O1401" s="51">
        <f>VLOOKUP(H1401,'[3]POB 2017 DISA CHOTA'!$G$289:$AS$1552,8,FALSE)</f>
        <v>38</v>
      </c>
      <c r="P1401" s="51">
        <f>VLOOKUP(H1401,'[3]POB 2017 DISA CHOTA'!$G$289:$AS$1552,9,FALSE)</f>
        <v>40</v>
      </c>
      <c r="Q1401" s="51">
        <f>VLOOKUP(H1401,'[3]POB 2017 DISA CHOTA'!$G$289:$AS$1552,10,FALSE)</f>
        <v>55</v>
      </c>
      <c r="R1401" s="51">
        <f>VLOOKUP(H1401,'[3]POB 2017 DISA CHOTA'!$G$289:$AS$1552,11,FALSE)</f>
        <v>45</v>
      </c>
      <c r="S1401" s="51">
        <f>VLOOKUP(H1401,'[3]POB 2017 DISA CHOTA'!$G$289:$AS$1552,12,FALSE)</f>
        <v>38</v>
      </c>
      <c r="T1401" s="51">
        <f>VLOOKUP(H1401,'[3]POB 2017 DISA CHOTA'!$G$289:$AS$1552,13,FALSE)</f>
        <v>47</v>
      </c>
      <c r="U1401" s="51">
        <f>VLOOKUP(H1401,'[3]POB 2017 DISA CHOTA'!$G$289:$AS$1552,14,FALSE)</f>
        <v>34</v>
      </c>
      <c r="V1401" s="51">
        <f>VLOOKUP(H1401,'[3]POB 2017 DISA CHOTA'!$G$289:$AS$1552,15,FALSE)</f>
        <v>42</v>
      </c>
      <c r="W1401" s="51">
        <f>VLOOKUP(H1401,'[3]POB 2017 DISA CHOTA'!$G$289:$AS$1552,16,FALSE)</f>
        <v>36</v>
      </c>
      <c r="X1401" s="51">
        <f>VLOOKUP(H1401,'[3]POB 2017 DISA CHOTA'!$G$289:$AS$1552,17,FALSE)</f>
        <v>44</v>
      </c>
      <c r="Y1401" s="51">
        <f>VLOOKUP(H1401,'[3]POB 2017 DISA CHOTA'!$G$289:$AS$1552,18,FALSE)</f>
        <v>28</v>
      </c>
      <c r="Z1401" s="51">
        <f>VLOOKUP(H1401,'[3]POB 2017 DISA CHOTA'!$G$289:$AS$1552,19,FALSE)</f>
        <v>27</v>
      </c>
      <c r="AA1401" s="51">
        <f>VLOOKUP(H1401,'[3]POB 2017 DISA CHOTA'!$G$289:$AS$1552,20,FALSE)</f>
        <v>30</v>
      </c>
      <c r="AB1401" s="51">
        <f>VLOOKUP(H1401,'[3]POB 2017 DISA CHOTA'!$G$289:$AS$1552,21,FALSE)</f>
        <v>22</v>
      </c>
      <c r="AC1401" s="51">
        <f>VLOOKUP(H1401,'[3]POB 2017 DISA CHOTA'!$G$289:$AS$1552,22,FALSE)</f>
        <v>17</v>
      </c>
      <c r="AD1401" s="51">
        <f>VLOOKUP(H1401,'[3]POB 2017 DISA CHOTA'!$G$289:$AS$1552,23,FALSE)</f>
        <v>99</v>
      </c>
      <c r="AE1401" s="51">
        <f>VLOOKUP(H1401,'[3]POB 2017 DISA CHOTA'!$G$289:$AS$1552,24,FALSE)</f>
        <v>132</v>
      </c>
      <c r="AF1401" s="51">
        <f>VLOOKUP(H1401,'[3]POB 2017 DISA CHOTA'!$G$289:$AS$1552,25,FALSE)</f>
        <v>130</v>
      </c>
      <c r="AG1401" s="51">
        <f>VLOOKUP(H1401,'[3]POB 2017 DISA CHOTA'!$G$289:$AS$1552,26,FALSE)</f>
        <v>91</v>
      </c>
      <c r="AH1401" s="51">
        <f>VLOOKUP(H1401,'[3]POB 2017 DISA CHOTA'!$G$289:$AS$1552,27,FALSE)</f>
        <v>109</v>
      </c>
      <c r="AI1401" s="51">
        <f>VLOOKUP(H1401,'[3]POB 2017 DISA CHOTA'!$G$289:$AS$1552,28,FALSE)</f>
        <v>82</v>
      </c>
      <c r="AJ1401" s="51">
        <f>VLOOKUP(H1401,'[3]POB 2017 DISA CHOTA'!$G$289:$AS$1552,29,FALSE)</f>
        <v>76</v>
      </c>
      <c r="AK1401" s="51">
        <f>VLOOKUP(H1401,'[3]POB 2017 DISA CHOTA'!$G$289:$AS$1552,30,FALSE)</f>
        <v>73</v>
      </c>
      <c r="AL1401" s="51">
        <f>VLOOKUP(H1401,'[3]POB 2017 DISA CHOTA'!$G$289:$AS$1552,31,FALSE)</f>
        <v>51</v>
      </c>
      <c r="AM1401" s="51">
        <f>VLOOKUP(H1401,'[3]POB 2017 DISA CHOTA'!$G$289:$AS$1552,32,FALSE)</f>
        <v>47</v>
      </c>
      <c r="AN1401" s="51">
        <f>VLOOKUP(H1401,'[3]POB 2017 DISA CHOTA'!$G$289:$AS$1552,33,FALSE)</f>
        <v>37</v>
      </c>
      <c r="AO1401" s="51">
        <f>VLOOKUP(H1401,'[3]POB 2017 DISA CHOTA'!$G$289:$AS$1552,34,FALSE)</f>
        <v>26</v>
      </c>
      <c r="AP1401" s="51">
        <f>VLOOKUP(H1401,'[3]POB 2017 DISA CHOTA'!$G$289:$AS$1552,35,FALSE)</f>
        <v>27</v>
      </c>
      <c r="AQ1401" s="51">
        <f>VLOOKUP(H1401,'[3]POB 2017 DISA CHOTA'!$G$289:$AS$1552,36,FALSE)</f>
        <v>99</v>
      </c>
      <c r="AR1401" s="51">
        <f>VLOOKUP(H1401,'[3]POB 2017 DISA CHOTA'!$G$289:$AS$1552,37,FALSE)</f>
        <v>60</v>
      </c>
      <c r="AS1401" s="51">
        <f>VLOOKUP(H1401,'[3]POB 2017 DISA CHOTA'!$G$289:$AS$1552,38,FALSE)</f>
        <v>315</v>
      </c>
      <c r="AT1401" s="51">
        <f>VLOOKUP(H1401,'[3]POB 2017 DISA CHOTA'!$G$289:$AS$1552,39,FALSE)</f>
        <v>30</v>
      </c>
      <c r="AU1401" s="56">
        <v>4711</v>
      </c>
      <c r="AV1401" s="109"/>
      <c r="AW1401" s="109"/>
    </row>
    <row r="1402" spans="1:49" s="33" customFormat="1" ht="12">
      <c r="A1402" s="21">
        <v>1398</v>
      </c>
      <c r="B1402" s="83">
        <v>4712</v>
      </c>
      <c r="C1402" s="84" t="s">
        <v>996</v>
      </c>
      <c r="D1402" s="84" t="s">
        <v>748</v>
      </c>
      <c r="E1402" s="84" t="s">
        <v>771</v>
      </c>
      <c r="F1402" s="13" t="s">
        <v>368</v>
      </c>
      <c r="G1402" s="56" t="s">
        <v>662</v>
      </c>
      <c r="H1402" s="83">
        <v>4712</v>
      </c>
      <c r="I1402" s="16">
        <f t="shared" si="1039"/>
        <v>448</v>
      </c>
      <c r="J1402" s="51">
        <f>VLOOKUP(H1402,'[3]POB 2017 DISA CHOTA'!$G$289:$AS$1552,3,FALSE)</f>
        <v>4</v>
      </c>
      <c r="K1402" s="51">
        <f>VLOOKUP(H1402,'[3]POB 2017 DISA CHOTA'!$G$289:$AS$1552,4,FALSE)</f>
        <v>6</v>
      </c>
      <c r="L1402" s="51">
        <f>VLOOKUP(H1402,'[3]POB 2017 DISA CHOTA'!$G$289:$AS$1552,5,FALSE)</f>
        <v>3</v>
      </c>
      <c r="M1402" s="51">
        <f>VLOOKUP(H1402,'[3]POB 2017 DISA CHOTA'!$G$289:$AS$1552,6,FALSE)</f>
        <v>7</v>
      </c>
      <c r="N1402" s="51">
        <f>VLOOKUP(H1402,'[3]POB 2017 DISA CHOTA'!$G$289:$AS$1552,7,FALSE)</f>
        <v>4</v>
      </c>
      <c r="O1402" s="51">
        <f>VLOOKUP(H1402,'[3]POB 2017 DISA CHOTA'!$G$289:$AS$1552,8,FALSE)</f>
        <v>10</v>
      </c>
      <c r="P1402" s="51">
        <f>VLOOKUP(H1402,'[3]POB 2017 DISA CHOTA'!$G$289:$AS$1552,9,FALSE)</f>
        <v>10</v>
      </c>
      <c r="Q1402" s="51">
        <f>VLOOKUP(H1402,'[3]POB 2017 DISA CHOTA'!$G$289:$AS$1552,10,FALSE)</f>
        <v>4</v>
      </c>
      <c r="R1402" s="51">
        <f>VLOOKUP(H1402,'[3]POB 2017 DISA CHOTA'!$G$289:$AS$1552,11,FALSE)</f>
        <v>12</v>
      </c>
      <c r="S1402" s="51">
        <f>VLOOKUP(H1402,'[3]POB 2017 DISA CHOTA'!$G$289:$AS$1552,12,FALSE)</f>
        <v>14</v>
      </c>
      <c r="T1402" s="51">
        <f>VLOOKUP(H1402,'[3]POB 2017 DISA CHOTA'!$G$289:$AS$1552,13,FALSE)</f>
        <v>8</v>
      </c>
      <c r="U1402" s="51">
        <f>VLOOKUP(H1402,'[3]POB 2017 DISA CHOTA'!$G$289:$AS$1552,14,FALSE)</f>
        <v>5</v>
      </c>
      <c r="V1402" s="51">
        <f>VLOOKUP(H1402,'[3]POB 2017 DISA CHOTA'!$G$289:$AS$1552,15,FALSE)</f>
        <v>11</v>
      </c>
      <c r="W1402" s="51">
        <f>VLOOKUP(H1402,'[3]POB 2017 DISA CHOTA'!$G$289:$AS$1552,16,FALSE)</f>
        <v>9</v>
      </c>
      <c r="X1402" s="51">
        <f>VLOOKUP(H1402,'[3]POB 2017 DISA CHOTA'!$G$289:$AS$1552,17,FALSE)</f>
        <v>8</v>
      </c>
      <c r="Y1402" s="51">
        <f>VLOOKUP(H1402,'[3]POB 2017 DISA CHOTA'!$G$289:$AS$1552,18,FALSE)</f>
        <v>7</v>
      </c>
      <c r="Z1402" s="51">
        <f>VLOOKUP(H1402,'[3]POB 2017 DISA CHOTA'!$G$289:$AS$1552,19,FALSE)</f>
        <v>6</v>
      </c>
      <c r="AA1402" s="51">
        <f>VLOOKUP(H1402,'[3]POB 2017 DISA CHOTA'!$G$289:$AS$1552,20,FALSE)</f>
        <v>9</v>
      </c>
      <c r="AB1402" s="51">
        <f>VLOOKUP(H1402,'[3]POB 2017 DISA CHOTA'!$G$289:$AS$1552,21,FALSE)</f>
        <v>10</v>
      </c>
      <c r="AC1402" s="51">
        <f>VLOOKUP(H1402,'[3]POB 2017 DISA CHOTA'!$G$289:$AS$1552,22,FALSE)</f>
        <v>6</v>
      </c>
      <c r="AD1402" s="51">
        <f>VLOOKUP(H1402,'[3]POB 2017 DISA CHOTA'!$G$289:$AS$1552,23,FALSE)</f>
        <v>34</v>
      </c>
      <c r="AE1402" s="51">
        <f>VLOOKUP(H1402,'[3]POB 2017 DISA CHOTA'!$G$289:$AS$1552,24,FALSE)</f>
        <v>19</v>
      </c>
      <c r="AF1402" s="51">
        <f>VLOOKUP(H1402,'[3]POB 2017 DISA CHOTA'!$G$289:$AS$1552,25,FALSE)</f>
        <v>30</v>
      </c>
      <c r="AG1402" s="51">
        <f>VLOOKUP(H1402,'[3]POB 2017 DISA CHOTA'!$G$289:$AS$1552,26,FALSE)</f>
        <v>28</v>
      </c>
      <c r="AH1402" s="51">
        <f>VLOOKUP(H1402,'[3]POB 2017 DISA CHOTA'!$G$289:$AS$1552,27,FALSE)</f>
        <v>19</v>
      </c>
      <c r="AI1402" s="51">
        <f>VLOOKUP(H1402,'[3]POB 2017 DISA CHOTA'!$G$289:$AS$1552,28,FALSE)</f>
        <v>38</v>
      </c>
      <c r="AJ1402" s="51">
        <f>VLOOKUP(H1402,'[3]POB 2017 DISA CHOTA'!$G$289:$AS$1552,29,FALSE)</f>
        <v>30</v>
      </c>
      <c r="AK1402" s="51">
        <f>VLOOKUP(H1402,'[3]POB 2017 DISA CHOTA'!$G$289:$AS$1552,30,FALSE)</f>
        <v>21</v>
      </c>
      <c r="AL1402" s="51">
        <f>VLOOKUP(H1402,'[3]POB 2017 DISA CHOTA'!$G$289:$AS$1552,31,FALSE)</f>
        <v>18</v>
      </c>
      <c r="AM1402" s="51">
        <f>VLOOKUP(H1402,'[3]POB 2017 DISA CHOTA'!$G$289:$AS$1552,32,FALSE)</f>
        <v>20</v>
      </c>
      <c r="AN1402" s="51">
        <f>VLOOKUP(H1402,'[3]POB 2017 DISA CHOTA'!$G$289:$AS$1552,33,FALSE)</f>
        <v>15</v>
      </c>
      <c r="AO1402" s="51">
        <f>VLOOKUP(H1402,'[3]POB 2017 DISA CHOTA'!$G$289:$AS$1552,34,FALSE)</f>
        <v>15</v>
      </c>
      <c r="AP1402" s="51">
        <f>VLOOKUP(H1402,'[3]POB 2017 DISA CHOTA'!$G$289:$AS$1552,35,FALSE)</f>
        <v>8</v>
      </c>
      <c r="AQ1402" s="51">
        <f>VLOOKUP(H1402,'[3]POB 2017 DISA CHOTA'!$G$289:$AS$1552,36,FALSE)</f>
        <v>20</v>
      </c>
      <c r="AR1402" s="51">
        <f>VLOOKUP(H1402,'[3]POB 2017 DISA CHOTA'!$G$289:$AS$1552,37,FALSE)</f>
        <v>18</v>
      </c>
      <c r="AS1402" s="51">
        <f>VLOOKUP(H1402,'[3]POB 2017 DISA CHOTA'!$G$289:$AS$1552,38,FALSE)</f>
        <v>82</v>
      </c>
      <c r="AT1402" s="51">
        <f>VLOOKUP(H1402,'[3]POB 2017 DISA CHOTA'!$G$289:$AS$1552,39,FALSE)</f>
        <v>8</v>
      </c>
      <c r="AU1402" s="56">
        <v>4712</v>
      </c>
      <c r="AV1402" s="109"/>
      <c r="AW1402" s="109"/>
    </row>
    <row r="1403" spans="1:49" s="33" customFormat="1" ht="12">
      <c r="A1403" s="6">
        <v>1399</v>
      </c>
      <c r="B1403" s="83">
        <v>4713</v>
      </c>
      <c r="C1403" s="84" t="s">
        <v>996</v>
      </c>
      <c r="D1403" s="84" t="s">
        <v>748</v>
      </c>
      <c r="E1403" s="84" t="s">
        <v>771</v>
      </c>
      <c r="F1403" s="13" t="s">
        <v>369</v>
      </c>
      <c r="G1403" s="56" t="s">
        <v>662</v>
      </c>
      <c r="H1403" s="83">
        <v>4713</v>
      </c>
      <c r="I1403" s="16">
        <f t="shared" si="1039"/>
        <v>564</v>
      </c>
      <c r="J1403" s="51">
        <f>VLOOKUP(H1403,'[3]POB 2017 DISA CHOTA'!$G$289:$AS$1552,3,FALSE)</f>
        <v>10</v>
      </c>
      <c r="K1403" s="51">
        <f>VLOOKUP(H1403,'[3]POB 2017 DISA CHOTA'!$G$289:$AS$1552,4,FALSE)</f>
        <v>11</v>
      </c>
      <c r="L1403" s="51">
        <f>VLOOKUP(H1403,'[3]POB 2017 DISA CHOTA'!$G$289:$AS$1552,5,FALSE)</f>
        <v>5</v>
      </c>
      <c r="M1403" s="51">
        <f>VLOOKUP(H1403,'[3]POB 2017 DISA CHOTA'!$G$289:$AS$1552,6,FALSE)</f>
        <v>5</v>
      </c>
      <c r="N1403" s="51">
        <f>VLOOKUP(H1403,'[3]POB 2017 DISA CHOTA'!$G$289:$AS$1552,7,FALSE)</f>
        <v>13</v>
      </c>
      <c r="O1403" s="51">
        <f>VLOOKUP(H1403,'[3]POB 2017 DISA CHOTA'!$G$289:$AS$1552,8,FALSE)</f>
        <v>12</v>
      </c>
      <c r="P1403" s="51">
        <f>VLOOKUP(H1403,'[3]POB 2017 DISA CHOTA'!$G$289:$AS$1552,9,FALSE)</f>
        <v>15</v>
      </c>
      <c r="Q1403" s="51">
        <f>VLOOKUP(H1403,'[3]POB 2017 DISA CHOTA'!$G$289:$AS$1552,10,FALSE)</f>
        <v>8</v>
      </c>
      <c r="R1403" s="51">
        <f>VLOOKUP(H1403,'[3]POB 2017 DISA CHOTA'!$G$289:$AS$1552,11,FALSE)</f>
        <v>14</v>
      </c>
      <c r="S1403" s="51">
        <f>VLOOKUP(H1403,'[3]POB 2017 DISA CHOTA'!$G$289:$AS$1552,12,FALSE)</f>
        <v>9</v>
      </c>
      <c r="T1403" s="51">
        <f>VLOOKUP(H1403,'[3]POB 2017 DISA CHOTA'!$G$289:$AS$1552,13,FALSE)</f>
        <v>14</v>
      </c>
      <c r="U1403" s="51">
        <f>VLOOKUP(H1403,'[3]POB 2017 DISA CHOTA'!$G$289:$AS$1552,14,FALSE)</f>
        <v>12</v>
      </c>
      <c r="V1403" s="51">
        <f>VLOOKUP(H1403,'[3]POB 2017 DISA CHOTA'!$G$289:$AS$1552,15,FALSE)</f>
        <v>9</v>
      </c>
      <c r="W1403" s="51">
        <f>VLOOKUP(H1403,'[3]POB 2017 DISA CHOTA'!$G$289:$AS$1552,16,FALSE)</f>
        <v>12</v>
      </c>
      <c r="X1403" s="51">
        <f>VLOOKUP(H1403,'[3]POB 2017 DISA CHOTA'!$G$289:$AS$1552,17,FALSE)</f>
        <v>9</v>
      </c>
      <c r="Y1403" s="51">
        <f>VLOOKUP(H1403,'[3]POB 2017 DISA CHOTA'!$G$289:$AS$1552,18,FALSE)</f>
        <v>5</v>
      </c>
      <c r="Z1403" s="51">
        <f>VLOOKUP(H1403,'[3]POB 2017 DISA CHOTA'!$G$289:$AS$1552,19,FALSE)</f>
        <v>15</v>
      </c>
      <c r="AA1403" s="51">
        <f>VLOOKUP(H1403,'[3]POB 2017 DISA CHOTA'!$G$289:$AS$1552,20,FALSE)</f>
        <v>8</v>
      </c>
      <c r="AB1403" s="51">
        <f>VLOOKUP(H1403,'[3]POB 2017 DISA CHOTA'!$G$289:$AS$1552,21,FALSE)</f>
        <v>11</v>
      </c>
      <c r="AC1403" s="51">
        <f>VLOOKUP(H1403,'[3]POB 2017 DISA CHOTA'!$G$289:$AS$1552,22,FALSE)</f>
        <v>9</v>
      </c>
      <c r="AD1403" s="51">
        <f>VLOOKUP(H1403,'[3]POB 2017 DISA CHOTA'!$G$289:$AS$1552,23,FALSE)</f>
        <v>32</v>
      </c>
      <c r="AE1403" s="51">
        <f>VLOOKUP(H1403,'[3]POB 2017 DISA CHOTA'!$G$289:$AS$1552,24,FALSE)</f>
        <v>35</v>
      </c>
      <c r="AF1403" s="51">
        <f>VLOOKUP(H1403,'[3]POB 2017 DISA CHOTA'!$G$289:$AS$1552,25,FALSE)</f>
        <v>30</v>
      </c>
      <c r="AG1403" s="51">
        <f>VLOOKUP(H1403,'[3]POB 2017 DISA CHOTA'!$G$289:$AS$1552,26,FALSE)</f>
        <v>43</v>
      </c>
      <c r="AH1403" s="51">
        <f>VLOOKUP(H1403,'[3]POB 2017 DISA CHOTA'!$G$289:$AS$1552,27,FALSE)</f>
        <v>40</v>
      </c>
      <c r="AI1403" s="51">
        <f>VLOOKUP(H1403,'[3]POB 2017 DISA CHOTA'!$G$289:$AS$1552,28,FALSE)</f>
        <v>38</v>
      </c>
      <c r="AJ1403" s="51">
        <f>VLOOKUP(H1403,'[3]POB 2017 DISA CHOTA'!$G$289:$AS$1552,29,FALSE)</f>
        <v>48</v>
      </c>
      <c r="AK1403" s="51">
        <f>VLOOKUP(H1403,'[3]POB 2017 DISA CHOTA'!$G$289:$AS$1552,30,FALSE)</f>
        <v>28</v>
      </c>
      <c r="AL1403" s="51">
        <f>VLOOKUP(H1403,'[3]POB 2017 DISA CHOTA'!$G$289:$AS$1552,31,FALSE)</f>
        <v>18</v>
      </c>
      <c r="AM1403" s="51">
        <f>VLOOKUP(H1403,'[3]POB 2017 DISA CHOTA'!$G$289:$AS$1552,32,FALSE)</f>
        <v>17</v>
      </c>
      <c r="AN1403" s="51">
        <f>VLOOKUP(H1403,'[3]POB 2017 DISA CHOTA'!$G$289:$AS$1552,33,FALSE)</f>
        <v>17</v>
      </c>
      <c r="AO1403" s="51">
        <f>VLOOKUP(H1403,'[3]POB 2017 DISA CHOTA'!$G$289:$AS$1552,34,FALSE)</f>
        <v>6</v>
      </c>
      <c r="AP1403" s="51">
        <f>VLOOKUP(H1403,'[3]POB 2017 DISA CHOTA'!$G$289:$AS$1552,35,FALSE)</f>
        <v>6</v>
      </c>
      <c r="AQ1403" s="51">
        <f>VLOOKUP(H1403,'[3]POB 2017 DISA CHOTA'!$G$289:$AS$1552,36,FALSE)</f>
        <v>27</v>
      </c>
      <c r="AR1403" s="51">
        <f>VLOOKUP(H1403,'[3]POB 2017 DISA CHOTA'!$G$289:$AS$1552,37,FALSE)</f>
        <v>23</v>
      </c>
      <c r="AS1403" s="51">
        <f>VLOOKUP(H1403,'[3]POB 2017 DISA CHOTA'!$G$289:$AS$1552,38,FALSE)</f>
        <v>107</v>
      </c>
      <c r="AT1403" s="51">
        <f>VLOOKUP(H1403,'[3]POB 2017 DISA CHOTA'!$G$289:$AS$1552,39,FALSE)</f>
        <v>14</v>
      </c>
      <c r="AU1403" s="56">
        <v>4713</v>
      </c>
      <c r="AV1403" s="109"/>
      <c r="AW1403" s="109"/>
    </row>
    <row r="1404" spans="1:49" s="33" customFormat="1" ht="12">
      <c r="A1404" s="21">
        <v>1400</v>
      </c>
      <c r="B1404" s="83">
        <v>4714</v>
      </c>
      <c r="C1404" s="84" t="s">
        <v>996</v>
      </c>
      <c r="D1404" s="84" t="s">
        <v>748</v>
      </c>
      <c r="E1404" s="84" t="s">
        <v>771</v>
      </c>
      <c r="F1404" s="13" t="s">
        <v>370</v>
      </c>
      <c r="G1404" s="56" t="s">
        <v>662</v>
      </c>
      <c r="H1404" s="83">
        <v>4714</v>
      </c>
      <c r="I1404" s="16">
        <f t="shared" si="1039"/>
        <v>601</v>
      </c>
      <c r="J1404" s="51">
        <f>VLOOKUP(H1404,'[3]POB 2017 DISA CHOTA'!$G$289:$AS$1552,3,FALSE)</f>
        <v>10</v>
      </c>
      <c r="K1404" s="51">
        <f>VLOOKUP(H1404,'[3]POB 2017 DISA CHOTA'!$G$289:$AS$1552,4,FALSE)</f>
        <v>9</v>
      </c>
      <c r="L1404" s="51">
        <f>VLOOKUP(H1404,'[3]POB 2017 DISA CHOTA'!$G$289:$AS$1552,5,FALSE)</f>
        <v>16</v>
      </c>
      <c r="M1404" s="51">
        <f>VLOOKUP(H1404,'[3]POB 2017 DISA CHOTA'!$G$289:$AS$1552,6,FALSE)</f>
        <v>8</v>
      </c>
      <c r="N1404" s="51">
        <f>VLOOKUP(H1404,'[3]POB 2017 DISA CHOTA'!$G$289:$AS$1552,7,FALSE)</f>
        <v>10</v>
      </c>
      <c r="O1404" s="51">
        <f>VLOOKUP(H1404,'[3]POB 2017 DISA CHOTA'!$G$289:$AS$1552,8,FALSE)</f>
        <v>9</v>
      </c>
      <c r="P1404" s="51">
        <f>VLOOKUP(H1404,'[3]POB 2017 DISA CHOTA'!$G$289:$AS$1552,9,FALSE)</f>
        <v>15</v>
      </c>
      <c r="Q1404" s="51">
        <f>VLOOKUP(H1404,'[3]POB 2017 DISA CHOTA'!$G$289:$AS$1552,10,FALSE)</f>
        <v>10</v>
      </c>
      <c r="R1404" s="51">
        <f>VLOOKUP(H1404,'[3]POB 2017 DISA CHOTA'!$G$289:$AS$1552,11,FALSE)</f>
        <v>12</v>
      </c>
      <c r="S1404" s="51">
        <f>VLOOKUP(H1404,'[3]POB 2017 DISA CHOTA'!$G$289:$AS$1552,12,FALSE)</f>
        <v>7</v>
      </c>
      <c r="T1404" s="51">
        <f>VLOOKUP(H1404,'[3]POB 2017 DISA CHOTA'!$G$289:$AS$1552,13,FALSE)</f>
        <v>7</v>
      </c>
      <c r="U1404" s="51">
        <f>VLOOKUP(H1404,'[3]POB 2017 DISA CHOTA'!$G$289:$AS$1552,14,FALSE)</f>
        <v>9</v>
      </c>
      <c r="V1404" s="51">
        <f>VLOOKUP(H1404,'[3]POB 2017 DISA CHOTA'!$G$289:$AS$1552,15,FALSE)</f>
        <v>10</v>
      </c>
      <c r="W1404" s="51">
        <f>VLOOKUP(H1404,'[3]POB 2017 DISA CHOTA'!$G$289:$AS$1552,16,FALSE)</f>
        <v>10</v>
      </c>
      <c r="X1404" s="51">
        <f>VLOOKUP(H1404,'[3]POB 2017 DISA CHOTA'!$G$289:$AS$1552,17,FALSE)</f>
        <v>7</v>
      </c>
      <c r="Y1404" s="51">
        <f>VLOOKUP(H1404,'[3]POB 2017 DISA CHOTA'!$G$289:$AS$1552,18,FALSE)</f>
        <v>8</v>
      </c>
      <c r="Z1404" s="51">
        <f>VLOOKUP(H1404,'[3]POB 2017 DISA CHOTA'!$G$289:$AS$1552,19,FALSE)</f>
        <v>6</v>
      </c>
      <c r="AA1404" s="51">
        <f>VLOOKUP(H1404,'[3]POB 2017 DISA CHOTA'!$G$289:$AS$1552,20,FALSE)</f>
        <v>9</v>
      </c>
      <c r="AB1404" s="51">
        <f>VLOOKUP(H1404,'[3]POB 2017 DISA CHOTA'!$G$289:$AS$1552,21,FALSE)</f>
        <v>11</v>
      </c>
      <c r="AC1404" s="51">
        <f>VLOOKUP(H1404,'[3]POB 2017 DISA CHOTA'!$G$289:$AS$1552,22,FALSE)</f>
        <v>8</v>
      </c>
      <c r="AD1404" s="51">
        <f>VLOOKUP(H1404,'[3]POB 2017 DISA CHOTA'!$G$289:$AS$1552,23,FALSE)</f>
        <v>42</v>
      </c>
      <c r="AE1404" s="51">
        <f>VLOOKUP(H1404,'[3]POB 2017 DISA CHOTA'!$G$289:$AS$1552,24,FALSE)</f>
        <v>52</v>
      </c>
      <c r="AF1404" s="51">
        <f>VLOOKUP(H1404,'[3]POB 2017 DISA CHOTA'!$G$289:$AS$1552,25,FALSE)</f>
        <v>61</v>
      </c>
      <c r="AG1404" s="51">
        <f>VLOOKUP(H1404,'[3]POB 2017 DISA CHOTA'!$G$289:$AS$1552,26,FALSE)</f>
        <v>36</v>
      </c>
      <c r="AH1404" s="51">
        <f>VLOOKUP(H1404,'[3]POB 2017 DISA CHOTA'!$G$289:$AS$1552,27,FALSE)</f>
        <v>35</v>
      </c>
      <c r="AI1404" s="51">
        <f>VLOOKUP(H1404,'[3]POB 2017 DISA CHOTA'!$G$289:$AS$1552,28,FALSE)</f>
        <v>45</v>
      </c>
      <c r="AJ1404" s="51">
        <f>VLOOKUP(H1404,'[3]POB 2017 DISA CHOTA'!$G$289:$AS$1552,29,FALSE)</f>
        <v>37</v>
      </c>
      <c r="AK1404" s="51">
        <f>VLOOKUP(H1404,'[3]POB 2017 DISA CHOTA'!$G$289:$AS$1552,30,FALSE)</f>
        <v>24</v>
      </c>
      <c r="AL1404" s="51">
        <f>VLOOKUP(H1404,'[3]POB 2017 DISA CHOTA'!$G$289:$AS$1552,31,FALSE)</f>
        <v>30</v>
      </c>
      <c r="AM1404" s="51">
        <f>VLOOKUP(H1404,'[3]POB 2017 DISA CHOTA'!$G$289:$AS$1552,32,FALSE)</f>
        <v>18</v>
      </c>
      <c r="AN1404" s="51">
        <f>VLOOKUP(H1404,'[3]POB 2017 DISA CHOTA'!$G$289:$AS$1552,33,FALSE)</f>
        <v>11</v>
      </c>
      <c r="AO1404" s="51">
        <f>VLOOKUP(H1404,'[3]POB 2017 DISA CHOTA'!$G$289:$AS$1552,34,FALSE)</f>
        <v>10</v>
      </c>
      <c r="AP1404" s="51">
        <f>VLOOKUP(H1404,'[3]POB 2017 DISA CHOTA'!$G$289:$AS$1552,35,FALSE)</f>
        <v>9</v>
      </c>
      <c r="AQ1404" s="51">
        <f>VLOOKUP(H1404,'[3]POB 2017 DISA CHOTA'!$G$289:$AS$1552,36,FALSE)</f>
        <v>21</v>
      </c>
      <c r="AR1404" s="51">
        <f>VLOOKUP(H1404,'[3]POB 2017 DISA CHOTA'!$G$289:$AS$1552,37,FALSE)</f>
        <v>20</v>
      </c>
      <c r="AS1404" s="51">
        <f>VLOOKUP(H1404,'[3]POB 2017 DISA CHOTA'!$G$289:$AS$1552,38,FALSE)</f>
        <v>133</v>
      </c>
      <c r="AT1404" s="51">
        <f>VLOOKUP(H1404,'[3]POB 2017 DISA CHOTA'!$G$289:$AS$1552,39,FALSE)</f>
        <v>14</v>
      </c>
      <c r="AU1404" s="56">
        <v>4714</v>
      </c>
      <c r="AV1404" s="109"/>
      <c r="AW1404" s="109"/>
    </row>
    <row r="1405" spans="1:49" s="33" customFormat="1" ht="12">
      <c r="A1405" s="21">
        <v>1401</v>
      </c>
      <c r="B1405" s="83">
        <v>4715</v>
      </c>
      <c r="C1405" s="84" t="s">
        <v>996</v>
      </c>
      <c r="D1405" s="84" t="s">
        <v>748</v>
      </c>
      <c r="E1405" s="84" t="s">
        <v>771</v>
      </c>
      <c r="F1405" s="13" t="s">
        <v>371</v>
      </c>
      <c r="G1405" s="56" t="s">
        <v>662</v>
      </c>
      <c r="H1405" s="83">
        <v>4715</v>
      </c>
      <c r="I1405" s="16">
        <f t="shared" si="1039"/>
        <v>1389</v>
      </c>
      <c r="J1405" s="51">
        <f>VLOOKUP(H1405,'[3]POB 2017 DISA CHOTA'!$G$289:$AS$1552,3,FALSE)</f>
        <v>7</v>
      </c>
      <c r="K1405" s="51">
        <f>VLOOKUP(H1405,'[3]POB 2017 DISA CHOTA'!$G$289:$AS$1552,4,FALSE)</f>
        <v>17</v>
      </c>
      <c r="L1405" s="51">
        <f>VLOOKUP(H1405,'[3]POB 2017 DISA CHOTA'!$G$289:$AS$1552,5,FALSE)</f>
        <v>18</v>
      </c>
      <c r="M1405" s="51">
        <f>VLOOKUP(H1405,'[3]POB 2017 DISA CHOTA'!$G$289:$AS$1552,6,FALSE)</f>
        <v>19</v>
      </c>
      <c r="N1405" s="51">
        <f>VLOOKUP(H1405,'[3]POB 2017 DISA CHOTA'!$G$289:$AS$1552,7,FALSE)</f>
        <v>22</v>
      </c>
      <c r="O1405" s="51">
        <f>VLOOKUP(H1405,'[3]POB 2017 DISA CHOTA'!$G$289:$AS$1552,8,FALSE)</f>
        <v>14</v>
      </c>
      <c r="P1405" s="51">
        <f>VLOOKUP(H1405,'[3]POB 2017 DISA CHOTA'!$G$289:$AS$1552,9,FALSE)</f>
        <v>29</v>
      </c>
      <c r="Q1405" s="51">
        <f>VLOOKUP(H1405,'[3]POB 2017 DISA CHOTA'!$G$289:$AS$1552,10,FALSE)</f>
        <v>18</v>
      </c>
      <c r="R1405" s="51">
        <f>VLOOKUP(H1405,'[3]POB 2017 DISA CHOTA'!$G$289:$AS$1552,11,FALSE)</f>
        <v>28</v>
      </c>
      <c r="S1405" s="51">
        <f>VLOOKUP(H1405,'[3]POB 2017 DISA CHOTA'!$G$289:$AS$1552,12,FALSE)</f>
        <v>28</v>
      </c>
      <c r="T1405" s="51">
        <f>VLOOKUP(H1405,'[3]POB 2017 DISA CHOTA'!$G$289:$AS$1552,13,FALSE)</f>
        <v>29</v>
      </c>
      <c r="U1405" s="51">
        <f>VLOOKUP(H1405,'[3]POB 2017 DISA CHOTA'!$G$289:$AS$1552,14,FALSE)</f>
        <v>23</v>
      </c>
      <c r="V1405" s="51">
        <f>VLOOKUP(H1405,'[3]POB 2017 DISA CHOTA'!$G$289:$AS$1552,15,FALSE)</f>
        <v>26</v>
      </c>
      <c r="W1405" s="51">
        <f>VLOOKUP(H1405,'[3]POB 2017 DISA CHOTA'!$G$289:$AS$1552,16,FALSE)</f>
        <v>22</v>
      </c>
      <c r="X1405" s="51">
        <f>VLOOKUP(H1405,'[3]POB 2017 DISA CHOTA'!$G$289:$AS$1552,17,FALSE)</f>
        <v>13</v>
      </c>
      <c r="Y1405" s="51">
        <f>VLOOKUP(H1405,'[3]POB 2017 DISA CHOTA'!$G$289:$AS$1552,18,FALSE)</f>
        <v>26</v>
      </c>
      <c r="Z1405" s="51">
        <f>VLOOKUP(H1405,'[3]POB 2017 DISA CHOTA'!$G$289:$AS$1552,19,FALSE)</f>
        <v>18</v>
      </c>
      <c r="AA1405" s="51">
        <f>VLOOKUP(H1405,'[3]POB 2017 DISA CHOTA'!$G$289:$AS$1552,20,FALSE)</f>
        <v>21</v>
      </c>
      <c r="AB1405" s="51">
        <f>VLOOKUP(H1405,'[3]POB 2017 DISA CHOTA'!$G$289:$AS$1552,21,FALSE)</f>
        <v>21</v>
      </c>
      <c r="AC1405" s="51">
        <f>VLOOKUP(H1405,'[3]POB 2017 DISA CHOTA'!$G$289:$AS$1552,22,FALSE)</f>
        <v>25</v>
      </c>
      <c r="AD1405" s="51">
        <f>VLOOKUP(H1405,'[3]POB 2017 DISA CHOTA'!$G$289:$AS$1552,23,FALSE)</f>
        <v>79</v>
      </c>
      <c r="AE1405" s="51">
        <f>VLOOKUP(H1405,'[3]POB 2017 DISA CHOTA'!$G$289:$AS$1552,24,FALSE)</f>
        <v>112</v>
      </c>
      <c r="AF1405" s="51">
        <f>VLOOKUP(H1405,'[3]POB 2017 DISA CHOTA'!$G$289:$AS$1552,25,FALSE)</f>
        <v>97</v>
      </c>
      <c r="AG1405" s="51">
        <f>VLOOKUP(H1405,'[3]POB 2017 DISA CHOTA'!$G$289:$AS$1552,26,FALSE)</f>
        <v>112</v>
      </c>
      <c r="AH1405" s="51">
        <f>VLOOKUP(H1405,'[3]POB 2017 DISA CHOTA'!$G$289:$AS$1552,27,FALSE)</f>
        <v>111</v>
      </c>
      <c r="AI1405" s="51">
        <f>VLOOKUP(H1405,'[3]POB 2017 DISA CHOTA'!$G$289:$AS$1552,28,FALSE)</f>
        <v>95</v>
      </c>
      <c r="AJ1405" s="51">
        <f>VLOOKUP(H1405,'[3]POB 2017 DISA CHOTA'!$G$289:$AS$1552,29,FALSE)</f>
        <v>80</v>
      </c>
      <c r="AK1405" s="51">
        <f>VLOOKUP(H1405,'[3]POB 2017 DISA CHOTA'!$G$289:$AS$1552,30,FALSE)</f>
        <v>68</v>
      </c>
      <c r="AL1405" s="51">
        <f>VLOOKUP(H1405,'[3]POB 2017 DISA CHOTA'!$G$289:$AS$1552,31,FALSE)</f>
        <v>69</v>
      </c>
      <c r="AM1405" s="51">
        <f>VLOOKUP(H1405,'[3]POB 2017 DISA CHOTA'!$G$289:$AS$1552,32,FALSE)</f>
        <v>49</v>
      </c>
      <c r="AN1405" s="51">
        <f>VLOOKUP(H1405,'[3]POB 2017 DISA CHOTA'!$G$289:$AS$1552,33,FALSE)</f>
        <v>45</v>
      </c>
      <c r="AO1405" s="51">
        <f>VLOOKUP(H1405,'[3]POB 2017 DISA CHOTA'!$G$289:$AS$1552,34,FALSE)</f>
        <v>25</v>
      </c>
      <c r="AP1405" s="51">
        <f>VLOOKUP(H1405,'[3]POB 2017 DISA CHOTA'!$G$289:$AS$1552,35,FALSE)</f>
        <v>23</v>
      </c>
      <c r="AQ1405" s="51">
        <f>VLOOKUP(H1405,'[3]POB 2017 DISA CHOTA'!$G$289:$AS$1552,36,FALSE)</f>
        <v>55</v>
      </c>
      <c r="AR1405" s="51">
        <f>VLOOKUP(H1405,'[3]POB 2017 DISA CHOTA'!$G$289:$AS$1552,37,FALSE)</f>
        <v>53</v>
      </c>
      <c r="AS1405" s="51">
        <f>VLOOKUP(H1405,'[3]POB 2017 DISA CHOTA'!$G$289:$AS$1552,38,FALSE)</f>
        <v>297</v>
      </c>
      <c r="AT1405" s="51">
        <f>VLOOKUP(H1405,'[3]POB 2017 DISA CHOTA'!$G$289:$AS$1552,39,FALSE)</f>
        <v>13</v>
      </c>
      <c r="AU1405" s="56">
        <v>4715</v>
      </c>
      <c r="AV1405" s="109"/>
      <c r="AW1405" s="109"/>
    </row>
    <row r="1406" spans="1:49" s="33" customFormat="1" ht="12">
      <c r="A1406" s="6">
        <v>1402</v>
      </c>
      <c r="B1406" s="83">
        <v>4716</v>
      </c>
      <c r="C1406" s="84" t="s">
        <v>996</v>
      </c>
      <c r="D1406" s="84" t="s">
        <v>748</v>
      </c>
      <c r="E1406" s="84" t="s">
        <v>771</v>
      </c>
      <c r="F1406" s="13" t="s">
        <v>42</v>
      </c>
      <c r="G1406" s="56" t="s">
        <v>662</v>
      </c>
      <c r="H1406" s="83">
        <v>4716</v>
      </c>
      <c r="I1406" s="16">
        <f t="shared" si="1039"/>
        <v>1394</v>
      </c>
      <c r="J1406" s="51">
        <f>VLOOKUP(H1406,'[3]POB 2017 DISA CHOTA'!$G$289:$AS$1552,3,FALSE)</f>
        <v>18</v>
      </c>
      <c r="K1406" s="51">
        <f>VLOOKUP(H1406,'[3]POB 2017 DISA CHOTA'!$G$289:$AS$1552,4,FALSE)</f>
        <v>16</v>
      </c>
      <c r="L1406" s="51">
        <f>VLOOKUP(H1406,'[3]POB 2017 DISA CHOTA'!$G$289:$AS$1552,5,FALSE)</f>
        <v>30</v>
      </c>
      <c r="M1406" s="51">
        <f>VLOOKUP(H1406,'[3]POB 2017 DISA CHOTA'!$G$289:$AS$1552,6,FALSE)</f>
        <v>35</v>
      </c>
      <c r="N1406" s="51">
        <f>VLOOKUP(H1406,'[3]POB 2017 DISA CHOTA'!$G$289:$AS$1552,7,FALSE)</f>
        <v>25</v>
      </c>
      <c r="O1406" s="51">
        <f>VLOOKUP(H1406,'[3]POB 2017 DISA CHOTA'!$G$289:$AS$1552,8,FALSE)</f>
        <v>41</v>
      </c>
      <c r="P1406" s="51">
        <f>VLOOKUP(H1406,'[3]POB 2017 DISA CHOTA'!$G$289:$AS$1552,9,FALSE)</f>
        <v>23</v>
      </c>
      <c r="Q1406" s="51">
        <f>VLOOKUP(H1406,'[3]POB 2017 DISA CHOTA'!$G$289:$AS$1552,10,FALSE)</f>
        <v>43</v>
      </c>
      <c r="R1406" s="51">
        <f>VLOOKUP(H1406,'[3]POB 2017 DISA CHOTA'!$G$289:$AS$1552,11,FALSE)</f>
        <v>32</v>
      </c>
      <c r="S1406" s="51">
        <f>VLOOKUP(H1406,'[3]POB 2017 DISA CHOTA'!$G$289:$AS$1552,12,FALSE)</f>
        <v>26</v>
      </c>
      <c r="T1406" s="51">
        <f>VLOOKUP(H1406,'[3]POB 2017 DISA CHOTA'!$G$289:$AS$1552,13,FALSE)</f>
        <v>34</v>
      </c>
      <c r="U1406" s="51">
        <f>VLOOKUP(H1406,'[3]POB 2017 DISA CHOTA'!$G$289:$AS$1552,14,FALSE)</f>
        <v>31</v>
      </c>
      <c r="V1406" s="51">
        <f>VLOOKUP(H1406,'[3]POB 2017 DISA CHOTA'!$G$289:$AS$1552,15,FALSE)</f>
        <v>25</v>
      </c>
      <c r="W1406" s="51">
        <f>VLOOKUP(H1406,'[3]POB 2017 DISA CHOTA'!$G$289:$AS$1552,16,FALSE)</f>
        <v>26</v>
      </c>
      <c r="X1406" s="51">
        <f>VLOOKUP(H1406,'[3]POB 2017 DISA CHOTA'!$G$289:$AS$1552,17,FALSE)</f>
        <v>35</v>
      </c>
      <c r="Y1406" s="51">
        <f>VLOOKUP(H1406,'[3]POB 2017 DISA CHOTA'!$G$289:$AS$1552,18,FALSE)</f>
        <v>31</v>
      </c>
      <c r="Z1406" s="51">
        <f>VLOOKUP(H1406,'[3]POB 2017 DISA CHOTA'!$G$289:$AS$1552,19,FALSE)</f>
        <v>29</v>
      </c>
      <c r="AA1406" s="51">
        <f>VLOOKUP(H1406,'[3]POB 2017 DISA CHOTA'!$G$289:$AS$1552,20,FALSE)</f>
        <v>27</v>
      </c>
      <c r="AB1406" s="51">
        <f>VLOOKUP(H1406,'[3]POB 2017 DISA CHOTA'!$G$289:$AS$1552,21,FALSE)</f>
        <v>26</v>
      </c>
      <c r="AC1406" s="51">
        <f>VLOOKUP(H1406,'[3]POB 2017 DISA CHOTA'!$G$289:$AS$1552,22,FALSE)</f>
        <v>24</v>
      </c>
      <c r="AD1406" s="51">
        <f>VLOOKUP(H1406,'[3]POB 2017 DISA CHOTA'!$G$289:$AS$1552,23,FALSE)</f>
        <v>102</v>
      </c>
      <c r="AE1406" s="51">
        <f>VLOOKUP(H1406,'[3]POB 2017 DISA CHOTA'!$G$289:$AS$1552,24,FALSE)</f>
        <v>124</v>
      </c>
      <c r="AF1406" s="51">
        <f>VLOOKUP(H1406,'[3]POB 2017 DISA CHOTA'!$G$289:$AS$1552,25,FALSE)</f>
        <v>129</v>
      </c>
      <c r="AG1406" s="51">
        <f>VLOOKUP(H1406,'[3]POB 2017 DISA CHOTA'!$G$289:$AS$1552,26,FALSE)</f>
        <v>110</v>
      </c>
      <c r="AH1406" s="51">
        <f>VLOOKUP(H1406,'[3]POB 2017 DISA CHOTA'!$G$289:$AS$1552,27,FALSE)</f>
        <v>93</v>
      </c>
      <c r="AI1406" s="51">
        <f>VLOOKUP(H1406,'[3]POB 2017 DISA CHOTA'!$G$289:$AS$1552,28,FALSE)</f>
        <v>51</v>
      </c>
      <c r="AJ1406" s="51">
        <f>VLOOKUP(H1406,'[3]POB 2017 DISA CHOTA'!$G$289:$AS$1552,29,FALSE)</f>
        <v>55</v>
      </c>
      <c r="AK1406" s="51">
        <f>VLOOKUP(H1406,'[3]POB 2017 DISA CHOTA'!$G$289:$AS$1552,30,FALSE)</f>
        <v>51</v>
      </c>
      <c r="AL1406" s="51">
        <f>VLOOKUP(H1406,'[3]POB 2017 DISA CHOTA'!$G$289:$AS$1552,31,FALSE)</f>
        <v>38</v>
      </c>
      <c r="AM1406" s="51">
        <f>VLOOKUP(H1406,'[3]POB 2017 DISA CHOTA'!$G$289:$AS$1552,32,FALSE)</f>
        <v>23</v>
      </c>
      <c r="AN1406" s="51">
        <f>VLOOKUP(H1406,'[3]POB 2017 DISA CHOTA'!$G$289:$AS$1552,33,FALSE)</f>
        <v>23</v>
      </c>
      <c r="AO1406" s="51">
        <f>VLOOKUP(H1406,'[3]POB 2017 DISA CHOTA'!$G$289:$AS$1552,34,FALSE)</f>
        <v>11</v>
      </c>
      <c r="AP1406" s="51">
        <f>VLOOKUP(H1406,'[3]POB 2017 DISA CHOTA'!$G$289:$AS$1552,35,FALSE)</f>
        <v>7</v>
      </c>
      <c r="AQ1406" s="51">
        <f>VLOOKUP(H1406,'[3]POB 2017 DISA CHOTA'!$G$289:$AS$1552,36,FALSE)</f>
        <v>74</v>
      </c>
      <c r="AR1406" s="51">
        <f>VLOOKUP(H1406,'[3]POB 2017 DISA CHOTA'!$G$289:$AS$1552,37,FALSE)</f>
        <v>66</v>
      </c>
      <c r="AS1406" s="51">
        <f>VLOOKUP(H1406,'[3]POB 2017 DISA CHOTA'!$G$289:$AS$1552,38,FALSE)</f>
        <v>298</v>
      </c>
      <c r="AT1406" s="51">
        <f>VLOOKUP(H1406,'[3]POB 2017 DISA CHOTA'!$G$289:$AS$1552,39,FALSE)</f>
        <v>25</v>
      </c>
      <c r="AU1406" s="56">
        <v>4716</v>
      </c>
      <c r="AV1406" s="109"/>
      <c r="AW1406" s="109"/>
    </row>
    <row r="1407" spans="1:49" s="33" customFormat="1" ht="12">
      <c r="A1407" s="21">
        <v>1403</v>
      </c>
      <c r="B1407" s="83">
        <v>4717</v>
      </c>
      <c r="C1407" s="84" t="s">
        <v>996</v>
      </c>
      <c r="D1407" s="84" t="s">
        <v>748</v>
      </c>
      <c r="E1407" s="84" t="s">
        <v>771</v>
      </c>
      <c r="F1407" s="13" t="s">
        <v>372</v>
      </c>
      <c r="G1407" s="56" t="s">
        <v>662</v>
      </c>
      <c r="H1407" s="83">
        <v>4717</v>
      </c>
      <c r="I1407" s="16">
        <f t="shared" si="1039"/>
        <v>624</v>
      </c>
      <c r="J1407" s="51">
        <f>VLOOKUP(H1407,'[3]POB 2017 DISA CHOTA'!$G$289:$AS$1552,3,FALSE)</f>
        <v>8</v>
      </c>
      <c r="K1407" s="51">
        <f>VLOOKUP(H1407,'[3]POB 2017 DISA CHOTA'!$G$289:$AS$1552,4,FALSE)</f>
        <v>4</v>
      </c>
      <c r="L1407" s="51">
        <f>VLOOKUP(H1407,'[3]POB 2017 DISA CHOTA'!$G$289:$AS$1552,5,FALSE)</f>
        <v>6</v>
      </c>
      <c r="M1407" s="51">
        <f>VLOOKUP(H1407,'[3]POB 2017 DISA CHOTA'!$G$289:$AS$1552,6,FALSE)</f>
        <v>11</v>
      </c>
      <c r="N1407" s="51">
        <f>VLOOKUP(H1407,'[3]POB 2017 DISA CHOTA'!$G$289:$AS$1552,7,FALSE)</f>
        <v>7</v>
      </c>
      <c r="O1407" s="51">
        <f>VLOOKUP(H1407,'[3]POB 2017 DISA CHOTA'!$G$289:$AS$1552,8,FALSE)</f>
        <v>6</v>
      </c>
      <c r="P1407" s="51">
        <f>VLOOKUP(H1407,'[3]POB 2017 DISA CHOTA'!$G$289:$AS$1552,9,FALSE)</f>
        <v>10</v>
      </c>
      <c r="Q1407" s="51">
        <f>VLOOKUP(H1407,'[3]POB 2017 DISA CHOTA'!$G$289:$AS$1552,10,FALSE)</f>
        <v>13</v>
      </c>
      <c r="R1407" s="51">
        <f>VLOOKUP(H1407,'[3]POB 2017 DISA CHOTA'!$G$289:$AS$1552,11,FALSE)</f>
        <v>17</v>
      </c>
      <c r="S1407" s="51">
        <f>VLOOKUP(H1407,'[3]POB 2017 DISA CHOTA'!$G$289:$AS$1552,12,FALSE)</f>
        <v>17</v>
      </c>
      <c r="T1407" s="51">
        <f>VLOOKUP(H1407,'[3]POB 2017 DISA CHOTA'!$G$289:$AS$1552,13,FALSE)</f>
        <v>10</v>
      </c>
      <c r="U1407" s="51">
        <f>VLOOKUP(H1407,'[3]POB 2017 DISA CHOTA'!$G$289:$AS$1552,14,FALSE)</f>
        <v>13</v>
      </c>
      <c r="V1407" s="51">
        <f>VLOOKUP(H1407,'[3]POB 2017 DISA CHOTA'!$G$289:$AS$1552,15,FALSE)</f>
        <v>14</v>
      </c>
      <c r="W1407" s="51">
        <f>VLOOKUP(H1407,'[3]POB 2017 DISA CHOTA'!$G$289:$AS$1552,16,FALSE)</f>
        <v>13</v>
      </c>
      <c r="X1407" s="51">
        <f>VLOOKUP(H1407,'[3]POB 2017 DISA CHOTA'!$G$289:$AS$1552,17,FALSE)</f>
        <v>11</v>
      </c>
      <c r="Y1407" s="51">
        <f>VLOOKUP(H1407,'[3]POB 2017 DISA CHOTA'!$G$289:$AS$1552,18,FALSE)</f>
        <v>16</v>
      </c>
      <c r="Z1407" s="51">
        <f>VLOOKUP(H1407,'[3]POB 2017 DISA CHOTA'!$G$289:$AS$1552,19,FALSE)</f>
        <v>17</v>
      </c>
      <c r="AA1407" s="51">
        <f>VLOOKUP(H1407,'[3]POB 2017 DISA CHOTA'!$G$289:$AS$1552,20,FALSE)</f>
        <v>9</v>
      </c>
      <c r="AB1407" s="51">
        <f>VLOOKUP(H1407,'[3]POB 2017 DISA CHOTA'!$G$289:$AS$1552,21,FALSE)</f>
        <v>10</v>
      </c>
      <c r="AC1407" s="51">
        <f>VLOOKUP(H1407,'[3]POB 2017 DISA CHOTA'!$G$289:$AS$1552,22,FALSE)</f>
        <v>9</v>
      </c>
      <c r="AD1407" s="51">
        <f>VLOOKUP(H1407,'[3]POB 2017 DISA CHOTA'!$G$289:$AS$1552,23,FALSE)</f>
        <v>45</v>
      </c>
      <c r="AE1407" s="51">
        <f>VLOOKUP(H1407,'[3]POB 2017 DISA CHOTA'!$G$289:$AS$1552,24,FALSE)</f>
        <v>37</v>
      </c>
      <c r="AF1407" s="51">
        <f>VLOOKUP(H1407,'[3]POB 2017 DISA CHOTA'!$G$289:$AS$1552,25,FALSE)</f>
        <v>38</v>
      </c>
      <c r="AG1407" s="51">
        <f>VLOOKUP(H1407,'[3]POB 2017 DISA CHOTA'!$G$289:$AS$1552,26,FALSE)</f>
        <v>63</v>
      </c>
      <c r="AH1407" s="51">
        <f>VLOOKUP(H1407,'[3]POB 2017 DISA CHOTA'!$G$289:$AS$1552,27,FALSE)</f>
        <v>55</v>
      </c>
      <c r="AI1407" s="51">
        <f>VLOOKUP(H1407,'[3]POB 2017 DISA CHOTA'!$G$289:$AS$1552,28,FALSE)</f>
        <v>44</v>
      </c>
      <c r="AJ1407" s="51">
        <f>VLOOKUP(H1407,'[3]POB 2017 DISA CHOTA'!$G$289:$AS$1552,29,FALSE)</f>
        <v>33</v>
      </c>
      <c r="AK1407" s="51">
        <f>VLOOKUP(H1407,'[3]POB 2017 DISA CHOTA'!$G$289:$AS$1552,30,FALSE)</f>
        <v>18</v>
      </c>
      <c r="AL1407" s="51">
        <f>VLOOKUP(H1407,'[3]POB 2017 DISA CHOTA'!$G$289:$AS$1552,31,FALSE)</f>
        <v>19</v>
      </c>
      <c r="AM1407" s="51">
        <f>VLOOKUP(H1407,'[3]POB 2017 DISA CHOTA'!$G$289:$AS$1552,32,FALSE)</f>
        <v>19</v>
      </c>
      <c r="AN1407" s="51">
        <f>VLOOKUP(H1407,'[3]POB 2017 DISA CHOTA'!$G$289:$AS$1552,33,FALSE)</f>
        <v>14</v>
      </c>
      <c r="AO1407" s="51">
        <f>VLOOKUP(H1407,'[3]POB 2017 DISA CHOTA'!$G$289:$AS$1552,34,FALSE)</f>
        <v>10</v>
      </c>
      <c r="AP1407" s="51">
        <f>VLOOKUP(H1407,'[3]POB 2017 DISA CHOTA'!$G$289:$AS$1552,35,FALSE)</f>
        <v>8</v>
      </c>
      <c r="AQ1407" s="51">
        <f>VLOOKUP(H1407,'[3]POB 2017 DISA CHOTA'!$G$289:$AS$1552,36,FALSE)</f>
        <v>30</v>
      </c>
      <c r="AR1407" s="51">
        <f>VLOOKUP(H1407,'[3]POB 2017 DISA CHOTA'!$G$289:$AS$1552,37,FALSE)</f>
        <v>29</v>
      </c>
      <c r="AS1407" s="51">
        <f>VLOOKUP(H1407,'[3]POB 2017 DISA CHOTA'!$G$289:$AS$1552,38,FALSE)</f>
        <v>138</v>
      </c>
      <c r="AT1407" s="51">
        <f>VLOOKUP(H1407,'[3]POB 2017 DISA CHOTA'!$G$289:$AS$1552,39,FALSE)</f>
        <v>13</v>
      </c>
      <c r="AU1407" s="56">
        <v>4717</v>
      </c>
      <c r="AV1407" s="109"/>
      <c r="AW1407" s="109"/>
    </row>
    <row r="1408" spans="1:49" s="33" customFormat="1" ht="24">
      <c r="A1408" s="21">
        <v>1404</v>
      </c>
      <c r="B1408" s="83">
        <v>7711</v>
      </c>
      <c r="C1408" s="84" t="s">
        <v>996</v>
      </c>
      <c r="D1408" s="84" t="s">
        <v>748</v>
      </c>
      <c r="E1408" s="84" t="s">
        <v>771</v>
      </c>
      <c r="F1408" s="47" t="s">
        <v>772</v>
      </c>
      <c r="G1408" s="56" t="s">
        <v>667</v>
      </c>
      <c r="H1408" s="83">
        <v>7711</v>
      </c>
      <c r="I1408" s="16">
        <f t="shared" si="1039"/>
        <v>1061</v>
      </c>
      <c r="J1408" s="51">
        <f>VLOOKUP(H1408,'[3]POB 2017 DISA CHOTA'!$G$289:$AS$1552,3,FALSE)</f>
        <v>27</v>
      </c>
      <c r="K1408" s="51">
        <f>VLOOKUP(H1408,'[3]POB 2017 DISA CHOTA'!$G$289:$AS$1552,4,FALSE)</f>
        <v>22</v>
      </c>
      <c r="L1408" s="51">
        <f>VLOOKUP(H1408,'[3]POB 2017 DISA CHOTA'!$G$289:$AS$1552,5,FALSE)</f>
        <v>19</v>
      </c>
      <c r="M1408" s="51">
        <f>VLOOKUP(H1408,'[3]POB 2017 DISA CHOTA'!$G$289:$AS$1552,6,FALSE)</f>
        <v>36</v>
      </c>
      <c r="N1408" s="51">
        <f>VLOOKUP(H1408,'[3]POB 2017 DISA CHOTA'!$G$289:$AS$1552,7,FALSE)</f>
        <v>27</v>
      </c>
      <c r="O1408" s="51">
        <f>VLOOKUP(H1408,'[3]POB 2017 DISA CHOTA'!$G$289:$AS$1552,8,FALSE)</f>
        <v>22</v>
      </c>
      <c r="P1408" s="51">
        <f>VLOOKUP(H1408,'[3]POB 2017 DISA CHOTA'!$G$289:$AS$1552,9,FALSE)</f>
        <v>31</v>
      </c>
      <c r="Q1408" s="51">
        <f>VLOOKUP(H1408,'[3]POB 2017 DISA CHOTA'!$G$289:$AS$1552,10,FALSE)</f>
        <v>27</v>
      </c>
      <c r="R1408" s="51">
        <f>VLOOKUP(H1408,'[3]POB 2017 DISA CHOTA'!$G$289:$AS$1552,11,FALSE)</f>
        <v>19</v>
      </c>
      <c r="S1408" s="51">
        <f>VLOOKUP(H1408,'[3]POB 2017 DISA CHOTA'!$G$289:$AS$1552,12,FALSE)</f>
        <v>31</v>
      </c>
      <c r="T1408" s="51">
        <f>VLOOKUP(H1408,'[3]POB 2017 DISA CHOTA'!$G$289:$AS$1552,13,FALSE)</f>
        <v>16</v>
      </c>
      <c r="U1408" s="51">
        <f>VLOOKUP(H1408,'[3]POB 2017 DISA CHOTA'!$G$289:$AS$1552,14,FALSE)</f>
        <v>35</v>
      </c>
      <c r="V1408" s="51">
        <f>VLOOKUP(H1408,'[3]POB 2017 DISA CHOTA'!$G$289:$AS$1552,15,FALSE)</f>
        <v>16</v>
      </c>
      <c r="W1408" s="51">
        <f>VLOOKUP(H1408,'[3]POB 2017 DISA CHOTA'!$G$289:$AS$1552,16,FALSE)</f>
        <v>22</v>
      </c>
      <c r="X1408" s="51">
        <f>VLOOKUP(H1408,'[3]POB 2017 DISA CHOTA'!$G$289:$AS$1552,17,FALSE)</f>
        <v>20</v>
      </c>
      <c r="Y1408" s="51">
        <f>VLOOKUP(H1408,'[3]POB 2017 DISA CHOTA'!$G$289:$AS$1552,18,FALSE)</f>
        <v>15</v>
      </c>
      <c r="Z1408" s="51">
        <f>VLOOKUP(H1408,'[3]POB 2017 DISA CHOTA'!$G$289:$AS$1552,19,FALSE)</f>
        <v>18</v>
      </c>
      <c r="AA1408" s="51">
        <f>VLOOKUP(H1408,'[3]POB 2017 DISA CHOTA'!$G$289:$AS$1552,20,FALSE)</f>
        <v>15</v>
      </c>
      <c r="AB1408" s="51">
        <f>VLOOKUP(H1408,'[3]POB 2017 DISA CHOTA'!$G$289:$AS$1552,21,FALSE)</f>
        <v>13</v>
      </c>
      <c r="AC1408" s="51">
        <f>VLOOKUP(H1408,'[3]POB 2017 DISA CHOTA'!$G$289:$AS$1552,22,FALSE)</f>
        <v>14</v>
      </c>
      <c r="AD1408" s="51">
        <f>VLOOKUP(H1408,'[3]POB 2017 DISA CHOTA'!$G$289:$AS$1552,23,FALSE)</f>
        <v>93</v>
      </c>
      <c r="AE1408" s="51">
        <f>VLOOKUP(H1408,'[3]POB 2017 DISA CHOTA'!$G$289:$AS$1552,24,FALSE)</f>
        <v>97</v>
      </c>
      <c r="AF1408" s="51">
        <f>VLOOKUP(H1408,'[3]POB 2017 DISA CHOTA'!$G$289:$AS$1552,25,FALSE)</f>
        <v>111</v>
      </c>
      <c r="AG1408" s="51">
        <f>VLOOKUP(H1408,'[3]POB 2017 DISA CHOTA'!$G$289:$AS$1552,26,FALSE)</f>
        <v>68</v>
      </c>
      <c r="AH1408" s="51">
        <f>VLOOKUP(H1408,'[3]POB 2017 DISA CHOTA'!$G$289:$AS$1552,27,FALSE)</f>
        <v>58</v>
      </c>
      <c r="AI1408" s="51">
        <f>VLOOKUP(H1408,'[3]POB 2017 DISA CHOTA'!$G$289:$AS$1552,28,FALSE)</f>
        <v>43</v>
      </c>
      <c r="AJ1408" s="51">
        <f>VLOOKUP(H1408,'[3]POB 2017 DISA CHOTA'!$G$289:$AS$1552,29,FALSE)</f>
        <v>27</v>
      </c>
      <c r="AK1408" s="51">
        <f>VLOOKUP(H1408,'[3]POB 2017 DISA CHOTA'!$G$289:$AS$1552,30,FALSE)</f>
        <v>37</v>
      </c>
      <c r="AL1408" s="51">
        <f>VLOOKUP(H1408,'[3]POB 2017 DISA CHOTA'!$G$289:$AS$1552,31,FALSE)</f>
        <v>30</v>
      </c>
      <c r="AM1408" s="51">
        <f>VLOOKUP(H1408,'[3]POB 2017 DISA CHOTA'!$G$289:$AS$1552,32,FALSE)</f>
        <v>23</v>
      </c>
      <c r="AN1408" s="51">
        <f>VLOOKUP(H1408,'[3]POB 2017 DISA CHOTA'!$G$289:$AS$1552,33,FALSE)</f>
        <v>11</v>
      </c>
      <c r="AO1408" s="51">
        <f>VLOOKUP(H1408,'[3]POB 2017 DISA CHOTA'!$G$289:$AS$1552,34,FALSE)</f>
        <v>6</v>
      </c>
      <c r="AP1408" s="51">
        <f>VLOOKUP(H1408,'[3]POB 2017 DISA CHOTA'!$G$289:$AS$1552,35,FALSE)</f>
        <v>12</v>
      </c>
      <c r="AQ1408" s="51">
        <f>VLOOKUP(H1408,'[3]POB 2017 DISA CHOTA'!$G$289:$AS$1552,36,FALSE)</f>
        <v>53</v>
      </c>
      <c r="AR1408" s="51">
        <f>VLOOKUP(H1408,'[3]POB 2017 DISA CHOTA'!$G$289:$AS$1552,37,FALSE)</f>
        <v>36</v>
      </c>
      <c r="AS1408" s="51">
        <f>VLOOKUP(H1408,'[3]POB 2017 DISA CHOTA'!$G$289:$AS$1552,38,FALSE)</f>
        <v>230</v>
      </c>
      <c r="AT1408" s="51">
        <f>VLOOKUP(H1408,'[3]POB 2017 DISA CHOTA'!$G$289:$AS$1552,39,FALSE)</f>
        <v>38</v>
      </c>
      <c r="AU1408" s="56">
        <v>7711</v>
      </c>
      <c r="AV1408" s="109"/>
      <c r="AW1408" s="109"/>
    </row>
    <row r="1409" spans="1:49" s="33" customFormat="1" ht="12">
      <c r="A1409" s="6">
        <v>1405</v>
      </c>
      <c r="B1409" s="83">
        <v>7032</v>
      </c>
      <c r="C1409" s="84" t="s">
        <v>996</v>
      </c>
      <c r="D1409" s="84" t="s">
        <v>748</v>
      </c>
      <c r="E1409" s="84" t="s">
        <v>771</v>
      </c>
      <c r="F1409" s="13" t="s">
        <v>373</v>
      </c>
      <c r="G1409" s="56" t="s">
        <v>662</v>
      </c>
      <c r="H1409" s="83">
        <v>7032</v>
      </c>
      <c r="I1409" s="16">
        <f t="shared" si="1039"/>
        <v>585</v>
      </c>
      <c r="J1409" s="51">
        <f>VLOOKUP(H1409,'[3]POB 2017 DISA CHOTA'!$G$289:$AS$1552,3,FALSE)</f>
        <v>7</v>
      </c>
      <c r="K1409" s="51">
        <f>VLOOKUP(H1409,'[3]POB 2017 DISA CHOTA'!$G$289:$AS$1552,4,FALSE)</f>
        <v>6</v>
      </c>
      <c r="L1409" s="51">
        <f>VLOOKUP(H1409,'[3]POB 2017 DISA CHOTA'!$G$289:$AS$1552,5,FALSE)</f>
        <v>9</v>
      </c>
      <c r="M1409" s="51">
        <f>VLOOKUP(H1409,'[3]POB 2017 DISA CHOTA'!$G$289:$AS$1552,6,FALSE)</f>
        <v>8</v>
      </c>
      <c r="N1409" s="51">
        <f>VLOOKUP(H1409,'[3]POB 2017 DISA CHOTA'!$G$289:$AS$1552,7,FALSE)</f>
        <v>14</v>
      </c>
      <c r="O1409" s="51">
        <f>VLOOKUP(H1409,'[3]POB 2017 DISA CHOTA'!$G$289:$AS$1552,8,FALSE)</f>
        <v>9</v>
      </c>
      <c r="P1409" s="51">
        <f>VLOOKUP(H1409,'[3]POB 2017 DISA CHOTA'!$G$289:$AS$1552,9,FALSE)</f>
        <v>14</v>
      </c>
      <c r="Q1409" s="51">
        <f>VLOOKUP(H1409,'[3]POB 2017 DISA CHOTA'!$G$289:$AS$1552,10,FALSE)</f>
        <v>14</v>
      </c>
      <c r="R1409" s="51">
        <f>VLOOKUP(H1409,'[3]POB 2017 DISA CHOTA'!$G$289:$AS$1552,11,FALSE)</f>
        <v>7</v>
      </c>
      <c r="S1409" s="51">
        <f>VLOOKUP(H1409,'[3]POB 2017 DISA CHOTA'!$G$289:$AS$1552,12,FALSE)</f>
        <v>14</v>
      </c>
      <c r="T1409" s="51">
        <f>VLOOKUP(H1409,'[3]POB 2017 DISA CHOTA'!$G$289:$AS$1552,13,FALSE)</f>
        <v>16</v>
      </c>
      <c r="U1409" s="51">
        <f>VLOOKUP(H1409,'[3]POB 2017 DISA CHOTA'!$G$289:$AS$1552,14,FALSE)</f>
        <v>12</v>
      </c>
      <c r="V1409" s="51">
        <f>VLOOKUP(H1409,'[3]POB 2017 DISA CHOTA'!$G$289:$AS$1552,15,FALSE)</f>
        <v>16</v>
      </c>
      <c r="W1409" s="51">
        <f>VLOOKUP(H1409,'[3]POB 2017 DISA CHOTA'!$G$289:$AS$1552,16,FALSE)</f>
        <v>16</v>
      </c>
      <c r="X1409" s="51">
        <f>VLOOKUP(H1409,'[3]POB 2017 DISA CHOTA'!$G$289:$AS$1552,17,FALSE)</f>
        <v>7</v>
      </c>
      <c r="Y1409" s="51">
        <f>VLOOKUP(H1409,'[3]POB 2017 DISA CHOTA'!$G$289:$AS$1552,18,FALSE)</f>
        <v>14</v>
      </c>
      <c r="Z1409" s="51">
        <f>VLOOKUP(H1409,'[3]POB 2017 DISA CHOTA'!$G$289:$AS$1552,19,FALSE)</f>
        <v>12</v>
      </c>
      <c r="AA1409" s="51">
        <f>VLOOKUP(H1409,'[3]POB 2017 DISA CHOTA'!$G$289:$AS$1552,20,FALSE)</f>
        <v>12</v>
      </c>
      <c r="AB1409" s="51">
        <f>VLOOKUP(H1409,'[3]POB 2017 DISA CHOTA'!$G$289:$AS$1552,21,FALSE)</f>
        <v>10</v>
      </c>
      <c r="AC1409" s="51">
        <f>VLOOKUP(H1409,'[3]POB 2017 DISA CHOTA'!$G$289:$AS$1552,22,FALSE)</f>
        <v>12</v>
      </c>
      <c r="AD1409" s="51">
        <f>VLOOKUP(H1409,'[3]POB 2017 DISA CHOTA'!$G$289:$AS$1552,23,FALSE)</f>
        <v>36</v>
      </c>
      <c r="AE1409" s="51">
        <f>VLOOKUP(H1409,'[3]POB 2017 DISA CHOTA'!$G$289:$AS$1552,24,FALSE)</f>
        <v>31</v>
      </c>
      <c r="AF1409" s="51">
        <f>VLOOKUP(H1409,'[3]POB 2017 DISA CHOTA'!$G$289:$AS$1552,25,FALSE)</f>
        <v>45</v>
      </c>
      <c r="AG1409" s="51">
        <f>VLOOKUP(H1409,'[3]POB 2017 DISA CHOTA'!$G$289:$AS$1552,26,FALSE)</f>
        <v>35</v>
      </c>
      <c r="AH1409" s="51">
        <f>VLOOKUP(H1409,'[3]POB 2017 DISA CHOTA'!$G$289:$AS$1552,27,FALSE)</f>
        <v>36</v>
      </c>
      <c r="AI1409" s="51">
        <f>VLOOKUP(H1409,'[3]POB 2017 DISA CHOTA'!$G$289:$AS$1552,28,FALSE)</f>
        <v>35</v>
      </c>
      <c r="AJ1409" s="51">
        <f>VLOOKUP(H1409,'[3]POB 2017 DISA CHOTA'!$G$289:$AS$1552,29,FALSE)</f>
        <v>44</v>
      </c>
      <c r="AK1409" s="51">
        <f>VLOOKUP(H1409,'[3]POB 2017 DISA CHOTA'!$G$289:$AS$1552,30,FALSE)</f>
        <v>21</v>
      </c>
      <c r="AL1409" s="51">
        <f>VLOOKUP(H1409,'[3]POB 2017 DISA CHOTA'!$G$289:$AS$1552,31,FALSE)</f>
        <v>21</v>
      </c>
      <c r="AM1409" s="51">
        <f>VLOOKUP(H1409,'[3]POB 2017 DISA CHOTA'!$G$289:$AS$1552,32,FALSE)</f>
        <v>12</v>
      </c>
      <c r="AN1409" s="51">
        <f>VLOOKUP(H1409,'[3]POB 2017 DISA CHOTA'!$G$289:$AS$1552,33,FALSE)</f>
        <v>17</v>
      </c>
      <c r="AO1409" s="51">
        <f>VLOOKUP(H1409,'[3]POB 2017 DISA CHOTA'!$G$289:$AS$1552,34,FALSE)</f>
        <v>14</v>
      </c>
      <c r="AP1409" s="51">
        <f>VLOOKUP(H1409,'[3]POB 2017 DISA CHOTA'!$G$289:$AS$1552,35,FALSE)</f>
        <v>9</v>
      </c>
      <c r="AQ1409" s="51">
        <f>VLOOKUP(H1409,'[3]POB 2017 DISA CHOTA'!$G$289:$AS$1552,36,FALSE)</f>
        <v>33</v>
      </c>
      <c r="AR1409" s="51">
        <f>VLOOKUP(H1409,'[3]POB 2017 DISA CHOTA'!$G$289:$AS$1552,37,FALSE)</f>
        <v>29</v>
      </c>
      <c r="AS1409" s="51">
        <f>VLOOKUP(H1409,'[3]POB 2017 DISA CHOTA'!$G$289:$AS$1552,38,FALSE)</f>
        <v>107</v>
      </c>
      <c r="AT1409" s="51">
        <f>VLOOKUP(H1409,'[3]POB 2017 DISA CHOTA'!$G$289:$AS$1552,39,FALSE)</f>
        <v>13</v>
      </c>
      <c r="AU1409" s="56">
        <v>7032</v>
      </c>
      <c r="AV1409" s="109"/>
      <c r="AW1409" s="109"/>
    </row>
    <row r="1410" spans="1:49" s="33" customFormat="1" ht="12">
      <c r="A1410" s="21">
        <v>1406</v>
      </c>
      <c r="B1410" s="83">
        <v>11327</v>
      </c>
      <c r="C1410" s="84" t="s">
        <v>996</v>
      </c>
      <c r="D1410" s="84" t="s">
        <v>748</v>
      </c>
      <c r="E1410" s="84" t="s">
        <v>771</v>
      </c>
      <c r="F1410" s="13" t="s">
        <v>374</v>
      </c>
      <c r="G1410" s="56" t="s">
        <v>662</v>
      </c>
      <c r="H1410" s="83">
        <v>11327</v>
      </c>
      <c r="I1410" s="16">
        <f t="shared" si="1039"/>
        <v>548</v>
      </c>
      <c r="J1410" s="51">
        <f>VLOOKUP(H1410,'[3]POB 2017 DISA CHOTA'!$G$289:$AS$1552,3,FALSE)</f>
        <v>5</v>
      </c>
      <c r="K1410" s="51">
        <f>VLOOKUP(H1410,'[3]POB 2017 DISA CHOTA'!$G$289:$AS$1552,4,FALSE)</f>
        <v>6</v>
      </c>
      <c r="L1410" s="51">
        <f>VLOOKUP(H1410,'[3]POB 2017 DISA CHOTA'!$G$289:$AS$1552,5,FALSE)</f>
        <v>14</v>
      </c>
      <c r="M1410" s="51">
        <f>VLOOKUP(H1410,'[3]POB 2017 DISA CHOTA'!$G$289:$AS$1552,6,FALSE)</f>
        <v>8</v>
      </c>
      <c r="N1410" s="51">
        <f>VLOOKUP(H1410,'[3]POB 2017 DISA CHOTA'!$G$289:$AS$1552,7,FALSE)</f>
        <v>13</v>
      </c>
      <c r="O1410" s="51">
        <f>VLOOKUP(H1410,'[3]POB 2017 DISA CHOTA'!$G$289:$AS$1552,8,FALSE)</f>
        <v>7</v>
      </c>
      <c r="P1410" s="51">
        <f>VLOOKUP(H1410,'[3]POB 2017 DISA CHOTA'!$G$289:$AS$1552,9,FALSE)</f>
        <v>9</v>
      </c>
      <c r="Q1410" s="51">
        <f>VLOOKUP(H1410,'[3]POB 2017 DISA CHOTA'!$G$289:$AS$1552,10,FALSE)</f>
        <v>4</v>
      </c>
      <c r="R1410" s="51">
        <f>VLOOKUP(H1410,'[3]POB 2017 DISA CHOTA'!$G$289:$AS$1552,11,FALSE)</f>
        <v>9</v>
      </c>
      <c r="S1410" s="51">
        <f>VLOOKUP(H1410,'[3]POB 2017 DISA CHOTA'!$G$289:$AS$1552,12,FALSE)</f>
        <v>8</v>
      </c>
      <c r="T1410" s="51">
        <f>VLOOKUP(H1410,'[3]POB 2017 DISA CHOTA'!$G$289:$AS$1552,13,FALSE)</f>
        <v>6</v>
      </c>
      <c r="U1410" s="51">
        <f>VLOOKUP(H1410,'[3]POB 2017 DISA CHOTA'!$G$289:$AS$1552,14,FALSE)</f>
        <v>7</v>
      </c>
      <c r="V1410" s="51">
        <f>VLOOKUP(H1410,'[3]POB 2017 DISA CHOTA'!$G$289:$AS$1552,15,FALSE)</f>
        <v>6</v>
      </c>
      <c r="W1410" s="51">
        <f>VLOOKUP(H1410,'[3]POB 2017 DISA CHOTA'!$G$289:$AS$1552,16,FALSE)</f>
        <v>4</v>
      </c>
      <c r="X1410" s="51">
        <f>VLOOKUP(H1410,'[3]POB 2017 DISA CHOTA'!$G$289:$AS$1552,17,FALSE)</f>
        <v>10</v>
      </c>
      <c r="Y1410" s="51">
        <f>VLOOKUP(H1410,'[3]POB 2017 DISA CHOTA'!$G$289:$AS$1552,18,FALSE)</f>
        <v>8</v>
      </c>
      <c r="Z1410" s="51">
        <f>VLOOKUP(H1410,'[3]POB 2017 DISA CHOTA'!$G$289:$AS$1552,19,FALSE)</f>
        <v>5</v>
      </c>
      <c r="AA1410" s="51">
        <f>VLOOKUP(H1410,'[3]POB 2017 DISA CHOTA'!$G$289:$AS$1552,20,FALSE)</f>
        <v>7</v>
      </c>
      <c r="AB1410" s="51">
        <f>VLOOKUP(H1410,'[3]POB 2017 DISA CHOTA'!$G$289:$AS$1552,21,FALSE)</f>
        <v>6</v>
      </c>
      <c r="AC1410" s="51">
        <f>VLOOKUP(H1410,'[3]POB 2017 DISA CHOTA'!$G$289:$AS$1552,22,FALSE)</f>
        <v>9</v>
      </c>
      <c r="AD1410" s="51">
        <f>VLOOKUP(H1410,'[3]POB 2017 DISA CHOTA'!$G$289:$AS$1552,23,FALSE)</f>
        <v>46</v>
      </c>
      <c r="AE1410" s="51">
        <f>VLOOKUP(H1410,'[3]POB 2017 DISA CHOTA'!$G$289:$AS$1552,24,FALSE)</f>
        <v>50</v>
      </c>
      <c r="AF1410" s="51">
        <f>VLOOKUP(H1410,'[3]POB 2017 DISA CHOTA'!$G$289:$AS$1552,25,FALSE)</f>
        <v>54</v>
      </c>
      <c r="AG1410" s="51">
        <f>VLOOKUP(H1410,'[3]POB 2017 DISA CHOTA'!$G$289:$AS$1552,26,FALSE)</f>
        <v>44</v>
      </c>
      <c r="AH1410" s="51">
        <f>VLOOKUP(H1410,'[3]POB 2017 DISA CHOTA'!$G$289:$AS$1552,27,FALSE)</f>
        <v>37</v>
      </c>
      <c r="AI1410" s="51">
        <f>VLOOKUP(H1410,'[3]POB 2017 DISA CHOTA'!$G$289:$AS$1552,28,FALSE)</f>
        <v>41</v>
      </c>
      <c r="AJ1410" s="51">
        <f>VLOOKUP(H1410,'[3]POB 2017 DISA CHOTA'!$G$289:$AS$1552,29,FALSE)</f>
        <v>23</v>
      </c>
      <c r="AK1410" s="51">
        <f>VLOOKUP(H1410,'[3]POB 2017 DISA CHOTA'!$G$289:$AS$1552,30,FALSE)</f>
        <v>32</v>
      </c>
      <c r="AL1410" s="51">
        <f>VLOOKUP(H1410,'[3]POB 2017 DISA CHOTA'!$G$289:$AS$1552,31,FALSE)</f>
        <v>28</v>
      </c>
      <c r="AM1410" s="51">
        <f>VLOOKUP(H1410,'[3]POB 2017 DISA CHOTA'!$G$289:$AS$1552,32,FALSE)</f>
        <v>16</v>
      </c>
      <c r="AN1410" s="51">
        <f>VLOOKUP(H1410,'[3]POB 2017 DISA CHOTA'!$G$289:$AS$1552,33,FALSE)</f>
        <v>12</v>
      </c>
      <c r="AO1410" s="51">
        <f>VLOOKUP(H1410,'[3]POB 2017 DISA CHOTA'!$G$289:$AS$1552,34,FALSE)</f>
        <v>6</v>
      </c>
      <c r="AP1410" s="51">
        <f>VLOOKUP(H1410,'[3]POB 2017 DISA CHOTA'!$G$289:$AS$1552,35,FALSE)</f>
        <v>8</v>
      </c>
      <c r="AQ1410" s="51">
        <f>VLOOKUP(H1410,'[3]POB 2017 DISA CHOTA'!$G$289:$AS$1552,36,FALSE)</f>
        <v>16</v>
      </c>
      <c r="AR1410" s="51">
        <f>VLOOKUP(H1410,'[3]POB 2017 DISA CHOTA'!$G$289:$AS$1552,37,FALSE)</f>
        <v>17</v>
      </c>
      <c r="AS1410" s="51">
        <f>VLOOKUP(H1410,'[3]POB 2017 DISA CHOTA'!$G$289:$AS$1552,38,FALSE)</f>
        <v>133</v>
      </c>
      <c r="AT1410" s="51">
        <f>VLOOKUP(H1410,'[3]POB 2017 DISA CHOTA'!$G$289:$AS$1552,39,FALSE)</f>
        <v>9</v>
      </c>
      <c r="AU1410" s="56">
        <v>11327</v>
      </c>
      <c r="AV1410" s="109"/>
      <c r="AW1410" s="109"/>
    </row>
    <row r="1411" spans="1:49" s="33" customFormat="1" ht="12">
      <c r="A1411" s="21">
        <v>1407</v>
      </c>
      <c r="B1411" s="71" t="s">
        <v>288</v>
      </c>
      <c r="C1411" s="71"/>
      <c r="D1411" s="71"/>
      <c r="E1411" s="71"/>
      <c r="F1411" s="72" t="s">
        <v>1095</v>
      </c>
      <c r="G1411" s="73"/>
      <c r="H1411" s="71" t="s">
        <v>288</v>
      </c>
      <c r="I1411" s="104">
        <f>SUM(I1412:I1414)</f>
        <v>1014</v>
      </c>
      <c r="J1411" s="74">
        <f t="shared" ref="J1411:AT1411" si="1040">SUM(J1412:J1414)</f>
        <v>14</v>
      </c>
      <c r="K1411" s="74">
        <f t="shared" si="1040"/>
        <v>16</v>
      </c>
      <c r="L1411" s="74">
        <f t="shared" si="1040"/>
        <v>15</v>
      </c>
      <c r="M1411" s="74">
        <f t="shared" si="1040"/>
        <v>25</v>
      </c>
      <c r="N1411" s="74">
        <f t="shared" si="1040"/>
        <v>18</v>
      </c>
      <c r="O1411" s="74">
        <f t="shared" si="1040"/>
        <v>12</v>
      </c>
      <c r="P1411" s="74">
        <f t="shared" si="1040"/>
        <v>17</v>
      </c>
      <c r="Q1411" s="74">
        <f t="shared" si="1040"/>
        <v>18</v>
      </c>
      <c r="R1411" s="74">
        <f t="shared" si="1040"/>
        <v>19</v>
      </c>
      <c r="S1411" s="74">
        <f t="shared" si="1040"/>
        <v>20</v>
      </c>
      <c r="T1411" s="74">
        <f t="shared" si="1040"/>
        <v>20</v>
      </c>
      <c r="U1411" s="74">
        <f t="shared" si="1040"/>
        <v>20</v>
      </c>
      <c r="V1411" s="74">
        <f t="shared" si="1040"/>
        <v>20</v>
      </c>
      <c r="W1411" s="74">
        <f t="shared" si="1040"/>
        <v>20</v>
      </c>
      <c r="X1411" s="74">
        <f t="shared" si="1040"/>
        <v>19</v>
      </c>
      <c r="Y1411" s="74">
        <f t="shared" si="1040"/>
        <v>17</v>
      </c>
      <c r="Z1411" s="74">
        <f t="shared" si="1040"/>
        <v>16</v>
      </c>
      <c r="AA1411" s="74">
        <f t="shared" si="1040"/>
        <v>15</v>
      </c>
      <c r="AB1411" s="74">
        <f t="shared" si="1040"/>
        <v>14</v>
      </c>
      <c r="AC1411" s="74">
        <f t="shared" si="1040"/>
        <v>14</v>
      </c>
      <c r="AD1411" s="74">
        <f t="shared" si="1040"/>
        <v>59</v>
      </c>
      <c r="AE1411" s="74">
        <f t="shared" si="1040"/>
        <v>78</v>
      </c>
      <c r="AF1411" s="74">
        <f t="shared" si="1040"/>
        <v>64</v>
      </c>
      <c r="AG1411" s="74">
        <f t="shared" si="1040"/>
        <v>83</v>
      </c>
      <c r="AH1411" s="74">
        <f t="shared" si="1040"/>
        <v>59</v>
      </c>
      <c r="AI1411" s="74">
        <f t="shared" si="1040"/>
        <v>55</v>
      </c>
      <c r="AJ1411" s="74">
        <f t="shared" si="1040"/>
        <v>56</v>
      </c>
      <c r="AK1411" s="74">
        <f t="shared" si="1040"/>
        <v>52</v>
      </c>
      <c r="AL1411" s="74">
        <f t="shared" si="1040"/>
        <v>58</v>
      </c>
      <c r="AM1411" s="74">
        <f t="shared" si="1040"/>
        <v>40</v>
      </c>
      <c r="AN1411" s="74">
        <f t="shared" si="1040"/>
        <v>23</v>
      </c>
      <c r="AO1411" s="74">
        <f t="shared" si="1040"/>
        <v>21</v>
      </c>
      <c r="AP1411" s="74">
        <f t="shared" si="1040"/>
        <v>17</v>
      </c>
      <c r="AQ1411" s="74">
        <f t="shared" si="1040"/>
        <v>49</v>
      </c>
      <c r="AR1411" s="74">
        <f t="shared" si="1040"/>
        <v>36</v>
      </c>
      <c r="AS1411" s="74">
        <f t="shared" si="1040"/>
        <v>195</v>
      </c>
      <c r="AT1411" s="74">
        <f t="shared" si="1040"/>
        <v>21</v>
      </c>
      <c r="AU1411" s="73" t="s">
        <v>288</v>
      </c>
      <c r="AV1411" s="109"/>
      <c r="AW1411" s="109"/>
    </row>
    <row r="1412" spans="1:49" s="33" customFormat="1" ht="12">
      <c r="A1412" s="6">
        <v>1408</v>
      </c>
      <c r="B1412" s="83">
        <v>4780</v>
      </c>
      <c r="C1412" s="84" t="s">
        <v>996</v>
      </c>
      <c r="D1412" s="84" t="s">
        <v>748</v>
      </c>
      <c r="E1412" s="84" t="s">
        <v>777</v>
      </c>
      <c r="F1412" s="13" t="s">
        <v>375</v>
      </c>
      <c r="G1412" s="56" t="s">
        <v>667</v>
      </c>
      <c r="H1412" s="83">
        <v>4780</v>
      </c>
      <c r="I1412" s="16">
        <f t="shared" ref="I1412:I1414" si="1041">SUM(J1412:AP1412)</f>
        <v>487</v>
      </c>
      <c r="J1412" s="51">
        <f>VLOOKUP(H1412,'[3]POB 2017 DISA CHOTA'!$G$289:$AS$1552,3,FALSE)</f>
        <v>8</v>
      </c>
      <c r="K1412" s="51">
        <f>VLOOKUP(H1412,'[3]POB 2017 DISA CHOTA'!$G$289:$AS$1552,4,FALSE)</f>
        <v>6</v>
      </c>
      <c r="L1412" s="51">
        <f>VLOOKUP(H1412,'[3]POB 2017 DISA CHOTA'!$G$289:$AS$1552,5,FALSE)</f>
        <v>5</v>
      </c>
      <c r="M1412" s="51">
        <f>VLOOKUP(H1412,'[3]POB 2017 DISA CHOTA'!$G$289:$AS$1552,6,FALSE)</f>
        <v>10</v>
      </c>
      <c r="N1412" s="51">
        <f>VLOOKUP(H1412,'[3]POB 2017 DISA CHOTA'!$G$289:$AS$1552,7,FALSE)</f>
        <v>9</v>
      </c>
      <c r="O1412" s="51">
        <f>VLOOKUP(H1412,'[3]POB 2017 DISA CHOTA'!$G$289:$AS$1552,8,FALSE)</f>
        <v>4</v>
      </c>
      <c r="P1412" s="51">
        <f>VLOOKUP(H1412,'[3]POB 2017 DISA CHOTA'!$G$289:$AS$1552,9,FALSE)</f>
        <v>6</v>
      </c>
      <c r="Q1412" s="51">
        <f>VLOOKUP(H1412,'[3]POB 2017 DISA CHOTA'!$G$289:$AS$1552,10,FALSE)</f>
        <v>5</v>
      </c>
      <c r="R1412" s="51">
        <f>VLOOKUP(H1412,'[3]POB 2017 DISA CHOTA'!$G$289:$AS$1552,11,FALSE)</f>
        <v>9</v>
      </c>
      <c r="S1412" s="51">
        <f>VLOOKUP(H1412,'[3]POB 2017 DISA CHOTA'!$G$289:$AS$1552,12,FALSE)</f>
        <v>14</v>
      </c>
      <c r="T1412" s="51">
        <f>VLOOKUP(H1412,'[3]POB 2017 DISA CHOTA'!$G$289:$AS$1552,13,FALSE)</f>
        <v>12</v>
      </c>
      <c r="U1412" s="51">
        <f>VLOOKUP(H1412,'[3]POB 2017 DISA CHOTA'!$G$289:$AS$1552,14,FALSE)</f>
        <v>9</v>
      </c>
      <c r="V1412" s="51">
        <f>VLOOKUP(H1412,'[3]POB 2017 DISA CHOTA'!$G$289:$AS$1552,15,FALSE)</f>
        <v>6</v>
      </c>
      <c r="W1412" s="51">
        <f>VLOOKUP(H1412,'[3]POB 2017 DISA CHOTA'!$G$289:$AS$1552,16,FALSE)</f>
        <v>12</v>
      </c>
      <c r="X1412" s="51">
        <f>VLOOKUP(H1412,'[3]POB 2017 DISA CHOTA'!$G$289:$AS$1552,17,FALSE)</f>
        <v>9</v>
      </c>
      <c r="Y1412" s="51">
        <f>VLOOKUP(H1412,'[3]POB 2017 DISA CHOTA'!$G$289:$AS$1552,18,FALSE)</f>
        <v>8</v>
      </c>
      <c r="Z1412" s="51">
        <f>VLOOKUP(H1412,'[3]POB 2017 DISA CHOTA'!$G$289:$AS$1552,19,FALSE)</f>
        <v>9</v>
      </c>
      <c r="AA1412" s="51">
        <f>VLOOKUP(H1412,'[3]POB 2017 DISA CHOTA'!$G$289:$AS$1552,20,FALSE)</f>
        <v>7</v>
      </c>
      <c r="AB1412" s="51">
        <f>VLOOKUP(H1412,'[3]POB 2017 DISA CHOTA'!$G$289:$AS$1552,21,FALSE)</f>
        <v>7</v>
      </c>
      <c r="AC1412" s="51">
        <f>VLOOKUP(H1412,'[3]POB 2017 DISA CHOTA'!$G$289:$AS$1552,22,FALSE)</f>
        <v>4</v>
      </c>
      <c r="AD1412" s="51">
        <f>VLOOKUP(H1412,'[3]POB 2017 DISA CHOTA'!$G$289:$AS$1552,23,FALSE)</f>
        <v>22</v>
      </c>
      <c r="AE1412" s="51">
        <f>VLOOKUP(H1412,'[3]POB 2017 DISA CHOTA'!$G$289:$AS$1552,24,FALSE)</f>
        <v>33</v>
      </c>
      <c r="AF1412" s="51">
        <f>VLOOKUP(H1412,'[3]POB 2017 DISA CHOTA'!$G$289:$AS$1552,25,FALSE)</f>
        <v>24</v>
      </c>
      <c r="AG1412" s="51">
        <f>VLOOKUP(H1412,'[3]POB 2017 DISA CHOTA'!$G$289:$AS$1552,26,FALSE)</f>
        <v>39</v>
      </c>
      <c r="AH1412" s="51">
        <f>VLOOKUP(H1412,'[3]POB 2017 DISA CHOTA'!$G$289:$AS$1552,27,FALSE)</f>
        <v>28</v>
      </c>
      <c r="AI1412" s="51">
        <f>VLOOKUP(H1412,'[3]POB 2017 DISA CHOTA'!$G$289:$AS$1552,28,FALSE)</f>
        <v>26</v>
      </c>
      <c r="AJ1412" s="51">
        <f>VLOOKUP(H1412,'[3]POB 2017 DISA CHOTA'!$G$289:$AS$1552,29,FALSE)</f>
        <v>34</v>
      </c>
      <c r="AK1412" s="51">
        <f>VLOOKUP(H1412,'[3]POB 2017 DISA CHOTA'!$G$289:$AS$1552,30,FALSE)</f>
        <v>26</v>
      </c>
      <c r="AL1412" s="51">
        <f>VLOOKUP(H1412,'[3]POB 2017 DISA CHOTA'!$G$289:$AS$1552,31,FALSE)</f>
        <v>35</v>
      </c>
      <c r="AM1412" s="51">
        <f>VLOOKUP(H1412,'[3]POB 2017 DISA CHOTA'!$G$289:$AS$1552,32,FALSE)</f>
        <v>21</v>
      </c>
      <c r="AN1412" s="51">
        <f>VLOOKUP(H1412,'[3]POB 2017 DISA CHOTA'!$G$289:$AS$1552,33,FALSE)</f>
        <v>13</v>
      </c>
      <c r="AO1412" s="51">
        <f>VLOOKUP(H1412,'[3]POB 2017 DISA CHOTA'!$G$289:$AS$1552,34,FALSE)</f>
        <v>15</v>
      </c>
      <c r="AP1412" s="51">
        <f>VLOOKUP(H1412,'[3]POB 2017 DISA CHOTA'!$G$289:$AS$1552,35,FALSE)</f>
        <v>12</v>
      </c>
      <c r="AQ1412" s="51">
        <f>VLOOKUP(H1412,'[3]POB 2017 DISA CHOTA'!$G$289:$AS$1552,36,FALSE)</f>
        <v>24</v>
      </c>
      <c r="AR1412" s="51">
        <f>VLOOKUP(H1412,'[3]POB 2017 DISA CHOTA'!$G$289:$AS$1552,37,FALSE)</f>
        <v>17</v>
      </c>
      <c r="AS1412" s="51">
        <f>VLOOKUP(H1412,'[3]POB 2017 DISA CHOTA'!$G$289:$AS$1552,38,FALSE)</f>
        <v>84</v>
      </c>
      <c r="AT1412" s="51">
        <f>VLOOKUP(H1412,'[3]POB 2017 DISA CHOTA'!$G$289:$AS$1552,39,FALSE)</f>
        <v>13</v>
      </c>
      <c r="AU1412" s="56">
        <v>4780</v>
      </c>
      <c r="AV1412" s="109"/>
      <c r="AW1412" s="109"/>
    </row>
    <row r="1413" spans="1:49" s="33" customFormat="1" ht="12">
      <c r="A1413" s="21">
        <v>1409</v>
      </c>
      <c r="B1413" s="83">
        <v>6671</v>
      </c>
      <c r="C1413" s="84" t="s">
        <v>996</v>
      </c>
      <c r="D1413" s="84" t="s">
        <v>748</v>
      </c>
      <c r="E1413" s="84" t="s">
        <v>773</v>
      </c>
      <c r="F1413" s="13" t="s">
        <v>376</v>
      </c>
      <c r="G1413" s="56" t="s">
        <v>662</v>
      </c>
      <c r="H1413" s="83">
        <v>6671</v>
      </c>
      <c r="I1413" s="16">
        <f t="shared" si="1041"/>
        <v>200</v>
      </c>
      <c r="J1413" s="51">
        <f>VLOOKUP(H1413,'[3]POB 2017 DISA CHOTA'!$G$289:$AS$1552,3,FALSE)</f>
        <v>2</v>
      </c>
      <c r="K1413" s="51">
        <f>VLOOKUP(H1413,'[3]POB 2017 DISA CHOTA'!$G$289:$AS$1552,4,FALSE)</f>
        <v>6</v>
      </c>
      <c r="L1413" s="51">
        <f>VLOOKUP(H1413,'[3]POB 2017 DISA CHOTA'!$G$289:$AS$1552,5,FALSE)</f>
        <v>5</v>
      </c>
      <c r="M1413" s="51">
        <f>VLOOKUP(H1413,'[3]POB 2017 DISA CHOTA'!$G$289:$AS$1552,6,FALSE)</f>
        <v>5</v>
      </c>
      <c r="N1413" s="51">
        <f>VLOOKUP(H1413,'[3]POB 2017 DISA CHOTA'!$G$289:$AS$1552,7,FALSE)</f>
        <v>3</v>
      </c>
      <c r="O1413" s="51">
        <f>VLOOKUP(H1413,'[3]POB 2017 DISA CHOTA'!$G$289:$AS$1552,8,FALSE)</f>
        <v>2</v>
      </c>
      <c r="P1413" s="51">
        <f>VLOOKUP(H1413,'[3]POB 2017 DISA CHOTA'!$G$289:$AS$1552,9,FALSE)</f>
        <v>4</v>
      </c>
      <c r="Q1413" s="51">
        <f>VLOOKUP(H1413,'[3]POB 2017 DISA CHOTA'!$G$289:$AS$1552,10,FALSE)</f>
        <v>3</v>
      </c>
      <c r="R1413" s="51">
        <f>VLOOKUP(H1413,'[3]POB 2017 DISA CHOTA'!$G$289:$AS$1552,11,FALSE)</f>
        <v>3</v>
      </c>
      <c r="S1413" s="51">
        <f>VLOOKUP(H1413,'[3]POB 2017 DISA CHOTA'!$G$289:$AS$1552,12,FALSE)</f>
        <v>4</v>
      </c>
      <c r="T1413" s="51">
        <f>VLOOKUP(H1413,'[3]POB 2017 DISA CHOTA'!$G$289:$AS$1552,13,FALSE)</f>
        <v>4</v>
      </c>
      <c r="U1413" s="51">
        <f>VLOOKUP(H1413,'[3]POB 2017 DISA CHOTA'!$G$289:$AS$1552,14,FALSE)</f>
        <v>2</v>
      </c>
      <c r="V1413" s="51">
        <f>VLOOKUP(H1413,'[3]POB 2017 DISA CHOTA'!$G$289:$AS$1552,15,FALSE)</f>
        <v>8</v>
      </c>
      <c r="W1413" s="51">
        <f>VLOOKUP(H1413,'[3]POB 2017 DISA CHOTA'!$G$289:$AS$1552,16,FALSE)</f>
        <v>2</v>
      </c>
      <c r="X1413" s="51">
        <f>VLOOKUP(H1413,'[3]POB 2017 DISA CHOTA'!$G$289:$AS$1552,17,FALSE)</f>
        <v>3</v>
      </c>
      <c r="Y1413" s="51">
        <f>VLOOKUP(H1413,'[3]POB 2017 DISA CHOTA'!$G$289:$AS$1552,18,FALSE)</f>
        <v>4</v>
      </c>
      <c r="Z1413" s="51">
        <f>VLOOKUP(H1413,'[3]POB 2017 DISA CHOTA'!$G$289:$AS$1552,19,FALSE)</f>
        <v>2</v>
      </c>
      <c r="AA1413" s="51">
        <f>VLOOKUP(H1413,'[3]POB 2017 DISA CHOTA'!$G$289:$AS$1552,20,FALSE)</f>
        <v>1</v>
      </c>
      <c r="AB1413" s="51">
        <f>VLOOKUP(H1413,'[3]POB 2017 DISA CHOTA'!$G$289:$AS$1552,21,FALSE)</f>
        <v>1</v>
      </c>
      <c r="AC1413" s="51">
        <f>VLOOKUP(H1413,'[3]POB 2017 DISA CHOTA'!$G$289:$AS$1552,22,FALSE)</f>
        <v>5</v>
      </c>
      <c r="AD1413" s="51">
        <f>VLOOKUP(H1413,'[3]POB 2017 DISA CHOTA'!$G$289:$AS$1552,23,FALSE)</f>
        <v>11</v>
      </c>
      <c r="AE1413" s="51">
        <f>VLOOKUP(H1413,'[3]POB 2017 DISA CHOTA'!$G$289:$AS$1552,24,FALSE)</f>
        <v>26</v>
      </c>
      <c r="AF1413" s="51">
        <f>VLOOKUP(H1413,'[3]POB 2017 DISA CHOTA'!$G$289:$AS$1552,25,FALSE)</f>
        <v>14</v>
      </c>
      <c r="AG1413" s="51">
        <f>VLOOKUP(H1413,'[3]POB 2017 DISA CHOTA'!$G$289:$AS$1552,26,FALSE)</f>
        <v>21</v>
      </c>
      <c r="AH1413" s="51">
        <f>VLOOKUP(H1413,'[3]POB 2017 DISA CHOTA'!$G$289:$AS$1552,27,FALSE)</f>
        <v>10</v>
      </c>
      <c r="AI1413" s="51">
        <f>VLOOKUP(H1413,'[3]POB 2017 DISA CHOTA'!$G$289:$AS$1552,28,FALSE)</f>
        <v>10</v>
      </c>
      <c r="AJ1413" s="51">
        <f>VLOOKUP(H1413,'[3]POB 2017 DISA CHOTA'!$G$289:$AS$1552,29,FALSE)</f>
        <v>7</v>
      </c>
      <c r="AK1413" s="51">
        <f>VLOOKUP(H1413,'[3]POB 2017 DISA CHOTA'!$G$289:$AS$1552,30,FALSE)</f>
        <v>12</v>
      </c>
      <c r="AL1413" s="51">
        <f>VLOOKUP(H1413,'[3]POB 2017 DISA CHOTA'!$G$289:$AS$1552,31,FALSE)</f>
        <v>8</v>
      </c>
      <c r="AM1413" s="51">
        <f>VLOOKUP(H1413,'[3]POB 2017 DISA CHOTA'!$G$289:$AS$1552,32,FALSE)</f>
        <v>5</v>
      </c>
      <c r="AN1413" s="51">
        <f>VLOOKUP(H1413,'[3]POB 2017 DISA CHOTA'!$G$289:$AS$1552,33,FALSE)</f>
        <v>4</v>
      </c>
      <c r="AO1413" s="51">
        <f>VLOOKUP(H1413,'[3]POB 2017 DISA CHOTA'!$G$289:$AS$1552,34,FALSE)</f>
        <v>1</v>
      </c>
      <c r="AP1413" s="51">
        <f>VLOOKUP(H1413,'[3]POB 2017 DISA CHOTA'!$G$289:$AS$1552,35,FALSE)</f>
        <v>2</v>
      </c>
      <c r="AQ1413" s="51">
        <f>VLOOKUP(H1413,'[3]POB 2017 DISA CHOTA'!$G$289:$AS$1552,36,FALSE)</f>
        <v>9</v>
      </c>
      <c r="AR1413" s="51">
        <f>VLOOKUP(H1413,'[3]POB 2017 DISA CHOTA'!$G$289:$AS$1552,37,FALSE)</f>
        <v>6</v>
      </c>
      <c r="AS1413" s="51">
        <f>VLOOKUP(H1413,'[3]POB 2017 DISA CHOTA'!$G$289:$AS$1552,38,FALSE)</f>
        <v>45</v>
      </c>
      <c r="AT1413" s="51">
        <f>VLOOKUP(H1413,'[3]POB 2017 DISA CHOTA'!$G$289:$AS$1552,39,FALSE)</f>
        <v>3</v>
      </c>
      <c r="AU1413" s="56">
        <v>6671</v>
      </c>
      <c r="AV1413" s="109"/>
      <c r="AW1413" s="109"/>
    </row>
    <row r="1414" spans="1:49" s="33" customFormat="1" ht="12">
      <c r="A1414" s="21">
        <v>1410</v>
      </c>
      <c r="B1414" s="83">
        <v>6819</v>
      </c>
      <c r="C1414" s="84" t="s">
        <v>996</v>
      </c>
      <c r="D1414" s="84" t="s">
        <v>748</v>
      </c>
      <c r="E1414" s="84" t="s">
        <v>777</v>
      </c>
      <c r="F1414" s="13" t="s">
        <v>377</v>
      </c>
      <c r="G1414" s="56" t="s">
        <v>662</v>
      </c>
      <c r="H1414" s="83">
        <v>6819</v>
      </c>
      <c r="I1414" s="16">
        <f t="shared" si="1041"/>
        <v>327</v>
      </c>
      <c r="J1414" s="51">
        <f>VLOOKUP(H1414,'[3]POB 2017 DISA CHOTA'!$G$289:$AS$1552,3,FALSE)</f>
        <v>4</v>
      </c>
      <c r="K1414" s="51">
        <f>VLOOKUP(H1414,'[3]POB 2017 DISA CHOTA'!$G$289:$AS$1552,4,FALSE)</f>
        <v>4</v>
      </c>
      <c r="L1414" s="51">
        <f>VLOOKUP(H1414,'[3]POB 2017 DISA CHOTA'!$G$289:$AS$1552,5,FALSE)</f>
        <v>5</v>
      </c>
      <c r="M1414" s="51">
        <f>VLOOKUP(H1414,'[3]POB 2017 DISA CHOTA'!$G$289:$AS$1552,6,FALSE)</f>
        <v>10</v>
      </c>
      <c r="N1414" s="51">
        <f>VLOOKUP(H1414,'[3]POB 2017 DISA CHOTA'!$G$289:$AS$1552,7,FALSE)</f>
        <v>6</v>
      </c>
      <c r="O1414" s="51">
        <f>VLOOKUP(H1414,'[3]POB 2017 DISA CHOTA'!$G$289:$AS$1552,8,FALSE)</f>
        <v>6</v>
      </c>
      <c r="P1414" s="51">
        <f>VLOOKUP(H1414,'[3]POB 2017 DISA CHOTA'!$G$289:$AS$1552,9,FALSE)</f>
        <v>7</v>
      </c>
      <c r="Q1414" s="51">
        <f>VLOOKUP(H1414,'[3]POB 2017 DISA CHOTA'!$G$289:$AS$1552,10,FALSE)</f>
        <v>10</v>
      </c>
      <c r="R1414" s="51">
        <f>VLOOKUP(H1414,'[3]POB 2017 DISA CHOTA'!$G$289:$AS$1552,11,FALSE)</f>
        <v>7</v>
      </c>
      <c r="S1414" s="51">
        <f>VLOOKUP(H1414,'[3]POB 2017 DISA CHOTA'!$G$289:$AS$1552,12,FALSE)</f>
        <v>2</v>
      </c>
      <c r="T1414" s="51">
        <f>VLOOKUP(H1414,'[3]POB 2017 DISA CHOTA'!$G$289:$AS$1552,13,FALSE)</f>
        <v>4</v>
      </c>
      <c r="U1414" s="51">
        <f>VLOOKUP(H1414,'[3]POB 2017 DISA CHOTA'!$G$289:$AS$1552,14,FALSE)</f>
        <v>9</v>
      </c>
      <c r="V1414" s="51">
        <f>VLOOKUP(H1414,'[3]POB 2017 DISA CHOTA'!$G$289:$AS$1552,15,FALSE)</f>
        <v>6</v>
      </c>
      <c r="W1414" s="51">
        <f>VLOOKUP(H1414,'[3]POB 2017 DISA CHOTA'!$G$289:$AS$1552,16,FALSE)</f>
        <v>6</v>
      </c>
      <c r="X1414" s="51">
        <f>VLOOKUP(H1414,'[3]POB 2017 DISA CHOTA'!$G$289:$AS$1552,17,FALSE)</f>
        <v>7</v>
      </c>
      <c r="Y1414" s="51">
        <f>VLOOKUP(H1414,'[3]POB 2017 DISA CHOTA'!$G$289:$AS$1552,18,FALSE)</f>
        <v>5</v>
      </c>
      <c r="Z1414" s="51">
        <f>VLOOKUP(H1414,'[3]POB 2017 DISA CHOTA'!$G$289:$AS$1552,19,FALSE)</f>
        <v>5</v>
      </c>
      <c r="AA1414" s="51">
        <f>VLOOKUP(H1414,'[3]POB 2017 DISA CHOTA'!$G$289:$AS$1552,20,FALSE)</f>
        <v>7</v>
      </c>
      <c r="AB1414" s="51">
        <f>VLOOKUP(H1414,'[3]POB 2017 DISA CHOTA'!$G$289:$AS$1552,21,FALSE)</f>
        <v>6</v>
      </c>
      <c r="AC1414" s="51">
        <f>VLOOKUP(H1414,'[3]POB 2017 DISA CHOTA'!$G$289:$AS$1552,22,FALSE)</f>
        <v>5</v>
      </c>
      <c r="AD1414" s="51">
        <f>VLOOKUP(H1414,'[3]POB 2017 DISA CHOTA'!$G$289:$AS$1552,23,FALSE)</f>
        <v>26</v>
      </c>
      <c r="AE1414" s="51">
        <f>VLOOKUP(H1414,'[3]POB 2017 DISA CHOTA'!$G$289:$AS$1552,24,FALSE)</f>
        <v>19</v>
      </c>
      <c r="AF1414" s="51">
        <f>VLOOKUP(H1414,'[3]POB 2017 DISA CHOTA'!$G$289:$AS$1552,25,FALSE)</f>
        <v>26</v>
      </c>
      <c r="AG1414" s="51">
        <f>VLOOKUP(H1414,'[3]POB 2017 DISA CHOTA'!$G$289:$AS$1552,26,FALSE)</f>
        <v>23</v>
      </c>
      <c r="AH1414" s="51">
        <f>VLOOKUP(H1414,'[3]POB 2017 DISA CHOTA'!$G$289:$AS$1552,27,FALSE)</f>
        <v>21</v>
      </c>
      <c r="AI1414" s="51">
        <f>VLOOKUP(H1414,'[3]POB 2017 DISA CHOTA'!$G$289:$AS$1552,28,FALSE)</f>
        <v>19</v>
      </c>
      <c r="AJ1414" s="51">
        <f>VLOOKUP(H1414,'[3]POB 2017 DISA CHOTA'!$G$289:$AS$1552,29,FALSE)</f>
        <v>15</v>
      </c>
      <c r="AK1414" s="51">
        <f>VLOOKUP(H1414,'[3]POB 2017 DISA CHOTA'!$G$289:$AS$1552,30,FALSE)</f>
        <v>14</v>
      </c>
      <c r="AL1414" s="51">
        <f>VLOOKUP(H1414,'[3]POB 2017 DISA CHOTA'!$G$289:$AS$1552,31,FALSE)</f>
        <v>15</v>
      </c>
      <c r="AM1414" s="51">
        <f>VLOOKUP(H1414,'[3]POB 2017 DISA CHOTA'!$G$289:$AS$1552,32,FALSE)</f>
        <v>14</v>
      </c>
      <c r="AN1414" s="51">
        <f>VLOOKUP(H1414,'[3]POB 2017 DISA CHOTA'!$G$289:$AS$1552,33,FALSE)</f>
        <v>6</v>
      </c>
      <c r="AO1414" s="51">
        <f>VLOOKUP(H1414,'[3]POB 2017 DISA CHOTA'!$G$289:$AS$1552,34,FALSE)</f>
        <v>5</v>
      </c>
      <c r="AP1414" s="51">
        <f>VLOOKUP(H1414,'[3]POB 2017 DISA CHOTA'!$G$289:$AS$1552,35,FALSE)</f>
        <v>3</v>
      </c>
      <c r="AQ1414" s="51">
        <f>VLOOKUP(H1414,'[3]POB 2017 DISA CHOTA'!$G$289:$AS$1552,36,FALSE)</f>
        <v>16</v>
      </c>
      <c r="AR1414" s="51">
        <f>VLOOKUP(H1414,'[3]POB 2017 DISA CHOTA'!$G$289:$AS$1552,37,FALSE)</f>
        <v>13</v>
      </c>
      <c r="AS1414" s="51">
        <f>VLOOKUP(H1414,'[3]POB 2017 DISA CHOTA'!$G$289:$AS$1552,38,FALSE)</f>
        <v>66</v>
      </c>
      <c r="AT1414" s="51">
        <f>VLOOKUP(H1414,'[3]POB 2017 DISA CHOTA'!$G$289:$AS$1552,39,FALSE)</f>
        <v>5</v>
      </c>
      <c r="AU1414" s="56">
        <v>6819</v>
      </c>
      <c r="AV1414" s="109"/>
      <c r="AW1414" s="109"/>
    </row>
    <row r="1415" spans="1:49" s="33" customFormat="1" ht="12">
      <c r="A1415" s="6">
        <v>1411</v>
      </c>
      <c r="B1415" s="71" t="s">
        <v>288</v>
      </c>
      <c r="C1415" s="71"/>
      <c r="D1415" s="71"/>
      <c r="E1415" s="71"/>
      <c r="F1415" s="72" t="s">
        <v>1096</v>
      </c>
      <c r="G1415" s="73"/>
      <c r="H1415" s="71" t="s">
        <v>288</v>
      </c>
      <c r="I1415" s="104">
        <f>SUM(I1416:I1429)</f>
        <v>18437</v>
      </c>
      <c r="J1415" s="74">
        <f t="shared" ref="J1415:AT1415" si="1042">SUM(J1416:J1429)</f>
        <v>266</v>
      </c>
      <c r="K1415" s="74">
        <f t="shared" si="1042"/>
        <v>276</v>
      </c>
      <c r="L1415" s="74">
        <f t="shared" si="1042"/>
        <v>228</v>
      </c>
      <c r="M1415" s="74">
        <f t="shared" si="1042"/>
        <v>294</v>
      </c>
      <c r="N1415" s="74">
        <f t="shared" si="1042"/>
        <v>283</v>
      </c>
      <c r="O1415" s="74">
        <f t="shared" si="1042"/>
        <v>295</v>
      </c>
      <c r="P1415" s="74">
        <f t="shared" si="1042"/>
        <v>331</v>
      </c>
      <c r="Q1415" s="74">
        <f t="shared" si="1042"/>
        <v>387</v>
      </c>
      <c r="R1415" s="74">
        <f t="shared" si="1042"/>
        <v>358</v>
      </c>
      <c r="S1415" s="74">
        <f t="shared" si="1042"/>
        <v>383</v>
      </c>
      <c r="T1415" s="74">
        <f t="shared" si="1042"/>
        <v>365</v>
      </c>
      <c r="U1415" s="74">
        <f t="shared" si="1042"/>
        <v>391</v>
      </c>
      <c r="V1415" s="74">
        <f t="shared" si="1042"/>
        <v>356</v>
      </c>
      <c r="W1415" s="74">
        <f t="shared" si="1042"/>
        <v>386</v>
      </c>
      <c r="X1415" s="74">
        <f t="shared" si="1042"/>
        <v>408</v>
      </c>
      <c r="Y1415" s="74">
        <f t="shared" si="1042"/>
        <v>426</v>
      </c>
      <c r="Z1415" s="74">
        <f t="shared" si="1042"/>
        <v>463</v>
      </c>
      <c r="AA1415" s="74">
        <f t="shared" si="1042"/>
        <v>415</v>
      </c>
      <c r="AB1415" s="74">
        <f t="shared" si="1042"/>
        <v>369</v>
      </c>
      <c r="AC1415" s="74">
        <f t="shared" si="1042"/>
        <v>385</v>
      </c>
      <c r="AD1415" s="74">
        <f t="shared" si="1042"/>
        <v>1613</v>
      </c>
      <c r="AE1415" s="74">
        <f t="shared" si="1042"/>
        <v>1240</v>
      </c>
      <c r="AF1415" s="74">
        <f t="shared" si="1042"/>
        <v>1240</v>
      </c>
      <c r="AG1415" s="74">
        <f t="shared" si="1042"/>
        <v>1250</v>
      </c>
      <c r="AH1415" s="74">
        <f t="shared" si="1042"/>
        <v>1138</v>
      </c>
      <c r="AI1415" s="74">
        <f t="shared" si="1042"/>
        <v>1009</v>
      </c>
      <c r="AJ1415" s="74">
        <f t="shared" si="1042"/>
        <v>846</v>
      </c>
      <c r="AK1415" s="74">
        <f t="shared" si="1042"/>
        <v>734</v>
      </c>
      <c r="AL1415" s="74">
        <f t="shared" si="1042"/>
        <v>585</v>
      </c>
      <c r="AM1415" s="74">
        <f t="shared" si="1042"/>
        <v>497</v>
      </c>
      <c r="AN1415" s="74">
        <f t="shared" si="1042"/>
        <v>452</v>
      </c>
      <c r="AO1415" s="74">
        <f t="shared" si="1042"/>
        <v>327</v>
      </c>
      <c r="AP1415" s="74">
        <f t="shared" si="1042"/>
        <v>441</v>
      </c>
      <c r="AQ1415" s="74">
        <f t="shared" si="1042"/>
        <v>935</v>
      </c>
      <c r="AR1415" s="74">
        <f t="shared" si="1042"/>
        <v>987</v>
      </c>
      <c r="AS1415" s="74">
        <f t="shared" si="1042"/>
        <v>3671</v>
      </c>
      <c r="AT1415" s="74">
        <f t="shared" si="1042"/>
        <v>379</v>
      </c>
      <c r="AU1415" s="73" t="s">
        <v>288</v>
      </c>
      <c r="AV1415" s="109"/>
      <c r="AW1415" s="109"/>
    </row>
    <row r="1416" spans="1:49" s="33" customFormat="1" ht="12">
      <c r="A1416" s="21">
        <v>1412</v>
      </c>
      <c r="B1416" s="83">
        <v>4742</v>
      </c>
      <c r="C1416" s="84" t="s">
        <v>996</v>
      </c>
      <c r="D1416" s="84" t="s">
        <v>748</v>
      </c>
      <c r="E1416" s="84" t="s">
        <v>763</v>
      </c>
      <c r="F1416" s="12" t="s">
        <v>378</v>
      </c>
      <c r="G1416" s="56" t="s">
        <v>661</v>
      </c>
      <c r="H1416" s="83">
        <v>4742</v>
      </c>
      <c r="I1416" s="16">
        <f t="shared" ref="I1416:I1429" si="1043">SUM(J1416:AP1416)</f>
        <v>5376</v>
      </c>
      <c r="J1416" s="51">
        <f>VLOOKUP(H1416,'[3]POB 2017 DISA CHOTA'!$G$289:$AS$1552,3,FALSE)</f>
        <v>90</v>
      </c>
      <c r="K1416" s="51">
        <f>VLOOKUP(H1416,'[3]POB 2017 DISA CHOTA'!$G$289:$AS$1552,4,FALSE)</f>
        <v>87</v>
      </c>
      <c r="L1416" s="51">
        <f>VLOOKUP(H1416,'[3]POB 2017 DISA CHOTA'!$G$289:$AS$1552,5,FALSE)</f>
        <v>64</v>
      </c>
      <c r="M1416" s="51">
        <f>VLOOKUP(H1416,'[3]POB 2017 DISA CHOTA'!$G$289:$AS$1552,6,FALSE)</f>
        <v>81</v>
      </c>
      <c r="N1416" s="51">
        <f>VLOOKUP(H1416,'[3]POB 2017 DISA CHOTA'!$G$289:$AS$1552,7,FALSE)</f>
        <v>89</v>
      </c>
      <c r="O1416" s="51">
        <f>VLOOKUP(H1416,'[3]POB 2017 DISA CHOTA'!$G$289:$AS$1552,8,FALSE)</f>
        <v>74</v>
      </c>
      <c r="P1416" s="51">
        <f>VLOOKUP(H1416,'[3]POB 2017 DISA CHOTA'!$G$289:$AS$1552,9,FALSE)</f>
        <v>95</v>
      </c>
      <c r="Q1416" s="51">
        <f>VLOOKUP(H1416,'[3]POB 2017 DISA CHOTA'!$G$289:$AS$1552,10,FALSE)</f>
        <v>115</v>
      </c>
      <c r="R1416" s="51">
        <f>VLOOKUP(H1416,'[3]POB 2017 DISA CHOTA'!$G$289:$AS$1552,11,FALSE)</f>
        <v>111</v>
      </c>
      <c r="S1416" s="51">
        <f>VLOOKUP(H1416,'[3]POB 2017 DISA CHOTA'!$G$289:$AS$1552,12,FALSE)</f>
        <v>109</v>
      </c>
      <c r="T1416" s="51">
        <f>VLOOKUP(H1416,'[3]POB 2017 DISA CHOTA'!$G$289:$AS$1552,13,FALSE)</f>
        <v>120</v>
      </c>
      <c r="U1416" s="51">
        <f>VLOOKUP(H1416,'[3]POB 2017 DISA CHOTA'!$G$289:$AS$1552,14,FALSE)</f>
        <v>106</v>
      </c>
      <c r="V1416" s="51">
        <f>VLOOKUP(H1416,'[3]POB 2017 DISA CHOTA'!$G$289:$AS$1552,15,FALSE)</f>
        <v>115</v>
      </c>
      <c r="W1416" s="51">
        <f>VLOOKUP(H1416,'[3]POB 2017 DISA CHOTA'!$G$289:$AS$1552,16,FALSE)</f>
        <v>97</v>
      </c>
      <c r="X1416" s="51">
        <f>VLOOKUP(H1416,'[3]POB 2017 DISA CHOTA'!$G$289:$AS$1552,17,FALSE)</f>
        <v>116</v>
      </c>
      <c r="Y1416" s="51">
        <f>VLOOKUP(H1416,'[3]POB 2017 DISA CHOTA'!$G$289:$AS$1552,18,FALSE)</f>
        <v>110</v>
      </c>
      <c r="Z1416" s="51">
        <f>VLOOKUP(H1416,'[3]POB 2017 DISA CHOTA'!$G$289:$AS$1552,19,FALSE)</f>
        <v>123</v>
      </c>
      <c r="AA1416" s="51">
        <f>VLOOKUP(H1416,'[3]POB 2017 DISA CHOTA'!$G$289:$AS$1552,20,FALSE)</f>
        <v>119</v>
      </c>
      <c r="AB1416" s="51">
        <f>VLOOKUP(H1416,'[3]POB 2017 DISA CHOTA'!$G$289:$AS$1552,21,FALSE)</f>
        <v>109</v>
      </c>
      <c r="AC1416" s="51">
        <f>VLOOKUP(H1416,'[3]POB 2017 DISA CHOTA'!$G$289:$AS$1552,22,FALSE)</f>
        <v>110</v>
      </c>
      <c r="AD1416" s="51">
        <f>VLOOKUP(H1416,'[3]POB 2017 DISA CHOTA'!$G$289:$AS$1552,23,FALSE)</f>
        <v>454</v>
      </c>
      <c r="AE1416" s="51">
        <f>VLOOKUP(H1416,'[3]POB 2017 DISA CHOTA'!$G$289:$AS$1552,24,FALSE)</f>
        <v>370</v>
      </c>
      <c r="AF1416" s="51">
        <f>VLOOKUP(H1416,'[3]POB 2017 DISA CHOTA'!$G$289:$AS$1552,25,FALSE)</f>
        <v>312</v>
      </c>
      <c r="AG1416" s="51">
        <f>VLOOKUP(H1416,'[3]POB 2017 DISA CHOTA'!$G$289:$AS$1552,26,FALSE)</f>
        <v>317</v>
      </c>
      <c r="AH1416" s="51">
        <f>VLOOKUP(H1416,'[3]POB 2017 DISA CHOTA'!$G$289:$AS$1552,27,FALSE)</f>
        <v>308</v>
      </c>
      <c r="AI1416" s="51">
        <f>VLOOKUP(H1416,'[3]POB 2017 DISA CHOTA'!$G$289:$AS$1552,28,FALSE)</f>
        <v>281</v>
      </c>
      <c r="AJ1416" s="51">
        <f>VLOOKUP(H1416,'[3]POB 2017 DISA CHOTA'!$G$289:$AS$1552,29,FALSE)</f>
        <v>225</v>
      </c>
      <c r="AK1416" s="51">
        <f>VLOOKUP(H1416,'[3]POB 2017 DISA CHOTA'!$G$289:$AS$1552,30,FALSE)</f>
        <v>220</v>
      </c>
      <c r="AL1416" s="51">
        <f>VLOOKUP(H1416,'[3]POB 2017 DISA CHOTA'!$G$289:$AS$1552,31,FALSE)</f>
        <v>186</v>
      </c>
      <c r="AM1416" s="51">
        <f>VLOOKUP(H1416,'[3]POB 2017 DISA CHOTA'!$G$289:$AS$1552,32,FALSE)</f>
        <v>157</v>
      </c>
      <c r="AN1416" s="51">
        <f>VLOOKUP(H1416,'[3]POB 2017 DISA CHOTA'!$G$289:$AS$1552,33,FALSE)</f>
        <v>160</v>
      </c>
      <c r="AO1416" s="51">
        <f>VLOOKUP(H1416,'[3]POB 2017 DISA CHOTA'!$G$289:$AS$1552,34,FALSE)</f>
        <v>147</v>
      </c>
      <c r="AP1416" s="51">
        <f>VLOOKUP(H1416,'[3]POB 2017 DISA CHOTA'!$G$289:$AS$1552,35,FALSE)</f>
        <v>199</v>
      </c>
      <c r="AQ1416" s="51">
        <f>VLOOKUP(H1416,'[3]POB 2017 DISA CHOTA'!$G$289:$AS$1552,36,FALSE)</f>
        <v>271</v>
      </c>
      <c r="AR1416" s="51">
        <f>VLOOKUP(H1416,'[3]POB 2017 DISA CHOTA'!$G$289:$AS$1552,37,FALSE)</f>
        <v>274</v>
      </c>
      <c r="AS1416" s="51">
        <f>VLOOKUP(H1416,'[3]POB 2017 DISA CHOTA'!$G$289:$AS$1552,38,FALSE)</f>
        <v>1001</v>
      </c>
      <c r="AT1416" s="51">
        <f>VLOOKUP(H1416,'[3]POB 2017 DISA CHOTA'!$G$289:$AS$1552,39,FALSE)</f>
        <v>126</v>
      </c>
      <c r="AU1416" s="56">
        <v>4742</v>
      </c>
      <c r="AV1416" s="109"/>
      <c r="AW1416" s="109"/>
    </row>
    <row r="1417" spans="1:49" s="33" customFormat="1" ht="12">
      <c r="A1417" s="21">
        <v>1413</v>
      </c>
      <c r="B1417" s="83">
        <v>4744</v>
      </c>
      <c r="C1417" s="84" t="s">
        <v>996</v>
      </c>
      <c r="D1417" s="84" t="s">
        <v>748</v>
      </c>
      <c r="E1417" s="84" t="s">
        <v>763</v>
      </c>
      <c r="F1417" s="12" t="s">
        <v>379</v>
      </c>
      <c r="G1417" s="56" t="s">
        <v>662</v>
      </c>
      <c r="H1417" s="83">
        <v>4744</v>
      </c>
      <c r="I1417" s="16">
        <f t="shared" si="1043"/>
        <v>835</v>
      </c>
      <c r="J1417" s="51">
        <f>VLOOKUP(H1417,'[3]POB 2017 DISA CHOTA'!$G$289:$AS$1552,3,FALSE)</f>
        <v>16</v>
      </c>
      <c r="K1417" s="51">
        <f>VLOOKUP(H1417,'[3]POB 2017 DISA CHOTA'!$G$289:$AS$1552,4,FALSE)</f>
        <v>13</v>
      </c>
      <c r="L1417" s="51">
        <f>VLOOKUP(H1417,'[3]POB 2017 DISA CHOTA'!$G$289:$AS$1552,5,FALSE)</f>
        <v>13</v>
      </c>
      <c r="M1417" s="51">
        <f>VLOOKUP(H1417,'[3]POB 2017 DISA CHOTA'!$G$289:$AS$1552,6,FALSE)</f>
        <v>10</v>
      </c>
      <c r="N1417" s="51">
        <f>VLOOKUP(H1417,'[3]POB 2017 DISA CHOTA'!$G$289:$AS$1552,7,FALSE)</f>
        <v>10</v>
      </c>
      <c r="O1417" s="51">
        <f>VLOOKUP(H1417,'[3]POB 2017 DISA CHOTA'!$G$289:$AS$1552,8,FALSE)</f>
        <v>11</v>
      </c>
      <c r="P1417" s="51">
        <f>VLOOKUP(H1417,'[3]POB 2017 DISA CHOTA'!$G$289:$AS$1552,9,FALSE)</f>
        <v>11</v>
      </c>
      <c r="Q1417" s="51">
        <f>VLOOKUP(H1417,'[3]POB 2017 DISA CHOTA'!$G$289:$AS$1552,10,FALSE)</f>
        <v>19</v>
      </c>
      <c r="R1417" s="51">
        <f>VLOOKUP(H1417,'[3]POB 2017 DISA CHOTA'!$G$289:$AS$1552,11,FALSE)</f>
        <v>17</v>
      </c>
      <c r="S1417" s="51">
        <f>VLOOKUP(H1417,'[3]POB 2017 DISA CHOTA'!$G$289:$AS$1552,12,FALSE)</f>
        <v>17</v>
      </c>
      <c r="T1417" s="51">
        <f>VLOOKUP(H1417,'[3]POB 2017 DISA CHOTA'!$G$289:$AS$1552,13,FALSE)</f>
        <v>11</v>
      </c>
      <c r="U1417" s="51">
        <f>VLOOKUP(H1417,'[3]POB 2017 DISA CHOTA'!$G$289:$AS$1552,14,FALSE)</f>
        <v>13</v>
      </c>
      <c r="V1417" s="51">
        <f>VLOOKUP(H1417,'[3]POB 2017 DISA CHOTA'!$G$289:$AS$1552,15,FALSE)</f>
        <v>19</v>
      </c>
      <c r="W1417" s="51">
        <f>VLOOKUP(H1417,'[3]POB 2017 DISA CHOTA'!$G$289:$AS$1552,16,FALSE)</f>
        <v>17</v>
      </c>
      <c r="X1417" s="51">
        <f>VLOOKUP(H1417,'[3]POB 2017 DISA CHOTA'!$G$289:$AS$1552,17,FALSE)</f>
        <v>18</v>
      </c>
      <c r="Y1417" s="51">
        <f>VLOOKUP(H1417,'[3]POB 2017 DISA CHOTA'!$G$289:$AS$1552,18,FALSE)</f>
        <v>27</v>
      </c>
      <c r="Z1417" s="51">
        <f>VLOOKUP(H1417,'[3]POB 2017 DISA CHOTA'!$G$289:$AS$1552,19,FALSE)</f>
        <v>19</v>
      </c>
      <c r="AA1417" s="51">
        <f>VLOOKUP(H1417,'[3]POB 2017 DISA CHOTA'!$G$289:$AS$1552,20,FALSE)</f>
        <v>20</v>
      </c>
      <c r="AB1417" s="51">
        <f>VLOOKUP(H1417,'[3]POB 2017 DISA CHOTA'!$G$289:$AS$1552,21,FALSE)</f>
        <v>15</v>
      </c>
      <c r="AC1417" s="51">
        <f>VLOOKUP(H1417,'[3]POB 2017 DISA CHOTA'!$G$289:$AS$1552,22,FALSE)</f>
        <v>16</v>
      </c>
      <c r="AD1417" s="51">
        <f>VLOOKUP(H1417,'[3]POB 2017 DISA CHOTA'!$G$289:$AS$1552,23,FALSE)</f>
        <v>84</v>
      </c>
      <c r="AE1417" s="51">
        <f>VLOOKUP(H1417,'[3]POB 2017 DISA CHOTA'!$G$289:$AS$1552,24,FALSE)</f>
        <v>42</v>
      </c>
      <c r="AF1417" s="51">
        <f>VLOOKUP(H1417,'[3]POB 2017 DISA CHOTA'!$G$289:$AS$1552,25,FALSE)</f>
        <v>57</v>
      </c>
      <c r="AG1417" s="51">
        <f>VLOOKUP(H1417,'[3]POB 2017 DISA CHOTA'!$G$289:$AS$1552,26,FALSE)</f>
        <v>56</v>
      </c>
      <c r="AH1417" s="51">
        <f>VLOOKUP(H1417,'[3]POB 2017 DISA CHOTA'!$G$289:$AS$1552,27,FALSE)</f>
        <v>58</v>
      </c>
      <c r="AI1417" s="51">
        <f>VLOOKUP(H1417,'[3]POB 2017 DISA CHOTA'!$G$289:$AS$1552,28,FALSE)</f>
        <v>47</v>
      </c>
      <c r="AJ1417" s="51">
        <f>VLOOKUP(H1417,'[3]POB 2017 DISA CHOTA'!$G$289:$AS$1552,29,FALSE)</f>
        <v>56</v>
      </c>
      <c r="AK1417" s="51">
        <f>VLOOKUP(H1417,'[3]POB 2017 DISA CHOTA'!$G$289:$AS$1552,30,FALSE)</f>
        <v>40</v>
      </c>
      <c r="AL1417" s="51">
        <f>VLOOKUP(H1417,'[3]POB 2017 DISA CHOTA'!$G$289:$AS$1552,31,FALSE)</f>
        <v>22</v>
      </c>
      <c r="AM1417" s="51">
        <f>VLOOKUP(H1417,'[3]POB 2017 DISA CHOTA'!$G$289:$AS$1552,32,FALSE)</f>
        <v>20</v>
      </c>
      <c r="AN1417" s="51">
        <f>VLOOKUP(H1417,'[3]POB 2017 DISA CHOTA'!$G$289:$AS$1552,33,FALSE)</f>
        <v>12</v>
      </c>
      <c r="AO1417" s="51">
        <f>VLOOKUP(H1417,'[3]POB 2017 DISA CHOTA'!$G$289:$AS$1552,34,FALSE)</f>
        <v>12</v>
      </c>
      <c r="AP1417" s="51">
        <f>VLOOKUP(H1417,'[3]POB 2017 DISA CHOTA'!$G$289:$AS$1552,35,FALSE)</f>
        <v>17</v>
      </c>
      <c r="AQ1417" s="51">
        <f>VLOOKUP(H1417,'[3]POB 2017 DISA CHOTA'!$G$289:$AS$1552,36,FALSE)</f>
        <v>38</v>
      </c>
      <c r="AR1417" s="51">
        <f>VLOOKUP(H1417,'[3]POB 2017 DISA CHOTA'!$G$289:$AS$1552,37,FALSE)</f>
        <v>47</v>
      </c>
      <c r="AS1417" s="51">
        <f>VLOOKUP(H1417,'[3]POB 2017 DISA CHOTA'!$G$289:$AS$1552,38,FALSE)</f>
        <v>169</v>
      </c>
      <c r="AT1417" s="51">
        <f>VLOOKUP(H1417,'[3]POB 2017 DISA CHOTA'!$G$289:$AS$1552,39,FALSE)</f>
        <v>22</v>
      </c>
      <c r="AU1417" s="56">
        <v>4744</v>
      </c>
      <c r="AV1417" s="109"/>
      <c r="AW1417" s="109"/>
    </row>
    <row r="1418" spans="1:49" s="33" customFormat="1" ht="12">
      <c r="A1418" s="6">
        <v>1414</v>
      </c>
      <c r="B1418" s="83">
        <v>4745</v>
      </c>
      <c r="C1418" s="84" t="s">
        <v>996</v>
      </c>
      <c r="D1418" s="84" t="s">
        <v>748</v>
      </c>
      <c r="E1418" s="84" t="s">
        <v>763</v>
      </c>
      <c r="F1418" s="12" t="s">
        <v>380</v>
      </c>
      <c r="G1418" s="56" t="s">
        <v>667</v>
      </c>
      <c r="H1418" s="83">
        <v>4745</v>
      </c>
      <c r="I1418" s="16">
        <f t="shared" si="1043"/>
        <v>1617</v>
      </c>
      <c r="J1418" s="51">
        <f>VLOOKUP(H1418,'[3]POB 2017 DISA CHOTA'!$G$289:$AS$1552,3,FALSE)</f>
        <v>20</v>
      </c>
      <c r="K1418" s="51">
        <f>VLOOKUP(H1418,'[3]POB 2017 DISA CHOTA'!$G$289:$AS$1552,4,FALSE)</f>
        <v>16</v>
      </c>
      <c r="L1418" s="51">
        <f>VLOOKUP(H1418,'[3]POB 2017 DISA CHOTA'!$G$289:$AS$1552,5,FALSE)</f>
        <v>18</v>
      </c>
      <c r="M1418" s="51">
        <f>VLOOKUP(H1418,'[3]POB 2017 DISA CHOTA'!$G$289:$AS$1552,6,FALSE)</f>
        <v>18</v>
      </c>
      <c r="N1418" s="51">
        <f>VLOOKUP(H1418,'[3]POB 2017 DISA CHOTA'!$G$289:$AS$1552,7,FALSE)</f>
        <v>27</v>
      </c>
      <c r="O1418" s="51">
        <f>VLOOKUP(H1418,'[3]POB 2017 DISA CHOTA'!$G$289:$AS$1552,8,FALSE)</f>
        <v>29</v>
      </c>
      <c r="P1418" s="51">
        <f>VLOOKUP(H1418,'[3]POB 2017 DISA CHOTA'!$G$289:$AS$1552,9,FALSE)</f>
        <v>27</v>
      </c>
      <c r="Q1418" s="51">
        <f>VLOOKUP(H1418,'[3]POB 2017 DISA CHOTA'!$G$289:$AS$1552,10,FALSE)</f>
        <v>38</v>
      </c>
      <c r="R1418" s="51">
        <f>VLOOKUP(H1418,'[3]POB 2017 DISA CHOTA'!$G$289:$AS$1552,11,FALSE)</f>
        <v>42</v>
      </c>
      <c r="S1418" s="51">
        <f>VLOOKUP(H1418,'[3]POB 2017 DISA CHOTA'!$G$289:$AS$1552,12,FALSE)</f>
        <v>37</v>
      </c>
      <c r="T1418" s="51">
        <f>VLOOKUP(H1418,'[3]POB 2017 DISA CHOTA'!$G$289:$AS$1552,13,FALSE)</f>
        <v>20</v>
      </c>
      <c r="U1418" s="51">
        <f>VLOOKUP(H1418,'[3]POB 2017 DISA CHOTA'!$G$289:$AS$1552,14,FALSE)</f>
        <v>37</v>
      </c>
      <c r="V1418" s="51">
        <f>VLOOKUP(H1418,'[3]POB 2017 DISA CHOTA'!$G$289:$AS$1552,15,FALSE)</f>
        <v>18</v>
      </c>
      <c r="W1418" s="51">
        <f>VLOOKUP(H1418,'[3]POB 2017 DISA CHOTA'!$G$289:$AS$1552,16,FALSE)</f>
        <v>29</v>
      </c>
      <c r="X1418" s="51">
        <f>VLOOKUP(H1418,'[3]POB 2017 DISA CHOTA'!$G$289:$AS$1552,17,FALSE)</f>
        <v>29</v>
      </c>
      <c r="Y1418" s="51">
        <f>VLOOKUP(H1418,'[3]POB 2017 DISA CHOTA'!$G$289:$AS$1552,18,FALSE)</f>
        <v>28</v>
      </c>
      <c r="Z1418" s="51">
        <f>VLOOKUP(H1418,'[3]POB 2017 DISA CHOTA'!$G$289:$AS$1552,19,FALSE)</f>
        <v>40</v>
      </c>
      <c r="AA1418" s="51">
        <f>VLOOKUP(H1418,'[3]POB 2017 DISA CHOTA'!$G$289:$AS$1552,20,FALSE)</f>
        <v>25</v>
      </c>
      <c r="AB1418" s="51">
        <f>VLOOKUP(H1418,'[3]POB 2017 DISA CHOTA'!$G$289:$AS$1552,21,FALSE)</f>
        <v>21</v>
      </c>
      <c r="AC1418" s="51">
        <f>VLOOKUP(H1418,'[3]POB 2017 DISA CHOTA'!$G$289:$AS$1552,22,FALSE)</f>
        <v>26</v>
      </c>
      <c r="AD1418" s="51">
        <f>VLOOKUP(H1418,'[3]POB 2017 DISA CHOTA'!$G$289:$AS$1552,23,FALSE)</f>
        <v>99</v>
      </c>
      <c r="AE1418" s="51">
        <f>VLOOKUP(H1418,'[3]POB 2017 DISA CHOTA'!$G$289:$AS$1552,24,FALSE)</f>
        <v>137</v>
      </c>
      <c r="AF1418" s="51">
        <f>VLOOKUP(H1418,'[3]POB 2017 DISA CHOTA'!$G$289:$AS$1552,25,FALSE)</f>
        <v>159</v>
      </c>
      <c r="AG1418" s="51">
        <f>VLOOKUP(H1418,'[3]POB 2017 DISA CHOTA'!$G$289:$AS$1552,26,FALSE)</f>
        <v>134</v>
      </c>
      <c r="AH1418" s="51">
        <f>VLOOKUP(H1418,'[3]POB 2017 DISA CHOTA'!$G$289:$AS$1552,27,FALSE)</f>
        <v>107</v>
      </c>
      <c r="AI1418" s="51">
        <f>VLOOKUP(H1418,'[3]POB 2017 DISA CHOTA'!$G$289:$AS$1552,28,FALSE)</f>
        <v>108</v>
      </c>
      <c r="AJ1418" s="51">
        <f>VLOOKUP(H1418,'[3]POB 2017 DISA CHOTA'!$G$289:$AS$1552,29,FALSE)</f>
        <v>69</v>
      </c>
      <c r="AK1418" s="51">
        <f>VLOOKUP(H1418,'[3]POB 2017 DISA CHOTA'!$G$289:$AS$1552,30,FALSE)</f>
        <v>75</v>
      </c>
      <c r="AL1418" s="51">
        <f>VLOOKUP(H1418,'[3]POB 2017 DISA CHOTA'!$G$289:$AS$1552,31,FALSE)</f>
        <v>58</v>
      </c>
      <c r="AM1418" s="51">
        <f>VLOOKUP(H1418,'[3]POB 2017 DISA CHOTA'!$G$289:$AS$1552,32,FALSE)</f>
        <v>44</v>
      </c>
      <c r="AN1418" s="51">
        <f>VLOOKUP(H1418,'[3]POB 2017 DISA CHOTA'!$G$289:$AS$1552,33,FALSE)</f>
        <v>39</v>
      </c>
      <c r="AO1418" s="51">
        <f>VLOOKUP(H1418,'[3]POB 2017 DISA CHOTA'!$G$289:$AS$1552,34,FALSE)</f>
        <v>24</v>
      </c>
      <c r="AP1418" s="51">
        <f>VLOOKUP(H1418,'[3]POB 2017 DISA CHOTA'!$G$289:$AS$1552,35,FALSE)</f>
        <v>19</v>
      </c>
      <c r="AQ1418" s="51">
        <f>VLOOKUP(H1418,'[3]POB 2017 DISA CHOTA'!$G$289:$AS$1552,36,FALSE)</f>
        <v>65</v>
      </c>
      <c r="AR1418" s="51">
        <f>VLOOKUP(H1418,'[3]POB 2017 DISA CHOTA'!$G$289:$AS$1552,37,FALSE)</f>
        <v>67</v>
      </c>
      <c r="AS1418" s="51">
        <f>VLOOKUP(H1418,'[3]POB 2017 DISA CHOTA'!$G$289:$AS$1552,38,FALSE)</f>
        <v>365</v>
      </c>
      <c r="AT1418" s="51">
        <f>VLOOKUP(H1418,'[3]POB 2017 DISA CHOTA'!$G$289:$AS$1552,39,FALSE)</f>
        <v>28</v>
      </c>
      <c r="AU1418" s="56">
        <v>4745</v>
      </c>
      <c r="AV1418" s="109"/>
      <c r="AW1418" s="109"/>
    </row>
    <row r="1419" spans="1:49" s="33" customFormat="1" ht="12">
      <c r="A1419" s="21">
        <v>1415</v>
      </c>
      <c r="B1419" s="83">
        <v>4746</v>
      </c>
      <c r="C1419" s="84" t="s">
        <v>996</v>
      </c>
      <c r="D1419" s="84" t="s">
        <v>748</v>
      </c>
      <c r="E1419" s="84" t="s">
        <v>763</v>
      </c>
      <c r="F1419" s="85" t="s">
        <v>381</v>
      </c>
      <c r="G1419" s="56" t="s">
        <v>662</v>
      </c>
      <c r="H1419" s="83">
        <v>4746</v>
      </c>
      <c r="I1419" s="16">
        <f t="shared" si="1043"/>
        <v>467</v>
      </c>
      <c r="J1419" s="51">
        <f>VLOOKUP(H1419,'[3]POB 2017 DISA CHOTA'!$G$289:$AS$1552,3,FALSE)</f>
        <v>5</v>
      </c>
      <c r="K1419" s="51">
        <f>VLOOKUP(H1419,'[3]POB 2017 DISA CHOTA'!$G$289:$AS$1552,4,FALSE)</f>
        <v>6</v>
      </c>
      <c r="L1419" s="51">
        <f>VLOOKUP(H1419,'[3]POB 2017 DISA CHOTA'!$G$289:$AS$1552,5,FALSE)</f>
        <v>6</v>
      </c>
      <c r="M1419" s="51">
        <f>VLOOKUP(H1419,'[3]POB 2017 DISA CHOTA'!$G$289:$AS$1552,6,FALSE)</f>
        <v>8</v>
      </c>
      <c r="N1419" s="51">
        <f>VLOOKUP(H1419,'[3]POB 2017 DISA CHOTA'!$G$289:$AS$1552,7,FALSE)</f>
        <v>5</v>
      </c>
      <c r="O1419" s="51">
        <f>VLOOKUP(H1419,'[3]POB 2017 DISA CHOTA'!$G$289:$AS$1552,8,FALSE)</f>
        <v>8</v>
      </c>
      <c r="P1419" s="51">
        <f>VLOOKUP(H1419,'[3]POB 2017 DISA CHOTA'!$G$289:$AS$1552,9,FALSE)</f>
        <v>4</v>
      </c>
      <c r="Q1419" s="51">
        <f>VLOOKUP(H1419,'[3]POB 2017 DISA CHOTA'!$G$289:$AS$1552,10,FALSE)</f>
        <v>9</v>
      </c>
      <c r="R1419" s="51">
        <f>VLOOKUP(H1419,'[3]POB 2017 DISA CHOTA'!$G$289:$AS$1552,11,FALSE)</f>
        <v>7</v>
      </c>
      <c r="S1419" s="51">
        <f>VLOOKUP(H1419,'[3]POB 2017 DISA CHOTA'!$G$289:$AS$1552,12,FALSE)</f>
        <v>9</v>
      </c>
      <c r="T1419" s="51">
        <f>VLOOKUP(H1419,'[3]POB 2017 DISA CHOTA'!$G$289:$AS$1552,13,FALSE)</f>
        <v>4</v>
      </c>
      <c r="U1419" s="51">
        <f>VLOOKUP(H1419,'[3]POB 2017 DISA CHOTA'!$G$289:$AS$1552,14,FALSE)</f>
        <v>6</v>
      </c>
      <c r="V1419" s="51">
        <f>VLOOKUP(H1419,'[3]POB 2017 DISA CHOTA'!$G$289:$AS$1552,15,FALSE)</f>
        <v>7</v>
      </c>
      <c r="W1419" s="51">
        <f>VLOOKUP(H1419,'[3]POB 2017 DISA CHOTA'!$G$289:$AS$1552,16,FALSE)</f>
        <v>8</v>
      </c>
      <c r="X1419" s="51">
        <f>VLOOKUP(H1419,'[3]POB 2017 DISA CHOTA'!$G$289:$AS$1552,17,FALSE)</f>
        <v>5</v>
      </c>
      <c r="Y1419" s="51">
        <f>VLOOKUP(H1419,'[3]POB 2017 DISA CHOTA'!$G$289:$AS$1552,18,FALSE)</f>
        <v>4</v>
      </c>
      <c r="Z1419" s="51">
        <f>VLOOKUP(H1419,'[3]POB 2017 DISA CHOTA'!$G$289:$AS$1552,19,FALSE)</f>
        <v>17</v>
      </c>
      <c r="AA1419" s="51">
        <f>VLOOKUP(H1419,'[3]POB 2017 DISA CHOTA'!$G$289:$AS$1552,20,FALSE)</f>
        <v>8</v>
      </c>
      <c r="AB1419" s="51">
        <f>VLOOKUP(H1419,'[3]POB 2017 DISA CHOTA'!$G$289:$AS$1552,21,FALSE)</f>
        <v>9</v>
      </c>
      <c r="AC1419" s="51">
        <f>VLOOKUP(H1419,'[3]POB 2017 DISA CHOTA'!$G$289:$AS$1552,22,FALSE)</f>
        <v>4</v>
      </c>
      <c r="AD1419" s="51">
        <f>VLOOKUP(H1419,'[3]POB 2017 DISA CHOTA'!$G$289:$AS$1552,23,FALSE)</f>
        <v>34</v>
      </c>
      <c r="AE1419" s="51">
        <f>VLOOKUP(H1419,'[3]POB 2017 DISA CHOTA'!$G$289:$AS$1552,24,FALSE)</f>
        <v>25</v>
      </c>
      <c r="AF1419" s="51">
        <f>VLOOKUP(H1419,'[3]POB 2017 DISA CHOTA'!$G$289:$AS$1552,25,FALSE)</f>
        <v>27</v>
      </c>
      <c r="AG1419" s="51">
        <f>VLOOKUP(H1419,'[3]POB 2017 DISA CHOTA'!$G$289:$AS$1552,26,FALSE)</f>
        <v>43</v>
      </c>
      <c r="AH1419" s="51">
        <f>VLOOKUP(H1419,'[3]POB 2017 DISA CHOTA'!$G$289:$AS$1552,27,FALSE)</f>
        <v>46</v>
      </c>
      <c r="AI1419" s="51">
        <f>VLOOKUP(H1419,'[3]POB 2017 DISA CHOTA'!$G$289:$AS$1552,28,FALSE)</f>
        <v>35</v>
      </c>
      <c r="AJ1419" s="51">
        <f>VLOOKUP(H1419,'[3]POB 2017 DISA CHOTA'!$G$289:$AS$1552,29,FALSE)</f>
        <v>28</v>
      </c>
      <c r="AK1419" s="51">
        <f>VLOOKUP(H1419,'[3]POB 2017 DISA CHOTA'!$G$289:$AS$1552,30,FALSE)</f>
        <v>25</v>
      </c>
      <c r="AL1419" s="51">
        <f>VLOOKUP(H1419,'[3]POB 2017 DISA CHOTA'!$G$289:$AS$1552,31,FALSE)</f>
        <v>18</v>
      </c>
      <c r="AM1419" s="51">
        <f>VLOOKUP(H1419,'[3]POB 2017 DISA CHOTA'!$G$289:$AS$1552,32,FALSE)</f>
        <v>14</v>
      </c>
      <c r="AN1419" s="51">
        <f>VLOOKUP(H1419,'[3]POB 2017 DISA CHOTA'!$G$289:$AS$1552,33,FALSE)</f>
        <v>9</v>
      </c>
      <c r="AO1419" s="51">
        <f>VLOOKUP(H1419,'[3]POB 2017 DISA CHOTA'!$G$289:$AS$1552,34,FALSE)</f>
        <v>13</v>
      </c>
      <c r="AP1419" s="51">
        <f>VLOOKUP(H1419,'[3]POB 2017 DISA CHOTA'!$G$289:$AS$1552,35,FALSE)</f>
        <v>11</v>
      </c>
      <c r="AQ1419" s="51">
        <f>VLOOKUP(H1419,'[3]POB 2017 DISA CHOTA'!$G$289:$AS$1552,36,FALSE)</f>
        <v>15</v>
      </c>
      <c r="AR1419" s="51">
        <f>VLOOKUP(H1419,'[3]POB 2017 DISA CHOTA'!$G$289:$AS$1552,37,FALSE)</f>
        <v>20</v>
      </c>
      <c r="AS1419" s="51">
        <f>VLOOKUP(H1419,'[3]POB 2017 DISA CHOTA'!$G$289:$AS$1552,38,FALSE)</f>
        <v>103</v>
      </c>
      <c r="AT1419" s="51">
        <f>VLOOKUP(H1419,'[3]POB 2017 DISA CHOTA'!$G$289:$AS$1552,39,FALSE)</f>
        <v>8</v>
      </c>
      <c r="AU1419" s="56">
        <v>4746</v>
      </c>
      <c r="AV1419" s="109"/>
      <c r="AW1419" s="109"/>
    </row>
    <row r="1420" spans="1:49" s="33" customFormat="1" ht="12">
      <c r="A1420" s="21">
        <v>1416</v>
      </c>
      <c r="B1420" s="83">
        <v>4747</v>
      </c>
      <c r="C1420" s="84" t="s">
        <v>996</v>
      </c>
      <c r="D1420" s="84" t="s">
        <v>748</v>
      </c>
      <c r="E1420" s="84" t="s">
        <v>763</v>
      </c>
      <c r="F1420" s="47" t="s">
        <v>764</v>
      </c>
      <c r="G1420" s="56" t="s">
        <v>667</v>
      </c>
      <c r="H1420" s="83">
        <v>4747</v>
      </c>
      <c r="I1420" s="16">
        <f t="shared" si="1043"/>
        <v>813</v>
      </c>
      <c r="J1420" s="51">
        <f>VLOOKUP(H1420,'[3]POB 2017 DISA CHOTA'!$G$289:$AS$1552,3,FALSE)</f>
        <v>10</v>
      </c>
      <c r="K1420" s="51">
        <f>VLOOKUP(H1420,'[3]POB 2017 DISA CHOTA'!$G$289:$AS$1552,4,FALSE)</f>
        <v>13</v>
      </c>
      <c r="L1420" s="51">
        <f>VLOOKUP(H1420,'[3]POB 2017 DISA CHOTA'!$G$289:$AS$1552,5,FALSE)</f>
        <v>12</v>
      </c>
      <c r="M1420" s="51">
        <f>VLOOKUP(H1420,'[3]POB 2017 DISA CHOTA'!$G$289:$AS$1552,6,FALSE)</f>
        <v>10</v>
      </c>
      <c r="N1420" s="51">
        <f>VLOOKUP(H1420,'[3]POB 2017 DISA CHOTA'!$G$289:$AS$1552,7,FALSE)</f>
        <v>6</v>
      </c>
      <c r="O1420" s="51">
        <f>VLOOKUP(H1420,'[3]POB 2017 DISA CHOTA'!$G$289:$AS$1552,8,FALSE)</f>
        <v>8</v>
      </c>
      <c r="P1420" s="51">
        <f>VLOOKUP(H1420,'[3]POB 2017 DISA CHOTA'!$G$289:$AS$1552,9,FALSE)</f>
        <v>11</v>
      </c>
      <c r="Q1420" s="51">
        <f>VLOOKUP(H1420,'[3]POB 2017 DISA CHOTA'!$G$289:$AS$1552,10,FALSE)</f>
        <v>22</v>
      </c>
      <c r="R1420" s="51">
        <f>VLOOKUP(H1420,'[3]POB 2017 DISA CHOTA'!$G$289:$AS$1552,11,FALSE)</f>
        <v>12</v>
      </c>
      <c r="S1420" s="51">
        <f>VLOOKUP(H1420,'[3]POB 2017 DISA CHOTA'!$G$289:$AS$1552,12,FALSE)</f>
        <v>27</v>
      </c>
      <c r="T1420" s="51">
        <f>VLOOKUP(H1420,'[3]POB 2017 DISA CHOTA'!$G$289:$AS$1552,13,FALSE)</f>
        <v>14</v>
      </c>
      <c r="U1420" s="51">
        <f>VLOOKUP(H1420,'[3]POB 2017 DISA CHOTA'!$G$289:$AS$1552,14,FALSE)</f>
        <v>25</v>
      </c>
      <c r="V1420" s="51">
        <f>VLOOKUP(H1420,'[3]POB 2017 DISA CHOTA'!$G$289:$AS$1552,15,FALSE)</f>
        <v>12</v>
      </c>
      <c r="W1420" s="51">
        <f>VLOOKUP(H1420,'[3]POB 2017 DISA CHOTA'!$G$289:$AS$1552,16,FALSE)</f>
        <v>23</v>
      </c>
      <c r="X1420" s="51">
        <f>VLOOKUP(H1420,'[3]POB 2017 DISA CHOTA'!$G$289:$AS$1552,17,FALSE)</f>
        <v>23</v>
      </c>
      <c r="Y1420" s="51">
        <f>VLOOKUP(H1420,'[3]POB 2017 DISA CHOTA'!$G$289:$AS$1552,18,FALSE)</f>
        <v>33</v>
      </c>
      <c r="Z1420" s="51">
        <f>VLOOKUP(H1420,'[3]POB 2017 DISA CHOTA'!$G$289:$AS$1552,19,FALSE)</f>
        <v>32</v>
      </c>
      <c r="AA1420" s="51">
        <f>VLOOKUP(H1420,'[3]POB 2017 DISA CHOTA'!$G$289:$AS$1552,20,FALSE)</f>
        <v>23</v>
      </c>
      <c r="AB1420" s="51">
        <f>VLOOKUP(H1420,'[3]POB 2017 DISA CHOTA'!$G$289:$AS$1552,21,FALSE)</f>
        <v>18</v>
      </c>
      <c r="AC1420" s="51">
        <f>VLOOKUP(H1420,'[3]POB 2017 DISA CHOTA'!$G$289:$AS$1552,22,FALSE)</f>
        <v>21</v>
      </c>
      <c r="AD1420" s="51">
        <f>VLOOKUP(H1420,'[3]POB 2017 DISA CHOTA'!$G$289:$AS$1552,23,FALSE)</f>
        <v>83</v>
      </c>
      <c r="AE1420" s="51">
        <f>VLOOKUP(H1420,'[3]POB 2017 DISA CHOTA'!$G$289:$AS$1552,24,FALSE)</f>
        <v>51</v>
      </c>
      <c r="AF1420" s="51">
        <f>VLOOKUP(H1420,'[3]POB 2017 DISA CHOTA'!$G$289:$AS$1552,25,FALSE)</f>
        <v>40</v>
      </c>
      <c r="AG1420" s="51">
        <f>VLOOKUP(H1420,'[3]POB 2017 DISA CHOTA'!$G$289:$AS$1552,26,FALSE)</f>
        <v>49</v>
      </c>
      <c r="AH1420" s="51">
        <f>VLOOKUP(H1420,'[3]POB 2017 DISA CHOTA'!$G$289:$AS$1552,27,FALSE)</f>
        <v>43</v>
      </c>
      <c r="AI1420" s="51">
        <f>VLOOKUP(H1420,'[3]POB 2017 DISA CHOTA'!$G$289:$AS$1552,28,FALSE)</f>
        <v>38</v>
      </c>
      <c r="AJ1420" s="51">
        <f>VLOOKUP(H1420,'[3]POB 2017 DISA CHOTA'!$G$289:$AS$1552,29,FALSE)</f>
        <v>54</v>
      </c>
      <c r="AK1420" s="51">
        <f>VLOOKUP(H1420,'[3]POB 2017 DISA CHOTA'!$G$289:$AS$1552,30,FALSE)</f>
        <v>24</v>
      </c>
      <c r="AL1420" s="51">
        <f>VLOOKUP(H1420,'[3]POB 2017 DISA CHOTA'!$G$289:$AS$1552,31,FALSE)</f>
        <v>23</v>
      </c>
      <c r="AM1420" s="51">
        <f>VLOOKUP(H1420,'[3]POB 2017 DISA CHOTA'!$G$289:$AS$1552,32,FALSE)</f>
        <v>15</v>
      </c>
      <c r="AN1420" s="51">
        <f>VLOOKUP(H1420,'[3]POB 2017 DISA CHOTA'!$G$289:$AS$1552,33,FALSE)</f>
        <v>17</v>
      </c>
      <c r="AO1420" s="51">
        <f>VLOOKUP(H1420,'[3]POB 2017 DISA CHOTA'!$G$289:$AS$1552,34,FALSE)</f>
        <v>8</v>
      </c>
      <c r="AP1420" s="51">
        <f>VLOOKUP(H1420,'[3]POB 2017 DISA CHOTA'!$G$289:$AS$1552,35,FALSE)</f>
        <v>13</v>
      </c>
      <c r="AQ1420" s="51">
        <f>VLOOKUP(H1420,'[3]POB 2017 DISA CHOTA'!$G$289:$AS$1552,36,FALSE)</f>
        <v>48</v>
      </c>
      <c r="AR1420" s="51">
        <f>VLOOKUP(H1420,'[3]POB 2017 DISA CHOTA'!$G$289:$AS$1552,37,FALSE)</f>
        <v>61</v>
      </c>
      <c r="AS1420" s="51">
        <f>VLOOKUP(H1420,'[3]POB 2017 DISA CHOTA'!$G$289:$AS$1552,38,FALSE)</f>
        <v>149</v>
      </c>
      <c r="AT1420" s="51">
        <f>VLOOKUP(H1420,'[3]POB 2017 DISA CHOTA'!$G$289:$AS$1552,39,FALSE)</f>
        <v>14</v>
      </c>
      <c r="AU1420" s="56">
        <v>4747</v>
      </c>
      <c r="AV1420" s="109"/>
      <c r="AW1420" s="109"/>
    </row>
    <row r="1421" spans="1:49" s="33" customFormat="1" ht="12">
      <c r="A1421" s="6">
        <v>1417</v>
      </c>
      <c r="B1421" s="83">
        <v>4743</v>
      </c>
      <c r="C1421" s="84" t="s">
        <v>996</v>
      </c>
      <c r="D1421" s="84" t="s">
        <v>748</v>
      </c>
      <c r="E1421" s="84" t="s">
        <v>749</v>
      </c>
      <c r="F1421" s="12" t="s">
        <v>382</v>
      </c>
      <c r="G1421" s="56" t="s">
        <v>680</v>
      </c>
      <c r="H1421" s="83">
        <v>4743</v>
      </c>
      <c r="I1421" s="16">
        <f t="shared" si="1043"/>
        <v>3809</v>
      </c>
      <c r="J1421" s="51">
        <f>VLOOKUP(H1421,'[3]POB 2017 DISA CHOTA'!$G$289:$AS$1552,3,FALSE)</f>
        <v>51</v>
      </c>
      <c r="K1421" s="51">
        <f>VLOOKUP(H1421,'[3]POB 2017 DISA CHOTA'!$G$289:$AS$1552,4,FALSE)</f>
        <v>61</v>
      </c>
      <c r="L1421" s="51">
        <f>VLOOKUP(H1421,'[3]POB 2017 DISA CHOTA'!$G$289:$AS$1552,5,FALSE)</f>
        <v>46</v>
      </c>
      <c r="M1421" s="51">
        <f>VLOOKUP(H1421,'[3]POB 2017 DISA CHOTA'!$G$289:$AS$1552,6,FALSE)</f>
        <v>62</v>
      </c>
      <c r="N1421" s="51">
        <f>VLOOKUP(H1421,'[3]POB 2017 DISA CHOTA'!$G$289:$AS$1552,7,FALSE)</f>
        <v>51</v>
      </c>
      <c r="O1421" s="51">
        <f>VLOOKUP(H1421,'[3]POB 2017 DISA CHOTA'!$G$289:$AS$1552,8,FALSE)</f>
        <v>72</v>
      </c>
      <c r="P1421" s="51">
        <f>VLOOKUP(H1421,'[3]POB 2017 DISA CHOTA'!$G$289:$AS$1552,9,FALSE)</f>
        <v>91</v>
      </c>
      <c r="Q1421" s="51">
        <f>VLOOKUP(H1421,'[3]POB 2017 DISA CHOTA'!$G$289:$AS$1552,10,FALSE)</f>
        <v>75</v>
      </c>
      <c r="R1421" s="51">
        <f>VLOOKUP(H1421,'[3]POB 2017 DISA CHOTA'!$G$289:$AS$1552,11,FALSE)</f>
        <v>73</v>
      </c>
      <c r="S1421" s="51">
        <f>VLOOKUP(H1421,'[3]POB 2017 DISA CHOTA'!$G$289:$AS$1552,12,FALSE)</f>
        <v>83</v>
      </c>
      <c r="T1421" s="51">
        <f>VLOOKUP(H1421,'[3]POB 2017 DISA CHOTA'!$G$289:$AS$1552,13,FALSE)</f>
        <v>78</v>
      </c>
      <c r="U1421" s="51">
        <f>VLOOKUP(H1421,'[3]POB 2017 DISA CHOTA'!$G$289:$AS$1552,14,FALSE)</f>
        <v>94</v>
      </c>
      <c r="V1421" s="51">
        <f>VLOOKUP(H1421,'[3]POB 2017 DISA CHOTA'!$G$289:$AS$1552,15,FALSE)</f>
        <v>85</v>
      </c>
      <c r="W1421" s="51">
        <f>VLOOKUP(H1421,'[3]POB 2017 DISA CHOTA'!$G$289:$AS$1552,16,FALSE)</f>
        <v>79</v>
      </c>
      <c r="X1421" s="51">
        <f>VLOOKUP(H1421,'[3]POB 2017 DISA CHOTA'!$G$289:$AS$1552,17,FALSE)</f>
        <v>86</v>
      </c>
      <c r="Y1421" s="51">
        <f>VLOOKUP(H1421,'[3]POB 2017 DISA CHOTA'!$G$289:$AS$1552,18,FALSE)</f>
        <v>89</v>
      </c>
      <c r="Z1421" s="51">
        <f>VLOOKUP(H1421,'[3]POB 2017 DISA CHOTA'!$G$289:$AS$1552,19,FALSE)</f>
        <v>96</v>
      </c>
      <c r="AA1421" s="51">
        <f>VLOOKUP(H1421,'[3]POB 2017 DISA CHOTA'!$G$289:$AS$1552,20,FALSE)</f>
        <v>90</v>
      </c>
      <c r="AB1421" s="51">
        <f>VLOOKUP(H1421,'[3]POB 2017 DISA CHOTA'!$G$289:$AS$1552,21,FALSE)</f>
        <v>82</v>
      </c>
      <c r="AC1421" s="51">
        <f>VLOOKUP(H1421,'[3]POB 2017 DISA CHOTA'!$G$289:$AS$1552,22,FALSE)</f>
        <v>93</v>
      </c>
      <c r="AD1421" s="51">
        <f>VLOOKUP(H1421,'[3]POB 2017 DISA CHOTA'!$G$289:$AS$1552,23,FALSE)</f>
        <v>315</v>
      </c>
      <c r="AE1421" s="51">
        <f>VLOOKUP(H1421,'[3]POB 2017 DISA CHOTA'!$G$289:$AS$1552,24,FALSE)</f>
        <v>248</v>
      </c>
      <c r="AF1421" s="51">
        <f>VLOOKUP(H1421,'[3]POB 2017 DISA CHOTA'!$G$289:$AS$1552,25,FALSE)</f>
        <v>308</v>
      </c>
      <c r="AG1421" s="51">
        <f>VLOOKUP(H1421,'[3]POB 2017 DISA CHOTA'!$G$289:$AS$1552,26,FALSE)</f>
        <v>265</v>
      </c>
      <c r="AH1421" s="51">
        <f>VLOOKUP(H1421,'[3]POB 2017 DISA CHOTA'!$G$289:$AS$1552,27,FALSE)</f>
        <v>232</v>
      </c>
      <c r="AI1421" s="51">
        <f>VLOOKUP(H1421,'[3]POB 2017 DISA CHOTA'!$G$289:$AS$1552,28,FALSE)</f>
        <v>216</v>
      </c>
      <c r="AJ1421" s="51">
        <f>VLOOKUP(H1421,'[3]POB 2017 DISA CHOTA'!$G$289:$AS$1552,29,FALSE)</f>
        <v>157</v>
      </c>
      <c r="AK1421" s="51">
        <f>VLOOKUP(H1421,'[3]POB 2017 DISA CHOTA'!$G$289:$AS$1552,30,FALSE)</f>
        <v>132</v>
      </c>
      <c r="AL1421" s="51">
        <f>VLOOKUP(H1421,'[3]POB 2017 DISA CHOTA'!$G$289:$AS$1552,31,FALSE)</f>
        <v>113</v>
      </c>
      <c r="AM1421" s="51">
        <f>VLOOKUP(H1421,'[3]POB 2017 DISA CHOTA'!$G$289:$AS$1552,32,FALSE)</f>
        <v>100</v>
      </c>
      <c r="AN1421" s="51">
        <f>VLOOKUP(H1421,'[3]POB 2017 DISA CHOTA'!$G$289:$AS$1552,33,FALSE)</f>
        <v>85</v>
      </c>
      <c r="AO1421" s="51">
        <f>VLOOKUP(H1421,'[3]POB 2017 DISA CHOTA'!$G$289:$AS$1552,34,FALSE)</f>
        <v>39</v>
      </c>
      <c r="AP1421" s="51">
        <f>VLOOKUP(H1421,'[3]POB 2017 DISA CHOTA'!$G$289:$AS$1552,35,FALSE)</f>
        <v>62</v>
      </c>
      <c r="AQ1421" s="51">
        <f>VLOOKUP(H1421,'[3]POB 2017 DISA CHOTA'!$G$289:$AS$1552,36,FALSE)</f>
        <v>207</v>
      </c>
      <c r="AR1421" s="51">
        <f>VLOOKUP(H1421,'[3]POB 2017 DISA CHOTA'!$G$289:$AS$1552,37,FALSE)</f>
        <v>216</v>
      </c>
      <c r="AS1421" s="51">
        <f>VLOOKUP(H1421,'[3]POB 2017 DISA CHOTA'!$G$289:$AS$1552,38,FALSE)</f>
        <v>776</v>
      </c>
      <c r="AT1421" s="51">
        <f>VLOOKUP(H1421,'[3]POB 2017 DISA CHOTA'!$G$289:$AS$1552,39,FALSE)</f>
        <v>72</v>
      </c>
      <c r="AU1421" s="56">
        <v>4743</v>
      </c>
      <c r="AV1421" s="109"/>
      <c r="AW1421" s="109"/>
    </row>
    <row r="1422" spans="1:49" s="33" customFormat="1" ht="12">
      <c r="A1422" s="21">
        <v>1418</v>
      </c>
      <c r="B1422" s="83">
        <v>4748</v>
      </c>
      <c r="C1422" s="84" t="s">
        <v>996</v>
      </c>
      <c r="D1422" s="84" t="s">
        <v>748</v>
      </c>
      <c r="E1422" s="84" t="s">
        <v>749</v>
      </c>
      <c r="F1422" s="12" t="s">
        <v>383</v>
      </c>
      <c r="G1422" s="56" t="s">
        <v>662</v>
      </c>
      <c r="H1422" s="83">
        <v>4748</v>
      </c>
      <c r="I1422" s="16">
        <f t="shared" si="1043"/>
        <v>924</v>
      </c>
      <c r="J1422" s="51">
        <f>VLOOKUP(H1422,'[3]POB 2017 DISA CHOTA'!$G$289:$AS$1552,3,FALSE)</f>
        <v>12</v>
      </c>
      <c r="K1422" s="51">
        <f>VLOOKUP(H1422,'[3]POB 2017 DISA CHOTA'!$G$289:$AS$1552,4,FALSE)</f>
        <v>15</v>
      </c>
      <c r="L1422" s="51">
        <f>VLOOKUP(H1422,'[3]POB 2017 DISA CHOTA'!$G$289:$AS$1552,5,FALSE)</f>
        <v>15</v>
      </c>
      <c r="M1422" s="51">
        <f>VLOOKUP(H1422,'[3]POB 2017 DISA CHOTA'!$G$289:$AS$1552,6,FALSE)</f>
        <v>21</v>
      </c>
      <c r="N1422" s="51">
        <f>VLOOKUP(H1422,'[3]POB 2017 DISA CHOTA'!$G$289:$AS$1552,7,FALSE)</f>
        <v>10</v>
      </c>
      <c r="O1422" s="51">
        <f>VLOOKUP(H1422,'[3]POB 2017 DISA CHOTA'!$G$289:$AS$1552,8,FALSE)</f>
        <v>14</v>
      </c>
      <c r="P1422" s="51">
        <f>VLOOKUP(H1422,'[3]POB 2017 DISA CHOTA'!$G$289:$AS$1552,9,FALSE)</f>
        <v>25</v>
      </c>
      <c r="Q1422" s="51">
        <f>VLOOKUP(H1422,'[3]POB 2017 DISA CHOTA'!$G$289:$AS$1552,10,FALSE)</f>
        <v>28</v>
      </c>
      <c r="R1422" s="51">
        <f>VLOOKUP(H1422,'[3]POB 2017 DISA CHOTA'!$G$289:$AS$1552,11,FALSE)</f>
        <v>25</v>
      </c>
      <c r="S1422" s="51">
        <f>VLOOKUP(H1422,'[3]POB 2017 DISA CHOTA'!$G$289:$AS$1552,12,FALSE)</f>
        <v>21</v>
      </c>
      <c r="T1422" s="51">
        <f>VLOOKUP(H1422,'[3]POB 2017 DISA CHOTA'!$G$289:$AS$1552,13,FALSE)</f>
        <v>24</v>
      </c>
      <c r="U1422" s="51">
        <f>VLOOKUP(H1422,'[3]POB 2017 DISA CHOTA'!$G$289:$AS$1552,14,FALSE)</f>
        <v>31</v>
      </c>
      <c r="V1422" s="51">
        <f>VLOOKUP(H1422,'[3]POB 2017 DISA CHOTA'!$G$289:$AS$1552,15,FALSE)</f>
        <v>19</v>
      </c>
      <c r="W1422" s="51">
        <f>VLOOKUP(H1422,'[3]POB 2017 DISA CHOTA'!$G$289:$AS$1552,16,FALSE)</f>
        <v>17</v>
      </c>
      <c r="X1422" s="51">
        <f>VLOOKUP(H1422,'[3]POB 2017 DISA CHOTA'!$G$289:$AS$1552,17,FALSE)</f>
        <v>30</v>
      </c>
      <c r="Y1422" s="51">
        <f>VLOOKUP(H1422,'[3]POB 2017 DISA CHOTA'!$G$289:$AS$1552,18,FALSE)</f>
        <v>27</v>
      </c>
      <c r="Z1422" s="51">
        <f>VLOOKUP(H1422,'[3]POB 2017 DISA CHOTA'!$G$289:$AS$1552,19,FALSE)</f>
        <v>26</v>
      </c>
      <c r="AA1422" s="51">
        <f>VLOOKUP(H1422,'[3]POB 2017 DISA CHOTA'!$G$289:$AS$1552,20,FALSE)</f>
        <v>21</v>
      </c>
      <c r="AB1422" s="51">
        <f>VLOOKUP(H1422,'[3]POB 2017 DISA CHOTA'!$G$289:$AS$1552,21,FALSE)</f>
        <v>24</v>
      </c>
      <c r="AC1422" s="51">
        <f>VLOOKUP(H1422,'[3]POB 2017 DISA CHOTA'!$G$289:$AS$1552,22,FALSE)</f>
        <v>19</v>
      </c>
      <c r="AD1422" s="51">
        <f>VLOOKUP(H1422,'[3]POB 2017 DISA CHOTA'!$G$289:$AS$1552,23,FALSE)</f>
        <v>110</v>
      </c>
      <c r="AE1422" s="51">
        <f>VLOOKUP(H1422,'[3]POB 2017 DISA CHOTA'!$G$289:$AS$1552,24,FALSE)</f>
        <v>71</v>
      </c>
      <c r="AF1422" s="51">
        <f>VLOOKUP(H1422,'[3]POB 2017 DISA CHOTA'!$G$289:$AS$1552,25,FALSE)</f>
        <v>45</v>
      </c>
      <c r="AG1422" s="51">
        <f>VLOOKUP(H1422,'[3]POB 2017 DISA CHOTA'!$G$289:$AS$1552,26,FALSE)</f>
        <v>56</v>
      </c>
      <c r="AH1422" s="51">
        <f>VLOOKUP(H1422,'[3]POB 2017 DISA CHOTA'!$G$289:$AS$1552,27,FALSE)</f>
        <v>39</v>
      </c>
      <c r="AI1422" s="51">
        <f>VLOOKUP(H1422,'[3]POB 2017 DISA CHOTA'!$G$289:$AS$1552,28,FALSE)</f>
        <v>40</v>
      </c>
      <c r="AJ1422" s="51">
        <f>VLOOKUP(H1422,'[3]POB 2017 DISA CHOTA'!$G$289:$AS$1552,29,FALSE)</f>
        <v>32</v>
      </c>
      <c r="AK1422" s="51">
        <f>VLOOKUP(H1422,'[3]POB 2017 DISA CHOTA'!$G$289:$AS$1552,30,FALSE)</f>
        <v>29</v>
      </c>
      <c r="AL1422" s="51">
        <f>VLOOKUP(H1422,'[3]POB 2017 DISA CHOTA'!$G$289:$AS$1552,31,FALSE)</f>
        <v>23</v>
      </c>
      <c r="AM1422" s="51">
        <f>VLOOKUP(H1422,'[3]POB 2017 DISA CHOTA'!$G$289:$AS$1552,32,FALSE)</f>
        <v>19</v>
      </c>
      <c r="AN1422" s="51">
        <f>VLOOKUP(H1422,'[3]POB 2017 DISA CHOTA'!$G$289:$AS$1552,33,FALSE)</f>
        <v>17</v>
      </c>
      <c r="AO1422" s="51">
        <f>VLOOKUP(H1422,'[3]POB 2017 DISA CHOTA'!$G$289:$AS$1552,34,FALSE)</f>
        <v>10</v>
      </c>
      <c r="AP1422" s="51">
        <f>VLOOKUP(H1422,'[3]POB 2017 DISA CHOTA'!$G$289:$AS$1552,35,FALSE)</f>
        <v>9</v>
      </c>
      <c r="AQ1422" s="51">
        <f>VLOOKUP(H1422,'[3]POB 2017 DISA CHOTA'!$G$289:$AS$1552,36,FALSE)</f>
        <v>59</v>
      </c>
      <c r="AR1422" s="51">
        <f>VLOOKUP(H1422,'[3]POB 2017 DISA CHOTA'!$G$289:$AS$1552,37,FALSE)</f>
        <v>56</v>
      </c>
      <c r="AS1422" s="51">
        <f>VLOOKUP(H1422,'[3]POB 2017 DISA CHOTA'!$G$289:$AS$1552,38,FALSE)</f>
        <v>177</v>
      </c>
      <c r="AT1422" s="51">
        <f>VLOOKUP(H1422,'[3]POB 2017 DISA CHOTA'!$G$289:$AS$1552,39,FALSE)</f>
        <v>17</v>
      </c>
      <c r="AU1422" s="56">
        <v>4748</v>
      </c>
      <c r="AV1422" s="109"/>
      <c r="AW1422" s="109"/>
    </row>
    <row r="1423" spans="1:49" s="33" customFormat="1" ht="12">
      <c r="A1423" s="21">
        <v>1419</v>
      </c>
      <c r="B1423" s="83">
        <v>4749</v>
      </c>
      <c r="C1423" s="84" t="s">
        <v>996</v>
      </c>
      <c r="D1423" s="84" t="s">
        <v>748</v>
      </c>
      <c r="E1423" s="84" t="s">
        <v>749</v>
      </c>
      <c r="F1423" s="85" t="s">
        <v>384</v>
      </c>
      <c r="G1423" s="56" t="s">
        <v>662</v>
      </c>
      <c r="H1423" s="83">
        <v>4749</v>
      </c>
      <c r="I1423" s="16">
        <f t="shared" si="1043"/>
        <v>710</v>
      </c>
      <c r="J1423" s="51">
        <f>VLOOKUP(H1423,'[3]POB 2017 DISA CHOTA'!$G$289:$AS$1552,3,FALSE)</f>
        <v>10</v>
      </c>
      <c r="K1423" s="51">
        <f>VLOOKUP(H1423,'[3]POB 2017 DISA CHOTA'!$G$289:$AS$1552,4,FALSE)</f>
        <v>12</v>
      </c>
      <c r="L1423" s="51">
        <f>VLOOKUP(H1423,'[3]POB 2017 DISA CHOTA'!$G$289:$AS$1552,5,FALSE)</f>
        <v>8</v>
      </c>
      <c r="M1423" s="51">
        <f>VLOOKUP(H1423,'[3]POB 2017 DISA CHOTA'!$G$289:$AS$1552,6,FALSE)</f>
        <v>16</v>
      </c>
      <c r="N1423" s="51">
        <f>VLOOKUP(H1423,'[3]POB 2017 DISA CHOTA'!$G$289:$AS$1552,7,FALSE)</f>
        <v>18</v>
      </c>
      <c r="O1423" s="51">
        <f>VLOOKUP(H1423,'[3]POB 2017 DISA CHOTA'!$G$289:$AS$1552,8,FALSE)</f>
        <v>15</v>
      </c>
      <c r="P1423" s="51">
        <f>VLOOKUP(H1423,'[3]POB 2017 DISA CHOTA'!$G$289:$AS$1552,9,FALSE)</f>
        <v>12</v>
      </c>
      <c r="Q1423" s="51">
        <f>VLOOKUP(H1423,'[3]POB 2017 DISA CHOTA'!$G$289:$AS$1552,10,FALSE)</f>
        <v>13</v>
      </c>
      <c r="R1423" s="51">
        <f>VLOOKUP(H1423,'[3]POB 2017 DISA CHOTA'!$G$289:$AS$1552,11,FALSE)</f>
        <v>13</v>
      </c>
      <c r="S1423" s="51">
        <f>VLOOKUP(H1423,'[3]POB 2017 DISA CHOTA'!$G$289:$AS$1552,12,FALSE)</f>
        <v>15</v>
      </c>
      <c r="T1423" s="51">
        <f>VLOOKUP(H1423,'[3]POB 2017 DISA CHOTA'!$G$289:$AS$1552,13,FALSE)</f>
        <v>21</v>
      </c>
      <c r="U1423" s="51">
        <f>VLOOKUP(H1423,'[3]POB 2017 DISA CHOTA'!$G$289:$AS$1552,14,FALSE)</f>
        <v>17</v>
      </c>
      <c r="V1423" s="51">
        <f>VLOOKUP(H1423,'[3]POB 2017 DISA CHOTA'!$G$289:$AS$1552,15,FALSE)</f>
        <v>22</v>
      </c>
      <c r="W1423" s="51">
        <f>VLOOKUP(H1423,'[3]POB 2017 DISA CHOTA'!$G$289:$AS$1552,16,FALSE)</f>
        <v>23</v>
      </c>
      <c r="X1423" s="51">
        <f>VLOOKUP(H1423,'[3]POB 2017 DISA CHOTA'!$G$289:$AS$1552,17,FALSE)</f>
        <v>16</v>
      </c>
      <c r="Y1423" s="51">
        <f>VLOOKUP(H1423,'[3]POB 2017 DISA CHOTA'!$G$289:$AS$1552,18,FALSE)</f>
        <v>21</v>
      </c>
      <c r="Z1423" s="51">
        <f>VLOOKUP(H1423,'[3]POB 2017 DISA CHOTA'!$G$289:$AS$1552,19,FALSE)</f>
        <v>14</v>
      </c>
      <c r="AA1423" s="51">
        <f>VLOOKUP(H1423,'[3]POB 2017 DISA CHOTA'!$G$289:$AS$1552,20,FALSE)</f>
        <v>19</v>
      </c>
      <c r="AB1423" s="51">
        <f>VLOOKUP(H1423,'[3]POB 2017 DISA CHOTA'!$G$289:$AS$1552,21,FALSE)</f>
        <v>19</v>
      </c>
      <c r="AC1423" s="51">
        <f>VLOOKUP(H1423,'[3]POB 2017 DISA CHOTA'!$G$289:$AS$1552,22,FALSE)</f>
        <v>21</v>
      </c>
      <c r="AD1423" s="51">
        <f>VLOOKUP(H1423,'[3]POB 2017 DISA CHOTA'!$G$289:$AS$1552,23,FALSE)</f>
        <v>55</v>
      </c>
      <c r="AE1423" s="51">
        <f>VLOOKUP(H1423,'[3]POB 2017 DISA CHOTA'!$G$289:$AS$1552,24,FALSE)</f>
        <v>37</v>
      </c>
      <c r="AF1423" s="51">
        <f>VLOOKUP(H1423,'[3]POB 2017 DISA CHOTA'!$G$289:$AS$1552,25,FALSE)</f>
        <v>41</v>
      </c>
      <c r="AG1423" s="51">
        <f>VLOOKUP(H1423,'[3]POB 2017 DISA CHOTA'!$G$289:$AS$1552,26,FALSE)</f>
        <v>49</v>
      </c>
      <c r="AH1423" s="51">
        <f>VLOOKUP(H1423,'[3]POB 2017 DISA CHOTA'!$G$289:$AS$1552,27,FALSE)</f>
        <v>43</v>
      </c>
      <c r="AI1423" s="51">
        <f>VLOOKUP(H1423,'[3]POB 2017 DISA CHOTA'!$G$289:$AS$1552,28,FALSE)</f>
        <v>32</v>
      </c>
      <c r="AJ1423" s="51">
        <f>VLOOKUP(H1423,'[3]POB 2017 DISA CHOTA'!$G$289:$AS$1552,29,FALSE)</f>
        <v>31</v>
      </c>
      <c r="AK1423" s="51">
        <f>VLOOKUP(H1423,'[3]POB 2017 DISA CHOTA'!$G$289:$AS$1552,30,FALSE)</f>
        <v>38</v>
      </c>
      <c r="AL1423" s="51">
        <f>VLOOKUP(H1423,'[3]POB 2017 DISA CHOTA'!$G$289:$AS$1552,31,FALSE)</f>
        <v>10</v>
      </c>
      <c r="AM1423" s="51">
        <f>VLOOKUP(H1423,'[3]POB 2017 DISA CHOTA'!$G$289:$AS$1552,32,FALSE)</f>
        <v>14</v>
      </c>
      <c r="AN1423" s="51">
        <f>VLOOKUP(H1423,'[3]POB 2017 DISA CHOTA'!$G$289:$AS$1552,33,FALSE)</f>
        <v>13</v>
      </c>
      <c r="AO1423" s="51">
        <f>VLOOKUP(H1423,'[3]POB 2017 DISA CHOTA'!$G$289:$AS$1552,34,FALSE)</f>
        <v>9</v>
      </c>
      <c r="AP1423" s="51">
        <f>VLOOKUP(H1423,'[3]POB 2017 DISA CHOTA'!$G$289:$AS$1552,35,FALSE)</f>
        <v>13</v>
      </c>
      <c r="AQ1423" s="51">
        <f>VLOOKUP(H1423,'[3]POB 2017 DISA CHOTA'!$G$289:$AS$1552,36,FALSE)</f>
        <v>49</v>
      </c>
      <c r="AR1423" s="51">
        <f>VLOOKUP(H1423,'[3]POB 2017 DISA CHOTA'!$G$289:$AS$1552,37,FALSE)</f>
        <v>45</v>
      </c>
      <c r="AS1423" s="51">
        <f>VLOOKUP(H1423,'[3]POB 2017 DISA CHOTA'!$G$289:$AS$1552,38,FALSE)</f>
        <v>126</v>
      </c>
      <c r="AT1423" s="51">
        <f>VLOOKUP(H1423,'[3]POB 2017 DISA CHOTA'!$G$289:$AS$1552,39,FALSE)</f>
        <v>14</v>
      </c>
      <c r="AU1423" s="56">
        <v>4749</v>
      </c>
      <c r="AV1423" s="109"/>
      <c r="AW1423" s="109"/>
    </row>
    <row r="1424" spans="1:49" s="33" customFormat="1" ht="12">
      <c r="A1424" s="6">
        <v>1420</v>
      </c>
      <c r="B1424" s="83">
        <v>4754</v>
      </c>
      <c r="C1424" s="84" t="s">
        <v>996</v>
      </c>
      <c r="D1424" s="84" t="s">
        <v>748</v>
      </c>
      <c r="E1424" s="84" t="s">
        <v>763</v>
      </c>
      <c r="F1424" s="12" t="s">
        <v>385</v>
      </c>
      <c r="G1424" s="56" t="s">
        <v>662</v>
      </c>
      <c r="H1424" s="83">
        <v>4754</v>
      </c>
      <c r="I1424" s="16">
        <f t="shared" si="1043"/>
        <v>590</v>
      </c>
      <c r="J1424" s="51">
        <f>VLOOKUP(H1424,'[3]POB 2017 DISA CHOTA'!$G$289:$AS$1552,3,FALSE)</f>
        <v>7</v>
      </c>
      <c r="K1424" s="51">
        <f>VLOOKUP(H1424,'[3]POB 2017 DISA CHOTA'!$G$289:$AS$1552,4,FALSE)</f>
        <v>8</v>
      </c>
      <c r="L1424" s="51">
        <f>VLOOKUP(H1424,'[3]POB 2017 DISA CHOTA'!$G$289:$AS$1552,5,FALSE)</f>
        <v>7</v>
      </c>
      <c r="M1424" s="51">
        <f>VLOOKUP(H1424,'[3]POB 2017 DISA CHOTA'!$G$289:$AS$1552,6,FALSE)</f>
        <v>10</v>
      </c>
      <c r="N1424" s="51">
        <f>VLOOKUP(H1424,'[3]POB 2017 DISA CHOTA'!$G$289:$AS$1552,7,FALSE)</f>
        <v>10</v>
      </c>
      <c r="O1424" s="51">
        <f>VLOOKUP(H1424,'[3]POB 2017 DISA CHOTA'!$G$289:$AS$1552,8,FALSE)</f>
        <v>8</v>
      </c>
      <c r="P1424" s="51">
        <f>VLOOKUP(H1424,'[3]POB 2017 DISA CHOTA'!$G$289:$AS$1552,9,FALSE)</f>
        <v>10</v>
      </c>
      <c r="Q1424" s="51">
        <f>VLOOKUP(H1424,'[3]POB 2017 DISA CHOTA'!$G$289:$AS$1552,10,FALSE)</f>
        <v>16</v>
      </c>
      <c r="R1424" s="51">
        <f>VLOOKUP(H1424,'[3]POB 2017 DISA CHOTA'!$G$289:$AS$1552,11,FALSE)</f>
        <v>9</v>
      </c>
      <c r="S1424" s="51">
        <f>VLOOKUP(H1424,'[3]POB 2017 DISA CHOTA'!$G$289:$AS$1552,12,FALSE)</f>
        <v>9</v>
      </c>
      <c r="T1424" s="51">
        <f>VLOOKUP(H1424,'[3]POB 2017 DISA CHOTA'!$G$289:$AS$1552,13,FALSE)</f>
        <v>11</v>
      </c>
      <c r="U1424" s="51">
        <f>VLOOKUP(H1424,'[3]POB 2017 DISA CHOTA'!$G$289:$AS$1552,14,FALSE)</f>
        <v>14</v>
      </c>
      <c r="V1424" s="51">
        <f>VLOOKUP(H1424,'[3]POB 2017 DISA CHOTA'!$G$289:$AS$1552,15,FALSE)</f>
        <v>8</v>
      </c>
      <c r="W1424" s="51">
        <f>VLOOKUP(H1424,'[3]POB 2017 DISA CHOTA'!$G$289:$AS$1552,16,FALSE)</f>
        <v>21</v>
      </c>
      <c r="X1424" s="51">
        <f>VLOOKUP(H1424,'[3]POB 2017 DISA CHOTA'!$G$289:$AS$1552,17,FALSE)</f>
        <v>13</v>
      </c>
      <c r="Y1424" s="51">
        <f>VLOOKUP(H1424,'[3]POB 2017 DISA CHOTA'!$G$289:$AS$1552,18,FALSE)</f>
        <v>10</v>
      </c>
      <c r="Z1424" s="51">
        <f>VLOOKUP(H1424,'[3]POB 2017 DISA CHOTA'!$G$289:$AS$1552,19,FALSE)</f>
        <v>18</v>
      </c>
      <c r="AA1424" s="51">
        <f>VLOOKUP(H1424,'[3]POB 2017 DISA CHOTA'!$G$289:$AS$1552,20,FALSE)</f>
        <v>9</v>
      </c>
      <c r="AB1424" s="51">
        <f>VLOOKUP(H1424,'[3]POB 2017 DISA CHOTA'!$G$289:$AS$1552,21,FALSE)</f>
        <v>11</v>
      </c>
      <c r="AC1424" s="51">
        <f>VLOOKUP(H1424,'[3]POB 2017 DISA CHOTA'!$G$289:$AS$1552,22,FALSE)</f>
        <v>9</v>
      </c>
      <c r="AD1424" s="51">
        <f>VLOOKUP(H1424,'[3]POB 2017 DISA CHOTA'!$G$289:$AS$1552,23,FALSE)</f>
        <v>71</v>
      </c>
      <c r="AE1424" s="51">
        <f>VLOOKUP(H1424,'[3]POB 2017 DISA CHOTA'!$G$289:$AS$1552,24,FALSE)</f>
        <v>58</v>
      </c>
      <c r="AF1424" s="51">
        <f>VLOOKUP(H1424,'[3]POB 2017 DISA CHOTA'!$G$289:$AS$1552,25,FALSE)</f>
        <v>43</v>
      </c>
      <c r="AG1424" s="51">
        <f>VLOOKUP(H1424,'[3]POB 2017 DISA CHOTA'!$G$289:$AS$1552,26,FALSE)</f>
        <v>44</v>
      </c>
      <c r="AH1424" s="51">
        <f>VLOOKUP(H1424,'[3]POB 2017 DISA CHOTA'!$G$289:$AS$1552,27,FALSE)</f>
        <v>30</v>
      </c>
      <c r="AI1424" s="51">
        <f>VLOOKUP(H1424,'[3]POB 2017 DISA CHOTA'!$G$289:$AS$1552,28,FALSE)</f>
        <v>28</v>
      </c>
      <c r="AJ1424" s="51">
        <f>VLOOKUP(H1424,'[3]POB 2017 DISA CHOTA'!$G$289:$AS$1552,29,FALSE)</f>
        <v>34</v>
      </c>
      <c r="AK1424" s="51">
        <f>VLOOKUP(H1424,'[3]POB 2017 DISA CHOTA'!$G$289:$AS$1552,30,FALSE)</f>
        <v>15</v>
      </c>
      <c r="AL1424" s="51">
        <f>VLOOKUP(H1424,'[3]POB 2017 DISA CHOTA'!$G$289:$AS$1552,31,FALSE)</f>
        <v>12</v>
      </c>
      <c r="AM1424" s="51">
        <f>VLOOKUP(H1424,'[3]POB 2017 DISA CHOTA'!$G$289:$AS$1552,32,FALSE)</f>
        <v>12</v>
      </c>
      <c r="AN1424" s="51">
        <f>VLOOKUP(H1424,'[3]POB 2017 DISA CHOTA'!$G$289:$AS$1552,33,FALSE)</f>
        <v>12</v>
      </c>
      <c r="AO1424" s="51">
        <f>VLOOKUP(H1424,'[3]POB 2017 DISA CHOTA'!$G$289:$AS$1552,34,FALSE)</f>
        <v>8</v>
      </c>
      <c r="AP1424" s="51">
        <f>VLOOKUP(H1424,'[3]POB 2017 DISA CHOTA'!$G$289:$AS$1552,35,FALSE)</f>
        <v>5</v>
      </c>
      <c r="AQ1424" s="51">
        <f>VLOOKUP(H1424,'[3]POB 2017 DISA CHOTA'!$G$289:$AS$1552,36,FALSE)</f>
        <v>33</v>
      </c>
      <c r="AR1424" s="51">
        <f>VLOOKUP(H1424,'[3]POB 2017 DISA CHOTA'!$G$289:$AS$1552,37,FALSE)</f>
        <v>27</v>
      </c>
      <c r="AS1424" s="51">
        <f>VLOOKUP(H1424,'[3]POB 2017 DISA CHOTA'!$G$289:$AS$1552,38,FALSE)</f>
        <v>134</v>
      </c>
      <c r="AT1424" s="51">
        <f>VLOOKUP(H1424,'[3]POB 2017 DISA CHOTA'!$G$289:$AS$1552,39,FALSE)</f>
        <v>12</v>
      </c>
      <c r="AU1424" s="56">
        <v>4754</v>
      </c>
      <c r="AV1424" s="109"/>
      <c r="AW1424" s="109"/>
    </row>
    <row r="1425" spans="1:49" s="33" customFormat="1" ht="12">
      <c r="A1425" s="21">
        <v>1421</v>
      </c>
      <c r="B1425" s="83">
        <v>6843</v>
      </c>
      <c r="C1425" s="84" t="s">
        <v>996</v>
      </c>
      <c r="D1425" s="84" t="s">
        <v>748</v>
      </c>
      <c r="E1425" s="84" t="s">
        <v>763</v>
      </c>
      <c r="F1425" s="12" t="s">
        <v>386</v>
      </c>
      <c r="G1425" s="56" t="s">
        <v>662</v>
      </c>
      <c r="H1425" s="83">
        <v>6843</v>
      </c>
      <c r="I1425" s="16">
        <f t="shared" si="1043"/>
        <v>777</v>
      </c>
      <c r="J1425" s="51">
        <f>VLOOKUP(H1425,'[3]POB 2017 DISA CHOTA'!$G$289:$AS$1552,3,FALSE)</f>
        <v>8</v>
      </c>
      <c r="K1425" s="51">
        <f>VLOOKUP(H1425,'[3]POB 2017 DISA CHOTA'!$G$289:$AS$1552,4,FALSE)</f>
        <v>7</v>
      </c>
      <c r="L1425" s="51">
        <f>VLOOKUP(H1425,'[3]POB 2017 DISA CHOTA'!$G$289:$AS$1552,5,FALSE)</f>
        <v>12</v>
      </c>
      <c r="M1425" s="51">
        <f>VLOOKUP(H1425,'[3]POB 2017 DISA CHOTA'!$G$289:$AS$1552,6,FALSE)</f>
        <v>20</v>
      </c>
      <c r="N1425" s="51">
        <f>VLOOKUP(H1425,'[3]POB 2017 DISA CHOTA'!$G$289:$AS$1552,7,FALSE)</f>
        <v>16</v>
      </c>
      <c r="O1425" s="51">
        <f>VLOOKUP(H1425,'[3]POB 2017 DISA CHOTA'!$G$289:$AS$1552,8,FALSE)</f>
        <v>16</v>
      </c>
      <c r="P1425" s="51">
        <f>VLOOKUP(H1425,'[3]POB 2017 DISA CHOTA'!$G$289:$AS$1552,9,FALSE)</f>
        <v>15</v>
      </c>
      <c r="Q1425" s="51">
        <f>VLOOKUP(H1425,'[3]POB 2017 DISA CHOTA'!$G$289:$AS$1552,10,FALSE)</f>
        <v>13</v>
      </c>
      <c r="R1425" s="51">
        <f>VLOOKUP(H1425,'[3]POB 2017 DISA CHOTA'!$G$289:$AS$1552,11,FALSE)</f>
        <v>20</v>
      </c>
      <c r="S1425" s="51">
        <f>VLOOKUP(H1425,'[3]POB 2017 DISA CHOTA'!$G$289:$AS$1552,12,FALSE)</f>
        <v>19</v>
      </c>
      <c r="T1425" s="51">
        <f>VLOOKUP(H1425,'[3]POB 2017 DISA CHOTA'!$G$289:$AS$1552,13,FALSE)</f>
        <v>13</v>
      </c>
      <c r="U1425" s="51">
        <f>VLOOKUP(H1425,'[3]POB 2017 DISA CHOTA'!$G$289:$AS$1552,14,FALSE)</f>
        <v>12</v>
      </c>
      <c r="V1425" s="51">
        <f>VLOOKUP(H1425,'[3]POB 2017 DISA CHOTA'!$G$289:$AS$1552,15,FALSE)</f>
        <v>11</v>
      </c>
      <c r="W1425" s="51">
        <f>VLOOKUP(H1425,'[3]POB 2017 DISA CHOTA'!$G$289:$AS$1552,16,FALSE)</f>
        <v>15</v>
      </c>
      <c r="X1425" s="51">
        <f>VLOOKUP(H1425,'[3]POB 2017 DISA CHOTA'!$G$289:$AS$1552,17,FALSE)</f>
        <v>16</v>
      </c>
      <c r="Y1425" s="51">
        <f>VLOOKUP(H1425,'[3]POB 2017 DISA CHOTA'!$G$289:$AS$1552,18,FALSE)</f>
        <v>14</v>
      </c>
      <c r="Z1425" s="51">
        <f>VLOOKUP(H1425,'[3]POB 2017 DISA CHOTA'!$G$289:$AS$1552,19,FALSE)</f>
        <v>22</v>
      </c>
      <c r="AA1425" s="51">
        <f>VLOOKUP(H1425,'[3]POB 2017 DISA CHOTA'!$G$289:$AS$1552,20,FALSE)</f>
        <v>12</v>
      </c>
      <c r="AB1425" s="51">
        <f>VLOOKUP(H1425,'[3]POB 2017 DISA CHOTA'!$G$289:$AS$1552,21,FALSE)</f>
        <v>12</v>
      </c>
      <c r="AC1425" s="51">
        <f>VLOOKUP(H1425,'[3]POB 2017 DISA CHOTA'!$G$289:$AS$1552,22,FALSE)</f>
        <v>17</v>
      </c>
      <c r="AD1425" s="51">
        <f>VLOOKUP(H1425,'[3]POB 2017 DISA CHOTA'!$G$289:$AS$1552,23,FALSE)</f>
        <v>69</v>
      </c>
      <c r="AE1425" s="51">
        <f>VLOOKUP(H1425,'[3]POB 2017 DISA CHOTA'!$G$289:$AS$1552,24,FALSE)</f>
        <v>55</v>
      </c>
      <c r="AF1425" s="51">
        <f>VLOOKUP(H1425,'[3]POB 2017 DISA CHOTA'!$G$289:$AS$1552,25,FALSE)</f>
        <v>50</v>
      </c>
      <c r="AG1425" s="51">
        <f>VLOOKUP(H1425,'[3]POB 2017 DISA CHOTA'!$G$289:$AS$1552,26,FALSE)</f>
        <v>57</v>
      </c>
      <c r="AH1425" s="51">
        <f>VLOOKUP(H1425,'[3]POB 2017 DISA CHOTA'!$G$289:$AS$1552,27,FALSE)</f>
        <v>44</v>
      </c>
      <c r="AI1425" s="51">
        <f>VLOOKUP(H1425,'[3]POB 2017 DISA CHOTA'!$G$289:$AS$1552,28,FALSE)</f>
        <v>45</v>
      </c>
      <c r="AJ1425" s="51">
        <f>VLOOKUP(H1425,'[3]POB 2017 DISA CHOTA'!$G$289:$AS$1552,29,FALSE)</f>
        <v>33</v>
      </c>
      <c r="AK1425" s="51">
        <f>VLOOKUP(H1425,'[3]POB 2017 DISA CHOTA'!$G$289:$AS$1552,30,FALSE)</f>
        <v>25</v>
      </c>
      <c r="AL1425" s="51">
        <f>VLOOKUP(H1425,'[3]POB 2017 DISA CHOTA'!$G$289:$AS$1552,31,FALSE)</f>
        <v>23</v>
      </c>
      <c r="AM1425" s="51">
        <f>VLOOKUP(H1425,'[3]POB 2017 DISA CHOTA'!$G$289:$AS$1552,32,FALSE)</f>
        <v>23</v>
      </c>
      <c r="AN1425" s="51">
        <f>VLOOKUP(H1425,'[3]POB 2017 DISA CHOTA'!$G$289:$AS$1552,33,FALSE)</f>
        <v>23</v>
      </c>
      <c r="AO1425" s="51">
        <f>VLOOKUP(H1425,'[3]POB 2017 DISA CHOTA'!$G$289:$AS$1552,34,FALSE)</f>
        <v>12</v>
      </c>
      <c r="AP1425" s="51">
        <f>VLOOKUP(H1425,'[3]POB 2017 DISA CHOTA'!$G$289:$AS$1552,35,FALSE)</f>
        <v>28</v>
      </c>
      <c r="AQ1425" s="51">
        <f>VLOOKUP(H1425,'[3]POB 2017 DISA CHOTA'!$G$289:$AS$1552,36,FALSE)</f>
        <v>33</v>
      </c>
      <c r="AR1425" s="51">
        <f>VLOOKUP(H1425,'[3]POB 2017 DISA CHOTA'!$G$289:$AS$1552,37,FALSE)</f>
        <v>37</v>
      </c>
      <c r="AS1425" s="51">
        <f>VLOOKUP(H1425,'[3]POB 2017 DISA CHOTA'!$G$289:$AS$1552,38,FALSE)</f>
        <v>157</v>
      </c>
      <c r="AT1425" s="51">
        <f>VLOOKUP(H1425,'[3]POB 2017 DISA CHOTA'!$G$289:$AS$1552,39,FALSE)</f>
        <v>13</v>
      </c>
      <c r="AU1425" s="56">
        <v>6843</v>
      </c>
      <c r="AV1425" s="109"/>
      <c r="AW1425" s="109"/>
    </row>
    <row r="1426" spans="1:49" s="33" customFormat="1" ht="12">
      <c r="A1426" s="21">
        <v>1422</v>
      </c>
      <c r="B1426" s="83">
        <v>6812</v>
      </c>
      <c r="C1426" s="84" t="s">
        <v>996</v>
      </c>
      <c r="D1426" s="84" t="s">
        <v>748</v>
      </c>
      <c r="E1426" s="84" t="s">
        <v>763</v>
      </c>
      <c r="F1426" s="12" t="s">
        <v>387</v>
      </c>
      <c r="G1426" s="56" t="s">
        <v>662</v>
      </c>
      <c r="H1426" s="83">
        <v>6812</v>
      </c>
      <c r="I1426" s="16">
        <f t="shared" si="1043"/>
        <v>678</v>
      </c>
      <c r="J1426" s="51">
        <f>VLOOKUP(H1426,'[3]POB 2017 DISA CHOTA'!$G$289:$AS$1552,3,FALSE)</f>
        <v>18</v>
      </c>
      <c r="K1426" s="51">
        <f>VLOOKUP(H1426,'[3]POB 2017 DISA CHOTA'!$G$289:$AS$1552,4,FALSE)</f>
        <v>17</v>
      </c>
      <c r="L1426" s="51">
        <f>VLOOKUP(H1426,'[3]POB 2017 DISA CHOTA'!$G$289:$AS$1552,5,FALSE)</f>
        <v>7</v>
      </c>
      <c r="M1426" s="51">
        <f>VLOOKUP(H1426,'[3]POB 2017 DISA CHOTA'!$G$289:$AS$1552,6,FALSE)</f>
        <v>9</v>
      </c>
      <c r="N1426" s="51">
        <f>VLOOKUP(H1426,'[3]POB 2017 DISA CHOTA'!$G$289:$AS$1552,7,FALSE)</f>
        <v>10</v>
      </c>
      <c r="O1426" s="51">
        <f>VLOOKUP(H1426,'[3]POB 2017 DISA CHOTA'!$G$289:$AS$1552,8,FALSE)</f>
        <v>12</v>
      </c>
      <c r="P1426" s="51">
        <f>VLOOKUP(H1426,'[3]POB 2017 DISA CHOTA'!$G$289:$AS$1552,9,FALSE)</f>
        <v>8</v>
      </c>
      <c r="Q1426" s="51">
        <f>VLOOKUP(H1426,'[3]POB 2017 DISA CHOTA'!$G$289:$AS$1552,10,FALSE)</f>
        <v>13</v>
      </c>
      <c r="R1426" s="51">
        <f>VLOOKUP(H1426,'[3]POB 2017 DISA CHOTA'!$G$289:$AS$1552,11,FALSE)</f>
        <v>17</v>
      </c>
      <c r="S1426" s="51">
        <f>VLOOKUP(H1426,'[3]POB 2017 DISA CHOTA'!$G$289:$AS$1552,12,FALSE)</f>
        <v>12</v>
      </c>
      <c r="T1426" s="51">
        <f>VLOOKUP(H1426,'[3]POB 2017 DISA CHOTA'!$G$289:$AS$1552,13,FALSE)</f>
        <v>22</v>
      </c>
      <c r="U1426" s="51">
        <f>VLOOKUP(H1426,'[3]POB 2017 DISA CHOTA'!$G$289:$AS$1552,14,FALSE)</f>
        <v>13</v>
      </c>
      <c r="V1426" s="51">
        <f>VLOOKUP(H1426,'[3]POB 2017 DISA CHOTA'!$G$289:$AS$1552,15,FALSE)</f>
        <v>15</v>
      </c>
      <c r="W1426" s="51">
        <f>VLOOKUP(H1426,'[3]POB 2017 DISA CHOTA'!$G$289:$AS$1552,16,FALSE)</f>
        <v>20</v>
      </c>
      <c r="X1426" s="51">
        <f>VLOOKUP(H1426,'[3]POB 2017 DISA CHOTA'!$G$289:$AS$1552,17,FALSE)</f>
        <v>18</v>
      </c>
      <c r="Y1426" s="51">
        <f>VLOOKUP(H1426,'[3]POB 2017 DISA CHOTA'!$G$289:$AS$1552,18,FALSE)</f>
        <v>20</v>
      </c>
      <c r="Z1426" s="51">
        <f>VLOOKUP(H1426,'[3]POB 2017 DISA CHOTA'!$G$289:$AS$1552,19,FALSE)</f>
        <v>19</v>
      </c>
      <c r="AA1426" s="51">
        <f>VLOOKUP(H1426,'[3]POB 2017 DISA CHOTA'!$G$289:$AS$1552,20,FALSE)</f>
        <v>26</v>
      </c>
      <c r="AB1426" s="51">
        <f>VLOOKUP(H1426,'[3]POB 2017 DISA CHOTA'!$G$289:$AS$1552,21,FALSE)</f>
        <v>17</v>
      </c>
      <c r="AC1426" s="51">
        <f>VLOOKUP(H1426,'[3]POB 2017 DISA CHOTA'!$G$289:$AS$1552,22,FALSE)</f>
        <v>18</v>
      </c>
      <c r="AD1426" s="51">
        <f>VLOOKUP(H1426,'[3]POB 2017 DISA CHOTA'!$G$289:$AS$1552,23,FALSE)</f>
        <v>60</v>
      </c>
      <c r="AE1426" s="51">
        <f>VLOOKUP(H1426,'[3]POB 2017 DISA CHOTA'!$G$289:$AS$1552,24,FALSE)</f>
        <v>26</v>
      </c>
      <c r="AF1426" s="51">
        <f>VLOOKUP(H1426,'[3]POB 2017 DISA CHOTA'!$G$289:$AS$1552,25,FALSE)</f>
        <v>39</v>
      </c>
      <c r="AG1426" s="51">
        <f>VLOOKUP(H1426,'[3]POB 2017 DISA CHOTA'!$G$289:$AS$1552,26,FALSE)</f>
        <v>52</v>
      </c>
      <c r="AH1426" s="51">
        <f>VLOOKUP(H1426,'[3]POB 2017 DISA CHOTA'!$G$289:$AS$1552,27,FALSE)</f>
        <v>40</v>
      </c>
      <c r="AI1426" s="51">
        <f>VLOOKUP(H1426,'[3]POB 2017 DISA CHOTA'!$G$289:$AS$1552,28,FALSE)</f>
        <v>26</v>
      </c>
      <c r="AJ1426" s="51">
        <f>VLOOKUP(H1426,'[3]POB 2017 DISA CHOTA'!$G$289:$AS$1552,29,FALSE)</f>
        <v>27</v>
      </c>
      <c r="AK1426" s="51">
        <f>VLOOKUP(H1426,'[3]POB 2017 DISA CHOTA'!$G$289:$AS$1552,30,FALSE)</f>
        <v>18</v>
      </c>
      <c r="AL1426" s="51">
        <f>VLOOKUP(H1426,'[3]POB 2017 DISA CHOTA'!$G$289:$AS$1552,31,FALSE)</f>
        <v>16</v>
      </c>
      <c r="AM1426" s="51">
        <f>VLOOKUP(H1426,'[3]POB 2017 DISA CHOTA'!$G$289:$AS$1552,32,FALSE)</f>
        <v>15</v>
      </c>
      <c r="AN1426" s="51">
        <f>VLOOKUP(H1426,'[3]POB 2017 DISA CHOTA'!$G$289:$AS$1552,33,FALSE)</f>
        <v>26</v>
      </c>
      <c r="AO1426" s="51">
        <f>VLOOKUP(H1426,'[3]POB 2017 DISA CHOTA'!$G$289:$AS$1552,34,FALSE)</f>
        <v>11</v>
      </c>
      <c r="AP1426" s="51">
        <f>VLOOKUP(H1426,'[3]POB 2017 DISA CHOTA'!$G$289:$AS$1552,35,FALSE)</f>
        <v>11</v>
      </c>
      <c r="AQ1426" s="51">
        <f>VLOOKUP(H1426,'[3]POB 2017 DISA CHOTA'!$G$289:$AS$1552,36,FALSE)</f>
        <v>43</v>
      </c>
      <c r="AR1426" s="51">
        <f>VLOOKUP(H1426,'[3]POB 2017 DISA CHOTA'!$G$289:$AS$1552,37,FALSE)</f>
        <v>48</v>
      </c>
      <c r="AS1426" s="51">
        <f>VLOOKUP(H1426,'[3]POB 2017 DISA CHOTA'!$G$289:$AS$1552,38,FALSE)</f>
        <v>119</v>
      </c>
      <c r="AT1426" s="51">
        <f>VLOOKUP(H1426,'[3]POB 2017 DISA CHOTA'!$G$289:$AS$1552,39,FALSE)</f>
        <v>25</v>
      </c>
      <c r="AU1426" s="56">
        <v>6812</v>
      </c>
      <c r="AV1426" s="109"/>
      <c r="AW1426" s="109"/>
    </row>
    <row r="1427" spans="1:49" s="33" customFormat="1" ht="12">
      <c r="A1427" s="6">
        <v>1423</v>
      </c>
      <c r="B1427" s="83">
        <v>8803</v>
      </c>
      <c r="C1427" s="84" t="s">
        <v>996</v>
      </c>
      <c r="D1427" s="84" t="s">
        <v>748</v>
      </c>
      <c r="E1427" s="84" t="s">
        <v>763</v>
      </c>
      <c r="F1427" s="12" t="s">
        <v>388</v>
      </c>
      <c r="G1427" s="56" t="s">
        <v>662</v>
      </c>
      <c r="H1427" s="83">
        <v>8803</v>
      </c>
      <c r="I1427" s="16">
        <f t="shared" si="1043"/>
        <v>489</v>
      </c>
      <c r="J1427" s="51">
        <f>VLOOKUP(H1427,'[3]POB 2017 DISA CHOTA'!$G$289:$AS$1552,3,FALSE)</f>
        <v>7</v>
      </c>
      <c r="K1427" s="51">
        <f>VLOOKUP(H1427,'[3]POB 2017 DISA CHOTA'!$G$289:$AS$1552,4,FALSE)</f>
        <v>8</v>
      </c>
      <c r="L1427" s="51">
        <f>VLOOKUP(H1427,'[3]POB 2017 DISA CHOTA'!$G$289:$AS$1552,5,FALSE)</f>
        <v>5</v>
      </c>
      <c r="M1427" s="51">
        <f>VLOOKUP(H1427,'[3]POB 2017 DISA CHOTA'!$G$289:$AS$1552,6,FALSE)</f>
        <v>9</v>
      </c>
      <c r="N1427" s="51">
        <f>VLOOKUP(H1427,'[3]POB 2017 DISA CHOTA'!$G$289:$AS$1552,7,FALSE)</f>
        <v>14</v>
      </c>
      <c r="O1427" s="51">
        <f>VLOOKUP(H1427,'[3]POB 2017 DISA CHOTA'!$G$289:$AS$1552,8,FALSE)</f>
        <v>13</v>
      </c>
      <c r="P1427" s="51">
        <f>VLOOKUP(H1427,'[3]POB 2017 DISA CHOTA'!$G$289:$AS$1552,9,FALSE)</f>
        <v>8</v>
      </c>
      <c r="Q1427" s="51">
        <f>VLOOKUP(H1427,'[3]POB 2017 DISA CHOTA'!$G$289:$AS$1552,10,FALSE)</f>
        <v>5</v>
      </c>
      <c r="R1427" s="51">
        <f>VLOOKUP(H1427,'[3]POB 2017 DISA CHOTA'!$G$289:$AS$1552,11,FALSE)</f>
        <v>7</v>
      </c>
      <c r="S1427" s="51">
        <f>VLOOKUP(H1427,'[3]POB 2017 DISA CHOTA'!$G$289:$AS$1552,12,FALSE)</f>
        <v>5</v>
      </c>
      <c r="T1427" s="51">
        <f>VLOOKUP(H1427,'[3]POB 2017 DISA CHOTA'!$G$289:$AS$1552,13,FALSE)</f>
        <v>6</v>
      </c>
      <c r="U1427" s="51">
        <f>VLOOKUP(H1427,'[3]POB 2017 DISA CHOTA'!$G$289:$AS$1552,14,FALSE)</f>
        <v>4</v>
      </c>
      <c r="V1427" s="51">
        <f>VLOOKUP(H1427,'[3]POB 2017 DISA CHOTA'!$G$289:$AS$1552,15,FALSE)</f>
        <v>7</v>
      </c>
      <c r="W1427" s="51">
        <f>VLOOKUP(H1427,'[3]POB 2017 DISA CHOTA'!$G$289:$AS$1552,16,FALSE)</f>
        <v>11</v>
      </c>
      <c r="X1427" s="51">
        <f>VLOOKUP(H1427,'[3]POB 2017 DISA CHOTA'!$G$289:$AS$1552,17,FALSE)</f>
        <v>12</v>
      </c>
      <c r="Y1427" s="51">
        <f>VLOOKUP(H1427,'[3]POB 2017 DISA CHOTA'!$G$289:$AS$1552,18,FALSE)</f>
        <v>16</v>
      </c>
      <c r="Z1427" s="51">
        <f>VLOOKUP(H1427,'[3]POB 2017 DISA CHOTA'!$G$289:$AS$1552,19,FALSE)</f>
        <v>7</v>
      </c>
      <c r="AA1427" s="51">
        <f>VLOOKUP(H1427,'[3]POB 2017 DISA CHOTA'!$G$289:$AS$1552,20,FALSE)</f>
        <v>13</v>
      </c>
      <c r="AB1427" s="51">
        <f>VLOOKUP(H1427,'[3]POB 2017 DISA CHOTA'!$G$289:$AS$1552,21,FALSE)</f>
        <v>7</v>
      </c>
      <c r="AC1427" s="51">
        <f>VLOOKUP(H1427,'[3]POB 2017 DISA CHOTA'!$G$289:$AS$1552,22,FALSE)</f>
        <v>14</v>
      </c>
      <c r="AD1427" s="51">
        <f>VLOOKUP(H1427,'[3]POB 2017 DISA CHOTA'!$G$289:$AS$1552,23,FALSE)</f>
        <v>48</v>
      </c>
      <c r="AE1427" s="51">
        <f>VLOOKUP(H1427,'[3]POB 2017 DISA CHOTA'!$G$289:$AS$1552,24,FALSE)</f>
        <v>36</v>
      </c>
      <c r="AF1427" s="51">
        <f>VLOOKUP(H1427,'[3]POB 2017 DISA CHOTA'!$G$289:$AS$1552,25,FALSE)</f>
        <v>30</v>
      </c>
      <c r="AG1427" s="51">
        <f>VLOOKUP(H1427,'[3]POB 2017 DISA CHOTA'!$G$289:$AS$1552,26,FALSE)</f>
        <v>30</v>
      </c>
      <c r="AH1427" s="51">
        <f>VLOOKUP(H1427,'[3]POB 2017 DISA CHOTA'!$G$289:$AS$1552,27,FALSE)</f>
        <v>36</v>
      </c>
      <c r="AI1427" s="51">
        <f>VLOOKUP(H1427,'[3]POB 2017 DISA CHOTA'!$G$289:$AS$1552,28,FALSE)</f>
        <v>31</v>
      </c>
      <c r="AJ1427" s="51">
        <f>VLOOKUP(H1427,'[3]POB 2017 DISA CHOTA'!$G$289:$AS$1552,29,FALSE)</f>
        <v>19</v>
      </c>
      <c r="AK1427" s="51">
        <f>VLOOKUP(H1427,'[3]POB 2017 DISA CHOTA'!$G$289:$AS$1552,30,FALSE)</f>
        <v>23</v>
      </c>
      <c r="AL1427" s="51">
        <f>VLOOKUP(H1427,'[3]POB 2017 DISA CHOTA'!$G$289:$AS$1552,31,FALSE)</f>
        <v>19</v>
      </c>
      <c r="AM1427" s="51">
        <f>VLOOKUP(H1427,'[3]POB 2017 DISA CHOTA'!$G$289:$AS$1552,32,FALSE)</f>
        <v>16</v>
      </c>
      <c r="AN1427" s="51">
        <f>VLOOKUP(H1427,'[3]POB 2017 DISA CHOTA'!$G$289:$AS$1552,33,FALSE)</f>
        <v>10</v>
      </c>
      <c r="AO1427" s="51">
        <f>VLOOKUP(H1427,'[3]POB 2017 DISA CHOTA'!$G$289:$AS$1552,34,FALSE)</f>
        <v>3</v>
      </c>
      <c r="AP1427" s="51">
        <f>VLOOKUP(H1427,'[3]POB 2017 DISA CHOTA'!$G$289:$AS$1552,35,FALSE)</f>
        <v>10</v>
      </c>
      <c r="AQ1427" s="51">
        <f>VLOOKUP(H1427,'[3]POB 2017 DISA CHOTA'!$G$289:$AS$1552,36,FALSE)</f>
        <v>20</v>
      </c>
      <c r="AR1427" s="51">
        <f>VLOOKUP(H1427,'[3]POB 2017 DISA CHOTA'!$G$289:$AS$1552,37,FALSE)</f>
        <v>27</v>
      </c>
      <c r="AS1427" s="51">
        <f>VLOOKUP(H1427,'[3]POB 2017 DISA CHOTA'!$G$289:$AS$1552,38,FALSE)</f>
        <v>103</v>
      </c>
      <c r="AT1427" s="51">
        <f>VLOOKUP(H1427,'[3]POB 2017 DISA CHOTA'!$G$289:$AS$1552,39,FALSE)</f>
        <v>11</v>
      </c>
      <c r="AU1427" s="56">
        <v>8803</v>
      </c>
      <c r="AV1427" s="109"/>
      <c r="AW1427" s="109"/>
    </row>
    <row r="1428" spans="1:49" s="33" customFormat="1" ht="12">
      <c r="A1428" s="21">
        <v>1424</v>
      </c>
      <c r="B1428" s="83">
        <v>10993</v>
      </c>
      <c r="C1428" s="84" t="s">
        <v>996</v>
      </c>
      <c r="D1428" s="84" t="s">
        <v>748</v>
      </c>
      <c r="E1428" s="84" t="s">
        <v>763</v>
      </c>
      <c r="F1428" s="47" t="s">
        <v>765</v>
      </c>
      <c r="G1428" s="56" t="s">
        <v>662</v>
      </c>
      <c r="H1428" s="83">
        <v>10993</v>
      </c>
      <c r="I1428" s="16">
        <f t="shared" si="1043"/>
        <v>658</v>
      </c>
      <c r="J1428" s="51">
        <f>VLOOKUP(H1428,'[3]POB 2017 DISA CHOTA'!$G$289:$AS$1552,3,FALSE)</f>
        <v>2</v>
      </c>
      <c r="K1428" s="51">
        <f>VLOOKUP(H1428,'[3]POB 2017 DISA CHOTA'!$G$289:$AS$1552,4,FALSE)</f>
        <v>5</v>
      </c>
      <c r="L1428" s="51">
        <f>VLOOKUP(H1428,'[3]POB 2017 DISA CHOTA'!$G$289:$AS$1552,5,FALSE)</f>
        <v>3</v>
      </c>
      <c r="M1428" s="51">
        <f>VLOOKUP(H1428,'[3]POB 2017 DISA CHOTA'!$G$289:$AS$1552,6,FALSE)</f>
        <v>7</v>
      </c>
      <c r="N1428" s="51">
        <f>VLOOKUP(H1428,'[3]POB 2017 DISA CHOTA'!$G$289:$AS$1552,7,FALSE)</f>
        <v>2</v>
      </c>
      <c r="O1428" s="51">
        <f>VLOOKUP(H1428,'[3]POB 2017 DISA CHOTA'!$G$289:$AS$1552,8,FALSE)</f>
        <v>6</v>
      </c>
      <c r="P1428" s="51">
        <f>VLOOKUP(H1428,'[3]POB 2017 DISA CHOTA'!$G$289:$AS$1552,9,FALSE)</f>
        <v>5</v>
      </c>
      <c r="Q1428" s="51">
        <f>VLOOKUP(H1428,'[3]POB 2017 DISA CHOTA'!$G$289:$AS$1552,10,FALSE)</f>
        <v>6</v>
      </c>
      <c r="R1428" s="51">
        <f>VLOOKUP(H1428,'[3]POB 2017 DISA CHOTA'!$G$289:$AS$1552,11,FALSE)</f>
        <v>3</v>
      </c>
      <c r="S1428" s="51">
        <f>VLOOKUP(H1428,'[3]POB 2017 DISA CHOTA'!$G$289:$AS$1552,12,FALSE)</f>
        <v>6</v>
      </c>
      <c r="T1428" s="51">
        <f>VLOOKUP(H1428,'[3]POB 2017 DISA CHOTA'!$G$289:$AS$1552,13,FALSE)</f>
        <v>5</v>
      </c>
      <c r="U1428" s="51">
        <f>VLOOKUP(H1428,'[3]POB 2017 DISA CHOTA'!$G$289:$AS$1552,14,FALSE)</f>
        <v>5</v>
      </c>
      <c r="V1428" s="51">
        <f>VLOOKUP(H1428,'[3]POB 2017 DISA CHOTA'!$G$289:$AS$1552,15,FALSE)</f>
        <v>4</v>
      </c>
      <c r="W1428" s="51">
        <f>VLOOKUP(H1428,'[3]POB 2017 DISA CHOTA'!$G$289:$AS$1552,16,FALSE)</f>
        <v>11</v>
      </c>
      <c r="X1428" s="51">
        <f>VLOOKUP(H1428,'[3]POB 2017 DISA CHOTA'!$G$289:$AS$1552,17,FALSE)</f>
        <v>6</v>
      </c>
      <c r="Y1428" s="51">
        <f>VLOOKUP(H1428,'[3]POB 2017 DISA CHOTA'!$G$289:$AS$1552,18,FALSE)</f>
        <v>10</v>
      </c>
      <c r="Z1428" s="51">
        <f>VLOOKUP(H1428,'[3]POB 2017 DISA CHOTA'!$G$289:$AS$1552,19,FALSE)</f>
        <v>7</v>
      </c>
      <c r="AA1428" s="51">
        <f>VLOOKUP(H1428,'[3]POB 2017 DISA CHOTA'!$G$289:$AS$1552,20,FALSE)</f>
        <v>9</v>
      </c>
      <c r="AB1428" s="51">
        <f>VLOOKUP(H1428,'[3]POB 2017 DISA CHOTA'!$G$289:$AS$1552,21,FALSE)</f>
        <v>8</v>
      </c>
      <c r="AC1428" s="51">
        <f>VLOOKUP(H1428,'[3]POB 2017 DISA CHOTA'!$G$289:$AS$1552,22,FALSE)</f>
        <v>10</v>
      </c>
      <c r="AD1428" s="51">
        <f>VLOOKUP(H1428,'[3]POB 2017 DISA CHOTA'!$G$289:$AS$1552,23,FALSE)</f>
        <v>69</v>
      </c>
      <c r="AE1428" s="51">
        <f>VLOOKUP(H1428,'[3]POB 2017 DISA CHOTA'!$G$289:$AS$1552,24,FALSE)</f>
        <v>48</v>
      </c>
      <c r="AF1428" s="51">
        <f>VLOOKUP(H1428,'[3]POB 2017 DISA CHOTA'!$G$289:$AS$1552,25,FALSE)</f>
        <v>48</v>
      </c>
      <c r="AG1428" s="51">
        <f>VLOOKUP(H1428,'[3]POB 2017 DISA CHOTA'!$G$289:$AS$1552,26,FALSE)</f>
        <v>45</v>
      </c>
      <c r="AH1428" s="51">
        <f>VLOOKUP(H1428,'[3]POB 2017 DISA CHOTA'!$G$289:$AS$1552,27,FALSE)</f>
        <v>68</v>
      </c>
      <c r="AI1428" s="51">
        <f>VLOOKUP(H1428,'[3]POB 2017 DISA CHOTA'!$G$289:$AS$1552,28,FALSE)</f>
        <v>47</v>
      </c>
      <c r="AJ1428" s="51">
        <f>VLOOKUP(H1428,'[3]POB 2017 DISA CHOTA'!$G$289:$AS$1552,29,FALSE)</f>
        <v>45</v>
      </c>
      <c r="AK1428" s="51">
        <f>VLOOKUP(H1428,'[3]POB 2017 DISA CHOTA'!$G$289:$AS$1552,30,FALSE)</f>
        <v>47</v>
      </c>
      <c r="AL1428" s="51">
        <f>VLOOKUP(H1428,'[3]POB 2017 DISA CHOTA'!$G$289:$AS$1552,31,FALSE)</f>
        <v>40</v>
      </c>
      <c r="AM1428" s="51">
        <f>VLOOKUP(H1428,'[3]POB 2017 DISA CHOTA'!$G$289:$AS$1552,32,FALSE)</f>
        <v>28</v>
      </c>
      <c r="AN1428" s="51">
        <f>VLOOKUP(H1428,'[3]POB 2017 DISA CHOTA'!$G$289:$AS$1552,33,FALSE)</f>
        <v>16</v>
      </c>
      <c r="AO1428" s="51">
        <f>VLOOKUP(H1428,'[3]POB 2017 DISA CHOTA'!$G$289:$AS$1552,34,FALSE)</f>
        <v>19</v>
      </c>
      <c r="AP1428" s="51">
        <f>VLOOKUP(H1428,'[3]POB 2017 DISA CHOTA'!$G$289:$AS$1552,35,FALSE)</f>
        <v>18</v>
      </c>
      <c r="AQ1428" s="51">
        <f>VLOOKUP(H1428,'[3]POB 2017 DISA CHOTA'!$G$289:$AS$1552,36,FALSE)</f>
        <v>15</v>
      </c>
      <c r="AR1428" s="51">
        <f>VLOOKUP(H1428,'[3]POB 2017 DISA CHOTA'!$G$289:$AS$1552,37,FALSE)</f>
        <v>21</v>
      </c>
      <c r="AS1428" s="51">
        <f>VLOOKUP(H1428,'[3]POB 2017 DISA CHOTA'!$G$289:$AS$1552,38,FALSE)</f>
        <v>159</v>
      </c>
      <c r="AT1428" s="51">
        <f>VLOOKUP(H1428,'[3]POB 2017 DISA CHOTA'!$G$289:$AS$1552,39,FALSE)</f>
        <v>3</v>
      </c>
      <c r="AU1428" s="56">
        <v>10993</v>
      </c>
      <c r="AV1428" s="109"/>
      <c r="AW1428" s="109"/>
    </row>
    <row r="1429" spans="1:49" s="33" customFormat="1" ht="12">
      <c r="A1429" s="21">
        <v>1425</v>
      </c>
      <c r="B1429" s="83">
        <v>10879</v>
      </c>
      <c r="C1429" s="84" t="s">
        <v>996</v>
      </c>
      <c r="D1429" s="84" t="s">
        <v>748</v>
      </c>
      <c r="E1429" s="84" t="s">
        <v>763</v>
      </c>
      <c r="F1429" s="13" t="s">
        <v>237</v>
      </c>
      <c r="G1429" s="56" t="s">
        <v>662</v>
      </c>
      <c r="H1429" s="83">
        <v>10879</v>
      </c>
      <c r="I1429" s="16">
        <f t="shared" si="1043"/>
        <v>694</v>
      </c>
      <c r="J1429" s="51">
        <f>VLOOKUP(H1429,'[3]POB 2017 DISA CHOTA'!$G$289:$AS$1552,3,FALSE)</f>
        <v>10</v>
      </c>
      <c r="K1429" s="51">
        <f>VLOOKUP(H1429,'[3]POB 2017 DISA CHOTA'!$G$289:$AS$1552,4,FALSE)</f>
        <v>8</v>
      </c>
      <c r="L1429" s="51">
        <f>VLOOKUP(H1429,'[3]POB 2017 DISA CHOTA'!$G$289:$AS$1552,5,FALSE)</f>
        <v>12</v>
      </c>
      <c r="M1429" s="51">
        <f>VLOOKUP(H1429,'[3]POB 2017 DISA CHOTA'!$G$289:$AS$1552,6,FALSE)</f>
        <v>13</v>
      </c>
      <c r="N1429" s="51">
        <f>VLOOKUP(H1429,'[3]POB 2017 DISA CHOTA'!$G$289:$AS$1552,7,FALSE)</f>
        <v>15</v>
      </c>
      <c r="O1429" s="51">
        <f>VLOOKUP(H1429,'[3]POB 2017 DISA CHOTA'!$G$289:$AS$1552,8,FALSE)</f>
        <v>9</v>
      </c>
      <c r="P1429" s="51">
        <f>VLOOKUP(H1429,'[3]POB 2017 DISA CHOTA'!$G$289:$AS$1552,9,FALSE)</f>
        <v>9</v>
      </c>
      <c r="Q1429" s="51">
        <f>VLOOKUP(H1429,'[3]POB 2017 DISA CHOTA'!$G$289:$AS$1552,10,FALSE)</f>
        <v>15</v>
      </c>
      <c r="R1429" s="51">
        <f>VLOOKUP(H1429,'[3]POB 2017 DISA CHOTA'!$G$289:$AS$1552,11,FALSE)</f>
        <v>2</v>
      </c>
      <c r="S1429" s="51">
        <f>VLOOKUP(H1429,'[3]POB 2017 DISA CHOTA'!$G$289:$AS$1552,12,FALSE)</f>
        <v>14</v>
      </c>
      <c r="T1429" s="51">
        <f>VLOOKUP(H1429,'[3]POB 2017 DISA CHOTA'!$G$289:$AS$1552,13,FALSE)</f>
        <v>16</v>
      </c>
      <c r="U1429" s="51">
        <f>VLOOKUP(H1429,'[3]POB 2017 DISA CHOTA'!$G$289:$AS$1552,14,FALSE)</f>
        <v>14</v>
      </c>
      <c r="V1429" s="51">
        <f>VLOOKUP(H1429,'[3]POB 2017 DISA CHOTA'!$G$289:$AS$1552,15,FALSE)</f>
        <v>14</v>
      </c>
      <c r="W1429" s="51">
        <f>VLOOKUP(H1429,'[3]POB 2017 DISA CHOTA'!$G$289:$AS$1552,16,FALSE)</f>
        <v>15</v>
      </c>
      <c r="X1429" s="51">
        <f>VLOOKUP(H1429,'[3]POB 2017 DISA CHOTA'!$G$289:$AS$1552,17,FALSE)</f>
        <v>20</v>
      </c>
      <c r="Y1429" s="51">
        <f>VLOOKUP(H1429,'[3]POB 2017 DISA CHOTA'!$G$289:$AS$1552,18,FALSE)</f>
        <v>17</v>
      </c>
      <c r="Z1429" s="51">
        <f>VLOOKUP(H1429,'[3]POB 2017 DISA CHOTA'!$G$289:$AS$1552,19,FALSE)</f>
        <v>23</v>
      </c>
      <c r="AA1429" s="51">
        <f>VLOOKUP(H1429,'[3]POB 2017 DISA CHOTA'!$G$289:$AS$1552,20,FALSE)</f>
        <v>21</v>
      </c>
      <c r="AB1429" s="51">
        <f>VLOOKUP(H1429,'[3]POB 2017 DISA CHOTA'!$G$289:$AS$1552,21,FALSE)</f>
        <v>17</v>
      </c>
      <c r="AC1429" s="51">
        <f>VLOOKUP(H1429,'[3]POB 2017 DISA CHOTA'!$G$289:$AS$1552,22,FALSE)</f>
        <v>7</v>
      </c>
      <c r="AD1429" s="51">
        <f>VLOOKUP(H1429,'[3]POB 2017 DISA CHOTA'!$G$289:$AS$1552,23,FALSE)</f>
        <v>62</v>
      </c>
      <c r="AE1429" s="51">
        <f>VLOOKUP(H1429,'[3]POB 2017 DISA CHOTA'!$G$289:$AS$1552,24,FALSE)</f>
        <v>36</v>
      </c>
      <c r="AF1429" s="51">
        <f>VLOOKUP(H1429,'[3]POB 2017 DISA CHOTA'!$G$289:$AS$1552,25,FALSE)</f>
        <v>41</v>
      </c>
      <c r="AG1429" s="51">
        <f>VLOOKUP(H1429,'[3]POB 2017 DISA CHOTA'!$G$289:$AS$1552,26,FALSE)</f>
        <v>53</v>
      </c>
      <c r="AH1429" s="51">
        <f>VLOOKUP(H1429,'[3]POB 2017 DISA CHOTA'!$G$289:$AS$1552,27,FALSE)</f>
        <v>44</v>
      </c>
      <c r="AI1429" s="51">
        <f>VLOOKUP(H1429,'[3]POB 2017 DISA CHOTA'!$G$289:$AS$1552,28,FALSE)</f>
        <v>35</v>
      </c>
      <c r="AJ1429" s="51">
        <f>VLOOKUP(H1429,'[3]POB 2017 DISA CHOTA'!$G$289:$AS$1552,29,FALSE)</f>
        <v>36</v>
      </c>
      <c r="AK1429" s="51">
        <f>VLOOKUP(H1429,'[3]POB 2017 DISA CHOTA'!$G$289:$AS$1552,30,FALSE)</f>
        <v>23</v>
      </c>
      <c r="AL1429" s="51">
        <f>VLOOKUP(H1429,'[3]POB 2017 DISA CHOTA'!$G$289:$AS$1552,31,FALSE)</f>
        <v>22</v>
      </c>
      <c r="AM1429" s="51">
        <f>VLOOKUP(H1429,'[3]POB 2017 DISA CHOTA'!$G$289:$AS$1552,32,FALSE)</f>
        <v>20</v>
      </c>
      <c r="AN1429" s="51">
        <f>VLOOKUP(H1429,'[3]POB 2017 DISA CHOTA'!$G$289:$AS$1552,33,FALSE)</f>
        <v>13</v>
      </c>
      <c r="AO1429" s="51">
        <f>VLOOKUP(H1429,'[3]POB 2017 DISA CHOTA'!$G$289:$AS$1552,34,FALSE)</f>
        <v>12</v>
      </c>
      <c r="AP1429" s="51">
        <f>VLOOKUP(H1429,'[3]POB 2017 DISA CHOTA'!$G$289:$AS$1552,35,FALSE)</f>
        <v>26</v>
      </c>
      <c r="AQ1429" s="51">
        <f>VLOOKUP(H1429,'[3]POB 2017 DISA CHOTA'!$G$289:$AS$1552,36,FALSE)</f>
        <v>39</v>
      </c>
      <c r="AR1429" s="51">
        <f>VLOOKUP(H1429,'[3]POB 2017 DISA CHOTA'!$G$289:$AS$1552,37,FALSE)</f>
        <v>41</v>
      </c>
      <c r="AS1429" s="51">
        <f>VLOOKUP(H1429,'[3]POB 2017 DISA CHOTA'!$G$289:$AS$1552,38,FALSE)</f>
        <v>133</v>
      </c>
      <c r="AT1429" s="51">
        <f>VLOOKUP(H1429,'[3]POB 2017 DISA CHOTA'!$G$289:$AS$1552,39,FALSE)</f>
        <v>14</v>
      </c>
      <c r="AU1429" s="56">
        <v>10879</v>
      </c>
      <c r="AV1429" s="109"/>
      <c r="AW1429" s="109"/>
    </row>
    <row r="1430" spans="1:49" s="33" customFormat="1" ht="12">
      <c r="A1430" s="6">
        <v>1426</v>
      </c>
      <c r="B1430" s="71" t="s">
        <v>288</v>
      </c>
      <c r="C1430" s="71"/>
      <c r="D1430" s="71"/>
      <c r="E1430" s="71"/>
      <c r="F1430" s="72" t="s">
        <v>1097</v>
      </c>
      <c r="G1430" s="73"/>
      <c r="H1430" s="71" t="s">
        <v>288</v>
      </c>
      <c r="I1430" s="104">
        <f>I1431</f>
        <v>982</v>
      </c>
      <c r="J1430" s="74">
        <f t="shared" ref="J1430:AT1430" si="1044">J1431</f>
        <v>14</v>
      </c>
      <c r="K1430" s="74">
        <f t="shared" si="1044"/>
        <v>10</v>
      </c>
      <c r="L1430" s="74">
        <f t="shared" si="1044"/>
        <v>16</v>
      </c>
      <c r="M1430" s="74">
        <f t="shared" si="1044"/>
        <v>11</v>
      </c>
      <c r="N1430" s="74">
        <f t="shared" si="1044"/>
        <v>11</v>
      </c>
      <c r="O1430" s="74">
        <f t="shared" si="1044"/>
        <v>16</v>
      </c>
      <c r="P1430" s="74">
        <f t="shared" si="1044"/>
        <v>15</v>
      </c>
      <c r="Q1430" s="74">
        <f t="shared" si="1044"/>
        <v>15</v>
      </c>
      <c r="R1430" s="74">
        <f t="shared" si="1044"/>
        <v>16</v>
      </c>
      <c r="S1430" s="74">
        <f t="shared" si="1044"/>
        <v>17</v>
      </c>
      <c r="T1430" s="74">
        <f t="shared" si="1044"/>
        <v>18</v>
      </c>
      <c r="U1430" s="74">
        <f t="shared" si="1044"/>
        <v>18</v>
      </c>
      <c r="V1430" s="74">
        <f t="shared" si="1044"/>
        <v>19</v>
      </c>
      <c r="W1430" s="74">
        <f t="shared" si="1044"/>
        <v>19</v>
      </c>
      <c r="X1430" s="74">
        <f t="shared" si="1044"/>
        <v>18</v>
      </c>
      <c r="Y1430" s="74">
        <f t="shared" si="1044"/>
        <v>18</v>
      </c>
      <c r="Z1430" s="74">
        <f t="shared" si="1044"/>
        <v>17</v>
      </c>
      <c r="AA1430" s="74">
        <f t="shared" si="1044"/>
        <v>16</v>
      </c>
      <c r="AB1430" s="74">
        <f t="shared" si="1044"/>
        <v>15</v>
      </c>
      <c r="AC1430" s="74">
        <f t="shared" si="1044"/>
        <v>13</v>
      </c>
      <c r="AD1430" s="74">
        <f t="shared" si="1044"/>
        <v>53</v>
      </c>
      <c r="AE1430" s="74">
        <f t="shared" si="1044"/>
        <v>59</v>
      </c>
      <c r="AF1430" s="74">
        <f t="shared" si="1044"/>
        <v>66</v>
      </c>
      <c r="AG1430" s="74">
        <f t="shared" si="1044"/>
        <v>72</v>
      </c>
      <c r="AH1430" s="74">
        <f t="shared" si="1044"/>
        <v>76</v>
      </c>
      <c r="AI1430" s="74">
        <f t="shared" si="1044"/>
        <v>65</v>
      </c>
      <c r="AJ1430" s="74">
        <f t="shared" si="1044"/>
        <v>57</v>
      </c>
      <c r="AK1430" s="74">
        <f t="shared" si="1044"/>
        <v>50</v>
      </c>
      <c r="AL1430" s="74">
        <f t="shared" si="1044"/>
        <v>49</v>
      </c>
      <c r="AM1430" s="74">
        <f t="shared" si="1044"/>
        <v>35</v>
      </c>
      <c r="AN1430" s="74">
        <f t="shared" si="1044"/>
        <v>44</v>
      </c>
      <c r="AO1430" s="74">
        <f t="shared" si="1044"/>
        <v>26</v>
      </c>
      <c r="AP1430" s="74">
        <f t="shared" si="1044"/>
        <v>18</v>
      </c>
      <c r="AQ1430" s="74">
        <f t="shared" si="1044"/>
        <v>45</v>
      </c>
      <c r="AR1430" s="74">
        <f t="shared" si="1044"/>
        <v>38</v>
      </c>
      <c r="AS1430" s="74">
        <f t="shared" si="1044"/>
        <v>192</v>
      </c>
      <c r="AT1430" s="74">
        <f t="shared" si="1044"/>
        <v>20</v>
      </c>
      <c r="AU1430" s="73" t="s">
        <v>288</v>
      </c>
      <c r="AV1430" s="109"/>
      <c r="AW1430" s="109"/>
    </row>
    <row r="1431" spans="1:49" s="33" customFormat="1" ht="12">
      <c r="A1431" s="21">
        <v>1427</v>
      </c>
      <c r="B1431" s="83">
        <v>4781</v>
      </c>
      <c r="C1431" s="84" t="s">
        <v>996</v>
      </c>
      <c r="D1431" s="84" t="s">
        <v>748</v>
      </c>
      <c r="E1431" s="84" t="s">
        <v>777</v>
      </c>
      <c r="F1431" s="47" t="s">
        <v>389</v>
      </c>
      <c r="G1431" s="56" t="s">
        <v>680</v>
      </c>
      <c r="H1431" s="83">
        <v>4781</v>
      </c>
      <c r="I1431" s="16">
        <f t="shared" ref="I1431" si="1045">SUM(J1431:AP1431)</f>
        <v>982</v>
      </c>
      <c r="J1431" s="51">
        <f>VLOOKUP(H1431,'[3]POB 2017 DISA CHOTA'!$G$289:$AS$1552,3,FALSE)</f>
        <v>14</v>
      </c>
      <c r="K1431" s="51">
        <f>VLOOKUP(H1431,'[3]POB 2017 DISA CHOTA'!$G$289:$AS$1552,4,FALSE)</f>
        <v>10</v>
      </c>
      <c r="L1431" s="51">
        <f>VLOOKUP(H1431,'[3]POB 2017 DISA CHOTA'!$G$289:$AS$1552,5,FALSE)</f>
        <v>16</v>
      </c>
      <c r="M1431" s="51">
        <f>VLOOKUP(H1431,'[3]POB 2017 DISA CHOTA'!$G$289:$AS$1552,6,FALSE)</f>
        <v>11</v>
      </c>
      <c r="N1431" s="51">
        <f>VLOOKUP(H1431,'[3]POB 2017 DISA CHOTA'!$G$289:$AS$1552,7,FALSE)</f>
        <v>11</v>
      </c>
      <c r="O1431" s="51">
        <f>VLOOKUP(H1431,'[3]POB 2017 DISA CHOTA'!$G$289:$AS$1552,8,FALSE)</f>
        <v>16</v>
      </c>
      <c r="P1431" s="51">
        <f>VLOOKUP(H1431,'[3]POB 2017 DISA CHOTA'!$G$289:$AS$1552,9,FALSE)</f>
        <v>15</v>
      </c>
      <c r="Q1431" s="51">
        <f>VLOOKUP(H1431,'[3]POB 2017 DISA CHOTA'!$G$289:$AS$1552,10,FALSE)</f>
        <v>15</v>
      </c>
      <c r="R1431" s="51">
        <f>VLOOKUP(H1431,'[3]POB 2017 DISA CHOTA'!$G$289:$AS$1552,11,FALSE)</f>
        <v>16</v>
      </c>
      <c r="S1431" s="51">
        <f>VLOOKUP(H1431,'[3]POB 2017 DISA CHOTA'!$G$289:$AS$1552,12,FALSE)</f>
        <v>17</v>
      </c>
      <c r="T1431" s="51">
        <f>VLOOKUP(H1431,'[3]POB 2017 DISA CHOTA'!$G$289:$AS$1552,13,FALSE)</f>
        <v>18</v>
      </c>
      <c r="U1431" s="51">
        <f>VLOOKUP(H1431,'[3]POB 2017 DISA CHOTA'!$G$289:$AS$1552,14,FALSE)</f>
        <v>18</v>
      </c>
      <c r="V1431" s="51">
        <f>VLOOKUP(H1431,'[3]POB 2017 DISA CHOTA'!$G$289:$AS$1552,15,FALSE)</f>
        <v>19</v>
      </c>
      <c r="W1431" s="51">
        <f>VLOOKUP(H1431,'[3]POB 2017 DISA CHOTA'!$G$289:$AS$1552,16,FALSE)</f>
        <v>19</v>
      </c>
      <c r="X1431" s="51">
        <f>VLOOKUP(H1431,'[3]POB 2017 DISA CHOTA'!$G$289:$AS$1552,17,FALSE)</f>
        <v>18</v>
      </c>
      <c r="Y1431" s="51">
        <f>VLOOKUP(H1431,'[3]POB 2017 DISA CHOTA'!$G$289:$AS$1552,18,FALSE)</f>
        <v>18</v>
      </c>
      <c r="Z1431" s="51">
        <f>VLOOKUP(H1431,'[3]POB 2017 DISA CHOTA'!$G$289:$AS$1552,19,FALSE)</f>
        <v>17</v>
      </c>
      <c r="AA1431" s="51">
        <f>VLOOKUP(H1431,'[3]POB 2017 DISA CHOTA'!$G$289:$AS$1552,20,FALSE)</f>
        <v>16</v>
      </c>
      <c r="AB1431" s="51">
        <f>VLOOKUP(H1431,'[3]POB 2017 DISA CHOTA'!$G$289:$AS$1552,21,FALSE)</f>
        <v>15</v>
      </c>
      <c r="AC1431" s="51">
        <f>VLOOKUP(H1431,'[3]POB 2017 DISA CHOTA'!$G$289:$AS$1552,22,FALSE)</f>
        <v>13</v>
      </c>
      <c r="AD1431" s="51">
        <f>VLOOKUP(H1431,'[3]POB 2017 DISA CHOTA'!$G$289:$AS$1552,23,FALSE)</f>
        <v>53</v>
      </c>
      <c r="AE1431" s="51">
        <f>VLOOKUP(H1431,'[3]POB 2017 DISA CHOTA'!$G$289:$AS$1552,24,FALSE)</f>
        <v>59</v>
      </c>
      <c r="AF1431" s="51">
        <f>VLOOKUP(H1431,'[3]POB 2017 DISA CHOTA'!$G$289:$AS$1552,25,FALSE)</f>
        <v>66</v>
      </c>
      <c r="AG1431" s="51">
        <f>VLOOKUP(H1431,'[3]POB 2017 DISA CHOTA'!$G$289:$AS$1552,26,FALSE)</f>
        <v>72</v>
      </c>
      <c r="AH1431" s="51">
        <f>VLOOKUP(H1431,'[3]POB 2017 DISA CHOTA'!$G$289:$AS$1552,27,FALSE)</f>
        <v>76</v>
      </c>
      <c r="AI1431" s="51">
        <f>VLOOKUP(H1431,'[3]POB 2017 DISA CHOTA'!$G$289:$AS$1552,28,FALSE)</f>
        <v>65</v>
      </c>
      <c r="AJ1431" s="51">
        <f>VLOOKUP(H1431,'[3]POB 2017 DISA CHOTA'!$G$289:$AS$1552,29,FALSE)</f>
        <v>57</v>
      </c>
      <c r="AK1431" s="51">
        <f>VLOOKUP(H1431,'[3]POB 2017 DISA CHOTA'!$G$289:$AS$1552,30,FALSE)</f>
        <v>50</v>
      </c>
      <c r="AL1431" s="51">
        <f>VLOOKUP(H1431,'[3]POB 2017 DISA CHOTA'!$G$289:$AS$1552,31,FALSE)</f>
        <v>49</v>
      </c>
      <c r="AM1431" s="51">
        <f>VLOOKUP(H1431,'[3]POB 2017 DISA CHOTA'!$G$289:$AS$1552,32,FALSE)</f>
        <v>35</v>
      </c>
      <c r="AN1431" s="51">
        <f>VLOOKUP(H1431,'[3]POB 2017 DISA CHOTA'!$G$289:$AS$1552,33,FALSE)</f>
        <v>44</v>
      </c>
      <c r="AO1431" s="51">
        <f>VLOOKUP(H1431,'[3]POB 2017 DISA CHOTA'!$G$289:$AS$1552,34,FALSE)</f>
        <v>26</v>
      </c>
      <c r="AP1431" s="51">
        <f>VLOOKUP(H1431,'[3]POB 2017 DISA CHOTA'!$G$289:$AS$1552,35,FALSE)</f>
        <v>18</v>
      </c>
      <c r="AQ1431" s="51">
        <f>VLOOKUP(H1431,'[3]POB 2017 DISA CHOTA'!$G$289:$AS$1552,36,FALSE)</f>
        <v>45</v>
      </c>
      <c r="AR1431" s="51">
        <f>VLOOKUP(H1431,'[3]POB 2017 DISA CHOTA'!$G$289:$AS$1552,37,FALSE)</f>
        <v>38</v>
      </c>
      <c r="AS1431" s="51">
        <f>VLOOKUP(H1431,'[3]POB 2017 DISA CHOTA'!$G$289:$AS$1552,38,FALSE)</f>
        <v>192</v>
      </c>
      <c r="AT1431" s="51">
        <f>VLOOKUP(H1431,'[3]POB 2017 DISA CHOTA'!$G$289:$AS$1552,39,FALSE)</f>
        <v>20</v>
      </c>
      <c r="AU1431" s="56">
        <v>4781</v>
      </c>
      <c r="AV1431" s="109"/>
      <c r="AW1431" s="109"/>
    </row>
    <row r="1432" spans="1:49" s="33" customFormat="1" ht="12">
      <c r="A1432" s="21">
        <v>1428</v>
      </c>
      <c r="B1432" s="71" t="s">
        <v>288</v>
      </c>
      <c r="C1432" s="71"/>
      <c r="D1432" s="71"/>
      <c r="E1432" s="71"/>
      <c r="F1432" s="72" t="s">
        <v>1098</v>
      </c>
      <c r="G1432" s="73"/>
      <c r="H1432" s="71" t="s">
        <v>288</v>
      </c>
      <c r="I1432" s="104">
        <f>SUM(I1433:I1445)</f>
        <v>11111</v>
      </c>
      <c r="J1432" s="74">
        <f t="shared" ref="J1432:AT1432" si="1046">SUM(J1433:J1445)</f>
        <v>146</v>
      </c>
      <c r="K1432" s="74">
        <f t="shared" si="1046"/>
        <v>171</v>
      </c>
      <c r="L1432" s="74">
        <f t="shared" si="1046"/>
        <v>167</v>
      </c>
      <c r="M1432" s="74">
        <f t="shared" si="1046"/>
        <v>170</v>
      </c>
      <c r="N1432" s="74">
        <f t="shared" si="1046"/>
        <v>206</v>
      </c>
      <c r="O1432" s="74">
        <f t="shared" si="1046"/>
        <v>222</v>
      </c>
      <c r="P1432" s="74">
        <f t="shared" si="1046"/>
        <v>218</v>
      </c>
      <c r="Q1432" s="74">
        <f t="shared" si="1046"/>
        <v>223</v>
      </c>
      <c r="R1432" s="74">
        <f t="shared" si="1046"/>
        <v>227</v>
      </c>
      <c r="S1432" s="74">
        <f t="shared" si="1046"/>
        <v>231</v>
      </c>
      <c r="T1432" s="74">
        <f t="shared" si="1046"/>
        <v>236</v>
      </c>
      <c r="U1432" s="74">
        <f t="shared" si="1046"/>
        <v>240</v>
      </c>
      <c r="V1432" s="74">
        <f t="shared" si="1046"/>
        <v>241</v>
      </c>
      <c r="W1432" s="74">
        <f t="shared" si="1046"/>
        <v>239</v>
      </c>
      <c r="X1432" s="74">
        <f t="shared" si="1046"/>
        <v>233</v>
      </c>
      <c r="Y1432" s="74">
        <f t="shared" si="1046"/>
        <v>228</v>
      </c>
      <c r="Z1432" s="74">
        <f t="shared" si="1046"/>
        <v>223</v>
      </c>
      <c r="AA1432" s="74">
        <f t="shared" si="1046"/>
        <v>217</v>
      </c>
      <c r="AB1432" s="74">
        <f t="shared" si="1046"/>
        <v>210</v>
      </c>
      <c r="AC1432" s="74">
        <f t="shared" si="1046"/>
        <v>202</v>
      </c>
      <c r="AD1432" s="74">
        <f t="shared" si="1046"/>
        <v>934</v>
      </c>
      <c r="AE1432" s="74">
        <f t="shared" si="1046"/>
        <v>961</v>
      </c>
      <c r="AF1432" s="74">
        <f t="shared" si="1046"/>
        <v>889</v>
      </c>
      <c r="AG1432" s="74">
        <f t="shared" si="1046"/>
        <v>839</v>
      </c>
      <c r="AH1432" s="74">
        <f t="shared" si="1046"/>
        <v>687</v>
      </c>
      <c r="AI1432" s="74">
        <f t="shared" si="1046"/>
        <v>665</v>
      </c>
      <c r="AJ1432" s="74">
        <f t="shared" si="1046"/>
        <v>492</v>
      </c>
      <c r="AK1432" s="74">
        <f t="shared" si="1046"/>
        <v>441</v>
      </c>
      <c r="AL1432" s="74">
        <f t="shared" si="1046"/>
        <v>338</v>
      </c>
      <c r="AM1432" s="74">
        <f t="shared" si="1046"/>
        <v>212</v>
      </c>
      <c r="AN1432" s="74">
        <f t="shared" si="1046"/>
        <v>187</v>
      </c>
      <c r="AO1432" s="74">
        <f t="shared" si="1046"/>
        <v>121</v>
      </c>
      <c r="AP1432" s="74">
        <f t="shared" si="1046"/>
        <v>95</v>
      </c>
      <c r="AQ1432" s="74">
        <f t="shared" si="1046"/>
        <v>583</v>
      </c>
      <c r="AR1432" s="74">
        <f t="shared" si="1046"/>
        <v>517</v>
      </c>
      <c r="AS1432" s="74">
        <f t="shared" si="1046"/>
        <v>2437</v>
      </c>
      <c r="AT1432" s="74">
        <f t="shared" si="1046"/>
        <v>221</v>
      </c>
      <c r="AU1432" s="73" t="s">
        <v>288</v>
      </c>
      <c r="AV1432" s="109"/>
      <c r="AW1432" s="109"/>
    </row>
    <row r="1433" spans="1:49" s="33" customFormat="1" ht="12">
      <c r="A1433" s="6">
        <v>1429</v>
      </c>
      <c r="B1433" s="83">
        <v>4718</v>
      </c>
      <c r="C1433" s="84" t="s">
        <v>996</v>
      </c>
      <c r="D1433" s="84" t="s">
        <v>748</v>
      </c>
      <c r="E1433" s="84" t="s">
        <v>768</v>
      </c>
      <c r="F1433" s="12" t="s">
        <v>390</v>
      </c>
      <c r="G1433" s="56" t="s">
        <v>680</v>
      </c>
      <c r="H1433" s="83">
        <v>4718</v>
      </c>
      <c r="I1433" s="16">
        <f t="shared" ref="I1433:I1445" si="1047">SUM(J1433:AP1433)</f>
        <v>3029</v>
      </c>
      <c r="J1433" s="51">
        <f>VLOOKUP(H1433,'[3]POB 2017 DISA CHOTA'!$G$289:$AS$1552,3,FALSE)</f>
        <v>56</v>
      </c>
      <c r="K1433" s="51">
        <f>VLOOKUP(H1433,'[3]POB 2017 DISA CHOTA'!$G$289:$AS$1552,4,FALSE)</f>
        <v>64</v>
      </c>
      <c r="L1433" s="51">
        <f>VLOOKUP(H1433,'[3]POB 2017 DISA CHOTA'!$G$289:$AS$1552,5,FALSE)</f>
        <v>46</v>
      </c>
      <c r="M1433" s="51">
        <f>VLOOKUP(H1433,'[3]POB 2017 DISA CHOTA'!$G$289:$AS$1552,6,FALSE)</f>
        <v>48</v>
      </c>
      <c r="N1433" s="51">
        <f>VLOOKUP(H1433,'[3]POB 2017 DISA CHOTA'!$G$289:$AS$1552,7,FALSE)</f>
        <v>71</v>
      </c>
      <c r="O1433" s="51">
        <f>VLOOKUP(H1433,'[3]POB 2017 DISA CHOTA'!$G$289:$AS$1552,8,FALSE)</f>
        <v>66</v>
      </c>
      <c r="P1433" s="51">
        <f>VLOOKUP(H1433,'[3]POB 2017 DISA CHOTA'!$G$289:$AS$1552,9,FALSE)</f>
        <v>70</v>
      </c>
      <c r="Q1433" s="51">
        <f>VLOOKUP(H1433,'[3]POB 2017 DISA CHOTA'!$G$289:$AS$1552,10,FALSE)</f>
        <v>74</v>
      </c>
      <c r="R1433" s="51">
        <f>VLOOKUP(H1433,'[3]POB 2017 DISA CHOTA'!$G$289:$AS$1552,11,FALSE)</f>
        <v>66</v>
      </c>
      <c r="S1433" s="51">
        <f>VLOOKUP(H1433,'[3]POB 2017 DISA CHOTA'!$G$289:$AS$1552,12,FALSE)</f>
        <v>62</v>
      </c>
      <c r="T1433" s="51">
        <f>VLOOKUP(H1433,'[3]POB 2017 DISA CHOTA'!$G$289:$AS$1552,13,FALSE)</f>
        <v>67</v>
      </c>
      <c r="U1433" s="51">
        <f>VLOOKUP(H1433,'[3]POB 2017 DISA CHOTA'!$G$289:$AS$1552,14,FALSE)</f>
        <v>60</v>
      </c>
      <c r="V1433" s="51">
        <f>VLOOKUP(H1433,'[3]POB 2017 DISA CHOTA'!$G$289:$AS$1552,15,FALSE)</f>
        <v>64</v>
      </c>
      <c r="W1433" s="51">
        <f>VLOOKUP(H1433,'[3]POB 2017 DISA CHOTA'!$G$289:$AS$1552,16,FALSE)</f>
        <v>70</v>
      </c>
      <c r="X1433" s="51">
        <f>VLOOKUP(H1433,'[3]POB 2017 DISA CHOTA'!$G$289:$AS$1552,17,FALSE)</f>
        <v>74</v>
      </c>
      <c r="Y1433" s="51">
        <f>VLOOKUP(H1433,'[3]POB 2017 DISA CHOTA'!$G$289:$AS$1552,18,FALSE)</f>
        <v>76</v>
      </c>
      <c r="Z1433" s="51">
        <f>VLOOKUP(H1433,'[3]POB 2017 DISA CHOTA'!$G$289:$AS$1552,19,FALSE)</f>
        <v>70</v>
      </c>
      <c r="AA1433" s="51">
        <f>VLOOKUP(H1433,'[3]POB 2017 DISA CHOTA'!$G$289:$AS$1552,20,FALSE)</f>
        <v>63</v>
      </c>
      <c r="AB1433" s="51">
        <f>VLOOKUP(H1433,'[3]POB 2017 DISA CHOTA'!$G$289:$AS$1552,21,FALSE)</f>
        <v>60</v>
      </c>
      <c r="AC1433" s="51">
        <f>VLOOKUP(H1433,'[3]POB 2017 DISA CHOTA'!$G$289:$AS$1552,22,FALSE)</f>
        <v>51</v>
      </c>
      <c r="AD1433" s="51">
        <f>VLOOKUP(H1433,'[3]POB 2017 DISA CHOTA'!$G$289:$AS$1552,23,FALSE)</f>
        <v>240</v>
      </c>
      <c r="AE1433" s="51">
        <f>VLOOKUP(H1433,'[3]POB 2017 DISA CHOTA'!$G$289:$AS$1552,24,FALSE)</f>
        <v>249</v>
      </c>
      <c r="AF1433" s="51">
        <f>VLOOKUP(H1433,'[3]POB 2017 DISA CHOTA'!$G$289:$AS$1552,25,FALSE)</f>
        <v>222</v>
      </c>
      <c r="AG1433" s="51">
        <f>VLOOKUP(H1433,'[3]POB 2017 DISA CHOTA'!$G$289:$AS$1552,26,FALSE)</f>
        <v>228</v>
      </c>
      <c r="AH1433" s="51">
        <f>VLOOKUP(H1433,'[3]POB 2017 DISA CHOTA'!$G$289:$AS$1552,27,FALSE)</f>
        <v>180</v>
      </c>
      <c r="AI1433" s="51">
        <f>VLOOKUP(H1433,'[3]POB 2017 DISA CHOTA'!$G$289:$AS$1552,28,FALSE)</f>
        <v>146</v>
      </c>
      <c r="AJ1433" s="51">
        <f>VLOOKUP(H1433,'[3]POB 2017 DISA CHOTA'!$G$289:$AS$1552,29,FALSE)</f>
        <v>119</v>
      </c>
      <c r="AK1433" s="51">
        <f>VLOOKUP(H1433,'[3]POB 2017 DISA CHOTA'!$G$289:$AS$1552,30,FALSE)</f>
        <v>107</v>
      </c>
      <c r="AL1433" s="51">
        <f>VLOOKUP(H1433,'[3]POB 2017 DISA CHOTA'!$G$289:$AS$1552,31,FALSE)</f>
        <v>87</v>
      </c>
      <c r="AM1433" s="51">
        <f>VLOOKUP(H1433,'[3]POB 2017 DISA CHOTA'!$G$289:$AS$1552,32,FALSE)</f>
        <v>55</v>
      </c>
      <c r="AN1433" s="51">
        <f>VLOOKUP(H1433,'[3]POB 2017 DISA CHOTA'!$G$289:$AS$1552,33,FALSE)</f>
        <v>56</v>
      </c>
      <c r="AO1433" s="51">
        <f>VLOOKUP(H1433,'[3]POB 2017 DISA CHOTA'!$G$289:$AS$1552,34,FALSE)</f>
        <v>31</v>
      </c>
      <c r="AP1433" s="51">
        <f>VLOOKUP(H1433,'[3]POB 2017 DISA CHOTA'!$G$289:$AS$1552,35,FALSE)</f>
        <v>31</v>
      </c>
      <c r="AQ1433" s="51">
        <f>VLOOKUP(H1433,'[3]POB 2017 DISA CHOTA'!$G$289:$AS$1552,36,FALSE)</f>
        <v>164</v>
      </c>
      <c r="AR1433" s="51">
        <f>VLOOKUP(H1433,'[3]POB 2017 DISA CHOTA'!$G$289:$AS$1552,37,FALSE)</f>
        <v>154</v>
      </c>
      <c r="AS1433" s="51">
        <f>VLOOKUP(H1433,'[3]POB 2017 DISA CHOTA'!$G$289:$AS$1552,38,FALSE)</f>
        <v>620</v>
      </c>
      <c r="AT1433" s="51">
        <f>VLOOKUP(H1433,'[3]POB 2017 DISA CHOTA'!$G$289:$AS$1552,39,FALSE)</f>
        <v>80</v>
      </c>
      <c r="AU1433" s="56">
        <v>4718</v>
      </c>
      <c r="AV1433" s="109"/>
      <c r="AW1433" s="109"/>
    </row>
    <row r="1434" spans="1:49" s="33" customFormat="1" ht="24">
      <c r="A1434" s="21">
        <v>1430</v>
      </c>
      <c r="B1434" s="83">
        <v>4720</v>
      </c>
      <c r="C1434" s="84" t="s">
        <v>996</v>
      </c>
      <c r="D1434" s="84" t="s">
        <v>748</v>
      </c>
      <c r="E1434" s="84" t="s">
        <v>768</v>
      </c>
      <c r="F1434" s="47" t="s">
        <v>769</v>
      </c>
      <c r="G1434" s="56" t="s">
        <v>662</v>
      </c>
      <c r="H1434" s="83">
        <v>4720</v>
      </c>
      <c r="I1434" s="16">
        <f t="shared" si="1047"/>
        <v>586</v>
      </c>
      <c r="J1434" s="51">
        <f>VLOOKUP(H1434,'[3]POB 2017 DISA CHOTA'!$G$289:$AS$1552,3,FALSE)</f>
        <v>7</v>
      </c>
      <c r="K1434" s="51">
        <f>VLOOKUP(H1434,'[3]POB 2017 DISA CHOTA'!$G$289:$AS$1552,4,FALSE)</f>
        <v>12</v>
      </c>
      <c r="L1434" s="51">
        <f>VLOOKUP(H1434,'[3]POB 2017 DISA CHOTA'!$G$289:$AS$1552,5,FALSE)</f>
        <v>15</v>
      </c>
      <c r="M1434" s="51">
        <f>VLOOKUP(H1434,'[3]POB 2017 DISA CHOTA'!$G$289:$AS$1552,6,FALSE)</f>
        <v>7</v>
      </c>
      <c r="N1434" s="51">
        <f>VLOOKUP(H1434,'[3]POB 2017 DISA CHOTA'!$G$289:$AS$1552,7,FALSE)</f>
        <v>18</v>
      </c>
      <c r="O1434" s="51">
        <f>VLOOKUP(H1434,'[3]POB 2017 DISA CHOTA'!$G$289:$AS$1552,8,FALSE)</f>
        <v>9</v>
      </c>
      <c r="P1434" s="51">
        <f>VLOOKUP(H1434,'[3]POB 2017 DISA CHOTA'!$G$289:$AS$1552,9,FALSE)</f>
        <v>13</v>
      </c>
      <c r="Q1434" s="51">
        <f>VLOOKUP(H1434,'[3]POB 2017 DISA CHOTA'!$G$289:$AS$1552,10,FALSE)</f>
        <v>15</v>
      </c>
      <c r="R1434" s="51">
        <f>VLOOKUP(H1434,'[3]POB 2017 DISA CHOTA'!$G$289:$AS$1552,11,FALSE)</f>
        <v>13</v>
      </c>
      <c r="S1434" s="51">
        <f>VLOOKUP(H1434,'[3]POB 2017 DISA CHOTA'!$G$289:$AS$1552,12,FALSE)</f>
        <v>14</v>
      </c>
      <c r="T1434" s="51">
        <f>VLOOKUP(H1434,'[3]POB 2017 DISA CHOTA'!$G$289:$AS$1552,13,FALSE)</f>
        <v>11</v>
      </c>
      <c r="U1434" s="51">
        <f>VLOOKUP(H1434,'[3]POB 2017 DISA CHOTA'!$G$289:$AS$1552,14,FALSE)</f>
        <v>11</v>
      </c>
      <c r="V1434" s="51">
        <f>VLOOKUP(H1434,'[3]POB 2017 DISA CHOTA'!$G$289:$AS$1552,15,FALSE)</f>
        <v>14</v>
      </c>
      <c r="W1434" s="51">
        <f>VLOOKUP(H1434,'[3]POB 2017 DISA CHOTA'!$G$289:$AS$1552,16,FALSE)</f>
        <v>8</v>
      </c>
      <c r="X1434" s="51">
        <f>VLOOKUP(H1434,'[3]POB 2017 DISA CHOTA'!$G$289:$AS$1552,17,FALSE)</f>
        <v>9</v>
      </c>
      <c r="Y1434" s="51">
        <f>VLOOKUP(H1434,'[3]POB 2017 DISA CHOTA'!$G$289:$AS$1552,18,FALSE)</f>
        <v>6</v>
      </c>
      <c r="Z1434" s="51">
        <f>VLOOKUP(H1434,'[3]POB 2017 DISA CHOTA'!$G$289:$AS$1552,19,FALSE)</f>
        <v>14</v>
      </c>
      <c r="AA1434" s="51">
        <f>VLOOKUP(H1434,'[3]POB 2017 DISA CHOTA'!$G$289:$AS$1552,20,FALSE)</f>
        <v>10</v>
      </c>
      <c r="AB1434" s="51">
        <f>VLOOKUP(H1434,'[3]POB 2017 DISA CHOTA'!$G$289:$AS$1552,21,FALSE)</f>
        <v>9</v>
      </c>
      <c r="AC1434" s="51">
        <f>VLOOKUP(H1434,'[3]POB 2017 DISA CHOTA'!$G$289:$AS$1552,22,FALSE)</f>
        <v>7</v>
      </c>
      <c r="AD1434" s="51">
        <f>VLOOKUP(H1434,'[3]POB 2017 DISA CHOTA'!$G$289:$AS$1552,23,FALSE)</f>
        <v>75</v>
      </c>
      <c r="AE1434" s="51">
        <f>VLOOKUP(H1434,'[3]POB 2017 DISA CHOTA'!$G$289:$AS$1552,24,FALSE)</f>
        <v>51</v>
      </c>
      <c r="AF1434" s="51">
        <f>VLOOKUP(H1434,'[3]POB 2017 DISA CHOTA'!$G$289:$AS$1552,25,FALSE)</f>
        <v>60</v>
      </c>
      <c r="AG1434" s="51">
        <f>VLOOKUP(H1434,'[3]POB 2017 DISA CHOTA'!$G$289:$AS$1552,26,FALSE)</f>
        <v>28</v>
      </c>
      <c r="AH1434" s="51">
        <f>VLOOKUP(H1434,'[3]POB 2017 DISA CHOTA'!$G$289:$AS$1552,27,FALSE)</f>
        <v>24</v>
      </c>
      <c r="AI1434" s="51">
        <f>VLOOKUP(H1434,'[3]POB 2017 DISA CHOTA'!$G$289:$AS$1552,28,FALSE)</f>
        <v>26</v>
      </c>
      <c r="AJ1434" s="51">
        <f>VLOOKUP(H1434,'[3]POB 2017 DISA CHOTA'!$G$289:$AS$1552,29,FALSE)</f>
        <v>23</v>
      </c>
      <c r="AK1434" s="51">
        <f>VLOOKUP(H1434,'[3]POB 2017 DISA CHOTA'!$G$289:$AS$1552,30,FALSE)</f>
        <v>31</v>
      </c>
      <c r="AL1434" s="51">
        <f>VLOOKUP(H1434,'[3]POB 2017 DISA CHOTA'!$G$289:$AS$1552,31,FALSE)</f>
        <v>17</v>
      </c>
      <c r="AM1434" s="51">
        <f>VLOOKUP(H1434,'[3]POB 2017 DISA CHOTA'!$G$289:$AS$1552,32,FALSE)</f>
        <v>7</v>
      </c>
      <c r="AN1434" s="51">
        <f>VLOOKUP(H1434,'[3]POB 2017 DISA CHOTA'!$G$289:$AS$1552,33,FALSE)</f>
        <v>10</v>
      </c>
      <c r="AO1434" s="51">
        <f>VLOOKUP(H1434,'[3]POB 2017 DISA CHOTA'!$G$289:$AS$1552,34,FALSE)</f>
        <v>6</v>
      </c>
      <c r="AP1434" s="51">
        <f>VLOOKUP(H1434,'[3]POB 2017 DISA CHOTA'!$G$289:$AS$1552,35,FALSE)</f>
        <v>6</v>
      </c>
      <c r="AQ1434" s="51">
        <f>VLOOKUP(H1434,'[3]POB 2017 DISA CHOTA'!$G$289:$AS$1552,36,FALSE)</f>
        <v>26</v>
      </c>
      <c r="AR1434" s="51">
        <f>VLOOKUP(H1434,'[3]POB 2017 DISA CHOTA'!$G$289:$AS$1552,37,FALSE)</f>
        <v>22</v>
      </c>
      <c r="AS1434" s="51">
        <f>VLOOKUP(H1434,'[3]POB 2017 DISA CHOTA'!$G$289:$AS$1552,38,FALSE)</f>
        <v>129</v>
      </c>
      <c r="AT1434" s="51">
        <f>VLOOKUP(H1434,'[3]POB 2017 DISA CHOTA'!$G$289:$AS$1552,39,FALSE)</f>
        <v>13</v>
      </c>
      <c r="AU1434" s="56">
        <v>4720</v>
      </c>
      <c r="AV1434" s="109"/>
      <c r="AW1434" s="109"/>
    </row>
    <row r="1435" spans="1:49" s="33" customFormat="1" ht="12">
      <c r="A1435" s="21">
        <v>1431</v>
      </c>
      <c r="B1435" s="83">
        <v>4721</v>
      </c>
      <c r="C1435" s="84" t="s">
        <v>996</v>
      </c>
      <c r="D1435" s="84" t="s">
        <v>748</v>
      </c>
      <c r="E1435" s="84" t="s">
        <v>768</v>
      </c>
      <c r="F1435" s="12" t="s">
        <v>391</v>
      </c>
      <c r="G1435" s="56" t="s">
        <v>662</v>
      </c>
      <c r="H1435" s="83">
        <v>4721</v>
      </c>
      <c r="I1435" s="16">
        <f t="shared" si="1047"/>
        <v>944</v>
      </c>
      <c r="J1435" s="51">
        <f>VLOOKUP(H1435,'[3]POB 2017 DISA CHOTA'!$G$289:$AS$1552,3,FALSE)</f>
        <v>10</v>
      </c>
      <c r="K1435" s="51">
        <f>VLOOKUP(H1435,'[3]POB 2017 DISA CHOTA'!$G$289:$AS$1552,4,FALSE)</f>
        <v>10</v>
      </c>
      <c r="L1435" s="51">
        <f>VLOOKUP(H1435,'[3]POB 2017 DISA CHOTA'!$G$289:$AS$1552,5,FALSE)</f>
        <v>17</v>
      </c>
      <c r="M1435" s="51">
        <f>VLOOKUP(H1435,'[3]POB 2017 DISA CHOTA'!$G$289:$AS$1552,6,FALSE)</f>
        <v>14</v>
      </c>
      <c r="N1435" s="51">
        <f>VLOOKUP(H1435,'[3]POB 2017 DISA CHOTA'!$G$289:$AS$1552,7,FALSE)</f>
        <v>14</v>
      </c>
      <c r="O1435" s="51">
        <f>VLOOKUP(H1435,'[3]POB 2017 DISA CHOTA'!$G$289:$AS$1552,8,FALSE)</f>
        <v>20</v>
      </c>
      <c r="P1435" s="51">
        <f>VLOOKUP(H1435,'[3]POB 2017 DISA CHOTA'!$G$289:$AS$1552,9,FALSE)</f>
        <v>21</v>
      </c>
      <c r="Q1435" s="51">
        <f>VLOOKUP(H1435,'[3]POB 2017 DISA CHOTA'!$G$289:$AS$1552,10,FALSE)</f>
        <v>19</v>
      </c>
      <c r="R1435" s="51">
        <f>VLOOKUP(H1435,'[3]POB 2017 DISA CHOTA'!$G$289:$AS$1552,11,FALSE)</f>
        <v>18</v>
      </c>
      <c r="S1435" s="51">
        <f>VLOOKUP(H1435,'[3]POB 2017 DISA CHOTA'!$G$289:$AS$1552,12,FALSE)</f>
        <v>26</v>
      </c>
      <c r="T1435" s="51">
        <f>VLOOKUP(H1435,'[3]POB 2017 DISA CHOTA'!$G$289:$AS$1552,13,FALSE)</f>
        <v>25</v>
      </c>
      <c r="U1435" s="51">
        <f>VLOOKUP(H1435,'[3]POB 2017 DISA CHOTA'!$G$289:$AS$1552,14,FALSE)</f>
        <v>24</v>
      </c>
      <c r="V1435" s="51">
        <f>VLOOKUP(H1435,'[3]POB 2017 DISA CHOTA'!$G$289:$AS$1552,15,FALSE)</f>
        <v>21</v>
      </c>
      <c r="W1435" s="51">
        <f>VLOOKUP(H1435,'[3]POB 2017 DISA CHOTA'!$G$289:$AS$1552,16,FALSE)</f>
        <v>19</v>
      </c>
      <c r="X1435" s="51">
        <f>VLOOKUP(H1435,'[3]POB 2017 DISA CHOTA'!$G$289:$AS$1552,17,FALSE)</f>
        <v>15</v>
      </c>
      <c r="Y1435" s="51">
        <f>VLOOKUP(H1435,'[3]POB 2017 DISA CHOTA'!$G$289:$AS$1552,18,FALSE)</f>
        <v>16</v>
      </c>
      <c r="Z1435" s="51">
        <f>VLOOKUP(H1435,'[3]POB 2017 DISA CHOTA'!$G$289:$AS$1552,19,FALSE)</f>
        <v>21</v>
      </c>
      <c r="AA1435" s="51">
        <f>VLOOKUP(H1435,'[3]POB 2017 DISA CHOTA'!$G$289:$AS$1552,20,FALSE)</f>
        <v>13</v>
      </c>
      <c r="AB1435" s="51">
        <f>VLOOKUP(H1435,'[3]POB 2017 DISA CHOTA'!$G$289:$AS$1552,21,FALSE)</f>
        <v>15</v>
      </c>
      <c r="AC1435" s="51">
        <f>VLOOKUP(H1435,'[3]POB 2017 DISA CHOTA'!$G$289:$AS$1552,22,FALSE)</f>
        <v>15</v>
      </c>
      <c r="AD1435" s="51">
        <f>VLOOKUP(H1435,'[3]POB 2017 DISA CHOTA'!$G$289:$AS$1552,23,FALSE)</f>
        <v>85</v>
      </c>
      <c r="AE1435" s="51">
        <f>VLOOKUP(H1435,'[3]POB 2017 DISA CHOTA'!$G$289:$AS$1552,24,FALSE)</f>
        <v>86</v>
      </c>
      <c r="AF1435" s="51">
        <f>VLOOKUP(H1435,'[3]POB 2017 DISA CHOTA'!$G$289:$AS$1552,25,FALSE)</f>
        <v>72</v>
      </c>
      <c r="AG1435" s="51">
        <f>VLOOKUP(H1435,'[3]POB 2017 DISA CHOTA'!$G$289:$AS$1552,26,FALSE)</f>
        <v>75</v>
      </c>
      <c r="AH1435" s="51">
        <f>VLOOKUP(H1435,'[3]POB 2017 DISA CHOTA'!$G$289:$AS$1552,27,FALSE)</f>
        <v>50</v>
      </c>
      <c r="AI1435" s="51">
        <f>VLOOKUP(H1435,'[3]POB 2017 DISA CHOTA'!$G$289:$AS$1552,28,FALSE)</f>
        <v>51</v>
      </c>
      <c r="AJ1435" s="51">
        <f>VLOOKUP(H1435,'[3]POB 2017 DISA CHOTA'!$G$289:$AS$1552,29,FALSE)</f>
        <v>40</v>
      </c>
      <c r="AK1435" s="51">
        <f>VLOOKUP(H1435,'[3]POB 2017 DISA CHOTA'!$G$289:$AS$1552,30,FALSE)</f>
        <v>38</v>
      </c>
      <c r="AL1435" s="51">
        <f>VLOOKUP(H1435,'[3]POB 2017 DISA CHOTA'!$G$289:$AS$1552,31,FALSE)</f>
        <v>29</v>
      </c>
      <c r="AM1435" s="51">
        <f>VLOOKUP(H1435,'[3]POB 2017 DISA CHOTA'!$G$289:$AS$1552,32,FALSE)</f>
        <v>30</v>
      </c>
      <c r="AN1435" s="51">
        <f>VLOOKUP(H1435,'[3]POB 2017 DISA CHOTA'!$G$289:$AS$1552,33,FALSE)</f>
        <v>17</v>
      </c>
      <c r="AO1435" s="51">
        <f>VLOOKUP(H1435,'[3]POB 2017 DISA CHOTA'!$G$289:$AS$1552,34,FALSE)</f>
        <v>10</v>
      </c>
      <c r="AP1435" s="51">
        <f>VLOOKUP(H1435,'[3]POB 2017 DISA CHOTA'!$G$289:$AS$1552,35,FALSE)</f>
        <v>8</v>
      </c>
      <c r="AQ1435" s="51">
        <f>VLOOKUP(H1435,'[3]POB 2017 DISA CHOTA'!$G$289:$AS$1552,36,FALSE)</f>
        <v>51</v>
      </c>
      <c r="AR1435" s="51">
        <f>VLOOKUP(H1435,'[3]POB 2017 DISA CHOTA'!$G$289:$AS$1552,37,FALSE)</f>
        <v>38</v>
      </c>
      <c r="AS1435" s="51">
        <f>VLOOKUP(H1435,'[3]POB 2017 DISA CHOTA'!$G$289:$AS$1552,38,FALSE)</f>
        <v>205</v>
      </c>
      <c r="AT1435" s="51">
        <f>VLOOKUP(H1435,'[3]POB 2017 DISA CHOTA'!$G$289:$AS$1552,39,FALSE)</f>
        <v>14</v>
      </c>
      <c r="AU1435" s="56">
        <v>4721</v>
      </c>
      <c r="AV1435" s="109"/>
      <c r="AW1435" s="109"/>
    </row>
    <row r="1436" spans="1:49" s="33" customFormat="1" ht="12">
      <c r="A1436" s="6">
        <v>1432</v>
      </c>
      <c r="B1436" s="83">
        <v>4722</v>
      </c>
      <c r="C1436" s="84" t="s">
        <v>996</v>
      </c>
      <c r="D1436" s="84" t="s">
        <v>748</v>
      </c>
      <c r="E1436" s="84" t="s">
        <v>768</v>
      </c>
      <c r="F1436" s="12" t="s">
        <v>392</v>
      </c>
      <c r="G1436" s="56" t="s">
        <v>662</v>
      </c>
      <c r="H1436" s="83">
        <v>4722</v>
      </c>
      <c r="I1436" s="16">
        <f t="shared" si="1047"/>
        <v>321</v>
      </c>
      <c r="J1436" s="51">
        <f>VLOOKUP(H1436,'[3]POB 2017 DISA CHOTA'!$G$289:$AS$1552,3,FALSE)</f>
        <v>6</v>
      </c>
      <c r="K1436" s="51">
        <f>VLOOKUP(H1436,'[3]POB 2017 DISA CHOTA'!$G$289:$AS$1552,4,FALSE)</f>
        <v>6</v>
      </c>
      <c r="L1436" s="51">
        <f>VLOOKUP(H1436,'[3]POB 2017 DISA CHOTA'!$G$289:$AS$1552,5,FALSE)</f>
        <v>1</v>
      </c>
      <c r="M1436" s="51">
        <f>VLOOKUP(H1436,'[3]POB 2017 DISA CHOTA'!$G$289:$AS$1552,6,FALSE)</f>
        <v>9</v>
      </c>
      <c r="N1436" s="51">
        <f>VLOOKUP(H1436,'[3]POB 2017 DISA CHOTA'!$G$289:$AS$1552,7,FALSE)</f>
        <v>5</v>
      </c>
      <c r="O1436" s="51">
        <f>VLOOKUP(H1436,'[3]POB 2017 DISA CHOTA'!$G$289:$AS$1552,8,FALSE)</f>
        <v>5</v>
      </c>
      <c r="P1436" s="51">
        <f>VLOOKUP(H1436,'[3]POB 2017 DISA CHOTA'!$G$289:$AS$1552,9,FALSE)</f>
        <v>3</v>
      </c>
      <c r="Q1436" s="51">
        <f>VLOOKUP(H1436,'[3]POB 2017 DISA CHOTA'!$G$289:$AS$1552,10,FALSE)</f>
        <v>8</v>
      </c>
      <c r="R1436" s="51">
        <f>VLOOKUP(H1436,'[3]POB 2017 DISA CHOTA'!$G$289:$AS$1552,11,FALSE)</f>
        <v>7</v>
      </c>
      <c r="S1436" s="51">
        <f>VLOOKUP(H1436,'[3]POB 2017 DISA CHOTA'!$G$289:$AS$1552,12,FALSE)</f>
        <v>9</v>
      </c>
      <c r="T1436" s="51">
        <f>VLOOKUP(H1436,'[3]POB 2017 DISA CHOTA'!$G$289:$AS$1552,13,FALSE)</f>
        <v>6</v>
      </c>
      <c r="U1436" s="51">
        <f>VLOOKUP(H1436,'[3]POB 2017 DISA CHOTA'!$G$289:$AS$1552,14,FALSE)</f>
        <v>7</v>
      </c>
      <c r="V1436" s="51">
        <f>VLOOKUP(H1436,'[3]POB 2017 DISA CHOTA'!$G$289:$AS$1552,15,FALSE)</f>
        <v>8</v>
      </c>
      <c r="W1436" s="51">
        <f>VLOOKUP(H1436,'[3]POB 2017 DISA CHOTA'!$G$289:$AS$1552,16,FALSE)</f>
        <v>14</v>
      </c>
      <c r="X1436" s="51">
        <f>VLOOKUP(H1436,'[3]POB 2017 DISA CHOTA'!$G$289:$AS$1552,17,FALSE)</f>
        <v>3</v>
      </c>
      <c r="Y1436" s="51">
        <f>VLOOKUP(H1436,'[3]POB 2017 DISA CHOTA'!$G$289:$AS$1552,18,FALSE)</f>
        <v>4</v>
      </c>
      <c r="Z1436" s="51">
        <f>VLOOKUP(H1436,'[3]POB 2017 DISA CHOTA'!$G$289:$AS$1552,19,FALSE)</f>
        <v>6</v>
      </c>
      <c r="AA1436" s="51">
        <f>VLOOKUP(H1436,'[3]POB 2017 DISA CHOTA'!$G$289:$AS$1552,20,FALSE)</f>
        <v>5</v>
      </c>
      <c r="AB1436" s="51">
        <f>VLOOKUP(H1436,'[3]POB 2017 DISA CHOTA'!$G$289:$AS$1552,21,FALSE)</f>
        <v>4</v>
      </c>
      <c r="AC1436" s="51">
        <f>VLOOKUP(H1436,'[3]POB 2017 DISA CHOTA'!$G$289:$AS$1552,22,FALSE)</f>
        <v>6</v>
      </c>
      <c r="AD1436" s="51">
        <f>VLOOKUP(H1436,'[3]POB 2017 DISA CHOTA'!$G$289:$AS$1552,23,FALSE)</f>
        <v>28</v>
      </c>
      <c r="AE1436" s="51">
        <f>VLOOKUP(H1436,'[3]POB 2017 DISA CHOTA'!$G$289:$AS$1552,24,FALSE)</f>
        <v>33</v>
      </c>
      <c r="AF1436" s="51">
        <f>VLOOKUP(H1436,'[3]POB 2017 DISA CHOTA'!$G$289:$AS$1552,25,FALSE)</f>
        <v>27</v>
      </c>
      <c r="AG1436" s="51">
        <f>VLOOKUP(H1436,'[3]POB 2017 DISA CHOTA'!$G$289:$AS$1552,26,FALSE)</f>
        <v>20</v>
      </c>
      <c r="AH1436" s="51">
        <f>VLOOKUP(H1436,'[3]POB 2017 DISA CHOTA'!$G$289:$AS$1552,27,FALSE)</f>
        <v>11</v>
      </c>
      <c r="AI1436" s="51">
        <f>VLOOKUP(H1436,'[3]POB 2017 DISA CHOTA'!$G$289:$AS$1552,28,FALSE)</f>
        <v>18</v>
      </c>
      <c r="AJ1436" s="51">
        <f>VLOOKUP(H1436,'[3]POB 2017 DISA CHOTA'!$G$289:$AS$1552,29,FALSE)</f>
        <v>21</v>
      </c>
      <c r="AK1436" s="51">
        <f>VLOOKUP(H1436,'[3]POB 2017 DISA CHOTA'!$G$289:$AS$1552,30,FALSE)</f>
        <v>18</v>
      </c>
      <c r="AL1436" s="51">
        <f>VLOOKUP(H1436,'[3]POB 2017 DISA CHOTA'!$G$289:$AS$1552,31,FALSE)</f>
        <v>7</v>
      </c>
      <c r="AM1436" s="51">
        <f>VLOOKUP(H1436,'[3]POB 2017 DISA CHOTA'!$G$289:$AS$1552,32,FALSE)</f>
        <v>4</v>
      </c>
      <c r="AN1436" s="51">
        <f>VLOOKUP(H1436,'[3]POB 2017 DISA CHOTA'!$G$289:$AS$1552,33,FALSE)</f>
        <v>4</v>
      </c>
      <c r="AO1436" s="51">
        <f>VLOOKUP(H1436,'[3]POB 2017 DISA CHOTA'!$G$289:$AS$1552,34,FALSE)</f>
        <v>3</v>
      </c>
      <c r="AP1436" s="51">
        <f>VLOOKUP(H1436,'[3]POB 2017 DISA CHOTA'!$G$289:$AS$1552,35,FALSE)</f>
        <v>5</v>
      </c>
      <c r="AQ1436" s="51">
        <f>VLOOKUP(H1436,'[3]POB 2017 DISA CHOTA'!$G$289:$AS$1552,36,FALSE)</f>
        <v>19</v>
      </c>
      <c r="AR1436" s="51">
        <f>VLOOKUP(H1436,'[3]POB 2017 DISA CHOTA'!$G$289:$AS$1552,37,FALSE)</f>
        <v>12</v>
      </c>
      <c r="AS1436" s="51">
        <f>VLOOKUP(H1436,'[3]POB 2017 DISA CHOTA'!$G$289:$AS$1552,38,FALSE)</f>
        <v>67</v>
      </c>
      <c r="AT1436" s="51">
        <f>VLOOKUP(H1436,'[3]POB 2017 DISA CHOTA'!$G$289:$AS$1552,39,FALSE)</f>
        <v>10</v>
      </c>
      <c r="AU1436" s="56">
        <v>4722</v>
      </c>
      <c r="AV1436" s="109"/>
      <c r="AW1436" s="109"/>
    </row>
    <row r="1437" spans="1:49" s="33" customFormat="1" ht="12">
      <c r="A1437" s="21">
        <v>1433</v>
      </c>
      <c r="B1437" s="83">
        <v>4723</v>
      </c>
      <c r="C1437" s="84" t="s">
        <v>996</v>
      </c>
      <c r="D1437" s="84" t="s">
        <v>748</v>
      </c>
      <c r="E1437" s="84" t="s">
        <v>768</v>
      </c>
      <c r="F1437" s="85" t="s">
        <v>393</v>
      </c>
      <c r="G1437" s="56" t="s">
        <v>662</v>
      </c>
      <c r="H1437" s="83">
        <v>4723</v>
      </c>
      <c r="I1437" s="16">
        <f t="shared" si="1047"/>
        <v>471</v>
      </c>
      <c r="J1437" s="51">
        <f>VLOOKUP(H1437,'[3]POB 2017 DISA CHOTA'!$G$289:$AS$1552,3,FALSE)</f>
        <v>2</v>
      </c>
      <c r="K1437" s="51">
        <f>VLOOKUP(H1437,'[3]POB 2017 DISA CHOTA'!$G$289:$AS$1552,4,FALSE)</f>
        <v>3</v>
      </c>
      <c r="L1437" s="51">
        <f>VLOOKUP(H1437,'[3]POB 2017 DISA CHOTA'!$G$289:$AS$1552,5,FALSE)</f>
        <v>4</v>
      </c>
      <c r="M1437" s="51">
        <f>VLOOKUP(H1437,'[3]POB 2017 DISA CHOTA'!$G$289:$AS$1552,6,FALSE)</f>
        <v>6</v>
      </c>
      <c r="N1437" s="51">
        <f>VLOOKUP(H1437,'[3]POB 2017 DISA CHOTA'!$G$289:$AS$1552,7,FALSE)</f>
        <v>5</v>
      </c>
      <c r="O1437" s="51">
        <f>VLOOKUP(H1437,'[3]POB 2017 DISA CHOTA'!$G$289:$AS$1552,8,FALSE)</f>
        <v>3</v>
      </c>
      <c r="P1437" s="51">
        <f>VLOOKUP(H1437,'[3]POB 2017 DISA CHOTA'!$G$289:$AS$1552,9,FALSE)</f>
        <v>6</v>
      </c>
      <c r="Q1437" s="51">
        <f>VLOOKUP(H1437,'[3]POB 2017 DISA CHOTA'!$G$289:$AS$1552,10,FALSE)</f>
        <v>6</v>
      </c>
      <c r="R1437" s="51">
        <f>VLOOKUP(H1437,'[3]POB 2017 DISA CHOTA'!$G$289:$AS$1552,11,FALSE)</f>
        <v>4</v>
      </c>
      <c r="S1437" s="51">
        <f>VLOOKUP(H1437,'[3]POB 2017 DISA CHOTA'!$G$289:$AS$1552,12,FALSE)</f>
        <v>5</v>
      </c>
      <c r="T1437" s="51">
        <f>VLOOKUP(H1437,'[3]POB 2017 DISA CHOTA'!$G$289:$AS$1552,13,FALSE)</f>
        <v>4</v>
      </c>
      <c r="U1437" s="51">
        <f>VLOOKUP(H1437,'[3]POB 2017 DISA CHOTA'!$G$289:$AS$1552,14,FALSE)</f>
        <v>3</v>
      </c>
      <c r="V1437" s="51">
        <f>VLOOKUP(H1437,'[3]POB 2017 DISA CHOTA'!$G$289:$AS$1552,15,FALSE)</f>
        <v>6</v>
      </c>
      <c r="W1437" s="51">
        <f>VLOOKUP(H1437,'[3]POB 2017 DISA CHOTA'!$G$289:$AS$1552,16,FALSE)</f>
        <v>3</v>
      </c>
      <c r="X1437" s="51">
        <f>VLOOKUP(H1437,'[3]POB 2017 DISA CHOTA'!$G$289:$AS$1552,17,FALSE)</f>
        <v>3</v>
      </c>
      <c r="Y1437" s="51">
        <f>VLOOKUP(H1437,'[3]POB 2017 DISA CHOTA'!$G$289:$AS$1552,18,FALSE)</f>
        <v>6</v>
      </c>
      <c r="Z1437" s="51">
        <f>VLOOKUP(H1437,'[3]POB 2017 DISA CHOTA'!$G$289:$AS$1552,19,FALSE)</f>
        <v>7</v>
      </c>
      <c r="AA1437" s="51">
        <f>VLOOKUP(H1437,'[3]POB 2017 DISA CHOTA'!$G$289:$AS$1552,20,FALSE)</f>
        <v>5</v>
      </c>
      <c r="AB1437" s="51">
        <f>VLOOKUP(H1437,'[3]POB 2017 DISA CHOTA'!$G$289:$AS$1552,21,FALSE)</f>
        <v>10</v>
      </c>
      <c r="AC1437" s="51">
        <f>VLOOKUP(H1437,'[3]POB 2017 DISA CHOTA'!$G$289:$AS$1552,22,FALSE)</f>
        <v>6</v>
      </c>
      <c r="AD1437" s="51">
        <f>VLOOKUP(H1437,'[3]POB 2017 DISA CHOTA'!$G$289:$AS$1552,23,FALSE)</f>
        <v>47</v>
      </c>
      <c r="AE1437" s="51">
        <f>VLOOKUP(H1437,'[3]POB 2017 DISA CHOTA'!$G$289:$AS$1552,24,FALSE)</f>
        <v>59</v>
      </c>
      <c r="AF1437" s="51">
        <f>VLOOKUP(H1437,'[3]POB 2017 DISA CHOTA'!$G$289:$AS$1552,25,FALSE)</f>
        <v>43</v>
      </c>
      <c r="AG1437" s="51">
        <f>VLOOKUP(H1437,'[3]POB 2017 DISA CHOTA'!$G$289:$AS$1552,26,FALSE)</f>
        <v>46</v>
      </c>
      <c r="AH1437" s="51">
        <f>VLOOKUP(H1437,'[3]POB 2017 DISA CHOTA'!$G$289:$AS$1552,27,FALSE)</f>
        <v>28</v>
      </c>
      <c r="AI1437" s="51">
        <f>VLOOKUP(H1437,'[3]POB 2017 DISA CHOTA'!$G$289:$AS$1552,28,FALSE)</f>
        <v>23</v>
      </c>
      <c r="AJ1437" s="51">
        <f>VLOOKUP(H1437,'[3]POB 2017 DISA CHOTA'!$G$289:$AS$1552,29,FALSE)</f>
        <v>36</v>
      </c>
      <c r="AK1437" s="51">
        <f>VLOOKUP(H1437,'[3]POB 2017 DISA CHOTA'!$G$289:$AS$1552,30,FALSE)</f>
        <v>30</v>
      </c>
      <c r="AL1437" s="51">
        <f>VLOOKUP(H1437,'[3]POB 2017 DISA CHOTA'!$G$289:$AS$1552,31,FALSE)</f>
        <v>26</v>
      </c>
      <c r="AM1437" s="51">
        <f>VLOOKUP(H1437,'[3]POB 2017 DISA CHOTA'!$G$289:$AS$1552,32,FALSE)</f>
        <v>18</v>
      </c>
      <c r="AN1437" s="51">
        <f>VLOOKUP(H1437,'[3]POB 2017 DISA CHOTA'!$G$289:$AS$1552,33,FALSE)</f>
        <v>10</v>
      </c>
      <c r="AO1437" s="51">
        <f>VLOOKUP(H1437,'[3]POB 2017 DISA CHOTA'!$G$289:$AS$1552,34,FALSE)</f>
        <v>3</v>
      </c>
      <c r="AP1437" s="51">
        <f>VLOOKUP(H1437,'[3]POB 2017 DISA CHOTA'!$G$289:$AS$1552,35,FALSE)</f>
        <v>5</v>
      </c>
      <c r="AQ1437" s="51">
        <f>VLOOKUP(H1437,'[3]POB 2017 DISA CHOTA'!$G$289:$AS$1552,36,FALSE)</f>
        <v>9</v>
      </c>
      <c r="AR1437" s="51">
        <f>VLOOKUP(H1437,'[3]POB 2017 DISA CHOTA'!$G$289:$AS$1552,37,FALSE)</f>
        <v>16</v>
      </c>
      <c r="AS1437" s="51">
        <f>VLOOKUP(H1437,'[3]POB 2017 DISA CHOTA'!$G$289:$AS$1552,38,FALSE)</f>
        <v>121</v>
      </c>
      <c r="AT1437" s="51">
        <f>VLOOKUP(H1437,'[3]POB 2017 DISA CHOTA'!$G$289:$AS$1552,39,FALSE)</f>
        <v>3</v>
      </c>
      <c r="AU1437" s="56">
        <v>4723</v>
      </c>
      <c r="AV1437" s="109"/>
      <c r="AW1437" s="109"/>
    </row>
    <row r="1438" spans="1:49" s="33" customFormat="1" ht="12">
      <c r="A1438" s="21">
        <v>1434</v>
      </c>
      <c r="B1438" s="83">
        <v>4724</v>
      </c>
      <c r="C1438" s="84" t="s">
        <v>996</v>
      </c>
      <c r="D1438" s="84" t="s">
        <v>748</v>
      </c>
      <c r="E1438" s="84" t="s">
        <v>768</v>
      </c>
      <c r="F1438" s="12" t="s">
        <v>394</v>
      </c>
      <c r="G1438" s="56" t="s">
        <v>662</v>
      </c>
      <c r="H1438" s="83">
        <v>4724</v>
      </c>
      <c r="I1438" s="16">
        <f t="shared" si="1047"/>
        <v>539</v>
      </c>
      <c r="J1438" s="51">
        <f>VLOOKUP(H1438,'[3]POB 2017 DISA CHOTA'!$G$289:$AS$1552,3,FALSE)</f>
        <v>7</v>
      </c>
      <c r="K1438" s="51">
        <f>VLOOKUP(H1438,'[3]POB 2017 DISA CHOTA'!$G$289:$AS$1552,4,FALSE)</f>
        <v>12</v>
      </c>
      <c r="L1438" s="51">
        <f>VLOOKUP(H1438,'[3]POB 2017 DISA CHOTA'!$G$289:$AS$1552,5,FALSE)</f>
        <v>8</v>
      </c>
      <c r="M1438" s="51">
        <f>VLOOKUP(H1438,'[3]POB 2017 DISA CHOTA'!$G$289:$AS$1552,6,FALSE)</f>
        <v>6</v>
      </c>
      <c r="N1438" s="51">
        <f>VLOOKUP(H1438,'[3]POB 2017 DISA CHOTA'!$G$289:$AS$1552,7,FALSE)</f>
        <v>7</v>
      </c>
      <c r="O1438" s="51">
        <f>VLOOKUP(H1438,'[3]POB 2017 DISA CHOTA'!$G$289:$AS$1552,8,FALSE)</f>
        <v>11</v>
      </c>
      <c r="P1438" s="51">
        <f>VLOOKUP(H1438,'[3]POB 2017 DISA CHOTA'!$G$289:$AS$1552,9,FALSE)</f>
        <v>10</v>
      </c>
      <c r="Q1438" s="51">
        <f>VLOOKUP(H1438,'[3]POB 2017 DISA CHOTA'!$G$289:$AS$1552,10,FALSE)</f>
        <v>14</v>
      </c>
      <c r="R1438" s="51">
        <f>VLOOKUP(H1438,'[3]POB 2017 DISA CHOTA'!$G$289:$AS$1552,11,FALSE)</f>
        <v>12</v>
      </c>
      <c r="S1438" s="51">
        <f>VLOOKUP(H1438,'[3]POB 2017 DISA CHOTA'!$G$289:$AS$1552,12,FALSE)</f>
        <v>9</v>
      </c>
      <c r="T1438" s="51">
        <f>VLOOKUP(H1438,'[3]POB 2017 DISA CHOTA'!$G$289:$AS$1552,13,FALSE)</f>
        <v>8</v>
      </c>
      <c r="U1438" s="51">
        <f>VLOOKUP(H1438,'[3]POB 2017 DISA CHOTA'!$G$289:$AS$1552,14,FALSE)</f>
        <v>18</v>
      </c>
      <c r="V1438" s="51">
        <f>VLOOKUP(H1438,'[3]POB 2017 DISA CHOTA'!$G$289:$AS$1552,15,FALSE)</f>
        <v>5</v>
      </c>
      <c r="W1438" s="51">
        <f>VLOOKUP(H1438,'[3]POB 2017 DISA CHOTA'!$G$289:$AS$1552,16,FALSE)</f>
        <v>10</v>
      </c>
      <c r="X1438" s="51">
        <f>VLOOKUP(H1438,'[3]POB 2017 DISA CHOTA'!$G$289:$AS$1552,17,FALSE)</f>
        <v>12</v>
      </c>
      <c r="Y1438" s="51">
        <f>VLOOKUP(H1438,'[3]POB 2017 DISA CHOTA'!$G$289:$AS$1552,18,FALSE)</f>
        <v>14</v>
      </c>
      <c r="Z1438" s="51">
        <f>VLOOKUP(H1438,'[3]POB 2017 DISA CHOTA'!$G$289:$AS$1552,19,FALSE)</f>
        <v>14</v>
      </c>
      <c r="AA1438" s="51">
        <f>VLOOKUP(H1438,'[3]POB 2017 DISA CHOTA'!$G$289:$AS$1552,20,FALSE)</f>
        <v>6</v>
      </c>
      <c r="AB1438" s="51">
        <f>VLOOKUP(H1438,'[3]POB 2017 DISA CHOTA'!$G$289:$AS$1552,21,FALSE)</f>
        <v>6</v>
      </c>
      <c r="AC1438" s="51">
        <f>VLOOKUP(H1438,'[3]POB 2017 DISA CHOTA'!$G$289:$AS$1552,22,FALSE)</f>
        <v>15</v>
      </c>
      <c r="AD1438" s="51">
        <f>VLOOKUP(H1438,'[3]POB 2017 DISA CHOTA'!$G$289:$AS$1552,23,FALSE)</f>
        <v>60</v>
      </c>
      <c r="AE1438" s="51">
        <f>VLOOKUP(H1438,'[3]POB 2017 DISA CHOTA'!$G$289:$AS$1552,24,FALSE)</f>
        <v>60</v>
      </c>
      <c r="AF1438" s="51">
        <f>VLOOKUP(H1438,'[3]POB 2017 DISA CHOTA'!$G$289:$AS$1552,25,FALSE)</f>
        <v>46</v>
      </c>
      <c r="AG1438" s="51">
        <f>VLOOKUP(H1438,'[3]POB 2017 DISA CHOTA'!$G$289:$AS$1552,26,FALSE)</f>
        <v>22</v>
      </c>
      <c r="AH1438" s="51">
        <f>VLOOKUP(H1438,'[3]POB 2017 DISA CHOTA'!$G$289:$AS$1552,27,FALSE)</f>
        <v>32</v>
      </c>
      <c r="AI1438" s="51">
        <f>VLOOKUP(H1438,'[3]POB 2017 DISA CHOTA'!$G$289:$AS$1552,28,FALSE)</f>
        <v>38</v>
      </c>
      <c r="AJ1438" s="51">
        <f>VLOOKUP(H1438,'[3]POB 2017 DISA CHOTA'!$G$289:$AS$1552,29,FALSE)</f>
        <v>13</v>
      </c>
      <c r="AK1438" s="51">
        <f>VLOOKUP(H1438,'[3]POB 2017 DISA CHOTA'!$G$289:$AS$1552,30,FALSE)</f>
        <v>22</v>
      </c>
      <c r="AL1438" s="51">
        <f>VLOOKUP(H1438,'[3]POB 2017 DISA CHOTA'!$G$289:$AS$1552,31,FALSE)</f>
        <v>14</v>
      </c>
      <c r="AM1438" s="51">
        <f>VLOOKUP(H1438,'[3]POB 2017 DISA CHOTA'!$G$289:$AS$1552,32,FALSE)</f>
        <v>9</v>
      </c>
      <c r="AN1438" s="51">
        <f>VLOOKUP(H1438,'[3]POB 2017 DISA CHOTA'!$G$289:$AS$1552,33,FALSE)</f>
        <v>10</v>
      </c>
      <c r="AO1438" s="51">
        <f>VLOOKUP(H1438,'[3]POB 2017 DISA CHOTA'!$G$289:$AS$1552,34,FALSE)</f>
        <v>4</v>
      </c>
      <c r="AP1438" s="51">
        <f>VLOOKUP(H1438,'[3]POB 2017 DISA CHOTA'!$G$289:$AS$1552,35,FALSE)</f>
        <v>5</v>
      </c>
      <c r="AQ1438" s="51">
        <f>VLOOKUP(H1438,'[3]POB 2017 DISA CHOTA'!$G$289:$AS$1552,36,FALSE)</f>
        <v>26</v>
      </c>
      <c r="AR1438" s="51">
        <f>VLOOKUP(H1438,'[3]POB 2017 DISA CHOTA'!$G$289:$AS$1552,37,FALSE)</f>
        <v>26</v>
      </c>
      <c r="AS1438" s="51">
        <f>VLOOKUP(H1438,'[3]POB 2017 DISA CHOTA'!$G$289:$AS$1552,38,FALSE)</f>
        <v>126</v>
      </c>
      <c r="AT1438" s="51">
        <f>VLOOKUP(H1438,'[3]POB 2017 DISA CHOTA'!$G$289:$AS$1552,39,FALSE)</f>
        <v>12</v>
      </c>
      <c r="AU1438" s="56">
        <v>4724</v>
      </c>
      <c r="AV1438" s="109"/>
      <c r="AW1438" s="109"/>
    </row>
    <row r="1439" spans="1:49" s="33" customFormat="1" ht="12">
      <c r="A1439" s="6">
        <v>1435</v>
      </c>
      <c r="B1439" s="83">
        <v>4719</v>
      </c>
      <c r="C1439" s="84" t="s">
        <v>996</v>
      </c>
      <c r="D1439" s="84" t="s">
        <v>748</v>
      </c>
      <c r="E1439" s="84" t="s">
        <v>768</v>
      </c>
      <c r="F1439" s="85" t="s">
        <v>395</v>
      </c>
      <c r="G1439" s="56" t="s">
        <v>667</v>
      </c>
      <c r="H1439" s="83">
        <v>4719</v>
      </c>
      <c r="I1439" s="16">
        <f t="shared" si="1047"/>
        <v>1225</v>
      </c>
      <c r="J1439" s="51">
        <f>VLOOKUP(H1439,'[3]POB 2017 DISA CHOTA'!$G$289:$AS$1552,3,FALSE)</f>
        <v>13</v>
      </c>
      <c r="K1439" s="51">
        <f>VLOOKUP(H1439,'[3]POB 2017 DISA CHOTA'!$G$289:$AS$1552,4,FALSE)</f>
        <v>13</v>
      </c>
      <c r="L1439" s="51">
        <f>VLOOKUP(H1439,'[3]POB 2017 DISA CHOTA'!$G$289:$AS$1552,5,FALSE)</f>
        <v>12</v>
      </c>
      <c r="M1439" s="51">
        <f>VLOOKUP(H1439,'[3]POB 2017 DISA CHOTA'!$G$289:$AS$1552,6,FALSE)</f>
        <v>13</v>
      </c>
      <c r="N1439" s="51">
        <f>VLOOKUP(H1439,'[3]POB 2017 DISA CHOTA'!$G$289:$AS$1552,7,FALSE)</f>
        <v>21</v>
      </c>
      <c r="O1439" s="51">
        <f>VLOOKUP(H1439,'[3]POB 2017 DISA CHOTA'!$G$289:$AS$1552,8,FALSE)</f>
        <v>30</v>
      </c>
      <c r="P1439" s="51">
        <f>VLOOKUP(H1439,'[3]POB 2017 DISA CHOTA'!$G$289:$AS$1552,9,FALSE)</f>
        <v>19</v>
      </c>
      <c r="Q1439" s="51">
        <f>VLOOKUP(H1439,'[3]POB 2017 DISA CHOTA'!$G$289:$AS$1552,10,FALSE)</f>
        <v>16</v>
      </c>
      <c r="R1439" s="51">
        <f>VLOOKUP(H1439,'[3]POB 2017 DISA CHOTA'!$G$289:$AS$1552,11,FALSE)</f>
        <v>31</v>
      </c>
      <c r="S1439" s="51">
        <f>VLOOKUP(H1439,'[3]POB 2017 DISA CHOTA'!$G$289:$AS$1552,12,FALSE)</f>
        <v>21</v>
      </c>
      <c r="T1439" s="51">
        <f>VLOOKUP(H1439,'[3]POB 2017 DISA CHOTA'!$G$289:$AS$1552,13,FALSE)</f>
        <v>25</v>
      </c>
      <c r="U1439" s="51">
        <f>VLOOKUP(H1439,'[3]POB 2017 DISA CHOTA'!$G$289:$AS$1552,14,FALSE)</f>
        <v>27</v>
      </c>
      <c r="V1439" s="51">
        <f>VLOOKUP(H1439,'[3]POB 2017 DISA CHOTA'!$G$289:$AS$1552,15,FALSE)</f>
        <v>27</v>
      </c>
      <c r="W1439" s="51">
        <f>VLOOKUP(H1439,'[3]POB 2017 DISA CHOTA'!$G$289:$AS$1552,16,FALSE)</f>
        <v>26</v>
      </c>
      <c r="X1439" s="51">
        <f>VLOOKUP(H1439,'[3]POB 2017 DISA CHOTA'!$G$289:$AS$1552,17,FALSE)</f>
        <v>23</v>
      </c>
      <c r="Y1439" s="51">
        <f>VLOOKUP(H1439,'[3]POB 2017 DISA CHOTA'!$G$289:$AS$1552,18,FALSE)</f>
        <v>32</v>
      </c>
      <c r="Z1439" s="51">
        <f>VLOOKUP(H1439,'[3]POB 2017 DISA CHOTA'!$G$289:$AS$1552,19,FALSE)</f>
        <v>22</v>
      </c>
      <c r="AA1439" s="51">
        <f>VLOOKUP(H1439,'[3]POB 2017 DISA CHOTA'!$G$289:$AS$1552,20,FALSE)</f>
        <v>27</v>
      </c>
      <c r="AB1439" s="51">
        <f>VLOOKUP(H1439,'[3]POB 2017 DISA CHOTA'!$G$289:$AS$1552,21,FALSE)</f>
        <v>22</v>
      </c>
      <c r="AC1439" s="51">
        <f>VLOOKUP(H1439,'[3]POB 2017 DISA CHOTA'!$G$289:$AS$1552,22,FALSE)</f>
        <v>27</v>
      </c>
      <c r="AD1439" s="51">
        <f>VLOOKUP(H1439,'[3]POB 2017 DISA CHOTA'!$G$289:$AS$1552,23,FALSE)</f>
        <v>88</v>
      </c>
      <c r="AE1439" s="51">
        <f>VLOOKUP(H1439,'[3]POB 2017 DISA CHOTA'!$G$289:$AS$1552,24,FALSE)</f>
        <v>95</v>
      </c>
      <c r="AF1439" s="51">
        <f>VLOOKUP(H1439,'[3]POB 2017 DISA CHOTA'!$G$289:$AS$1552,25,FALSE)</f>
        <v>96</v>
      </c>
      <c r="AG1439" s="51">
        <f>VLOOKUP(H1439,'[3]POB 2017 DISA CHOTA'!$G$289:$AS$1552,26,FALSE)</f>
        <v>106</v>
      </c>
      <c r="AH1439" s="51">
        <f>VLOOKUP(H1439,'[3]POB 2017 DISA CHOTA'!$G$289:$AS$1552,27,FALSE)</f>
        <v>72</v>
      </c>
      <c r="AI1439" s="51">
        <f>VLOOKUP(H1439,'[3]POB 2017 DISA CHOTA'!$G$289:$AS$1552,28,FALSE)</f>
        <v>83</v>
      </c>
      <c r="AJ1439" s="51">
        <f>VLOOKUP(H1439,'[3]POB 2017 DISA CHOTA'!$G$289:$AS$1552,29,FALSE)</f>
        <v>69</v>
      </c>
      <c r="AK1439" s="51">
        <f>VLOOKUP(H1439,'[3]POB 2017 DISA CHOTA'!$G$289:$AS$1552,30,FALSE)</f>
        <v>53</v>
      </c>
      <c r="AL1439" s="51">
        <f>VLOOKUP(H1439,'[3]POB 2017 DISA CHOTA'!$G$289:$AS$1552,31,FALSE)</f>
        <v>46</v>
      </c>
      <c r="AM1439" s="51">
        <f>VLOOKUP(H1439,'[3]POB 2017 DISA CHOTA'!$G$289:$AS$1552,32,FALSE)</f>
        <v>23</v>
      </c>
      <c r="AN1439" s="51">
        <f>VLOOKUP(H1439,'[3]POB 2017 DISA CHOTA'!$G$289:$AS$1552,33,FALSE)</f>
        <v>22</v>
      </c>
      <c r="AO1439" s="51">
        <f>VLOOKUP(H1439,'[3]POB 2017 DISA CHOTA'!$G$289:$AS$1552,34,FALSE)</f>
        <v>16</v>
      </c>
      <c r="AP1439" s="51">
        <f>VLOOKUP(H1439,'[3]POB 2017 DISA CHOTA'!$G$289:$AS$1552,35,FALSE)</f>
        <v>9</v>
      </c>
      <c r="AQ1439" s="51">
        <f>VLOOKUP(H1439,'[3]POB 2017 DISA CHOTA'!$G$289:$AS$1552,36,FALSE)</f>
        <v>63</v>
      </c>
      <c r="AR1439" s="51">
        <f>VLOOKUP(H1439,'[3]POB 2017 DISA CHOTA'!$G$289:$AS$1552,37,FALSE)</f>
        <v>62</v>
      </c>
      <c r="AS1439" s="51">
        <f>VLOOKUP(H1439,'[3]POB 2017 DISA CHOTA'!$G$289:$AS$1552,38,FALSE)</f>
        <v>265</v>
      </c>
      <c r="AT1439" s="51">
        <f>VLOOKUP(H1439,'[3]POB 2017 DISA CHOTA'!$G$289:$AS$1552,39,FALSE)</f>
        <v>18</v>
      </c>
      <c r="AU1439" s="56">
        <v>4719</v>
      </c>
      <c r="AV1439" s="109"/>
      <c r="AW1439" s="109"/>
    </row>
    <row r="1440" spans="1:49" s="33" customFormat="1" ht="12">
      <c r="A1440" s="21">
        <v>1436</v>
      </c>
      <c r="B1440" s="83">
        <v>4725</v>
      </c>
      <c r="C1440" s="84" t="s">
        <v>996</v>
      </c>
      <c r="D1440" s="84" t="s">
        <v>748</v>
      </c>
      <c r="E1440" s="84" t="s">
        <v>768</v>
      </c>
      <c r="F1440" s="12" t="s">
        <v>396</v>
      </c>
      <c r="G1440" s="56" t="s">
        <v>662</v>
      </c>
      <c r="H1440" s="83">
        <v>4725</v>
      </c>
      <c r="I1440" s="16">
        <f t="shared" si="1047"/>
        <v>494</v>
      </c>
      <c r="J1440" s="51">
        <f>VLOOKUP(H1440,'[3]POB 2017 DISA CHOTA'!$G$289:$AS$1552,3,FALSE)</f>
        <v>7</v>
      </c>
      <c r="K1440" s="51">
        <f>VLOOKUP(H1440,'[3]POB 2017 DISA CHOTA'!$G$289:$AS$1552,4,FALSE)</f>
        <v>13</v>
      </c>
      <c r="L1440" s="51">
        <f>VLOOKUP(H1440,'[3]POB 2017 DISA CHOTA'!$G$289:$AS$1552,5,FALSE)</f>
        <v>5</v>
      </c>
      <c r="M1440" s="51">
        <f>VLOOKUP(H1440,'[3]POB 2017 DISA CHOTA'!$G$289:$AS$1552,6,FALSE)</f>
        <v>11</v>
      </c>
      <c r="N1440" s="51">
        <f>VLOOKUP(H1440,'[3]POB 2017 DISA CHOTA'!$G$289:$AS$1552,7,FALSE)</f>
        <v>8</v>
      </c>
      <c r="O1440" s="51">
        <f>VLOOKUP(H1440,'[3]POB 2017 DISA CHOTA'!$G$289:$AS$1552,8,FALSE)</f>
        <v>8</v>
      </c>
      <c r="P1440" s="51">
        <f>VLOOKUP(H1440,'[3]POB 2017 DISA CHOTA'!$G$289:$AS$1552,9,FALSE)</f>
        <v>10</v>
      </c>
      <c r="Q1440" s="51">
        <f>VLOOKUP(H1440,'[3]POB 2017 DISA CHOTA'!$G$289:$AS$1552,10,FALSE)</f>
        <v>12</v>
      </c>
      <c r="R1440" s="51">
        <f>VLOOKUP(H1440,'[3]POB 2017 DISA CHOTA'!$G$289:$AS$1552,11,FALSE)</f>
        <v>5</v>
      </c>
      <c r="S1440" s="51">
        <f>VLOOKUP(H1440,'[3]POB 2017 DISA CHOTA'!$G$289:$AS$1552,12,FALSE)</f>
        <v>10</v>
      </c>
      <c r="T1440" s="51">
        <f>VLOOKUP(H1440,'[3]POB 2017 DISA CHOTA'!$G$289:$AS$1552,13,FALSE)</f>
        <v>13</v>
      </c>
      <c r="U1440" s="51">
        <f>VLOOKUP(H1440,'[3]POB 2017 DISA CHOTA'!$G$289:$AS$1552,14,FALSE)</f>
        <v>10</v>
      </c>
      <c r="V1440" s="51">
        <f>VLOOKUP(H1440,'[3]POB 2017 DISA CHOTA'!$G$289:$AS$1552,15,FALSE)</f>
        <v>15</v>
      </c>
      <c r="W1440" s="51">
        <f>VLOOKUP(H1440,'[3]POB 2017 DISA CHOTA'!$G$289:$AS$1552,16,FALSE)</f>
        <v>9</v>
      </c>
      <c r="X1440" s="51">
        <f>VLOOKUP(H1440,'[3]POB 2017 DISA CHOTA'!$G$289:$AS$1552,17,FALSE)</f>
        <v>11</v>
      </c>
      <c r="Y1440" s="51">
        <f>VLOOKUP(H1440,'[3]POB 2017 DISA CHOTA'!$G$289:$AS$1552,18,FALSE)</f>
        <v>12</v>
      </c>
      <c r="Z1440" s="51">
        <f>VLOOKUP(H1440,'[3]POB 2017 DISA CHOTA'!$G$289:$AS$1552,19,FALSE)</f>
        <v>11</v>
      </c>
      <c r="AA1440" s="51">
        <f>VLOOKUP(H1440,'[3]POB 2017 DISA CHOTA'!$G$289:$AS$1552,20,FALSE)</f>
        <v>11</v>
      </c>
      <c r="AB1440" s="51">
        <f>VLOOKUP(H1440,'[3]POB 2017 DISA CHOTA'!$G$289:$AS$1552,21,FALSE)</f>
        <v>14</v>
      </c>
      <c r="AC1440" s="51">
        <f>VLOOKUP(H1440,'[3]POB 2017 DISA CHOTA'!$G$289:$AS$1552,22,FALSE)</f>
        <v>11</v>
      </c>
      <c r="AD1440" s="51">
        <f>VLOOKUP(H1440,'[3]POB 2017 DISA CHOTA'!$G$289:$AS$1552,23,FALSE)</f>
        <v>38</v>
      </c>
      <c r="AE1440" s="51">
        <f>VLOOKUP(H1440,'[3]POB 2017 DISA CHOTA'!$G$289:$AS$1552,24,FALSE)</f>
        <v>39</v>
      </c>
      <c r="AF1440" s="51">
        <f>VLOOKUP(H1440,'[3]POB 2017 DISA CHOTA'!$G$289:$AS$1552,25,FALSE)</f>
        <v>38</v>
      </c>
      <c r="AG1440" s="51">
        <f>VLOOKUP(H1440,'[3]POB 2017 DISA CHOTA'!$G$289:$AS$1552,26,FALSE)</f>
        <v>37</v>
      </c>
      <c r="AH1440" s="51">
        <f>VLOOKUP(H1440,'[3]POB 2017 DISA CHOTA'!$G$289:$AS$1552,27,FALSE)</f>
        <v>34</v>
      </c>
      <c r="AI1440" s="51">
        <f>VLOOKUP(H1440,'[3]POB 2017 DISA CHOTA'!$G$289:$AS$1552,28,FALSE)</f>
        <v>43</v>
      </c>
      <c r="AJ1440" s="51">
        <f>VLOOKUP(H1440,'[3]POB 2017 DISA CHOTA'!$G$289:$AS$1552,29,FALSE)</f>
        <v>32</v>
      </c>
      <c r="AK1440" s="51">
        <f>VLOOKUP(H1440,'[3]POB 2017 DISA CHOTA'!$G$289:$AS$1552,30,FALSE)</f>
        <v>10</v>
      </c>
      <c r="AL1440" s="51">
        <f>VLOOKUP(H1440,'[3]POB 2017 DISA CHOTA'!$G$289:$AS$1552,31,FALSE)</f>
        <v>5</v>
      </c>
      <c r="AM1440" s="51">
        <f>VLOOKUP(H1440,'[3]POB 2017 DISA CHOTA'!$G$289:$AS$1552,32,FALSE)</f>
        <v>2</v>
      </c>
      <c r="AN1440" s="51">
        <f>VLOOKUP(H1440,'[3]POB 2017 DISA CHOTA'!$G$289:$AS$1552,33,FALSE)</f>
        <v>3</v>
      </c>
      <c r="AO1440" s="51">
        <f>VLOOKUP(H1440,'[3]POB 2017 DISA CHOTA'!$G$289:$AS$1552,34,FALSE)</f>
        <v>4</v>
      </c>
      <c r="AP1440" s="51">
        <f>VLOOKUP(H1440,'[3]POB 2017 DISA CHOTA'!$G$289:$AS$1552,35,FALSE)</f>
        <v>3</v>
      </c>
      <c r="AQ1440" s="51">
        <f>VLOOKUP(H1440,'[3]POB 2017 DISA CHOTA'!$G$289:$AS$1552,36,FALSE)</f>
        <v>28</v>
      </c>
      <c r="AR1440" s="51">
        <f>VLOOKUP(H1440,'[3]POB 2017 DISA CHOTA'!$G$289:$AS$1552,37,FALSE)</f>
        <v>28</v>
      </c>
      <c r="AS1440" s="51">
        <f>VLOOKUP(H1440,'[3]POB 2017 DISA CHOTA'!$G$289:$AS$1552,38,FALSE)</f>
        <v>112</v>
      </c>
      <c r="AT1440" s="51">
        <f>VLOOKUP(H1440,'[3]POB 2017 DISA CHOTA'!$G$289:$AS$1552,39,FALSE)</f>
        <v>12</v>
      </c>
      <c r="AU1440" s="56">
        <v>4725</v>
      </c>
      <c r="AV1440" s="109"/>
      <c r="AW1440" s="109"/>
    </row>
    <row r="1441" spans="1:49" s="33" customFormat="1" ht="12">
      <c r="A1441" s="21">
        <v>1437</v>
      </c>
      <c r="B1441" s="83">
        <v>4726</v>
      </c>
      <c r="C1441" s="84" t="s">
        <v>996</v>
      </c>
      <c r="D1441" s="84" t="s">
        <v>748</v>
      </c>
      <c r="E1441" s="84" t="s">
        <v>768</v>
      </c>
      <c r="F1441" s="12" t="s">
        <v>397</v>
      </c>
      <c r="G1441" s="56" t="s">
        <v>662</v>
      </c>
      <c r="H1441" s="83">
        <v>4726</v>
      </c>
      <c r="I1441" s="16">
        <f t="shared" si="1047"/>
        <v>523</v>
      </c>
      <c r="J1441" s="51">
        <f>VLOOKUP(H1441,'[3]POB 2017 DISA CHOTA'!$G$289:$AS$1552,3,FALSE)</f>
        <v>7</v>
      </c>
      <c r="K1441" s="51">
        <f>VLOOKUP(H1441,'[3]POB 2017 DISA CHOTA'!$G$289:$AS$1552,4,FALSE)</f>
        <v>6</v>
      </c>
      <c r="L1441" s="51">
        <f>VLOOKUP(H1441,'[3]POB 2017 DISA CHOTA'!$G$289:$AS$1552,5,FALSE)</f>
        <v>4</v>
      </c>
      <c r="M1441" s="51">
        <f>VLOOKUP(H1441,'[3]POB 2017 DISA CHOTA'!$G$289:$AS$1552,6,FALSE)</f>
        <v>6</v>
      </c>
      <c r="N1441" s="51">
        <f>VLOOKUP(H1441,'[3]POB 2017 DISA CHOTA'!$G$289:$AS$1552,7,FALSE)</f>
        <v>11</v>
      </c>
      <c r="O1441" s="51">
        <f>VLOOKUP(H1441,'[3]POB 2017 DISA CHOTA'!$G$289:$AS$1552,8,FALSE)</f>
        <v>10</v>
      </c>
      <c r="P1441" s="51">
        <f>VLOOKUP(H1441,'[3]POB 2017 DISA CHOTA'!$G$289:$AS$1552,9,FALSE)</f>
        <v>10</v>
      </c>
      <c r="Q1441" s="51">
        <f>VLOOKUP(H1441,'[3]POB 2017 DISA CHOTA'!$G$289:$AS$1552,10,FALSE)</f>
        <v>7</v>
      </c>
      <c r="R1441" s="51">
        <f>VLOOKUP(H1441,'[3]POB 2017 DISA CHOTA'!$G$289:$AS$1552,11,FALSE)</f>
        <v>11</v>
      </c>
      <c r="S1441" s="51">
        <f>VLOOKUP(H1441,'[3]POB 2017 DISA CHOTA'!$G$289:$AS$1552,12,FALSE)</f>
        <v>17</v>
      </c>
      <c r="T1441" s="51">
        <f>VLOOKUP(H1441,'[3]POB 2017 DISA CHOTA'!$G$289:$AS$1552,13,FALSE)</f>
        <v>18</v>
      </c>
      <c r="U1441" s="51">
        <f>VLOOKUP(H1441,'[3]POB 2017 DISA CHOTA'!$G$289:$AS$1552,14,FALSE)</f>
        <v>13</v>
      </c>
      <c r="V1441" s="51">
        <f>VLOOKUP(H1441,'[3]POB 2017 DISA CHOTA'!$G$289:$AS$1552,15,FALSE)</f>
        <v>12</v>
      </c>
      <c r="W1441" s="51">
        <f>VLOOKUP(H1441,'[3]POB 2017 DISA CHOTA'!$G$289:$AS$1552,16,FALSE)</f>
        <v>12</v>
      </c>
      <c r="X1441" s="51">
        <f>VLOOKUP(H1441,'[3]POB 2017 DISA CHOTA'!$G$289:$AS$1552,17,FALSE)</f>
        <v>14</v>
      </c>
      <c r="Y1441" s="51">
        <f>VLOOKUP(H1441,'[3]POB 2017 DISA CHOTA'!$G$289:$AS$1552,18,FALSE)</f>
        <v>13</v>
      </c>
      <c r="Z1441" s="51">
        <f>VLOOKUP(H1441,'[3]POB 2017 DISA CHOTA'!$G$289:$AS$1552,19,FALSE)</f>
        <v>11</v>
      </c>
      <c r="AA1441" s="51">
        <f>VLOOKUP(H1441,'[3]POB 2017 DISA CHOTA'!$G$289:$AS$1552,20,FALSE)</f>
        <v>19</v>
      </c>
      <c r="AB1441" s="51">
        <f>VLOOKUP(H1441,'[3]POB 2017 DISA CHOTA'!$G$289:$AS$1552,21,FALSE)</f>
        <v>11</v>
      </c>
      <c r="AC1441" s="51">
        <f>VLOOKUP(H1441,'[3]POB 2017 DISA CHOTA'!$G$289:$AS$1552,22,FALSE)</f>
        <v>12</v>
      </c>
      <c r="AD1441" s="51">
        <f>VLOOKUP(H1441,'[3]POB 2017 DISA CHOTA'!$G$289:$AS$1552,23,FALSE)</f>
        <v>36</v>
      </c>
      <c r="AE1441" s="51">
        <f>VLOOKUP(H1441,'[3]POB 2017 DISA CHOTA'!$G$289:$AS$1552,24,FALSE)</f>
        <v>32</v>
      </c>
      <c r="AF1441" s="51">
        <f>VLOOKUP(H1441,'[3]POB 2017 DISA CHOTA'!$G$289:$AS$1552,25,FALSE)</f>
        <v>35</v>
      </c>
      <c r="AG1441" s="51">
        <f>VLOOKUP(H1441,'[3]POB 2017 DISA CHOTA'!$G$289:$AS$1552,26,FALSE)</f>
        <v>39</v>
      </c>
      <c r="AH1441" s="51">
        <f>VLOOKUP(H1441,'[3]POB 2017 DISA CHOTA'!$G$289:$AS$1552,27,FALSE)</f>
        <v>33</v>
      </c>
      <c r="AI1441" s="51">
        <f>VLOOKUP(H1441,'[3]POB 2017 DISA CHOTA'!$G$289:$AS$1552,28,FALSE)</f>
        <v>40</v>
      </c>
      <c r="AJ1441" s="51">
        <f>VLOOKUP(H1441,'[3]POB 2017 DISA CHOTA'!$G$289:$AS$1552,29,FALSE)</f>
        <v>20</v>
      </c>
      <c r="AK1441" s="51">
        <f>VLOOKUP(H1441,'[3]POB 2017 DISA CHOTA'!$G$289:$AS$1552,30,FALSE)</f>
        <v>23</v>
      </c>
      <c r="AL1441" s="51">
        <f>VLOOKUP(H1441,'[3]POB 2017 DISA CHOTA'!$G$289:$AS$1552,31,FALSE)</f>
        <v>19</v>
      </c>
      <c r="AM1441" s="51">
        <f>VLOOKUP(H1441,'[3]POB 2017 DISA CHOTA'!$G$289:$AS$1552,32,FALSE)</f>
        <v>8</v>
      </c>
      <c r="AN1441" s="51">
        <f>VLOOKUP(H1441,'[3]POB 2017 DISA CHOTA'!$G$289:$AS$1552,33,FALSE)</f>
        <v>6</v>
      </c>
      <c r="AO1441" s="51">
        <f>VLOOKUP(H1441,'[3]POB 2017 DISA CHOTA'!$G$289:$AS$1552,34,FALSE)</f>
        <v>4</v>
      </c>
      <c r="AP1441" s="51">
        <f>VLOOKUP(H1441,'[3]POB 2017 DISA CHOTA'!$G$289:$AS$1552,35,FALSE)</f>
        <v>4</v>
      </c>
      <c r="AQ1441" s="51">
        <f>VLOOKUP(H1441,'[3]POB 2017 DISA CHOTA'!$G$289:$AS$1552,36,FALSE)</f>
        <v>34</v>
      </c>
      <c r="AR1441" s="51">
        <f>VLOOKUP(H1441,'[3]POB 2017 DISA CHOTA'!$G$289:$AS$1552,37,FALSE)</f>
        <v>32</v>
      </c>
      <c r="AS1441" s="51">
        <f>VLOOKUP(H1441,'[3]POB 2017 DISA CHOTA'!$G$289:$AS$1552,38,FALSE)</f>
        <v>105</v>
      </c>
      <c r="AT1441" s="51">
        <f>VLOOKUP(H1441,'[3]POB 2017 DISA CHOTA'!$G$289:$AS$1552,39,FALSE)</f>
        <v>14</v>
      </c>
      <c r="AU1441" s="56">
        <v>4726</v>
      </c>
      <c r="AV1441" s="109"/>
      <c r="AW1441" s="109"/>
    </row>
    <row r="1442" spans="1:49" s="33" customFormat="1" ht="12">
      <c r="A1442" s="6">
        <v>1438</v>
      </c>
      <c r="B1442" s="83">
        <v>4727</v>
      </c>
      <c r="C1442" s="84" t="s">
        <v>996</v>
      </c>
      <c r="D1442" s="84" t="s">
        <v>748</v>
      </c>
      <c r="E1442" s="84" t="s">
        <v>768</v>
      </c>
      <c r="F1442" s="12" t="s">
        <v>398</v>
      </c>
      <c r="G1442" s="56" t="s">
        <v>662</v>
      </c>
      <c r="H1442" s="83">
        <v>4727</v>
      </c>
      <c r="I1442" s="16">
        <f t="shared" si="1047"/>
        <v>518</v>
      </c>
      <c r="J1442" s="51">
        <f>VLOOKUP(H1442,'[3]POB 2017 DISA CHOTA'!$G$289:$AS$1552,3,FALSE)</f>
        <v>3</v>
      </c>
      <c r="K1442" s="51">
        <f>VLOOKUP(H1442,'[3]POB 2017 DISA CHOTA'!$G$289:$AS$1552,4,FALSE)</f>
        <v>5</v>
      </c>
      <c r="L1442" s="51">
        <f>VLOOKUP(H1442,'[3]POB 2017 DISA CHOTA'!$G$289:$AS$1552,5,FALSE)</f>
        <v>14</v>
      </c>
      <c r="M1442" s="51">
        <f>VLOOKUP(H1442,'[3]POB 2017 DISA CHOTA'!$G$289:$AS$1552,6,FALSE)</f>
        <v>10</v>
      </c>
      <c r="N1442" s="51">
        <f>VLOOKUP(H1442,'[3]POB 2017 DISA CHOTA'!$G$289:$AS$1552,7,FALSE)</f>
        <v>8</v>
      </c>
      <c r="O1442" s="51">
        <f>VLOOKUP(H1442,'[3]POB 2017 DISA CHOTA'!$G$289:$AS$1552,8,FALSE)</f>
        <v>12</v>
      </c>
      <c r="P1442" s="51">
        <f>VLOOKUP(H1442,'[3]POB 2017 DISA CHOTA'!$G$289:$AS$1552,9,FALSE)</f>
        <v>10</v>
      </c>
      <c r="Q1442" s="51">
        <f>VLOOKUP(H1442,'[3]POB 2017 DISA CHOTA'!$G$289:$AS$1552,10,FALSE)</f>
        <v>10</v>
      </c>
      <c r="R1442" s="51">
        <f>VLOOKUP(H1442,'[3]POB 2017 DISA CHOTA'!$G$289:$AS$1552,11,FALSE)</f>
        <v>3</v>
      </c>
      <c r="S1442" s="51">
        <f>VLOOKUP(H1442,'[3]POB 2017 DISA CHOTA'!$G$289:$AS$1552,12,FALSE)</f>
        <v>10</v>
      </c>
      <c r="T1442" s="51">
        <f>VLOOKUP(H1442,'[3]POB 2017 DISA CHOTA'!$G$289:$AS$1552,13,FALSE)</f>
        <v>10</v>
      </c>
      <c r="U1442" s="51">
        <f>VLOOKUP(H1442,'[3]POB 2017 DISA CHOTA'!$G$289:$AS$1552,14,FALSE)</f>
        <v>8</v>
      </c>
      <c r="V1442" s="51">
        <f>VLOOKUP(H1442,'[3]POB 2017 DISA CHOTA'!$G$289:$AS$1552,15,FALSE)</f>
        <v>12</v>
      </c>
      <c r="W1442" s="51">
        <f>VLOOKUP(H1442,'[3]POB 2017 DISA CHOTA'!$G$289:$AS$1552,16,FALSE)</f>
        <v>9</v>
      </c>
      <c r="X1442" s="51">
        <f>VLOOKUP(H1442,'[3]POB 2017 DISA CHOTA'!$G$289:$AS$1552,17,FALSE)</f>
        <v>10</v>
      </c>
      <c r="Y1442" s="51">
        <f>VLOOKUP(H1442,'[3]POB 2017 DISA CHOTA'!$G$289:$AS$1552,18,FALSE)</f>
        <v>11</v>
      </c>
      <c r="Z1442" s="51">
        <f>VLOOKUP(H1442,'[3]POB 2017 DISA CHOTA'!$G$289:$AS$1552,19,FALSE)</f>
        <v>5</v>
      </c>
      <c r="AA1442" s="51">
        <f>VLOOKUP(H1442,'[3]POB 2017 DISA CHOTA'!$G$289:$AS$1552,20,FALSE)</f>
        <v>7</v>
      </c>
      <c r="AB1442" s="51">
        <f>VLOOKUP(H1442,'[3]POB 2017 DISA CHOTA'!$G$289:$AS$1552,21,FALSE)</f>
        <v>12</v>
      </c>
      <c r="AC1442" s="51">
        <f>VLOOKUP(H1442,'[3]POB 2017 DISA CHOTA'!$G$289:$AS$1552,22,FALSE)</f>
        <v>6</v>
      </c>
      <c r="AD1442" s="51">
        <f>VLOOKUP(H1442,'[3]POB 2017 DISA CHOTA'!$G$289:$AS$1552,23,FALSE)</f>
        <v>45</v>
      </c>
      <c r="AE1442" s="51">
        <f>VLOOKUP(H1442,'[3]POB 2017 DISA CHOTA'!$G$289:$AS$1552,24,FALSE)</f>
        <v>39</v>
      </c>
      <c r="AF1442" s="51">
        <f>VLOOKUP(H1442,'[3]POB 2017 DISA CHOTA'!$G$289:$AS$1552,25,FALSE)</f>
        <v>58</v>
      </c>
      <c r="AG1442" s="51">
        <f>VLOOKUP(H1442,'[3]POB 2017 DISA CHOTA'!$G$289:$AS$1552,26,FALSE)</f>
        <v>37</v>
      </c>
      <c r="AH1442" s="51">
        <f>VLOOKUP(H1442,'[3]POB 2017 DISA CHOTA'!$G$289:$AS$1552,27,FALSE)</f>
        <v>51</v>
      </c>
      <c r="AI1442" s="51">
        <f>VLOOKUP(H1442,'[3]POB 2017 DISA CHOTA'!$G$289:$AS$1552,28,FALSE)</f>
        <v>34</v>
      </c>
      <c r="AJ1442" s="51">
        <f>VLOOKUP(H1442,'[3]POB 2017 DISA CHOTA'!$G$289:$AS$1552,29,FALSE)</f>
        <v>15</v>
      </c>
      <c r="AK1442" s="51">
        <f>VLOOKUP(H1442,'[3]POB 2017 DISA CHOTA'!$G$289:$AS$1552,30,FALSE)</f>
        <v>19</v>
      </c>
      <c r="AL1442" s="51">
        <f>VLOOKUP(H1442,'[3]POB 2017 DISA CHOTA'!$G$289:$AS$1552,31,FALSE)</f>
        <v>18</v>
      </c>
      <c r="AM1442" s="51">
        <f>VLOOKUP(H1442,'[3]POB 2017 DISA CHOTA'!$G$289:$AS$1552,32,FALSE)</f>
        <v>10</v>
      </c>
      <c r="AN1442" s="51">
        <f>VLOOKUP(H1442,'[3]POB 2017 DISA CHOTA'!$G$289:$AS$1552,33,FALSE)</f>
        <v>9</v>
      </c>
      <c r="AO1442" s="51">
        <f>VLOOKUP(H1442,'[3]POB 2017 DISA CHOTA'!$G$289:$AS$1552,34,FALSE)</f>
        <v>4</v>
      </c>
      <c r="AP1442" s="51">
        <f>VLOOKUP(H1442,'[3]POB 2017 DISA CHOTA'!$G$289:$AS$1552,35,FALSE)</f>
        <v>4</v>
      </c>
      <c r="AQ1442" s="51">
        <f>VLOOKUP(H1442,'[3]POB 2017 DISA CHOTA'!$G$289:$AS$1552,36,FALSE)</f>
        <v>24</v>
      </c>
      <c r="AR1442" s="51">
        <f>VLOOKUP(H1442,'[3]POB 2017 DISA CHOTA'!$G$289:$AS$1552,37,FALSE)</f>
        <v>20</v>
      </c>
      <c r="AS1442" s="51">
        <f>VLOOKUP(H1442,'[3]POB 2017 DISA CHOTA'!$G$289:$AS$1552,38,FALSE)</f>
        <v>129</v>
      </c>
      <c r="AT1442" s="51">
        <f>VLOOKUP(H1442,'[3]POB 2017 DISA CHOTA'!$G$289:$AS$1552,39,FALSE)</f>
        <v>5</v>
      </c>
      <c r="AU1442" s="56">
        <v>4727</v>
      </c>
      <c r="AV1442" s="109"/>
      <c r="AW1442" s="109"/>
    </row>
    <row r="1443" spans="1:49" s="33" customFormat="1" ht="12">
      <c r="A1443" s="21">
        <v>1439</v>
      </c>
      <c r="B1443" s="83">
        <v>4728</v>
      </c>
      <c r="C1443" s="84" t="s">
        <v>996</v>
      </c>
      <c r="D1443" s="84" t="s">
        <v>748</v>
      </c>
      <c r="E1443" s="84" t="s">
        <v>768</v>
      </c>
      <c r="F1443" s="12" t="s">
        <v>399</v>
      </c>
      <c r="G1443" s="56" t="s">
        <v>667</v>
      </c>
      <c r="H1443" s="83">
        <v>4728</v>
      </c>
      <c r="I1443" s="16">
        <f t="shared" si="1047"/>
        <v>1209</v>
      </c>
      <c r="J1443" s="51">
        <f>VLOOKUP(H1443,'[3]POB 2017 DISA CHOTA'!$G$289:$AS$1552,3,FALSE)</f>
        <v>12</v>
      </c>
      <c r="K1443" s="51">
        <f>VLOOKUP(H1443,'[3]POB 2017 DISA CHOTA'!$G$289:$AS$1552,4,FALSE)</f>
        <v>11</v>
      </c>
      <c r="L1443" s="51">
        <f>VLOOKUP(H1443,'[3]POB 2017 DISA CHOTA'!$G$289:$AS$1552,5,FALSE)</f>
        <v>20</v>
      </c>
      <c r="M1443" s="51">
        <f>VLOOKUP(H1443,'[3]POB 2017 DISA CHOTA'!$G$289:$AS$1552,6,FALSE)</f>
        <v>20</v>
      </c>
      <c r="N1443" s="51">
        <f>VLOOKUP(H1443,'[3]POB 2017 DISA CHOTA'!$G$289:$AS$1552,7,FALSE)</f>
        <v>14</v>
      </c>
      <c r="O1443" s="51">
        <f>VLOOKUP(H1443,'[3]POB 2017 DISA CHOTA'!$G$289:$AS$1552,8,FALSE)</f>
        <v>25</v>
      </c>
      <c r="P1443" s="51">
        <f>VLOOKUP(H1443,'[3]POB 2017 DISA CHOTA'!$G$289:$AS$1552,9,FALSE)</f>
        <v>25</v>
      </c>
      <c r="Q1443" s="51">
        <f>VLOOKUP(H1443,'[3]POB 2017 DISA CHOTA'!$G$289:$AS$1552,10,FALSE)</f>
        <v>24</v>
      </c>
      <c r="R1443" s="51">
        <f>VLOOKUP(H1443,'[3]POB 2017 DISA CHOTA'!$G$289:$AS$1552,11,FALSE)</f>
        <v>32</v>
      </c>
      <c r="S1443" s="51">
        <f>VLOOKUP(H1443,'[3]POB 2017 DISA CHOTA'!$G$289:$AS$1552,12,FALSE)</f>
        <v>23</v>
      </c>
      <c r="T1443" s="51">
        <f>VLOOKUP(H1443,'[3]POB 2017 DISA CHOTA'!$G$289:$AS$1552,13,FALSE)</f>
        <v>29</v>
      </c>
      <c r="U1443" s="51">
        <f>VLOOKUP(H1443,'[3]POB 2017 DISA CHOTA'!$G$289:$AS$1552,14,FALSE)</f>
        <v>27</v>
      </c>
      <c r="V1443" s="51">
        <f>VLOOKUP(H1443,'[3]POB 2017 DISA CHOTA'!$G$289:$AS$1552,15,FALSE)</f>
        <v>23</v>
      </c>
      <c r="W1443" s="51">
        <f>VLOOKUP(H1443,'[3]POB 2017 DISA CHOTA'!$G$289:$AS$1552,16,FALSE)</f>
        <v>32</v>
      </c>
      <c r="X1443" s="51">
        <f>VLOOKUP(H1443,'[3]POB 2017 DISA CHOTA'!$G$289:$AS$1552,17,FALSE)</f>
        <v>31</v>
      </c>
      <c r="Y1443" s="51">
        <f>VLOOKUP(H1443,'[3]POB 2017 DISA CHOTA'!$G$289:$AS$1552,18,FALSE)</f>
        <v>18</v>
      </c>
      <c r="Z1443" s="51">
        <f>VLOOKUP(H1443,'[3]POB 2017 DISA CHOTA'!$G$289:$AS$1552,19,FALSE)</f>
        <v>18</v>
      </c>
      <c r="AA1443" s="51">
        <f>VLOOKUP(H1443,'[3]POB 2017 DISA CHOTA'!$G$289:$AS$1552,20,FALSE)</f>
        <v>24</v>
      </c>
      <c r="AB1443" s="51">
        <f>VLOOKUP(H1443,'[3]POB 2017 DISA CHOTA'!$G$289:$AS$1552,21,FALSE)</f>
        <v>25</v>
      </c>
      <c r="AC1443" s="51">
        <f>VLOOKUP(H1443,'[3]POB 2017 DISA CHOTA'!$G$289:$AS$1552,22,FALSE)</f>
        <v>18</v>
      </c>
      <c r="AD1443" s="51">
        <f>VLOOKUP(H1443,'[3]POB 2017 DISA CHOTA'!$G$289:$AS$1552,23,FALSE)</f>
        <v>74</v>
      </c>
      <c r="AE1443" s="51">
        <f>VLOOKUP(H1443,'[3]POB 2017 DISA CHOTA'!$G$289:$AS$1552,24,FALSE)</f>
        <v>93</v>
      </c>
      <c r="AF1443" s="51">
        <f>VLOOKUP(H1443,'[3]POB 2017 DISA CHOTA'!$G$289:$AS$1552,25,FALSE)</f>
        <v>96</v>
      </c>
      <c r="AG1443" s="51">
        <f>VLOOKUP(H1443,'[3]POB 2017 DISA CHOTA'!$G$289:$AS$1552,26,FALSE)</f>
        <v>112</v>
      </c>
      <c r="AH1443" s="51">
        <f>VLOOKUP(H1443,'[3]POB 2017 DISA CHOTA'!$G$289:$AS$1552,27,FALSE)</f>
        <v>88</v>
      </c>
      <c r="AI1443" s="51">
        <f>VLOOKUP(H1443,'[3]POB 2017 DISA CHOTA'!$G$289:$AS$1552,28,FALSE)</f>
        <v>92</v>
      </c>
      <c r="AJ1443" s="51">
        <f>VLOOKUP(H1443,'[3]POB 2017 DISA CHOTA'!$G$289:$AS$1552,29,FALSE)</f>
        <v>58</v>
      </c>
      <c r="AK1443" s="51">
        <f>VLOOKUP(H1443,'[3]POB 2017 DISA CHOTA'!$G$289:$AS$1552,30,FALSE)</f>
        <v>43</v>
      </c>
      <c r="AL1443" s="51">
        <f>VLOOKUP(H1443,'[3]POB 2017 DISA CHOTA'!$G$289:$AS$1552,31,FALSE)</f>
        <v>33</v>
      </c>
      <c r="AM1443" s="51">
        <f>VLOOKUP(H1443,'[3]POB 2017 DISA CHOTA'!$G$289:$AS$1552,32,FALSE)</f>
        <v>19</v>
      </c>
      <c r="AN1443" s="51">
        <f>VLOOKUP(H1443,'[3]POB 2017 DISA CHOTA'!$G$289:$AS$1552,33,FALSE)</f>
        <v>19</v>
      </c>
      <c r="AO1443" s="51">
        <f>VLOOKUP(H1443,'[3]POB 2017 DISA CHOTA'!$G$289:$AS$1552,34,FALSE)</f>
        <v>21</v>
      </c>
      <c r="AP1443" s="51">
        <f>VLOOKUP(H1443,'[3]POB 2017 DISA CHOTA'!$G$289:$AS$1552,35,FALSE)</f>
        <v>10</v>
      </c>
      <c r="AQ1443" s="51">
        <f>VLOOKUP(H1443,'[3]POB 2017 DISA CHOTA'!$G$289:$AS$1552,36,FALSE)</f>
        <v>70</v>
      </c>
      <c r="AR1443" s="51">
        <f>VLOOKUP(H1443,'[3]POB 2017 DISA CHOTA'!$G$289:$AS$1552,37,FALSE)</f>
        <v>49</v>
      </c>
      <c r="AS1443" s="51">
        <f>VLOOKUP(H1443,'[3]POB 2017 DISA CHOTA'!$G$289:$AS$1552,38,FALSE)</f>
        <v>272</v>
      </c>
      <c r="AT1443" s="51">
        <f>VLOOKUP(H1443,'[3]POB 2017 DISA CHOTA'!$G$289:$AS$1552,39,FALSE)</f>
        <v>17</v>
      </c>
      <c r="AU1443" s="56">
        <v>4728</v>
      </c>
      <c r="AV1443" s="109"/>
      <c r="AW1443" s="109"/>
    </row>
    <row r="1444" spans="1:49" s="33" customFormat="1" ht="12">
      <c r="A1444" s="21">
        <v>1440</v>
      </c>
      <c r="B1444" s="83">
        <v>4729</v>
      </c>
      <c r="C1444" s="84" t="s">
        <v>996</v>
      </c>
      <c r="D1444" s="84" t="s">
        <v>748</v>
      </c>
      <c r="E1444" s="84" t="s">
        <v>768</v>
      </c>
      <c r="F1444" s="12" t="s">
        <v>400</v>
      </c>
      <c r="G1444" s="56" t="s">
        <v>662</v>
      </c>
      <c r="H1444" s="83">
        <v>4729</v>
      </c>
      <c r="I1444" s="16">
        <f t="shared" si="1047"/>
        <v>787</v>
      </c>
      <c r="J1444" s="51">
        <f>VLOOKUP(H1444,'[3]POB 2017 DISA CHOTA'!$G$289:$AS$1552,3,FALSE)</f>
        <v>11</v>
      </c>
      <c r="K1444" s="51">
        <f>VLOOKUP(H1444,'[3]POB 2017 DISA CHOTA'!$G$289:$AS$1552,4,FALSE)</f>
        <v>12</v>
      </c>
      <c r="L1444" s="51">
        <f>VLOOKUP(H1444,'[3]POB 2017 DISA CHOTA'!$G$289:$AS$1552,5,FALSE)</f>
        <v>14</v>
      </c>
      <c r="M1444" s="51">
        <f>VLOOKUP(H1444,'[3]POB 2017 DISA CHOTA'!$G$289:$AS$1552,6,FALSE)</f>
        <v>9</v>
      </c>
      <c r="N1444" s="51">
        <f>VLOOKUP(H1444,'[3]POB 2017 DISA CHOTA'!$G$289:$AS$1552,7,FALSE)</f>
        <v>22</v>
      </c>
      <c r="O1444" s="51">
        <f>VLOOKUP(H1444,'[3]POB 2017 DISA CHOTA'!$G$289:$AS$1552,8,FALSE)</f>
        <v>11</v>
      </c>
      <c r="P1444" s="51">
        <f>VLOOKUP(H1444,'[3]POB 2017 DISA CHOTA'!$G$289:$AS$1552,9,FALSE)</f>
        <v>11</v>
      </c>
      <c r="Q1444" s="51">
        <f>VLOOKUP(H1444,'[3]POB 2017 DISA CHOTA'!$G$289:$AS$1552,10,FALSE)</f>
        <v>13</v>
      </c>
      <c r="R1444" s="51">
        <f>VLOOKUP(H1444,'[3]POB 2017 DISA CHOTA'!$G$289:$AS$1552,11,FALSE)</f>
        <v>20</v>
      </c>
      <c r="S1444" s="51">
        <f>VLOOKUP(H1444,'[3]POB 2017 DISA CHOTA'!$G$289:$AS$1552,12,FALSE)</f>
        <v>17</v>
      </c>
      <c r="T1444" s="51">
        <f>VLOOKUP(H1444,'[3]POB 2017 DISA CHOTA'!$G$289:$AS$1552,13,FALSE)</f>
        <v>11</v>
      </c>
      <c r="U1444" s="51">
        <f>VLOOKUP(H1444,'[3]POB 2017 DISA CHOTA'!$G$289:$AS$1552,14,FALSE)</f>
        <v>20</v>
      </c>
      <c r="V1444" s="51">
        <f>VLOOKUP(H1444,'[3]POB 2017 DISA CHOTA'!$G$289:$AS$1552,15,FALSE)</f>
        <v>21</v>
      </c>
      <c r="W1444" s="51">
        <f>VLOOKUP(H1444,'[3]POB 2017 DISA CHOTA'!$G$289:$AS$1552,16,FALSE)</f>
        <v>21</v>
      </c>
      <c r="X1444" s="51">
        <f>VLOOKUP(H1444,'[3]POB 2017 DISA CHOTA'!$G$289:$AS$1552,17,FALSE)</f>
        <v>16</v>
      </c>
      <c r="Y1444" s="51">
        <f>VLOOKUP(H1444,'[3]POB 2017 DISA CHOTA'!$G$289:$AS$1552,18,FALSE)</f>
        <v>14</v>
      </c>
      <c r="Z1444" s="51">
        <f>VLOOKUP(H1444,'[3]POB 2017 DISA CHOTA'!$G$289:$AS$1552,19,FALSE)</f>
        <v>10</v>
      </c>
      <c r="AA1444" s="51">
        <f>VLOOKUP(H1444,'[3]POB 2017 DISA CHOTA'!$G$289:$AS$1552,20,FALSE)</f>
        <v>22</v>
      </c>
      <c r="AB1444" s="51">
        <f>VLOOKUP(H1444,'[3]POB 2017 DISA CHOTA'!$G$289:$AS$1552,21,FALSE)</f>
        <v>13</v>
      </c>
      <c r="AC1444" s="51">
        <f>VLOOKUP(H1444,'[3]POB 2017 DISA CHOTA'!$G$289:$AS$1552,22,FALSE)</f>
        <v>18</v>
      </c>
      <c r="AD1444" s="51">
        <f>VLOOKUP(H1444,'[3]POB 2017 DISA CHOTA'!$G$289:$AS$1552,23,FALSE)</f>
        <v>70</v>
      </c>
      <c r="AE1444" s="51">
        <f>VLOOKUP(H1444,'[3]POB 2017 DISA CHOTA'!$G$289:$AS$1552,24,FALSE)</f>
        <v>65</v>
      </c>
      <c r="AF1444" s="51">
        <f>VLOOKUP(H1444,'[3]POB 2017 DISA CHOTA'!$G$289:$AS$1552,25,FALSE)</f>
        <v>62</v>
      </c>
      <c r="AG1444" s="51">
        <f>VLOOKUP(H1444,'[3]POB 2017 DISA CHOTA'!$G$289:$AS$1552,26,FALSE)</f>
        <v>53</v>
      </c>
      <c r="AH1444" s="51">
        <f>VLOOKUP(H1444,'[3]POB 2017 DISA CHOTA'!$G$289:$AS$1552,27,FALSE)</f>
        <v>44</v>
      </c>
      <c r="AI1444" s="51">
        <f>VLOOKUP(H1444,'[3]POB 2017 DISA CHOTA'!$G$289:$AS$1552,28,FALSE)</f>
        <v>49</v>
      </c>
      <c r="AJ1444" s="51">
        <f>VLOOKUP(H1444,'[3]POB 2017 DISA CHOTA'!$G$289:$AS$1552,29,FALSE)</f>
        <v>31</v>
      </c>
      <c r="AK1444" s="51">
        <f>VLOOKUP(H1444,'[3]POB 2017 DISA CHOTA'!$G$289:$AS$1552,30,FALSE)</f>
        <v>33</v>
      </c>
      <c r="AL1444" s="51">
        <f>VLOOKUP(H1444,'[3]POB 2017 DISA CHOTA'!$G$289:$AS$1552,31,FALSE)</f>
        <v>25</v>
      </c>
      <c r="AM1444" s="51">
        <f>VLOOKUP(H1444,'[3]POB 2017 DISA CHOTA'!$G$289:$AS$1552,32,FALSE)</f>
        <v>21</v>
      </c>
      <c r="AN1444" s="51">
        <f>VLOOKUP(H1444,'[3]POB 2017 DISA CHOTA'!$G$289:$AS$1552,33,FALSE)</f>
        <v>16</v>
      </c>
      <c r="AO1444" s="51">
        <f>VLOOKUP(H1444,'[3]POB 2017 DISA CHOTA'!$G$289:$AS$1552,34,FALSE)</f>
        <v>9</v>
      </c>
      <c r="AP1444" s="51">
        <f>VLOOKUP(H1444,'[3]POB 2017 DISA CHOTA'!$G$289:$AS$1552,35,FALSE)</f>
        <v>3</v>
      </c>
      <c r="AQ1444" s="51">
        <f>VLOOKUP(H1444,'[3]POB 2017 DISA CHOTA'!$G$289:$AS$1552,36,FALSE)</f>
        <v>44</v>
      </c>
      <c r="AR1444" s="51">
        <f>VLOOKUP(H1444,'[3]POB 2017 DISA CHOTA'!$G$289:$AS$1552,37,FALSE)</f>
        <v>37</v>
      </c>
      <c r="AS1444" s="51">
        <f>VLOOKUP(H1444,'[3]POB 2017 DISA CHOTA'!$G$289:$AS$1552,38,FALSE)</f>
        <v>168</v>
      </c>
      <c r="AT1444" s="51">
        <f>VLOOKUP(H1444,'[3]POB 2017 DISA CHOTA'!$G$289:$AS$1552,39,FALSE)</f>
        <v>15</v>
      </c>
      <c r="AU1444" s="56">
        <v>4729</v>
      </c>
      <c r="AV1444" s="109"/>
      <c r="AW1444" s="109"/>
    </row>
    <row r="1445" spans="1:49" s="33" customFormat="1" ht="12">
      <c r="A1445" s="6">
        <v>1441</v>
      </c>
      <c r="B1445" s="83">
        <v>6811</v>
      </c>
      <c r="C1445" s="84" t="s">
        <v>996</v>
      </c>
      <c r="D1445" s="84" t="s">
        <v>748</v>
      </c>
      <c r="E1445" s="84" t="s">
        <v>768</v>
      </c>
      <c r="F1445" s="12" t="s">
        <v>401</v>
      </c>
      <c r="G1445" s="56" t="s">
        <v>662</v>
      </c>
      <c r="H1445" s="83">
        <v>6811</v>
      </c>
      <c r="I1445" s="16">
        <f t="shared" si="1047"/>
        <v>465</v>
      </c>
      <c r="J1445" s="51">
        <f>VLOOKUP(H1445,'[3]POB 2017 DISA CHOTA'!$G$289:$AS$1552,3,FALSE)</f>
        <v>5</v>
      </c>
      <c r="K1445" s="51">
        <f>VLOOKUP(H1445,'[3]POB 2017 DISA CHOTA'!$G$289:$AS$1552,4,FALSE)</f>
        <v>4</v>
      </c>
      <c r="L1445" s="51">
        <f>VLOOKUP(H1445,'[3]POB 2017 DISA CHOTA'!$G$289:$AS$1552,5,FALSE)</f>
        <v>7</v>
      </c>
      <c r="M1445" s="51">
        <f>VLOOKUP(H1445,'[3]POB 2017 DISA CHOTA'!$G$289:$AS$1552,6,FALSE)</f>
        <v>11</v>
      </c>
      <c r="N1445" s="51">
        <f>VLOOKUP(H1445,'[3]POB 2017 DISA CHOTA'!$G$289:$AS$1552,7,FALSE)</f>
        <v>2</v>
      </c>
      <c r="O1445" s="51">
        <f>VLOOKUP(H1445,'[3]POB 2017 DISA CHOTA'!$G$289:$AS$1552,8,FALSE)</f>
        <v>12</v>
      </c>
      <c r="P1445" s="51">
        <f>VLOOKUP(H1445,'[3]POB 2017 DISA CHOTA'!$G$289:$AS$1552,9,FALSE)</f>
        <v>10</v>
      </c>
      <c r="Q1445" s="51">
        <f>VLOOKUP(H1445,'[3]POB 2017 DISA CHOTA'!$G$289:$AS$1552,10,FALSE)</f>
        <v>5</v>
      </c>
      <c r="R1445" s="51">
        <f>VLOOKUP(H1445,'[3]POB 2017 DISA CHOTA'!$G$289:$AS$1552,11,FALSE)</f>
        <v>5</v>
      </c>
      <c r="S1445" s="51">
        <f>VLOOKUP(H1445,'[3]POB 2017 DISA CHOTA'!$G$289:$AS$1552,12,FALSE)</f>
        <v>8</v>
      </c>
      <c r="T1445" s="51">
        <f>VLOOKUP(H1445,'[3]POB 2017 DISA CHOTA'!$G$289:$AS$1552,13,FALSE)</f>
        <v>9</v>
      </c>
      <c r="U1445" s="51">
        <f>VLOOKUP(H1445,'[3]POB 2017 DISA CHOTA'!$G$289:$AS$1552,14,FALSE)</f>
        <v>12</v>
      </c>
      <c r="V1445" s="51">
        <f>VLOOKUP(H1445,'[3]POB 2017 DISA CHOTA'!$G$289:$AS$1552,15,FALSE)</f>
        <v>13</v>
      </c>
      <c r="W1445" s="51">
        <f>VLOOKUP(H1445,'[3]POB 2017 DISA CHOTA'!$G$289:$AS$1552,16,FALSE)</f>
        <v>6</v>
      </c>
      <c r="X1445" s="51">
        <f>VLOOKUP(H1445,'[3]POB 2017 DISA CHOTA'!$G$289:$AS$1552,17,FALSE)</f>
        <v>12</v>
      </c>
      <c r="Y1445" s="51">
        <f>VLOOKUP(H1445,'[3]POB 2017 DISA CHOTA'!$G$289:$AS$1552,18,FALSE)</f>
        <v>6</v>
      </c>
      <c r="Z1445" s="51">
        <f>VLOOKUP(H1445,'[3]POB 2017 DISA CHOTA'!$G$289:$AS$1552,19,FALSE)</f>
        <v>14</v>
      </c>
      <c r="AA1445" s="51">
        <f>VLOOKUP(H1445,'[3]POB 2017 DISA CHOTA'!$G$289:$AS$1552,20,FALSE)</f>
        <v>5</v>
      </c>
      <c r="AB1445" s="51">
        <f>VLOOKUP(H1445,'[3]POB 2017 DISA CHOTA'!$G$289:$AS$1552,21,FALSE)</f>
        <v>9</v>
      </c>
      <c r="AC1445" s="51">
        <f>VLOOKUP(H1445,'[3]POB 2017 DISA CHOTA'!$G$289:$AS$1552,22,FALSE)</f>
        <v>10</v>
      </c>
      <c r="AD1445" s="51">
        <f>VLOOKUP(H1445,'[3]POB 2017 DISA CHOTA'!$G$289:$AS$1552,23,FALSE)</f>
        <v>48</v>
      </c>
      <c r="AE1445" s="51">
        <f>VLOOKUP(H1445,'[3]POB 2017 DISA CHOTA'!$G$289:$AS$1552,24,FALSE)</f>
        <v>60</v>
      </c>
      <c r="AF1445" s="51">
        <f>VLOOKUP(H1445,'[3]POB 2017 DISA CHOTA'!$G$289:$AS$1552,25,FALSE)</f>
        <v>34</v>
      </c>
      <c r="AG1445" s="51">
        <f>VLOOKUP(H1445,'[3]POB 2017 DISA CHOTA'!$G$289:$AS$1552,26,FALSE)</f>
        <v>36</v>
      </c>
      <c r="AH1445" s="51">
        <f>VLOOKUP(H1445,'[3]POB 2017 DISA CHOTA'!$G$289:$AS$1552,27,FALSE)</f>
        <v>40</v>
      </c>
      <c r="AI1445" s="51">
        <f>VLOOKUP(H1445,'[3]POB 2017 DISA CHOTA'!$G$289:$AS$1552,28,FALSE)</f>
        <v>22</v>
      </c>
      <c r="AJ1445" s="51">
        <f>VLOOKUP(H1445,'[3]POB 2017 DISA CHOTA'!$G$289:$AS$1552,29,FALSE)</f>
        <v>15</v>
      </c>
      <c r="AK1445" s="51">
        <f>VLOOKUP(H1445,'[3]POB 2017 DISA CHOTA'!$G$289:$AS$1552,30,FALSE)</f>
        <v>14</v>
      </c>
      <c r="AL1445" s="51">
        <f>VLOOKUP(H1445,'[3]POB 2017 DISA CHOTA'!$G$289:$AS$1552,31,FALSE)</f>
        <v>12</v>
      </c>
      <c r="AM1445" s="51">
        <f>VLOOKUP(H1445,'[3]POB 2017 DISA CHOTA'!$G$289:$AS$1552,32,FALSE)</f>
        <v>6</v>
      </c>
      <c r="AN1445" s="51">
        <f>VLOOKUP(H1445,'[3]POB 2017 DISA CHOTA'!$G$289:$AS$1552,33,FALSE)</f>
        <v>5</v>
      </c>
      <c r="AO1445" s="51">
        <f>VLOOKUP(H1445,'[3]POB 2017 DISA CHOTA'!$G$289:$AS$1552,34,FALSE)</f>
        <v>6</v>
      </c>
      <c r="AP1445" s="51">
        <f>VLOOKUP(H1445,'[3]POB 2017 DISA CHOTA'!$G$289:$AS$1552,35,FALSE)</f>
        <v>2</v>
      </c>
      <c r="AQ1445" s="51">
        <f>VLOOKUP(H1445,'[3]POB 2017 DISA CHOTA'!$G$289:$AS$1552,36,FALSE)</f>
        <v>25</v>
      </c>
      <c r="AR1445" s="51">
        <f>VLOOKUP(H1445,'[3]POB 2017 DISA CHOTA'!$G$289:$AS$1552,37,FALSE)</f>
        <v>21</v>
      </c>
      <c r="AS1445" s="51">
        <f>VLOOKUP(H1445,'[3]POB 2017 DISA CHOTA'!$G$289:$AS$1552,38,FALSE)</f>
        <v>118</v>
      </c>
      <c r="AT1445" s="51">
        <f>VLOOKUP(H1445,'[3]POB 2017 DISA CHOTA'!$G$289:$AS$1552,39,FALSE)</f>
        <v>8</v>
      </c>
      <c r="AU1445" s="56">
        <v>6811</v>
      </c>
      <c r="AV1445" s="109"/>
      <c r="AW1445" s="109"/>
    </row>
    <row r="1446" spans="1:49" s="33" customFormat="1" ht="12">
      <c r="A1446" s="21">
        <v>1442</v>
      </c>
      <c r="B1446" s="67" t="s">
        <v>288</v>
      </c>
      <c r="C1446" s="67"/>
      <c r="D1446" s="67"/>
      <c r="E1446" s="67"/>
      <c r="F1446" s="68" t="s">
        <v>402</v>
      </c>
      <c r="G1446" s="69"/>
      <c r="H1446" s="67" t="s">
        <v>288</v>
      </c>
      <c r="I1446" s="103">
        <f>I1447+I1484+I1497</f>
        <v>99292</v>
      </c>
      <c r="J1446" s="70">
        <f t="shared" ref="J1446:AT1446" si="1048">J1447+J1484+J1497</f>
        <v>1353</v>
      </c>
      <c r="K1446" s="70">
        <f t="shared" si="1048"/>
        <v>1465</v>
      </c>
      <c r="L1446" s="70">
        <f t="shared" si="1048"/>
        <v>1641</v>
      </c>
      <c r="M1446" s="70">
        <f t="shared" si="1048"/>
        <v>1577</v>
      </c>
      <c r="N1446" s="70">
        <f t="shared" si="1048"/>
        <v>1506</v>
      </c>
      <c r="O1446" s="70">
        <f t="shared" si="1048"/>
        <v>1518</v>
      </c>
      <c r="P1446" s="70">
        <f t="shared" si="1048"/>
        <v>1763</v>
      </c>
      <c r="Q1446" s="70">
        <f t="shared" si="1048"/>
        <v>1819</v>
      </c>
      <c r="R1446" s="70">
        <f t="shared" si="1048"/>
        <v>1828</v>
      </c>
      <c r="S1446" s="70">
        <f t="shared" si="1048"/>
        <v>1796</v>
      </c>
      <c r="T1446" s="70">
        <f t="shared" si="1048"/>
        <v>1809</v>
      </c>
      <c r="U1446" s="70">
        <f t="shared" si="1048"/>
        <v>1925</v>
      </c>
      <c r="V1446" s="70">
        <f t="shared" si="1048"/>
        <v>1861</v>
      </c>
      <c r="W1446" s="70">
        <f t="shared" si="1048"/>
        <v>1741</v>
      </c>
      <c r="X1446" s="70">
        <f t="shared" si="1048"/>
        <v>1728</v>
      </c>
      <c r="Y1446" s="70">
        <f t="shared" si="1048"/>
        <v>1678</v>
      </c>
      <c r="Z1446" s="70">
        <f t="shared" si="1048"/>
        <v>1938</v>
      </c>
      <c r="AA1446" s="70">
        <f t="shared" si="1048"/>
        <v>1774</v>
      </c>
      <c r="AB1446" s="70">
        <f t="shared" si="1048"/>
        <v>1854</v>
      </c>
      <c r="AC1446" s="70">
        <f t="shared" si="1048"/>
        <v>1918</v>
      </c>
      <c r="AD1446" s="70">
        <f t="shared" si="1048"/>
        <v>9681</v>
      </c>
      <c r="AE1446" s="70">
        <f t="shared" si="1048"/>
        <v>8587</v>
      </c>
      <c r="AF1446" s="70">
        <f t="shared" si="1048"/>
        <v>8260</v>
      </c>
      <c r="AG1446" s="70">
        <f t="shared" si="1048"/>
        <v>7017</v>
      </c>
      <c r="AH1446" s="70">
        <f t="shared" si="1048"/>
        <v>6102</v>
      </c>
      <c r="AI1446" s="70">
        <f t="shared" si="1048"/>
        <v>5367</v>
      </c>
      <c r="AJ1446" s="70">
        <f t="shared" si="1048"/>
        <v>4579</v>
      </c>
      <c r="AK1446" s="70">
        <f t="shared" si="1048"/>
        <v>3707</v>
      </c>
      <c r="AL1446" s="70">
        <f t="shared" si="1048"/>
        <v>2985</v>
      </c>
      <c r="AM1446" s="70">
        <f t="shared" si="1048"/>
        <v>2473</v>
      </c>
      <c r="AN1446" s="70">
        <f t="shared" si="1048"/>
        <v>2041</v>
      </c>
      <c r="AO1446" s="70">
        <f t="shared" si="1048"/>
        <v>1732</v>
      </c>
      <c r="AP1446" s="70">
        <f t="shared" si="1048"/>
        <v>2269</v>
      </c>
      <c r="AQ1446" s="70">
        <f t="shared" si="1048"/>
        <v>4439</v>
      </c>
      <c r="AR1446" s="70">
        <f t="shared" si="1048"/>
        <v>4397</v>
      </c>
      <c r="AS1446" s="70">
        <f t="shared" si="1048"/>
        <v>22057</v>
      </c>
      <c r="AT1446" s="70">
        <f t="shared" si="1048"/>
        <v>1852</v>
      </c>
      <c r="AU1446" s="69" t="s">
        <v>288</v>
      </c>
      <c r="AV1446" s="109"/>
      <c r="AW1446" s="109"/>
    </row>
    <row r="1447" spans="1:49" s="33" customFormat="1" ht="12">
      <c r="A1447" s="21">
        <v>1443</v>
      </c>
      <c r="B1447" s="71" t="s">
        <v>288</v>
      </c>
      <c r="C1447" s="71"/>
      <c r="D1447" s="71"/>
      <c r="E1447" s="71"/>
      <c r="F1447" s="72" t="s">
        <v>1099</v>
      </c>
      <c r="G1447" s="73"/>
      <c r="H1447" s="71" t="s">
        <v>288</v>
      </c>
      <c r="I1447" s="104">
        <f>SUM(I1448:I1483)</f>
        <v>78576</v>
      </c>
      <c r="J1447" s="74">
        <f t="shared" ref="J1447:AT1447" si="1049">SUM(J1448:J1483)</f>
        <v>1097</v>
      </c>
      <c r="K1447" s="74">
        <f t="shared" si="1049"/>
        <v>1212</v>
      </c>
      <c r="L1447" s="74">
        <f t="shared" si="1049"/>
        <v>1326</v>
      </c>
      <c r="M1447" s="74">
        <f t="shared" si="1049"/>
        <v>1290</v>
      </c>
      <c r="N1447" s="74">
        <f t="shared" si="1049"/>
        <v>1211</v>
      </c>
      <c r="O1447" s="74">
        <f t="shared" si="1049"/>
        <v>1255</v>
      </c>
      <c r="P1447" s="74">
        <f t="shared" si="1049"/>
        <v>1421</v>
      </c>
      <c r="Q1447" s="74">
        <f t="shared" si="1049"/>
        <v>1472</v>
      </c>
      <c r="R1447" s="74">
        <f t="shared" si="1049"/>
        <v>1420</v>
      </c>
      <c r="S1447" s="74">
        <f t="shared" si="1049"/>
        <v>1387</v>
      </c>
      <c r="T1447" s="74">
        <f t="shared" si="1049"/>
        <v>1422</v>
      </c>
      <c r="U1447" s="74">
        <f t="shared" si="1049"/>
        <v>1498</v>
      </c>
      <c r="V1447" s="74">
        <f t="shared" si="1049"/>
        <v>1472</v>
      </c>
      <c r="W1447" s="74">
        <f t="shared" si="1049"/>
        <v>1366</v>
      </c>
      <c r="X1447" s="74">
        <f t="shared" si="1049"/>
        <v>1366</v>
      </c>
      <c r="Y1447" s="74">
        <f t="shared" si="1049"/>
        <v>1343</v>
      </c>
      <c r="Z1447" s="74">
        <f t="shared" si="1049"/>
        <v>1542</v>
      </c>
      <c r="AA1447" s="74">
        <f t="shared" si="1049"/>
        <v>1381</v>
      </c>
      <c r="AB1447" s="74">
        <f t="shared" si="1049"/>
        <v>1458</v>
      </c>
      <c r="AC1447" s="74">
        <f t="shared" si="1049"/>
        <v>1511</v>
      </c>
      <c r="AD1447" s="74">
        <f t="shared" si="1049"/>
        <v>7696</v>
      </c>
      <c r="AE1447" s="74">
        <f t="shared" si="1049"/>
        <v>6735</v>
      </c>
      <c r="AF1447" s="74">
        <f t="shared" si="1049"/>
        <v>6583</v>
      </c>
      <c r="AG1447" s="74">
        <f t="shared" si="1049"/>
        <v>5535</v>
      </c>
      <c r="AH1447" s="74">
        <f t="shared" si="1049"/>
        <v>4752</v>
      </c>
      <c r="AI1447" s="74">
        <f t="shared" si="1049"/>
        <v>4229</v>
      </c>
      <c r="AJ1447" s="74">
        <f t="shared" si="1049"/>
        <v>3582</v>
      </c>
      <c r="AK1447" s="74">
        <f t="shared" si="1049"/>
        <v>2911</v>
      </c>
      <c r="AL1447" s="74">
        <f t="shared" si="1049"/>
        <v>2348</v>
      </c>
      <c r="AM1447" s="74">
        <f t="shared" si="1049"/>
        <v>1951</v>
      </c>
      <c r="AN1447" s="74">
        <f t="shared" si="1049"/>
        <v>1606</v>
      </c>
      <c r="AO1447" s="74">
        <f t="shared" si="1049"/>
        <v>1378</v>
      </c>
      <c r="AP1447" s="74">
        <f t="shared" si="1049"/>
        <v>1820</v>
      </c>
      <c r="AQ1447" s="74">
        <f t="shared" si="1049"/>
        <v>3490</v>
      </c>
      <c r="AR1447" s="74">
        <f t="shared" si="1049"/>
        <v>3472</v>
      </c>
      <c r="AS1447" s="74">
        <f t="shared" si="1049"/>
        <v>17408</v>
      </c>
      <c r="AT1447" s="74">
        <f t="shared" si="1049"/>
        <v>1484</v>
      </c>
      <c r="AU1447" s="73" t="s">
        <v>288</v>
      </c>
      <c r="AV1447" s="109"/>
      <c r="AW1447" s="109"/>
    </row>
    <row r="1448" spans="1:49" s="33" customFormat="1" ht="12">
      <c r="A1448" s="6">
        <v>1444</v>
      </c>
      <c r="B1448" s="83">
        <v>4782</v>
      </c>
      <c r="C1448" s="84" t="s">
        <v>996</v>
      </c>
      <c r="D1448" s="84" t="s">
        <v>782</v>
      </c>
      <c r="E1448" s="84" t="s">
        <v>792</v>
      </c>
      <c r="F1448" s="85" t="s">
        <v>403</v>
      </c>
      <c r="G1448" s="56" t="s">
        <v>707</v>
      </c>
      <c r="H1448" s="83">
        <v>4782</v>
      </c>
      <c r="I1448" s="16">
        <f t="shared" ref="I1448:I1483" si="1050">SUM(J1448:AP1448)</f>
        <v>14045</v>
      </c>
      <c r="J1448" s="51">
        <f>VLOOKUP(H1448,'[3]POB 2017 DISA CHOTA'!$G$289:$AS$1552,3,FALSE)</f>
        <v>281</v>
      </c>
      <c r="K1448" s="51">
        <f>VLOOKUP(H1448,'[3]POB 2017 DISA CHOTA'!$G$289:$AS$1552,4,FALSE)</f>
        <v>285</v>
      </c>
      <c r="L1448" s="51">
        <f>VLOOKUP(H1448,'[3]POB 2017 DISA CHOTA'!$G$289:$AS$1552,5,FALSE)</f>
        <v>268</v>
      </c>
      <c r="M1448" s="51">
        <f>VLOOKUP(H1448,'[3]POB 2017 DISA CHOTA'!$G$289:$AS$1552,6,FALSE)</f>
        <v>242</v>
      </c>
      <c r="N1448" s="51">
        <f>VLOOKUP(H1448,'[3]POB 2017 DISA CHOTA'!$G$289:$AS$1552,7,FALSE)</f>
        <v>215</v>
      </c>
      <c r="O1448" s="51">
        <f>VLOOKUP(H1448,'[3]POB 2017 DISA CHOTA'!$G$289:$AS$1552,8,FALSE)</f>
        <v>207</v>
      </c>
      <c r="P1448" s="51">
        <f>VLOOKUP(H1448,'[3]POB 2017 DISA CHOTA'!$G$289:$AS$1552,9,FALSE)</f>
        <v>248</v>
      </c>
      <c r="Q1448" s="51">
        <f>VLOOKUP(H1448,'[3]POB 2017 DISA CHOTA'!$G$289:$AS$1552,10,FALSE)</f>
        <v>267</v>
      </c>
      <c r="R1448" s="51">
        <f>VLOOKUP(H1448,'[3]POB 2017 DISA CHOTA'!$G$289:$AS$1552,11,FALSE)</f>
        <v>257</v>
      </c>
      <c r="S1448" s="51">
        <f>VLOOKUP(H1448,'[3]POB 2017 DISA CHOTA'!$G$289:$AS$1552,12,FALSE)</f>
        <v>265</v>
      </c>
      <c r="T1448" s="51">
        <f>VLOOKUP(H1448,'[3]POB 2017 DISA CHOTA'!$G$289:$AS$1552,13,FALSE)</f>
        <v>270</v>
      </c>
      <c r="U1448" s="51">
        <f>VLOOKUP(H1448,'[3]POB 2017 DISA CHOTA'!$G$289:$AS$1552,14,FALSE)</f>
        <v>298</v>
      </c>
      <c r="V1448" s="51">
        <f>VLOOKUP(H1448,'[3]POB 2017 DISA CHOTA'!$G$289:$AS$1552,15,FALSE)</f>
        <v>285</v>
      </c>
      <c r="W1448" s="51">
        <f>VLOOKUP(H1448,'[3]POB 2017 DISA CHOTA'!$G$289:$AS$1552,16,FALSE)</f>
        <v>303</v>
      </c>
      <c r="X1448" s="51">
        <f>VLOOKUP(H1448,'[3]POB 2017 DISA CHOTA'!$G$289:$AS$1552,17,FALSE)</f>
        <v>275</v>
      </c>
      <c r="Y1448" s="51">
        <f>VLOOKUP(H1448,'[3]POB 2017 DISA CHOTA'!$G$289:$AS$1552,18,FALSE)</f>
        <v>245</v>
      </c>
      <c r="Z1448" s="51">
        <f>VLOOKUP(H1448,'[3]POB 2017 DISA CHOTA'!$G$289:$AS$1552,19,FALSE)</f>
        <v>280</v>
      </c>
      <c r="AA1448" s="51">
        <f>VLOOKUP(H1448,'[3]POB 2017 DISA CHOTA'!$G$289:$AS$1552,20,FALSE)</f>
        <v>199</v>
      </c>
      <c r="AB1448" s="51">
        <f>VLOOKUP(H1448,'[3]POB 2017 DISA CHOTA'!$G$289:$AS$1552,21,FALSE)</f>
        <v>231</v>
      </c>
      <c r="AC1448" s="51">
        <f>VLOOKUP(H1448,'[3]POB 2017 DISA CHOTA'!$G$289:$AS$1552,22,FALSE)</f>
        <v>249</v>
      </c>
      <c r="AD1448" s="51">
        <f>VLOOKUP(H1448,'[3]POB 2017 DISA CHOTA'!$G$289:$AS$1552,23,FALSE)</f>
        <v>1367</v>
      </c>
      <c r="AE1448" s="51">
        <f>VLOOKUP(H1448,'[3]POB 2017 DISA CHOTA'!$G$289:$AS$1552,24,FALSE)</f>
        <v>1276</v>
      </c>
      <c r="AF1448" s="51">
        <f>VLOOKUP(H1448,'[3]POB 2017 DISA CHOTA'!$G$289:$AS$1552,25,FALSE)</f>
        <v>1143</v>
      </c>
      <c r="AG1448" s="51">
        <f>VLOOKUP(H1448,'[3]POB 2017 DISA CHOTA'!$G$289:$AS$1552,26,FALSE)</f>
        <v>946</v>
      </c>
      <c r="AH1448" s="51">
        <f>VLOOKUP(H1448,'[3]POB 2017 DISA CHOTA'!$G$289:$AS$1552,27,FALSE)</f>
        <v>754</v>
      </c>
      <c r="AI1448" s="51">
        <f>VLOOKUP(H1448,'[3]POB 2017 DISA CHOTA'!$G$289:$AS$1552,28,FALSE)</f>
        <v>647</v>
      </c>
      <c r="AJ1448" s="51">
        <f>VLOOKUP(H1448,'[3]POB 2017 DISA CHOTA'!$G$289:$AS$1552,29,FALSE)</f>
        <v>532</v>
      </c>
      <c r="AK1448" s="51">
        <f>VLOOKUP(H1448,'[3]POB 2017 DISA CHOTA'!$G$289:$AS$1552,30,FALSE)</f>
        <v>503</v>
      </c>
      <c r="AL1448" s="51">
        <f>VLOOKUP(H1448,'[3]POB 2017 DISA CHOTA'!$G$289:$AS$1552,31,FALSE)</f>
        <v>419</v>
      </c>
      <c r="AM1448" s="51">
        <f>VLOOKUP(H1448,'[3]POB 2017 DISA CHOTA'!$G$289:$AS$1552,32,FALSE)</f>
        <v>333</v>
      </c>
      <c r="AN1448" s="51">
        <f>VLOOKUP(H1448,'[3]POB 2017 DISA CHOTA'!$G$289:$AS$1552,33,FALSE)</f>
        <v>260</v>
      </c>
      <c r="AO1448" s="51">
        <f>VLOOKUP(H1448,'[3]POB 2017 DISA CHOTA'!$G$289:$AS$1552,34,FALSE)</f>
        <v>291</v>
      </c>
      <c r="AP1448" s="51">
        <f>VLOOKUP(H1448,'[3]POB 2017 DISA CHOTA'!$G$289:$AS$1552,35,FALSE)</f>
        <v>404</v>
      </c>
      <c r="AQ1448" s="51">
        <f>VLOOKUP(H1448,'[3]POB 2017 DISA CHOTA'!$G$289:$AS$1552,36,FALSE)</f>
        <v>701</v>
      </c>
      <c r="AR1448" s="51">
        <f>VLOOKUP(H1448,'[3]POB 2017 DISA CHOTA'!$G$289:$AS$1552,37,FALSE)</f>
        <v>578</v>
      </c>
      <c r="AS1448" s="51">
        <f>VLOOKUP(H1448,'[3]POB 2017 DISA CHOTA'!$G$289:$AS$1552,38,FALSE)</f>
        <v>3005</v>
      </c>
      <c r="AT1448" s="51">
        <f>VLOOKUP(H1448,'[3]POB 2017 DISA CHOTA'!$G$289:$AS$1552,39,FALSE)</f>
        <v>310</v>
      </c>
      <c r="AU1448" s="56">
        <v>4782</v>
      </c>
      <c r="AV1448" s="109"/>
      <c r="AW1448" s="109"/>
    </row>
    <row r="1449" spans="1:49" s="33" customFormat="1" ht="12">
      <c r="A1449" s="21">
        <v>1445</v>
      </c>
      <c r="B1449" s="83">
        <v>6815</v>
      </c>
      <c r="C1449" s="84" t="s">
        <v>996</v>
      </c>
      <c r="D1449" s="84" t="s">
        <v>782</v>
      </c>
      <c r="E1449" s="84" t="s">
        <v>792</v>
      </c>
      <c r="F1449" s="14" t="s">
        <v>404</v>
      </c>
      <c r="G1449" s="56" t="s">
        <v>680</v>
      </c>
      <c r="H1449" s="83">
        <v>6815</v>
      </c>
      <c r="I1449" s="16">
        <f t="shared" si="1050"/>
        <v>6559</v>
      </c>
      <c r="J1449" s="51">
        <f>VLOOKUP(H1449,'[3]POB 2017 DISA CHOTA'!$G$289:$AS$1552,3,FALSE)</f>
        <v>85</v>
      </c>
      <c r="K1449" s="51">
        <f>VLOOKUP(H1449,'[3]POB 2017 DISA CHOTA'!$G$289:$AS$1552,4,FALSE)</f>
        <v>90</v>
      </c>
      <c r="L1449" s="51">
        <f>VLOOKUP(H1449,'[3]POB 2017 DISA CHOTA'!$G$289:$AS$1552,5,FALSE)</f>
        <v>110</v>
      </c>
      <c r="M1449" s="51">
        <f>VLOOKUP(H1449,'[3]POB 2017 DISA CHOTA'!$G$289:$AS$1552,6,FALSE)</f>
        <v>139</v>
      </c>
      <c r="N1449" s="51">
        <f>VLOOKUP(H1449,'[3]POB 2017 DISA CHOTA'!$G$289:$AS$1552,7,FALSE)</f>
        <v>138</v>
      </c>
      <c r="O1449" s="51">
        <f>VLOOKUP(H1449,'[3]POB 2017 DISA CHOTA'!$G$289:$AS$1552,8,FALSE)</f>
        <v>152</v>
      </c>
      <c r="P1449" s="51">
        <f>VLOOKUP(H1449,'[3]POB 2017 DISA CHOTA'!$G$289:$AS$1552,9,FALSE)</f>
        <v>170</v>
      </c>
      <c r="Q1449" s="51">
        <f>VLOOKUP(H1449,'[3]POB 2017 DISA CHOTA'!$G$289:$AS$1552,10,FALSE)</f>
        <v>178</v>
      </c>
      <c r="R1449" s="51">
        <f>VLOOKUP(H1449,'[3]POB 2017 DISA CHOTA'!$G$289:$AS$1552,11,FALSE)</f>
        <v>156</v>
      </c>
      <c r="S1449" s="51">
        <f>VLOOKUP(H1449,'[3]POB 2017 DISA CHOTA'!$G$289:$AS$1552,12,FALSE)</f>
        <v>123</v>
      </c>
      <c r="T1449" s="51">
        <f>VLOOKUP(H1449,'[3]POB 2017 DISA CHOTA'!$G$289:$AS$1552,13,FALSE)</f>
        <v>136</v>
      </c>
      <c r="U1449" s="51">
        <f>VLOOKUP(H1449,'[3]POB 2017 DISA CHOTA'!$G$289:$AS$1552,14,FALSE)</f>
        <v>139</v>
      </c>
      <c r="V1449" s="51">
        <f>VLOOKUP(H1449,'[3]POB 2017 DISA CHOTA'!$G$289:$AS$1552,15,FALSE)</f>
        <v>127</v>
      </c>
      <c r="W1449" s="51">
        <f>VLOOKUP(H1449,'[3]POB 2017 DISA CHOTA'!$G$289:$AS$1552,16,FALSE)</f>
        <v>103</v>
      </c>
      <c r="X1449" s="51">
        <f>VLOOKUP(H1449,'[3]POB 2017 DISA CHOTA'!$G$289:$AS$1552,17,FALSE)</f>
        <v>117</v>
      </c>
      <c r="Y1449" s="51">
        <f>VLOOKUP(H1449,'[3]POB 2017 DISA CHOTA'!$G$289:$AS$1552,18,FALSE)</f>
        <v>110</v>
      </c>
      <c r="Z1449" s="51">
        <f>VLOOKUP(H1449,'[3]POB 2017 DISA CHOTA'!$G$289:$AS$1552,19,FALSE)</f>
        <v>126</v>
      </c>
      <c r="AA1449" s="51">
        <f>VLOOKUP(H1449,'[3]POB 2017 DISA CHOTA'!$G$289:$AS$1552,20,FALSE)</f>
        <v>121</v>
      </c>
      <c r="AB1449" s="51">
        <f>VLOOKUP(H1449,'[3]POB 2017 DISA CHOTA'!$G$289:$AS$1552,21,FALSE)</f>
        <v>106</v>
      </c>
      <c r="AC1449" s="51">
        <f>VLOOKUP(H1449,'[3]POB 2017 DISA CHOTA'!$G$289:$AS$1552,22,FALSE)</f>
        <v>132</v>
      </c>
      <c r="AD1449" s="51">
        <f>VLOOKUP(H1449,'[3]POB 2017 DISA CHOTA'!$G$289:$AS$1552,23,FALSE)</f>
        <v>560</v>
      </c>
      <c r="AE1449" s="51">
        <f>VLOOKUP(H1449,'[3]POB 2017 DISA CHOTA'!$G$289:$AS$1552,24,FALSE)</f>
        <v>496</v>
      </c>
      <c r="AF1449" s="51">
        <f>VLOOKUP(H1449,'[3]POB 2017 DISA CHOTA'!$G$289:$AS$1552,25,FALSE)</f>
        <v>504</v>
      </c>
      <c r="AG1449" s="51">
        <f>VLOOKUP(H1449,'[3]POB 2017 DISA CHOTA'!$G$289:$AS$1552,26,FALSE)</f>
        <v>468</v>
      </c>
      <c r="AH1449" s="51">
        <f>VLOOKUP(H1449,'[3]POB 2017 DISA CHOTA'!$G$289:$AS$1552,27,FALSE)</f>
        <v>393</v>
      </c>
      <c r="AI1449" s="51">
        <f>VLOOKUP(H1449,'[3]POB 2017 DISA CHOTA'!$G$289:$AS$1552,28,FALSE)</f>
        <v>297</v>
      </c>
      <c r="AJ1449" s="51">
        <f>VLOOKUP(H1449,'[3]POB 2017 DISA CHOTA'!$G$289:$AS$1552,29,FALSE)</f>
        <v>276</v>
      </c>
      <c r="AK1449" s="51">
        <f>VLOOKUP(H1449,'[3]POB 2017 DISA CHOTA'!$G$289:$AS$1552,30,FALSE)</f>
        <v>193</v>
      </c>
      <c r="AL1449" s="51">
        <f>VLOOKUP(H1449,'[3]POB 2017 DISA CHOTA'!$G$289:$AS$1552,31,FALSE)</f>
        <v>165</v>
      </c>
      <c r="AM1449" s="51">
        <f>VLOOKUP(H1449,'[3]POB 2017 DISA CHOTA'!$G$289:$AS$1552,32,FALSE)</f>
        <v>176</v>
      </c>
      <c r="AN1449" s="51">
        <f>VLOOKUP(H1449,'[3]POB 2017 DISA CHOTA'!$G$289:$AS$1552,33,FALSE)</f>
        <v>155</v>
      </c>
      <c r="AO1449" s="51">
        <f>VLOOKUP(H1449,'[3]POB 2017 DISA CHOTA'!$G$289:$AS$1552,34,FALSE)</f>
        <v>135</v>
      </c>
      <c r="AP1449" s="51">
        <f>VLOOKUP(H1449,'[3]POB 2017 DISA CHOTA'!$G$289:$AS$1552,35,FALSE)</f>
        <v>183</v>
      </c>
      <c r="AQ1449" s="51">
        <f>VLOOKUP(H1449,'[3]POB 2017 DISA CHOTA'!$G$289:$AS$1552,36,FALSE)</f>
        <v>305</v>
      </c>
      <c r="AR1449" s="51">
        <f>VLOOKUP(H1449,'[3]POB 2017 DISA CHOTA'!$G$289:$AS$1552,37,FALSE)</f>
        <v>286</v>
      </c>
      <c r="AS1449" s="51">
        <f>VLOOKUP(H1449,'[3]POB 2017 DISA CHOTA'!$G$289:$AS$1552,38,FALSE)</f>
        <v>1332</v>
      </c>
      <c r="AT1449" s="51">
        <f>VLOOKUP(H1449,'[3]POB 2017 DISA CHOTA'!$G$289:$AS$1552,39,FALSE)</f>
        <v>120</v>
      </c>
      <c r="AU1449" s="56">
        <v>6815</v>
      </c>
      <c r="AV1449" s="109"/>
      <c r="AW1449" s="109"/>
    </row>
    <row r="1450" spans="1:49" s="33" customFormat="1" ht="12">
      <c r="A1450" s="21">
        <v>1446</v>
      </c>
      <c r="B1450" s="83">
        <v>4785</v>
      </c>
      <c r="C1450" s="84" t="s">
        <v>996</v>
      </c>
      <c r="D1450" s="84" t="s">
        <v>782</v>
      </c>
      <c r="E1450" s="84" t="s">
        <v>792</v>
      </c>
      <c r="F1450" s="14" t="s">
        <v>405</v>
      </c>
      <c r="G1450" s="56" t="s">
        <v>667</v>
      </c>
      <c r="H1450" s="83">
        <v>4785</v>
      </c>
      <c r="I1450" s="16">
        <f t="shared" si="1050"/>
        <v>1833</v>
      </c>
      <c r="J1450" s="51">
        <f>VLOOKUP(H1450,'[3]POB 2017 DISA CHOTA'!$G$289:$AS$1552,3,FALSE)</f>
        <v>25</v>
      </c>
      <c r="K1450" s="51">
        <f>VLOOKUP(H1450,'[3]POB 2017 DISA CHOTA'!$G$289:$AS$1552,4,FALSE)</f>
        <v>29</v>
      </c>
      <c r="L1450" s="51">
        <f>VLOOKUP(H1450,'[3]POB 2017 DISA CHOTA'!$G$289:$AS$1552,5,FALSE)</f>
        <v>46</v>
      </c>
      <c r="M1450" s="51">
        <f>VLOOKUP(H1450,'[3]POB 2017 DISA CHOTA'!$G$289:$AS$1552,6,FALSE)</f>
        <v>30</v>
      </c>
      <c r="N1450" s="51">
        <f>VLOOKUP(H1450,'[3]POB 2017 DISA CHOTA'!$G$289:$AS$1552,7,FALSE)</f>
        <v>35</v>
      </c>
      <c r="O1450" s="51">
        <f>VLOOKUP(H1450,'[3]POB 2017 DISA CHOTA'!$G$289:$AS$1552,8,FALSE)</f>
        <v>21</v>
      </c>
      <c r="P1450" s="51">
        <f>VLOOKUP(H1450,'[3]POB 2017 DISA CHOTA'!$G$289:$AS$1552,9,FALSE)</f>
        <v>35</v>
      </c>
      <c r="Q1450" s="51">
        <f>VLOOKUP(H1450,'[3]POB 2017 DISA CHOTA'!$G$289:$AS$1552,10,FALSE)</f>
        <v>32</v>
      </c>
      <c r="R1450" s="51">
        <f>VLOOKUP(H1450,'[3]POB 2017 DISA CHOTA'!$G$289:$AS$1552,11,FALSE)</f>
        <v>41</v>
      </c>
      <c r="S1450" s="51">
        <f>VLOOKUP(H1450,'[3]POB 2017 DISA CHOTA'!$G$289:$AS$1552,12,FALSE)</f>
        <v>37</v>
      </c>
      <c r="T1450" s="51">
        <f>VLOOKUP(H1450,'[3]POB 2017 DISA CHOTA'!$G$289:$AS$1552,13,FALSE)</f>
        <v>34</v>
      </c>
      <c r="U1450" s="51">
        <f>VLOOKUP(H1450,'[3]POB 2017 DISA CHOTA'!$G$289:$AS$1552,14,FALSE)</f>
        <v>37</v>
      </c>
      <c r="V1450" s="51">
        <f>VLOOKUP(H1450,'[3]POB 2017 DISA CHOTA'!$G$289:$AS$1552,15,FALSE)</f>
        <v>20</v>
      </c>
      <c r="W1450" s="51">
        <f>VLOOKUP(H1450,'[3]POB 2017 DISA CHOTA'!$G$289:$AS$1552,16,FALSE)</f>
        <v>23</v>
      </c>
      <c r="X1450" s="51">
        <f>VLOOKUP(H1450,'[3]POB 2017 DISA CHOTA'!$G$289:$AS$1552,17,FALSE)</f>
        <v>31</v>
      </c>
      <c r="Y1450" s="51">
        <f>VLOOKUP(H1450,'[3]POB 2017 DISA CHOTA'!$G$289:$AS$1552,18,FALSE)</f>
        <v>28</v>
      </c>
      <c r="Z1450" s="51">
        <f>VLOOKUP(H1450,'[3]POB 2017 DISA CHOTA'!$G$289:$AS$1552,19,FALSE)</f>
        <v>36</v>
      </c>
      <c r="AA1450" s="51">
        <f>VLOOKUP(H1450,'[3]POB 2017 DISA CHOTA'!$G$289:$AS$1552,20,FALSE)</f>
        <v>37</v>
      </c>
      <c r="AB1450" s="51">
        <f>VLOOKUP(H1450,'[3]POB 2017 DISA CHOTA'!$G$289:$AS$1552,21,FALSE)</f>
        <v>44</v>
      </c>
      <c r="AC1450" s="51">
        <f>VLOOKUP(H1450,'[3]POB 2017 DISA CHOTA'!$G$289:$AS$1552,22,FALSE)</f>
        <v>39</v>
      </c>
      <c r="AD1450" s="51">
        <f>VLOOKUP(H1450,'[3]POB 2017 DISA CHOTA'!$G$289:$AS$1552,23,FALSE)</f>
        <v>196</v>
      </c>
      <c r="AE1450" s="51">
        <f>VLOOKUP(H1450,'[3]POB 2017 DISA CHOTA'!$G$289:$AS$1552,24,FALSE)</f>
        <v>148</v>
      </c>
      <c r="AF1450" s="51">
        <f>VLOOKUP(H1450,'[3]POB 2017 DISA CHOTA'!$G$289:$AS$1552,25,FALSE)</f>
        <v>142</v>
      </c>
      <c r="AG1450" s="51">
        <f>VLOOKUP(H1450,'[3]POB 2017 DISA CHOTA'!$G$289:$AS$1552,26,FALSE)</f>
        <v>104</v>
      </c>
      <c r="AH1450" s="51">
        <f>VLOOKUP(H1450,'[3]POB 2017 DISA CHOTA'!$G$289:$AS$1552,27,FALSE)</f>
        <v>101</v>
      </c>
      <c r="AI1450" s="51">
        <f>VLOOKUP(H1450,'[3]POB 2017 DISA CHOTA'!$G$289:$AS$1552,28,FALSE)</f>
        <v>115</v>
      </c>
      <c r="AJ1450" s="51">
        <f>VLOOKUP(H1450,'[3]POB 2017 DISA CHOTA'!$G$289:$AS$1552,29,FALSE)</f>
        <v>100</v>
      </c>
      <c r="AK1450" s="51">
        <f>VLOOKUP(H1450,'[3]POB 2017 DISA CHOTA'!$G$289:$AS$1552,30,FALSE)</f>
        <v>67</v>
      </c>
      <c r="AL1450" s="51">
        <f>VLOOKUP(H1450,'[3]POB 2017 DISA CHOTA'!$G$289:$AS$1552,31,FALSE)</f>
        <v>51</v>
      </c>
      <c r="AM1450" s="51">
        <f>VLOOKUP(H1450,'[3]POB 2017 DISA CHOTA'!$G$289:$AS$1552,32,FALSE)</f>
        <v>43</v>
      </c>
      <c r="AN1450" s="51">
        <f>VLOOKUP(H1450,'[3]POB 2017 DISA CHOTA'!$G$289:$AS$1552,33,FALSE)</f>
        <v>29</v>
      </c>
      <c r="AO1450" s="51">
        <f>VLOOKUP(H1450,'[3]POB 2017 DISA CHOTA'!$G$289:$AS$1552,34,FALSE)</f>
        <v>29</v>
      </c>
      <c r="AP1450" s="51">
        <f>VLOOKUP(H1450,'[3]POB 2017 DISA CHOTA'!$G$289:$AS$1552,35,FALSE)</f>
        <v>48</v>
      </c>
      <c r="AQ1450" s="51">
        <f>VLOOKUP(H1450,'[3]POB 2017 DISA CHOTA'!$G$289:$AS$1552,36,FALSE)</f>
        <v>71</v>
      </c>
      <c r="AR1450" s="51">
        <f>VLOOKUP(H1450,'[3]POB 2017 DISA CHOTA'!$G$289:$AS$1552,37,FALSE)</f>
        <v>88</v>
      </c>
      <c r="AS1450" s="51">
        <f>VLOOKUP(H1450,'[3]POB 2017 DISA CHOTA'!$G$289:$AS$1552,38,FALSE)</f>
        <v>395</v>
      </c>
      <c r="AT1450" s="51">
        <f>VLOOKUP(H1450,'[3]POB 2017 DISA CHOTA'!$G$289:$AS$1552,39,FALSE)</f>
        <v>35</v>
      </c>
      <c r="AU1450" s="56">
        <v>4785</v>
      </c>
      <c r="AV1450" s="109"/>
      <c r="AW1450" s="109"/>
    </row>
    <row r="1451" spans="1:49" s="33" customFormat="1" ht="12">
      <c r="A1451" s="6">
        <v>1447</v>
      </c>
      <c r="B1451" s="83">
        <v>4786</v>
      </c>
      <c r="C1451" s="84" t="s">
        <v>996</v>
      </c>
      <c r="D1451" s="84" t="s">
        <v>782</v>
      </c>
      <c r="E1451" s="84" t="s">
        <v>792</v>
      </c>
      <c r="F1451" s="14" t="s">
        <v>406</v>
      </c>
      <c r="G1451" s="56" t="s">
        <v>662</v>
      </c>
      <c r="H1451" s="83">
        <v>4786</v>
      </c>
      <c r="I1451" s="16">
        <f t="shared" si="1050"/>
        <v>695</v>
      </c>
      <c r="J1451" s="51">
        <f>VLOOKUP(H1451,'[3]POB 2017 DISA CHOTA'!$G$289:$AS$1552,3,FALSE)</f>
        <v>9</v>
      </c>
      <c r="K1451" s="51">
        <f>VLOOKUP(H1451,'[3]POB 2017 DISA CHOTA'!$G$289:$AS$1552,4,FALSE)</f>
        <v>10</v>
      </c>
      <c r="L1451" s="51">
        <f>VLOOKUP(H1451,'[3]POB 2017 DISA CHOTA'!$G$289:$AS$1552,5,FALSE)</f>
        <v>9</v>
      </c>
      <c r="M1451" s="51">
        <f>VLOOKUP(H1451,'[3]POB 2017 DISA CHOTA'!$G$289:$AS$1552,6,FALSE)</f>
        <v>8</v>
      </c>
      <c r="N1451" s="51">
        <f>VLOOKUP(H1451,'[3]POB 2017 DISA CHOTA'!$G$289:$AS$1552,7,FALSE)</f>
        <v>4</v>
      </c>
      <c r="O1451" s="51">
        <f>VLOOKUP(H1451,'[3]POB 2017 DISA CHOTA'!$G$289:$AS$1552,8,FALSE)</f>
        <v>12</v>
      </c>
      <c r="P1451" s="51">
        <f>VLOOKUP(H1451,'[3]POB 2017 DISA CHOTA'!$G$289:$AS$1552,9,FALSE)</f>
        <v>7</v>
      </c>
      <c r="Q1451" s="51">
        <f>VLOOKUP(H1451,'[3]POB 2017 DISA CHOTA'!$G$289:$AS$1552,10,FALSE)</f>
        <v>5</v>
      </c>
      <c r="R1451" s="51">
        <f>VLOOKUP(H1451,'[3]POB 2017 DISA CHOTA'!$G$289:$AS$1552,11,FALSE)</f>
        <v>12</v>
      </c>
      <c r="S1451" s="51">
        <f>VLOOKUP(H1451,'[3]POB 2017 DISA CHOTA'!$G$289:$AS$1552,12,FALSE)</f>
        <v>11</v>
      </c>
      <c r="T1451" s="51">
        <f>VLOOKUP(H1451,'[3]POB 2017 DISA CHOTA'!$G$289:$AS$1552,13,FALSE)</f>
        <v>9</v>
      </c>
      <c r="U1451" s="51">
        <f>VLOOKUP(H1451,'[3]POB 2017 DISA CHOTA'!$G$289:$AS$1552,14,FALSE)</f>
        <v>10</v>
      </c>
      <c r="V1451" s="51">
        <f>VLOOKUP(H1451,'[3]POB 2017 DISA CHOTA'!$G$289:$AS$1552,15,FALSE)</f>
        <v>10</v>
      </c>
      <c r="W1451" s="51">
        <f>VLOOKUP(H1451,'[3]POB 2017 DISA CHOTA'!$G$289:$AS$1552,16,FALSE)</f>
        <v>14</v>
      </c>
      <c r="X1451" s="51">
        <f>VLOOKUP(H1451,'[3]POB 2017 DISA CHOTA'!$G$289:$AS$1552,17,FALSE)</f>
        <v>15</v>
      </c>
      <c r="Y1451" s="51">
        <f>VLOOKUP(H1451,'[3]POB 2017 DISA CHOTA'!$G$289:$AS$1552,18,FALSE)</f>
        <v>15</v>
      </c>
      <c r="Z1451" s="51">
        <f>VLOOKUP(H1451,'[3]POB 2017 DISA CHOTA'!$G$289:$AS$1552,19,FALSE)</f>
        <v>16</v>
      </c>
      <c r="AA1451" s="51">
        <f>VLOOKUP(H1451,'[3]POB 2017 DISA CHOTA'!$G$289:$AS$1552,20,FALSE)</f>
        <v>9</v>
      </c>
      <c r="AB1451" s="51">
        <f>VLOOKUP(H1451,'[3]POB 2017 DISA CHOTA'!$G$289:$AS$1552,21,FALSE)</f>
        <v>14</v>
      </c>
      <c r="AC1451" s="51">
        <f>VLOOKUP(H1451,'[3]POB 2017 DISA CHOTA'!$G$289:$AS$1552,22,FALSE)</f>
        <v>16</v>
      </c>
      <c r="AD1451" s="51">
        <f>VLOOKUP(H1451,'[3]POB 2017 DISA CHOTA'!$G$289:$AS$1552,23,FALSE)</f>
        <v>63</v>
      </c>
      <c r="AE1451" s="51">
        <f>VLOOKUP(H1451,'[3]POB 2017 DISA CHOTA'!$G$289:$AS$1552,24,FALSE)</f>
        <v>38</v>
      </c>
      <c r="AF1451" s="51">
        <f>VLOOKUP(H1451,'[3]POB 2017 DISA CHOTA'!$G$289:$AS$1552,25,FALSE)</f>
        <v>47</v>
      </c>
      <c r="AG1451" s="51">
        <f>VLOOKUP(H1451,'[3]POB 2017 DISA CHOTA'!$G$289:$AS$1552,26,FALSE)</f>
        <v>63</v>
      </c>
      <c r="AH1451" s="51">
        <f>VLOOKUP(H1451,'[3]POB 2017 DISA CHOTA'!$G$289:$AS$1552,27,FALSE)</f>
        <v>53</v>
      </c>
      <c r="AI1451" s="51">
        <f>VLOOKUP(H1451,'[3]POB 2017 DISA CHOTA'!$G$289:$AS$1552,28,FALSE)</f>
        <v>48</v>
      </c>
      <c r="AJ1451" s="51">
        <f>VLOOKUP(H1451,'[3]POB 2017 DISA CHOTA'!$G$289:$AS$1552,29,FALSE)</f>
        <v>29</v>
      </c>
      <c r="AK1451" s="51">
        <f>VLOOKUP(H1451,'[3]POB 2017 DISA CHOTA'!$G$289:$AS$1552,30,FALSE)</f>
        <v>22</v>
      </c>
      <c r="AL1451" s="51">
        <f>VLOOKUP(H1451,'[3]POB 2017 DISA CHOTA'!$G$289:$AS$1552,31,FALSE)</f>
        <v>33</v>
      </c>
      <c r="AM1451" s="51">
        <f>VLOOKUP(H1451,'[3]POB 2017 DISA CHOTA'!$G$289:$AS$1552,32,FALSE)</f>
        <v>29</v>
      </c>
      <c r="AN1451" s="51">
        <f>VLOOKUP(H1451,'[3]POB 2017 DISA CHOTA'!$G$289:$AS$1552,33,FALSE)</f>
        <v>19</v>
      </c>
      <c r="AO1451" s="51">
        <f>VLOOKUP(H1451,'[3]POB 2017 DISA CHOTA'!$G$289:$AS$1552,34,FALSE)</f>
        <v>18</v>
      </c>
      <c r="AP1451" s="51">
        <f>VLOOKUP(H1451,'[3]POB 2017 DISA CHOTA'!$G$289:$AS$1552,35,FALSE)</f>
        <v>18</v>
      </c>
      <c r="AQ1451" s="51">
        <f>VLOOKUP(H1451,'[3]POB 2017 DISA CHOTA'!$G$289:$AS$1552,36,FALSE)</f>
        <v>28</v>
      </c>
      <c r="AR1451" s="51">
        <f>VLOOKUP(H1451,'[3]POB 2017 DISA CHOTA'!$G$289:$AS$1552,37,FALSE)</f>
        <v>34</v>
      </c>
      <c r="AS1451" s="51">
        <f>VLOOKUP(H1451,'[3]POB 2017 DISA CHOTA'!$G$289:$AS$1552,38,FALSE)</f>
        <v>153</v>
      </c>
      <c r="AT1451" s="51">
        <f>VLOOKUP(H1451,'[3]POB 2017 DISA CHOTA'!$G$289:$AS$1552,39,FALSE)</f>
        <v>14</v>
      </c>
      <c r="AU1451" s="56">
        <v>4786</v>
      </c>
      <c r="AV1451" s="109"/>
      <c r="AW1451" s="109"/>
    </row>
    <row r="1452" spans="1:49" s="33" customFormat="1" ht="12">
      <c r="A1452" s="21">
        <v>1448</v>
      </c>
      <c r="B1452" s="83">
        <v>4787</v>
      </c>
      <c r="C1452" s="84" t="s">
        <v>996</v>
      </c>
      <c r="D1452" s="84" t="s">
        <v>782</v>
      </c>
      <c r="E1452" s="84" t="s">
        <v>792</v>
      </c>
      <c r="F1452" s="14" t="s">
        <v>407</v>
      </c>
      <c r="G1452" s="56" t="s">
        <v>662</v>
      </c>
      <c r="H1452" s="83">
        <v>4787</v>
      </c>
      <c r="I1452" s="16">
        <f t="shared" si="1050"/>
        <v>839</v>
      </c>
      <c r="J1452" s="51">
        <f>VLOOKUP(H1452,'[3]POB 2017 DISA CHOTA'!$G$289:$AS$1552,3,FALSE)</f>
        <v>11</v>
      </c>
      <c r="K1452" s="51">
        <f>VLOOKUP(H1452,'[3]POB 2017 DISA CHOTA'!$G$289:$AS$1552,4,FALSE)</f>
        <v>14</v>
      </c>
      <c r="L1452" s="51">
        <f>VLOOKUP(H1452,'[3]POB 2017 DISA CHOTA'!$G$289:$AS$1552,5,FALSE)</f>
        <v>8</v>
      </c>
      <c r="M1452" s="51">
        <f>VLOOKUP(H1452,'[3]POB 2017 DISA CHOTA'!$G$289:$AS$1552,6,FALSE)</f>
        <v>17</v>
      </c>
      <c r="N1452" s="51">
        <f>VLOOKUP(H1452,'[3]POB 2017 DISA CHOTA'!$G$289:$AS$1552,7,FALSE)</f>
        <v>15</v>
      </c>
      <c r="O1452" s="51">
        <f>VLOOKUP(H1452,'[3]POB 2017 DISA CHOTA'!$G$289:$AS$1552,8,FALSE)</f>
        <v>16</v>
      </c>
      <c r="P1452" s="51">
        <f>VLOOKUP(H1452,'[3]POB 2017 DISA CHOTA'!$G$289:$AS$1552,9,FALSE)</f>
        <v>24</v>
      </c>
      <c r="Q1452" s="51">
        <f>VLOOKUP(H1452,'[3]POB 2017 DISA CHOTA'!$G$289:$AS$1552,10,FALSE)</f>
        <v>18</v>
      </c>
      <c r="R1452" s="51">
        <f>VLOOKUP(H1452,'[3]POB 2017 DISA CHOTA'!$G$289:$AS$1552,11,FALSE)</f>
        <v>17</v>
      </c>
      <c r="S1452" s="51">
        <f>VLOOKUP(H1452,'[3]POB 2017 DISA CHOTA'!$G$289:$AS$1552,12,FALSE)</f>
        <v>13</v>
      </c>
      <c r="T1452" s="51">
        <f>VLOOKUP(H1452,'[3]POB 2017 DISA CHOTA'!$G$289:$AS$1552,13,FALSE)</f>
        <v>23</v>
      </c>
      <c r="U1452" s="51">
        <f>VLOOKUP(H1452,'[3]POB 2017 DISA CHOTA'!$G$289:$AS$1552,14,FALSE)</f>
        <v>20</v>
      </c>
      <c r="V1452" s="51">
        <f>VLOOKUP(H1452,'[3]POB 2017 DISA CHOTA'!$G$289:$AS$1552,15,FALSE)</f>
        <v>19</v>
      </c>
      <c r="W1452" s="51">
        <f>VLOOKUP(H1452,'[3]POB 2017 DISA CHOTA'!$G$289:$AS$1552,16,FALSE)</f>
        <v>20</v>
      </c>
      <c r="X1452" s="51">
        <f>VLOOKUP(H1452,'[3]POB 2017 DISA CHOTA'!$G$289:$AS$1552,17,FALSE)</f>
        <v>15</v>
      </c>
      <c r="Y1452" s="51">
        <f>VLOOKUP(H1452,'[3]POB 2017 DISA CHOTA'!$G$289:$AS$1552,18,FALSE)</f>
        <v>21</v>
      </c>
      <c r="Z1452" s="51">
        <f>VLOOKUP(H1452,'[3]POB 2017 DISA CHOTA'!$G$289:$AS$1552,19,FALSE)</f>
        <v>20</v>
      </c>
      <c r="AA1452" s="51">
        <f>VLOOKUP(H1452,'[3]POB 2017 DISA CHOTA'!$G$289:$AS$1552,20,FALSE)</f>
        <v>17</v>
      </c>
      <c r="AB1452" s="51">
        <f>VLOOKUP(H1452,'[3]POB 2017 DISA CHOTA'!$G$289:$AS$1552,21,FALSE)</f>
        <v>23</v>
      </c>
      <c r="AC1452" s="51">
        <f>VLOOKUP(H1452,'[3]POB 2017 DISA CHOTA'!$G$289:$AS$1552,22,FALSE)</f>
        <v>27</v>
      </c>
      <c r="AD1452" s="51">
        <f>VLOOKUP(H1452,'[3]POB 2017 DISA CHOTA'!$G$289:$AS$1552,23,FALSE)</f>
        <v>96</v>
      </c>
      <c r="AE1452" s="51">
        <f>VLOOKUP(H1452,'[3]POB 2017 DISA CHOTA'!$G$289:$AS$1552,24,FALSE)</f>
        <v>54</v>
      </c>
      <c r="AF1452" s="51">
        <f>VLOOKUP(H1452,'[3]POB 2017 DISA CHOTA'!$G$289:$AS$1552,25,FALSE)</f>
        <v>44</v>
      </c>
      <c r="AG1452" s="51">
        <f>VLOOKUP(H1452,'[3]POB 2017 DISA CHOTA'!$G$289:$AS$1552,26,FALSE)</f>
        <v>41</v>
      </c>
      <c r="AH1452" s="51">
        <f>VLOOKUP(H1452,'[3]POB 2017 DISA CHOTA'!$G$289:$AS$1552,27,FALSE)</f>
        <v>51</v>
      </c>
      <c r="AI1452" s="51">
        <f>VLOOKUP(H1452,'[3]POB 2017 DISA CHOTA'!$G$289:$AS$1552,28,FALSE)</f>
        <v>48</v>
      </c>
      <c r="AJ1452" s="51">
        <f>VLOOKUP(H1452,'[3]POB 2017 DISA CHOTA'!$G$289:$AS$1552,29,FALSE)</f>
        <v>30</v>
      </c>
      <c r="AK1452" s="51">
        <f>VLOOKUP(H1452,'[3]POB 2017 DISA CHOTA'!$G$289:$AS$1552,30,FALSE)</f>
        <v>29</v>
      </c>
      <c r="AL1452" s="51">
        <f>VLOOKUP(H1452,'[3]POB 2017 DISA CHOTA'!$G$289:$AS$1552,31,FALSE)</f>
        <v>24</v>
      </c>
      <c r="AM1452" s="51">
        <f>VLOOKUP(H1452,'[3]POB 2017 DISA CHOTA'!$G$289:$AS$1552,32,FALSE)</f>
        <v>26</v>
      </c>
      <c r="AN1452" s="51">
        <f>VLOOKUP(H1452,'[3]POB 2017 DISA CHOTA'!$G$289:$AS$1552,33,FALSE)</f>
        <v>13</v>
      </c>
      <c r="AO1452" s="51">
        <f>VLOOKUP(H1452,'[3]POB 2017 DISA CHOTA'!$G$289:$AS$1552,34,FALSE)</f>
        <v>17</v>
      </c>
      <c r="AP1452" s="51">
        <f>VLOOKUP(H1452,'[3]POB 2017 DISA CHOTA'!$G$289:$AS$1552,35,FALSE)</f>
        <v>8</v>
      </c>
      <c r="AQ1452" s="51">
        <f>VLOOKUP(H1452,'[3]POB 2017 DISA CHOTA'!$G$289:$AS$1552,36,FALSE)</f>
        <v>48</v>
      </c>
      <c r="AR1452" s="51">
        <f>VLOOKUP(H1452,'[3]POB 2017 DISA CHOTA'!$G$289:$AS$1552,37,FALSE)</f>
        <v>52</v>
      </c>
      <c r="AS1452" s="51">
        <f>VLOOKUP(H1452,'[3]POB 2017 DISA CHOTA'!$G$289:$AS$1552,38,FALSE)</f>
        <v>164</v>
      </c>
      <c r="AT1452" s="51">
        <f>VLOOKUP(H1452,'[3]POB 2017 DISA CHOTA'!$G$289:$AS$1552,39,FALSE)</f>
        <v>15</v>
      </c>
      <c r="AU1452" s="56">
        <v>4787</v>
      </c>
      <c r="AV1452" s="109"/>
      <c r="AW1452" s="109"/>
    </row>
    <row r="1453" spans="1:49" s="33" customFormat="1" ht="12">
      <c r="A1453" s="21">
        <v>1449</v>
      </c>
      <c r="B1453" s="83">
        <v>4788</v>
      </c>
      <c r="C1453" s="84" t="s">
        <v>996</v>
      </c>
      <c r="D1453" s="84" t="s">
        <v>782</v>
      </c>
      <c r="E1453" s="84" t="s">
        <v>792</v>
      </c>
      <c r="F1453" s="14" t="s">
        <v>408</v>
      </c>
      <c r="G1453" s="56" t="s">
        <v>667</v>
      </c>
      <c r="H1453" s="83">
        <v>4788</v>
      </c>
      <c r="I1453" s="16">
        <f t="shared" si="1050"/>
        <v>2028</v>
      </c>
      <c r="J1453" s="51">
        <f>VLOOKUP(H1453,'[3]POB 2017 DISA CHOTA'!$G$289:$AS$1552,3,FALSE)</f>
        <v>24</v>
      </c>
      <c r="K1453" s="51">
        <f>VLOOKUP(H1453,'[3]POB 2017 DISA CHOTA'!$G$289:$AS$1552,4,FALSE)</f>
        <v>27</v>
      </c>
      <c r="L1453" s="51">
        <f>VLOOKUP(H1453,'[3]POB 2017 DISA CHOTA'!$G$289:$AS$1552,5,FALSE)</f>
        <v>25</v>
      </c>
      <c r="M1453" s="51">
        <f>VLOOKUP(H1453,'[3]POB 2017 DISA CHOTA'!$G$289:$AS$1552,6,FALSE)</f>
        <v>26</v>
      </c>
      <c r="N1453" s="51">
        <f>VLOOKUP(H1453,'[3]POB 2017 DISA CHOTA'!$G$289:$AS$1552,7,FALSE)</f>
        <v>40</v>
      </c>
      <c r="O1453" s="51">
        <f>VLOOKUP(H1453,'[3]POB 2017 DISA CHOTA'!$G$289:$AS$1552,8,FALSE)</f>
        <v>35</v>
      </c>
      <c r="P1453" s="51">
        <f>VLOOKUP(H1453,'[3]POB 2017 DISA CHOTA'!$G$289:$AS$1552,9,FALSE)</f>
        <v>41</v>
      </c>
      <c r="Q1453" s="51">
        <f>VLOOKUP(H1453,'[3]POB 2017 DISA CHOTA'!$G$289:$AS$1552,10,FALSE)</f>
        <v>37</v>
      </c>
      <c r="R1453" s="51">
        <f>VLOOKUP(H1453,'[3]POB 2017 DISA CHOTA'!$G$289:$AS$1552,11,FALSE)</f>
        <v>37</v>
      </c>
      <c r="S1453" s="51">
        <f>VLOOKUP(H1453,'[3]POB 2017 DISA CHOTA'!$G$289:$AS$1552,12,FALSE)</f>
        <v>38</v>
      </c>
      <c r="T1453" s="51">
        <f>VLOOKUP(H1453,'[3]POB 2017 DISA CHOTA'!$G$289:$AS$1552,13,FALSE)</f>
        <v>34</v>
      </c>
      <c r="U1453" s="51">
        <f>VLOOKUP(H1453,'[3]POB 2017 DISA CHOTA'!$G$289:$AS$1552,14,FALSE)</f>
        <v>34</v>
      </c>
      <c r="V1453" s="51">
        <f>VLOOKUP(H1453,'[3]POB 2017 DISA CHOTA'!$G$289:$AS$1552,15,FALSE)</f>
        <v>41</v>
      </c>
      <c r="W1453" s="51">
        <f>VLOOKUP(H1453,'[3]POB 2017 DISA CHOTA'!$G$289:$AS$1552,16,FALSE)</f>
        <v>34</v>
      </c>
      <c r="X1453" s="51">
        <f>VLOOKUP(H1453,'[3]POB 2017 DISA CHOTA'!$G$289:$AS$1552,17,FALSE)</f>
        <v>37</v>
      </c>
      <c r="Y1453" s="51">
        <f>VLOOKUP(H1453,'[3]POB 2017 DISA CHOTA'!$G$289:$AS$1552,18,FALSE)</f>
        <v>48</v>
      </c>
      <c r="Z1453" s="51">
        <f>VLOOKUP(H1453,'[3]POB 2017 DISA CHOTA'!$G$289:$AS$1552,19,FALSE)</f>
        <v>39</v>
      </c>
      <c r="AA1453" s="51">
        <f>VLOOKUP(H1453,'[3]POB 2017 DISA CHOTA'!$G$289:$AS$1552,20,FALSE)</f>
        <v>32</v>
      </c>
      <c r="AB1453" s="51">
        <f>VLOOKUP(H1453,'[3]POB 2017 DISA CHOTA'!$G$289:$AS$1552,21,FALSE)</f>
        <v>35</v>
      </c>
      <c r="AC1453" s="51">
        <f>VLOOKUP(H1453,'[3]POB 2017 DISA CHOTA'!$G$289:$AS$1552,22,FALSE)</f>
        <v>31</v>
      </c>
      <c r="AD1453" s="51">
        <f>VLOOKUP(H1453,'[3]POB 2017 DISA CHOTA'!$G$289:$AS$1552,23,FALSE)</f>
        <v>192</v>
      </c>
      <c r="AE1453" s="51">
        <f>VLOOKUP(H1453,'[3]POB 2017 DISA CHOTA'!$G$289:$AS$1552,24,FALSE)</f>
        <v>145</v>
      </c>
      <c r="AF1453" s="51">
        <f>VLOOKUP(H1453,'[3]POB 2017 DISA CHOTA'!$G$289:$AS$1552,25,FALSE)</f>
        <v>190</v>
      </c>
      <c r="AG1453" s="51">
        <f>VLOOKUP(H1453,'[3]POB 2017 DISA CHOTA'!$G$289:$AS$1552,26,FALSE)</f>
        <v>129</v>
      </c>
      <c r="AH1453" s="51">
        <f>VLOOKUP(H1453,'[3]POB 2017 DISA CHOTA'!$G$289:$AS$1552,27,FALSE)</f>
        <v>148</v>
      </c>
      <c r="AI1453" s="51">
        <f>VLOOKUP(H1453,'[3]POB 2017 DISA CHOTA'!$G$289:$AS$1552,28,FALSE)</f>
        <v>101</v>
      </c>
      <c r="AJ1453" s="51">
        <f>VLOOKUP(H1453,'[3]POB 2017 DISA CHOTA'!$G$289:$AS$1552,29,FALSE)</f>
        <v>96</v>
      </c>
      <c r="AK1453" s="51">
        <f>VLOOKUP(H1453,'[3]POB 2017 DISA CHOTA'!$G$289:$AS$1552,30,FALSE)</f>
        <v>87</v>
      </c>
      <c r="AL1453" s="51">
        <f>VLOOKUP(H1453,'[3]POB 2017 DISA CHOTA'!$G$289:$AS$1552,31,FALSE)</f>
        <v>63</v>
      </c>
      <c r="AM1453" s="51">
        <f>VLOOKUP(H1453,'[3]POB 2017 DISA CHOTA'!$G$289:$AS$1552,32,FALSE)</f>
        <v>56</v>
      </c>
      <c r="AN1453" s="51">
        <f>VLOOKUP(H1453,'[3]POB 2017 DISA CHOTA'!$G$289:$AS$1552,33,FALSE)</f>
        <v>31</v>
      </c>
      <c r="AO1453" s="51">
        <f>VLOOKUP(H1453,'[3]POB 2017 DISA CHOTA'!$G$289:$AS$1552,34,FALSE)</f>
        <v>39</v>
      </c>
      <c r="AP1453" s="51">
        <f>VLOOKUP(H1453,'[3]POB 2017 DISA CHOTA'!$G$289:$AS$1552,35,FALSE)</f>
        <v>56</v>
      </c>
      <c r="AQ1453" s="51">
        <f>VLOOKUP(H1453,'[3]POB 2017 DISA CHOTA'!$G$289:$AS$1552,36,FALSE)</f>
        <v>88</v>
      </c>
      <c r="AR1453" s="51">
        <f>VLOOKUP(H1453,'[3]POB 2017 DISA CHOTA'!$G$289:$AS$1552,37,FALSE)</f>
        <v>89</v>
      </c>
      <c r="AS1453" s="51">
        <f>VLOOKUP(H1453,'[3]POB 2017 DISA CHOTA'!$G$289:$AS$1552,38,FALSE)</f>
        <v>443</v>
      </c>
      <c r="AT1453" s="51">
        <f>VLOOKUP(H1453,'[3]POB 2017 DISA CHOTA'!$G$289:$AS$1552,39,FALSE)</f>
        <v>34</v>
      </c>
      <c r="AU1453" s="56">
        <v>4788</v>
      </c>
      <c r="AV1453" s="109"/>
      <c r="AW1453" s="109"/>
    </row>
    <row r="1454" spans="1:49" s="33" customFormat="1" ht="12">
      <c r="A1454" s="6">
        <v>1450</v>
      </c>
      <c r="B1454" s="83">
        <v>4789</v>
      </c>
      <c r="C1454" s="84" t="s">
        <v>996</v>
      </c>
      <c r="D1454" s="84" t="s">
        <v>782</v>
      </c>
      <c r="E1454" s="84" t="s">
        <v>791</v>
      </c>
      <c r="F1454" s="14" t="s">
        <v>409</v>
      </c>
      <c r="G1454" s="56" t="s">
        <v>667</v>
      </c>
      <c r="H1454" s="83">
        <v>4789</v>
      </c>
      <c r="I1454" s="16">
        <f t="shared" si="1050"/>
        <v>1416</v>
      </c>
      <c r="J1454" s="51">
        <f>VLOOKUP(H1454,'[3]POB 2017 DISA CHOTA'!$G$289:$AS$1552,3,FALSE)</f>
        <v>18</v>
      </c>
      <c r="K1454" s="51">
        <f>VLOOKUP(H1454,'[3]POB 2017 DISA CHOTA'!$G$289:$AS$1552,4,FALSE)</f>
        <v>24</v>
      </c>
      <c r="L1454" s="51">
        <f>VLOOKUP(H1454,'[3]POB 2017 DISA CHOTA'!$G$289:$AS$1552,5,FALSE)</f>
        <v>17</v>
      </c>
      <c r="M1454" s="51">
        <f>VLOOKUP(H1454,'[3]POB 2017 DISA CHOTA'!$G$289:$AS$1552,6,FALSE)</f>
        <v>27</v>
      </c>
      <c r="N1454" s="51">
        <f>VLOOKUP(H1454,'[3]POB 2017 DISA CHOTA'!$G$289:$AS$1552,7,FALSE)</f>
        <v>17</v>
      </c>
      <c r="O1454" s="51">
        <f>VLOOKUP(H1454,'[3]POB 2017 DISA CHOTA'!$G$289:$AS$1552,8,FALSE)</f>
        <v>12</v>
      </c>
      <c r="P1454" s="51">
        <f>VLOOKUP(H1454,'[3]POB 2017 DISA CHOTA'!$G$289:$AS$1552,9,FALSE)</f>
        <v>27</v>
      </c>
      <c r="Q1454" s="51">
        <f>VLOOKUP(H1454,'[3]POB 2017 DISA CHOTA'!$G$289:$AS$1552,10,FALSE)</f>
        <v>38</v>
      </c>
      <c r="R1454" s="51">
        <f>VLOOKUP(H1454,'[3]POB 2017 DISA CHOTA'!$G$289:$AS$1552,11,FALSE)</f>
        <v>31</v>
      </c>
      <c r="S1454" s="51">
        <f>VLOOKUP(H1454,'[3]POB 2017 DISA CHOTA'!$G$289:$AS$1552,12,FALSE)</f>
        <v>29</v>
      </c>
      <c r="T1454" s="51">
        <f>VLOOKUP(H1454,'[3]POB 2017 DISA CHOTA'!$G$289:$AS$1552,13,FALSE)</f>
        <v>21</v>
      </c>
      <c r="U1454" s="51">
        <f>VLOOKUP(H1454,'[3]POB 2017 DISA CHOTA'!$G$289:$AS$1552,14,FALSE)</f>
        <v>21</v>
      </c>
      <c r="V1454" s="51">
        <f>VLOOKUP(H1454,'[3]POB 2017 DISA CHOTA'!$G$289:$AS$1552,15,FALSE)</f>
        <v>27</v>
      </c>
      <c r="W1454" s="51">
        <f>VLOOKUP(H1454,'[3]POB 2017 DISA CHOTA'!$G$289:$AS$1552,16,FALSE)</f>
        <v>22</v>
      </c>
      <c r="X1454" s="51">
        <f>VLOOKUP(H1454,'[3]POB 2017 DISA CHOTA'!$G$289:$AS$1552,17,FALSE)</f>
        <v>26</v>
      </c>
      <c r="Y1454" s="51">
        <f>VLOOKUP(H1454,'[3]POB 2017 DISA CHOTA'!$G$289:$AS$1552,18,FALSE)</f>
        <v>17</v>
      </c>
      <c r="Z1454" s="51">
        <f>VLOOKUP(H1454,'[3]POB 2017 DISA CHOTA'!$G$289:$AS$1552,19,FALSE)</f>
        <v>34</v>
      </c>
      <c r="AA1454" s="51">
        <f>VLOOKUP(H1454,'[3]POB 2017 DISA CHOTA'!$G$289:$AS$1552,20,FALSE)</f>
        <v>28</v>
      </c>
      <c r="AB1454" s="51">
        <f>VLOOKUP(H1454,'[3]POB 2017 DISA CHOTA'!$G$289:$AS$1552,21,FALSE)</f>
        <v>33</v>
      </c>
      <c r="AC1454" s="51">
        <f>VLOOKUP(H1454,'[3]POB 2017 DISA CHOTA'!$G$289:$AS$1552,22,FALSE)</f>
        <v>28</v>
      </c>
      <c r="AD1454" s="51">
        <f>VLOOKUP(H1454,'[3]POB 2017 DISA CHOTA'!$G$289:$AS$1552,23,FALSE)</f>
        <v>118</v>
      </c>
      <c r="AE1454" s="51">
        <f>VLOOKUP(H1454,'[3]POB 2017 DISA CHOTA'!$G$289:$AS$1552,24,FALSE)</f>
        <v>113</v>
      </c>
      <c r="AF1454" s="51">
        <f>VLOOKUP(H1454,'[3]POB 2017 DISA CHOTA'!$G$289:$AS$1552,25,FALSE)</f>
        <v>149</v>
      </c>
      <c r="AG1454" s="51">
        <f>VLOOKUP(H1454,'[3]POB 2017 DISA CHOTA'!$G$289:$AS$1552,26,FALSE)</f>
        <v>109</v>
      </c>
      <c r="AH1454" s="51">
        <f>VLOOKUP(H1454,'[3]POB 2017 DISA CHOTA'!$G$289:$AS$1552,27,FALSE)</f>
        <v>69</v>
      </c>
      <c r="AI1454" s="51">
        <f>VLOOKUP(H1454,'[3]POB 2017 DISA CHOTA'!$G$289:$AS$1552,28,FALSE)</f>
        <v>75</v>
      </c>
      <c r="AJ1454" s="51">
        <f>VLOOKUP(H1454,'[3]POB 2017 DISA CHOTA'!$G$289:$AS$1552,29,FALSE)</f>
        <v>74</v>
      </c>
      <c r="AK1454" s="51">
        <f>VLOOKUP(H1454,'[3]POB 2017 DISA CHOTA'!$G$289:$AS$1552,30,FALSE)</f>
        <v>58</v>
      </c>
      <c r="AL1454" s="51">
        <f>VLOOKUP(H1454,'[3]POB 2017 DISA CHOTA'!$G$289:$AS$1552,31,FALSE)</f>
        <v>36</v>
      </c>
      <c r="AM1454" s="51">
        <f>VLOOKUP(H1454,'[3]POB 2017 DISA CHOTA'!$G$289:$AS$1552,32,FALSE)</f>
        <v>41</v>
      </c>
      <c r="AN1454" s="51">
        <f>VLOOKUP(H1454,'[3]POB 2017 DISA CHOTA'!$G$289:$AS$1552,33,FALSE)</f>
        <v>33</v>
      </c>
      <c r="AO1454" s="51">
        <f>VLOOKUP(H1454,'[3]POB 2017 DISA CHOTA'!$G$289:$AS$1552,34,FALSE)</f>
        <v>20</v>
      </c>
      <c r="AP1454" s="51">
        <f>VLOOKUP(H1454,'[3]POB 2017 DISA CHOTA'!$G$289:$AS$1552,35,FALSE)</f>
        <v>24</v>
      </c>
      <c r="AQ1454" s="51">
        <f>VLOOKUP(H1454,'[3]POB 2017 DISA CHOTA'!$G$289:$AS$1552,36,FALSE)</f>
        <v>57</v>
      </c>
      <c r="AR1454" s="51">
        <f>VLOOKUP(H1454,'[3]POB 2017 DISA CHOTA'!$G$289:$AS$1552,37,FALSE)</f>
        <v>67</v>
      </c>
      <c r="AS1454" s="51">
        <f>VLOOKUP(H1454,'[3]POB 2017 DISA CHOTA'!$G$289:$AS$1552,38,FALSE)</f>
        <v>310</v>
      </c>
      <c r="AT1454" s="51">
        <f>VLOOKUP(H1454,'[3]POB 2017 DISA CHOTA'!$G$289:$AS$1552,39,FALSE)</f>
        <v>25</v>
      </c>
      <c r="AU1454" s="56">
        <v>4789</v>
      </c>
      <c r="AV1454" s="109"/>
      <c r="AW1454" s="109"/>
    </row>
    <row r="1455" spans="1:49" s="33" customFormat="1" ht="12">
      <c r="A1455" s="21">
        <v>1451</v>
      </c>
      <c r="B1455" s="83">
        <v>4790</v>
      </c>
      <c r="C1455" s="84" t="s">
        <v>996</v>
      </c>
      <c r="D1455" s="84" t="s">
        <v>782</v>
      </c>
      <c r="E1455" s="84" t="s">
        <v>791</v>
      </c>
      <c r="F1455" s="14" t="s">
        <v>410</v>
      </c>
      <c r="G1455" s="56" t="s">
        <v>662</v>
      </c>
      <c r="H1455" s="83">
        <v>4790</v>
      </c>
      <c r="I1455" s="16">
        <f t="shared" si="1050"/>
        <v>1365</v>
      </c>
      <c r="J1455" s="51">
        <f>VLOOKUP(H1455,'[3]POB 2017 DISA CHOTA'!$G$289:$AS$1552,3,FALSE)</f>
        <v>22</v>
      </c>
      <c r="K1455" s="51">
        <f>VLOOKUP(H1455,'[3]POB 2017 DISA CHOTA'!$G$289:$AS$1552,4,FALSE)</f>
        <v>24</v>
      </c>
      <c r="L1455" s="51">
        <f>VLOOKUP(H1455,'[3]POB 2017 DISA CHOTA'!$G$289:$AS$1552,5,FALSE)</f>
        <v>25</v>
      </c>
      <c r="M1455" s="51">
        <f>VLOOKUP(H1455,'[3]POB 2017 DISA CHOTA'!$G$289:$AS$1552,6,FALSE)</f>
        <v>27</v>
      </c>
      <c r="N1455" s="51">
        <f>VLOOKUP(H1455,'[3]POB 2017 DISA CHOTA'!$G$289:$AS$1552,7,FALSE)</f>
        <v>23</v>
      </c>
      <c r="O1455" s="51">
        <f>VLOOKUP(H1455,'[3]POB 2017 DISA CHOTA'!$G$289:$AS$1552,8,FALSE)</f>
        <v>26</v>
      </c>
      <c r="P1455" s="51">
        <f>VLOOKUP(H1455,'[3]POB 2017 DISA CHOTA'!$G$289:$AS$1552,9,FALSE)</f>
        <v>20</v>
      </c>
      <c r="Q1455" s="51">
        <f>VLOOKUP(H1455,'[3]POB 2017 DISA CHOTA'!$G$289:$AS$1552,10,FALSE)</f>
        <v>19</v>
      </c>
      <c r="R1455" s="51">
        <f>VLOOKUP(H1455,'[3]POB 2017 DISA CHOTA'!$G$289:$AS$1552,11,FALSE)</f>
        <v>23</v>
      </c>
      <c r="S1455" s="51">
        <f>VLOOKUP(H1455,'[3]POB 2017 DISA CHOTA'!$G$289:$AS$1552,12,FALSE)</f>
        <v>20</v>
      </c>
      <c r="T1455" s="51">
        <f>VLOOKUP(H1455,'[3]POB 2017 DISA CHOTA'!$G$289:$AS$1552,13,FALSE)</f>
        <v>22</v>
      </c>
      <c r="U1455" s="51">
        <f>VLOOKUP(H1455,'[3]POB 2017 DISA CHOTA'!$G$289:$AS$1552,14,FALSE)</f>
        <v>21</v>
      </c>
      <c r="V1455" s="51">
        <f>VLOOKUP(H1455,'[3]POB 2017 DISA CHOTA'!$G$289:$AS$1552,15,FALSE)</f>
        <v>18</v>
      </c>
      <c r="W1455" s="51">
        <f>VLOOKUP(H1455,'[3]POB 2017 DISA CHOTA'!$G$289:$AS$1552,16,FALSE)</f>
        <v>17</v>
      </c>
      <c r="X1455" s="51">
        <f>VLOOKUP(H1455,'[3]POB 2017 DISA CHOTA'!$G$289:$AS$1552,17,FALSE)</f>
        <v>26</v>
      </c>
      <c r="Y1455" s="51">
        <f>VLOOKUP(H1455,'[3]POB 2017 DISA CHOTA'!$G$289:$AS$1552,18,FALSE)</f>
        <v>27</v>
      </c>
      <c r="Z1455" s="51">
        <f>VLOOKUP(H1455,'[3]POB 2017 DISA CHOTA'!$G$289:$AS$1552,19,FALSE)</f>
        <v>27</v>
      </c>
      <c r="AA1455" s="51">
        <f>VLOOKUP(H1455,'[3]POB 2017 DISA CHOTA'!$G$289:$AS$1552,20,FALSE)</f>
        <v>23</v>
      </c>
      <c r="AB1455" s="51">
        <f>VLOOKUP(H1455,'[3]POB 2017 DISA CHOTA'!$G$289:$AS$1552,21,FALSE)</f>
        <v>35</v>
      </c>
      <c r="AC1455" s="51">
        <f>VLOOKUP(H1455,'[3]POB 2017 DISA CHOTA'!$G$289:$AS$1552,22,FALSE)</f>
        <v>24</v>
      </c>
      <c r="AD1455" s="51">
        <f>VLOOKUP(H1455,'[3]POB 2017 DISA CHOTA'!$G$289:$AS$1552,23,FALSE)</f>
        <v>138</v>
      </c>
      <c r="AE1455" s="51">
        <f>VLOOKUP(H1455,'[3]POB 2017 DISA CHOTA'!$G$289:$AS$1552,24,FALSE)</f>
        <v>99</v>
      </c>
      <c r="AF1455" s="51">
        <f>VLOOKUP(H1455,'[3]POB 2017 DISA CHOTA'!$G$289:$AS$1552,25,FALSE)</f>
        <v>81</v>
      </c>
      <c r="AG1455" s="51">
        <f>VLOOKUP(H1455,'[3]POB 2017 DISA CHOTA'!$G$289:$AS$1552,26,FALSE)</f>
        <v>90</v>
      </c>
      <c r="AH1455" s="51">
        <f>VLOOKUP(H1455,'[3]POB 2017 DISA CHOTA'!$G$289:$AS$1552,27,FALSE)</f>
        <v>76</v>
      </c>
      <c r="AI1455" s="51">
        <f>VLOOKUP(H1455,'[3]POB 2017 DISA CHOTA'!$G$289:$AS$1552,28,FALSE)</f>
        <v>75</v>
      </c>
      <c r="AJ1455" s="51">
        <f>VLOOKUP(H1455,'[3]POB 2017 DISA CHOTA'!$G$289:$AS$1552,29,FALSE)</f>
        <v>70</v>
      </c>
      <c r="AK1455" s="51">
        <f>VLOOKUP(H1455,'[3]POB 2017 DISA CHOTA'!$G$289:$AS$1552,30,FALSE)</f>
        <v>46</v>
      </c>
      <c r="AL1455" s="51">
        <f>VLOOKUP(H1455,'[3]POB 2017 DISA CHOTA'!$G$289:$AS$1552,31,FALSE)</f>
        <v>45</v>
      </c>
      <c r="AM1455" s="51">
        <f>VLOOKUP(H1455,'[3]POB 2017 DISA CHOTA'!$G$289:$AS$1552,32,FALSE)</f>
        <v>43</v>
      </c>
      <c r="AN1455" s="51">
        <f>VLOOKUP(H1455,'[3]POB 2017 DISA CHOTA'!$G$289:$AS$1552,33,FALSE)</f>
        <v>55</v>
      </c>
      <c r="AO1455" s="51">
        <f>VLOOKUP(H1455,'[3]POB 2017 DISA CHOTA'!$G$289:$AS$1552,34,FALSE)</f>
        <v>34</v>
      </c>
      <c r="AP1455" s="51">
        <f>VLOOKUP(H1455,'[3]POB 2017 DISA CHOTA'!$G$289:$AS$1552,35,FALSE)</f>
        <v>44</v>
      </c>
      <c r="AQ1455" s="51">
        <f>VLOOKUP(H1455,'[3]POB 2017 DISA CHOTA'!$G$289:$AS$1552,36,FALSE)</f>
        <v>51</v>
      </c>
      <c r="AR1455" s="51">
        <f>VLOOKUP(H1455,'[3]POB 2017 DISA CHOTA'!$G$289:$AS$1552,37,FALSE)</f>
        <v>65</v>
      </c>
      <c r="AS1455" s="51">
        <f>VLOOKUP(H1455,'[3]POB 2017 DISA CHOTA'!$G$289:$AS$1552,38,FALSE)</f>
        <v>274</v>
      </c>
      <c r="AT1455" s="51">
        <f>VLOOKUP(H1455,'[3]POB 2017 DISA CHOTA'!$G$289:$AS$1552,39,FALSE)</f>
        <v>31</v>
      </c>
      <c r="AU1455" s="56">
        <v>4790</v>
      </c>
      <c r="AV1455" s="109"/>
      <c r="AW1455" s="109"/>
    </row>
    <row r="1456" spans="1:49" s="33" customFormat="1" ht="12">
      <c r="A1456" s="21">
        <v>1452</v>
      </c>
      <c r="B1456" s="83">
        <v>4791</v>
      </c>
      <c r="C1456" s="84" t="s">
        <v>996</v>
      </c>
      <c r="D1456" s="84" t="s">
        <v>782</v>
      </c>
      <c r="E1456" s="84" t="s">
        <v>791</v>
      </c>
      <c r="F1456" s="14" t="s">
        <v>411</v>
      </c>
      <c r="G1456" s="56" t="s">
        <v>680</v>
      </c>
      <c r="H1456" s="83">
        <v>4791</v>
      </c>
      <c r="I1456" s="16">
        <f t="shared" si="1050"/>
        <v>3084</v>
      </c>
      <c r="J1456" s="51">
        <f>VLOOKUP(H1456,'[3]POB 2017 DISA CHOTA'!$G$289:$AS$1552,3,FALSE)</f>
        <v>40</v>
      </c>
      <c r="K1456" s="51">
        <f>VLOOKUP(H1456,'[3]POB 2017 DISA CHOTA'!$G$289:$AS$1552,4,FALSE)</f>
        <v>51</v>
      </c>
      <c r="L1456" s="51">
        <f>VLOOKUP(H1456,'[3]POB 2017 DISA CHOTA'!$G$289:$AS$1552,5,FALSE)</f>
        <v>47</v>
      </c>
      <c r="M1456" s="51">
        <f>VLOOKUP(H1456,'[3]POB 2017 DISA CHOTA'!$G$289:$AS$1552,6,FALSE)</f>
        <v>47</v>
      </c>
      <c r="N1456" s="51">
        <f>VLOOKUP(H1456,'[3]POB 2017 DISA CHOTA'!$G$289:$AS$1552,7,FALSE)</f>
        <v>51</v>
      </c>
      <c r="O1456" s="51">
        <f>VLOOKUP(H1456,'[3]POB 2017 DISA CHOTA'!$G$289:$AS$1552,8,FALSE)</f>
        <v>52</v>
      </c>
      <c r="P1456" s="51">
        <f>VLOOKUP(H1456,'[3]POB 2017 DISA CHOTA'!$G$289:$AS$1552,9,FALSE)</f>
        <v>52</v>
      </c>
      <c r="Q1456" s="51">
        <f>VLOOKUP(H1456,'[3]POB 2017 DISA CHOTA'!$G$289:$AS$1552,10,FALSE)</f>
        <v>65</v>
      </c>
      <c r="R1456" s="51">
        <f>VLOOKUP(H1456,'[3]POB 2017 DISA CHOTA'!$G$289:$AS$1552,11,FALSE)</f>
        <v>41</v>
      </c>
      <c r="S1456" s="51">
        <f>VLOOKUP(H1456,'[3]POB 2017 DISA CHOTA'!$G$289:$AS$1552,12,FALSE)</f>
        <v>53</v>
      </c>
      <c r="T1456" s="51">
        <f>VLOOKUP(H1456,'[3]POB 2017 DISA CHOTA'!$G$289:$AS$1552,13,FALSE)</f>
        <v>71</v>
      </c>
      <c r="U1456" s="51">
        <f>VLOOKUP(H1456,'[3]POB 2017 DISA CHOTA'!$G$289:$AS$1552,14,FALSE)</f>
        <v>57</v>
      </c>
      <c r="V1456" s="51">
        <f>VLOOKUP(H1456,'[3]POB 2017 DISA CHOTA'!$G$289:$AS$1552,15,FALSE)</f>
        <v>49</v>
      </c>
      <c r="W1456" s="51">
        <f>VLOOKUP(H1456,'[3]POB 2017 DISA CHOTA'!$G$289:$AS$1552,16,FALSE)</f>
        <v>47</v>
      </c>
      <c r="X1456" s="51">
        <f>VLOOKUP(H1456,'[3]POB 2017 DISA CHOTA'!$G$289:$AS$1552,17,FALSE)</f>
        <v>43</v>
      </c>
      <c r="Y1456" s="51">
        <f>VLOOKUP(H1456,'[3]POB 2017 DISA CHOTA'!$G$289:$AS$1552,18,FALSE)</f>
        <v>38</v>
      </c>
      <c r="Z1456" s="51">
        <f>VLOOKUP(H1456,'[3]POB 2017 DISA CHOTA'!$G$289:$AS$1552,19,FALSE)</f>
        <v>57</v>
      </c>
      <c r="AA1456" s="51">
        <f>VLOOKUP(H1456,'[3]POB 2017 DISA CHOTA'!$G$289:$AS$1552,20,FALSE)</f>
        <v>71</v>
      </c>
      <c r="AB1456" s="51">
        <f>VLOOKUP(H1456,'[3]POB 2017 DISA CHOTA'!$G$289:$AS$1552,21,FALSE)</f>
        <v>56</v>
      </c>
      <c r="AC1456" s="51">
        <f>VLOOKUP(H1456,'[3]POB 2017 DISA CHOTA'!$G$289:$AS$1552,22,FALSE)</f>
        <v>73</v>
      </c>
      <c r="AD1456" s="51">
        <f>VLOOKUP(H1456,'[3]POB 2017 DISA CHOTA'!$G$289:$AS$1552,23,FALSE)</f>
        <v>312</v>
      </c>
      <c r="AE1456" s="51">
        <f>VLOOKUP(H1456,'[3]POB 2017 DISA CHOTA'!$G$289:$AS$1552,24,FALSE)</f>
        <v>208</v>
      </c>
      <c r="AF1456" s="51">
        <f>VLOOKUP(H1456,'[3]POB 2017 DISA CHOTA'!$G$289:$AS$1552,25,FALSE)</f>
        <v>233</v>
      </c>
      <c r="AG1456" s="51">
        <f>VLOOKUP(H1456,'[3]POB 2017 DISA CHOTA'!$G$289:$AS$1552,26,FALSE)</f>
        <v>202</v>
      </c>
      <c r="AH1456" s="51">
        <f>VLOOKUP(H1456,'[3]POB 2017 DISA CHOTA'!$G$289:$AS$1552,27,FALSE)</f>
        <v>193</v>
      </c>
      <c r="AI1456" s="51">
        <f>VLOOKUP(H1456,'[3]POB 2017 DISA CHOTA'!$G$289:$AS$1552,28,FALSE)</f>
        <v>181</v>
      </c>
      <c r="AJ1456" s="51">
        <f>VLOOKUP(H1456,'[3]POB 2017 DISA CHOTA'!$G$289:$AS$1552,29,FALSE)</f>
        <v>145</v>
      </c>
      <c r="AK1456" s="51">
        <f>VLOOKUP(H1456,'[3]POB 2017 DISA CHOTA'!$G$289:$AS$1552,30,FALSE)</f>
        <v>128</v>
      </c>
      <c r="AL1456" s="51">
        <f>VLOOKUP(H1456,'[3]POB 2017 DISA CHOTA'!$G$289:$AS$1552,31,FALSE)</f>
        <v>97</v>
      </c>
      <c r="AM1456" s="51">
        <f>VLOOKUP(H1456,'[3]POB 2017 DISA CHOTA'!$G$289:$AS$1552,32,FALSE)</f>
        <v>79</v>
      </c>
      <c r="AN1456" s="51">
        <f>VLOOKUP(H1456,'[3]POB 2017 DISA CHOTA'!$G$289:$AS$1552,33,FALSE)</f>
        <v>87</v>
      </c>
      <c r="AO1456" s="51">
        <f>VLOOKUP(H1456,'[3]POB 2017 DISA CHOTA'!$G$289:$AS$1552,34,FALSE)</f>
        <v>72</v>
      </c>
      <c r="AP1456" s="51">
        <f>VLOOKUP(H1456,'[3]POB 2017 DISA CHOTA'!$G$289:$AS$1552,35,FALSE)</f>
        <v>86</v>
      </c>
      <c r="AQ1456" s="51">
        <f>VLOOKUP(H1456,'[3]POB 2017 DISA CHOTA'!$G$289:$AS$1552,36,FALSE)</f>
        <v>131</v>
      </c>
      <c r="AR1456" s="51">
        <f>VLOOKUP(H1456,'[3]POB 2017 DISA CHOTA'!$G$289:$AS$1552,37,FALSE)</f>
        <v>142</v>
      </c>
      <c r="AS1456" s="51">
        <f>VLOOKUP(H1456,'[3]POB 2017 DISA CHOTA'!$G$289:$AS$1552,38,FALSE)</f>
        <v>651</v>
      </c>
      <c r="AT1456" s="51">
        <f>VLOOKUP(H1456,'[3]POB 2017 DISA CHOTA'!$G$289:$AS$1552,39,FALSE)</f>
        <v>56</v>
      </c>
      <c r="AU1456" s="56">
        <v>4791</v>
      </c>
      <c r="AV1456" s="109"/>
      <c r="AW1456" s="109"/>
    </row>
    <row r="1457" spans="1:49" s="33" customFormat="1" ht="12">
      <c r="A1457" s="6">
        <v>1453</v>
      </c>
      <c r="B1457" s="83">
        <v>4792</v>
      </c>
      <c r="C1457" s="84" t="s">
        <v>996</v>
      </c>
      <c r="D1457" s="84" t="s">
        <v>782</v>
      </c>
      <c r="E1457" s="84" t="s">
        <v>792</v>
      </c>
      <c r="F1457" s="14" t="s">
        <v>412</v>
      </c>
      <c r="G1457" s="56" t="s">
        <v>662</v>
      </c>
      <c r="H1457" s="83">
        <v>4792</v>
      </c>
      <c r="I1457" s="16">
        <f t="shared" si="1050"/>
        <v>1758</v>
      </c>
      <c r="J1457" s="51">
        <f>VLOOKUP(H1457,'[3]POB 2017 DISA CHOTA'!$G$289:$AS$1552,3,FALSE)</f>
        <v>33</v>
      </c>
      <c r="K1457" s="51">
        <f>VLOOKUP(H1457,'[3]POB 2017 DISA CHOTA'!$G$289:$AS$1552,4,FALSE)</f>
        <v>34</v>
      </c>
      <c r="L1457" s="51">
        <f>VLOOKUP(H1457,'[3]POB 2017 DISA CHOTA'!$G$289:$AS$1552,5,FALSE)</f>
        <v>38</v>
      </c>
      <c r="M1457" s="51">
        <f>VLOOKUP(H1457,'[3]POB 2017 DISA CHOTA'!$G$289:$AS$1552,6,FALSE)</f>
        <v>27</v>
      </c>
      <c r="N1457" s="51">
        <f>VLOOKUP(H1457,'[3]POB 2017 DISA CHOTA'!$G$289:$AS$1552,7,FALSE)</f>
        <v>29</v>
      </c>
      <c r="O1457" s="51">
        <f>VLOOKUP(H1457,'[3]POB 2017 DISA CHOTA'!$G$289:$AS$1552,8,FALSE)</f>
        <v>29</v>
      </c>
      <c r="P1457" s="51">
        <f>VLOOKUP(H1457,'[3]POB 2017 DISA CHOTA'!$G$289:$AS$1552,9,FALSE)</f>
        <v>40</v>
      </c>
      <c r="Q1457" s="51">
        <f>VLOOKUP(H1457,'[3]POB 2017 DISA CHOTA'!$G$289:$AS$1552,10,FALSE)</f>
        <v>38</v>
      </c>
      <c r="R1457" s="51">
        <f>VLOOKUP(H1457,'[3]POB 2017 DISA CHOTA'!$G$289:$AS$1552,11,FALSE)</f>
        <v>40</v>
      </c>
      <c r="S1457" s="51">
        <f>VLOOKUP(H1457,'[3]POB 2017 DISA CHOTA'!$G$289:$AS$1552,12,FALSE)</f>
        <v>39</v>
      </c>
      <c r="T1457" s="51">
        <f>VLOOKUP(H1457,'[3]POB 2017 DISA CHOTA'!$G$289:$AS$1552,13,FALSE)</f>
        <v>42</v>
      </c>
      <c r="U1457" s="51">
        <f>VLOOKUP(H1457,'[3]POB 2017 DISA CHOTA'!$G$289:$AS$1552,14,FALSE)</f>
        <v>33</v>
      </c>
      <c r="V1457" s="51">
        <f>VLOOKUP(H1457,'[3]POB 2017 DISA CHOTA'!$G$289:$AS$1552,15,FALSE)</f>
        <v>37</v>
      </c>
      <c r="W1457" s="51">
        <f>VLOOKUP(H1457,'[3]POB 2017 DISA CHOTA'!$G$289:$AS$1552,16,FALSE)</f>
        <v>30</v>
      </c>
      <c r="X1457" s="51">
        <f>VLOOKUP(H1457,'[3]POB 2017 DISA CHOTA'!$G$289:$AS$1552,17,FALSE)</f>
        <v>43</v>
      </c>
      <c r="Y1457" s="51">
        <f>VLOOKUP(H1457,'[3]POB 2017 DISA CHOTA'!$G$289:$AS$1552,18,FALSE)</f>
        <v>35</v>
      </c>
      <c r="Z1457" s="51">
        <f>VLOOKUP(H1457,'[3]POB 2017 DISA CHOTA'!$G$289:$AS$1552,19,FALSE)</f>
        <v>37</v>
      </c>
      <c r="AA1457" s="51">
        <f>VLOOKUP(H1457,'[3]POB 2017 DISA CHOTA'!$G$289:$AS$1552,20,FALSE)</f>
        <v>36</v>
      </c>
      <c r="AB1457" s="51">
        <f>VLOOKUP(H1457,'[3]POB 2017 DISA CHOTA'!$G$289:$AS$1552,21,FALSE)</f>
        <v>31</v>
      </c>
      <c r="AC1457" s="51">
        <f>VLOOKUP(H1457,'[3]POB 2017 DISA CHOTA'!$G$289:$AS$1552,22,FALSE)</f>
        <v>34</v>
      </c>
      <c r="AD1457" s="51">
        <f>VLOOKUP(H1457,'[3]POB 2017 DISA CHOTA'!$G$289:$AS$1552,23,FALSE)</f>
        <v>176</v>
      </c>
      <c r="AE1457" s="51">
        <f>VLOOKUP(H1457,'[3]POB 2017 DISA CHOTA'!$G$289:$AS$1552,24,FALSE)</f>
        <v>158</v>
      </c>
      <c r="AF1457" s="51">
        <f>VLOOKUP(H1457,'[3]POB 2017 DISA CHOTA'!$G$289:$AS$1552,25,FALSE)</f>
        <v>126</v>
      </c>
      <c r="AG1457" s="51">
        <f>VLOOKUP(H1457,'[3]POB 2017 DISA CHOTA'!$G$289:$AS$1552,26,FALSE)</f>
        <v>117</v>
      </c>
      <c r="AH1457" s="51">
        <f>VLOOKUP(H1457,'[3]POB 2017 DISA CHOTA'!$G$289:$AS$1552,27,FALSE)</f>
        <v>91</v>
      </c>
      <c r="AI1457" s="51">
        <f>VLOOKUP(H1457,'[3]POB 2017 DISA CHOTA'!$G$289:$AS$1552,28,FALSE)</f>
        <v>83</v>
      </c>
      <c r="AJ1457" s="51">
        <f>VLOOKUP(H1457,'[3]POB 2017 DISA CHOTA'!$G$289:$AS$1552,29,FALSE)</f>
        <v>78</v>
      </c>
      <c r="AK1457" s="51">
        <f>VLOOKUP(H1457,'[3]POB 2017 DISA CHOTA'!$G$289:$AS$1552,30,FALSE)</f>
        <v>53</v>
      </c>
      <c r="AL1457" s="51">
        <f>VLOOKUP(H1457,'[3]POB 2017 DISA CHOTA'!$G$289:$AS$1552,31,FALSE)</f>
        <v>46</v>
      </c>
      <c r="AM1457" s="51">
        <f>VLOOKUP(H1457,'[3]POB 2017 DISA CHOTA'!$G$289:$AS$1552,32,FALSE)</f>
        <v>32</v>
      </c>
      <c r="AN1457" s="51">
        <f>VLOOKUP(H1457,'[3]POB 2017 DISA CHOTA'!$G$289:$AS$1552,33,FALSE)</f>
        <v>30</v>
      </c>
      <c r="AO1457" s="51">
        <f>VLOOKUP(H1457,'[3]POB 2017 DISA CHOTA'!$G$289:$AS$1552,34,FALSE)</f>
        <v>31</v>
      </c>
      <c r="AP1457" s="51">
        <f>VLOOKUP(H1457,'[3]POB 2017 DISA CHOTA'!$G$289:$AS$1552,35,FALSE)</f>
        <v>32</v>
      </c>
      <c r="AQ1457" s="51">
        <f>VLOOKUP(H1457,'[3]POB 2017 DISA CHOTA'!$G$289:$AS$1552,36,FALSE)</f>
        <v>91</v>
      </c>
      <c r="AR1457" s="51">
        <f>VLOOKUP(H1457,'[3]POB 2017 DISA CHOTA'!$G$289:$AS$1552,37,FALSE)</f>
        <v>83</v>
      </c>
      <c r="AS1457" s="51">
        <f>VLOOKUP(H1457,'[3]POB 2017 DISA CHOTA'!$G$289:$AS$1552,38,FALSE)</f>
        <v>368</v>
      </c>
      <c r="AT1457" s="51">
        <f>VLOOKUP(H1457,'[3]POB 2017 DISA CHOTA'!$G$289:$AS$1552,39,FALSE)</f>
        <v>47</v>
      </c>
      <c r="AU1457" s="56">
        <v>4792</v>
      </c>
      <c r="AV1457" s="109"/>
      <c r="AW1457" s="109"/>
    </row>
    <row r="1458" spans="1:49" s="33" customFormat="1" ht="12">
      <c r="A1458" s="21">
        <v>1454</v>
      </c>
      <c r="B1458" s="83">
        <v>4793</v>
      </c>
      <c r="C1458" s="84" t="s">
        <v>996</v>
      </c>
      <c r="D1458" s="84" t="s">
        <v>782</v>
      </c>
      <c r="E1458" s="84" t="s">
        <v>792</v>
      </c>
      <c r="F1458" s="14" t="s">
        <v>413</v>
      </c>
      <c r="G1458" s="56" t="s">
        <v>662</v>
      </c>
      <c r="H1458" s="83">
        <v>4793</v>
      </c>
      <c r="I1458" s="16">
        <f t="shared" si="1050"/>
        <v>860</v>
      </c>
      <c r="J1458" s="51">
        <f>VLOOKUP(H1458,'[3]POB 2017 DISA CHOTA'!$G$289:$AS$1552,3,FALSE)</f>
        <v>7</v>
      </c>
      <c r="K1458" s="51">
        <f>VLOOKUP(H1458,'[3]POB 2017 DISA CHOTA'!$G$289:$AS$1552,4,FALSE)</f>
        <v>16</v>
      </c>
      <c r="L1458" s="51">
        <f>VLOOKUP(H1458,'[3]POB 2017 DISA CHOTA'!$G$289:$AS$1552,5,FALSE)</f>
        <v>13</v>
      </c>
      <c r="M1458" s="51">
        <f>VLOOKUP(H1458,'[3]POB 2017 DISA CHOTA'!$G$289:$AS$1552,6,FALSE)</f>
        <v>11</v>
      </c>
      <c r="N1458" s="51">
        <f>VLOOKUP(H1458,'[3]POB 2017 DISA CHOTA'!$G$289:$AS$1552,7,FALSE)</f>
        <v>14</v>
      </c>
      <c r="O1458" s="51">
        <f>VLOOKUP(H1458,'[3]POB 2017 DISA CHOTA'!$G$289:$AS$1552,8,FALSE)</f>
        <v>16</v>
      </c>
      <c r="P1458" s="51">
        <f>VLOOKUP(H1458,'[3]POB 2017 DISA CHOTA'!$G$289:$AS$1552,9,FALSE)</f>
        <v>13</v>
      </c>
      <c r="Q1458" s="51">
        <f>VLOOKUP(H1458,'[3]POB 2017 DISA CHOTA'!$G$289:$AS$1552,10,FALSE)</f>
        <v>12</v>
      </c>
      <c r="R1458" s="51">
        <f>VLOOKUP(H1458,'[3]POB 2017 DISA CHOTA'!$G$289:$AS$1552,11,FALSE)</f>
        <v>10</v>
      </c>
      <c r="S1458" s="51">
        <f>VLOOKUP(H1458,'[3]POB 2017 DISA CHOTA'!$G$289:$AS$1552,12,FALSE)</f>
        <v>18</v>
      </c>
      <c r="T1458" s="51">
        <f>VLOOKUP(H1458,'[3]POB 2017 DISA CHOTA'!$G$289:$AS$1552,13,FALSE)</f>
        <v>17</v>
      </c>
      <c r="U1458" s="51">
        <f>VLOOKUP(H1458,'[3]POB 2017 DISA CHOTA'!$G$289:$AS$1552,14,FALSE)</f>
        <v>14</v>
      </c>
      <c r="V1458" s="51">
        <f>VLOOKUP(H1458,'[3]POB 2017 DISA CHOTA'!$G$289:$AS$1552,15,FALSE)</f>
        <v>19</v>
      </c>
      <c r="W1458" s="51">
        <f>VLOOKUP(H1458,'[3]POB 2017 DISA CHOTA'!$G$289:$AS$1552,16,FALSE)</f>
        <v>14</v>
      </c>
      <c r="X1458" s="51">
        <f>VLOOKUP(H1458,'[3]POB 2017 DISA CHOTA'!$G$289:$AS$1552,17,FALSE)</f>
        <v>20</v>
      </c>
      <c r="Y1458" s="51">
        <f>VLOOKUP(H1458,'[3]POB 2017 DISA CHOTA'!$G$289:$AS$1552,18,FALSE)</f>
        <v>19</v>
      </c>
      <c r="Z1458" s="51">
        <f>VLOOKUP(H1458,'[3]POB 2017 DISA CHOTA'!$G$289:$AS$1552,19,FALSE)</f>
        <v>20</v>
      </c>
      <c r="AA1458" s="51">
        <f>VLOOKUP(H1458,'[3]POB 2017 DISA CHOTA'!$G$289:$AS$1552,20,FALSE)</f>
        <v>12</v>
      </c>
      <c r="AB1458" s="51">
        <f>VLOOKUP(H1458,'[3]POB 2017 DISA CHOTA'!$G$289:$AS$1552,21,FALSE)</f>
        <v>10</v>
      </c>
      <c r="AC1458" s="51">
        <f>VLOOKUP(H1458,'[3]POB 2017 DISA CHOTA'!$G$289:$AS$1552,22,FALSE)</f>
        <v>17</v>
      </c>
      <c r="AD1458" s="51">
        <f>VLOOKUP(H1458,'[3]POB 2017 DISA CHOTA'!$G$289:$AS$1552,23,FALSE)</f>
        <v>78</v>
      </c>
      <c r="AE1458" s="51">
        <f>VLOOKUP(H1458,'[3]POB 2017 DISA CHOTA'!$G$289:$AS$1552,24,FALSE)</f>
        <v>51</v>
      </c>
      <c r="AF1458" s="51">
        <f>VLOOKUP(H1458,'[3]POB 2017 DISA CHOTA'!$G$289:$AS$1552,25,FALSE)</f>
        <v>67</v>
      </c>
      <c r="AG1458" s="51">
        <f>VLOOKUP(H1458,'[3]POB 2017 DISA CHOTA'!$G$289:$AS$1552,26,FALSE)</f>
        <v>56</v>
      </c>
      <c r="AH1458" s="51">
        <f>VLOOKUP(H1458,'[3]POB 2017 DISA CHOTA'!$G$289:$AS$1552,27,FALSE)</f>
        <v>53</v>
      </c>
      <c r="AI1458" s="51">
        <f>VLOOKUP(H1458,'[3]POB 2017 DISA CHOTA'!$G$289:$AS$1552,28,FALSE)</f>
        <v>44</v>
      </c>
      <c r="AJ1458" s="51">
        <f>VLOOKUP(H1458,'[3]POB 2017 DISA CHOTA'!$G$289:$AS$1552,29,FALSE)</f>
        <v>44</v>
      </c>
      <c r="AK1458" s="51">
        <f>VLOOKUP(H1458,'[3]POB 2017 DISA CHOTA'!$G$289:$AS$1552,30,FALSE)</f>
        <v>28</v>
      </c>
      <c r="AL1458" s="51">
        <f>VLOOKUP(H1458,'[3]POB 2017 DISA CHOTA'!$G$289:$AS$1552,31,FALSE)</f>
        <v>36</v>
      </c>
      <c r="AM1458" s="51">
        <f>VLOOKUP(H1458,'[3]POB 2017 DISA CHOTA'!$G$289:$AS$1552,32,FALSE)</f>
        <v>32</v>
      </c>
      <c r="AN1458" s="51">
        <f>VLOOKUP(H1458,'[3]POB 2017 DISA CHOTA'!$G$289:$AS$1552,33,FALSE)</f>
        <v>19</v>
      </c>
      <c r="AO1458" s="51">
        <f>VLOOKUP(H1458,'[3]POB 2017 DISA CHOTA'!$G$289:$AS$1552,34,FALSE)</f>
        <v>24</v>
      </c>
      <c r="AP1458" s="51">
        <f>VLOOKUP(H1458,'[3]POB 2017 DISA CHOTA'!$G$289:$AS$1552,35,FALSE)</f>
        <v>36</v>
      </c>
      <c r="AQ1458" s="51">
        <f>VLOOKUP(H1458,'[3]POB 2017 DISA CHOTA'!$G$289:$AS$1552,36,FALSE)</f>
        <v>41</v>
      </c>
      <c r="AR1458" s="51">
        <f>VLOOKUP(H1458,'[3]POB 2017 DISA CHOTA'!$G$289:$AS$1552,37,FALSE)</f>
        <v>37</v>
      </c>
      <c r="AS1458" s="51">
        <f>VLOOKUP(H1458,'[3]POB 2017 DISA CHOTA'!$G$289:$AS$1552,38,FALSE)</f>
        <v>171</v>
      </c>
      <c r="AT1458" s="51">
        <f>VLOOKUP(H1458,'[3]POB 2017 DISA CHOTA'!$G$289:$AS$1552,39,FALSE)</f>
        <v>14</v>
      </c>
      <c r="AU1458" s="56">
        <v>4793</v>
      </c>
      <c r="AV1458" s="109"/>
      <c r="AW1458" s="109"/>
    </row>
    <row r="1459" spans="1:49" s="33" customFormat="1" ht="12">
      <c r="A1459" s="21">
        <v>1455</v>
      </c>
      <c r="B1459" s="83">
        <v>4783</v>
      </c>
      <c r="C1459" s="84" t="s">
        <v>996</v>
      </c>
      <c r="D1459" s="84" t="s">
        <v>782</v>
      </c>
      <c r="E1459" s="84" t="s">
        <v>786</v>
      </c>
      <c r="F1459" s="85" t="s">
        <v>414</v>
      </c>
      <c r="G1459" s="56" t="s">
        <v>680</v>
      </c>
      <c r="H1459" s="83">
        <v>4783</v>
      </c>
      <c r="I1459" s="16">
        <f t="shared" si="1050"/>
        <v>2998</v>
      </c>
      <c r="J1459" s="51">
        <f>VLOOKUP(H1459,'[3]POB 2017 DISA CHOTA'!$G$289:$AS$1552,3,FALSE)</f>
        <v>33</v>
      </c>
      <c r="K1459" s="51">
        <f>VLOOKUP(H1459,'[3]POB 2017 DISA CHOTA'!$G$289:$AS$1552,4,FALSE)</f>
        <v>56</v>
      </c>
      <c r="L1459" s="51">
        <f>VLOOKUP(H1459,'[3]POB 2017 DISA CHOTA'!$G$289:$AS$1552,5,FALSE)</f>
        <v>64</v>
      </c>
      <c r="M1459" s="51">
        <f>VLOOKUP(H1459,'[3]POB 2017 DISA CHOTA'!$G$289:$AS$1552,6,FALSE)</f>
        <v>53</v>
      </c>
      <c r="N1459" s="51">
        <f>VLOOKUP(H1459,'[3]POB 2017 DISA CHOTA'!$G$289:$AS$1552,7,FALSE)</f>
        <v>39</v>
      </c>
      <c r="O1459" s="51">
        <f>VLOOKUP(H1459,'[3]POB 2017 DISA CHOTA'!$G$289:$AS$1552,8,FALSE)</f>
        <v>56</v>
      </c>
      <c r="P1459" s="51">
        <f>VLOOKUP(H1459,'[3]POB 2017 DISA CHOTA'!$G$289:$AS$1552,9,FALSE)</f>
        <v>51</v>
      </c>
      <c r="Q1459" s="51">
        <f>VLOOKUP(H1459,'[3]POB 2017 DISA CHOTA'!$G$289:$AS$1552,10,FALSE)</f>
        <v>50</v>
      </c>
      <c r="R1459" s="51">
        <f>VLOOKUP(H1459,'[3]POB 2017 DISA CHOTA'!$G$289:$AS$1552,11,FALSE)</f>
        <v>69</v>
      </c>
      <c r="S1459" s="51">
        <f>VLOOKUP(H1459,'[3]POB 2017 DISA CHOTA'!$G$289:$AS$1552,12,FALSE)</f>
        <v>59</v>
      </c>
      <c r="T1459" s="51">
        <f>VLOOKUP(H1459,'[3]POB 2017 DISA CHOTA'!$G$289:$AS$1552,13,FALSE)</f>
        <v>51</v>
      </c>
      <c r="U1459" s="51">
        <f>VLOOKUP(H1459,'[3]POB 2017 DISA CHOTA'!$G$289:$AS$1552,14,FALSE)</f>
        <v>57</v>
      </c>
      <c r="V1459" s="51">
        <f>VLOOKUP(H1459,'[3]POB 2017 DISA CHOTA'!$G$289:$AS$1552,15,FALSE)</f>
        <v>49</v>
      </c>
      <c r="W1459" s="51">
        <f>VLOOKUP(H1459,'[3]POB 2017 DISA CHOTA'!$G$289:$AS$1552,16,FALSE)</f>
        <v>47</v>
      </c>
      <c r="X1459" s="51">
        <f>VLOOKUP(H1459,'[3]POB 2017 DISA CHOTA'!$G$289:$AS$1552,17,FALSE)</f>
        <v>44</v>
      </c>
      <c r="Y1459" s="51">
        <f>VLOOKUP(H1459,'[3]POB 2017 DISA CHOTA'!$G$289:$AS$1552,18,FALSE)</f>
        <v>50</v>
      </c>
      <c r="Z1459" s="51">
        <f>VLOOKUP(H1459,'[3]POB 2017 DISA CHOTA'!$G$289:$AS$1552,19,FALSE)</f>
        <v>58</v>
      </c>
      <c r="AA1459" s="51">
        <f>VLOOKUP(H1459,'[3]POB 2017 DISA CHOTA'!$G$289:$AS$1552,20,FALSE)</f>
        <v>42</v>
      </c>
      <c r="AB1459" s="51">
        <f>VLOOKUP(H1459,'[3]POB 2017 DISA CHOTA'!$G$289:$AS$1552,21,FALSE)</f>
        <v>47</v>
      </c>
      <c r="AC1459" s="51">
        <f>VLOOKUP(H1459,'[3]POB 2017 DISA CHOTA'!$G$289:$AS$1552,22,FALSE)</f>
        <v>43</v>
      </c>
      <c r="AD1459" s="51">
        <f>VLOOKUP(H1459,'[3]POB 2017 DISA CHOTA'!$G$289:$AS$1552,23,FALSE)</f>
        <v>308</v>
      </c>
      <c r="AE1459" s="51">
        <f>VLOOKUP(H1459,'[3]POB 2017 DISA CHOTA'!$G$289:$AS$1552,24,FALSE)</f>
        <v>274</v>
      </c>
      <c r="AF1459" s="51">
        <f>VLOOKUP(H1459,'[3]POB 2017 DISA CHOTA'!$G$289:$AS$1552,25,FALSE)</f>
        <v>258</v>
      </c>
      <c r="AG1459" s="51">
        <f>VLOOKUP(H1459,'[3]POB 2017 DISA CHOTA'!$G$289:$AS$1552,26,FALSE)</f>
        <v>210</v>
      </c>
      <c r="AH1459" s="51">
        <f>VLOOKUP(H1459,'[3]POB 2017 DISA CHOTA'!$G$289:$AS$1552,27,FALSE)</f>
        <v>175</v>
      </c>
      <c r="AI1459" s="51">
        <f>VLOOKUP(H1459,'[3]POB 2017 DISA CHOTA'!$G$289:$AS$1552,28,FALSE)</f>
        <v>145</v>
      </c>
      <c r="AJ1459" s="51">
        <f>VLOOKUP(H1459,'[3]POB 2017 DISA CHOTA'!$G$289:$AS$1552,29,FALSE)</f>
        <v>143</v>
      </c>
      <c r="AK1459" s="51">
        <f>VLOOKUP(H1459,'[3]POB 2017 DISA CHOTA'!$G$289:$AS$1552,30,FALSE)</f>
        <v>109</v>
      </c>
      <c r="AL1459" s="51">
        <f>VLOOKUP(H1459,'[3]POB 2017 DISA CHOTA'!$G$289:$AS$1552,31,FALSE)</f>
        <v>87</v>
      </c>
      <c r="AM1459" s="51">
        <f>VLOOKUP(H1459,'[3]POB 2017 DISA CHOTA'!$G$289:$AS$1552,32,FALSE)</f>
        <v>77</v>
      </c>
      <c r="AN1459" s="51">
        <f>VLOOKUP(H1459,'[3]POB 2017 DISA CHOTA'!$G$289:$AS$1552,33,FALSE)</f>
        <v>61</v>
      </c>
      <c r="AO1459" s="51">
        <f>VLOOKUP(H1459,'[3]POB 2017 DISA CHOTA'!$G$289:$AS$1552,34,FALSE)</f>
        <v>52</v>
      </c>
      <c r="AP1459" s="51">
        <f>VLOOKUP(H1459,'[3]POB 2017 DISA CHOTA'!$G$289:$AS$1552,35,FALSE)</f>
        <v>81</v>
      </c>
      <c r="AQ1459" s="51">
        <f>VLOOKUP(H1459,'[3]POB 2017 DISA CHOTA'!$G$289:$AS$1552,36,FALSE)</f>
        <v>122</v>
      </c>
      <c r="AR1459" s="51">
        <f>VLOOKUP(H1459,'[3]POB 2017 DISA CHOTA'!$G$289:$AS$1552,37,FALSE)</f>
        <v>115</v>
      </c>
      <c r="AS1459" s="51">
        <f>VLOOKUP(H1459,'[3]POB 2017 DISA CHOTA'!$G$289:$AS$1552,38,FALSE)</f>
        <v>671</v>
      </c>
      <c r="AT1459" s="51">
        <f>VLOOKUP(H1459,'[3]POB 2017 DISA CHOTA'!$G$289:$AS$1552,39,FALSE)</f>
        <v>46</v>
      </c>
      <c r="AU1459" s="56">
        <v>4783</v>
      </c>
      <c r="AV1459" s="109"/>
      <c r="AW1459" s="109"/>
    </row>
    <row r="1460" spans="1:49" s="33" customFormat="1" ht="12">
      <c r="A1460" s="6">
        <v>1456</v>
      </c>
      <c r="B1460" s="83">
        <v>4794</v>
      </c>
      <c r="C1460" s="84" t="s">
        <v>996</v>
      </c>
      <c r="D1460" s="84" t="s">
        <v>782</v>
      </c>
      <c r="E1460" s="84" t="s">
        <v>786</v>
      </c>
      <c r="F1460" s="14" t="s">
        <v>415</v>
      </c>
      <c r="G1460" s="56" t="s">
        <v>662</v>
      </c>
      <c r="H1460" s="83">
        <v>4794</v>
      </c>
      <c r="I1460" s="16">
        <f t="shared" si="1050"/>
        <v>1182</v>
      </c>
      <c r="J1460" s="51">
        <f>VLOOKUP(H1460,'[3]POB 2017 DISA CHOTA'!$G$289:$AS$1552,3,FALSE)</f>
        <v>17</v>
      </c>
      <c r="K1460" s="51">
        <f>VLOOKUP(H1460,'[3]POB 2017 DISA CHOTA'!$G$289:$AS$1552,4,FALSE)</f>
        <v>17</v>
      </c>
      <c r="L1460" s="51">
        <f>VLOOKUP(H1460,'[3]POB 2017 DISA CHOTA'!$G$289:$AS$1552,5,FALSE)</f>
        <v>18</v>
      </c>
      <c r="M1460" s="51">
        <f>VLOOKUP(H1460,'[3]POB 2017 DISA CHOTA'!$G$289:$AS$1552,6,FALSE)</f>
        <v>15</v>
      </c>
      <c r="N1460" s="51">
        <f>VLOOKUP(H1460,'[3]POB 2017 DISA CHOTA'!$G$289:$AS$1552,7,FALSE)</f>
        <v>16</v>
      </c>
      <c r="O1460" s="51">
        <f>VLOOKUP(H1460,'[3]POB 2017 DISA CHOTA'!$G$289:$AS$1552,8,FALSE)</f>
        <v>18</v>
      </c>
      <c r="P1460" s="51">
        <f>VLOOKUP(H1460,'[3]POB 2017 DISA CHOTA'!$G$289:$AS$1552,9,FALSE)</f>
        <v>18</v>
      </c>
      <c r="Q1460" s="51">
        <f>VLOOKUP(H1460,'[3]POB 2017 DISA CHOTA'!$G$289:$AS$1552,10,FALSE)</f>
        <v>25</v>
      </c>
      <c r="R1460" s="51">
        <f>VLOOKUP(H1460,'[3]POB 2017 DISA CHOTA'!$G$289:$AS$1552,11,FALSE)</f>
        <v>18</v>
      </c>
      <c r="S1460" s="51">
        <f>VLOOKUP(H1460,'[3]POB 2017 DISA CHOTA'!$G$289:$AS$1552,12,FALSE)</f>
        <v>22</v>
      </c>
      <c r="T1460" s="51">
        <f>VLOOKUP(H1460,'[3]POB 2017 DISA CHOTA'!$G$289:$AS$1552,13,FALSE)</f>
        <v>19</v>
      </c>
      <c r="U1460" s="51">
        <f>VLOOKUP(H1460,'[3]POB 2017 DISA CHOTA'!$G$289:$AS$1552,14,FALSE)</f>
        <v>26</v>
      </c>
      <c r="V1460" s="51">
        <f>VLOOKUP(H1460,'[3]POB 2017 DISA CHOTA'!$G$289:$AS$1552,15,FALSE)</f>
        <v>11</v>
      </c>
      <c r="W1460" s="51">
        <f>VLOOKUP(H1460,'[3]POB 2017 DISA CHOTA'!$G$289:$AS$1552,16,FALSE)</f>
        <v>25</v>
      </c>
      <c r="X1460" s="51">
        <f>VLOOKUP(H1460,'[3]POB 2017 DISA CHOTA'!$G$289:$AS$1552,17,FALSE)</f>
        <v>21</v>
      </c>
      <c r="Y1460" s="51">
        <f>VLOOKUP(H1460,'[3]POB 2017 DISA CHOTA'!$G$289:$AS$1552,18,FALSE)</f>
        <v>17</v>
      </c>
      <c r="Z1460" s="51">
        <f>VLOOKUP(H1460,'[3]POB 2017 DISA CHOTA'!$G$289:$AS$1552,19,FALSE)</f>
        <v>15</v>
      </c>
      <c r="AA1460" s="51">
        <f>VLOOKUP(H1460,'[3]POB 2017 DISA CHOTA'!$G$289:$AS$1552,20,FALSE)</f>
        <v>29</v>
      </c>
      <c r="AB1460" s="51">
        <f>VLOOKUP(H1460,'[3]POB 2017 DISA CHOTA'!$G$289:$AS$1552,21,FALSE)</f>
        <v>31</v>
      </c>
      <c r="AC1460" s="51">
        <f>VLOOKUP(H1460,'[3]POB 2017 DISA CHOTA'!$G$289:$AS$1552,22,FALSE)</f>
        <v>22</v>
      </c>
      <c r="AD1460" s="51">
        <f>VLOOKUP(H1460,'[3]POB 2017 DISA CHOTA'!$G$289:$AS$1552,23,FALSE)</f>
        <v>122</v>
      </c>
      <c r="AE1460" s="51">
        <f>VLOOKUP(H1460,'[3]POB 2017 DISA CHOTA'!$G$289:$AS$1552,24,FALSE)</f>
        <v>111</v>
      </c>
      <c r="AF1460" s="51">
        <f>VLOOKUP(H1460,'[3]POB 2017 DISA CHOTA'!$G$289:$AS$1552,25,FALSE)</f>
        <v>124</v>
      </c>
      <c r="AG1460" s="51">
        <f>VLOOKUP(H1460,'[3]POB 2017 DISA CHOTA'!$G$289:$AS$1552,26,FALSE)</f>
        <v>78</v>
      </c>
      <c r="AH1460" s="51">
        <f>VLOOKUP(H1460,'[3]POB 2017 DISA CHOTA'!$G$289:$AS$1552,27,FALSE)</f>
        <v>81</v>
      </c>
      <c r="AI1460" s="51">
        <f>VLOOKUP(H1460,'[3]POB 2017 DISA CHOTA'!$G$289:$AS$1552,28,FALSE)</f>
        <v>58</v>
      </c>
      <c r="AJ1460" s="51">
        <f>VLOOKUP(H1460,'[3]POB 2017 DISA CHOTA'!$G$289:$AS$1552,29,FALSE)</f>
        <v>61</v>
      </c>
      <c r="AK1460" s="51">
        <f>VLOOKUP(H1460,'[3]POB 2017 DISA CHOTA'!$G$289:$AS$1552,30,FALSE)</f>
        <v>48</v>
      </c>
      <c r="AL1460" s="51">
        <f>VLOOKUP(H1460,'[3]POB 2017 DISA CHOTA'!$G$289:$AS$1552,31,FALSE)</f>
        <v>21</v>
      </c>
      <c r="AM1460" s="51">
        <f>VLOOKUP(H1460,'[3]POB 2017 DISA CHOTA'!$G$289:$AS$1552,32,FALSE)</f>
        <v>19</v>
      </c>
      <c r="AN1460" s="51">
        <f>VLOOKUP(H1460,'[3]POB 2017 DISA CHOTA'!$G$289:$AS$1552,33,FALSE)</f>
        <v>27</v>
      </c>
      <c r="AO1460" s="51">
        <f>VLOOKUP(H1460,'[3]POB 2017 DISA CHOTA'!$G$289:$AS$1552,34,FALSE)</f>
        <v>13</v>
      </c>
      <c r="AP1460" s="51">
        <f>VLOOKUP(H1460,'[3]POB 2017 DISA CHOTA'!$G$289:$AS$1552,35,FALSE)</f>
        <v>19</v>
      </c>
      <c r="AQ1460" s="51">
        <f>VLOOKUP(H1460,'[3]POB 2017 DISA CHOTA'!$G$289:$AS$1552,36,FALSE)</f>
        <v>50</v>
      </c>
      <c r="AR1460" s="51">
        <f>VLOOKUP(H1460,'[3]POB 2017 DISA CHOTA'!$G$289:$AS$1552,37,FALSE)</f>
        <v>55</v>
      </c>
      <c r="AS1460" s="51">
        <f>VLOOKUP(H1460,'[3]POB 2017 DISA CHOTA'!$G$289:$AS$1552,38,FALSE)</f>
        <v>281</v>
      </c>
      <c r="AT1460" s="51">
        <f>VLOOKUP(H1460,'[3]POB 2017 DISA CHOTA'!$G$289:$AS$1552,39,FALSE)</f>
        <v>24</v>
      </c>
      <c r="AU1460" s="56">
        <v>4794</v>
      </c>
      <c r="AV1460" s="109"/>
      <c r="AW1460" s="109"/>
    </row>
    <row r="1461" spans="1:49" s="33" customFormat="1" ht="12">
      <c r="A1461" s="21">
        <v>1457</v>
      </c>
      <c r="B1461" s="83">
        <v>4795</v>
      </c>
      <c r="C1461" s="84" t="s">
        <v>996</v>
      </c>
      <c r="D1461" s="84" t="s">
        <v>782</v>
      </c>
      <c r="E1461" s="84" t="s">
        <v>786</v>
      </c>
      <c r="F1461" s="46" t="s">
        <v>416</v>
      </c>
      <c r="G1461" s="56" t="s">
        <v>662</v>
      </c>
      <c r="H1461" s="83">
        <v>4795</v>
      </c>
      <c r="I1461" s="16">
        <f t="shared" si="1050"/>
        <v>1166</v>
      </c>
      <c r="J1461" s="51">
        <f>VLOOKUP(H1461,'[3]POB 2017 DISA CHOTA'!$G$289:$AS$1552,3,FALSE)</f>
        <v>13</v>
      </c>
      <c r="K1461" s="51">
        <f>VLOOKUP(H1461,'[3]POB 2017 DISA CHOTA'!$G$289:$AS$1552,4,FALSE)</f>
        <v>23</v>
      </c>
      <c r="L1461" s="51">
        <f>VLOOKUP(H1461,'[3]POB 2017 DISA CHOTA'!$G$289:$AS$1552,5,FALSE)</f>
        <v>26</v>
      </c>
      <c r="M1461" s="51">
        <f>VLOOKUP(H1461,'[3]POB 2017 DISA CHOTA'!$G$289:$AS$1552,6,FALSE)</f>
        <v>19</v>
      </c>
      <c r="N1461" s="51">
        <f>VLOOKUP(H1461,'[3]POB 2017 DISA CHOTA'!$G$289:$AS$1552,7,FALSE)</f>
        <v>14</v>
      </c>
      <c r="O1461" s="51">
        <f>VLOOKUP(H1461,'[3]POB 2017 DISA CHOTA'!$G$289:$AS$1552,8,FALSE)</f>
        <v>26</v>
      </c>
      <c r="P1461" s="51">
        <f>VLOOKUP(H1461,'[3]POB 2017 DISA CHOTA'!$G$289:$AS$1552,9,FALSE)</f>
        <v>18</v>
      </c>
      <c r="Q1461" s="51">
        <f>VLOOKUP(H1461,'[3]POB 2017 DISA CHOTA'!$G$289:$AS$1552,10,FALSE)</f>
        <v>18</v>
      </c>
      <c r="R1461" s="51">
        <f>VLOOKUP(H1461,'[3]POB 2017 DISA CHOTA'!$G$289:$AS$1552,11,FALSE)</f>
        <v>23</v>
      </c>
      <c r="S1461" s="51">
        <f>VLOOKUP(H1461,'[3]POB 2017 DISA CHOTA'!$G$289:$AS$1552,12,FALSE)</f>
        <v>24</v>
      </c>
      <c r="T1461" s="51">
        <f>VLOOKUP(H1461,'[3]POB 2017 DISA CHOTA'!$G$289:$AS$1552,13,FALSE)</f>
        <v>17</v>
      </c>
      <c r="U1461" s="51">
        <f>VLOOKUP(H1461,'[3]POB 2017 DISA CHOTA'!$G$289:$AS$1552,14,FALSE)</f>
        <v>24</v>
      </c>
      <c r="V1461" s="51">
        <f>VLOOKUP(H1461,'[3]POB 2017 DISA CHOTA'!$G$289:$AS$1552,15,FALSE)</f>
        <v>24</v>
      </c>
      <c r="W1461" s="51">
        <f>VLOOKUP(H1461,'[3]POB 2017 DISA CHOTA'!$G$289:$AS$1552,16,FALSE)</f>
        <v>24</v>
      </c>
      <c r="X1461" s="51">
        <f>VLOOKUP(H1461,'[3]POB 2017 DISA CHOTA'!$G$289:$AS$1552,17,FALSE)</f>
        <v>18</v>
      </c>
      <c r="Y1461" s="51">
        <f>VLOOKUP(H1461,'[3]POB 2017 DISA CHOTA'!$G$289:$AS$1552,18,FALSE)</f>
        <v>17</v>
      </c>
      <c r="Z1461" s="51">
        <f>VLOOKUP(H1461,'[3]POB 2017 DISA CHOTA'!$G$289:$AS$1552,19,FALSE)</f>
        <v>15</v>
      </c>
      <c r="AA1461" s="51">
        <f>VLOOKUP(H1461,'[3]POB 2017 DISA CHOTA'!$G$289:$AS$1552,20,FALSE)</f>
        <v>26</v>
      </c>
      <c r="AB1461" s="51">
        <f>VLOOKUP(H1461,'[3]POB 2017 DISA CHOTA'!$G$289:$AS$1552,21,FALSE)</f>
        <v>22</v>
      </c>
      <c r="AC1461" s="51">
        <f>VLOOKUP(H1461,'[3]POB 2017 DISA CHOTA'!$G$289:$AS$1552,22,FALSE)</f>
        <v>26</v>
      </c>
      <c r="AD1461" s="51">
        <f>VLOOKUP(H1461,'[3]POB 2017 DISA CHOTA'!$G$289:$AS$1552,23,FALSE)</f>
        <v>121</v>
      </c>
      <c r="AE1461" s="51">
        <f>VLOOKUP(H1461,'[3]POB 2017 DISA CHOTA'!$G$289:$AS$1552,24,FALSE)</f>
        <v>108</v>
      </c>
      <c r="AF1461" s="51">
        <f>VLOOKUP(H1461,'[3]POB 2017 DISA CHOTA'!$G$289:$AS$1552,25,FALSE)</f>
        <v>120</v>
      </c>
      <c r="AG1461" s="51">
        <f>VLOOKUP(H1461,'[3]POB 2017 DISA CHOTA'!$G$289:$AS$1552,26,FALSE)</f>
        <v>83</v>
      </c>
      <c r="AH1461" s="51">
        <f>VLOOKUP(H1461,'[3]POB 2017 DISA CHOTA'!$G$289:$AS$1552,27,FALSE)</f>
        <v>65</v>
      </c>
      <c r="AI1461" s="51">
        <f>VLOOKUP(H1461,'[3]POB 2017 DISA CHOTA'!$G$289:$AS$1552,28,FALSE)</f>
        <v>40</v>
      </c>
      <c r="AJ1461" s="51">
        <f>VLOOKUP(H1461,'[3]POB 2017 DISA CHOTA'!$G$289:$AS$1552,29,FALSE)</f>
        <v>61</v>
      </c>
      <c r="AK1461" s="51">
        <f>VLOOKUP(H1461,'[3]POB 2017 DISA CHOTA'!$G$289:$AS$1552,30,FALSE)</f>
        <v>43</v>
      </c>
      <c r="AL1461" s="51">
        <f>VLOOKUP(H1461,'[3]POB 2017 DISA CHOTA'!$G$289:$AS$1552,31,FALSE)</f>
        <v>24</v>
      </c>
      <c r="AM1461" s="51">
        <f>VLOOKUP(H1461,'[3]POB 2017 DISA CHOTA'!$G$289:$AS$1552,32,FALSE)</f>
        <v>23</v>
      </c>
      <c r="AN1461" s="51">
        <f>VLOOKUP(H1461,'[3]POB 2017 DISA CHOTA'!$G$289:$AS$1552,33,FALSE)</f>
        <v>24</v>
      </c>
      <c r="AO1461" s="51">
        <f>VLOOKUP(H1461,'[3]POB 2017 DISA CHOTA'!$G$289:$AS$1552,34,FALSE)</f>
        <v>17</v>
      </c>
      <c r="AP1461" s="51">
        <f>VLOOKUP(H1461,'[3]POB 2017 DISA CHOTA'!$G$289:$AS$1552,35,FALSE)</f>
        <v>20</v>
      </c>
      <c r="AQ1461" s="51">
        <f>VLOOKUP(H1461,'[3]POB 2017 DISA CHOTA'!$G$289:$AS$1552,36,FALSE)</f>
        <v>52</v>
      </c>
      <c r="AR1461" s="51">
        <f>VLOOKUP(H1461,'[3]POB 2017 DISA CHOTA'!$G$289:$AS$1552,37,FALSE)</f>
        <v>51</v>
      </c>
      <c r="AS1461" s="51">
        <f>VLOOKUP(H1461,'[3]POB 2017 DISA CHOTA'!$G$289:$AS$1552,38,FALSE)</f>
        <v>263</v>
      </c>
      <c r="AT1461" s="51">
        <f>VLOOKUP(H1461,'[3]POB 2017 DISA CHOTA'!$G$289:$AS$1552,39,FALSE)</f>
        <v>18</v>
      </c>
      <c r="AU1461" s="56">
        <v>4795</v>
      </c>
      <c r="AV1461" s="109"/>
      <c r="AW1461" s="109"/>
    </row>
    <row r="1462" spans="1:49" s="33" customFormat="1" ht="24">
      <c r="A1462" s="21">
        <v>1458</v>
      </c>
      <c r="B1462" s="83">
        <v>4796</v>
      </c>
      <c r="C1462" s="84" t="s">
        <v>996</v>
      </c>
      <c r="D1462" s="84" t="s">
        <v>782</v>
      </c>
      <c r="E1462" s="84" t="s">
        <v>786</v>
      </c>
      <c r="F1462" s="47" t="s">
        <v>787</v>
      </c>
      <c r="G1462" s="56" t="s">
        <v>680</v>
      </c>
      <c r="H1462" s="83">
        <v>4796</v>
      </c>
      <c r="I1462" s="16">
        <f t="shared" si="1050"/>
        <v>3931</v>
      </c>
      <c r="J1462" s="51">
        <f>VLOOKUP(H1462,'[3]POB 2017 DISA CHOTA'!$G$289:$AS$1552,3,FALSE)</f>
        <v>54</v>
      </c>
      <c r="K1462" s="51">
        <f>VLOOKUP(H1462,'[3]POB 2017 DISA CHOTA'!$G$289:$AS$1552,4,FALSE)</f>
        <v>53</v>
      </c>
      <c r="L1462" s="51">
        <f>VLOOKUP(H1462,'[3]POB 2017 DISA CHOTA'!$G$289:$AS$1552,5,FALSE)</f>
        <v>42</v>
      </c>
      <c r="M1462" s="51">
        <f>VLOOKUP(H1462,'[3]POB 2017 DISA CHOTA'!$G$289:$AS$1552,6,FALSE)</f>
        <v>53</v>
      </c>
      <c r="N1462" s="51">
        <f>VLOOKUP(H1462,'[3]POB 2017 DISA CHOTA'!$G$289:$AS$1552,7,FALSE)</f>
        <v>48</v>
      </c>
      <c r="O1462" s="51">
        <f>VLOOKUP(H1462,'[3]POB 2017 DISA CHOTA'!$G$289:$AS$1552,8,FALSE)</f>
        <v>59</v>
      </c>
      <c r="P1462" s="51">
        <f>VLOOKUP(H1462,'[3]POB 2017 DISA CHOTA'!$G$289:$AS$1552,9,FALSE)</f>
        <v>58</v>
      </c>
      <c r="Q1462" s="51">
        <f>VLOOKUP(H1462,'[3]POB 2017 DISA CHOTA'!$G$289:$AS$1552,10,FALSE)</f>
        <v>76</v>
      </c>
      <c r="R1462" s="51">
        <f>VLOOKUP(H1462,'[3]POB 2017 DISA CHOTA'!$G$289:$AS$1552,11,FALSE)</f>
        <v>63</v>
      </c>
      <c r="S1462" s="51">
        <f>VLOOKUP(H1462,'[3]POB 2017 DISA CHOTA'!$G$289:$AS$1552,12,FALSE)</f>
        <v>58</v>
      </c>
      <c r="T1462" s="51">
        <f>VLOOKUP(H1462,'[3]POB 2017 DISA CHOTA'!$G$289:$AS$1552,13,FALSE)</f>
        <v>80</v>
      </c>
      <c r="U1462" s="51">
        <f>VLOOKUP(H1462,'[3]POB 2017 DISA CHOTA'!$G$289:$AS$1552,14,FALSE)</f>
        <v>74</v>
      </c>
      <c r="V1462" s="51">
        <f>VLOOKUP(H1462,'[3]POB 2017 DISA CHOTA'!$G$289:$AS$1552,15,FALSE)</f>
        <v>78</v>
      </c>
      <c r="W1462" s="51">
        <f>VLOOKUP(H1462,'[3]POB 2017 DISA CHOTA'!$G$289:$AS$1552,16,FALSE)</f>
        <v>85</v>
      </c>
      <c r="X1462" s="51">
        <f>VLOOKUP(H1462,'[3]POB 2017 DISA CHOTA'!$G$289:$AS$1552,17,FALSE)</f>
        <v>72</v>
      </c>
      <c r="Y1462" s="51">
        <f>VLOOKUP(H1462,'[3]POB 2017 DISA CHOTA'!$G$289:$AS$1552,18,FALSE)</f>
        <v>69</v>
      </c>
      <c r="Z1462" s="51">
        <f>VLOOKUP(H1462,'[3]POB 2017 DISA CHOTA'!$G$289:$AS$1552,19,FALSE)</f>
        <v>70</v>
      </c>
      <c r="AA1462" s="51">
        <f>VLOOKUP(H1462,'[3]POB 2017 DISA CHOTA'!$G$289:$AS$1552,20,FALSE)</f>
        <v>53</v>
      </c>
      <c r="AB1462" s="51">
        <f>VLOOKUP(H1462,'[3]POB 2017 DISA CHOTA'!$G$289:$AS$1552,21,FALSE)</f>
        <v>75</v>
      </c>
      <c r="AC1462" s="51">
        <f>VLOOKUP(H1462,'[3]POB 2017 DISA CHOTA'!$G$289:$AS$1552,22,FALSE)</f>
        <v>88</v>
      </c>
      <c r="AD1462" s="51">
        <f>VLOOKUP(H1462,'[3]POB 2017 DISA CHOTA'!$G$289:$AS$1552,23,FALSE)</f>
        <v>313</v>
      </c>
      <c r="AE1462" s="51">
        <f>VLOOKUP(H1462,'[3]POB 2017 DISA CHOTA'!$G$289:$AS$1552,24,FALSE)</f>
        <v>274</v>
      </c>
      <c r="AF1462" s="51">
        <f>VLOOKUP(H1462,'[3]POB 2017 DISA CHOTA'!$G$289:$AS$1552,25,FALSE)</f>
        <v>311</v>
      </c>
      <c r="AG1462" s="51">
        <f>VLOOKUP(H1462,'[3]POB 2017 DISA CHOTA'!$G$289:$AS$1552,26,FALSE)</f>
        <v>301</v>
      </c>
      <c r="AH1462" s="51">
        <f>VLOOKUP(H1462,'[3]POB 2017 DISA CHOTA'!$G$289:$AS$1552,27,FALSE)</f>
        <v>280</v>
      </c>
      <c r="AI1462" s="51">
        <f>VLOOKUP(H1462,'[3]POB 2017 DISA CHOTA'!$G$289:$AS$1552,28,FALSE)</f>
        <v>232</v>
      </c>
      <c r="AJ1462" s="51">
        <f>VLOOKUP(H1462,'[3]POB 2017 DISA CHOTA'!$G$289:$AS$1552,29,FALSE)</f>
        <v>187</v>
      </c>
      <c r="AK1462" s="51">
        <f>VLOOKUP(H1462,'[3]POB 2017 DISA CHOTA'!$G$289:$AS$1552,30,FALSE)</f>
        <v>142</v>
      </c>
      <c r="AL1462" s="51">
        <f>VLOOKUP(H1462,'[3]POB 2017 DISA CHOTA'!$G$289:$AS$1552,31,FALSE)</f>
        <v>119</v>
      </c>
      <c r="AM1462" s="51">
        <f>VLOOKUP(H1462,'[3]POB 2017 DISA CHOTA'!$G$289:$AS$1552,32,FALSE)</f>
        <v>125</v>
      </c>
      <c r="AN1462" s="51">
        <f>VLOOKUP(H1462,'[3]POB 2017 DISA CHOTA'!$G$289:$AS$1552,33,FALSE)</f>
        <v>91</v>
      </c>
      <c r="AO1462" s="51">
        <f>VLOOKUP(H1462,'[3]POB 2017 DISA CHOTA'!$G$289:$AS$1552,34,FALSE)</f>
        <v>101</v>
      </c>
      <c r="AP1462" s="51">
        <f>VLOOKUP(H1462,'[3]POB 2017 DISA CHOTA'!$G$289:$AS$1552,35,FALSE)</f>
        <v>147</v>
      </c>
      <c r="AQ1462" s="51">
        <f>VLOOKUP(H1462,'[3]POB 2017 DISA CHOTA'!$G$289:$AS$1552,36,FALSE)</f>
        <v>191</v>
      </c>
      <c r="AR1462" s="51">
        <f>VLOOKUP(H1462,'[3]POB 2017 DISA CHOTA'!$G$289:$AS$1552,37,FALSE)</f>
        <v>170</v>
      </c>
      <c r="AS1462" s="51">
        <f>VLOOKUP(H1462,'[3]POB 2017 DISA CHOTA'!$G$289:$AS$1552,38,FALSE)</f>
        <v>838</v>
      </c>
      <c r="AT1462" s="51">
        <f>VLOOKUP(H1462,'[3]POB 2017 DISA CHOTA'!$G$289:$AS$1552,39,FALSE)</f>
        <v>76</v>
      </c>
      <c r="AU1462" s="56">
        <v>4796</v>
      </c>
      <c r="AV1462" s="109"/>
      <c r="AW1462" s="109"/>
    </row>
    <row r="1463" spans="1:49" s="33" customFormat="1" ht="12">
      <c r="A1463" s="6">
        <v>1459</v>
      </c>
      <c r="B1463" s="83">
        <v>4784</v>
      </c>
      <c r="C1463" s="84" t="s">
        <v>996</v>
      </c>
      <c r="D1463" s="84" t="s">
        <v>782</v>
      </c>
      <c r="E1463" s="84" t="s">
        <v>788</v>
      </c>
      <c r="F1463" s="14" t="s">
        <v>417</v>
      </c>
      <c r="G1463" s="56" t="s">
        <v>680</v>
      </c>
      <c r="H1463" s="83">
        <v>4784</v>
      </c>
      <c r="I1463" s="16">
        <f t="shared" si="1050"/>
        <v>5805</v>
      </c>
      <c r="J1463" s="51">
        <f>VLOOKUP(H1463,'[3]POB 2017 DISA CHOTA'!$G$289:$AS$1552,3,FALSE)</f>
        <v>79</v>
      </c>
      <c r="K1463" s="51">
        <f>VLOOKUP(H1463,'[3]POB 2017 DISA CHOTA'!$G$289:$AS$1552,4,FALSE)</f>
        <v>76</v>
      </c>
      <c r="L1463" s="51">
        <f>VLOOKUP(H1463,'[3]POB 2017 DISA CHOTA'!$G$289:$AS$1552,5,FALSE)</f>
        <v>113</v>
      </c>
      <c r="M1463" s="51">
        <f>VLOOKUP(H1463,'[3]POB 2017 DISA CHOTA'!$G$289:$AS$1552,6,FALSE)</f>
        <v>94</v>
      </c>
      <c r="N1463" s="51">
        <f>VLOOKUP(H1463,'[3]POB 2017 DISA CHOTA'!$G$289:$AS$1552,7,FALSE)</f>
        <v>75</v>
      </c>
      <c r="O1463" s="51">
        <f>VLOOKUP(H1463,'[3]POB 2017 DISA CHOTA'!$G$289:$AS$1552,8,FALSE)</f>
        <v>91</v>
      </c>
      <c r="P1463" s="51">
        <f>VLOOKUP(H1463,'[3]POB 2017 DISA CHOTA'!$G$289:$AS$1552,9,FALSE)</f>
        <v>113</v>
      </c>
      <c r="Q1463" s="51">
        <f>VLOOKUP(H1463,'[3]POB 2017 DISA CHOTA'!$G$289:$AS$1552,10,FALSE)</f>
        <v>82</v>
      </c>
      <c r="R1463" s="51">
        <f>VLOOKUP(H1463,'[3]POB 2017 DISA CHOTA'!$G$289:$AS$1552,11,FALSE)</f>
        <v>95</v>
      </c>
      <c r="S1463" s="51">
        <f>VLOOKUP(H1463,'[3]POB 2017 DISA CHOTA'!$G$289:$AS$1552,12,FALSE)</f>
        <v>113</v>
      </c>
      <c r="T1463" s="51">
        <f>VLOOKUP(H1463,'[3]POB 2017 DISA CHOTA'!$G$289:$AS$1552,13,FALSE)</f>
        <v>111</v>
      </c>
      <c r="U1463" s="51">
        <f>VLOOKUP(H1463,'[3]POB 2017 DISA CHOTA'!$G$289:$AS$1552,14,FALSE)</f>
        <v>97</v>
      </c>
      <c r="V1463" s="51">
        <f>VLOOKUP(H1463,'[3]POB 2017 DISA CHOTA'!$G$289:$AS$1552,15,FALSE)</f>
        <v>134</v>
      </c>
      <c r="W1463" s="51">
        <f>VLOOKUP(H1463,'[3]POB 2017 DISA CHOTA'!$G$289:$AS$1552,16,FALSE)</f>
        <v>83</v>
      </c>
      <c r="X1463" s="51">
        <f>VLOOKUP(H1463,'[3]POB 2017 DISA CHOTA'!$G$289:$AS$1552,17,FALSE)</f>
        <v>80</v>
      </c>
      <c r="Y1463" s="51">
        <f>VLOOKUP(H1463,'[3]POB 2017 DISA CHOTA'!$G$289:$AS$1552,18,FALSE)</f>
        <v>100</v>
      </c>
      <c r="Z1463" s="51">
        <f>VLOOKUP(H1463,'[3]POB 2017 DISA CHOTA'!$G$289:$AS$1552,19,FALSE)</f>
        <v>108</v>
      </c>
      <c r="AA1463" s="51">
        <f>VLOOKUP(H1463,'[3]POB 2017 DISA CHOTA'!$G$289:$AS$1552,20,FALSE)</f>
        <v>98</v>
      </c>
      <c r="AB1463" s="51">
        <f>VLOOKUP(H1463,'[3]POB 2017 DISA CHOTA'!$G$289:$AS$1552,21,FALSE)</f>
        <v>109</v>
      </c>
      <c r="AC1463" s="51">
        <f>VLOOKUP(H1463,'[3]POB 2017 DISA CHOTA'!$G$289:$AS$1552,22,FALSE)</f>
        <v>100</v>
      </c>
      <c r="AD1463" s="51">
        <f>VLOOKUP(H1463,'[3]POB 2017 DISA CHOTA'!$G$289:$AS$1552,23,FALSE)</f>
        <v>524</v>
      </c>
      <c r="AE1463" s="51">
        <f>VLOOKUP(H1463,'[3]POB 2017 DISA CHOTA'!$G$289:$AS$1552,24,FALSE)</f>
        <v>476</v>
      </c>
      <c r="AF1463" s="51">
        <f>VLOOKUP(H1463,'[3]POB 2017 DISA CHOTA'!$G$289:$AS$1552,25,FALSE)</f>
        <v>493</v>
      </c>
      <c r="AG1463" s="51">
        <f>VLOOKUP(H1463,'[3]POB 2017 DISA CHOTA'!$G$289:$AS$1552,26,FALSE)</f>
        <v>461</v>
      </c>
      <c r="AH1463" s="51">
        <f>VLOOKUP(H1463,'[3]POB 2017 DISA CHOTA'!$G$289:$AS$1552,27,FALSE)</f>
        <v>351</v>
      </c>
      <c r="AI1463" s="51">
        <f>VLOOKUP(H1463,'[3]POB 2017 DISA CHOTA'!$G$289:$AS$1552,28,FALSE)</f>
        <v>344</v>
      </c>
      <c r="AJ1463" s="51">
        <f>VLOOKUP(H1463,'[3]POB 2017 DISA CHOTA'!$G$289:$AS$1552,29,FALSE)</f>
        <v>275</v>
      </c>
      <c r="AK1463" s="51">
        <f>VLOOKUP(H1463,'[3]POB 2017 DISA CHOTA'!$G$289:$AS$1552,30,FALSE)</f>
        <v>241</v>
      </c>
      <c r="AL1463" s="51">
        <f>VLOOKUP(H1463,'[3]POB 2017 DISA CHOTA'!$G$289:$AS$1552,31,FALSE)</f>
        <v>180</v>
      </c>
      <c r="AM1463" s="51">
        <f>VLOOKUP(H1463,'[3]POB 2017 DISA CHOTA'!$G$289:$AS$1552,32,FALSE)</f>
        <v>113</v>
      </c>
      <c r="AN1463" s="51">
        <f>VLOOKUP(H1463,'[3]POB 2017 DISA CHOTA'!$G$289:$AS$1552,33,FALSE)</f>
        <v>129</v>
      </c>
      <c r="AO1463" s="51">
        <f>VLOOKUP(H1463,'[3]POB 2017 DISA CHOTA'!$G$289:$AS$1552,34,FALSE)</f>
        <v>118</v>
      </c>
      <c r="AP1463" s="51">
        <f>VLOOKUP(H1463,'[3]POB 2017 DISA CHOTA'!$G$289:$AS$1552,35,FALSE)</f>
        <v>149</v>
      </c>
      <c r="AQ1463" s="51">
        <f>VLOOKUP(H1463,'[3]POB 2017 DISA CHOTA'!$G$289:$AS$1552,36,FALSE)</f>
        <v>247</v>
      </c>
      <c r="AR1463" s="51">
        <f>VLOOKUP(H1463,'[3]POB 2017 DISA CHOTA'!$G$289:$AS$1552,37,FALSE)</f>
        <v>247</v>
      </c>
      <c r="AS1463" s="51">
        <f>VLOOKUP(H1463,'[3]POB 2017 DISA CHOTA'!$G$289:$AS$1552,38,FALSE)</f>
        <v>1298</v>
      </c>
      <c r="AT1463" s="51">
        <f>VLOOKUP(H1463,'[3]POB 2017 DISA CHOTA'!$G$289:$AS$1552,39,FALSE)</f>
        <v>112</v>
      </c>
      <c r="AU1463" s="56">
        <v>4784</v>
      </c>
      <c r="AV1463" s="109"/>
      <c r="AW1463" s="109"/>
    </row>
    <row r="1464" spans="1:49" s="33" customFormat="1" ht="12">
      <c r="A1464" s="21">
        <v>1460</v>
      </c>
      <c r="B1464" s="83">
        <v>4797</v>
      </c>
      <c r="C1464" s="84" t="s">
        <v>996</v>
      </c>
      <c r="D1464" s="84" t="s">
        <v>782</v>
      </c>
      <c r="E1464" s="84" t="s">
        <v>792</v>
      </c>
      <c r="F1464" s="14" t="s">
        <v>418</v>
      </c>
      <c r="G1464" s="56" t="s">
        <v>662</v>
      </c>
      <c r="H1464" s="83">
        <v>4797</v>
      </c>
      <c r="I1464" s="16">
        <f t="shared" si="1050"/>
        <v>850</v>
      </c>
      <c r="J1464" s="51">
        <f>VLOOKUP(H1464,'[3]POB 2017 DISA CHOTA'!$G$289:$AS$1552,3,FALSE)</f>
        <v>12</v>
      </c>
      <c r="K1464" s="51">
        <f>VLOOKUP(H1464,'[3]POB 2017 DISA CHOTA'!$G$289:$AS$1552,4,FALSE)</f>
        <v>10</v>
      </c>
      <c r="L1464" s="51">
        <f>VLOOKUP(H1464,'[3]POB 2017 DISA CHOTA'!$G$289:$AS$1552,5,FALSE)</f>
        <v>16</v>
      </c>
      <c r="M1464" s="51">
        <f>VLOOKUP(H1464,'[3]POB 2017 DISA CHOTA'!$G$289:$AS$1552,6,FALSE)</f>
        <v>11</v>
      </c>
      <c r="N1464" s="51">
        <f>VLOOKUP(H1464,'[3]POB 2017 DISA CHOTA'!$G$289:$AS$1552,7,FALSE)</f>
        <v>11</v>
      </c>
      <c r="O1464" s="51">
        <f>VLOOKUP(H1464,'[3]POB 2017 DISA CHOTA'!$G$289:$AS$1552,8,FALSE)</f>
        <v>13</v>
      </c>
      <c r="P1464" s="51">
        <f>VLOOKUP(H1464,'[3]POB 2017 DISA CHOTA'!$G$289:$AS$1552,9,FALSE)</f>
        <v>21</v>
      </c>
      <c r="Q1464" s="51">
        <f>VLOOKUP(H1464,'[3]POB 2017 DISA CHOTA'!$G$289:$AS$1552,10,FALSE)</f>
        <v>13</v>
      </c>
      <c r="R1464" s="51">
        <f>VLOOKUP(H1464,'[3]POB 2017 DISA CHOTA'!$G$289:$AS$1552,11,FALSE)</f>
        <v>20</v>
      </c>
      <c r="S1464" s="51">
        <f>VLOOKUP(H1464,'[3]POB 2017 DISA CHOTA'!$G$289:$AS$1552,12,FALSE)</f>
        <v>9</v>
      </c>
      <c r="T1464" s="51">
        <f>VLOOKUP(H1464,'[3]POB 2017 DISA CHOTA'!$G$289:$AS$1552,13,FALSE)</f>
        <v>12</v>
      </c>
      <c r="U1464" s="51">
        <f>VLOOKUP(H1464,'[3]POB 2017 DISA CHOTA'!$G$289:$AS$1552,14,FALSE)</f>
        <v>14</v>
      </c>
      <c r="V1464" s="51">
        <f>VLOOKUP(H1464,'[3]POB 2017 DISA CHOTA'!$G$289:$AS$1552,15,FALSE)</f>
        <v>19</v>
      </c>
      <c r="W1464" s="51">
        <f>VLOOKUP(H1464,'[3]POB 2017 DISA CHOTA'!$G$289:$AS$1552,16,FALSE)</f>
        <v>14</v>
      </c>
      <c r="X1464" s="51">
        <f>VLOOKUP(H1464,'[3]POB 2017 DISA CHOTA'!$G$289:$AS$1552,17,FALSE)</f>
        <v>14</v>
      </c>
      <c r="Y1464" s="51">
        <f>VLOOKUP(H1464,'[3]POB 2017 DISA CHOTA'!$G$289:$AS$1552,18,FALSE)</f>
        <v>13</v>
      </c>
      <c r="Z1464" s="51">
        <f>VLOOKUP(H1464,'[3]POB 2017 DISA CHOTA'!$G$289:$AS$1552,19,FALSE)</f>
        <v>19</v>
      </c>
      <c r="AA1464" s="51">
        <f>VLOOKUP(H1464,'[3]POB 2017 DISA CHOTA'!$G$289:$AS$1552,20,FALSE)</f>
        <v>23</v>
      </c>
      <c r="AB1464" s="51">
        <f>VLOOKUP(H1464,'[3]POB 2017 DISA CHOTA'!$G$289:$AS$1552,21,FALSE)</f>
        <v>17</v>
      </c>
      <c r="AC1464" s="51">
        <f>VLOOKUP(H1464,'[3]POB 2017 DISA CHOTA'!$G$289:$AS$1552,22,FALSE)</f>
        <v>13</v>
      </c>
      <c r="AD1464" s="51">
        <f>VLOOKUP(H1464,'[3]POB 2017 DISA CHOTA'!$G$289:$AS$1552,23,FALSE)</f>
        <v>81</v>
      </c>
      <c r="AE1464" s="51">
        <f>VLOOKUP(H1464,'[3]POB 2017 DISA CHOTA'!$G$289:$AS$1552,24,FALSE)</f>
        <v>57</v>
      </c>
      <c r="AF1464" s="51">
        <f>VLOOKUP(H1464,'[3]POB 2017 DISA CHOTA'!$G$289:$AS$1552,25,FALSE)</f>
        <v>68</v>
      </c>
      <c r="AG1464" s="51">
        <f>VLOOKUP(H1464,'[3]POB 2017 DISA CHOTA'!$G$289:$AS$1552,26,FALSE)</f>
        <v>83</v>
      </c>
      <c r="AH1464" s="51">
        <f>VLOOKUP(H1464,'[3]POB 2017 DISA CHOTA'!$G$289:$AS$1552,27,FALSE)</f>
        <v>62</v>
      </c>
      <c r="AI1464" s="51">
        <f>VLOOKUP(H1464,'[3]POB 2017 DISA CHOTA'!$G$289:$AS$1552,28,FALSE)</f>
        <v>50</v>
      </c>
      <c r="AJ1464" s="51">
        <f>VLOOKUP(H1464,'[3]POB 2017 DISA CHOTA'!$G$289:$AS$1552,29,FALSE)</f>
        <v>49</v>
      </c>
      <c r="AK1464" s="51">
        <f>VLOOKUP(H1464,'[3]POB 2017 DISA CHOTA'!$G$289:$AS$1552,30,FALSE)</f>
        <v>23</v>
      </c>
      <c r="AL1464" s="51">
        <f>VLOOKUP(H1464,'[3]POB 2017 DISA CHOTA'!$G$289:$AS$1552,31,FALSE)</f>
        <v>19</v>
      </c>
      <c r="AM1464" s="51">
        <f>VLOOKUP(H1464,'[3]POB 2017 DISA CHOTA'!$G$289:$AS$1552,32,FALSE)</f>
        <v>17</v>
      </c>
      <c r="AN1464" s="51">
        <f>VLOOKUP(H1464,'[3]POB 2017 DISA CHOTA'!$G$289:$AS$1552,33,FALSE)</f>
        <v>16</v>
      </c>
      <c r="AO1464" s="51">
        <f>VLOOKUP(H1464,'[3]POB 2017 DISA CHOTA'!$G$289:$AS$1552,34,FALSE)</f>
        <v>17</v>
      </c>
      <c r="AP1464" s="51">
        <f>VLOOKUP(H1464,'[3]POB 2017 DISA CHOTA'!$G$289:$AS$1552,35,FALSE)</f>
        <v>14</v>
      </c>
      <c r="AQ1464" s="51">
        <f>VLOOKUP(H1464,'[3]POB 2017 DISA CHOTA'!$G$289:$AS$1552,36,FALSE)</f>
        <v>36</v>
      </c>
      <c r="AR1464" s="51">
        <f>VLOOKUP(H1464,'[3]POB 2017 DISA CHOTA'!$G$289:$AS$1552,37,FALSE)</f>
        <v>41</v>
      </c>
      <c r="AS1464" s="51">
        <f>VLOOKUP(H1464,'[3]POB 2017 DISA CHOTA'!$G$289:$AS$1552,38,FALSE)</f>
        <v>196</v>
      </c>
      <c r="AT1464" s="51">
        <f>VLOOKUP(H1464,'[3]POB 2017 DISA CHOTA'!$G$289:$AS$1552,39,FALSE)</f>
        <v>17</v>
      </c>
      <c r="AU1464" s="56">
        <v>4797</v>
      </c>
      <c r="AV1464" s="109"/>
      <c r="AW1464" s="109"/>
    </row>
    <row r="1465" spans="1:49" s="33" customFormat="1" ht="12">
      <c r="A1465" s="21">
        <v>1461</v>
      </c>
      <c r="B1465" s="83">
        <v>4798</v>
      </c>
      <c r="C1465" s="84" t="s">
        <v>996</v>
      </c>
      <c r="D1465" s="84" t="s">
        <v>782</v>
      </c>
      <c r="E1465" s="84" t="s">
        <v>791</v>
      </c>
      <c r="F1465" s="14" t="s">
        <v>419</v>
      </c>
      <c r="G1465" s="56" t="s">
        <v>662</v>
      </c>
      <c r="H1465" s="83">
        <v>4798</v>
      </c>
      <c r="I1465" s="16">
        <f t="shared" si="1050"/>
        <v>1298</v>
      </c>
      <c r="J1465" s="51">
        <f>VLOOKUP(H1465,'[3]POB 2017 DISA CHOTA'!$G$289:$AS$1552,3,FALSE)</f>
        <v>15</v>
      </c>
      <c r="K1465" s="51">
        <f>VLOOKUP(H1465,'[3]POB 2017 DISA CHOTA'!$G$289:$AS$1552,4,FALSE)</f>
        <v>14</v>
      </c>
      <c r="L1465" s="51">
        <f>VLOOKUP(H1465,'[3]POB 2017 DISA CHOTA'!$G$289:$AS$1552,5,FALSE)</f>
        <v>22</v>
      </c>
      <c r="M1465" s="51">
        <f>VLOOKUP(H1465,'[3]POB 2017 DISA CHOTA'!$G$289:$AS$1552,6,FALSE)</f>
        <v>12</v>
      </c>
      <c r="N1465" s="51">
        <f>VLOOKUP(H1465,'[3]POB 2017 DISA CHOTA'!$G$289:$AS$1552,7,FALSE)</f>
        <v>16</v>
      </c>
      <c r="O1465" s="51">
        <f>VLOOKUP(H1465,'[3]POB 2017 DISA CHOTA'!$G$289:$AS$1552,8,FALSE)</f>
        <v>26</v>
      </c>
      <c r="P1465" s="51">
        <f>VLOOKUP(H1465,'[3]POB 2017 DISA CHOTA'!$G$289:$AS$1552,9,FALSE)</f>
        <v>19</v>
      </c>
      <c r="Q1465" s="51">
        <f>VLOOKUP(H1465,'[3]POB 2017 DISA CHOTA'!$G$289:$AS$1552,10,FALSE)</f>
        <v>26</v>
      </c>
      <c r="R1465" s="51">
        <f>VLOOKUP(H1465,'[3]POB 2017 DISA CHOTA'!$G$289:$AS$1552,11,FALSE)</f>
        <v>19</v>
      </c>
      <c r="S1465" s="51">
        <f>VLOOKUP(H1465,'[3]POB 2017 DISA CHOTA'!$G$289:$AS$1552,12,FALSE)</f>
        <v>22</v>
      </c>
      <c r="T1465" s="51">
        <f>VLOOKUP(H1465,'[3]POB 2017 DISA CHOTA'!$G$289:$AS$1552,13,FALSE)</f>
        <v>19</v>
      </c>
      <c r="U1465" s="51">
        <f>VLOOKUP(H1465,'[3]POB 2017 DISA CHOTA'!$G$289:$AS$1552,14,FALSE)</f>
        <v>27</v>
      </c>
      <c r="V1465" s="51">
        <f>VLOOKUP(H1465,'[3]POB 2017 DISA CHOTA'!$G$289:$AS$1552,15,FALSE)</f>
        <v>24</v>
      </c>
      <c r="W1465" s="51">
        <f>VLOOKUP(H1465,'[3]POB 2017 DISA CHOTA'!$G$289:$AS$1552,16,FALSE)</f>
        <v>21</v>
      </c>
      <c r="X1465" s="51">
        <f>VLOOKUP(H1465,'[3]POB 2017 DISA CHOTA'!$G$289:$AS$1552,17,FALSE)</f>
        <v>14</v>
      </c>
      <c r="Y1465" s="51">
        <f>VLOOKUP(H1465,'[3]POB 2017 DISA CHOTA'!$G$289:$AS$1552,18,FALSE)</f>
        <v>16</v>
      </c>
      <c r="Z1465" s="51">
        <f>VLOOKUP(H1465,'[3]POB 2017 DISA CHOTA'!$G$289:$AS$1552,19,FALSE)</f>
        <v>31</v>
      </c>
      <c r="AA1465" s="51">
        <f>VLOOKUP(H1465,'[3]POB 2017 DISA CHOTA'!$G$289:$AS$1552,20,FALSE)</f>
        <v>32</v>
      </c>
      <c r="AB1465" s="51">
        <f>VLOOKUP(H1465,'[3]POB 2017 DISA CHOTA'!$G$289:$AS$1552,21,FALSE)</f>
        <v>18</v>
      </c>
      <c r="AC1465" s="51">
        <f>VLOOKUP(H1465,'[3]POB 2017 DISA CHOTA'!$G$289:$AS$1552,22,FALSE)</f>
        <v>24</v>
      </c>
      <c r="AD1465" s="51">
        <f>VLOOKUP(H1465,'[3]POB 2017 DISA CHOTA'!$G$289:$AS$1552,23,FALSE)</f>
        <v>122</v>
      </c>
      <c r="AE1465" s="51">
        <f>VLOOKUP(H1465,'[3]POB 2017 DISA CHOTA'!$G$289:$AS$1552,24,FALSE)</f>
        <v>120</v>
      </c>
      <c r="AF1465" s="51">
        <f>VLOOKUP(H1465,'[3]POB 2017 DISA CHOTA'!$G$289:$AS$1552,25,FALSE)</f>
        <v>109</v>
      </c>
      <c r="AG1465" s="51">
        <f>VLOOKUP(H1465,'[3]POB 2017 DISA CHOTA'!$G$289:$AS$1552,26,FALSE)</f>
        <v>80</v>
      </c>
      <c r="AH1465" s="51">
        <f>VLOOKUP(H1465,'[3]POB 2017 DISA CHOTA'!$G$289:$AS$1552,27,FALSE)</f>
        <v>65</v>
      </c>
      <c r="AI1465" s="51">
        <f>VLOOKUP(H1465,'[3]POB 2017 DISA CHOTA'!$G$289:$AS$1552,28,FALSE)</f>
        <v>75</v>
      </c>
      <c r="AJ1465" s="51">
        <f>VLOOKUP(H1465,'[3]POB 2017 DISA CHOTA'!$G$289:$AS$1552,29,FALSE)</f>
        <v>71</v>
      </c>
      <c r="AK1465" s="51">
        <f>VLOOKUP(H1465,'[3]POB 2017 DISA CHOTA'!$G$289:$AS$1552,30,FALSE)</f>
        <v>51</v>
      </c>
      <c r="AL1465" s="51">
        <f>VLOOKUP(H1465,'[3]POB 2017 DISA CHOTA'!$G$289:$AS$1552,31,FALSE)</f>
        <v>44</v>
      </c>
      <c r="AM1465" s="51">
        <f>VLOOKUP(H1465,'[3]POB 2017 DISA CHOTA'!$G$289:$AS$1552,32,FALSE)</f>
        <v>53</v>
      </c>
      <c r="AN1465" s="51">
        <f>VLOOKUP(H1465,'[3]POB 2017 DISA CHOTA'!$G$289:$AS$1552,33,FALSE)</f>
        <v>29</v>
      </c>
      <c r="AO1465" s="51">
        <f>VLOOKUP(H1465,'[3]POB 2017 DISA CHOTA'!$G$289:$AS$1552,34,FALSE)</f>
        <v>21</v>
      </c>
      <c r="AP1465" s="51">
        <f>VLOOKUP(H1465,'[3]POB 2017 DISA CHOTA'!$G$289:$AS$1552,35,FALSE)</f>
        <v>41</v>
      </c>
      <c r="AQ1465" s="51">
        <f>VLOOKUP(H1465,'[3]POB 2017 DISA CHOTA'!$G$289:$AS$1552,36,FALSE)</f>
        <v>51</v>
      </c>
      <c r="AR1465" s="51">
        <f>VLOOKUP(H1465,'[3]POB 2017 DISA CHOTA'!$G$289:$AS$1552,37,FALSE)</f>
        <v>58</v>
      </c>
      <c r="AS1465" s="51">
        <f>VLOOKUP(H1465,'[3]POB 2017 DISA CHOTA'!$G$289:$AS$1552,38,FALSE)</f>
        <v>280</v>
      </c>
      <c r="AT1465" s="51">
        <f>VLOOKUP(H1465,'[3]POB 2017 DISA CHOTA'!$G$289:$AS$1552,39,FALSE)</f>
        <v>21</v>
      </c>
      <c r="AU1465" s="56">
        <v>4798</v>
      </c>
      <c r="AV1465" s="109"/>
      <c r="AW1465" s="109"/>
    </row>
    <row r="1466" spans="1:49" s="33" customFormat="1" ht="12">
      <c r="A1466" s="6">
        <v>1462</v>
      </c>
      <c r="B1466" s="83">
        <v>4799</v>
      </c>
      <c r="C1466" s="84" t="s">
        <v>996</v>
      </c>
      <c r="D1466" s="84" t="s">
        <v>782</v>
      </c>
      <c r="E1466" s="84" t="s">
        <v>788</v>
      </c>
      <c r="F1466" s="14" t="s">
        <v>420</v>
      </c>
      <c r="G1466" s="56" t="s">
        <v>662</v>
      </c>
      <c r="H1466" s="83">
        <v>4799</v>
      </c>
      <c r="I1466" s="16">
        <f t="shared" si="1050"/>
        <v>2302</v>
      </c>
      <c r="J1466" s="51">
        <f>VLOOKUP(H1466,'[3]POB 2017 DISA CHOTA'!$G$289:$AS$1552,3,FALSE)</f>
        <v>42</v>
      </c>
      <c r="K1466" s="51">
        <f>VLOOKUP(H1466,'[3]POB 2017 DISA CHOTA'!$G$289:$AS$1552,4,FALSE)</f>
        <v>44</v>
      </c>
      <c r="L1466" s="51">
        <f>VLOOKUP(H1466,'[3]POB 2017 DISA CHOTA'!$G$289:$AS$1552,5,FALSE)</f>
        <v>51</v>
      </c>
      <c r="M1466" s="51">
        <f>VLOOKUP(H1466,'[3]POB 2017 DISA CHOTA'!$G$289:$AS$1552,6,FALSE)</f>
        <v>49</v>
      </c>
      <c r="N1466" s="51">
        <f>VLOOKUP(H1466,'[3]POB 2017 DISA CHOTA'!$G$289:$AS$1552,7,FALSE)</f>
        <v>57</v>
      </c>
      <c r="O1466" s="51">
        <f>VLOOKUP(H1466,'[3]POB 2017 DISA CHOTA'!$G$289:$AS$1552,8,FALSE)</f>
        <v>44</v>
      </c>
      <c r="P1466" s="51">
        <f>VLOOKUP(H1466,'[3]POB 2017 DISA CHOTA'!$G$289:$AS$1552,9,FALSE)</f>
        <v>44</v>
      </c>
      <c r="Q1466" s="51">
        <f>VLOOKUP(H1466,'[3]POB 2017 DISA CHOTA'!$G$289:$AS$1552,10,FALSE)</f>
        <v>61</v>
      </c>
      <c r="R1466" s="51">
        <f>VLOOKUP(H1466,'[3]POB 2017 DISA CHOTA'!$G$289:$AS$1552,11,FALSE)</f>
        <v>50</v>
      </c>
      <c r="S1466" s="51">
        <f>VLOOKUP(H1466,'[3]POB 2017 DISA CHOTA'!$G$289:$AS$1552,12,FALSE)</f>
        <v>56</v>
      </c>
      <c r="T1466" s="51">
        <f>VLOOKUP(H1466,'[3]POB 2017 DISA CHOTA'!$G$289:$AS$1552,13,FALSE)</f>
        <v>37</v>
      </c>
      <c r="U1466" s="51">
        <f>VLOOKUP(H1466,'[3]POB 2017 DISA CHOTA'!$G$289:$AS$1552,14,FALSE)</f>
        <v>41</v>
      </c>
      <c r="V1466" s="51">
        <f>VLOOKUP(H1466,'[3]POB 2017 DISA CHOTA'!$G$289:$AS$1552,15,FALSE)</f>
        <v>47</v>
      </c>
      <c r="W1466" s="51">
        <f>VLOOKUP(H1466,'[3]POB 2017 DISA CHOTA'!$G$289:$AS$1552,16,FALSE)</f>
        <v>37</v>
      </c>
      <c r="X1466" s="51">
        <f>VLOOKUP(H1466,'[3]POB 2017 DISA CHOTA'!$G$289:$AS$1552,17,FALSE)</f>
        <v>56</v>
      </c>
      <c r="Y1466" s="51">
        <f>VLOOKUP(H1466,'[3]POB 2017 DISA CHOTA'!$G$289:$AS$1552,18,FALSE)</f>
        <v>41</v>
      </c>
      <c r="Z1466" s="51">
        <f>VLOOKUP(H1466,'[3]POB 2017 DISA CHOTA'!$G$289:$AS$1552,19,FALSE)</f>
        <v>46</v>
      </c>
      <c r="AA1466" s="51">
        <f>VLOOKUP(H1466,'[3]POB 2017 DISA CHOTA'!$G$289:$AS$1552,20,FALSE)</f>
        <v>51</v>
      </c>
      <c r="AB1466" s="51">
        <f>VLOOKUP(H1466,'[3]POB 2017 DISA CHOTA'!$G$289:$AS$1552,21,FALSE)</f>
        <v>48</v>
      </c>
      <c r="AC1466" s="51">
        <f>VLOOKUP(H1466,'[3]POB 2017 DISA CHOTA'!$G$289:$AS$1552,22,FALSE)</f>
        <v>43</v>
      </c>
      <c r="AD1466" s="51">
        <f>VLOOKUP(H1466,'[3]POB 2017 DISA CHOTA'!$G$289:$AS$1552,23,FALSE)</f>
        <v>283</v>
      </c>
      <c r="AE1466" s="51">
        <f>VLOOKUP(H1466,'[3]POB 2017 DISA CHOTA'!$G$289:$AS$1552,24,FALSE)</f>
        <v>234</v>
      </c>
      <c r="AF1466" s="51">
        <f>VLOOKUP(H1466,'[3]POB 2017 DISA CHOTA'!$G$289:$AS$1552,25,FALSE)</f>
        <v>166</v>
      </c>
      <c r="AG1466" s="51">
        <f>VLOOKUP(H1466,'[3]POB 2017 DISA CHOTA'!$G$289:$AS$1552,26,FALSE)</f>
        <v>151</v>
      </c>
      <c r="AH1466" s="51">
        <f>VLOOKUP(H1466,'[3]POB 2017 DISA CHOTA'!$G$289:$AS$1552,27,FALSE)</f>
        <v>129</v>
      </c>
      <c r="AI1466" s="51">
        <f>VLOOKUP(H1466,'[3]POB 2017 DISA CHOTA'!$G$289:$AS$1552,28,FALSE)</f>
        <v>119</v>
      </c>
      <c r="AJ1466" s="51">
        <f>VLOOKUP(H1466,'[3]POB 2017 DISA CHOTA'!$G$289:$AS$1552,29,FALSE)</f>
        <v>84</v>
      </c>
      <c r="AK1466" s="51">
        <f>VLOOKUP(H1466,'[3]POB 2017 DISA CHOTA'!$G$289:$AS$1552,30,FALSE)</f>
        <v>60</v>
      </c>
      <c r="AL1466" s="51">
        <f>VLOOKUP(H1466,'[3]POB 2017 DISA CHOTA'!$G$289:$AS$1552,31,FALSE)</f>
        <v>45</v>
      </c>
      <c r="AM1466" s="51">
        <f>VLOOKUP(H1466,'[3]POB 2017 DISA CHOTA'!$G$289:$AS$1552,32,FALSE)</f>
        <v>25</v>
      </c>
      <c r="AN1466" s="51">
        <f>VLOOKUP(H1466,'[3]POB 2017 DISA CHOTA'!$G$289:$AS$1552,33,FALSE)</f>
        <v>26</v>
      </c>
      <c r="AO1466" s="51">
        <f>VLOOKUP(H1466,'[3]POB 2017 DISA CHOTA'!$G$289:$AS$1552,34,FALSE)</f>
        <v>18</v>
      </c>
      <c r="AP1466" s="51">
        <f>VLOOKUP(H1466,'[3]POB 2017 DISA CHOTA'!$G$289:$AS$1552,35,FALSE)</f>
        <v>17</v>
      </c>
      <c r="AQ1466" s="51">
        <f>VLOOKUP(H1466,'[3]POB 2017 DISA CHOTA'!$G$289:$AS$1552,36,FALSE)</f>
        <v>107</v>
      </c>
      <c r="AR1466" s="51">
        <f>VLOOKUP(H1466,'[3]POB 2017 DISA CHOTA'!$G$289:$AS$1552,37,FALSE)</f>
        <v>110</v>
      </c>
      <c r="AS1466" s="51">
        <f>VLOOKUP(H1466,'[3]POB 2017 DISA CHOTA'!$G$289:$AS$1552,38,FALSE)</f>
        <v>530</v>
      </c>
      <c r="AT1466" s="51">
        <f>VLOOKUP(H1466,'[3]POB 2017 DISA CHOTA'!$G$289:$AS$1552,39,FALSE)</f>
        <v>59</v>
      </c>
      <c r="AU1466" s="56">
        <v>4799</v>
      </c>
      <c r="AV1466" s="109"/>
      <c r="AW1466" s="109"/>
    </row>
    <row r="1467" spans="1:49" s="33" customFormat="1" ht="12">
      <c r="A1467" s="21">
        <v>1463</v>
      </c>
      <c r="B1467" s="83">
        <v>4800</v>
      </c>
      <c r="C1467" s="84" t="s">
        <v>996</v>
      </c>
      <c r="D1467" s="84" t="s">
        <v>782</v>
      </c>
      <c r="E1467" s="84" t="s">
        <v>788</v>
      </c>
      <c r="F1467" s="46" t="s">
        <v>790</v>
      </c>
      <c r="G1467" s="56" t="s">
        <v>667</v>
      </c>
      <c r="H1467" s="83">
        <v>4800</v>
      </c>
      <c r="I1467" s="16">
        <f t="shared" si="1050"/>
        <v>2499</v>
      </c>
      <c r="J1467" s="51">
        <f>VLOOKUP(H1467,'[3]POB 2017 DISA CHOTA'!$G$289:$AS$1552,3,FALSE)</f>
        <v>31</v>
      </c>
      <c r="K1467" s="51">
        <f>VLOOKUP(H1467,'[3]POB 2017 DISA CHOTA'!$G$289:$AS$1552,4,FALSE)</f>
        <v>28</v>
      </c>
      <c r="L1467" s="51">
        <f>VLOOKUP(H1467,'[3]POB 2017 DISA CHOTA'!$G$289:$AS$1552,5,FALSE)</f>
        <v>37</v>
      </c>
      <c r="M1467" s="51">
        <f>VLOOKUP(H1467,'[3]POB 2017 DISA CHOTA'!$G$289:$AS$1552,6,FALSE)</f>
        <v>36</v>
      </c>
      <c r="N1467" s="51">
        <f>VLOOKUP(H1467,'[3]POB 2017 DISA CHOTA'!$G$289:$AS$1552,7,FALSE)</f>
        <v>39</v>
      </c>
      <c r="O1467" s="51">
        <f>VLOOKUP(H1467,'[3]POB 2017 DISA CHOTA'!$G$289:$AS$1552,8,FALSE)</f>
        <v>40</v>
      </c>
      <c r="P1467" s="51">
        <f>VLOOKUP(H1467,'[3]POB 2017 DISA CHOTA'!$G$289:$AS$1552,9,FALSE)</f>
        <v>41</v>
      </c>
      <c r="Q1467" s="51">
        <f>VLOOKUP(H1467,'[3]POB 2017 DISA CHOTA'!$G$289:$AS$1552,10,FALSE)</f>
        <v>46</v>
      </c>
      <c r="R1467" s="51">
        <f>VLOOKUP(H1467,'[3]POB 2017 DISA CHOTA'!$G$289:$AS$1552,11,FALSE)</f>
        <v>36</v>
      </c>
      <c r="S1467" s="51">
        <f>VLOOKUP(H1467,'[3]POB 2017 DISA CHOTA'!$G$289:$AS$1552,12,FALSE)</f>
        <v>30</v>
      </c>
      <c r="T1467" s="51">
        <f>VLOOKUP(H1467,'[3]POB 2017 DISA CHOTA'!$G$289:$AS$1552,13,FALSE)</f>
        <v>24</v>
      </c>
      <c r="U1467" s="51">
        <f>VLOOKUP(H1467,'[3]POB 2017 DISA CHOTA'!$G$289:$AS$1552,14,FALSE)</f>
        <v>44</v>
      </c>
      <c r="V1467" s="51">
        <f>VLOOKUP(H1467,'[3]POB 2017 DISA CHOTA'!$G$289:$AS$1552,15,FALSE)</f>
        <v>44</v>
      </c>
      <c r="W1467" s="51">
        <f>VLOOKUP(H1467,'[3]POB 2017 DISA CHOTA'!$G$289:$AS$1552,16,FALSE)</f>
        <v>36</v>
      </c>
      <c r="X1467" s="51">
        <f>VLOOKUP(H1467,'[3]POB 2017 DISA CHOTA'!$G$289:$AS$1552,17,FALSE)</f>
        <v>28</v>
      </c>
      <c r="Y1467" s="51">
        <f>VLOOKUP(H1467,'[3]POB 2017 DISA CHOTA'!$G$289:$AS$1552,18,FALSE)</f>
        <v>43</v>
      </c>
      <c r="Z1467" s="51">
        <f>VLOOKUP(H1467,'[3]POB 2017 DISA CHOTA'!$G$289:$AS$1552,19,FALSE)</f>
        <v>56</v>
      </c>
      <c r="AA1467" s="51">
        <f>VLOOKUP(H1467,'[3]POB 2017 DISA CHOTA'!$G$289:$AS$1552,20,FALSE)</f>
        <v>64</v>
      </c>
      <c r="AB1467" s="51">
        <f>VLOOKUP(H1467,'[3]POB 2017 DISA CHOTA'!$G$289:$AS$1552,21,FALSE)</f>
        <v>63</v>
      </c>
      <c r="AC1467" s="51">
        <f>VLOOKUP(H1467,'[3]POB 2017 DISA CHOTA'!$G$289:$AS$1552,22,FALSE)</f>
        <v>60</v>
      </c>
      <c r="AD1467" s="51">
        <f>VLOOKUP(H1467,'[3]POB 2017 DISA CHOTA'!$G$289:$AS$1552,23,FALSE)</f>
        <v>233</v>
      </c>
      <c r="AE1467" s="51">
        <f>VLOOKUP(H1467,'[3]POB 2017 DISA CHOTA'!$G$289:$AS$1552,24,FALSE)</f>
        <v>231</v>
      </c>
      <c r="AF1467" s="51">
        <f>VLOOKUP(H1467,'[3]POB 2017 DISA CHOTA'!$G$289:$AS$1552,25,FALSE)</f>
        <v>214</v>
      </c>
      <c r="AG1467" s="51">
        <f>VLOOKUP(H1467,'[3]POB 2017 DISA CHOTA'!$G$289:$AS$1552,26,FALSE)</f>
        <v>212</v>
      </c>
      <c r="AH1467" s="51">
        <f>VLOOKUP(H1467,'[3]POB 2017 DISA CHOTA'!$G$289:$AS$1552,27,FALSE)</f>
        <v>156</v>
      </c>
      <c r="AI1467" s="51">
        <f>VLOOKUP(H1467,'[3]POB 2017 DISA CHOTA'!$G$289:$AS$1552,28,FALSE)</f>
        <v>148</v>
      </c>
      <c r="AJ1467" s="51">
        <f>VLOOKUP(H1467,'[3]POB 2017 DISA CHOTA'!$G$289:$AS$1552,29,FALSE)</f>
        <v>100</v>
      </c>
      <c r="AK1467" s="51">
        <f>VLOOKUP(H1467,'[3]POB 2017 DISA CHOTA'!$G$289:$AS$1552,30,FALSE)</f>
        <v>90</v>
      </c>
      <c r="AL1467" s="51">
        <f>VLOOKUP(H1467,'[3]POB 2017 DISA CHOTA'!$G$289:$AS$1552,31,FALSE)</f>
        <v>108</v>
      </c>
      <c r="AM1467" s="51">
        <f>VLOOKUP(H1467,'[3]POB 2017 DISA CHOTA'!$G$289:$AS$1552,32,FALSE)</f>
        <v>53</v>
      </c>
      <c r="AN1467" s="51">
        <f>VLOOKUP(H1467,'[3]POB 2017 DISA CHOTA'!$G$289:$AS$1552,33,FALSE)</f>
        <v>47</v>
      </c>
      <c r="AO1467" s="51">
        <f>VLOOKUP(H1467,'[3]POB 2017 DISA CHOTA'!$G$289:$AS$1552,34,FALSE)</f>
        <v>33</v>
      </c>
      <c r="AP1467" s="51">
        <f>VLOOKUP(H1467,'[3]POB 2017 DISA CHOTA'!$G$289:$AS$1552,35,FALSE)</f>
        <v>48</v>
      </c>
      <c r="AQ1467" s="51">
        <f>VLOOKUP(H1467,'[3]POB 2017 DISA CHOTA'!$G$289:$AS$1552,36,FALSE)</f>
        <v>86</v>
      </c>
      <c r="AR1467" s="51">
        <f>VLOOKUP(H1467,'[3]POB 2017 DISA CHOTA'!$G$289:$AS$1552,37,FALSE)</f>
        <v>137</v>
      </c>
      <c r="AS1467" s="51">
        <f>VLOOKUP(H1467,'[3]POB 2017 DISA CHOTA'!$G$289:$AS$1552,38,FALSE)</f>
        <v>585</v>
      </c>
      <c r="AT1467" s="51">
        <f>VLOOKUP(H1467,'[3]POB 2017 DISA CHOTA'!$G$289:$AS$1552,39,FALSE)</f>
        <v>43</v>
      </c>
      <c r="AU1467" s="56">
        <v>4800</v>
      </c>
      <c r="AV1467" s="109"/>
      <c r="AW1467" s="109"/>
    </row>
    <row r="1468" spans="1:49" s="33" customFormat="1" ht="12">
      <c r="A1468" s="21">
        <v>1464</v>
      </c>
      <c r="B1468" s="83">
        <v>4801</v>
      </c>
      <c r="C1468" s="84" t="s">
        <v>996</v>
      </c>
      <c r="D1468" s="84" t="s">
        <v>782</v>
      </c>
      <c r="E1468" s="84" t="s">
        <v>788</v>
      </c>
      <c r="F1468" s="14" t="s">
        <v>421</v>
      </c>
      <c r="G1468" s="56" t="s">
        <v>662</v>
      </c>
      <c r="H1468" s="83">
        <v>4801</v>
      </c>
      <c r="I1468" s="16">
        <f t="shared" si="1050"/>
        <v>1478</v>
      </c>
      <c r="J1468" s="51">
        <f>VLOOKUP(H1468,'[3]POB 2017 DISA CHOTA'!$G$289:$AS$1552,3,FALSE)</f>
        <v>20</v>
      </c>
      <c r="K1468" s="51">
        <f>VLOOKUP(H1468,'[3]POB 2017 DISA CHOTA'!$G$289:$AS$1552,4,FALSE)</f>
        <v>21</v>
      </c>
      <c r="L1468" s="51">
        <f>VLOOKUP(H1468,'[3]POB 2017 DISA CHOTA'!$G$289:$AS$1552,5,FALSE)</f>
        <v>22</v>
      </c>
      <c r="M1468" s="51">
        <f>VLOOKUP(H1468,'[3]POB 2017 DISA CHOTA'!$G$289:$AS$1552,6,FALSE)</f>
        <v>27</v>
      </c>
      <c r="N1468" s="51">
        <f>VLOOKUP(H1468,'[3]POB 2017 DISA CHOTA'!$G$289:$AS$1552,7,FALSE)</f>
        <v>24</v>
      </c>
      <c r="O1468" s="51">
        <f>VLOOKUP(H1468,'[3]POB 2017 DISA CHOTA'!$G$289:$AS$1552,8,FALSE)</f>
        <v>29</v>
      </c>
      <c r="P1468" s="51">
        <f>VLOOKUP(H1468,'[3]POB 2017 DISA CHOTA'!$G$289:$AS$1552,9,FALSE)</f>
        <v>39</v>
      </c>
      <c r="Q1468" s="51">
        <f>VLOOKUP(H1468,'[3]POB 2017 DISA CHOTA'!$G$289:$AS$1552,10,FALSE)</f>
        <v>17</v>
      </c>
      <c r="R1468" s="51">
        <f>VLOOKUP(H1468,'[3]POB 2017 DISA CHOTA'!$G$289:$AS$1552,11,FALSE)</f>
        <v>37</v>
      </c>
      <c r="S1468" s="51">
        <f>VLOOKUP(H1468,'[3]POB 2017 DISA CHOTA'!$G$289:$AS$1552,12,FALSE)</f>
        <v>30</v>
      </c>
      <c r="T1468" s="51">
        <f>VLOOKUP(H1468,'[3]POB 2017 DISA CHOTA'!$G$289:$AS$1552,13,FALSE)</f>
        <v>30</v>
      </c>
      <c r="U1468" s="51">
        <f>VLOOKUP(H1468,'[3]POB 2017 DISA CHOTA'!$G$289:$AS$1552,14,FALSE)</f>
        <v>34</v>
      </c>
      <c r="V1468" s="51">
        <f>VLOOKUP(H1468,'[3]POB 2017 DISA CHOTA'!$G$289:$AS$1552,15,FALSE)</f>
        <v>28</v>
      </c>
      <c r="W1468" s="51">
        <f>VLOOKUP(H1468,'[3]POB 2017 DISA CHOTA'!$G$289:$AS$1552,16,FALSE)</f>
        <v>23</v>
      </c>
      <c r="X1468" s="51">
        <f>VLOOKUP(H1468,'[3]POB 2017 DISA CHOTA'!$G$289:$AS$1552,17,FALSE)</f>
        <v>21</v>
      </c>
      <c r="Y1468" s="51">
        <f>VLOOKUP(H1468,'[3]POB 2017 DISA CHOTA'!$G$289:$AS$1552,18,FALSE)</f>
        <v>25</v>
      </c>
      <c r="Z1468" s="51">
        <f>VLOOKUP(H1468,'[3]POB 2017 DISA CHOTA'!$G$289:$AS$1552,19,FALSE)</f>
        <v>27</v>
      </c>
      <c r="AA1468" s="51">
        <f>VLOOKUP(H1468,'[3]POB 2017 DISA CHOTA'!$G$289:$AS$1552,20,FALSE)</f>
        <v>30</v>
      </c>
      <c r="AB1468" s="51">
        <f>VLOOKUP(H1468,'[3]POB 2017 DISA CHOTA'!$G$289:$AS$1552,21,FALSE)</f>
        <v>34</v>
      </c>
      <c r="AC1468" s="51">
        <f>VLOOKUP(H1468,'[3]POB 2017 DISA CHOTA'!$G$289:$AS$1552,22,FALSE)</f>
        <v>28</v>
      </c>
      <c r="AD1468" s="51">
        <f>VLOOKUP(H1468,'[3]POB 2017 DISA CHOTA'!$G$289:$AS$1552,23,FALSE)</f>
        <v>177</v>
      </c>
      <c r="AE1468" s="51">
        <f>VLOOKUP(H1468,'[3]POB 2017 DISA CHOTA'!$G$289:$AS$1552,24,FALSE)</f>
        <v>144</v>
      </c>
      <c r="AF1468" s="51">
        <f>VLOOKUP(H1468,'[3]POB 2017 DISA CHOTA'!$G$289:$AS$1552,25,FALSE)</f>
        <v>154</v>
      </c>
      <c r="AG1468" s="51">
        <f>VLOOKUP(H1468,'[3]POB 2017 DISA CHOTA'!$G$289:$AS$1552,26,FALSE)</f>
        <v>77</v>
      </c>
      <c r="AH1468" s="51">
        <f>VLOOKUP(H1468,'[3]POB 2017 DISA CHOTA'!$G$289:$AS$1552,27,FALSE)</f>
        <v>78</v>
      </c>
      <c r="AI1468" s="51">
        <f>VLOOKUP(H1468,'[3]POB 2017 DISA CHOTA'!$G$289:$AS$1552,28,FALSE)</f>
        <v>92</v>
      </c>
      <c r="AJ1468" s="51">
        <f>VLOOKUP(H1468,'[3]POB 2017 DISA CHOTA'!$G$289:$AS$1552,29,FALSE)</f>
        <v>49</v>
      </c>
      <c r="AK1468" s="51">
        <f>VLOOKUP(H1468,'[3]POB 2017 DISA CHOTA'!$G$289:$AS$1552,30,FALSE)</f>
        <v>33</v>
      </c>
      <c r="AL1468" s="51">
        <f>VLOOKUP(H1468,'[3]POB 2017 DISA CHOTA'!$G$289:$AS$1552,31,FALSE)</f>
        <v>36</v>
      </c>
      <c r="AM1468" s="51">
        <f>VLOOKUP(H1468,'[3]POB 2017 DISA CHOTA'!$G$289:$AS$1552,32,FALSE)</f>
        <v>30</v>
      </c>
      <c r="AN1468" s="51">
        <f>VLOOKUP(H1468,'[3]POB 2017 DISA CHOTA'!$G$289:$AS$1552,33,FALSE)</f>
        <v>29</v>
      </c>
      <c r="AO1468" s="51">
        <f>VLOOKUP(H1468,'[3]POB 2017 DISA CHOTA'!$G$289:$AS$1552,34,FALSE)</f>
        <v>19</v>
      </c>
      <c r="AP1468" s="51">
        <f>VLOOKUP(H1468,'[3]POB 2017 DISA CHOTA'!$G$289:$AS$1552,35,FALSE)</f>
        <v>14</v>
      </c>
      <c r="AQ1468" s="51">
        <f>VLOOKUP(H1468,'[3]POB 2017 DISA CHOTA'!$G$289:$AS$1552,36,FALSE)</f>
        <v>67</v>
      </c>
      <c r="AR1468" s="51">
        <f>VLOOKUP(H1468,'[3]POB 2017 DISA CHOTA'!$G$289:$AS$1552,37,FALSE)</f>
        <v>69</v>
      </c>
      <c r="AS1468" s="51">
        <f>VLOOKUP(H1468,'[3]POB 2017 DISA CHOTA'!$G$289:$AS$1552,38,FALSE)</f>
        <v>354</v>
      </c>
      <c r="AT1468" s="51">
        <f>VLOOKUP(H1468,'[3]POB 2017 DISA CHOTA'!$G$289:$AS$1552,39,FALSE)</f>
        <v>28</v>
      </c>
      <c r="AU1468" s="56">
        <v>4801</v>
      </c>
      <c r="AV1468" s="109"/>
      <c r="AW1468" s="109"/>
    </row>
    <row r="1469" spans="1:49" s="33" customFormat="1" ht="12">
      <c r="A1469" s="6">
        <v>1465</v>
      </c>
      <c r="B1469" s="83">
        <v>7714</v>
      </c>
      <c r="C1469" s="84" t="s">
        <v>996</v>
      </c>
      <c r="D1469" s="84" t="s">
        <v>782</v>
      </c>
      <c r="E1469" s="84" t="s">
        <v>786</v>
      </c>
      <c r="F1469" s="14" t="s">
        <v>422</v>
      </c>
      <c r="G1469" s="56" t="s">
        <v>662</v>
      </c>
      <c r="H1469" s="83">
        <v>7714</v>
      </c>
      <c r="I1469" s="16">
        <f t="shared" si="1050"/>
        <v>901</v>
      </c>
      <c r="J1469" s="51">
        <f>VLOOKUP(H1469,'[3]POB 2017 DISA CHOTA'!$G$289:$AS$1552,3,FALSE)</f>
        <v>12</v>
      </c>
      <c r="K1469" s="51">
        <f>VLOOKUP(H1469,'[3]POB 2017 DISA CHOTA'!$G$289:$AS$1552,4,FALSE)</f>
        <v>16</v>
      </c>
      <c r="L1469" s="51">
        <f>VLOOKUP(H1469,'[3]POB 2017 DISA CHOTA'!$G$289:$AS$1552,5,FALSE)</f>
        <v>22</v>
      </c>
      <c r="M1469" s="51">
        <f>VLOOKUP(H1469,'[3]POB 2017 DISA CHOTA'!$G$289:$AS$1552,6,FALSE)</f>
        <v>22</v>
      </c>
      <c r="N1469" s="51">
        <f>VLOOKUP(H1469,'[3]POB 2017 DISA CHOTA'!$G$289:$AS$1552,7,FALSE)</f>
        <v>13</v>
      </c>
      <c r="O1469" s="51">
        <f>VLOOKUP(H1469,'[3]POB 2017 DISA CHOTA'!$G$289:$AS$1552,8,FALSE)</f>
        <v>14</v>
      </c>
      <c r="P1469" s="51">
        <f>VLOOKUP(H1469,'[3]POB 2017 DISA CHOTA'!$G$289:$AS$1552,9,FALSE)</f>
        <v>13</v>
      </c>
      <c r="Q1469" s="51">
        <f>VLOOKUP(H1469,'[3]POB 2017 DISA CHOTA'!$G$289:$AS$1552,10,FALSE)</f>
        <v>19</v>
      </c>
      <c r="R1469" s="51">
        <f>VLOOKUP(H1469,'[3]POB 2017 DISA CHOTA'!$G$289:$AS$1552,11,FALSE)</f>
        <v>18</v>
      </c>
      <c r="S1469" s="51">
        <f>VLOOKUP(H1469,'[3]POB 2017 DISA CHOTA'!$G$289:$AS$1552,12,FALSE)</f>
        <v>18</v>
      </c>
      <c r="T1469" s="51">
        <f>VLOOKUP(H1469,'[3]POB 2017 DISA CHOTA'!$G$289:$AS$1552,13,FALSE)</f>
        <v>14</v>
      </c>
      <c r="U1469" s="51">
        <f>VLOOKUP(H1469,'[3]POB 2017 DISA CHOTA'!$G$289:$AS$1552,14,FALSE)</f>
        <v>21</v>
      </c>
      <c r="V1469" s="51">
        <f>VLOOKUP(H1469,'[3]POB 2017 DISA CHOTA'!$G$289:$AS$1552,15,FALSE)</f>
        <v>17</v>
      </c>
      <c r="W1469" s="51">
        <f>VLOOKUP(H1469,'[3]POB 2017 DISA CHOTA'!$G$289:$AS$1552,16,FALSE)</f>
        <v>16</v>
      </c>
      <c r="X1469" s="51">
        <f>VLOOKUP(H1469,'[3]POB 2017 DISA CHOTA'!$G$289:$AS$1552,17,FALSE)</f>
        <v>17</v>
      </c>
      <c r="Y1469" s="51">
        <f>VLOOKUP(H1469,'[3]POB 2017 DISA CHOTA'!$G$289:$AS$1552,18,FALSE)</f>
        <v>20</v>
      </c>
      <c r="Z1469" s="51">
        <f>VLOOKUP(H1469,'[3]POB 2017 DISA CHOTA'!$G$289:$AS$1552,19,FALSE)</f>
        <v>16</v>
      </c>
      <c r="AA1469" s="51">
        <f>VLOOKUP(H1469,'[3]POB 2017 DISA CHOTA'!$G$289:$AS$1552,20,FALSE)</f>
        <v>15</v>
      </c>
      <c r="AB1469" s="51">
        <f>VLOOKUP(H1469,'[3]POB 2017 DISA CHOTA'!$G$289:$AS$1552,21,FALSE)</f>
        <v>21</v>
      </c>
      <c r="AC1469" s="51">
        <f>VLOOKUP(H1469,'[3]POB 2017 DISA CHOTA'!$G$289:$AS$1552,22,FALSE)</f>
        <v>16</v>
      </c>
      <c r="AD1469" s="51">
        <f>VLOOKUP(H1469,'[3]POB 2017 DISA CHOTA'!$G$289:$AS$1552,23,FALSE)</f>
        <v>74</v>
      </c>
      <c r="AE1469" s="51">
        <f>VLOOKUP(H1469,'[3]POB 2017 DISA CHOTA'!$G$289:$AS$1552,24,FALSE)</f>
        <v>83</v>
      </c>
      <c r="AF1469" s="51">
        <f>VLOOKUP(H1469,'[3]POB 2017 DISA CHOTA'!$G$289:$AS$1552,25,FALSE)</f>
        <v>106</v>
      </c>
      <c r="AG1469" s="51">
        <f>VLOOKUP(H1469,'[3]POB 2017 DISA CHOTA'!$G$289:$AS$1552,26,FALSE)</f>
        <v>64</v>
      </c>
      <c r="AH1469" s="51">
        <f>VLOOKUP(H1469,'[3]POB 2017 DISA CHOTA'!$G$289:$AS$1552,27,FALSE)</f>
        <v>47</v>
      </c>
      <c r="AI1469" s="51">
        <f>VLOOKUP(H1469,'[3]POB 2017 DISA CHOTA'!$G$289:$AS$1552,28,FALSE)</f>
        <v>35</v>
      </c>
      <c r="AJ1469" s="51">
        <f>VLOOKUP(H1469,'[3]POB 2017 DISA CHOTA'!$G$289:$AS$1552,29,FALSE)</f>
        <v>36</v>
      </c>
      <c r="AK1469" s="51">
        <f>VLOOKUP(H1469,'[3]POB 2017 DISA CHOTA'!$G$289:$AS$1552,30,FALSE)</f>
        <v>19</v>
      </c>
      <c r="AL1469" s="51">
        <f>VLOOKUP(H1469,'[3]POB 2017 DISA CHOTA'!$G$289:$AS$1552,31,FALSE)</f>
        <v>21</v>
      </c>
      <c r="AM1469" s="51">
        <f>VLOOKUP(H1469,'[3]POB 2017 DISA CHOTA'!$G$289:$AS$1552,32,FALSE)</f>
        <v>30</v>
      </c>
      <c r="AN1469" s="51">
        <f>VLOOKUP(H1469,'[3]POB 2017 DISA CHOTA'!$G$289:$AS$1552,33,FALSE)</f>
        <v>18</v>
      </c>
      <c r="AO1469" s="51">
        <f>VLOOKUP(H1469,'[3]POB 2017 DISA CHOTA'!$G$289:$AS$1552,34,FALSE)</f>
        <v>6</v>
      </c>
      <c r="AP1469" s="51">
        <f>VLOOKUP(H1469,'[3]POB 2017 DISA CHOTA'!$G$289:$AS$1552,35,FALSE)</f>
        <v>22</v>
      </c>
      <c r="AQ1469" s="51">
        <f>VLOOKUP(H1469,'[3]POB 2017 DISA CHOTA'!$G$289:$AS$1552,36,FALSE)</f>
        <v>42</v>
      </c>
      <c r="AR1469" s="51">
        <f>VLOOKUP(H1469,'[3]POB 2017 DISA CHOTA'!$G$289:$AS$1552,37,FALSE)</f>
        <v>42</v>
      </c>
      <c r="AS1469" s="51">
        <f>VLOOKUP(H1469,'[3]POB 2017 DISA CHOTA'!$G$289:$AS$1552,38,FALSE)</f>
        <v>200</v>
      </c>
      <c r="AT1469" s="51">
        <f>VLOOKUP(H1469,'[3]POB 2017 DISA CHOTA'!$G$289:$AS$1552,39,FALSE)</f>
        <v>17</v>
      </c>
      <c r="AU1469" s="56">
        <v>7714</v>
      </c>
      <c r="AV1469" s="109"/>
      <c r="AW1469" s="109"/>
    </row>
    <row r="1470" spans="1:49" s="33" customFormat="1" ht="12">
      <c r="A1470" s="21">
        <v>1466</v>
      </c>
      <c r="B1470" s="83">
        <v>6844</v>
      </c>
      <c r="C1470" s="84" t="s">
        <v>996</v>
      </c>
      <c r="D1470" s="84" t="s">
        <v>782</v>
      </c>
      <c r="E1470" s="84" t="s">
        <v>792</v>
      </c>
      <c r="F1470" s="14" t="s">
        <v>423</v>
      </c>
      <c r="G1470" s="56" t="s">
        <v>662</v>
      </c>
      <c r="H1470" s="83">
        <v>6844</v>
      </c>
      <c r="I1470" s="16">
        <f t="shared" si="1050"/>
        <v>671</v>
      </c>
      <c r="J1470" s="51">
        <f>VLOOKUP(H1470,'[3]POB 2017 DISA CHOTA'!$G$289:$AS$1552,3,FALSE)</f>
        <v>6</v>
      </c>
      <c r="K1470" s="51">
        <f>VLOOKUP(H1470,'[3]POB 2017 DISA CHOTA'!$G$289:$AS$1552,4,FALSE)</f>
        <v>12</v>
      </c>
      <c r="L1470" s="51">
        <f>VLOOKUP(H1470,'[3]POB 2017 DISA CHOTA'!$G$289:$AS$1552,5,FALSE)</f>
        <v>12</v>
      </c>
      <c r="M1470" s="51">
        <f>VLOOKUP(H1470,'[3]POB 2017 DISA CHOTA'!$G$289:$AS$1552,6,FALSE)</f>
        <v>13</v>
      </c>
      <c r="N1470" s="51">
        <f>VLOOKUP(H1470,'[3]POB 2017 DISA CHOTA'!$G$289:$AS$1552,7,FALSE)</f>
        <v>13</v>
      </c>
      <c r="O1470" s="51">
        <f>VLOOKUP(H1470,'[3]POB 2017 DISA CHOTA'!$G$289:$AS$1552,8,FALSE)</f>
        <v>11</v>
      </c>
      <c r="P1470" s="51">
        <f>VLOOKUP(H1470,'[3]POB 2017 DISA CHOTA'!$G$289:$AS$1552,9,FALSE)</f>
        <v>16</v>
      </c>
      <c r="Q1470" s="51">
        <f>VLOOKUP(H1470,'[3]POB 2017 DISA CHOTA'!$G$289:$AS$1552,10,FALSE)</f>
        <v>4</v>
      </c>
      <c r="R1470" s="51">
        <f>VLOOKUP(H1470,'[3]POB 2017 DISA CHOTA'!$G$289:$AS$1552,11,FALSE)</f>
        <v>11</v>
      </c>
      <c r="S1470" s="51">
        <f>VLOOKUP(H1470,'[3]POB 2017 DISA CHOTA'!$G$289:$AS$1552,12,FALSE)</f>
        <v>10</v>
      </c>
      <c r="T1470" s="51">
        <f>VLOOKUP(H1470,'[3]POB 2017 DISA CHOTA'!$G$289:$AS$1552,13,FALSE)</f>
        <v>10</v>
      </c>
      <c r="U1470" s="51">
        <f>VLOOKUP(H1470,'[3]POB 2017 DISA CHOTA'!$G$289:$AS$1552,14,FALSE)</f>
        <v>14</v>
      </c>
      <c r="V1470" s="51">
        <f>VLOOKUP(H1470,'[3]POB 2017 DISA CHOTA'!$G$289:$AS$1552,15,FALSE)</f>
        <v>10</v>
      </c>
      <c r="W1470" s="51">
        <f>VLOOKUP(H1470,'[3]POB 2017 DISA CHOTA'!$G$289:$AS$1552,16,FALSE)</f>
        <v>14</v>
      </c>
      <c r="X1470" s="51">
        <f>VLOOKUP(H1470,'[3]POB 2017 DISA CHOTA'!$G$289:$AS$1552,17,FALSE)</f>
        <v>14</v>
      </c>
      <c r="Y1470" s="51">
        <f>VLOOKUP(H1470,'[3]POB 2017 DISA CHOTA'!$G$289:$AS$1552,18,FALSE)</f>
        <v>4</v>
      </c>
      <c r="Z1470" s="51">
        <f>VLOOKUP(H1470,'[3]POB 2017 DISA CHOTA'!$G$289:$AS$1552,19,FALSE)</f>
        <v>14</v>
      </c>
      <c r="AA1470" s="51">
        <f>VLOOKUP(H1470,'[3]POB 2017 DISA CHOTA'!$G$289:$AS$1552,20,FALSE)</f>
        <v>10</v>
      </c>
      <c r="AB1470" s="51">
        <f>VLOOKUP(H1470,'[3]POB 2017 DISA CHOTA'!$G$289:$AS$1552,21,FALSE)</f>
        <v>15</v>
      </c>
      <c r="AC1470" s="51">
        <f>VLOOKUP(H1470,'[3]POB 2017 DISA CHOTA'!$G$289:$AS$1552,22,FALSE)</f>
        <v>13</v>
      </c>
      <c r="AD1470" s="51">
        <f>VLOOKUP(H1470,'[3]POB 2017 DISA CHOTA'!$G$289:$AS$1552,23,FALSE)</f>
        <v>84</v>
      </c>
      <c r="AE1470" s="51">
        <f>VLOOKUP(H1470,'[3]POB 2017 DISA CHOTA'!$G$289:$AS$1552,24,FALSE)</f>
        <v>68</v>
      </c>
      <c r="AF1470" s="51">
        <f>VLOOKUP(H1470,'[3]POB 2017 DISA CHOTA'!$G$289:$AS$1552,25,FALSE)</f>
        <v>51</v>
      </c>
      <c r="AG1470" s="51">
        <f>VLOOKUP(H1470,'[3]POB 2017 DISA CHOTA'!$G$289:$AS$1552,26,FALSE)</f>
        <v>44</v>
      </c>
      <c r="AH1470" s="51">
        <f>VLOOKUP(H1470,'[3]POB 2017 DISA CHOTA'!$G$289:$AS$1552,27,FALSE)</f>
        <v>47</v>
      </c>
      <c r="AI1470" s="51">
        <f>VLOOKUP(H1470,'[3]POB 2017 DISA CHOTA'!$G$289:$AS$1552,28,FALSE)</f>
        <v>28</v>
      </c>
      <c r="AJ1470" s="51">
        <f>VLOOKUP(H1470,'[3]POB 2017 DISA CHOTA'!$G$289:$AS$1552,29,FALSE)</f>
        <v>47</v>
      </c>
      <c r="AK1470" s="51">
        <f>VLOOKUP(H1470,'[3]POB 2017 DISA CHOTA'!$G$289:$AS$1552,30,FALSE)</f>
        <v>27</v>
      </c>
      <c r="AL1470" s="51">
        <f>VLOOKUP(H1470,'[3]POB 2017 DISA CHOTA'!$G$289:$AS$1552,31,FALSE)</f>
        <v>17</v>
      </c>
      <c r="AM1470" s="51">
        <f>VLOOKUP(H1470,'[3]POB 2017 DISA CHOTA'!$G$289:$AS$1552,32,FALSE)</f>
        <v>9</v>
      </c>
      <c r="AN1470" s="51">
        <f>VLOOKUP(H1470,'[3]POB 2017 DISA CHOTA'!$G$289:$AS$1552,33,FALSE)</f>
        <v>8</v>
      </c>
      <c r="AO1470" s="51">
        <f>VLOOKUP(H1470,'[3]POB 2017 DISA CHOTA'!$G$289:$AS$1552,34,FALSE)</f>
        <v>9</v>
      </c>
      <c r="AP1470" s="51">
        <f>VLOOKUP(H1470,'[3]POB 2017 DISA CHOTA'!$G$289:$AS$1552,35,FALSE)</f>
        <v>6</v>
      </c>
      <c r="AQ1470" s="51">
        <f>VLOOKUP(H1470,'[3]POB 2017 DISA CHOTA'!$G$289:$AS$1552,36,FALSE)</f>
        <v>30</v>
      </c>
      <c r="AR1470" s="51">
        <f>VLOOKUP(H1470,'[3]POB 2017 DISA CHOTA'!$G$289:$AS$1552,37,FALSE)</f>
        <v>27</v>
      </c>
      <c r="AS1470" s="51">
        <f>VLOOKUP(H1470,'[3]POB 2017 DISA CHOTA'!$G$289:$AS$1552,38,FALSE)</f>
        <v>158</v>
      </c>
      <c r="AT1470" s="51">
        <f>VLOOKUP(H1470,'[3]POB 2017 DISA CHOTA'!$G$289:$AS$1552,39,FALSE)</f>
        <v>9</v>
      </c>
      <c r="AU1470" s="56">
        <v>6844</v>
      </c>
      <c r="AV1470" s="109"/>
      <c r="AW1470" s="109"/>
    </row>
    <row r="1471" spans="1:49" s="33" customFormat="1" ht="12">
      <c r="A1471" s="21">
        <v>1467</v>
      </c>
      <c r="B1471" s="83">
        <v>6816</v>
      </c>
      <c r="C1471" s="84" t="s">
        <v>996</v>
      </c>
      <c r="D1471" s="84" t="s">
        <v>782</v>
      </c>
      <c r="E1471" s="84" t="s">
        <v>792</v>
      </c>
      <c r="F1471" s="14" t="s">
        <v>424</v>
      </c>
      <c r="G1471" s="56" t="s">
        <v>662</v>
      </c>
      <c r="H1471" s="83">
        <v>6816</v>
      </c>
      <c r="I1471" s="16">
        <f t="shared" si="1050"/>
        <v>783</v>
      </c>
      <c r="J1471" s="51">
        <f>VLOOKUP(H1471,'[3]POB 2017 DISA CHOTA'!$G$289:$AS$1552,3,FALSE)</f>
        <v>11</v>
      </c>
      <c r="K1471" s="51">
        <f>VLOOKUP(H1471,'[3]POB 2017 DISA CHOTA'!$G$289:$AS$1552,4,FALSE)</f>
        <v>14</v>
      </c>
      <c r="L1471" s="51">
        <f>VLOOKUP(H1471,'[3]POB 2017 DISA CHOTA'!$G$289:$AS$1552,5,FALSE)</f>
        <v>11</v>
      </c>
      <c r="M1471" s="51">
        <f>VLOOKUP(H1471,'[3]POB 2017 DISA CHOTA'!$G$289:$AS$1552,6,FALSE)</f>
        <v>15</v>
      </c>
      <c r="N1471" s="51">
        <f>VLOOKUP(H1471,'[3]POB 2017 DISA CHOTA'!$G$289:$AS$1552,7,FALSE)</f>
        <v>11</v>
      </c>
      <c r="O1471" s="51">
        <f>VLOOKUP(H1471,'[3]POB 2017 DISA CHOTA'!$G$289:$AS$1552,8,FALSE)</f>
        <v>13</v>
      </c>
      <c r="P1471" s="51">
        <f>VLOOKUP(H1471,'[3]POB 2017 DISA CHOTA'!$G$289:$AS$1552,9,FALSE)</f>
        <v>14</v>
      </c>
      <c r="Q1471" s="51">
        <f>VLOOKUP(H1471,'[3]POB 2017 DISA CHOTA'!$G$289:$AS$1552,10,FALSE)</f>
        <v>12</v>
      </c>
      <c r="R1471" s="51">
        <f>VLOOKUP(H1471,'[3]POB 2017 DISA CHOTA'!$G$289:$AS$1552,11,FALSE)</f>
        <v>15</v>
      </c>
      <c r="S1471" s="51">
        <f>VLOOKUP(H1471,'[3]POB 2017 DISA CHOTA'!$G$289:$AS$1552,12,FALSE)</f>
        <v>20</v>
      </c>
      <c r="T1471" s="51">
        <f>VLOOKUP(H1471,'[3]POB 2017 DISA CHOTA'!$G$289:$AS$1552,13,FALSE)</f>
        <v>11</v>
      </c>
      <c r="U1471" s="51">
        <f>VLOOKUP(H1471,'[3]POB 2017 DISA CHOTA'!$G$289:$AS$1552,14,FALSE)</f>
        <v>12</v>
      </c>
      <c r="V1471" s="51">
        <f>VLOOKUP(H1471,'[3]POB 2017 DISA CHOTA'!$G$289:$AS$1552,15,FALSE)</f>
        <v>12</v>
      </c>
      <c r="W1471" s="51">
        <f>VLOOKUP(H1471,'[3]POB 2017 DISA CHOTA'!$G$289:$AS$1552,16,FALSE)</f>
        <v>17</v>
      </c>
      <c r="X1471" s="51">
        <f>VLOOKUP(H1471,'[3]POB 2017 DISA CHOTA'!$G$289:$AS$1552,17,FALSE)</f>
        <v>20</v>
      </c>
      <c r="Y1471" s="51">
        <f>VLOOKUP(H1471,'[3]POB 2017 DISA CHOTA'!$G$289:$AS$1552,18,FALSE)</f>
        <v>21</v>
      </c>
      <c r="Z1471" s="51">
        <f>VLOOKUP(H1471,'[3]POB 2017 DISA CHOTA'!$G$289:$AS$1552,19,FALSE)</f>
        <v>19</v>
      </c>
      <c r="AA1471" s="51">
        <f>VLOOKUP(H1471,'[3]POB 2017 DISA CHOTA'!$G$289:$AS$1552,20,FALSE)</f>
        <v>19</v>
      </c>
      <c r="AB1471" s="51">
        <f>VLOOKUP(H1471,'[3]POB 2017 DISA CHOTA'!$G$289:$AS$1552,21,FALSE)</f>
        <v>14</v>
      </c>
      <c r="AC1471" s="51">
        <f>VLOOKUP(H1471,'[3]POB 2017 DISA CHOTA'!$G$289:$AS$1552,22,FALSE)</f>
        <v>17</v>
      </c>
      <c r="AD1471" s="51">
        <f>VLOOKUP(H1471,'[3]POB 2017 DISA CHOTA'!$G$289:$AS$1552,23,FALSE)</f>
        <v>91</v>
      </c>
      <c r="AE1471" s="51">
        <f>VLOOKUP(H1471,'[3]POB 2017 DISA CHOTA'!$G$289:$AS$1552,24,FALSE)</f>
        <v>69</v>
      </c>
      <c r="AF1471" s="51">
        <f>VLOOKUP(H1471,'[3]POB 2017 DISA CHOTA'!$G$289:$AS$1552,25,FALSE)</f>
        <v>68</v>
      </c>
      <c r="AG1471" s="51">
        <f>VLOOKUP(H1471,'[3]POB 2017 DISA CHOTA'!$G$289:$AS$1552,26,FALSE)</f>
        <v>50</v>
      </c>
      <c r="AH1471" s="51">
        <f>VLOOKUP(H1471,'[3]POB 2017 DISA CHOTA'!$G$289:$AS$1552,27,FALSE)</f>
        <v>54</v>
      </c>
      <c r="AI1471" s="51">
        <f>VLOOKUP(H1471,'[3]POB 2017 DISA CHOTA'!$G$289:$AS$1552,28,FALSE)</f>
        <v>45</v>
      </c>
      <c r="AJ1471" s="51">
        <f>VLOOKUP(H1471,'[3]POB 2017 DISA CHOTA'!$G$289:$AS$1552,29,FALSE)</f>
        <v>27</v>
      </c>
      <c r="AK1471" s="51">
        <f>VLOOKUP(H1471,'[3]POB 2017 DISA CHOTA'!$G$289:$AS$1552,30,FALSE)</f>
        <v>20</v>
      </c>
      <c r="AL1471" s="51">
        <f>VLOOKUP(H1471,'[3]POB 2017 DISA CHOTA'!$G$289:$AS$1552,31,FALSE)</f>
        <v>12</v>
      </c>
      <c r="AM1471" s="51">
        <f>VLOOKUP(H1471,'[3]POB 2017 DISA CHOTA'!$G$289:$AS$1552,32,FALSE)</f>
        <v>18</v>
      </c>
      <c r="AN1471" s="51">
        <f>VLOOKUP(H1471,'[3]POB 2017 DISA CHOTA'!$G$289:$AS$1552,33,FALSE)</f>
        <v>12</v>
      </c>
      <c r="AO1471" s="51">
        <f>VLOOKUP(H1471,'[3]POB 2017 DISA CHOTA'!$G$289:$AS$1552,34,FALSE)</f>
        <v>3</v>
      </c>
      <c r="AP1471" s="51">
        <f>VLOOKUP(H1471,'[3]POB 2017 DISA CHOTA'!$G$289:$AS$1552,35,FALSE)</f>
        <v>16</v>
      </c>
      <c r="AQ1471" s="51">
        <f>VLOOKUP(H1471,'[3]POB 2017 DISA CHOTA'!$G$289:$AS$1552,36,FALSE)</f>
        <v>35</v>
      </c>
      <c r="AR1471" s="51">
        <f>VLOOKUP(H1471,'[3]POB 2017 DISA CHOTA'!$G$289:$AS$1552,37,FALSE)</f>
        <v>43</v>
      </c>
      <c r="AS1471" s="51">
        <f>VLOOKUP(H1471,'[3]POB 2017 DISA CHOTA'!$G$289:$AS$1552,38,FALSE)</f>
        <v>185</v>
      </c>
      <c r="AT1471" s="51">
        <f>VLOOKUP(H1471,'[3]POB 2017 DISA CHOTA'!$G$289:$AS$1552,39,FALSE)</f>
        <v>15</v>
      </c>
      <c r="AU1471" s="56">
        <v>6816</v>
      </c>
      <c r="AV1471" s="109"/>
      <c r="AW1471" s="109"/>
    </row>
    <row r="1472" spans="1:49" s="33" customFormat="1" ht="12">
      <c r="A1472" s="6">
        <v>1468</v>
      </c>
      <c r="B1472" s="83">
        <v>6814</v>
      </c>
      <c r="C1472" s="84" t="s">
        <v>996</v>
      </c>
      <c r="D1472" s="84" t="s">
        <v>782</v>
      </c>
      <c r="E1472" s="84" t="s">
        <v>792</v>
      </c>
      <c r="F1472" s="14" t="s">
        <v>425</v>
      </c>
      <c r="G1472" s="56" t="s">
        <v>662</v>
      </c>
      <c r="H1472" s="83">
        <v>6814</v>
      </c>
      <c r="I1472" s="16">
        <f t="shared" si="1050"/>
        <v>1422</v>
      </c>
      <c r="J1472" s="51">
        <f>VLOOKUP(H1472,'[3]POB 2017 DISA CHOTA'!$G$289:$AS$1552,3,FALSE)</f>
        <v>21</v>
      </c>
      <c r="K1472" s="51">
        <f>VLOOKUP(H1472,'[3]POB 2017 DISA CHOTA'!$G$289:$AS$1552,4,FALSE)</f>
        <v>21</v>
      </c>
      <c r="L1472" s="51">
        <f>VLOOKUP(H1472,'[3]POB 2017 DISA CHOTA'!$G$289:$AS$1552,5,FALSE)</f>
        <v>22</v>
      </c>
      <c r="M1472" s="51">
        <f>VLOOKUP(H1472,'[3]POB 2017 DISA CHOTA'!$G$289:$AS$1552,6,FALSE)</f>
        <v>30</v>
      </c>
      <c r="N1472" s="51">
        <f>VLOOKUP(H1472,'[3]POB 2017 DISA CHOTA'!$G$289:$AS$1552,7,FALSE)</f>
        <v>37</v>
      </c>
      <c r="O1472" s="51">
        <f>VLOOKUP(H1472,'[3]POB 2017 DISA CHOTA'!$G$289:$AS$1552,8,FALSE)</f>
        <v>27</v>
      </c>
      <c r="P1472" s="51">
        <f>VLOOKUP(H1472,'[3]POB 2017 DISA CHOTA'!$G$289:$AS$1552,9,FALSE)</f>
        <v>29</v>
      </c>
      <c r="Q1472" s="51">
        <f>VLOOKUP(H1472,'[3]POB 2017 DISA CHOTA'!$G$289:$AS$1552,10,FALSE)</f>
        <v>31</v>
      </c>
      <c r="R1472" s="51">
        <f>VLOOKUP(H1472,'[3]POB 2017 DISA CHOTA'!$G$289:$AS$1552,11,FALSE)</f>
        <v>24</v>
      </c>
      <c r="S1472" s="51">
        <f>VLOOKUP(H1472,'[3]POB 2017 DISA CHOTA'!$G$289:$AS$1552,12,FALSE)</f>
        <v>28</v>
      </c>
      <c r="T1472" s="51">
        <f>VLOOKUP(H1472,'[3]POB 2017 DISA CHOTA'!$G$289:$AS$1552,13,FALSE)</f>
        <v>31</v>
      </c>
      <c r="U1472" s="51">
        <f>VLOOKUP(H1472,'[3]POB 2017 DISA CHOTA'!$G$289:$AS$1552,14,FALSE)</f>
        <v>36</v>
      </c>
      <c r="V1472" s="51">
        <f>VLOOKUP(H1472,'[3]POB 2017 DISA CHOTA'!$G$289:$AS$1552,15,FALSE)</f>
        <v>26</v>
      </c>
      <c r="W1472" s="51">
        <f>VLOOKUP(H1472,'[3]POB 2017 DISA CHOTA'!$G$289:$AS$1552,16,FALSE)</f>
        <v>26</v>
      </c>
      <c r="X1472" s="51">
        <f>VLOOKUP(H1472,'[3]POB 2017 DISA CHOTA'!$G$289:$AS$1552,17,FALSE)</f>
        <v>37</v>
      </c>
      <c r="Y1472" s="51">
        <f>VLOOKUP(H1472,'[3]POB 2017 DISA CHOTA'!$G$289:$AS$1552,18,FALSE)</f>
        <v>31</v>
      </c>
      <c r="Z1472" s="51">
        <f>VLOOKUP(H1472,'[3]POB 2017 DISA CHOTA'!$G$289:$AS$1552,19,FALSE)</f>
        <v>37</v>
      </c>
      <c r="AA1472" s="51">
        <f>VLOOKUP(H1472,'[3]POB 2017 DISA CHOTA'!$G$289:$AS$1552,20,FALSE)</f>
        <v>24</v>
      </c>
      <c r="AB1472" s="51">
        <f>VLOOKUP(H1472,'[3]POB 2017 DISA CHOTA'!$G$289:$AS$1552,21,FALSE)</f>
        <v>25</v>
      </c>
      <c r="AC1472" s="51">
        <f>VLOOKUP(H1472,'[3]POB 2017 DISA CHOTA'!$G$289:$AS$1552,22,FALSE)</f>
        <v>23</v>
      </c>
      <c r="AD1472" s="51">
        <f>VLOOKUP(H1472,'[3]POB 2017 DISA CHOTA'!$G$289:$AS$1552,23,FALSE)</f>
        <v>118</v>
      </c>
      <c r="AE1472" s="51">
        <f>VLOOKUP(H1472,'[3]POB 2017 DISA CHOTA'!$G$289:$AS$1552,24,FALSE)</f>
        <v>118</v>
      </c>
      <c r="AF1472" s="51">
        <f>VLOOKUP(H1472,'[3]POB 2017 DISA CHOTA'!$G$289:$AS$1552,25,FALSE)</f>
        <v>142</v>
      </c>
      <c r="AG1472" s="51">
        <f>VLOOKUP(H1472,'[3]POB 2017 DISA CHOTA'!$G$289:$AS$1552,26,FALSE)</f>
        <v>95</v>
      </c>
      <c r="AH1472" s="51">
        <f>VLOOKUP(H1472,'[3]POB 2017 DISA CHOTA'!$G$289:$AS$1552,27,FALSE)</f>
        <v>71</v>
      </c>
      <c r="AI1472" s="51">
        <f>VLOOKUP(H1472,'[3]POB 2017 DISA CHOTA'!$G$289:$AS$1552,28,FALSE)</f>
        <v>67</v>
      </c>
      <c r="AJ1472" s="51">
        <f>VLOOKUP(H1472,'[3]POB 2017 DISA CHOTA'!$G$289:$AS$1552,29,FALSE)</f>
        <v>43</v>
      </c>
      <c r="AK1472" s="51">
        <f>VLOOKUP(H1472,'[3]POB 2017 DISA CHOTA'!$G$289:$AS$1552,30,FALSE)</f>
        <v>48</v>
      </c>
      <c r="AL1472" s="51">
        <f>VLOOKUP(H1472,'[3]POB 2017 DISA CHOTA'!$G$289:$AS$1552,31,FALSE)</f>
        <v>44</v>
      </c>
      <c r="AM1472" s="51">
        <f>VLOOKUP(H1472,'[3]POB 2017 DISA CHOTA'!$G$289:$AS$1552,32,FALSE)</f>
        <v>35</v>
      </c>
      <c r="AN1472" s="51">
        <f>VLOOKUP(H1472,'[3]POB 2017 DISA CHOTA'!$G$289:$AS$1552,33,FALSE)</f>
        <v>29</v>
      </c>
      <c r="AO1472" s="51">
        <f>VLOOKUP(H1472,'[3]POB 2017 DISA CHOTA'!$G$289:$AS$1552,34,FALSE)</f>
        <v>23</v>
      </c>
      <c r="AP1472" s="51">
        <f>VLOOKUP(H1472,'[3]POB 2017 DISA CHOTA'!$G$289:$AS$1552,35,FALSE)</f>
        <v>23</v>
      </c>
      <c r="AQ1472" s="51">
        <f>VLOOKUP(H1472,'[3]POB 2017 DISA CHOTA'!$G$289:$AS$1552,36,FALSE)</f>
        <v>76</v>
      </c>
      <c r="AR1472" s="51">
        <f>VLOOKUP(H1472,'[3]POB 2017 DISA CHOTA'!$G$289:$AS$1552,37,FALSE)</f>
        <v>67</v>
      </c>
      <c r="AS1472" s="51">
        <f>VLOOKUP(H1472,'[3]POB 2017 DISA CHOTA'!$G$289:$AS$1552,38,FALSE)</f>
        <v>299</v>
      </c>
      <c r="AT1472" s="51">
        <f>VLOOKUP(H1472,'[3]POB 2017 DISA CHOTA'!$G$289:$AS$1552,39,FALSE)</f>
        <v>30</v>
      </c>
      <c r="AU1472" s="56">
        <v>6814</v>
      </c>
      <c r="AV1472" s="109"/>
      <c r="AW1472" s="109"/>
    </row>
    <row r="1473" spans="1:49" s="33" customFormat="1" ht="12">
      <c r="A1473" s="21">
        <v>1469</v>
      </c>
      <c r="B1473" s="83">
        <v>6840</v>
      </c>
      <c r="C1473" s="84" t="s">
        <v>996</v>
      </c>
      <c r="D1473" s="84" t="s">
        <v>782</v>
      </c>
      <c r="E1473" s="84" t="s">
        <v>786</v>
      </c>
      <c r="F1473" s="14" t="s">
        <v>426</v>
      </c>
      <c r="G1473" s="56" t="s">
        <v>662</v>
      </c>
      <c r="H1473" s="83">
        <v>6840</v>
      </c>
      <c r="I1473" s="16">
        <f t="shared" si="1050"/>
        <v>1455</v>
      </c>
      <c r="J1473" s="51">
        <f>VLOOKUP(H1473,'[3]POB 2017 DISA CHOTA'!$G$289:$AS$1552,3,FALSE)</f>
        <v>25</v>
      </c>
      <c r="K1473" s="51">
        <f>VLOOKUP(H1473,'[3]POB 2017 DISA CHOTA'!$G$289:$AS$1552,4,FALSE)</f>
        <v>25</v>
      </c>
      <c r="L1473" s="51">
        <f>VLOOKUP(H1473,'[3]POB 2017 DISA CHOTA'!$G$289:$AS$1552,5,FALSE)</f>
        <v>28</v>
      </c>
      <c r="M1473" s="51">
        <f>VLOOKUP(H1473,'[3]POB 2017 DISA CHOTA'!$G$289:$AS$1552,6,FALSE)</f>
        <v>24</v>
      </c>
      <c r="N1473" s="51">
        <f>VLOOKUP(H1473,'[3]POB 2017 DISA CHOTA'!$G$289:$AS$1552,7,FALSE)</f>
        <v>22</v>
      </c>
      <c r="O1473" s="51">
        <f>VLOOKUP(H1473,'[3]POB 2017 DISA CHOTA'!$G$289:$AS$1552,8,FALSE)</f>
        <v>17</v>
      </c>
      <c r="P1473" s="51">
        <f>VLOOKUP(H1473,'[3]POB 2017 DISA CHOTA'!$G$289:$AS$1552,9,FALSE)</f>
        <v>26</v>
      </c>
      <c r="Q1473" s="51">
        <f>VLOOKUP(H1473,'[3]POB 2017 DISA CHOTA'!$G$289:$AS$1552,10,FALSE)</f>
        <v>28</v>
      </c>
      <c r="R1473" s="51">
        <f>VLOOKUP(H1473,'[3]POB 2017 DISA CHOTA'!$G$289:$AS$1552,11,FALSE)</f>
        <v>34</v>
      </c>
      <c r="S1473" s="51">
        <f>VLOOKUP(H1473,'[3]POB 2017 DISA CHOTA'!$G$289:$AS$1552,12,FALSE)</f>
        <v>21</v>
      </c>
      <c r="T1473" s="51">
        <f>VLOOKUP(H1473,'[3]POB 2017 DISA CHOTA'!$G$289:$AS$1552,13,FALSE)</f>
        <v>29</v>
      </c>
      <c r="U1473" s="51">
        <f>VLOOKUP(H1473,'[3]POB 2017 DISA CHOTA'!$G$289:$AS$1552,14,FALSE)</f>
        <v>30</v>
      </c>
      <c r="V1473" s="51">
        <f>VLOOKUP(H1473,'[3]POB 2017 DISA CHOTA'!$G$289:$AS$1552,15,FALSE)</f>
        <v>24</v>
      </c>
      <c r="W1473" s="51">
        <f>VLOOKUP(H1473,'[3]POB 2017 DISA CHOTA'!$G$289:$AS$1552,16,FALSE)</f>
        <v>27</v>
      </c>
      <c r="X1473" s="51">
        <f>VLOOKUP(H1473,'[3]POB 2017 DISA CHOTA'!$G$289:$AS$1552,17,FALSE)</f>
        <v>21</v>
      </c>
      <c r="Y1473" s="51">
        <f>VLOOKUP(H1473,'[3]POB 2017 DISA CHOTA'!$G$289:$AS$1552,18,FALSE)</f>
        <v>23</v>
      </c>
      <c r="Z1473" s="51">
        <f>VLOOKUP(H1473,'[3]POB 2017 DISA CHOTA'!$G$289:$AS$1552,19,FALSE)</f>
        <v>47</v>
      </c>
      <c r="AA1473" s="51">
        <f>VLOOKUP(H1473,'[3]POB 2017 DISA CHOTA'!$G$289:$AS$1552,20,FALSE)</f>
        <v>25</v>
      </c>
      <c r="AB1473" s="51">
        <f>VLOOKUP(H1473,'[3]POB 2017 DISA CHOTA'!$G$289:$AS$1552,21,FALSE)</f>
        <v>35</v>
      </c>
      <c r="AC1473" s="51">
        <f>VLOOKUP(H1473,'[3]POB 2017 DISA CHOTA'!$G$289:$AS$1552,22,FALSE)</f>
        <v>30</v>
      </c>
      <c r="AD1473" s="51">
        <f>VLOOKUP(H1473,'[3]POB 2017 DISA CHOTA'!$G$289:$AS$1552,23,FALSE)</f>
        <v>143</v>
      </c>
      <c r="AE1473" s="51">
        <f>VLOOKUP(H1473,'[3]POB 2017 DISA CHOTA'!$G$289:$AS$1552,24,FALSE)</f>
        <v>120</v>
      </c>
      <c r="AF1473" s="51">
        <f>VLOOKUP(H1473,'[3]POB 2017 DISA CHOTA'!$G$289:$AS$1552,25,FALSE)</f>
        <v>124</v>
      </c>
      <c r="AG1473" s="51">
        <f>VLOOKUP(H1473,'[3]POB 2017 DISA CHOTA'!$G$289:$AS$1552,26,FALSE)</f>
        <v>77</v>
      </c>
      <c r="AH1473" s="51">
        <f>VLOOKUP(H1473,'[3]POB 2017 DISA CHOTA'!$G$289:$AS$1552,27,FALSE)</f>
        <v>108</v>
      </c>
      <c r="AI1473" s="51">
        <f>VLOOKUP(H1473,'[3]POB 2017 DISA CHOTA'!$G$289:$AS$1552,28,FALSE)</f>
        <v>69</v>
      </c>
      <c r="AJ1473" s="51">
        <f>VLOOKUP(H1473,'[3]POB 2017 DISA CHOTA'!$G$289:$AS$1552,29,FALSE)</f>
        <v>67</v>
      </c>
      <c r="AK1473" s="51">
        <f>VLOOKUP(H1473,'[3]POB 2017 DISA CHOTA'!$G$289:$AS$1552,30,FALSE)</f>
        <v>48</v>
      </c>
      <c r="AL1473" s="51">
        <f>VLOOKUP(H1473,'[3]POB 2017 DISA CHOTA'!$G$289:$AS$1552,31,FALSE)</f>
        <v>35</v>
      </c>
      <c r="AM1473" s="51">
        <f>VLOOKUP(H1473,'[3]POB 2017 DISA CHOTA'!$G$289:$AS$1552,32,FALSE)</f>
        <v>39</v>
      </c>
      <c r="AN1473" s="51">
        <f>VLOOKUP(H1473,'[3]POB 2017 DISA CHOTA'!$G$289:$AS$1552,33,FALSE)</f>
        <v>25</v>
      </c>
      <c r="AO1473" s="51">
        <f>VLOOKUP(H1473,'[3]POB 2017 DISA CHOTA'!$G$289:$AS$1552,34,FALSE)</f>
        <v>18</v>
      </c>
      <c r="AP1473" s="51">
        <f>VLOOKUP(H1473,'[3]POB 2017 DISA CHOTA'!$G$289:$AS$1552,35,FALSE)</f>
        <v>41</v>
      </c>
      <c r="AQ1473" s="51">
        <f>VLOOKUP(H1473,'[3]POB 2017 DISA CHOTA'!$G$289:$AS$1552,36,FALSE)</f>
        <v>64</v>
      </c>
      <c r="AR1473" s="51">
        <f>VLOOKUP(H1473,'[3]POB 2017 DISA CHOTA'!$G$289:$AS$1552,37,FALSE)</f>
        <v>77</v>
      </c>
      <c r="AS1473" s="51">
        <f>VLOOKUP(H1473,'[3]POB 2017 DISA CHOTA'!$G$289:$AS$1552,38,FALSE)</f>
        <v>314</v>
      </c>
      <c r="AT1473" s="51">
        <f>VLOOKUP(H1473,'[3]POB 2017 DISA CHOTA'!$G$289:$AS$1552,39,FALSE)</f>
        <v>35</v>
      </c>
      <c r="AU1473" s="56">
        <v>6840</v>
      </c>
      <c r="AV1473" s="109"/>
      <c r="AW1473" s="109"/>
    </row>
    <row r="1474" spans="1:49" s="33" customFormat="1" ht="12">
      <c r="A1474" s="21">
        <v>1470</v>
      </c>
      <c r="B1474" s="83">
        <v>7031</v>
      </c>
      <c r="C1474" s="84" t="s">
        <v>996</v>
      </c>
      <c r="D1474" s="84" t="s">
        <v>782</v>
      </c>
      <c r="E1474" s="84" t="s">
        <v>786</v>
      </c>
      <c r="F1474" s="14" t="s">
        <v>427</v>
      </c>
      <c r="G1474" s="56" t="s">
        <v>662</v>
      </c>
      <c r="H1474" s="83">
        <v>7031</v>
      </c>
      <c r="I1474" s="16">
        <f t="shared" si="1050"/>
        <v>658</v>
      </c>
      <c r="J1474" s="51">
        <f>VLOOKUP(H1474,'[3]POB 2017 DISA CHOTA'!$G$289:$AS$1552,3,FALSE)</f>
        <v>13</v>
      </c>
      <c r="K1474" s="51">
        <f>VLOOKUP(H1474,'[3]POB 2017 DISA CHOTA'!$G$289:$AS$1552,4,FALSE)</f>
        <v>13</v>
      </c>
      <c r="L1474" s="51">
        <f>VLOOKUP(H1474,'[3]POB 2017 DISA CHOTA'!$G$289:$AS$1552,5,FALSE)</f>
        <v>14</v>
      </c>
      <c r="M1474" s="51">
        <f>VLOOKUP(H1474,'[3]POB 2017 DISA CHOTA'!$G$289:$AS$1552,6,FALSE)</f>
        <v>17</v>
      </c>
      <c r="N1474" s="51">
        <f>VLOOKUP(H1474,'[3]POB 2017 DISA CHOTA'!$G$289:$AS$1552,7,FALSE)</f>
        <v>11</v>
      </c>
      <c r="O1474" s="51">
        <f>VLOOKUP(H1474,'[3]POB 2017 DISA CHOTA'!$G$289:$AS$1552,8,FALSE)</f>
        <v>8</v>
      </c>
      <c r="P1474" s="51">
        <f>VLOOKUP(H1474,'[3]POB 2017 DISA CHOTA'!$G$289:$AS$1552,9,FALSE)</f>
        <v>12</v>
      </c>
      <c r="Q1474" s="51">
        <f>VLOOKUP(H1474,'[3]POB 2017 DISA CHOTA'!$G$289:$AS$1552,10,FALSE)</f>
        <v>16</v>
      </c>
      <c r="R1474" s="51">
        <f>VLOOKUP(H1474,'[3]POB 2017 DISA CHOTA'!$G$289:$AS$1552,11,FALSE)</f>
        <v>13</v>
      </c>
      <c r="S1474" s="51">
        <f>VLOOKUP(H1474,'[3]POB 2017 DISA CHOTA'!$G$289:$AS$1552,12,FALSE)</f>
        <v>16</v>
      </c>
      <c r="T1474" s="51">
        <f>VLOOKUP(H1474,'[3]POB 2017 DISA CHOTA'!$G$289:$AS$1552,13,FALSE)</f>
        <v>13</v>
      </c>
      <c r="U1474" s="51">
        <f>VLOOKUP(H1474,'[3]POB 2017 DISA CHOTA'!$G$289:$AS$1552,14,FALSE)</f>
        <v>15</v>
      </c>
      <c r="V1474" s="51">
        <f>VLOOKUP(H1474,'[3]POB 2017 DISA CHOTA'!$G$289:$AS$1552,15,FALSE)</f>
        <v>11</v>
      </c>
      <c r="W1474" s="51">
        <f>VLOOKUP(H1474,'[3]POB 2017 DISA CHOTA'!$G$289:$AS$1552,16,FALSE)</f>
        <v>14</v>
      </c>
      <c r="X1474" s="51">
        <f>VLOOKUP(H1474,'[3]POB 2017 DISA CHOTA'!$G$289:$AS$1552,17,FALSE)</f>
        <v>9</v>
      </c>
      <c r="Y1474" s="51">
        <f>VLOOKUP(H1474,'[3]POB 2017 DISA CHOTA'!$G$289:$AS$1552,18,FALSE)</f>
        <v>7</v>
      </c>
      <c r="Z1474" s="51">
        <f>VLOOKUP(H1474,'[3]POB 2017 DISA CHOTA'!$G$289:$AS$1552,19,FALSE)</f>
        <v>5</v>
      </c>
      <c r="AA1474" s="51">
        <f>VLOOKUP(H1474,'[3]POB 2017 DISA CHOTA'!$G$289:$AS$1552,20,FALSE)</f>
        <v>8</v>
      </c>
      <c r="AB1474" s="51">
        <f>VLOOKUP(H1474,'[3]POB 2017 DISA CHOTA'!$G$289:$AS$1552,21,FALSE)</f>
        <v>11</v>
      </c>
      <c r="AC1474" s="51">
        <f>VLOOKUP(H1474,'[3]POB 2017 DISA CHOTA'!$G$289:$AS$1552,22,FALSE)</f>
        <v>15</v>
      </c>
      <c r="AD1474" s="51">
        <f>VLOOKUP(H1474,'[3]POB 2017 DISA CHOTA'!$G$289:$AS$1552,23,FALSE)</f>
        <v>64</v>
      </c>
      <c r="AE1474" s="51">
        <f>VLOOKUP(H1474,'[3]POB 2017 DISA CHOTA'!$G$289:$AS$1552,24,FALSE)</f>
        <v>78</v>
      </c>
      <c r="AF1474" s="51">
        <f>VLOOKUP(H1474,'[3]POB 2017 DISA CHOTA'!$G$289:$AS$1552,25,FALSE)</f>
        <v>63</v>
      </c>
      <c r="AG1474" s="51">
        <f>VLOOKUP(H1474,'[3]POB 2017 DISA CHOTA'!$G$289:$AS$1552,26,FALSE)</f>
        <v>33</v>
      </c>
      <c r="AH1474" s="51">
        <f>VLOOKUP(H1474,'[3]POB 2017 DISA CHOTA'!$G$289:$AS$1552,27,FALSE)</f>
        <v>34</v>
      </c>
      <c r="AI1474" s="51">
        <f>VLOOKUP(H1474,'[3]POB 2017 DISA CHOTA'!$G$289:$AS$1552,28,FALSE)</f>
        <v>38</v>
      </c>
      <c r="AJ1474" s="51">
        <f>VLOOKUP(H1474,'[3]POB 2017 DISA CHOTA'!$G$289:$AS$1552,29,FALSE)</f>
        <v>23</v>
      </c>
      <c r="AK1474" s="51">
        <f>VLOOKUP(H1474,'[3]POB 2017 DISA CHOTA'!$G$289:$AS$1552,30,FALSE)</f>
        <v>27</v>
      </c>
      <c r="AL1474" s="51">
        <f>VLOOKUP(H1474,'[3]POB 2017 DISA CHOTA'!$G$289:$AS$1552,31,FALSE)</f>
        <v>19</v>
      </c>
      <c r="AM1474" s="51">
        <f>VLOOKUP(H1474,'[3]POB 2017 DISA CHOTA'!$G$289:$AS$1552,32,FALSE)</f>
        <v>17</v>
      </c>
      <c r="AN1474" s="51">
        <f>VLOOKUP(H1474,'[3]POB 2017 DISA CHOTA'!$G$289:$AS$1552,33,FALSE)</f>
        <v>4</v>
      </c>
      <c r="AO1474" s="51">
        <f>VLOOKUP(H1474,'[3]POB 2017 DISA CHOTA'!$G$289:$AS$1552,34,FALSE)</f>
        <v>11</v>
      </c>
      <c r="AP1474" s="51">
        <f>VLOOKUP(H1474,'[3]POB 2017 DISA CHOTA'!$G$289:$AS$1552,35,FALSE)</f>
        <v>6</v>
      </c>
      <c r="AQ1474" s="51">
        <f>VLOOKUP(H1474,'[3]POB 2017 DISA CHOTA'!$G$289:$AS$1552,36,FALSE)</f>
        <v>30</v>
      </c>
      <c r="AR1474" s="51">
        <f>VLOOKUP(H1474,'[3]POB 2017 DISA CHOTA'!$G$289:$AS$1552,37,FALSE)</f>
        <v>22</v>
      </c>
      <c r="AS1474" s="51">
        <f>VLOOKUP(H1474,'[3]POB 2017 DISA CHOTA'!$G$289:$AS$1552,38,FALSE)</f>
        <v>152</v>
      </c>
      <c r="AT1474" s="51">
        <f>VLOOKUP(H1474,'[3]POB 2017 DISA CHOTA'!$G$289:$AS$1552,39,FALSE)</f>
        <v>18</v>
      </c>
      <c r="AU1474" s="56">
        <v>7031</v>
      </c>
      <c r="AV1474" s="109"/>
      <c r="AW1474" s="109"/>
    </row>
    <row r="1475" spans="1:49" s="33" customFormat="1" ht="12">
      <c r="A1475" s="6">
        <v>1471</v>
      </c>
      <c r="B1475" s="83">
        <v>9863</v>
      </c>
      <c r="C1475" s="84" t="s">
        <v>996</v>
      </c>
      <c r="D1475" s="84" t="s">
        <v>782</v>
      </c>
      <c r="E1475" s="84" t="s">
        <v>792</v>
      </c>
      <c r="F1475" s="14" t="s">
        <v>428</v>
      </c>
      <c r="G1475" s="56" t="s">
        <v>662</v>
      </c>
      <c r="H1475" s="83">
        <v>9863</v>
      </c>
      <c r="I1475" s="16">
        <f t="shared" si="1050"/>
        <v>1147</v>
      </c>
      <c r="J1475" s="51">
        <f>VLOOKUP(H1475,'[3]POB 2017 DISA CHOTA'!$G$289:$AS$1552,3,FALSE)</f>
        <v>13</v>
      </c>
      <c r="K1475" s="51">
        <f>VLOOKUP(H1475,'[3]POB 2017 DISA CHOTA'!$G$289:$AS$1552,4,FALSE)</f>
        <v>15</v>
      </c>
      <c r="L1475" s="51">
        <f>VLOOKUP(H1475,'[3]POB 2017 DISA CHOTA'!$G$289:$AS$1552,5,FALSE)</f>
        <v>13</v>
      </c>
      <c r="M1475" s="51">
        <f>VLOOKUP(H1475,'[3]POB 2017 DISA CHOTA'!$G$289:$AS$1552,6,FALSE)</f>
        <v>13</v>
      </c>
      <c r="N1475" s="51">
        <f>VLOOKUP(H1475,'[3]POB 2017 DISA CHOTA'!$G$289:$AS$1552,7,FALSE)</f>
        <v>9</v>
      </c>
      <c r="O1475" s="51">
        <f>VLOOKUP(H1475,'[3]POB 2017 DISA CHOTA'!$G$289:$AS$1552,8,FALSE)</f>
        <v>12</v>
      </c>
      <c r="P1475" s="51">
        <f>VLOOKUP(H1475,'[3]POB 2017 DISA CHOTA'!$G$289:$AS$1552,9,FALSE)</f>
        <v>22</v>
      </c>
      <c r="Q1475" s="51">
        <f>VLOOKUP(H1475,'[3]POB 2017 DISA CHOTA'!$G$289:$AS$1552,10,FALSE)</f>
        <v>16</v>
      </c>
      <c r="R1475" s="51">
        <f>VLOOKUP(H1475,'[3]POB 2017 DISA CHOTA'!$G$289:$AS$1552,11,FALSE)</f>
        <v>23</v>
      </c>
      <c r="S1475" s="51">
        <f>VLOOKUP(H1475,'[3]POB 2017 DISA CHOTA'!$G$289:$AS$1552,12,FALSE)</f>
        <v>20</v>
      </c>
      <c r="T1475" s="51">
        <f>VLOOKUP(H1475,'[3]POB 2017 DISA CHOTA'!$G$289:$AS$1552,13,FALSE)</f>
        <v>11</v>
      </c>
      <c r="U1475" s="51">
        <f>VLOOKUP(H1475,'[3]POB 2017 DISA CHOTA'!$G$289:$AS$1552,14,FALSE)</f>
        <v>24</v>
      </c>
      <c r="V1475" s="51">
        <f>VLOOKUP(H1475,'[3]POB 2017 DISA CHOTA'!$G$289:$AS$1552,15,FALSE)</f>
        <v>20</v>
      </c>
      <c r="W1475" s="51">
        <f>VLOOKUP(H1475,'[3]POB 2017 DISA CHOTA'!$G$289:$AS$1552,16,FALSE)</f>
        <v>18</v>
      </c>
      <c r="X1475" s="51">
        <f>VLOOKUP(H1475,'[3]POB 2017 DISA CHOTA'!$G$289:$AS$1552,17,FALSE)</f>
        <v>24</v>
      </c>
      <c r="Y1475" s="51">
        <f>VLOOKUP(H1475,'[3]POB 2017 DISA CHOTA'!$G$289:$AS$1552,18,FALSE)</f>
        <v>27</v>
      </c>
      <c r="Z1475" s="51">
        <f>VLOOKUP(H1475,'[3]POB 2017 DISA CHOTA'!$G$289:$AS$1552,19,FALSE)</f>
        <v>26</v>
      </c>
      <c r="AA1475" s="51">
        <f>VLOOKUP(H1475,'[3]POB 2017 DISA CHOTA'!$G$289:$AS$1552,20,FALSE)</f>
        <v>29</v>
      </c>
      <c r="AB1475" s="51">
        <f>VLOOKUP(H1475,'[3]POB 2017 DISA CHOTA'!$G$289:$AS$1552,21,FALSE)</f>
        <v>23</v>
      </c>
      <c r="AC1475" s="51">
        <f>VLOOKUP(H1475,'[3]POB 2017 DISA CHOTA'!$G$289:$AS$1552,22,FALSE)</f>
        <v>28</v>
      </c>
      <c r="AD1475" s="51">
        <f>VLOOKUP(H1475,'[3]POB 2017 DISA CHOTA'!$G$289:$AS$1552,23,FALSE)</f>
        <v>119</v>
      </c>
      <c r="AE1475" s="51">
        <f>VLOOKUP(H1475,'[3]POB 2017 DISA CHOTA'!$G$289:$AS$1552,24,FALSE)</f>
        <v>92</v>
      </c>
      <c r="AF1475" s="51">
        <f>VLOOKUP(H1475,'[3]POB 2017 DISA CHOTA'!$G$289:$AS$1552,25,FALSE)</f>
        <v>83</v>
      </c>
      <c r="AG1475" s="51">
        <f>VLOOKUP(H1475,'[3]POB 2017 DISA CHOTA'!$G$289:$AS$1552,26,FALSE)</f>
        <v>65</v>
      </c>
      <c r="AH1475" s="51">
        <f>VLOOKUP(H1475,'[3]POB 2017 DISA CHOTA'!$G$289:$AS$1552,27,FALSE)</f>
        <v>75</v>
      </c>
      <c r="AI1475" s="51">
        <f>VLOOKUP(H1475,'[3]POB 2017 DISA CHOTA'!$G$289:$AS$1552,28,FALSE)</f>
        <v>60</v>
      </c>
      <c r="AJ1475" s="51">
        <f>VLOOKUP(H1475,'[3]POB 2017 DISA CHOTA'!$G$289:$AS$1552,29,FALSE)</f>
        <v>62</v>
      </c>
      <c r="AK1475" s="51">
        <f>VLOOKUP(H1475,'[3]POB 2017 DISA CHOTA'!$G$289:$AS$1552,30,FALSE)</f>
        <v>51</v>
      </c>
      <c r="AL1475" s="51">
        <f>VLOOKUP(H1475,'[3]POB 2017 DISA CHOTA'!$G$289:$AS$1552,31,FALSE)</f>
        <v>38</v>
      </c>
      <c r="AM1475" s="51">
        <f>VLOOKUP(H1475,'[3]POB 2017 DISA CHOTA'!$G$289:$AS$1552,32,FALSE)</f>
        <v>24</v>
      </c>
      <c r="AN1475" s="51">
        <f>VLOOKUP(H1475,'[3]POB 2017 DISA CHOTA'!$G$289:$AS$1552,33,FALSE)</f>
        <v>25</v>
      </c>
      <c r="AO1475" s="51">
        <f>VLOOKUP(H1475,'[3]POB 2017 DISA CHOTA'!$G$289:$AS$1552,34,FALSE)</f>
        <v>27</v>
      </c>
      <c r="AP1475" s="51">
        <f>VLOOKUP(H1475,'[3]POB 2017 DISA CHOTA'!$G$289:$AS$1552,35,FALSE)</f>
        <v>40</v>
      </c>
      <c r="AQ1475" s="51">
        <f>VLOOKUP(H1475,'[3]POB 2017 DISA CHOTA'!$G$289:$AS$1552,36,FALSE)</f>
        <v>48</v>
      </c>
      <c r="AR1475" s="51">
        <f>VLOOKUP(H1475,'[3]POB 2017 DISA CHOTA'!$G$289:$AS$1552,37,FALSE)</f>
        <v>64</v>
      </c>
      <c r="AS1475" s="51">
        <f>VLOOKUP(H1475,'[3]POB 2017 DISA CHOTA'!$G$289:$AS$1552,38,FALSE)</f>
        <v>242</v>
      </c>
      <c r="AT1475" s="51">
        <f>VLOOKUP(H1475,'[3]POB 2017 DISA CHOTA'!$G$289:$AS$1552,39,FALSE)</f>
        <v>18</v>
      </c>
      <c r="AU1475" s="56">
        <v>9863</v>
      </c>
      <c r="AV1475" s="109"/>
      <c r="AW1475" s="109"/>
    </row>
    <row r="1476" spans="1:49" s="33" customFormat="1" ht="12">
      <c r="A1476" s="21">
        <v>1472</v>
      </c>
      <c r="B1476" s="83">
        <v>8802</v>
      </c>
      <c r="C1476" s="84" t="s">
        <v>996</v>
      </c>
      <c r="D1476" s="84" t="s">
        <v>782</v>
      </c>
      <c r="E1476" s="84" t="s">
        <v>786</v>
      </c>
      <c r="F1476" s="85" t="s">
        <v>429</v>
      </c>
      <c r="G1476" s="56" t="s">
        <v>662</v>
      </c>
      <c r="H1476" s="83">
        <v>8802</v>
      </c>
      <c r="I1476" s="16">
        <f t="shared" si="1050"/>
        <v>438</v>
      </c>
      <c r="J1476" s="51">
        <f>VLOOKUP(H1476,'[3]POB 2017 DISA CHOTA'!$G$289:$AS$1552,3,FALSE)</f>
        <v>3</v>
      </c>
      <c r="K1476" s="51">
        <f>VLOOKUP(H1476,'[3]POB 2017 DISA CHOTA'!$G$289:$AS$1552,4,FALSE)</f>
        <v>5</v>
      </c>
      <c r="L1476" s="51">
        <f>VLOOKUP(H1476,'[3]POB 2017 DISA CHOTA'!$G$289:$AS$1552,5,FALSE)</f>
        <v>8</v>
      </c>
      <c r="M1476" s="51">
        <f>VLOOKUP(H1476,'[3]POB 2017 DISA CHOTA'!$G$289:$AS$1552,6,FALSE)</f>
        <v>7</v>
      </c>
      <c r="N1476" s="51">
        <f>VLOOKUP(H1476,'[3]POB 2017 DISA CHOTA'!$G$289:$AS$1552,7,FALSE)</f>
        <v>7</v>
      </c>
      <c r="O1476" s="51">
        <f>VLOOKUP(H1476,'[3]POB 2017 DISA CHOTA'!$G$289:$AS$1552,8,FALSE)</f>
        <v>6</v>
      </c>
      <c r="P1476" s="51">
        <f>VLOOKUP(H1476,'[3]POB 2017 DISA CHOTA'!$G$289:$AS$1552,9,FALSE)</f>
        <v>8</v>
      </c>
      <c r="Q1476" s="51">
        <f>VLOOKUP(H1476,'[3]POB 2017 DISA CHOTA'!$G$289:$AS$1552,10,FALSE)</f>
        <v>17</v>
      </c>
      <c r="R1476" s="51">
        <f>VLOOKUP(H1476,'[3]POB 2017 DISA CHOTA'!$G$289:$AS$1552,11,FALSE)</f>
        <v>5</v>
      </c>
      <c r="S1476" s="51">
        <f>VLOOKUP(H1476,'[3]POB 2017 DISA CHOTA'!$G$289:$AS$1552,12,FALSE)</f>
        <v>7</v>
      </c>
      <c r="T1476" s="51">
        <f>VLOOKUP(H1476,'[3]POB 2017 DISA CHOTA'!$G$289:$AS$1552,13,FALSE)</f>
        <v>8</v>
      </c>
      <c r="U1476" s="51">
        <f>VLOOKUP(H1476,'[3]POB 2017 DISA CHOTA'!$G$289:$AS$1552,14,FALSE)</f>
        <v>10</v>
      </c>
      <c r="V1476" s="51">
        <f>VLOOKUP(H1476,'[3]POB 2017 DISA CHOTA'!$G$289:$AS$1552,15,FALSE)</f>
        <v>12</v>
      </c>
      <c r="W1476" s="51">
        <f>VLOOKUP(H1476,'[3]POB 2017 DISA CHOTA'!$G$289:$AS$1552,16,FALSE)</f>
        <v>10</v>
      </c>
      <c r="X1476" s="51">
        <f>VLOOKUP(H1476,'[3]POB 2017 DISA CHOTA'!$G$289:$AS$1552,17,FALSE)</f>
        <v>9</v>
      </c>
      <c r="Y1476" s="51">
        <f>VLOOKUP(H1476,'[3]POB 2017 DISA CHOTA'!$G$289:$AS$1552,18,FALSE)</f>
        <v>6</v>
      </c>
      <c r="Z1476" s="51">
        <f>VLOOKUP(H1476,'[3]POB 2017 DISA CHOTA'!$G$289:$AS$1552,19,FALSE)</f>
        <v>10</v>
      </c>
      <c r="AA1476" s="51">
        <f>VLOOKUP(H1476,'[3]POB 2017 DISA CHOTA'!$G$289:$AS$1552,20,FALSE)</f>
        <v>10</v>
      </c>
      <c r="AB1476" s="51">
        <f>VLOOKUP(H1476,'[3]POB 2017 DISA CHOTA'!$G$289:$AS$1552,21,FALSE)</f>
        <v>9</v>
      </c>
      <c r="AC1476" s="51">
        <f>VLOOKUP(H1476,'[3]POB 2017 DISA CHOTA'!$G$289:$AS$1552,22,FALSE)</f>
        <v>6</v>
      </c>
      <c r="AD1476" s="51">
        <f>VLOOKUP(H1476,'[3]POB 2017 DISA CHOTA'!$G$289:$AS$1552,23,FALSE)</f>
        <v>35</v>
      </c>
      <c r="AE1476" s="51">
        <f>VLOOKUP(H1476,'[3]POB 2017 DISA CHOTA'!$G$289:$AS$1552,24,FALSE)</f>
        <v>39</v>
      </c>
      <c r="AF1476" s="51">
        <f>VLOOKUP(H1476,'[3]POB 2017 DISA CHOTA'!$G$289:$AS$1552,25,FALSE)</f>
        <v>57</v>
      </c>
      <c r="AG1476" s="51">
        <f>VLOOKUP(H1476,'[3]POB 2017 DISA CHOTA'!$G$289:$AS$1552,26,FALSE)</f>
        <v>20</v>
      </c>
      <c r="AH1476" s="51">
        <f>VLOOKUP(H1476,'[3]POB 2017 DISA CHOTA'!$G$289:$AS$1552,27,FALSE)</f>
        <v>22</v>
      </c>
      <c r="AI1476" s="51">
        <f>VLOOKUP(H1476,'[3]POB 2017 DISA CHOTA'!$G$289:$AS$1552,28,FALSE)</f>
        <v>21</v>
      </c>
      <c r="AJ1476" s="51">
        <f>VLOOKUP(H1476,'[3]POB 2017 DISA CHOTA'!$G$289:$AS$1552,29,FALSE)</f>
        <v>22</v>
      </c>
      <c r="AK1476" s="51">
        <f>VLOOKUP(H1476,'[3]POB 2017 DISA CHOTA'!$G$289:$AS$1552,30,FALSE)</f>
        <v>19</v>
      </c>
      <c r="AL1476" s="51">
        <f>VLOOKUP(H1476,'[3]POB 2017 DISA CHOTA'!$G$289:$AS$1552,31,FALSE)</f>
        <v>11</v>
      </c>
      <c r="AM1476" s="51">
        <f>VLOOKUP(H1476,'[3]POB 2017 DISA CHOTA'!$G$289:$AS$1552,32,FALSE)</f>
        <v>8</v>
      </c>
      <c r="AN1476" s="51">
        <f>VLOOKUP(H1476,'[3]POB 2017 DISA CHOTA'!$G$289:$AS$1552,33,FALSE)</f>
        <v>6</v>
      </c>
      <c r="AO1476" s="51">
        <f>VLOOKUP(H1476,'[3]POB 2017 DISA CHOTA'!$G$289:$AS$1552,34,FALSE)</f>
        <v>4</v>
      </c>
      <c r="AP1476" s="51">
        <f>VLOOKUP(H1476,'[3]POB 2017 DISA CHOTA'!$G$289:$AS$1552,35,FALSE)</f>
        <v>11</v>
      </c>
      <c r="AQ1476" s="51">
        <f>VLOOKUP(H1476,'[3]POB 2017 DISA CHOTA'!$G$289:$AS$1552,36,FALSE)</f>
        <v>24</v>
      </c>
      <c r="AR1476" s="51">
        <f>VLOOKUP(H1476,'[3]POB 2017 DISA CHOTA'!$G$289:$AS$1552,37,FALSE)</f>
        <v>20</v>
      </c>
      <c r="AS1476" s="51">
        <f>VLOOKUP(H1476,'[3]POB 2017 DISA CHOTA'!$G$289:$AS$1552,38,FALSE)</f>
        <v>95</v>
      </c>
      <c r="AT1476" s="51">
        <f>VLOOKUP(H1476,'[3]POB 2017 DISA CHOTA'!$G$289:$AS$1552,39,FALSE)</f>
        <v>5</v>
      </c>
      <c r="AU1476" s="56">
        <v>8802</v>
      </c>
      <c r="AV1476" s="109"/>
      <c r="AW1476" s="109"/>
    </row>
    <row r="1477" spans="1:49" s="33" customFormat="1" ht="12">
      <c r="A1477" s="21">
        <v>1473</v>
      </c>
      <c r="B1477" s="83">
        <v>9870</v>
      </c>
      <c r="C1477" s="84" t="s">
        <v>996</v>
      </c>
      <c r="D1477" s="84" t="s">
        <v>782</v>
      </c>
      <c r="E1477" s="84" t="s">
        <v>792</v>
      </c>
      <c r="F1477" s="14" t="s">
        <v>430</v>
      </c>
      <c r="G1477" s="56" t="s">
        <v>662</v>
      </c>
      <c r="H1477" s="83">
        <v>9870</v>
      </c>
      <c r="I1477" s="16">
        <f t="shared" si="1050"/>
        <v>2509</v>
      </c>
      <c r="J1477" s="51">
        <f>VLOOKUP(H1477,'[3]POB 2017 DISA CHOTA'!$G$289:$AS$1552,3,FALSE)</f>
        <v>2</v>
      </c>
      <c r="K1477" s="51">
        <f>VLOOKUP(H1477,'[3]POB 2017 DISA CHOTA'!$G$289:$AS$1552,4,FALSE)</f>
        <v>3</v>
      </c>
      <c r="L1477" s="51">
        <f>VLOOKUP(H1477,'[3]POB 2017 DISA CHOTA'!$G$289:$AS$1552,5,FALSE)</f>
        <v>2</v>
      </c>
      <c r="M1477" s="51">
        <f>VLOOKUP(H1477,'[3]POB 2017 DISA CHOTA'!$G$289:$AS$1552,6,FALSE)</f>
        <v>3</v>
      </c>
      <c r="N1477" s="51">
        <f>VLOOKUP(H1477,'[3]POB 2017 DISA CHOTA'!$G$289:$AS$1552,7,FALSE)</f>
        <v>9</v>
      </c>
      <c r="O1477" s="51">
        <f>VLOOKUP(H1477,'[3]POB 2017 DISA CHOTA'!$G$289:$AS$1552,8,FALSE)</f>
        <v>12</v>
      </c>
      <c r="P1477" s="51">
        <f>VLOOKUP(H1477,'[3]POB 2017 DISA CHOTA'!$G$289:$AS$1552,9,FALSE)</f>
        <v>9</v>
      </c>
      <c r="Q1477" s="51">
        <f>VLOOKUP(H1477,'[3]POB 2017 DISA CHOTA'!$G$289:$AS$1552,10,FALSE)</f>
        <v>18</v>
      </c>
      <c r="R1477" s="51">
        <f>VLOOKUP(H1477,'[3]POB 2017 DISA CHOTA'!$G$289:$AS$1552,11,FALSE)</f>
        <v>5</v>
      </c>
      <c r="S1477" s="51">
        <f>VLOOKUP(H1477,'[3]POB 2017 DISA CHOTA'!$G$289:$AS$1552,12,FALSE)</f>
        <v>6</v>
      </c>
      <c r="T1477" s="51">
        <f>VLOOKUP(H1477,'[3]POB 2017 DISA CHOTA'!$G$289:$AS$1552,13,FALSE)</f>
        <v>9</v>
      </c>
      <c r="U1477" s="51">
        <f>VLOOKUP(H1477,'[3]POB 2017 DISA CHOTA'!$G$289:$AS$1552,14,FALSE)</f>
        <v>8</v>
      </c>
      <c r="V1477" s="51">
        <f>VLOOKUP(H1477,'[3]POB 2017 DISA CHOTA'!$G$289:$AS$1552,15,FALSE)</f>
        <v>11</v>
      </c>
      <c r="W1477" s="51">
        <f>VLOOKUP(H1477,'[3]POB 2017 DISA CHOTA'!$G$289:$AS$1552,16,FALSE)</f>
        <v>6</v>
      </c>
      <c r="X1477" s="51">
        <f>VLOOKUP(H1477,'[3]POB 2017 DISA CHOTA'!$G$289:$AS$1552,17,FALSE)</f>
        <v>4</v>
      </c>
      <c r="Y1477" s="51">
        <f>VLOOKUP(H1477,'[3]POB 2017 DISA CHOTA'!$G$289:$AS$1552,18,FALSE)</f>
        <v>12</v>
      </c>
      <c r="Z1477" s="51">
        <f>VLOOKUP(H1477,'[3]POB 2017 DISA CHOTA'!$G$289:$AS$1552,19,FALSE)</f>
        <v>18</v>
      </c>
      <c r="AA1477" s="51">
        <f>VLOOKUP(H1477,'[3]POB 2017 DISA CHOTA'!$G$289:$AS$1552,20,FALSE)</f>
        <v>24</v>
      </c>
      <c r="AB1477" s="51">
        <f>VLOOKUP(H1477,'[3]POB 2017 DISA CHOTA'!$G$289:$AS$1552,21,FALSE)</f>
        <v>25</v>
      </c>
      <c r="AC1477" s="51">
        <f>VLOOKUP(H1477,'[3]POB 2017 DISA CHOTA'!$G$289:$AS$1552,22,FALSE)</f>
        <v>53</v>
      </c>
      <c r="AD1477" s="51">
        <f>VLOOKUP(H1477,'[3]POB 2017 DISA CHOTA'!$G$289:$AS$1552,23,FALSE)</f>
        <v>395</v>
      </c>
      <c r="AE1477" s="51">
        <f>VLOOKUP(H1477,'[3]POB 2017 DISA CHOTA'!$G$289:$AS$1552,24,FALSE)</f>
        <v>274</v>
      </c>
      <c r="AF1477" s="51">
        <f>VLOOKUP(H1477,'[3]POB 2017 DISA CHOTA'!$G$289:$AS$1552,25,FALSE)</f>
        <v>202</v>
      </c>
      <c r="AG1477" s="51">
        <f>VLOOKUP(H1477,'[3]POB 2017 DISA CHOTA'!$G$289:$AS$1552,26,FALSE)</f>
        <v>208</v>
      </c>
      <c r="AH1477" s="51">
        <f>VLOOKUP(H1477,'[3]POB 2017 DISA CHOTA'!$G$289:$AS$1552,27,FALSE)</f>
        <v>168</v>
      </c>
      <c r="AI1477" s="51">
        <f>VLOOKUP(H1477,'[3]POB 2017 DISA CHOTA'!$G$289:$AS$1552,28,FALSE)</f>
        <v>243</v>
      </c>
      <c r="AJ1477" s="51">
        <f>VLOOKUP(H1477,'[3]POB 2017 DISA CHOTA'!$G$289:$AS$1552,29,FALSE)</f>
        <v>214</v>
      </c>
      <c r="AK1477" s="51">
        <f>VLOOKUP(H1477,'[3]POB 2017 DISA CHOTA'!$G$289:$AS$1552,30,FALSE)</f>
        <v>198</v>
      </c>
      <c r="AL1477" s="51">
        <f>VLOOKUP(H1477,'[3]POB 2017 DISA CHOTA'!$G$289:$AS$1552,31,FALSE)</f>
        <v>145</v>
      </c>
      <c r="AM1477" s="51">
        <f>VLOOKUP(H1477,'[3]POB 2017 DISA CHOTA'!$G$289:$AS$1552,32,FALSE)</f>
        <v>102</v>
      </c>
      <c r="AN1477" s="51">
        <f>VLOOKUP(H1477,'[3]POB 2017 DISA CHOTA'!$G$289:$AS$1552,33,FALSE)</f>
        <v>61</v>
      </c>
      <c r="AO1477" s="51">
        <f>VLOOKUP(H1477,'[3]POB 2017 DISA CHOTA'!$G$289:$AS$1552,34,FALSE)</f>
        <v>22</v>
      </c>
      <c r="AP1477" s="51">
        <f>VLOOKUP(H1477,'[3]POB 2017 DISA CHOTA'!$G$289:$AS$1552,35,FALSE)</f>
        <v>38</v>
      </c>
      <c r="AQ1477" s="51">
        <f>VLOOKUP(H1477,'[3]POB 2017 DISA CHOTA'!$G$289:$AS$1552,36,FALSE)</f>
        <v>19</v>
      </c>
      <c r="AR1477" s="51">
        <f>VLOOKUP(H1477,'[3]POB 2017 DISA CHOTA'!$G$289:$AS$1552,37,FALSE)</f>
        <v>63</v>
      </c>
      <c r="AS1477" s="51">
        <f>VLOOKUP(H1477,'[3]POB 2017 DISA CHOTA'!$G$289:$AS$1552,38,FALSE)</f>
        <v>730</v>
      </c>
      <c r="AT1477" s="51">
        <f>VLOOKUP(H1477,'[3]POB 2017 DISA CHOTA'!$G$289:$AS$1552,39,FALSE)</f>
        <v>3</v>
      </c>
      <c r="AU1477" s="56">
        <v>9870</v>
      </c>
      <c r="AV1477" s="109"/>
      <c r="AW1477" s="109"/>
    </row>
    <row r="1478" spans="1:49" s="33" customFormat="1" ht="12">
      <c r="A1478" s="6">
        <v>1474</v>
      </c>
      <c r="B1478" s="83">
        <v>11326</v>
      </c>
      <c r="C1478" s="84" t="s">
        <v>996</v>
      </c>
      <c r="D1478" s="84" t="s">
        <v>782</v>
      </c>
      <c r="E1478" s="84" t="s">
        <v>791</v>
      </c>
      <c r="F1478" s="13" t="s">
        <v>431</v>
      </c>
      <c r="G1478" s="56" t="s">
        <v>662</v>
      </c>
      <c r="H1478" s="83">
        <v>11326</v>
      </c>
      <c r="I1478" s="16">
        <f t="shared" si="1050"/>
        <v>931</v>
      </c>
      <c r="J1478" s="51">
        <f>VLOOKUP(H1478,'[3]POB 2017 DISA CHOTA'!$G$289:$AS$1552,3,FALSE)</f>
        <v>11</v>
      </c>
      <c r="K1478" s="51">
        <f>VLOOKUP(H1478,'[3]POB 2017 DISA CHOTA'!$G$289:$AS$1552,4,FALSE)</f>
        <v>14</v>
      </c>
      <c r="L1478" s="51">
        <f>VLOOKUP(H1478,'[3]POB 2017 DISA CHOTA'!$G$289:$AS$1552,5,FALSE)</f>
        <v>20</v>
      </c>
      <c r="M1478" s="51">
        <f>VLOOKUP(H1478,'[3]POB 2017 DISA CHOTA'!$G$289:$AS$1552,6,FALSE)</f>
        <v>27</v>
      </c>
      <c r="N1478" s="51">
        <f>VLOOKUP(H1478,'[3]POB 2017 DISA CHOTA'!$G$289:$AS$1552,7,FALSE)</f>
        <v>15</v>
      </c>
      <c r="O1478" s="51">
        <f>VLOOKUP(H1478,'[3]POB 2017 DISA CHOTA'!$G$289:$AS$1552,8,FALSE)</f>
        <v>18</v>
      </c>
      <c r="P1478" s="51">
        <f>VLOOKUP(H1478,'[3]POB 2017 DISA CHOTA'!$G$289:$AS$1552,9,FALSE)</f>
        <v>17</v>
      </c>
      <c r="Q1478" s="51">
        <f>VLOOKUP(H1478,'[3]POB 2017 DISA CHOTA'!$G$289:$AS$1552,10,FALSE)</f>
        <v>17</v>
      </c>
      <c r="R1478" s="51">
        <f>VLOOKUP(H1478,'[3]POB 2017 DISA CHOTA'!$G$289:$AS$1552,11,FALSE)</f>
        <v>14</v>
      </c>
      <c r="S1478" s="51">
        <f>VLOOKUP(H1478,'[3]POB 2017 DISA CHOTA'!$G$289:$AS$1552,12,FALSE)</f>
        <v>14</v>
      </c>
      <c r="T1478" s="51">
        <f>VLOOKUP(H1478,'[3]POB 2017 DISA CHOTA'!$G$289:$AS$1552,13,FALSE)</f>
        <v>23</v>
      </c>
      <c r="U1478" s="51">
        <f>VLOOKUP(H1478,'[3]POB 2017 DISA CHOTA'!$G$289:$AS$1552,14,FALSE)</f>
        <v>19</v>
      </c>
      <c r="V1478" s="51">
        <f>VLOOKUP(H1478,'[3]POB 2017 DISA CHOTA'!$G$289:$AS$1552,15,FALSE)</f>
        <v>24</v>
      </c>
      <c r="W1478" s="51">
        <f>VLOOKUP(H1478,'[3]POB 2017 DISA CHOTA'!$G$289:$AS$1552,16,FALSE)</f>
        <v>18</v>
      </c>
      <c r="X1478" s="51">
        <f>VLOOKUP(H1478,'[3]POB 2017 DISA CHOTA'!$G$289:$AS$1552,17,FALSE)</f>
        <v>15</v>
      </c>
      <c r="Y1478" s="51">
        <f>VLOOKUP(H1478,'[3]POB 2017 DISA CHOTA'!$G$289:$AS$1552,18,FALSE)</f>
        <v>16</v>
      </c>
      <c r="Z1478" s="51">
        <f>VLOOKUP(H1478,'[3]POB 2017 DISA CHOTA'!$G$289:$AS$1552,19,FALSE)</f>
        <v>14</v>
      </c>
      <c r="AA1478" s="51">
        <f>VLOOKUP(H1478,'[3]POB 2017 DISA CHOTA'!$G$289:$AS$1552,20,FALSE)</f>
        <v>18</v>
      </c>
      <c r="AB1478" s="51">
        <f>VLOOKUP(H1478,'[3]POB 2017 DISA CHOTA'!$G$289:$AS$1552,21,FALSE)</f>
        <v>22</v>
      </c>
      <c r="AC1478" s="51">
        <f>VLOOKUP(H1478,'[3]POB 2017 DISA CHOTA'!$G$289:$AS$1552,22,FALSE)</f>
        <v>13</v>
      </c>
      <c r="AD1478" s="51">
        <f>VLOOKUP(H1478,'[3]POB 2017 DISA CHOTA'!$G$289:$AS$1552,23,FALSE)</f>
        <v>97</v>
      </c>
      <c r="AE1478" s="51">
        <f>VLOOKUP(H1478,'[3]POB 2017 DISA CHOTA'!$G$289:$AS$1552,24,FALSE)</f>
        <v>82</v>
      </c>
      <c r="AF1478" s="51">
        <f>VLOOKUP(H1478,'[3]POB 2017 DISA CHOTA'!$G$289:$AS$1552,25,FALSE)</f>
        <v>82</v>
      </c>
      <c r="AG1478" s="51">
        <f>VLOOKUP(H1478,'[3]POB 2017 DISA CHOTA'!$G$289:$AS$1552,26,FALSE)</f>
        <v>69</v>
      </c>
      <c r="AH1478" s="51">
        <f>VLOOKUP(H1478,'[3]POB 2017 DISA CHOTA'!$G$289:$AS$1552,27,FALSE)</f>
        <v>55</v>
      </c>
      <c r="AI1478" s="51">
        <f>VLOOKUP(H1478,'[3]POB 2017 DISA CHOTA'!$G$289:$AS$1552,28,FALSE)</f>
        <v>48</v>
      </c>
      <c r="AJ1478" s="51">
        <f>VLOOKUP(H1478,'[3]POB 2017 DISA CHOTA'!$G$289:$AS$1552,29,FALSE)</f>
        <v>35</v>
      </c>
      <c r="AK1478" s="51">
        <f>VLOOKUP(H1478,'[3]POB 2017 DISA CHOTA'!$G$289:$AS$1552,30,FALSE)</f>
        <v>29</v>
      </c>
      <c r="AL1478" s="51">
        <f>VLOOKUP(H1478,'[3]POB 2017 DISA CHOTA'!$G$289:$AS$1552,31,FALSE)</f>
        <v>23</v>
      </c>
      <c r="AM1478" s="51">
        <f>VLOOKUP(H1478,'[3]POB 2017 DISA CHOTA'!$G$289:$AS$1552,32,FALSE)</f>
        <v>25</v>
      </c>
      <c r="AN1478" s="51">
        <f>VLOOKUP(H1478,'[3]POB 2017 DISA CHOTA'!$G$289:$AS$1552,33,FALSE)</f>
        <v>21</v>
      </c>
      <c r="AO1478" s="51">
        <f>VLOOKUP(H1478,'[3]POB 2017 DISA CHOTA'!$G$289:$AS$1552,34,FALSE)</f>
        <v>10</v>
      </c>
      <c r="AP1478" s="51">
        <f>VLOOKUP(H1478,'[3]POB 2017 DISA CHOTA'!$G$289:$AS$1552,35,FALSE)</f>
        <v>6</v>
      </c>
      <c r="AQ1478" s="51">
        <f>VLOOKUP(H1478,'[3]POB 2017 DISA CHOTA'!$G$289:$AS$1552,36,FALSE)</f>
        <v>49</v>
      </c>
      <c r="AR1478" s="51">
        <f>VLOOKUP(H1478,'[3]POB 2017 DISA CHOTA'!$G$289:$AS$1552,37,FALSE)</f>
        <v>40</v>
      </c>
      <c r="AS1478" s="51">
        <f>VLOOKUP(H1478,'[3]POB 2017 DISA CHOTA'!$G$289:$AS$1552,38,FALSE)</f>
        <v>212</v>
      </c>
      <c r="AT1478" s="51">
        <f>VLOOKUP(H1478,'[3]POB 2017 DISA CHOTA'!$G$289:$AS$1552,39,FALSE)</f>
        <v>15</v>
      </c>
      <c r="AU1478" s="56">
        <v>11326</v>
      </c>
      <c r="AV1478" s="109"/>
      <c r="AW1478" s="109"/>
    </row>
    <row r="1479" spans="1:49" s="33" customFormat="1" ht="12">
      <c r="A1479" s="21">
        <v>1475</v>
      </c>
      <c r="B1479" s="83">
        <v>10626</v>
      </c>
      <c r="C1479" s="84" t="s">
        <v>996</v>
      </c>
      <c r="D1479" s="84" t="s">
        <v>782</v>
      </c>
      <c r="E1479" s="84" t="s">
        <v>791</v>
      </c>
      <c r="F1479" s="13" t="s">
        <v>432</v>
      </c>
      <c r="G1479" s="56" t="s">
        <v>662</v>
      </c>
      <c r="H1479" s="83">
        <v>10626</v>
      </c>
      <c r="I1479" s="16">
        <f t="shared" si="1050"/>
        <v>783</v>
      </c>
      <c r="J1479" s="51">
        <f>VLOOKUP(H1479,'[3]POB 2017 DISA CHOTA'!$G$289:$AS$1552,3,FALSE)</f>
        <v>17</v>
      </c>
      <c r="K1479" s="51">
        <f>VLOOKUP(H1479,'[3]POB 2017 DISA CHOTA'!$G$289:$AS$1552,4,FALSE)</f>
        <v>20</v>
      </c>
      <c r="L1479" s="51">
        <f>VLOOKUP(H1479,'[3]POB 2017 DISA CHOTA'!$G$289:$AS$1552,5,FALSE)</f>
        <v>11</v>
      </c>
      <c r="M1479" s="51">
        <f>VLOOKUP(H1479,'[3]POB 2017 DISA CHOTA'!$G$289:$AS$1552,6,FALSE)</f>
        <v>16</v>
      </c>
      <c r="N1479" s="51">
        <f>VLOOKUP(H1479,'[3]POB 2017 DISA CHOTA'!$G$289:$AS$1552,7,FALSE)</f>
        <v>14</v>
      </c>
      <c r="O1479" s="51">
        <f>VLOOKUP(H1479,'[3]POB 2017 DISA CHOTA'!$G$289:$AS$1552,8,FALSE)</f>
        <v>11</v>
      </c>
      <c r="P1479" s="51">
        <f>VLOOKUP(H1479,'[3]POB 2017 DISA CHOTA'!$G$289:$AS$1552,9,FALSE)</f>
        <v>14</v>
      </c>
      <c r="Q1479" s="51">
        <f>VLOOKUP(H1479,'[3]POB 2017 DISA CHOTA'!$G$289:$AS$1552,10,FALSE)</f>
        <v>11</v>
      </c>
      <c r="R1479" s="51">
        <f>VLOOKUP(H1479,'[3]POB 2017 DISA CHOTA'!$G$289:$AS$1552,11,FALSE)</f>
        <v>10</v>
      </c>
      <c r="S1479" s="51">
        <f>VLOOKUP(H1479,'[3]POB 2017 DISA CHOTA'!$G$289:$AS$1552,12,FALSE)</f>
        <v>14</v>
      </c>
      <c r="T1479" s="51">
        <f>VLOOKUP(H1479,'[3]POB 2017 DISA CHOTA'!$G$289:$AS$1552,13,FALSE)</f>
        <v>20</v>
      </c>
      <c r="U1479" s="51">
        <f>VLOOKUP(H1479,'[3]POB 2017 DISA CHOTA'!$G$289:$AS$1552,14,FALSE)</f>
        <v>11</v>
      </c>
      <c r="V1479" s="51">
        <f>VLOOKUP(H1479,'[3]POB 2017 DISA CHOTA'!$G$289:$AS$1552,15,FALSE)</f>
        <v>13</v>
      </c>
      <c r="W1479" s="51">
        <f>VLOOKUP(H1479,'[3]POB 2017 DISA CHOTA'!$G$289:$AS$1552,16,FALSE)</f>
        <v>12</v>
      </c>
      <c r="X1479" s="51">
        <f>VLOOKUP(H1479,'[3]POB 2017 DISA CHOTA'!$G$289:$AS$1552,17,FALSE)</f>
        <v>16</v>
      </c>
      <c r="Y1479" s="51">
        <f>VLOOKUP(H1479,'[3]POB 2017 DISA CHOTA'!$G$289:$AS$1552,18,FALSE)</f>
        <v>20</v>
      </c>
      <c r="Z1479" s="51">
        <f>VLOOKUP(H1479,'[3]POB 2017 DISA CHOTA'!$G$289:$AS$1552,19,FALSE)</f>
        <v>22</v>
      </c>
      <c r="AA1479" s="51">
        <f>VLOOKUP(H1479,'[3]POB 2017 DISA CHOTA'!$G$289:$AS$1552,20,FALSE)</f>
        <v>10</v>
      </c>
      <c r="AB1479" s="51">
        <f>VLOOKUP(H1479,'[3]POB 2017 DISA CHOTA'!$G$289:$AS$1552,21,FALSE)</f>
        <v>21</v>
      </c>
      <c r="AC1479" s="51">
        <f>VLOOKUP(H1479,'[3]POB 2017 DISA CHOTA'!$G$289:$AS$1552,22,FALSE)</f>
        <v>21</v>
      </c>
      <c r="AD1479" s="51">
        <f>VLOOKUP(H1479,'[3]POB 2017 DISA CHOTA'!$G$289:$AS$1552,23,FALSE)</f>
        <v>78</v>
      </c>
      <c r="AE1479" s="51">
        <f>VLOOKUP(H1479,'[3]POB 2017 DISA CHOTA'!$G$289:$AS$1552,24,FALSE)</f>
        <v>62</v>
      </c>
      <c r="AF1479" s="51">
        <f>VLOOKUP(H1479,'[3]POB 2017 DISA CHOTA'!$G$289:$AS$1552,25,FALSE)</f>
        <v>77</v>
      </c>
      <c r="AG1479" s="51">
        <f>VLOOKUP(H1479,'[3]POB 2017 DISA CHOTA'!$G$289:$AS$1552,26,FALSE)</f>
        <v>60</v>
      </c>
      <c r="AH1479" s="51">
        <f>VLOOKUP(H1479,'[3]POB 2017 DISA CHOTA'!$G$289:$AS$1552,27,FALSE)</f>
        <v>51</v>
      </c>
      <c r="AI1479" s="51">
        <f>VLOOKUP(H1479,'[3]POB 2017 DISA CHOTA'!$G$289:$AS$1552,28,FALSE)</f>
        <v>39</v>
      </c>
      <c r="AJ1479" s="51">
        <f>VLOOKUP(H1479,'[3]POB 2017 DISA CHOTA'!$G$289:$AS$1552,29,FALSE)</f>
        <v>26</v>
      </c>
      <c r="AK1479" s="51">
        <f>VLOOKUP(H1479,'[3]POB 2017 DISA CHOTA'!$G$289:$AS$1552,30,FALSE)</f>
        <v>27</v>
      </c>
      <c r="AL1479" s="51">
        <f>VLOOKUP(H1479,'[3]POB 2017 DISA CHOTA'!$G$289:$AS$1552,31,FALSE)</f>
        <v>13</v>
      </c>
      <c r="AM1479" s="51">
        <f>VLOOKUP(H1479,'[3]POB 2017 DISA CHOTA'!$G$289:$AS$1552,32,FALSE)</f>
        <v>9</v>
      </c>
      <c r="AN1479" s="51">
        <f>VLOOKUP(H1479,'[3]POB 2017 DISA CHOTA'!$G$289:$AS$1552,33,FALSE)</f>
        <v>12</v>
      </c>
      <c r="AO1479" s="51">
        <f>VLOOKUP(H1479,'[3]POB 2017 DISA CHOTA'!$G$289:$AS$1552,34,FALSE)</f>
        <v>14</v>
      </c>
      <c r="AP1479" s="51">
        <f>VLOOKUP(H1479,'[3]POB 2017 DISA CHOTA'!$G$289:$AS$1552,35,FALSE)</f>
        <v>11</v>
      </c>
      <c r="AQ1479" s="51">
        <f>VLOOKUP(H1479,'[3]POB 2017 DISA CHOTA'!$G$289:$AS$1552,36,FALSE)</f>
        <v>35</v>
      </c>
      <c r="AR1479" s="51">
        <f>VLOOKUP(H1479,'[3]POB 2017 DISA CHOTA'!$G$289:$AS$1552,37,FALSE)</f>
        <v>45</v>
      </c>
      <c r="AS1479" s="51">
        <f>VLOOKUP(H1479,'[3]POB 2017 DISA CHOTA'!$G$289:$AS$1552,38,FALSE)</f>
        <v>180</v>
      </c>
      <c r="AT1479" s="51">
        <f>VLOOKUP(H1479,'[3]POB 2017 DISA CHOTA'!$G$289:$AS$1552,39,FALSE)</f>
        <v>24</v>
      </c>
      <c r="AU1479" s="56">
        <v>10626</v>
      </c>
      <c r="AV1479" s="109"/>
      <c r="AW1479" s="109"/>
    </row>
    <row r="1480" spans="1:49" s="33" customFormat="1" ht="12">
      <c r="A1480" s="21">
        <v>1476</v>
      </c>
      <c r="B1480" s="83">
        <v>11329</v>
      </c>
      <c r="C1480" s="84" t="s">
        <v>996</v>
      </c>
      <c r="D1480" s="84" t="s">
        <v>782</v>
      </c>
      <c r="E1480" s="84" t="s">
        <v>786</v>
      </c>
      <c r="F1480" s="13" t="s">
        <v>433</v>
      </c>
      <c r="G1480" s="56" t="s">
        <v>662</v>
      </c>
      <c r="H1480" s="83">
        <v>11329</v>
      </c>
      <c r="I1480" s="16">
        <f t="shared" si="1050"/>
        <v>409</v>
      </c>
      <c r="J1480" s="51">
        <f>VLOOKUP(H1480,'[3]POB 2017 DISA CHOTA'!$G$289:$AS$1552,3,FALSE)</f>
        <v>9</v>
      </c>
      <c r="K1480" s="51">
        <f>VLOOKUP(H1480,'[3]POB 2017 DISA CHOTA'!$G$289:$AS$1552,4,FALSE)</f>
        <v>12</v>
      </c>
      <c r="L1480" s="51">
        <f>VLOOKUP(H1480,'[3]POB 2017 DISA CHOTA'!$G$289:$AS$1552,5,FALSE)</f>
        <v>8</v>
      </c>
      <c r="M1480" s="51">
        <f>VLOOKUP(H1480,'[3]POB 2017 DISA CHOTA'!$G$289:$AS$1552,6,FALSE)</f>
        <v>8</v>
      </c>
      <c r="N1480" s="51">
        <f>VLOOKUP(H1480,'[3]POB 2017 DISA CHOTA'!$G$289:$AS$1552,7,FALSE)</f>
        <v>9</v>
      </c>
      <c r="O1480" s="51">
        <f>VLOOKUP(H1480,'[3]POB 2017 DISA CHOTA'!$G$289:$AS$1552,8,FALSE)</f>
        <v>6</v>
      </c>
      <c r="P1480" s="51">
        <f>VLOOKUP(H1480,'[3]POB 2017 DISA CHOTA'!$G$289:$AS$1552,9,FALSE)</f>
        <v>8</v>
      </c>
      <c r="Q1480" s="51">
        <f>VLOOKUP(H1480,'[3]POB 2017 DISA CHOTA'!$G$289:$AS$1552,10,FALSE)</f>
        <v>8</v>
      </c>
      <c r="R1480" s="51">
        <f>VLOOKUP(H1480,'[3]POB 2017 DISA CHOTA'!$G$289:$AS$1552,11,FALSE)</f>
        <v>9</v>
      </c>
      <c r="S1480" s="51">
        <f>VLOOKUP(H1480,'[3]POB 2017 DISA CHOTA'!$G$289:$AS$1552,12,FALSE)</f>
        <v>4</v>
      </c>
      <c r="T1480" s="51">
        <f>VLOOKUP(H1480,'[3]POB 2017 DISA CHOTA'!$G$289:$AS$1552,13,FALSE)</f>
        <v>9</v>
      </c>
      <c r="U1480" s="51">
        <f>VLOOKUP(H1480,'[3]POB 2017 DISA CHOTA'!$G$289:$AS$1552,14,FALSE)</f>
        <v>8</v>
      </c>
      <c r="V1480" s="51">
        <f>VLOOKUP(H1480,'[3]POB 2017 DISA CHOTA'!$G$289:$AS$1552,15,FALSE)</f>
        <v>8</v>
      </c>
      <c r="W1480" s="51">
        <f>VLOOKUP(H1480,'[3]POB 2017 DISA CHOTA'!$G$289:$AS$1552,16,FALSE)</f>
        <v>10</v>
      </c>
      <c r="X1480" s="51">
        <f>VLOOKUP(H1480,'[3]POB 2017 DISA CHOTA'!$G$289:$AS$1552,17,FALSE)</f>
        <v>4</v>
      </c>
      <c r="Y1480" s="51">
        <f>VLOOKUP(H1480,'[3]POB 2017 DISA CHOTA'!$G$289:$AS$1552,18,FALSE)</f>
        <v>9</v>
      </c>
      <c r="Z1480" s="51">
        <f>VLOOKUP(H1480,'[3]POB 2017 DISA CHOTA'!$G$289:$AS$1552,19,FALSE)</f>
        <v>7</v>
      </c>
      <c r="AA1480" s="51">
        <f>VLOOKUP(H1480,'[3]POB 2017 DISA CHOTA'!$G$289:$AS$1552,20,FALSE)</f>
        <v>8</v>
      </c>
      <c r="AB1480" s="51">
        <f>VLOOKUP(H1480,'[3]POB 2017 DISA CHOTA'!$G$289:$AS$1552,21,FALSE)</f>
        <v>5</v>
      </c>
      <c r="AC1480" s="51">
        <f>VLOOKUP(H1480,'[3]POB 2017 DISA CHOTA'!$G$289:$AS$1552,22,FALSE)</f>
        <v>6</v>
      </c>
      <c r="AD1480" s="51">
        <f>VLOOKUP(H1480,'[3]POB 2017 DISA CHOTA'!$G$289:$AS$1552,23,FALSE)</f>
        <v>39</v>
      </c>
      <c r="AE1480" s="51">
        <f>VLOOKUP(H1480,'[3]POB 2017 DISA CHOTA'!$G$289:$AS$1552,24,FALSE)</f>
        <v>43</v>
      </c>
      <c r="AF1480" s="51">
        <f>VLOOKUP(H1480,'[3]POB 2017 DISA CHOTA'!$G$289:$AS$1552,25,FALSE)</f>
        <v>33</v>
      </c>
      <c r="AG1480" s="51">
        <f>VLOOKUP(H1480,'[3]POB 2017 DISA CHOTA'!$G$289:$AS$1552,26,FALSE)</f>
        <v>35</v>
      </c>
      <c r="AH1480" s="51">
        <f>VLOOKUP(H1480,'[3]POB 2017 DISA CHOTA'!$G$289:$AS$1552,27,FALSE)</f>
        <v>23</v>
      </c>
      <c r="AI1480" s="51">
        <f>VLOOKUP(H1480,'[3]POB 2017 DISA CHOTA'!$G$289:$AS$1552,28,FALSE)</f>
        <v>21</v>
      </c>
      <c r="AJ1480" s="51">
        <f>VLOOKUP(H1480,'[3]POB 2017 DISA CHOTA'!$G$289:$AS$1552,29,FALSE)</f>
        <v>19</v>
      </c>
      <c r="AK1480" s="51">
        <f>VLOOKUP(H1480,'[3]POB 2017 DISA CHOTA'!$G$289:$AS$1552,30,FALSE)</f>
        <v>19</v>
      </c>
      <c r="AL1480" s="51">
        <f>VLOOKUP(H1480,'[3]POB 2017 DISA CHOTA'!$G$289:$AS$1552,31,FALSE)</f>
        <v>8</v>
      </c>
      <c r="AM1480" s="51">
        <f>VLOOKUP(H1480,'[3]POB 2017 DISA CHOTA'!$G$289:$AS$1552,32,FALSE)</f>
        <v>5</v>
      </c>
      <c r="AN1480" s="51">
        <f>VLOOKUP(H1480,'[3]POB 2017 DISA CHOTA'!$G$289:$AS$1552,33,FALSE)</f>
        <v>1</v>
      </c>
      <c r="AO1480" s="51">
        <f>VLOOKUP(H1480,'[3]POB 2017 DISA CHOTA'!$G$289:$AS$1552,34,FALSE)</f>
        <v>6</v>
      </c>
      <c r="AP1480" s="51">
        <f>VLOOKUP(H1480,'[3]POB 2017 DISA CHOTA'!$G$289:$AS$1552,35,FALSE)</f>
        <v>2</v>
      </c>
      <c r="AQ1480" s="51">
        <f>VLOOKUP(H1480,'[3]POB 2017 DISA CHOTA'!$G$289:$AS$1552,36,FALSE)</f>
        <v>19</v>
      </c>
      <c r="AR1480" s="51">
        <f>VLOOKUP(H1480,'[3]POB 2017 DISA CHOTA'!$G$289:$AS$1552,37,FALSE)</f>
        <v>17</v>
      </c>
      <c r="AS1480" s="51">
        <f>VLOOKUP(H1480,'[3]POB 2017 DISA CHOTA'!$G$289:$AS$1552,38,FALSE)</f>
        <v>95</v>
      </c>
      <c r="AT1480" s="51">
        <f>VLOOKUP(H1480,'[3]POB 2017 DISA CHOTA'!$G$289:$AS$1552,39,FALSE)</f>
        <v>14</v>
      </c>
      <c r="AU1480" s="56">
        <v>11329</v>
      </c>
      <c r="AV1480" s="109"/>
      <c r="AW1480" s="109"/>
    </row>
    <row r="1481" spans="1:49" s="33" customFormat="1" ht="12">
      <c r="A1481" s="6">
        <v>1477</v>
      </c>
      <c r="B1481" s="83">
        <v>10544</v>
      </c>
      <c r="C1481" s="84" t="s">
        <v>996</v>
      </c>
      <c r="D1481" s="84" t="s">
        <v>782</v>
      </c>
      <c r="E1481" s="84" t="s">
        <v>786</v>
      </c>
      <c r="F1481" s="85" t="s">
        <v>434</v>
      </c>
      <c r="G1481" s="56" t="s">
        <v>662</v>
      </c>
      <c r="H1481" s="83">
        <v>10544</v>
      </c>
      <c r="I1481" s="16">
        <f t="shared" si="1050"/>
        <v>473</v>
      </c>
      <c r="J1481" s="51">
        <f>VLOOKUP(H1481,'[3]POB 2017 DISA CHOTA'!$G$289:$AS$1552,3,FALSE)</f>
        <v>7</v>
      </c>
      <c r="K1481" s="51">
        <f>VLOOKUP(H1481,'[3]POB 2017 DISA CHOTA'!$G$289:$AS$1552,4,FALSE)</f>
        <v>9</v>
      </c>
      <c r="L1481" s="51">
        <f>VLOOKUP(H1481,'[3]POB 2017 DISA CHOTA'!$G$289:$AS$1552,5,FALSE)</f>
        <v>9</v>
      </c>
      <c r="M1481" s="51">
        <f>VLOOKUP(H1481,'[3]POB 2017 DISA CHOTA'!$G$289:$AS$1552,6,FALSE)</f>
        <v>3</v>
      </c>
      <c r="N1481" s="51">
        <f>VLOOKUP(H1481,'[3]POB 2017 DISA CHOTA'!$G$289:$AS$1552,7,FALSE)</f>
        <v>10</v>
      </c>
      <c r="O1481" s="51">
        <f>VLOOKUP(H1481,'[3]POB 2017 DISA CHOTA'!$G$289:$AS$1552,8,FALSE)</f>
        <v>9</v>
      </c>
      <c r="P1481" s="51">
        <f>VLOOKUP(H1481,'[3]POB 2017 DISA CHOTA'!$G$289:$AS$1552,9,FALSE)</f>
        <v>6</v>
      </c>
      <c r="Q1481" s="51">
        <f>VLOOKUP(H1481,'[3]POB 2017 DISA CHOTA'!$G$289:$AS$1552,10,FALSE)</f>
        <v>9</v>
      </c>
      <c r="R1481" s="51">
        <f>VLOOKUP(H1481,'[3]POB 2017 DISA CHOTA'!$G$289:$AS$1552,11,FALSE)</f>
        <v>8</v>
      </c>
      <c r="S1481" s="51">
        <f>VLOOKUP(H1481,'[3]POB 2017 DISA CHOTA'!$G$289:$AS$1552,12,FALSE)</f>
        <v>5</v>
      </c>
      <c r="T1481" s="51">
        <f>VLOOKUP(H1481,'[3]POB 2017 DISA CHOTA'!$G$289:$AS$1552,13,FALSE)</f>
        <v>7</v>
      </c>
      <c r="U1481" s="51">
        <f>VLOOKUP(H1481,'[3]POB 2017 DISA CHOTA'!$G$289:$AS$1552,14,FALSE)</f>
        <v>12</v>
      </c>
      <c r="V1481" s="51">
        <f>VLOOKUP(H1481,'[3]POB 2017 DISA CHOTA'!$G$289:$AS$1552,15,FALSE)</f>
        <v>17</v>
      </c>
      <c r="W1481" s="51">
        <f>VLOOKUP(H1481,'[3]POB 2017 DISA CHOTA'!$G$289:$AS$1552,16,FALSE)</f>
        <v>10</v>
      </c>
      <c r="X1481" s="51">
        <f>VLOOKUP(H1481,'[3]POB 2017 DISA CHOTA'!$G$289:$AS$1552,17,FALSE)</f>
        <v>12</v>
      </c>
      <c r="Y1481" s="51">
        <f>VLOOKUP(H1481,'[3]POB 2017 DISA CHOTA'!$G$289:$AS$1552,18,FALSE)</f>
        <v>8</v>
      </c>
      <c r="Z1481" s="51">
        <f>VLOOKUP(H1481,'[3]POB 2017 DISA CHOTA'!$G$289:$AS$1552,19,FALSE)</f>
        <v>12</v>
      </c>
      <c r="AA1481" s="51">
        <f>VLOOKUP(H1481,'[3]POB 2017 DISA CHOTA'!$G$289:$AS$1552,20,FALSE)</f>
        <v>9</v>
      </c>
      <c r="AB1481" s="51">
        <f>VLOOKUP(H1481,'[3]POB 2017 DISA CHOTA'!$G$289:$AS$1552,21,FALSE)</f>
        <v>10</v>
      </c>
      <c r="AC1481" s="51">
        <f>VLOOKUP(H1481,'[3]POB 2017 DISA CHOTA'!$G$289:$AS$1552,22,FALSE)</f>
        <v>9</v>
      </c>
      <c r="AD1481" s="51">
        <f>VLOOKUP(H1481,'[3]POB 2017 DISA CHOTA'!$G$289:$AS$1552,23,FALSE)</f>
        <v>49</v>
      </c>
      <c r="AE1481" s="51">
        <f>VLOOKUP(H1481,'[3]POB 2017 DISA CHOTA'!$G$289:$AS$1552,24,FALSE)</f>
        <v>46</v>
      </c>
      <c r="AF1481" s="51">
        <f>VLOOKUP(H1481,'[3]POB 2017 DISA CHOTA'!$G$289:$AS$1552,25,FALSE)</f>
        <v>43</v>
      </c>
      <c r="AG1481" s="51">
        <f>VLOOKUP(H1481,'[3]POB 2017 DISA CHOTA'!$G$289:$AS$1552,26,FALSE)</f>
        <v>46</v>
      </c>
      <c r="AH1481" s="51">
        <f>VLOOKUP(H1481,'[3]POB 2017 DISA CHOTA'!$G$289:$AS$1552,27,FALSE)</f>
        <v>33</v>
      </c>
      <c r="AI1481" s="51">
        <f>VLOOKUP(H1481,'[3]POB 2017 DISA CHOTA'!$G$289:$AS$1552,28,FALSE)</f>
        <v>21</v>
      </c>
      <c r="AJ1481" s="51">
        <f>VLOOKUP(H1481,'[3]POB 2017 DISA CHOTA'!$G$289:$AS$1552,29,FALSE)</f>
        <v>13</v>
      </c>
      <c r="AK1481" s="51">
        <f>VLOOKUP(H1481,'[3]POB 2017 DISA CHOTA'!$G$289:$AS$1552,30,FALSE)</f>
        <v>11</v>
      </c>
      <c r="AL1481" s="51">
        <f>VLOOKUP(H1481,'[3]POB 2017 DISA CHOTA'!$G$289:$AS$1552,31,FALSE)</f>
        <v>5</v>
      </c>
      <c r="AM1481" s="51">
        <f>VLOOKUP(H1481,'[3]POB 2017 DISA CHOTA'!$G$289:$AS$1552,32,FALSE)</f>
        <v>10</v>
      </c>
      <c r="AN1481" s="51">
        <f>VLOOKUP(H1481,'[3]POB 2017 DISA CHOTA'!$G$289:$AS$1552,33,FALSE)</f>
        <v>10</v>
      </c>
      <c r="AO1481" s="51">
        <f>VLOOKUP(H1481,'[3]POB 2017 DISA CHOTA'!$G$289:$AS$1552,34,FALSE)</f>
        <v>4</v>
      </c>
      <c r="AP1481" s="51">
        <f>VLOOKUP(H1481,'[3]POB 2017 DISA CHOTA'!$G$289:$AS$1552,35,FALSE)</f>
        <v>1</v>
      </c>
      <c r="AQ1481" s="51">
        <f>VLOOKUP(H1481,'[3]POB 2017 DISA CHOTA'!$G$289:$AS$1552,36,FALSE)</f>
        <v>28</v>
      </c>
      <c r="AR1481" s="51">
        <f>VLOOKUP(H1481,'[3]POB 2017 DISA CHOTA'!$G$289:$AS$1552,37,FALSE)</f>
        <v>23</v>
      </c>
      <c r="AS1481" s="51">
        <f>VLOOKUP(H1481,'[3]POB 2017 DISA CHOTA'!$G$289:$AS$1552,38,FALSE)</f>
        <v>117</v>
      </c>
      <c r="AT1481" s="51">
        <f>VLOOKUP(H1481,'[3]POB 2017 DISA CHOTA'!$G$289:$AS$1552,39,FALSE)</f>
        <v>11</v>
      </c>
      <c r="AU1481" s="56">
        <v>10544</v>
      </c>
      <c r="AV1481" s="109"/>
      <c r="AW1481" s="109"/>
    </row>
    <row r="1482" spans="1:49" s="33" customFormat="1" ht="12">
      <c r="A1482" s="21">
        <v>1478</v>
      </c>
      <c r="B1482" s="83">
        <v>11562</v>
      </c>
      <c r="C1482" s="84" t="s">
        <v>996</v>
      </c>
      <c r="D1482" s="84" t="s">
        <v>782</v>
      </c>
      <c r="E1482" s="84" t="s">
        <v>788</v>
      </c>
      <c r="F1482" s="13" t="s">
        <v>435</v>
      </c>
      <c r="G1482" s="56" t="s">
        <v>662</v>
      </c>
      <c r="H1482" s="83">
        <v>11562</v>
      </c>
      <c r="I1482" s="16">
        <f t="shared" si="1050"/>
        <v>1586</v>
      </c>
      <c r="J1482" s="51">
        <f>VLOOKUP(H1482,'[3]POB 2017 DISA CHOTA'!$G$289:$AS$1552,3,FALSE)</f>
        <v>20</v>
      </c>
      <c r="K1482" s="51">
        <f>VLOOKUP(H1482,'[3]POB 2017 DISA CHOTA'!$G$289:$AS$1552,4,FALSE)</f>
        <v>27</v>
      </c>
      <c r="L1482" s="51">
        <f>VLOOKUP(H1482,'[3]POB 2017 DISA CHOTA'!$G$289:$AS$1552,5,FALSE)</f>
        <v>30</v>
      </c>
      <c r="M1482" s="51">
        <f>VLOOKUP(H1482,'[3]POB 2017 DISA CHOTA'!$G$289:$AS$1552,6,FALSE)</f>
        <v>23</v>
      </c>
      <c r="N1482" s="51">
        <f>VLOOKUP(H1482,'[3]POB 2017 DISA CHOTA'!$G$289:$AS$1552,7,FALSE)</f>
        <v>13</v>
      </c>
      <c r="O1482" s="51">
        <f>VLOOKUP(H1482,'[3]POB 2017 DISA CHOTA'!$G$289:$AS$1552,8,FALSE)</f>
        <v>13</v>
      </c>
      <c r="P1482" s="51">
        <f>VLOOKUP(H1482,'[3]POB 2017 DISA CHOTA'!$G$289:$AS$1552,9,FALSE)</f>
        <v>28</v>
      </c>
      <c r="Q1482" s="51">
        <f>VLOOKUP(H1482,'[3]POB 2017 DISA CHOTA'!$G$289:$AS$1552,10,FALSE)</f>
        <v>31</v>
      </c>
      <c r="R1482" s="51">
        <f>VLOOKUP(H1482,'[3]POB 2017 DISA CHOTA'!$G$289:$AS$1552,11,FALSE)</f>
        <v>26</v>
      </c>
      <c r="S1482" s="51">
        <f>VLOOKUP(H1482,'[3]POB 2017 DISA CHOTA'!$G$289:$AS$1552,12,FALSE)</f>
        <v>21</v>
      </c>
      <c r="T1482" s="51">
        <f>VLOOKUP(H1482,'[3]POB 2017 DISA CHOTA'!$G$289:$AS$1552,13,FALSE)</f>
        <v>24</v>
      </c>
      <c r="U1482" s="51">
        <f>VLOOKUP(H1482,'[3]POB 2017 DISA CHOTA'!$G$289:$AS$1552,14,FALSE)</f>
        <v>31</v>
      </c>
      <c r="V1482" s="51">
        <f>VLOOKUP(H1482,'[3]POB 2017 DISA CHOTA'!$G$289:$AS$1552,15,FALSE)</f>
        <v>28</v>
      </c>
      <c r="W1482" s="51">
        <f>VLOOKUP(H1482,'[3]POB 2017 DISA CHOTA'!$G$289:$AS$1552,16,FALSE)</f>
        <v>21</v>
      </c>
      <c r="X1482" s="51">
        <f>VLOOKUP(H1482,'[3]POB 2017 DISA CHOTA'!$G$289:$AS$1552,17,FALSE)</f>
        <v>24</v>
      </c>
      <c r="Y1482" s="51">
        <f>VLOOKUP(H1482,'[3]POB 2017 DISA CHOTA'!$G$289:$AS$1552,18,FALSE)</f>
        <v>23</v>
      </c>
      <c r="Z1482" s="51">
        <f>VLOOKUP(H1482,'[3]POB 2017 DISA CHOTA'!$G$289:$AS$1552,19,FALSE)</f>
        <v>37</v>
      </c>
      <c r="AA1482" s="51">
        <f>VLOOKUP(H1482,'[3]POB 2017 DISA CHOTA'!$G$289:$AS$1552,20,FALSE)</f>
        <v>28</v>
      </c>
      <c r="AB1482" s="51">
        <f>VLOOKUP(H1482,'[3]POB 2017 DISA CHOTA'!$G$289:$AS$1552,21,FALSE)</f>
        <v>32</v>
      </c>
      <c r="AC1482" s="51">
        <f>VLOOKUP(H1482,'[3]POB 2017 DISA CHOTA'!$G$289:$AS$1552,22,FALSE)</f>
        <v>37</v>
      </c>
      <c r="AD1482" s="51">
        <f>VLOOKUP(H1482,'[3]POB 2017 DISA CHOTA'!$G$289:$AS$1552,23,FALSE)</f>
        <v>125</v>
      </c>
      <c r="AE1482" s="51">
        <f>VLOOKUP(H1482,'[3]POB 2017 DISA CHOTA'!$G$289:$AS$1552,24,FALSE)</f>
        <v>117</v>
      </c>
      <c r="AF1482" s="51">
        <f>VLOOKUP(H1482,'[3]POB 2017 DISA CHOTA'!$G$289:$AS$1552,25,FALSE)</f>
        <v>149</v>
      </c>
      <c r="AG1482" s="51">
        <f>VLOOKUP(H1482,'[3]POB 2017 DISA CHOTA'!$G$289:$AS$1552,26,FALSE)</f>
        <v>108</v>
      </c>
      <c r="AH1482" s="51">
        <f>VLOOKUP(H1482,'[3]POB 2017 DISA CHOTA'!$G$289:$AS$1552,27,FALSE)</f>
        <v>96</v>
      </c>
      <c r="AI1482" s="51">
        <f>VLOOKUP(H1482,'[3]POB 2017 DISA CHOTA'!$G$289:$AS$1552,28,FALSE)</f>
        <v>96</v>
      </c>
      <c r="AJ1482" s="51">
        <f>VLOOKUP(H1482,'[3]POB 2017 DISA CHOTA'!$G$289:$AS$1552,29,FALSE)</f>
        <v>83</v>
      </c>
      <c r="AK1482" s="51">
        <f>VLOOKUP(H1482,'[3]POB 2017 DISA CHOTA'!$G$289:$AS$1552,30,FALSE)</f>
        <v>63</v>
      </c>
      <c r="AL1482" s="51">
        <f>VLOOKUP(H1482,'[3]POB 2017 DISA CHOTA'!$G$289:$AS$1552,31,FALSE)</f>
        <v>58</v>
      </c>
      <c r="AM1482" s="51">
        <f>VLOOKUP(H1482,'[3]POB 2017 DISA CHOTA'!$G$289:$AS$1552,32,FALSE)</f>
        <v>45</v>
      </c>
      <c r="AN1482" s="51">
        <f>VLOOKUP(H1482,'[3]POB 2017 DISA CHOTA'!$G$289:$AS$1552,33,FALSE)</f>
        <v>52</v>
      </c>
      <c r="AO1482" s="51">
        <f>VLOOKUP(H1482,'[3]POB 2017 DISA CHOTA'!$G$289:$AS$1552,34,FALSE)</f>
        <v>29</v>
      </c>
      <c r="AP1482" s="51">
        <f>VLOOKUP(H1482,'[3]POB 2017 DISA CHOTA'!$G$289:$AS$1552,35,FALSE)</f>
        <v>48</v>
      </c>
      <c r="AQ1482" s="51">
        <f>VLOOKUP(H1482,'[3]POB 2017 DISA CHOTA'!$G$289:$AS$1552,36,FALSE)</f>
        <v>63</v>
      </c>
      <c r="AR1482" s="51">
        <f>VLOOKUP(H1482,'[3]POB 2017 DISA CHOTA'!$G$289:$AS$1552,37,FALSE)</f>
        <v>75</v>
      </c>
      <c r="AS1482" s="51">
        <f>VLOOKUP(H1482,'[3]POB 2017 DISA CHOTA'!$G$289:$AS$1552,38,FALSE)</f>
        <v>339</v>
      </c>
      <c r="AT1482" s="51">
        <f>VLOOKUP(H1482,'[3]POB 2017 DISA CHOTA'!$G$289:$AS$1552,39,FALSE)</f>
        <v>28</v>
      </c>
      <c r="AU1482" s="56">
        <v>11562</v>
      </c>
      <c r="AV1482" s="109"/>
      <c r="AW1482" s="109"/>
    </row>
    <row r="1483" spans="1:49" s="33" customFormat="1" ht="12">
      <c r="A1483" s="21">
        <v>1479</v>
      </c>
      <c r="B1483" s="83"/>
      <c r="C1483" s="84"/>
      <c r="D1483" s="84"/>
      <c r="E1483" s="84"/>
      <c r="F1483" s="13" t="s">
        <v>1137</v>
      </c>
      <c r="G1483" s="56">
        <v>0</v>
      </c>
      <c r="H1483" s="83"/>
      <c r="I1483" s="16">
        <f t="shared" si="1050"/>
        <v>6419</v>
      </c>
      <c r="J1483" s="51">
        <v>56</v>
      </c>
      <c r="K1483" s="51">
        <v>60</v>
      </c>
      <c r="L1483" s="51">
        <v>99</v>
      </c>
      <c r="M1483" s="51">
        <v>99</v>
      </c>
      <c r="N1483" s="51">
        <v>98</v>
      </c>
      <c r="O1483" s="51">
        <v>98</v>
      </c>
      <c r="P1483" s="51">
        <v>100</v>
      </c>
      <c r="Q1483" s="51">
        <v>112</v>
      </c>
      <c r="R1483" s="51">
        <v>110</v>
      </c>
      <c r="S1483" s="51">
        <v>114</v>
      </c>
      <c r="T1483" s="51">
        <v>124</v>
      </c>
      <c r="U1483" s="51">
        <v>125</v>
      </c>
      <c r="V1483" s="51">
        <v>129</v>
      </c>
      <c r="W1483" s="51">
        <v>125</v>
      </c>
      <c r="X1483" s="51">
        <v>124</v>
      </c>
      <c r="Y1483" s="51">
        <v>122</v>
      </c>
      <c r="Z1483" s="51">
        <v>121</v>
      </c>
      <c r="AA1483" s="51">
        <v>111</v>
      </c>
      <c r="AB1483" s="51">
        <v>108</v>
      </c>
      <c r="AC1483" s="51">
        <v>107</v>
      </c>
      <c r="AD1483" s="51">
        <v>605</v>
      </c>
      <c r="AE1483" s="51">
        <v>629</v>
      </c>
      <c r="AF1483" s="51">
        <v>560</v>
      </c>
      <c r="AG1483" s="51">
        <v>500</v>
      </c>
      <c r="AH1483" s="51">
        <v>444</v>
      </c>
      <c r="AI1483" s="51">
        <v>381</v>
      </c>
      <c r="AJ1483" s="51">
        <v>311</v>
      </c>
      <c r="AK1483" s="51">
        <v>251</v>
      </c>
      <c r="AL1483" s="51">
        <v>201</v>
      </c>
      <c r="AM1483" s="51">
        <v>150</v>
      </c>
      <c r="AN1483" s="51">
        <v>112</v>
      </c>
      <c r="AO1483" s="51">
        <v>73</v>
      </c>
      <c r="AP1483" s="51">
        <v>60</v>
      </c>
      <c r="AQ1483" s="51">
        <v>307</v>
      </c>
      <c r="AR1483" s="51">
        <v>273</v>
      </c>
      <c r="AS1483" s="51">
        <v>1528</v>
      </c>
      <c r="AT1483" s="51">
        <v>97</v>
      </c>
      <c r="AU1483" s="56"/>
      <c r="AV1483" s="109"/>
      <c r="AW1483" s="109"/>
    </row>
    <row r="1484" spans="1:49" s="33" customFormat="1" ht="12">
      <c r="A1484" s="6">
        <v>1480</v>
      </c>
      <c r="B1484" s="71" t="s">
        <v>288</v>
      </c>
      <c r="C1484" s="71"/>
      <c r="D1484" s="71"/>
      <c r="E1484" s="71"/>
      <c r="F1484" s="72" t="s">
        <v>1100</v>
      </c>
      <c r="G1484" s="73"/>
      <c r="H1484" s="71" t="s">
        <v>288</v>
      </c>
      <c r="I1484" s="104">
        <f>SUM(I1485:I1496)</f>
        <v>17105</v>
      </c>
      <c r="J1484" s="74">
        <f t="shared" ref="J1484:AT1484" si="1051">SUM(J1485:J1496)</f>
        <v>213</v>
      </c>
      <c r="K1484" s="74">
        <f t="shared" si="1051"/>
        <v>210</v>
      </c>
      <c r="L1484" s="74">
        <f t="shared" si="1051"/>
        <v>262</v>
      </c>
      <c r="M1484" s="74">
        <f t="shared" si="1051"/>
        <v>231</v>
      </c>
      <c r="N1484" s="74">
        <f t="shared" si="1051"/>
        <v>246</v>
      </c>
      <c r="O1484" s="74">
        <f t="shared" si="1051"/>
        <v>216</v>
      </c>
      <c r="P1484" s="74">
        <f t="shared" si="1051"/>
        <v>296</v>
      </c>
      <c r="Q1484" s="74">
        <f t="shared" si="1051"/>
        <v>296</v>
      </c>
      <c r="R1484" s="74">
        <f t="shared" si="1051"/>
        <v>337</v>
      </c>
      <c r="S1484" s="74">
        <f t="shared" si="1051"/>
        <v>346</v>
      </c>
      <c r="T1484" s="74">
        <f t="shared" si="1051"/>
        <v>333</v>
      </c>
      <c r="U1484" s="74">
        <f t="shared" si="1051"/>
        <v>361</v>
      </c>
      <c r="V1484" s="74">
        <f t="shared" si="1051"/>
        <v>328</v>
      </c>
      <c r="W1484" s="74">
        <f t="shared" si="1051"/>
        <v>313</v>
      </c>
      <c r="X1484" s="74">
        <f t="shared" si="1051"/>
        <v>302</v>
      </c>
      <c r="Y1484" s="74">
        <f t="shared" si="1051"/>
        <v>286</v>
      </c>
      <c r="Z1484" s="74">
        <f t="shared" si="1051"/>
        <v>323</v>
      </c>
      <c r="AA1484" s="74">
        <f t="shared" si="1051"/>
        <v>326</v>
      </c>
      <c r="AB1484" s="74">
        <f t="shared" si="1051"/>
        <v>338</v>
      </c>
      <c r="AC1484" s="74">
        <f t="shared" si="1051"/>
        <v>349</v>
      </c>
      <c r="AD1484" s="74">
        <f t="shared" si="1051"/>
        <v>1656</v>
      </c>
      <c r="AE1484" s="74">
        <f t="shared" si="1051"/>
        <v>1585</v>
      </c>
      <c r="AF1484" s="74">
        <f t="shared" si="1051"/>
        <v>1419</v>
      </c>
      <c r="AG1484" s="74">
        <f t="shared" si="1051"/>
        <v>1247</v>
      </c>
      <c r="AH1484" s="74">
        <f t="shared" si="1051"/>
        <v>1089</v>
      </c>
      <c r="AI1484" s="74">
        <f t="shared" si="1051"/>
        <v>908</v>
      </c>
      <c r="AJ1484" s="74">
        <f t="shared" si="1051"/>
        <v>778</v>
      </c>
      <c r="AK1484" s="74">
        <f t="shared" si="1051"/>
        <v>653</v>
      </c>
      <c r="AL1484" s="74">
        <f t="shared" si="1051"/>
        <v>513</v>
      </c>
      <c r="AM1484" s="74">
        <f t="shared" si="1051"/>
        <v>429</v>
      </c>
      <c r="AN1484" s="74">
        <f t="shared" si="1051"/>
        <v>316</v>
      </c>
      <c r="AO1484" s="74">
        <f t="shared" si="1051"/>
        <v>267</v>
      </c>
      <c r="AP1484" s="74">
        <f t="shared" si="1051"/>
        <v>333</v>
      </c>
      <c r="AQ1484" s="74">
        <f t="shared" si="1051"/>
        <v>801</v>
      </c>
      <c r="AR1484" s="74">
        <f t="shared" si="1051"/>
        <v>779</v>
      </c>
      <c r="AS1484" s="74">
        <f t="shared" si="1051"/>
        <v>3874</v>
      </c>
      <c r="AT1484" s="74">
        <f t="shared" si="1051"/>
        <v>305</v>
      </c>
      <c r="AU1484" s="73" t="s">
        <v>288</v>
      </c>
      <c r="AV1484" s="109"/>
      <c r="AW1484" s="109"/>
    </row>
    <row r="1485" spans="1:49" s="33" customFormat="1" ht="12">
      <c r="A1485" s="21">
        <v>1481</v>
      </c>
      <c r="B1485" s="83">
        <v>4805</v>
      </c>
      <c r="C1485" s="84" t="s">
        <v>996</v>
      </c>
      <c r="D1485" s="84" t="s">
        <v>782</v>
      </c>
      <c r="E1485" s="84" t="s">
        <v>793</v>
      </c>
      <c r="F1485" s="12" t="s">
        <v>436</v>
      </c>
      <c r="G1485" s="56" t="s">
        <v>680</v>
      </c>
      <c r="H1485" s="83">
        <v>4805</v>
      </c>
      <c r="I1485" s="16">
        <f t="shared" ref="I1485:I1496" si="1052">SUM(J1485:AP1485)</f>
        <v>3622</v>
      </c>
      <c r="J1485" s="51">
        <f>VLOOKUP(H1485,'[3]POB 2017 DISA CHOTA'!$G$289:$AS$1552,3,FALSE)</f>
        <v>47</v>
      </c>
      <c r="K1485" s="51">
        <f>VLOOKUP(H1485,'[3]POB 2017 DISA CHOTA'!$G$289:$AS$1552,4,FALSE)</f>
        <v>43</v>
      </c>
      <c r="L1485" s="51">
        <f>VLOOKUP(H1485,'[3]POB 2017 DISA CHOTA'!$G$289:$AS$1552,5,FALSE)</f>
        <v>57</v>
      </c>
      <c r="M1485" s="51">
        <f>VLOOKUP(H1485,'[3]POB 2017 DISA CHOTA'!$G$289:$AS$1552,6,FALSE)</f>
        <v>56</v>
      </c>
      <c r="N1485" s="51">
        <f>VLOOKUP(H1485,'[3]POB 2017 DISA CHOTA'!$G$289:$AS$1552,7,FALSE)</f>
        <v>72</v>
      </c>
      <c r="O1485" s="51">
        <f>VLOOKUP(H1485,'[3]POB 2017 DISA CHOTA'!$G$289:$AS$1552,8,FALSE)</f>
        <v>59</v>
      </c>
      <c r="P1485" s="51">
        <f>VLOOKUP(H1485,'[3]POB 2017 DISA CHOTA'!$G$289:$AS$1552,9,FALSE)</f>
        <v>90</v>
      </c>
      <c r="Q1485" s="51">
        <f>VLOOKUP(H1485,'[3]POB 2017 DISA CHOTA'!$G$289:$AS$1552,10,FALSE)</f>
        <v>74</v>
      </c>
      <c r="R1485" s="51">
        <f>VLOOKUP(H1485,'[3]POB 2017 DISA CHOTA'!$G$289:$AS$1552,11,FALSE)</f>
        <v>100</v>
      </c>
      <c r="S1485" s="51">
        <f>VLOOKUP(H1485,'[3]POB 2017 DISA CHOTA'!$G$289:$AS$1552,12,FALSE)</f>
        <v>91</v>
      </c>
      <c r="T1485" s="51">
        <f>VLOOKUP(H1485,'[3]POB 2017 DISA CHOTA'!$G$289:$AS$1552,13,FALSE)</f>
        <v>106</v>
      </c>
      <c r="U1485" s="51">
        <f>VLOOKUP(H1485,'[3]POB 2017 DISA CHOTA'!$G$289:$AS$1552,14,FALSE)</f>
        <v>88</v>
      </c>
      <c r="V1485" s="51">
        <f>VLOOKUP(H1485,'[3]POB 2017 DISA CHOTA'!$G$289:$AS$1552,15,FALSE)</f>
        <v>92</v>
      </c>
      <c r="W1485" s="51">
        <f>VLOOKUP(H1485,'[3]POB 2017 DISA CHOTA'!$G$289:$AS$1552,16,FALSE)</f>
        <v>89</v>
      </c>
      <c r="X1485" s="51">
        <f>VLOOKUP(H1485,'[3]POB 2017 DISA CHOTA'!$G$289:$AS$1552,17,FALSE)</f>
        <v>79</v>
      </c>
      <c r="Y1485" s="51">
        <f>VLOOKUP(H1485,'[3]POB 2017 DISA CHOTA'!$G$289:$AS$1552,18,FALSE)</f>
        <v>71</v>
      </c>
      <c r="Z1485" s="51">
        <f>VLOOKUP(H1485,'[3]POB 2017 DISA CHOTA'!$G$289:$AS$1552,19,FALSE)</f>
        <v>73</v>
      </c>
      <c r="AA1485" s="51">
        <f>VLOOKUP(H1485,'[3]POB 2017 DISA CHOTA'!$G$289:$AS$1552,20,FALSE)</f>
        <v>72</v>
      </c>
      <c r="AB1485" s="51">
        <f>VLOOKUP(H1485,'[3]POB 2017 DISA CHOTA'!$G$289:$AS$1552,21,FALSE)</f>
        <v>65</v>
      </c>
      <c r="AC1485" s="51">
        <f>VLOOKUP(H1485,'[3]POB 2017 DISA CHOTA'!$G$289:$AS$1552,22,FALSE)</f>
        <v>67</v>
      </c>
      <c r="AD1485" s="51">
        <f>VLOOKUP(H1485,'[3]POB 2017 DISA CHOTA'!$G$289:$AS$1552,23,FALSE)</f>
        <v>322</v>
      </c>
      <c r="AE1485" s="51">
        <f>VLOOKUP(H1485,'[3]POB 2017 DISA CHOTA'!$G$289:$AS$1552,24,FALSE)</f>
        <v>316</v>
      </c>
      <c r="AF1485" s="51">
        <f>VLOOKUP(H1485,'[3]POB 2017 DISA CHOTA'!$G$289:$AS$1552,25,FALSE)</f>
        <v>279</v>
      </c>
      <c r="AG1485" s="51">
        <f>VLOOKUP(H1485,'[3]POB 2017 DISA CHOTA'!$G$289:$AS$1552,26,FALSE)</f>
        <v>220</v>
      </c>
      <c r="AH1485" s="51">
        <f>VLOOKUP(H1485,'[3]POB 2017 DISA CHOTA'!$G$289:$AS$1552,27,FALSE)</f>
        <v>206</v>
      </c>
      <c r="AI1485" s="51">
        <f>VLOOKUP(H1485,'[3]POB 2017 DISA CHOTA'!$G$289:$AS$1552,28,FALSE)</f>
        <v>187</v>
      </c>
      <c r="AJ1485" s="51">
        <f>VLOOKUP(H1485,'[3]POB 2017 DISA CHOTA'!$G$289:$AS$1552,29,FALSE)</f>
        <v>123</v>
      </c>
      <c r="AK1485" s="51">
        <f>VLOOKUP(H1485,'[3]POB 2017 DISA CHOTA'!$G$289:$AS$1552,30,FALSE)</f>
        <v>139</v>
      </c>
      <c r="AL1485" s="51">
        <f>VLOOKUP(H1485,'[3]POB 2017 DISA CHOTA'!$G$289:$AS$1552,31,FALSE)</f>
        <v>90</v>
      </c>
      <c r="AM1485" s="51">
        <f>VLOOKUP(H1485,'[3]POB 2017 DISA CHOTA'!$G$289:$AS$1552,32,FALSE)</f>
        <v>87</v>
      </c>
      <c r="AN1485" s="51">
        <f>VLOOKUP(H1485,'[3]POB 2017 DISA CHOTA'!$G$289:$AS$1552,33,FALSE)</f>
        <v>54</v>
      </c>
      <c r="AO1485" s="51">
        <f>VLOOKUP(H1485,'[3]POB 2017 DISA CHOTA'!$G$289:$AS$1552,34,FALSE)</f>
        <v>59</v>
      </c>
      <c r="AP1485" s="51">
        <f>VLOOKUP(H1485,'[3]POB 2017 DISA CHOTA'!$G$289:$AS$1552,35,FALSE)</f>
        <v>49</v>
      </c>
      <c r="AQ1485" s="51">
        <f>VLOOKUP(H1485,'[3]POB 2017 DISA CHOTA'!$G$289:$AS$1552,36,FALSE)</f>
        <v>222</v>
      </c>
      <c r="AR1485" s="51">
        <f>VLOOKUP(H1485,'[3]POB 2017 DISA CHOTA'!$G$289:$AS$1552,37,FALSE)</f>
        <v>167</v>
      </c>
      <c r="AS1485" s="51">
        <f>VLOOKUP(H1485,'[3]POB 2017 DISA CHOTA'!$G$289:$AS$1552,38,FALSE)</f>
        <v>750</v>
      </c>
      <c r="AT1485" s="51">
        <f>VLOOKUP(H1485,'[3]POB 2017 DISA CHOTA'!$G$289:$AS$1552,39,FALSE)</f>
        <v>67</v>
      </c>
      <c r="AU1485" s="56">
        <v>4805</v>
      </c>
      <c r="AV1485" s="109"/>
      <c r="AW1485" s="109"/>
    </row>
    <row r="1486" spans="1:49" s="33" customFormat="1" ht="12">
      <c r="A1486" s="21">
        <v>1482</v>
      </c>
      <c r="B1486" s="83">
        <v>4806</v>
      </c>
      <c r="C1486" s="84" t="s">
        <v>996</v>
      </c>
      <c r="D1486" s="84" t="s">
        <v>782</v>
      </c>
      <c r="E1486" s="84" t="s">
        <v>793</v>
      </c>
      <c r="F1486" s="12" t="s">
        <v>437</v>
      </c>
      <c r="G1486" s="56" t="s">
        <v>667</v>
      </c>
      <c r="H1486" s="83">
        <v>4806</v>
      </c>
      <c r="I1486" s="16">
        <f t="shared" si="1052"/>
        <v>1683</v>
      </c>
      <c r="J1486" s="51">
        <f>VLOOKUP(H1486,'[3]POB 2017 DISA CHOTA'!$G$289:$AS$1552,3,FALSE)</f>
        <v>34</v>
      </c>
      <c r="K1486" s="51">
        <f>VLOOKUP(H1486,'[3]POB 2017 DISA CHOTA'!$G$289:$AS$1552,4,FALSE)</f>
        <v>27</v>
      </c>
      <c r="L1486" s="51">
        <f>VLOOKUP(H1486,'[3]POB 2017 DISA CHOTA'!$G$289:$AS$1552,5,FALSE)</f>
        <v>28</v>
      </c>
      <c r="M1486" s="51">
        <f>VLOOKUP(H1486,'[3]POB 2017 DISA CHOTA'!$G$289:$AS$1552,6,FALSE)</f>
        <v>31</v>
      </c>
      <c r="N1486" s="51">
        <f>VLOOKUP(H1486,'[3]POB 2017 DISA CHOTA'!$G$289:$AS$1552,7,FALSE)</f>
        <v>30</v>
      </c>
      <c r="O1486" s="51">
        <f>VLOOKUP(H1486,'[3]POB 2017 DISA CHOTA'!$G$289:$AS$1552,8,FALSE)</f>
        <v>21</v>
      </c>
      <c r="P1486" s="51">
        <f>VLOOKUP(H1486,'[3]POB 2017 DISA CHOTA'!$G$289:$AS$1552,9,FALSE)</f>
        <v>35</v>
      </c>
      <c r="Q1486" s="51">
        <f>VLOOKUP(H1486,'[3]POB 2017 DISA CHOTA'!$G$289:$AS$1552,10,FALSE)</f>
        <v>29</v>
      </c>
      <c r="R1486" s="51">
        <f>VLOOKUP(H1486,'[3]POB 2017 DISA CHOTA'!$G$289:$AS$1552,11,FALSE)</f>
        <v>21</v>
      </c>
      <c r="S1486" s="51">
        <f>VLOOKUP(H1486,'[3]POB 2017 DISA CHOTA'!$G$289:$AS$1552,12,FALSE)</f>
        <v>21</v>
      </c>
      <c r="T1486" s="51">
        <f>VLOOKUP(H1486,'[3]POB 2017 DISA CHOTA'!$G$289:$AS$1552,13,FALSE)</f>
        <v>19</v>
      </c>
      <c r="U1486" s="51">
        <f>VLOOKUP(H1486,'[3]POB 2017 DISA CHOTA'!$G$289:$AS$1552,14,FALSE)</f>
        <v>44</v>
      </c>
      <c r="V1486" s="51">
        <f>VLOOKUP(H1486,'[3]POB 2017 DISA CHOTA'!$G$289:$AS$1552,15,FALSE)</f>
        <v>21</v>
      </c>
      <c r="W1486" s="51">
        <f>VLOOKUP(H1486,'[3]POB 2017 DISA CHOTA'!$G$289:$AS$1552,16,FALSE)</f>
        <v>24</v>
      </c>
      <c r="X1486" s="51">
        <f>VLOOKUP(H1486,'[3]POB 2017 DISA CHOTA'!$G$289:$AS$1552,17,FALSE)</f>
        <v>27</v>
      </c>
      <c r="Y1486" s="51">
        <f>VLOOKUP(H1486,'[3]POB 2017 DISA CHOTA'!$G$289:$AS$1552,18,FALSE)</f>
        <v>19</v>
      </c>
      <c r="Z1486" s="51">
        <f>VLOOKUP(H1486,'[3]POB 2017 DISA CHOTA'!$G$289:$AS$1552,19,FALSE)</f>
        <v>24</v>
      </c>
      <c r="AA1486" s="51">
        <f>VLOOKUP(H1486,'[3]POB 2017 DISA CHOTA'!$G$289:$AS$1552,20,FALSE)</f>
        <v>39</v>
      </c>
      <c r="AB1486" s="51">
        <f>VLOOKUP(H1486,'[3]POB 2017 DISA CHOTA'!$G$289:$AS$1552,21,FALSE)</f>
        <v>35</v>
      </c>
      <c r="AC1486" s="51">
        <f>VLOOKUP(H1486,'[3]POB 2017 DISA CHOTA'!$G$289:$AS$1552,22,FALSE)</f>
        <v>29</v>
      </c>
      <c r="AD1486" s="51">
        <f>VLOOKUP(H1486,'[3]POB 2017 DISA CHOTA'!$G$289:$AS$1552,23,FALSE)</f>
        <v>206</v>
      </c>
      <c r="AE1486" s="51">
        <f>VLOOKUP(H1486,'[3]POB 2017 DISA CHOTA'!$G$289:$AS$1552,24,FALSE)</f>
        <v>162</v>
      </c>
      <c r="AF1486" s="51">
        <f>VLOOKUP(H1486,'[3]POB 2017 DISA CHOTA'!$G$289:$AS$1552,25,FALSE)</f>
        <v>125</v>
      </c>
      <c r="AG1486" s="51">
        <f>VLOOKUP(H1486,'[3]POB 2017 DISA CHOTA'!$G$289:$AS$1552,26,FALSE)</f>
        <v>130</v>
      </c>
      <c r="AH1486" s="51">
        <f>VLOOKUP(H1486,'[3]POB 2017 DISA CHOTA'!$G$289:$AS$1552,27,FALSE)</f>
        <v>92</v>
      </c>
      <c r="AI1486" s="51">
        <f>VLOOKUP(H1486,'[3]POB 2017 DISA CHOTA'!$G$289:$AS$1552,28,FALSE)</f>
        <v>101</v>
      </c>
      <c r="AJ1486" s="51">
        <f>VLOOKUP(H1486,'[3]POB 2017 DISA CHOTA'!$G$289:$AS$1552,29,FALSE)</f>
        <v>83</v>
      </c>
      <c r="AK1486" s="51">
        <f>VLOOKUP(H1486,'[3]POB 2017 DISA CHOTA'!$G$289:$AS$1552,30,FALSE)</f>
        <v>52</v>
      </c>
      <c r="AL1486" s="51">
        <f>VLOOKUP(H1486,'[3]POB 2017 DISA CHOTA'!$G$289:$AS$1552,31,FALSE)</f>
        <v>41</v>
      </c>
      <c r="AM1486" s="51">
        <f>VLOOKUP(H1486,'[3]POB 2017 DISA CHOTA'!$G$289:$AS$1552,32,FALSE)</f>
        <v>26</v>
      </c>
      <c r="AN1486" s="51">
        <f>VLOOKUP(H1486,'[3]POB 2017 DISA CHOTA'!$G$289:$AS$1552,33,FALSE)</f>
        <v>29</v>
      </c>
      <c r="AO1486" s="51">
        <f>VLOOKUP(H1486,'[3]POB 2017 DISA CHOTA'!$G$289:$AS$1552,34,FALSE)</f>
        <v>34</v>
      </c>
      <c r="AP1486" s="51">
        <f>VLOOKUP(H1486,'[3]POB 2017 DISA CHOTA'!$G$289:$AS$1552,35,FALSE)</f>
        <v>44</v>
      </c>
      <c r="AQ1486" s="51">
        <f>VLOOKUP(H1486,'[3]POB 2017 DISA CHOTA'!$G$289:$AS$1552,36,FALSE)</f>
        <v>66</v>
      </c>
      <c r="AR1486" s="51">
        <f>VLOOKUP(H1486,'[3]POB 2017 DISA CHOTA'!$G$289:$AS$1552,37,FALSE)</f>
        <v>70</v>
      </c>
      <c r="AS1486" s="51">
        <f>VLOOKUP(H1486,'[3]POB 2017 DISA CHOTA'!$G$289:$AS$1552,38,FALSE)</f>
        <v>400</v>
      </c>
      <c r="AT1486" s="51">
        <f>VLOOKUP(H1486,'[3]POB 2017 DISA CHOTA'!$G$289:$AS$1552,39,FALSE)</f>
        <v>48</v>
      </c>
      <c r="AU1486" s="56">
        <v>4806</v>
      </c>
      <c r="AV1486" s="109"/>
      <c r="AW1486" s="109"/>
    </row>
    <row r="1487" spans="1:49" s="33" customFormat="1" ht="12">
      <c r="A1487" s="6">
        <v>1483</v>
      </c>
      <c r="B1487" s="83">
        <v>4807</v>
      </c>
      <c r="C1487" s="84" t="s">
        <v>996</v>
      </c>
      <c r="D1487" s="84" t="s">
        <v>782</v>
      </c>
      <c r="E1487" s="84" t="s">
        <v>793</v>
      </c>
      <c r="F1487" s="12" t="s">
        <v>438</v>
      </c>
      <c r="G1487" s="56" t="s">
        <v>662</v>
      </c>
      <c r="H1487" s="83">
        <v>4807</v>
      </c>
      <c r="I1487" s="16">
        <f t="shared" si="1052"/>
        <v>514</v>
      </c>
      <c r="J1487" s="51">
        <f>VLOOKUP(H1487,'[3]POB 2017 DISA CHOTA'!$G$289:$AS$1552,3,FALSE)</f>
        <v>14</v>
      </c>
      <c r="K1487" s="51">
        <f>VLOOKUP(H1487,'[3]POB 2017 DISA CHOTA'!$G$289:$AS$1552,4,FALSE)</f>
        <v>14</v>
      </c>
      <c r="L1487" s="51">
        <f>VLOOKUP(H1487,'[3]POB 2017 DISA CHOTA'!$G$289:$AS$1552,5,FALSE)</f>
        <v>15</v>
      </c>
      <c r="M1487" s="51">
        <f>VLOOKUP(H1487,'[3]POB 2017 DISA CHOTA'!$G$289:$AS$1552,6,FALSE)</f>
        <v>12</v>
      </c>
      <c r="N1487" s="51">
        <f>VLOOKUP(H1487,'[3]POB 2017 DISA CHOTA'!$G$289:$AS$1552,7,FALSE)</f>
        <v>2</v>
      </c>
      <c r="O1487" s="51">
        <f>VLOOKUP(H1487,'[3]POB 2017 DISA CHOTA'!$G$289:$AS$1552,8,FALSE)</f>
        <v>8</v>
      </c>
      <c r="P1487" s="51">
        <f>VLOOKUP(H1487,'[3]POB 2017 DISA CHOTA'!$G$289:$AS$1552,9,FALSE)</f>
        <v>4</v>
      </c>
      <c r="Q1487" s="51">
        <f>VLOOKUP(H1487,'[3]POB 2017 DISA CHOTA'!$G$289:$AS$1552,10,FALSE)</f>
        <v>7</v>
      </c>
      <c r="R1487" s="51">
        <f>VLOOKUP(H1487,'[3]POB 2017 DISA CHOTA'!$G$289:$AS$1552,11,FALSE)</f>
        <v>12</v>
      </c>
      <c r="S1487" s="51">
        <f>VLOOKUP(H1487,'[3]POB 2017 DISA CHOTA'!$G$289:$AS$1552,12,FALSE)</f>
        <v>12</v>
      </c>
      <c r="T1487" s="51">
        <f>VLOOKUP(H1487,'[3]POB 2017 DISA CHOTA'!$G$289:$AS$1552,13,FALSE)</f>
        <v>15</v>
      </c>
      <c r="U1487" s="51">
        <f>VLOOKUP(H1487,'[3]POB 2017 DISA CHOTA'!$G$289:$AS$1552,14,FALSE)</f>
        <v>12</v>
      </c>
      <c r="V1487" s="51">
        <f>VLOOKUP(H1487,'[3]POB 2017 DISA CHOTA'!$G$289:$AS$1552,15,FALSE)</f>
        <v>10</v>
      </c>
      <c r="W1487" s="51">
        <f>VLOOKUP(H1487,'[3]POB 2017 DISA CHOTA'!$G$289:$AS$1552,16,FALSE)</f>
        <v>10</v>
      </c>
      <c r="X1487" s="51">
        <f>VLOOKUP(H1487,'[3]POB 2017 DISA CHOTA'!$G$289:$AS$1552,17,FALSE)</f>
        <v>6</v>
      </c>
      <c r="Y1487" s="51">
        <f>VLOOKUP(H1487,'[3]POB 2017 DISA CHOTA'!$G$289:$AS$1552,18,FALSE)</f>
        <v>11</v>
      </c>
      <c r="Z1487" s="51">
        <f>VLOOKUP(H1487,'[3]POB 2017 DISA CHOTA'!$G$289:$AS$1552,19,FALSE)</f>
        <v>7</v>
      </c>
      <c r="AA1487" s="51">
        <f>VLOOKUP(H1487,'[3]POB 2017 DISA CHOTA'!$G$289:$AS$1552,20,FALSE)</f>
        <v>7</v>
      </c>
      <c r="AB1487" s="51">
        <f>VLOOKUP(H1487,'[3]POB 2017 DISA CHOTA'!$G$289:$AS$1552,21,FALSE)</f>
        <v>16</v>
      </c>
      <c r="AC1487" s="51">
        <f>VLOOKUP(H1487,'[3]POB 2017 DISA CHOTA'!$G$289:$AS$1552,22,FALSE)</f>
        <v>10</v>
      </c>
      <c r="AD1487" s="51">
        <f>VLOOKUP(H1487,'[3]POB 2017 DISA CHOTA'!$G$289:$AS$1552,23,FALSE)</f>
        <v>68</v>
      </c>
      <c r="AE1487" s="51">
        <f>VLOOKUP(H1487,'[3]POB 2017 DISA CHOTA'!$G$289:$AS$1552,24,FALSE)</f>
        <v>40</v>
      </c>
      <c r="AF1487" s="51">
        <f>VLOOKUP(H1487,'[3]POB 2017 DISA CHOTA'!$G$289:$AS$1552,25,FALSE)</f>
        <v>33</v>
      </c>
      <c r="AG1487" s="51">
        <f>VLOOKUP(H1487,'[3]POB 2017 DISA CHOTA'!$G$289:$AS$1552,26,FALSE)</f>
        <v>38</v>
      </c>
      <c r="AH1487" s="51">
        <f>VLOOKUP(H1487,'[3]POB 2017 DISA CHOTA'!$G$289:$AS$1552,27,FALSE)</f>
        <v>20</v>
      </c>
      <c r="AI1487" s="51">
        <f>VLOOKUP(H1487,'[3]POB 2017 DISA CHOTA'!$G$289:$AS$1552,28,FALSE)</f>
        <v>26</v>
      </c>
      <c r="AJ1487" s="51">
        <f>VLOOKUP(H1487,'[3]POB 2017 DISA CHOTA'!$G$289:$AS$1552,29,FALSE)</f>
        <v>29</v>
      </c>
      <c r="AK1487" s="51">
        <f>VLOOKUP(H1487,'[3]POB 2017 DISA CHOTA'!$G$289:$AS$1552,30,FALSE)</f>
        <v>16</v>
      </c>
      <c r="AL1487" s="51">
        <f>VLOOKUP(H1487,'[3]POB 2017 DISA CHOTA'!$G$289:$AS$1552,31,FALSE)</f>
        <v>13</v>
      </c>
      <c r="AM1487" s="51">
        <f>VLOOKUP(H1487,'[3]POB 2017 DISA CHOTA'!$G$289:$AS$1552,32,FALSE)</f>
        <v>7</v>
      </c>
      <c r="AN1487" s="51">
        <f>VLOOKUP(H1487,'[3]POB 2017 DISA CHOTA'!$G$289:$AS$1552,33,FALSE)</f>
        <v>1</v>
      </c>
      <c r="AO1487" s="51">
        <f>VLOOKUP(H1487,'[3]POB 2017 DISA CHOTA'!$G$289:$AS$1552,34,FALSE)</f>
        <v>6</v>
      </c>
      <c r="AP1487" s="51">
        <f>VLOOKUP(H1487,'[3]POB 2017 DISA CHOTA'!$G$289:$AS$1552,35,FALSE)</f>
        <v>13</v>
      </c>
      <c r="AQ1487" s="51">
        <f>VLOOKUP(H1487,'[3]POB 2017 DISA CHOTA'!$G$289:$AS$1552,36,FALSE)</f>
        <v>26</v>
      </c>
      <c r="AR1487" s="51">
        <f>VLOOKUP(H1487,'[3]POB 2017 DISA CHOTA'!$G$289:$AS$1552,37,FALSE)</f>
        <v>24</v>
      </c>
      <c r="AS1487" s="51">
        <f>VLOOKUP(H1487,'[3]POB 2017 DISA CHOTA'!$G$289:$AS$1552,38,FALSE)</f>
        <v>110</v>
      </c>
      <c r="AT1487" s="51">
        <f>VLOOKUP(H1487,'[3]POB 2017 DISA CHOTA'!$G$289:$AS$1552,39,FALSE)</f>
        <v>20</v>
      </c>
      <c r="AU1487" s="56">
        <v>4807</v>
      </c>
      <c r="AV1487" s="109"/>
      <c r="AW1487" s="109"/>
    </row>
    <row r="1488" spans="1:49" s="33" customFormat="1" ht="12">
      <c r="A1488" s="21">
        <v>1484</v>
      </c>
      <c r="B1488" s="83">
        <v>4808</v>
      </c>
      <c r="C1488" s="84" t="s">
        <v>996</v>
      </c>
      <c r="D1488" s="84" t="s">
        <v>782</v>
      </c>
      <c r="E1488" s="84" t="s">
        <v>793</v>
      </c>
      <c r="F1488" s="47" t="s">
        <v>794</v>
      </c>
      <c r="G1488" s="48" t="s">
        <v>680</v>
      </c>
      <c r="H1488" s="83">
        <v>4808</v>
      </c>
      <c r="I1488" s="16">
        <f t="shared" si="1052"/>
        <v>2739</v>
      </c>
      <c r="J1488" s="51">
        <f>VLOOKUP(H1488,'[3]POB 2017 DISA CHOTA'!$G$289:$AS$1552,3,FALSE)</f>
        <v>34</v>
      </c>
      <c r="K1488" s="51">
        <f>VLOOKUP(H1488,'[3]POB 2017 DISA CHOTA'!$G$289:$AS$1552,4,FALSE)</f>
        <v>31</v>
      </c>
      <c r="L1488" s="51">
        <f>VLOOKUP(H1488,'[3]POB 2017 DISA CHOTA'!$G$289:$AS$1552,5,FALSE)</f>
        <v>43</v>
      </c>
      <c r="M1488" s="51">
        <f>VLOOKUP(H1488,'[3]POB 2017 DISA CHOTA'!$G$289:$AS$1552,6,FALSE)</f>
        <v>36</v>
      </c>
      <c r="N1488" s="51">
        <f>VLOOKUP(H1488,'[3]POB 2017 DISA CHOTA'!$G$289:$AS$1552,7,FALSE)</f>
        <v>32</v>
      </c>
      <c r="O1488" s="51">
        <f>VLOOKUP(H1488,'[3]POB 2017 DISA CHOTA'!$G$289:$AS$1552,8,FALSE)</f>
        <v>36</v>
      </c>
      <c r="P1488" s="51">
        <f>VLOOKUP(H1488,'[3]POB 2017 DISA CHOTA'!$G$289:$AS$1552,9,FALSE)</f>
        <v>40</v>
      </c>
      <c r="Q1488" s="51">
        <f>VLOOKUP(H1488,'[3]POB 2017 DISA CHOTA'!$G$289:$AS$1552,10,FALSE)</f>
        <v>46</v>
      </c>
      <c r="R1488" s="51">
        <f>VLOOKUP(H1488,'[3]POB 2017 DISA CHOTA'!$G$289:$AS$1552,11,FALSE)</f>
        <v>50</v>
      </c>
      <c r="S1488" s="51">
        <f>VLOOKUP(H1488,'[3]POB 2017 DISA CHOTA'!$G$289:$AS$1552,12,FALSE)</f>
        <v>52</v>
      </c>
      <c r="T1488" s="51">
        <f>VLOOKUP(H1488,'[3]POB 2017 DISA CHOTA'!$G$289:$AS$1552,13,FALSE)</f>
        <v>50</v>
      </c>
      <c r="U1488" s="51">
        <f>VLOOKUP(H1488,'[3]POB 2017 DISA CHOTA'!$G$289:$AS$1552,14,FALSE)</f>
        <v>46</v>
      </c>
      <c r="V1488" s="51">
        <f>VLOOKUP(H1488,'[3]POB 2017 DISA CHOTA'!$G$289:$AS$1552,15,FALSE)</f>
        <v>56</v>
      </c>
      <c r="W1488" s="51">
        <f>VLOOKUP(H1488,'[3]POB 2017 DISA CHOTA'!$G$289:$AS$1552,16,FALSE)</f>
        <v>35</v>
      </c>
      <c r="X1488" s="51">
        <f>VLOOKUP(H1488,'[3]POB 2017 DISA CHOTA'!$G$289:$AS$1552,17,FALSE)</f>
        <v>40</v>
      </c>
      <c r="Y1488" s="51">
        <f>VLOOKUP(H1488,'[3]POB 2017 DISA CHOTA'!$G$289:$AS$1552,18,FALSE)</f>
        <v>41</v>
      </c>
      <c r="Z1488" s="51">
        <f>VLOOKUP(H1488,'[3]POB 2017 DISA CHOTA'!$G$289:$AS$1552,19,FALSE)</f>
        <v>51</v>
      </c>
      <c r="AA1488" s="51">
        <f>VLOOKUP(H1488,'[3]POB 2017 DISA CHOTA'!$G$289:$AS$1552,20,FALSE)</f>
        <v>48</v>
      </c>
      <c r="AB1488" s="51">
        <f>VLOOKUP(H1488,'[3]POB 2017 DISA CHOTA'!$G$289:$AS$1552,21,FALSE)</f>
        <v>57</v>
      </c>
      <c r="AC1488" s="51">
        <f>VLOOKUP(H1488,'[3]POB 2017 DISA CHOTA'!$G$289:$AS$1552,22,FALSE)</f>
        <v>59</v>
      </c>
      <c r="AD1488" s="51">
        <f>VLOOKUP(H1488,'[3]POB 2017 DISA CHOTA'!$G$289:$AS$1552,23,FALSE)</f>
        <v>220</v>
      </c>
      <c r="AE1488" s="51">
        <f>VLOOKUP(H1488,'[3]POB 2017 DISA CHOTA'!$G$289:$AS$1552,24,FALSE)</f>
        <v>303</v>
      </c>
      <c r="AF1488" s="51">
        <f>VLOOKUP(H1488,'[3]POB 2017 DISA CHOTA'!$G$289:$AS$1552,25,FALSE)</f>
        <v>247</v>
      </c>
      <c r="AG1488" s="51">
        <f>VLOOKUP(H1488,'[3]POB 2017 DISA CHOTA'!$G$289:$AS$1552,26,FALSE)</f>
        <v>194</v>
      </c>
      <c r="AH1488" s="51">
        <f>VLOOKUP(H1488,'[3]POB 2017 DISA CHOTA'!$G$289:$AS$1552,27,FALSE)</f>
        <v>186</v>
      </c>
      <c r="AI1488" s="51">
        <f>VLOOKUP(H1488,'[3]POB 2017 DISA CHOTA'!$G$289:$AS$1552,28,FALSE)</f>
        <v>170</v>
      </c>
      <c r="AJ1488" s="51">
        <f>VLOOKUP(H1488,'[3]POB 2017 DISA CHOTA'!$G$289:$AS$1552,29,FALSE)</f>
        <v>114</v>
      </c>
      <c r="AK1488" s="51">
        <f>VLOOKUP(H1488,'[3]POB 2017 DISA CHOTA'!$G$289:$AS$1552,30,FALSE)</f>
        <v>101</v>
      </c>
      <c r="AL1488" s="51">
        <f>VLOOKUP(H1488,'[3]POB 2017 DISA CHOTA'!$G$289:$AS$1552,31,FALSE)</f>
        <v>72</v>
      </c>
      <c r="AM1488" s="51">
        <f>VLOOKUP(H1488,'[3]POB 2017 DISA CHOTA'!$G$289:$AS$1552,32,FALSE)</f>
        <v>82</v>
      </c>
      <c r="AN1488" s="51">
        <f>VLOOKUP(H1488,'[3]POB 2017 DISA CHOTA'!$G$289:$AS$1552,33,FALSE)</f>
        <v>69</v>
      </c>
      <c r="AO1488" s="51">
        <f>VLOOKUP(H1488,'[3]POB 2017 DISA CHOTA'!$G$289:$AS$1552,34,FALSE)</f>
        <v>46</v>
      </c>
      <c r="AP1488" s="51">
        <f>VLOOKUP(H1488,'[3]POB 2017 DISA CHOTA'!$G$289:$AS$1552,35,FALSE)</f>
        <v>52</v>
      </c>
      <c r="AQ1488" s="51">
        <f>VLOOKUP(H1488,'[3]POB 2017 DISA CHOTA'!$G$289:$AS$1552,36,FALSE)</f>
        <v>111</v>
      </c>
      <c r="AR1488" s="51">
        <f>VLOOKUP(H1488,'[3]POB 2017 DISA CHOTA'!$G$289:$AS$1552,37,FALSE)</f>
        <v>123</v>
      </c>
      <c r="AS1488" s="51">
        <f>VLOOKUP(H1488,'[3]POB 2017 DISA CHOTA'!$G$289:$AS$1552,38,FALSE)</f>
        <v>647</v>
      </c>
      <c r="AT1488" s="51">
        <f>VLOOKUP(H1488,'[3]POB 2017 DISA CHOTA'!$G$289:$AS$1552,39,FALSE)</f>
        <v>48</v>
      </c>
      <c r="AU1488" s="56">
        <v>4808</v>
      </c>
      <c r="AV1488" s="109"/>
      <c r="AW1488" s="109"/>
    </row>
    <row r="1489" spans="1:49" s="33" customFormat="1" ht="12">
      <c r="A1489" s="21">
        <v>1485</v>
      </c>
      <c r="B1489" s="83">
        <v>4809</v>
      </c>
      <c r="C1489" s="84" t="s">
        <v>996</v>
      </c>
      <c r="D1489" s="84" t="s">
        <v>782</v>
      </c>
      <c r="E1489" s="84" t="s">
        <v>793</v>
      </c>
      <c r="F1489" s="12" t="s">
        <v>439</v>
      </c>
      <c r="G1489" s="56" t="s">
        <v>662</v>
      </c>
      <c r="H1489" s="83">
        <v>4809</v>
      </c>
      <c r="I1489" s="16">
        <f t="shared" si="1052"/>
        <v>1418</v>
      </c>
      <c r="J1489" s="51">
        <f>VLOOKUP(H1489,'[3]POB 2017 DISA CHOTA'!$G$289:$AS$1552,3,FALSE)</f>
        <v>16</v>
      </c>
      <c r="K1489" s="51">
        <f>VLOOKUP(H1489,'[3]POB 2017 DISA CHOTA'!$G$289:$AS$1552,4,FALSE)</f>
        <v>14</v>
      </c>
      <c r="L1489" s="51">
        <f>VLOOKUP(H1489,'[3]POB 2017 DISA CHOTA'!$G$289:$AS$1552,5,FALSE)</f>
        <v>21</v>
      </c>
      <c r="M1489" s="51">
        <f>VLOOKUP(H1489,'[3]POB 2017 DISA CHOTA'!$G$289:$AS$1552,6,FALSE)</f>
        <v>22</v>
      </c>
      <c r="N1489" s="51">
        <f>VLOOKUP(H1489,'[3]POB 2017 DISA CHOTA'!$G$289:$AS$1552,7,FALSE)</f>
        <v>14</v>
      </c>
      <c r="O1489" s="51">
        <f>VLOOKUP(H1489,'[3]POB 2017 DISA CHOTA'!$G$289:$AS$1552,8,FALSE)</f>
        <v>16</v>
      </c>
      <c r="P1489" s="51">
        <f>VLOOKUP(H1489,'[3]POB 2017 DISA CHOTA'!$G$289:$AS$1552,9,FALSE)</f>
        <v>18</v>
      </c>
      <c r="Q1489" s="51">
        <f>VLOOKUP(H1489,'[3]POB 2017 DISA CHOTA'!$G$289:$AS$1552,10,FALSE)</f>
        <v>21</v>
      </c>
      <c r="R1489" s="51">
        <f>VLOOKUP(H1489,'[3]POB 2017 DISA CHOTA'!$G$289:$AS$1552,11,FALSE)</f>
        <v>18</v>
      </c>
      <c r="S1489" s="51">
        <f>VLOOKUP(H1489,'[3]POB 2017 DISA CHOTA'!$G$289:$AS$1552,12,FALSE)</f>
        <v>24</v>
      </c>
      <c r="T1489" s="51">
        <f>VLOOKUP(H1489,'[3]POB 2017 DISA CHOTA'!$G$289:$AS$1552,13,FALSE)</f>
        <v>20</v>
      </c>
      <c r="U1489" s="51">
        <f>VLOOKUP(H1489,'[3]POB 2017 DISA CHOTA'!$G$289:$AS$1552,14,FALSE)</f>
        <v>39</v>
      </c>
      <c r="V1489" s="51">
        <f>VLOOKUP(H1489,'[3]POB 2017 DISA CHOTA'!$G$289:$AS$1552,15,FALSE)</f>
        <v>27</v>
      </c>
      <c r="W1489" s="51">
        <f>VLOOKUP(H1489,'[3]POB 2017 DISA CHOTA'!$G$289:$AS$1552,16,FALSE)</f>
        <v>31</v>
      </c>
      <c r="X1489" s="51">
        <f>VLOOKUP(H1489,'[3]POB 2017 DISA CHOTA'!$G$289:$AS$1552,17,FALSE)</f>
        <v>25</v>
      </c>
      <c r="Y1489" s="51">
        <f>VLOOKUP(H1489,'[3]POB 2017 DISA CHOTA'!$G$289:$AS$1552,18,FALSE)</f>
        <v>45</v>
      </c>
      <c r="Z1489" s="51">
        <f>VLOOKUP(H1489,'[3]POB 2017 DISA CHOTA'!$G$289:$AS$1552,19,FALSE)</f>
        <v>28</v>
      </c>
      <c r="AA1489" s="51">
        <f>VLOOKUP(H1489,'[3]POB 2017 DISA CHOTA'!$G$289:$AS$1552,20,FALSE)</f>
        <v>28</v>
      </c>
      <c r="AB1489" s="51">
        <f>VLOOKUP(H1489,'[3]POB 2017 DISA CHOTA'!$G$289:$AS$1552,21,FALSE)</f>
        <v>23</v>
      </c>
      <c r="AC1489" s="51">
        <f>VLOOKUP(H1489,'[3]POB 2017 DISA CHOTA'!$G$289:$AS$1552,22,FALSE)</f>
        <v>34</v>
      </c>
      <c r="AD1489" s="51">
        <f>VLOOKUP(H1489,'[3]POB 2017 DISA CHOTA'!$G$289:$AS$1552,23,FALSE)</f>
        <v>107</v>
      </c>
      <c r="AE1489" s="51">
        <f>VLOOKUP(H1489,'[3]POB 2017 DISA CHOTA'!$G$289:$AS$1552,24,FALSE)</f>
        <v>112</v>
      </c>
      <c r="AF1489" s="51">
        <f>VLOOKUP(H1489,'[3]POB 2017 DISA CHOTA'!$G$289:$AS$1552,25,FALSE)</f>
        <v>142</v>
      </c>
      <c r="AG1489" s="51">
        <f>VLOOKUP(H1489,'[3]POB 2017 DISA CHOTA'!$G$289:$AS$1552,26,FALSE)</f>
        <v>176</v>
      </c>
      <c r="AH1489" s="51">
        <f>VLOOKUP(H1489,'[3]POB 2017 DISA CHOTA'!$G$289:$AS$1552,27,FALSE)</f>
        <v>117</v>
      </c>
      <c r="AI1489" s="51">
        <f>VLOOKUP(H1489,'[3]POB 2017 DISA CHOTA'!$G$289:$AS$1552,28,FALSE)</f>
        <v>58</v>
      </c>
      <c r="AJ1489" s="51">
        <f>VLOOKUP(H1489,'[3]POB 2017 DISA CHOTA'!$G$289:$AS$1552,29,FALSE)</f>
        <v>41</v>
      </c>
      <c r="AK1489" s="51">
        <f>VLOOKUP(H1489,'[3]POB 2017 DISA CHOTA'!$G$289:$AS$1552,30,FALSE)</f>
        <v>40</v>
      </c>
      <c r="AL1489" s="51">
        <f>VLOOKUP(H1489,'[3]POB 2017 DISA CHOTA'!$G$289:$AS$1552,31,FALSE)</f>
        <v>38</v>
      </c>
      <c r="AM1489" s="51">
        <f>VLOOKUP(H1489,'[3]POB 2017 DISA CHOTA'!$G$289:$AS$1552,32,FALSE)</f>
        <v>39</v>
      </c>
      <c r="AN1489" s="51">
        <f>VLOOKUP(H1489,'[3]POB 2017 DISA CHOTA'!$G$289:$AS$1552,33,FALSE)</f>
        <v>20</v>
      </c>
      <c r="AO1489" s="51">
        <f>VLOOKUP(H1489,'[3]POB 2017 DISA CHOTA'!$G$289:$AS$1552,34,FALSE)</f>
        <v>21</v>
      </c>
      <c r="AP1489" s="51">
        <f>VLOOKUP(H1489,'[3]POB 2017 DISA CHOTA'!$G$289:$AS$1552,35,FALSE)</f>
        <v>23</v>
      </c>
      <c r="AQ1489" s="51">
        <f>VLOOKUP(H1489,'[3]POB 2017 DISA CHOTA'!$G$289:$AS$1552,36,FALSE)</f>
        <v>70</v>
      </c>
      <c r="AR1489" s="51">
        <f>VLOOKUP(H1489,'[3]POB 2017 DISA CHOTA'!$G$289:$AS$1552,37,FALSE)</f>
        <v>76</v>
      </c>
      <c r="AS1489" s="51">
        <f>VLOOKUP(H1489,'[3]POB 2017 DISA CHOTA'!$G$289:$AS$1552,38,FALSE)</f>
        <v>349</v>
      </c>
      <c r="AT1489" s="51">
        <f>VLOOKUP(H1489,'[3]POB 2017 DISA CHOTA'!$G$289:$AS$1552,39,FALSE)</f>
        <v>23</v>
      </c>
      <c r="AU1489" s="56">
        <v>4809</v>
      </c>
      <c r="AV1489" s="109"/>
      <c r="AW1489" s="109"/>
    </row>
    <row r="1490" spans="1:49" s="33" customFormat="1" ht="12">
      <c r="A1490" s="6">
        <v>1486</v>
      </c>
      <c r="B1490" s="83">
        <v>4810</v>
      </c>
      <c r="C1490" s="84" t="s">
        <v>996</v>
      </c>
      <c r="D1490" s="84" t="s">
        <v>782</v>
      </c>
      <c r="E1490" s="84" t="s">
        <v>793</v>
      </c>
      <c r="F1490" s="12" t="s">
        <v>440</v>
      </c>
      <c r="G1490" s="56" t="s">
        <v>662</v>
      </c>
      <c r="H1490" s="83">
        <v>4810</v>
      </c>
      <c r="I1490" s="16">
        <f t="shared" si="1052"/>
        <v>898</v>
      </c>
      <c r="J1490" s="51">
        <f>VLOOKUP(H1490,'[3]POB 2017 DISA CHOTA'!$G$289:$AS$1552,3,FALSE)</f>
        <v>8</v>
      </c>
      <c r="K1490" s="51">
        <f>VLOOKUP(H1490,'[3]POB 2017 DISA CHOTA'!$G$289:$AS$1552,4,FALSE)</f>
        <v>5</v>
      </c>
      <c r="L1490" s="51">
        <f>VLOOKUP(H1490,'[3]POB 2017 DISA CHOTA'!$G$289:$AS$1552,5,FALSE)</f>
        <v>8</v>
      </c>
      <c r="M1490" s="51">
        <f>VLOOKUP(H1490,'[3]POB 2017 DISA CHOTA'!$G$289:$AS$1552,6,FALSE)</f>
        <v>6</v>
      </c>
      <c r="N1490" s="51">
        <f>VLOOKUP(H1490,'[3]POB 2017 DISA CHOTA'!$G$289:$AS$1552,7,FALSE)</f>
        <v>15</v>
      </c>
      <c r="O1490" s="51">
        <f>VLOOKUP(H1490,'[3]POB 2017 DISA CHOTA'!$G$289:$AS$1552,8,FALSE)</f>
        <v>7</v>
      </c>
      <c r="P1490" s="51">
        <f>VLOOKUP(H1490,'[3]POB 2017 DISA CHOTA'!$G$289:$AS$1552,9,FALSE)</f>
        <v>15</v>
      </c>
      <c r="Q1490" s="51">
        <f>VLOOKUP(H1490,'[3]POB 2017 DISA CHOTA'!$G$289:$AS$1552,10,FALSE)</f>
        <v>13</v>
      </c>
      <c r="R1490" s="51">
        <f>VLOOKUP(H1490,'[3]POB 2017 DISA CHOTA'!$G$289:$AS$1552,11,FALSE)</f>
        <v>13</v>
      </c>
      <c r="S1490" s="51">
        <f>VLOOKUP(H1490,'[3]POB 2017 DISA CHOTA'!$G$289:$AS$1552,12,FALSE)</f>
        <v>17</v>
      </c>
      <c r="T1490" s="51">
        <f>VLOOKUP(H1490,'[3]POB 2017 DISA CHOTA'!$G$289:$AS$1552,13,FALSE)</f>
        <v>16</v>
      </c>
      <c r="U1490" s="51">
        <f>VLOOKUP(H1490,'[3]POB 2017 DISA CHOTA'!$G$289:$AS$1552,14,FALSE)</f>
        <v>19</v>
      </c>
      <c r="V1490" s="51">
        <f>VLOOKUP(H1490,'[3]POB 2017 DISA CHOTA'!$G$289:$AS$1552,15,FALSE)</f>
        <v>24</v>
      </c>
      <c r="W1490" s="51">
        <f>VLOOKUP(H1490,'[3]POB 2017 DISA CHOTA'!$G$289:$AS$1552,16,FALSE)</f>
        <v>23</v>
      </c>
      <c r="X1490" s="51">
        <f>VLOOKUP(H1490,'[3]POB 2017 DISA CHOTA'!$G$289:$AS$1552,17,FALSE)</f>
        <v>19</v>
      </c>
      <c r="Y1490" s="51">
        <f>VLOOKUP(H1490,'[3]POB 2017 DISA CHOTA'!$G$289:$AS$1552,18,FALSE)</f>
        <v>17</v>
      </c>
      <c r="Z1490" s="51">
        <f>VLOOKUP(H1490,'[3]POB 2017 DISA CHOTA'!$G$289:$AS$1552,19,FALSE)</f>
        <v>16</v>
      </c>
      <c r="AA1490" s="51">
        <f>VLOOKUP(H1490,'[3]POB 2017 DISA CHOTA'!$G$289:$AS$1552,20,FALSE)</f>
        <v>18</v>
      </c>
      <c r="AB1490" s="51">
        <f>VLOOKUP(H1490,'[3]POB 2017 DISA CHOTA'!$G$289:$AS$1552,21,FALSE)</f>
        <v>26</v>
      </c>
      <c r="AC1490" s="51">
        <f>VLOOKUP(H1490,'[3]POB 2017 DISA CHOTA'!$G$289:$AS$1552,22,FALSE)</f>
        <v>18</v>
      </c>
      <c r="AD1490" s="51">
        <f>VLOOKUP(H1490,'[3]POB 2017 DISA CHOTA'!$G$289:$AS$1552,23,FALSE)</f>
        <v>62</v>
      </c>
      <c r="AE1490" s="51">
        <f>VLOOKUP(H1490,'[3]POB 2017 DISA CHOTA'!$G$289:$AS$1552,24,FALSE)</f>
        <v>84</v>
      </c>
      <c r="AF1490" s="51">
        <f>VLOOKUP(H1490,'[3]POB 2017 DISA CHOTA'!$G$289:$AS$1552,25,FALSE)</f>
        <v>93</v>
      </c>
      <c r="AG1490" s="51">
        <f>VLOOKUP(H1490,'[3]POB 2017 DISA CHOTA'!$G$289:$AS$1552,26,FALSE)</f>
        <v>82</v>
      </c>
      <c r="AH1490" s="51">
        <f>VLOOKUP(H1490,'[3]POB 2017 DISA CHOTA'!$G$289:$AS$1552,27,FALSE)</f>
        <v>60</v>
      </c>
      <c r="AI1490" s="51">
        <f>VLOOKUP(H1490,'[3]POB 2017 DISA CHOTA'!$G$289:$AS$1552,28,FALSE)</f>
        <v>46</v>
      </c>
      <c r="AJ1490" s="51">
        <f>VLOOKUP(H1490,'[3]POB 2017 DISA CHOTA'!$G$289:$AS$1552,29,FALSE)</f>
        <v>38</v>
      </c>
      <c r="AK1490" s="51">
        <f>VLOOKUP(H1490,'[3]POB 2017 DISA CHOTA'!$G$289:$AS$1552,30,FALSE)</f>
        <v>37</v>
      </c>
      <c r="AL1490" s="51">
        <f>VLOOKUP(H1490,'[3]POB 2017 DISA CHOTA'!$G$289:$AS$1552,31,FALSE)</f>
        <v>26</v>
      </c>
      <c r="AM1490" s="51">
        <f>VLOOKUP(H1490,'[3]POB 2017 DISA CHOTA'!$G$289:$AS$1552,32,FALSE)</f>
        <v>27</v>
      </c>
      <c r="AN1490" s="51">
        <f>VLOOKUP(H1490,'[3]POB 2017 DISA CHOTA'!$G$289:$AS$1552,33,FALSE)</f>
        <v>20</v>
      </c>
      <c r="AO1490" s="51">
        <f>VLOOKUP(H1490,'[3]POB 2017 DISA CHOTA'!$G$289:$AS$1552,34,FALSE)</f>
        <v>5</v>
      </c>
      <c r="AP1490" s="51">
        <f>VLOOKUP(H1490,'[3]POB 2017 DISA CHOTA'!$G$289:$AS$1552,35,FALSE)</f>
        <v>15</v>
      </c>
      <c r="AQ1490" s="51">
        <f>VLOOKUP(H1490,'[3]POB 2017 DISA CHOTA'!$G$289:$AS$1552,36,FALSE)</f>
        <v>49</v>
      </c>
      <c r="AR1490" s="51">
        <f>VLOOKUP(H1490,'[3]POB 2017 DISA CHOTA'!$G$289:$AS$1552,37,FALSE)</f>
        <v>46</v>
      </c>
      <c r="AS1490" s="51">
        <f>VLOOKUP(H1490,'[3]POB 2017 DISA CHOTA'!$G$289:$AS$1552,38,FALSE)</f>
        <v>209</v>
      </c>
      <c r="AT1490" s="51">
        <f>VLOOKUP(H1490,'[3]POB 2017 DISA CHOTA'!$G$289:$AS$1552,39,FALSE)</f>
        <v>13</v>
      </c>
      <c r="AU1490" s="56">
        <v>4810</v>
      </c>
      <c r="AV1490" s="109"/>
      <c r="AW1490" s="109"/>
    </row>
    <row r="1491" spans="1:49" s="33" customFormat="1" ht="12">
      <c r="A1491" s="21">
        <v>1487</v>
      </c>
      <c r="B1491" s="83">
        <v>4811</v>
      </c>
      <c r="C1491" s="84" t="s">
        <v>996</v>
      </c>
      <c r="D1491" s="84" t="s">
        <v>782</v>
      </c>
      <c r="E1491" s="84" t="s">
        <v>793</v>
      </c>
      <c r="F1491" s="12" t="s">
        <v>441</v>
      </c>
      <c r="G1491" s="56" t="s">
        <v>662</v>
      </c>
      <c r="H1491" s="83">
        <v>4811</v>
      </c>
      <c r="I1491" s="16">
        <f t="shared" si="1052"/>
        <v>980</v>
      </c>
      <c r="J1491" s="51">
        <f>VLOOKUP(H1491,'[3]POB 2017 DISA CHOTA'!$G$289:$AS$1552,3,FALSE)</f>
        <v>9</v>
      </c>
      <c r="K1491" s="51">
        <f>VLOOKUP(H1491,'[3]POB 2017 DISA CHOTA'!$G$289:$AS$1552,4,FALSE)</f>
        <v>11</v>
      </c>
      <c r="L1491" s="51">
        <f>VLOOKUP(H1491,'[3]POB 2017 DISA CHOTA'!$G$289:$AS$1552,5,FALSE)</f>
        <v>16</v>
      </c>
      <c r="M1491" s="51">
        <f>VLOOKUP(H1491,'[3]POB 2017 DISA CHOTA'!$G$289:$AS$1552,6,FALSE)</f>
        <v>10</v>
      </c>
      <c r="N1491" s="51">
        <f>VLOOKUP(H1491,'[3]POB 2017 DISA CHOTA'!$G$289:$AS$1552,7,FALSE)</f>
        <v>8</v>
      </c>
      <c r="O1491" s="51">
        <f>VLOOKUP(H1491,'[3]POB 2017 DISA CHOTA'!$G$289:$AS$1552,8,FALSE)</f>
        <v>8</v>
      </c>
      <c r="P1491" s="51">
        <f>VLOOKUP(H1491,'[3]POB 2017 DISA CHOTA'!$G$289:$AS$1552,9,FALSE)</f>
        <v>14</v>
      </c>
      <c r="Q1491" s="51">
        <f>VLOOKUP(H1491,'[3]POB 2017 DISA CHOTA'!$G$289:$AS$1552,10,FALSE)</f>
        <v>10</v>
      </c>
      <c r="R1491" s="51">
        <f>VLOOKUP(H1491,'[3]POB 2017 DISA CHOTA'!$G$289:$AS$1552,11,FALSE)</f>
        <v>20</v>
      </c>
      <c r="S1491" s="51">
        <f>VLOOKUP(H1491,'[3]POB 2017 DISA CHOTA'!$G$289:$AS$1552,12,FALSE)</f>
        <v>23</v>
      </c>
      <c r="T1491" s="51">
        <f>VLOOKUP(H1491,'[3]POB 2017 DISA CHOTA'!$G$289:$AS$1552,13,FALSE)</f>
        <v>15</v>
      </c>
      <c r="U1491" s="51">
        <f>VLOOKUP(H1491,'[3]POB 2017 DISA CHOTA'!$G$289:$AS$1552,14,FALSE)</f>
        <v>11</v>
      </c>
      <c r="V1491" s="51">
        <f>VLOOKUP(H1491,'[3]POB 2017 DISA CHOTA'!$G$289:$AS$1552,15,FALSE)</f>
        <v>13</v>
      </c>
      <c r="W1491" s="51">
        <f>VLOOKUP(H1491,'[3]POB 2017 DISA CHOTA'!$G$289:$AS$1552,16,FALSE)</f>
        <v>26</v>
      </c>
      <c r="X1491" s="51">
        <f>VLOOKUP(H1491,'[3]POB 2017 DISA CHOTA'!$G$289:$AS$1552,17,FALSE)</f>
        <v>15</v>
      </c>
      <c r="Y1491" s="51">
        <f>VLOOKUP(H1491,'[3]POB 2017 DISA CHOTA'!$G$289:$AS$1552,18,FALSE)</f>
        <v>16</v>
      </c>
      <c r="Z1491" s="51">
        <f>VLOOKUP(H1491,'[3]POB 2017 DISA CHOTA'!$G$289:$AS$1552,19,FALSE)</f>
        <v>20</v>
      </c>
      <c r="AA1491" s="51">
        <f>VLOOKUP(H1491,'[3]POB 2017 DISA CHOTA'!$G$289:$AS$1552,20,FALSE)</f>
        <v>27</v>
      </c>
      <c r="AB1491" s="51">
        <f>VLOOKUP(H1491,'[3]POB 2017 DISA CHOTA'!$G$289:$AS$1552,21,FALSE)</f>
        <v>17</v>
      </c>
      <c r="AC1491" s="51">
        <f>VLOOKUP(H1491,'[3]POB 2017 DISA CHOTA'!$G$289:$AS$1552,22,FALSE)</f>
        <v>17</v>
      </c>
      <c r="AD1491" s="51">
        <f>VLOOKUP(H1491,'[3]POB 2017 DISA CHOTA'!$G$289:$AS$1552,23,FALSE)</f>
        <v>90</v>
      </c>
      <c r="AE1491" s="51">
        <f>VLOOKUP(H1491,'[3]POB 2017 DISA CHOTA'!$G$289:$AS$1552,24,FALSE)</f>
        <v>90</v>
      </c>
      <c r="AF1491" s="51">
        <f>VLOOKUP(H1491,'[3]POB 2017 DISA CHOTA'!$G$289:$AS$1552,25,FALSE)</f>
        <v>58</v>
      </c>
      <c r="AG1491" s="51">
        <f>VLOOKUP(H1491,'[3]POB 2017 DISA CHOTA'!$G$289:$AS$1552,26,FALSE)</f>
        <v>61</v>
      </c>
      <c r="AH1491" s="51">
        <f>VLOOKUP(H1491,'[3]POB 2017 DISA CHOTA'!$G$289:$AS$1552,27,FALSE)</f>
        <v>63</v>
      </c>
      <c r="AI1491" s="51">
        <f>VLOOKUP(H1491,'[3]POB 2017 DISA CHOTA'!$G$289:$AS$1552,28,FALSE)</f>
        <v>61</v>
      </c>
      <c r="AJ1491" s="51">
        <f>VLOOKUP(H1491,'[3]POB 2017 DISA CHOTA'!$G$289:$AS$1552,29,FALSE)</f>
        <v>56</v>
      </c>
      <c r="AK1491" s="51">
        <f>VLOOKUP(H1491,'[3]POB 2017 DISA CHOTA'!$G$289:$AS$1552,30,FALSE)</f>
        <v>37</v>
      </c>
      <c r="AL1491" s="51">
        <f>VLOOKUP(H1491,'[3]POB 2017 DISA CHOTA'!$G$289:$AS$1552,31,FALSE)</f>
        <v>30</v>
      </c>
      <c r="AM1491" s="51">
        <f>VLOOKUP(H1491,'[3]POB 2017 DISA CHOTA'!$G$289:$AS$1552,32,FALSE)</f>
        <v>34</v>
      </c>
      <c r="AN1491" s="51">
        <f>VLOOKUP(H1491,'[3]POB 2017 DISA CHOTA'!$G$289:$AS$1552,33,FALSE)</f>
        <v>24</v>
      </c>
      <c r="AO1491" s="51">
        <f>VLOOKUP(H1491,'[3]POB 2017 DISA CHOTA'!$G$289:$AS$1552,34,FALSE)</f>
        <v>32</v>
      </c>
      <c r="AP1491" s="51">
        <f>VLOOKUP(H1491,'[3]POB 2017 DISA CHOTA'!$G$289:$AS$1552,35,FALSE)</f>
        <v>38</v>
      </c>
      <c r="AQ1491" s="51">
        <f>VLOOKUP(H1491,'[3]POB 2017 DISA CHOTA'!$G$289:$AS$1552,36,FALSE)</f>
        <v>39</v>
      </c>
      <c r="AR1491" s="51">
        <f>VLOOKUP(H1491,'[3]POB 2017 DISA CHOTA'!$G$289:$AS$1552,37,FALSE)</f>
        <v>47</v>
      </c>
      <c r="AS1491" s="51">
        <f>VLOOKUP(H1491,'[3]POB 2017 DISA CHOTA'!$G$289:$AS$1552,38,FALSE)</f>
        <v>207</v>
      </c>
      <c r="AT1491" s="51">
        <f>VLOOKUP(H1491,'[3]POB 2017 DISA CHOTA'!$G$289:$AS$1552,39,FALSE)</f>
        <v>14</v>
      </c>
      <c r="AU1491" s="56">
        <v>4811</v>
      </c>
      <c r="AV1491" s="109"/>
      <c r="AW1491" s="109"/>
    </row>
    <row r="1492" spans="1:49" s="33" customFormat="1" ht="12">
      <c r="A1492" s="21">
        <v>1488</v>
      </c>
      <c r="B1492" s="83">
        <v>4812</v>
      </c>
      <c r="C1492" s="84" t="s">
        <v>996</v>
      </c>
      <c r="D1492" s="84" t="s">
        <v>782</v>
      </c>
      <c r="E1492" s="84" t="s">
        <v>793</v>
      </c>
      <c r="F1492" s="12" t="s">
        <v>442</v>
      </c>
      <c r="G1492" s="56" t="s">
        <v>662</v>
      </c>
      <c r="H1492" s="83">
        <v>4812</v>
      </c>
      <c r="I1492" s="16">
        <f t="shared" si="1052"/>
        <v>950</v>
      </c>
      <c r="J1492" s="51">
        <f>VLOOKUP(H1492,'[3]POB 2017 DISA CHOTA'!$G$289:$AS$1552,3,FALSE)</f>
        <v>3</v>
      </c>
      <c r="K1492" s="51">
        <f>VLOOKUP(H1492,'[3]POB 2017 DISA CHOTA'!$G$289:$AS$1552,4,FALSE)</f>
        <v>6</v>
      </c>
      <c r="L1492" s="51">
        <f>VLOOKUP(H1492,'[3]POB 2017 DISA CHOTA'!$G$289:$AS$1552,5,FALSE)</f>
        <v>15</v>
      </c>
      <c r="M1492" s="51">
        <f>VLOOKUP(H1492,'[3]POB 2017 DISA CHOTA'!$G$289:$AS$1552,6,FALSE)</f>
        <v>9</v>
      </c>
      <c r="N1492" s="51">
        <f>VLOOKUP(H1492,'[3]POB 2017 DISA CHOTA'!$G$289:$AS$1552,7,FALSE)</f>
        <v>7</v>
      </c>
      <c r="O1492" s="51">
        <f>VLOOKUP(H1492,'[3]POB 2017 DISA CHOTA'!$G$289:$AS$1552,8,FALSE)</f>
        <v>18</v>
      </c>
      <c r="P1492" s="51">
        <f>VLOOKUP(H1492,'[3]POB 2017 DISA CHOTA'!$G$289:$AS$1552,9,FALSE)</f>
        <v>13</v>
      </c>
      <c r="Q1492" s="51">
        <f>VLOOKUP(H1492,'[3]POB 2017 DISA CHOTA'!$G$289:$AS$1552,10,FALSE)</f>
        <v>19</v>
      </c>
      <c r="R1492" s="51">
        <f>VLOOKUP(H1492,'[3]POB 2017 DISA CHOTA'!$G$289:$AS$1552,11,FALSE)</f>
        <v>21</v>
      </c>
      <c r="S1492" s="51">
        <f>VLOOKUP(H1492,'[3]POB 2017 DISA CHOTA'!$G$289:$AS$1552,12,FALSE)</f>
        <v>16</v>
      </c>
      <c r="T1492" s="51">
        <f>VLOOKUP(H1492,'[3]POB 2017 DISA CHOTA'!$G$289:$AS$1552,13,FALSE)</f>
        <v>15</v>
      </c>
      <c r="U1492" s="51">
        <f>VLOOKUP(H1492,'[3]POB 2017 DISA CHOTA'!$G$289:$AS$1552,14,FALSE)</f>
        <v>27</v>
      </c>
      <c r="V1492" s="51">
        <f>VLOOKUP(H1492,'[3]POB 2017 DISA CHOTA'!$G$289:$AS$1552,15,FALSE)</f>
        <v>20</v>
      </c>
      <c r="W1492" s="51">
        <f>VLOOKUP(H1492,'[3]POB 2017 DISA CHOTA'!$G$289:$AS$1552,16,FALSE)</f>
        <v>18</v>
      </c>
      <c r="X1492" s="51">
        <f>VLOOKUP(H1492,'[3]POB 2017 DISA CHOTA'!$G$289:$AS$1552,17,FALSE)</f>
        <v>16</v>
      </c>
      <c r="Y1492" s="51">
        <f>VLOOKUP(H1492,'[3]POB 2017 DISA CHOTA'!$G$289:$AS$1552,18,FALSE)</f>
        <v>12</v>
      </c>
      <c r="Z1492" s="51">
        <f>VLOOKUP(H1492,'[3]POB 2017 DISA CHOTA'!$G$289:$AS$1552,19,FALSE)</f>
        <v>21</v>
      </c>
      <c r="AA1492" s="51">
        <f>VLOOKUP(H1492,'[3]POB 2017 DISA CHOTA'!$G$289:$AS$1552,20,FALSE)</f>
        <v>16</v>
      </c>
      <c r="AB1492" s="51">
        <f>VLOOKUP(H1492,'[3]POB 2017 DISA CHOTA'!$G$289:$AS$1552,21,FALSE)</f>
        <v>17</v>
      </c>
      <c r="AC1492" s="51">
        <f>VLOOKUP(H1492,'[3]POB 2017 DISA CHOTA'!$G$289:$AS$1552,22,FALSE)</f>
        <v>14</v>
      </c>
      <c r="AD1492" s="51">
        <f>VLOOKUP(H1492,'[3]POB 2017 DISA CHOTA'!$G$289:$AS$1552,23,FALSE)</f>
        <v>97</v>
      </c>
      <c r="AE1492" s="51">
        <f>VLOOKUP(H1492,'[3]POB 2017 DISA CHOTA'!$G$289:$AS$1552,24,FALSE)</f>
        <v>60</v>
      </c>
      <c r="AF1492" s="51">
        <f>VLOOKUP(H1492,'[3]POB 2017 DISA CHOTA'!$G$289:$AS$1552,25,FALSE)</f>
        <v>72</v>
      </c>
      <c r="AG1492" s="51">
        <f>VLOOKUP(H1492,'[3]POB 2017 DISA CHOTA'!$G$289:$AS$1552,26,FALSE)</f>
        <v>72</v>
      </c>
      <c r="AH1492" s="51">
        <f>VLOOKUP(H1492,'[3]POB 2017 DISA CHOTA'!$G$289:$AS$1552,27,FALSE)</f>
        <v>58</v>
      </c>
      <c r="AI1492" s="51">
        <f>VLOOKUP(H1492,'[3]POB 2017 DISA CHOTA'!$G$289:$AS$1552,28,FALSE)</f>
        <v>61</v>
      </c>
      <c r="AJ1492" s="51">
        <f>VLOOKUP(H1492,'[3]POB 2017 DISA CHOTA'!$G$289:$AS$1552,29,FALSE)</f>
        <v>77</v>
      </c>
      <c r="AK1492" s="51">
        <f>VLOOKUP(H1492,'[3]POB 2017 DISA CHOTA'!$G$289:$AS$1552,30,FALSE)</f>
        <v>37</v>
      </c>
      <c r="AL1492" s="51">
        <f>VLOOKUP(H1492,'[3]POB 2017 DISA CHOTA'!$G$289:$AS$1552,31,FALSE)</f>
        <v>30</v>
      </c>
      <c r="AM1492" s="51">
        <f>VLOOKUP(H1492,'[3]POB 2017 DISA CHOTA'!$G$289:$AS$1552,32,FALSE)</f>
        <v>20</v>
      </c>
      <c r="AN1492" s="51">
        <f>VLOOKUP(H1492,'[3]POB 2017 DISA CHOTA'!$G$289:$AS$1552,33,FALSE)</f>
        <v>26</v>
      </c>
      <c r="AO1492" s="51">
        <f>VLOOKUP(H1492,'[3]POB 2017 DISA CHOTA'!$G$289:$AS$1552,34,FALSE)</f>
        <v>16</v>
      </c>
      <c r="AP1492" s="51">
        <f>VLOOKUP(H1492,'[3]POB 2017 DISA CHOTA'!$G$289:$AS$1552,35,FALSE)</f>
        <v>21</v>
      </c>
      <c r="AQ1492" s="51">
        <f>VLOOKUP(H1492,'[3]POB 2017 DISA CHOTA'!$G$289:$AS$1552,36,FALSE)</f>
        <v>47</v>
      </c>
      <c r="AR1492" s="51">
        <f>VLOOKUP(H1492,'[3]POB 2017 DISA CHOTA'!$G$289:$AS$1552,37,FALSE)</f>
        <v>38</v>
      </c>
      <c r="AS1492" s="51">
        <f>VLOOKUP(H1492,'[3]POB 2017 DISA CHOTA'!$G$289:$AS$1552,38,FALSE)</f>
        <v>206</v>
      </c>
      <c r="AT1492" s="51">
        <f>VLOOKUP(H1492,'[3]POB 2017 DISA CHOTA'!$G$289:$AS$1552,39,FALSE)</f>
        <v>4</v>
      </c>
      <c r="AU1492" s="56">
        <v>4812</v>
      </c>
      <c r="AV1492" s="109"/>
      <c r="AW1492" s="109"/>
    </row>
    <row r="1493" spans="1:49" s="33" customFormat="1" ht="12">
      <c r="A1493" s="6">
        <v>1489</v>
      </c>
      <c r="B1493" s="83">
        <v>6817</v>
      </c>
      <c r="C1493" s="84" t="s">
        <v>996</v>
      </c>
      <c r="D1493" s="84" t="s">
        <v>782</v>
      </c>
      <c r="E1493" s="84" t="s">
        <v>793</v>
      </c>
      <c r="F1493" s="12" t="s">
        <v>443</v>
      </c>
      <c r="G1493" s="56" t="s">
        <v>662</v>
      </c>
      <c r="H1493" s="83">
        <v>6817</v>
      </c>
      <c r="I1493" s="16">
        <f t="shared" si="1052"/>
        <v>1367</v>
      </c>
      <c r="J1493" s="51">
        <f>VLOOKUP(H1493,'[3]POB 2017 DISA CHOTA'!$G$289:$AS$1552,3,FALSE)</f>
        <v>14</v>
      </c>
      <c r="K1493" s="51">
        <f>VLOOKUP(H1493,'[3]POB 2017 DISA CHOTA'!$G$289:$AS$1552,4,FALSE)</f>
        <v>19</v>
      </c>
      <c r="L1493" s="51">
        <f>VLOOKUP(H1493,'[3]POB 2017 DISA CHOTA'!$G$289:$AS$1552,5,FALSE)</f>
        <v>22</v>
      </c>
      <c r="M1493" s="51">
        <f>VLOOKUP(H1493,'[3]POB 2017 DISA CHOTA'!$G$289:$AS$1552,6,FALSE)</f>
        <v>15</v>
      </c>
      <c r="N1493" s="51">
        <f>VLOOKUP(H1493,'[3]POB 2017 DISA CHOTA'!$G$289:$AS$1552,7,FALSE)</f>
        <v>21</v>
      </c>
      <c r="O1493" s="51">
        <f>VLOOKUP(H1493,'[3]POB 2017 DISA CHOTA'!$G$289:$AS$1552,8,FALSE)</f>
        <v>17</v>
      </c>
      <c r="P1493" s="51">
        <f>VLOOKUP(H1493,'[3]POB 2017 DISA CHOTA'!$G$289:$AS$1552,9,FALSE)</f>
        <v>22</v>
      </c>
      <c r="Q1493" s="51">
        <f>VLOOKUP(H1493,'[3]POB 2017 DISA CHOTA'!$G$289:$AS$1552,10,FALSE)</f>
        <v>29</v>
      </c>
      <c r="R1493" s="51">
        <f>VLOOKUP(H1493,'[3]POB 2017 DISA CHOTA'!$G$289:$AS$1552,11,FALSE)</f>
        <v>34</v>
      </c>
      <c r="S1493" s="51">
        <f>VLOOKUP(H1493,'[3]POB 2017 DISA CHOTA'!$G$289:$AS$1552,12,FALSE)</f>
        <v>37</v>
      </c>
      <c r="T1493" s="51">
        <f>VLOOKUP(H1493,'[3]POB 2017 DISA CHOTA'!$G$289:$AS$1552,13,FALSE)</f>
        <v>28</v>
      </c>
      <c r="U1493" s="51">
        <f>VLOOKUP(H1493,'[3]POB 2017 DISA CHOTA'!$G$289:$AS$1552,14,FALSE)</f>
        <v>20</v>
      </c>
      <c r="V1493" s="51">
        <f>VLOOKUP(H1493,'[3]POB 2017 DISA CHOTA'!$G$289:$AS$1552,15,FALSE)</f>
        <v>29</v>
      </c>
      <c r="W1493" s="51">
        <f>VLOOKUP(H1493,'[3]POB 2017 DISA CHOTA'!$G$289:$AS$1552,16,FALSE)</f>
        <v>16</v>
      </c>
      <c r="X1493" s="51">
        <f>VLOOKUP(H1493,'[3]POB 2017 DISA CHOTA'!$G$289:$AS$1552,17,FALSE)</f>
        <v>29</v>
      </c>
      <c r="Y1493" s="51">
        <f>VLOOKUP(H1493,'[3]POB 2017 DISA CHOTA'!$G$289:$AS$1552,18,FALSE)</f>
        <v>17</v>
      </c>
      <c r="Z1493" s="51">
        <f>VLOOKUP(H1493,'[3]POB 2017 DISA CHOTA'!$G$289:$AS$1552,19,FALSE)</f>
        <v>30</v>
      </c>
      <c r="AA1493" s="51">
        <f>VLOOKUP(H1493,'[3]POB 2017 DISA CHOTA'!$G$289:$AS$1552,20,FALSE)</f>
        <v>33</v>
      </c>
      <c r="AB1493" s="51">
        <f>VLOOKUP(H1493,'[3]POB 2017 DISA CHOTA'!$G$289:$AS$1552,21,FALSE)</f>
        <v>26</v>
      </c>
      <c r="AC1493" s="51">
        <f>VLOOKUP(H1493,'[3]POB 2017 DISA CHOTA'!$G$289:$AS$1552,22,FALSE)</f>
        <v>30</v>
      </c>
      <c r="AD1493" s="51">
        <f>VLOOKUP(H1493,'[3]POB 2017 DISA CHOTA'!$G$289:$AS$1552,23,FALSE)</f>
        <v>128</v>
      </c>
      <c r="AE1493" s="51">
        <f>VLOOKUP(H1493,'[3]POB 2017 DISA CHOTA'!$G$289:$AS$1552,24,FALSE)</f>
        <v>92</v>
      </c>
      <c r="AF1493" s="51">
        <f>VLOOKUP(H1493,'[3]POB 2017 DISA CHOTA'!$G$289:$AS$1552,25,FALSE)</f>
        <v>90</v>
      </c>
      <c r="AG1493" s="51">
        <f>VLOOKUP(H1493,'[3]POB 2017 DISA CHOTA'!$G$289:$AS$1552,26,FALSE)</f>
        <v>92</v>
      </c>
      <c r="AH1493" s="51">
        <f>VLOOKUP(H1493,'[3]POB 2017 DISA CHOTA'!$G$289:$AS$1552,27,FALSE)</f>
        <v>112</v>
      </c>
      <c r="AI1493" s="51">
        <f>VLOOKUP(H1493,'[3]POB 2017 DISA CHOTA'!$G$289:$AS$1552,28,FALSE)</f>
        <v>75</v>
      </c>
      <c r="AJ1493" s="51">
        <f>VLOOKUP(H1493,'[3]POB 2017 DISA CHOTA'!$G$289:$AS$1552,29,FALSE)</f>
        <v>77</v>
      </c>
      <c r="AK1493" s="51">
        <f>VLOOKUP(H1493,'[3]POB 2017 DISA CHOTA'!$G$289:$AS$1552,30,FALSE)</f>
        <v>53</v>
      </c>
      <c r="AL1493" s="51">
        <f>VLOOKUP(H1493,'[3]POB 2017 DISA CHOTA'!$G$289:$AS$1552,31,FALSE)</f>
        <v>48</v>
      </c>
      <c r="AM1493" s="51">
        <f>VLOOKUP(H1493,'[3]POB 2017 DISA CHOTA'!$G$289:$AS$1552,32,FALSE)</f>
        <v>41</v>
      </c>
      <c r="AN1493" s="51">
        <f>VLOOKUP(H1493,'[3]POB 2017 DISA CHOTA'!$G$289:$AS$1552,33,FALSE)</f>
        <v>26</v>
      </c>
      <c r="AO1493" s="51">
        <f>VLOOKUP(H1493,'[3]POB 2017 DISA CHOTA'!$G$289:$AS$1552,34,FALSE)</f>
        <v>17</v>
      </c>
      <c r="AP1493" s="51">
        <f>VLOOKUP(H1493,'[3]POB 2017 DISA CHOTA'!$G$289:$AS$1552,35,FALSE)</f>
        <v>28</v>
      </c>
      <c r="AQ1493" s="51">
        <f>VLOOKUP(H1493,'[3]POB 2017 DISA CHOTA'!$G$289:$AS$1552,36,FALSE)</f>
        <v>60</v>
      </c>
      <c r="AR1493" s="51">
        <f>VLOOKUP(H1493,'[3]POB 2017 DISA CHOTA'!$G$289:$AS$1552,37,FALSE)</f>
        <v>65</v>
      </c>
      <c r="AS1493" s="51">
        <f>VLOOKUP(H1493,'[3]POB 2017 DISA CHOTA'!$G$289:$AS$1552,38,FALSE)</f>
        <v>289</v>
      </c>
      <c r="AT1493" s="51">
        <f>VLOOKUP(H1493,'[3]POB 2017 DISA CHOTA'!$G$289:$AS$1552,39,FALSE)</f>
        <v>20</v>
      </c>
      <c r="AU1493" s="56">
        <v>6817</v>
      </c>
      <c r="AV1493" s="109"/>
      <c r="AW1493" s="109"/>
    </row>
    <row r="1494" spans="1:49" s="33" customFormat="1" ht="12">
      <c r="A1494" s="21">
        <v>1490</v>
      </c>
      <c r="B1494" s="83">
        <v>10111</v>
      </c>
      <c r="C1494" s="84" t="s">
        <v>996</v>
      </c>
      <c r="D1494" s="84" t="s">
        <v>782</v>
      </c>
      <c r="E1494" s="84" t="s">
        <v>793</v>
      </c>
      <c r="F1494" s="12" t="s">
        <v>444</v>
      </c>
      <c r="G1494" s="56" t="s">
        <v>662</v>
      </c>
      <c r="H1494" s="83">
        <v>10111</v>
      </c>
      <c r="I1494" s="16">
        <f t="shared" si="1052"/>
        <v>982</v>
      </c>
      <c r="J1494" s="51">
        <f>VLOOKUP(H1494,'[3]POB 2017 DISA CHOTA'!$G$289:$AS$1552,3,FALSE)</f>
        <v>10</v>
      </c>
      <c r="K1494" s="51">
        <f>VLOOKUP(H1494,'[3]POB 2017 DISA CHOTA'!$G$289:$AS$1552,4,FALSE)</f>
        <v>14</v>
      </c>
      <c r="L1494" s="51">
        <f>VLOOKUP(H1494,'[3]POB 2017 DISA CHOTA'!$G$289:$AS$1552,5,FALSE)</f>
        <v>8</v>
      </c>
      <c r="M1494" s="51">
        <f>VLOOKUP(H1494,'[3]POB 2017 DISA CHOTA'!$G$289:$AS$1552,6,FALSE)</f>
        <v>3</v>
      </c>
      <c r="N1494" s="51">
        <f>VLOOKUP(H1494,'[3]POB 2017 DISA CHOTA'!$G$289:$AS$1552,7,FALSE)</f>
        <v>8</v>
      </c>
      <c r="O1494" s="51">
        <f>VLOOKUP(H1494,'[3]POB 2017 DISA CHOTA'!$G$289:$AS$1552,8,FALSE)</f>
        <v>6</v>
      </c>
      <c r="P1494" s="51">
        <f>VLOOKUP(H1494,'[3]POB 2017 DISA CHOTA'!$G$289:$AS$1552,9,FALSE)</f>
        <v>2</v>
      </c>
      <c r="Q1494" s="51">
        <f>VLOOKUP(H1494,'[3]POB 2017 DISA CHOTA'!$G$289:$AS$1552,10,FALSE)</f>
        <v>3</v>
      </c>
      <c r="R1494" s="51">
        <f>VLOOKUP(H1494,'[3]POB 2017 DISA CHOTA'!$G$289:$AS$1552,11,FALSE)</f>
        <v>4</v>
      </c>
      <c r="S1494" s="51">
        <f>VLOOKUP(H1494,'[3]POB 2017 DISA CHOTA'!$G$289:$AS$1552,12,FALSE)</f>
        <v>6</v>
      </c>
      <c r="T1494" s="51">
        <f>VLOOKUP(H1494,'[3]POB 2017 DISA CHOTA'!$G$289:$AS$1552,13,FALSE)</f>
        <v>4</v>
      </c>
      <c r="U1494" s="51">
        <f>VLOOKUP(H1494,'[3]POB 2017 DISA CHOTA'!$G$289:$AS$1552,14,FALSE)</f>
        <v>5</v>
      </c>
      <c r="V1494" s="51">
        <f>VLOOKUP(H1494,'[3]POB 2017 DISA CHOTA'!$G$289:$AS$1552,15,FALSE)</f>
        <v>3</v>
      </c>
      <c r="W1494" s="51">
        <f>VLOOKUP(H1494,'[3]POB 2017 DISA CHOTA'!$G$289:$AS$1552,16,FALSE)</f>
        <v>7</v>
      </c>
      <c r="X1494" s="51">
        <f>VLOOKUP(H1494,'[3]POB 2017 DISA CHOTA'!$G$289:$AS$1552,17,FALSE)</f>
        <v>4</v>
      </c>
      <c r="Y1494" s="51">
        <f>VLOOKUP(H1494,'[3]POB 2017 DISA CHOTA'!$G$289:$AS$1552,18,FALSE)</f>
        <v>6</v>
      </c>
      <c r="Z1494" s="51">
        <f>VLOOKUP(H1494,'[3]POB 2017 DISA CHOTA'!$G$289:$AS$1552,19,FALSE)</f>
        <v>9</v>
      </c>
      <c r="AA1494" s="51">
        <f>VLOOKUP(H1494,'[3]POB 2017 DISA CHOTA'!$G$289:$AS$1552,20,FALSE)</f>
        <v>7</v>
      </c>
      <c r="AB1494" s="51">
        <f>VLOOKUP(H1494,'[3]POB 2017 DISA CHOTA'!$G$289:$AS$1552,21,FALSE)</f>
        <v>17</v>
      </c>
      <c r="AC1494" s="51">
        <f>VLOOKUP(H1494,'[3]POB 2017 DISA CHOTA'!$G$289:$AS$1552,22,FALSE)</f>
        <v>21</v>
      </c>
      <c r="AD1494" s="51">
        <f>VLOOKUP(H1494,'[3]POB 2017 DISA CHOTA'!$G$289:$AS$1552,23,FALSE)</f>
        <v>181</v>
      </c>
      <c r="AE1494" s="51">
        <f>VLOOKUP(H1494,'[3]POB 2017 DISA CHOTA'!$G$289:$AS$1552,24,FALSE)</f>
        <v>130</v>
      </c>
      <c r="AF1494" s="51">
        <f>VLOOKUP(H1494,'[3]POB 2017 DISA CHOTA'!$G$289:$AS$1552,25,FALSE)</f>
        <v>97</v>
      </c>
      <c r="AG1494" s="51">
        <f>VLOOKUP(H1494,'[3]POB 2017 DISA CHOTA'!$G$289:$AS$1552,26,FALSE)</f>
        <v>61</v>
      </c>
      <c r="AH1494" s="51">
        <f>VLOOKUP(H1494,'[3]POB 2017 DISA CHOTA'!$G$289:$AS$1552,27,FALSE)</f>
        <v>53</v>
      </c>
      <c r="AI1494" s="51">
        <f>VLOOKUP(H1494,'[3]POB 2017 DISA CHOTA'!$G$289:$AS$1552,28,FALSE)</f>
        <v>47</v>
      </c>
      <c r="AJ1494" s="51">
        <f>VLOOKUP(H1494,'[3]POB 2017 DISA CHOTA'!$G$289:$AS$1552,29,FALSE)</f>
        <v>54</v>
      </c>
      <c r="AK1494" s="51">
        <f>VLOOKUP(H1494,'[3]POB 2017 DISA CHOTA'!$G$289:$AS$1552,30,FALSE)</f>
        <v>73</v>
      </c>
      <c r="AL1494" s="51">
        <f>VLOOKUP(H1494,'[3]POB 2017 DISA CHOTA'!$G$289:$AS$1552,31,FALSE)</f>
        <v>72</v>
      </c>
      <c r="AM1494" s="51">
        <f>VLOOKUP(H1494,'[3]POB 2017 DISA CHOTA'!$G$289:$AS$1552,32,FALSE)</f>
        <v>33</v>
      </c>
      <c r="AN1494" s="51">
        <f>VLOOKUP(H1494,'[3]POB 2017 DISA CHOTA'!$G$289:$AS$1552,33,FALSE)</f>
        <v>13</v>
      </c>
      <c r="AO1494" s="51">
        <f>VLOOKUP(H1494,'[3]POB 2017 DISA CHOTA'!$G$289:$AS$1552,34,FALSE)</f>
        <v>8</v>
      </c>
      <c r="AP1494" s="51">
        <f>VLOOKUP(H1494,'[3]POB 2017 DISA CHOTA'!$G$289:$AS$1552,35,FALSE)</f>
        <v>13</v>
      </c>
      <c r="AQ1494" s="51">
        <f>VLOOKUP(H1494,'[3]POB 2017 DISA CHOTA'!$G$289:$AS$1552,36,FALSE)</f>
        <v>11</v>
      </c>
      <c r="AR1494" s="51">
        <f>VLOOKUP(H1494,'[3]POB 2017 DISA CHOTA'!$G$289:$AS$1552,37,FALSE)</f>
        <v>29</v>
      </c>
      <c r="AS1494" s="51">
        <f>VLOOKUP(H1494,'[3]POB 2017 DISA CHOTA'!$G$289:$AS$1552,38,FALSE)</f>
        <v>279</v>
      </c>
      <c r="AT1494" s="51">
        <f>VLOOKUP(H1494,'[3]POB 2017 DISA CHOTA'!$G$289:$AS$1552,39,FALSE)</f>
        <v>14</v>
      </c>
      <c r="AU1494" s="56">
        <v>10111</v>
      </c>
      <c r="AV1494" s="109"/>
      <c r="AW1494" s="109"/>
    </row>
    <row r="1495" spans="1:49" s="33" customFormat="1" ht="12">
      <c r="A1495" s="21">
        <v>1491</v>
      </c>
      <c r="B1495" s="83">
        <v>11560</v>
      </c>
      <c r="C1495" s="84" t="s">
        <v>996</v>
      </c>
      <c r="D1495" s="84" t="s">
        <v>782</v>
      </c>
      <c r="E1495" s="84" t="s">
        <v>793</v>
      </c>
      <c r="F1495" s="13" t="s">
        <v>445</v>
      </c>
      <c r="G1495" s="56" t="s">
        <v>662</v>
      </c>
      <c r="H1495" s="83">
        <v>11560</v>
      </c>
      <c r="I1495" s="16">
        <f t="shared" si="1052"/>
        <v>1380</v>
      </c>
      <c r="J1495" s="51">
        <f>VLOOKUP(H1495,'[3]POB 2017 DISA CHOTA'!$G$289:$AS$1552,3,FALSE)</f>
        <v>21</v>
      </c>
      <c r="K1495" s="51">
        <f>VLOOKUP(H1495,'[3]POB 2017 DISA CHOTA'!$G$289:$AS$1552,4,FALSE)</f>
        <v>21</v>
      </c>
      <c r="L1495" s="51">
        <f>VLOOKUP(H1495,'[3]POB 2017 DISA CHOTA'!$G$289:$AS$1552,5,FALSE)</f>
        <v>23</v>
      </c>
      <c r="M1495" s="51">
        <f>VLOOKUP(H1495,'[3]POB 2017 DISA CHOTA'!$G$289:$AS$1552,6,FALSE)</f>
        <v>26</v>
      </c>
      <c r="N1495" s="51">
        <f>VLOOKUP(H1495,'[3]POB 2017 DISA CHOTA'!$G$289:$AS$1552,7,FALSE)</f>
        <v>30</v>
      </c>
      <c r="O1495" s="51">
        <f>VLOOKUP(H1495,'[3]POB 2017 DISA CHOTA'!$G$289:$AS$1552,8,FALSE)</f>
        <v>16</v>
      </c>
      <c r="P1495" s="51">
        <f>VLOOKUP(H1495,'[3]POB 2017 DISA CHOTA'!$G$289:$AS$1552,9,FALSE)</f>
        <v>34</v>
      </c>
      <c r="Q1495" s="51">
        <f>VLOOKUP(H1495,'[3]POB 2017 DISA CHOTA'!$G$289:$AS$1552,10,FALSE)</f>
        <v>32</v>
      </c>
      <c r="R1495" s="51">
        <f>VLOOKUP(H1495,'[3]POB 2017 DISA CHOTA'!$G$289:$AS$1552,11,FALSE)</f>
        <v>30</v>
      </c>
      <c r="S1495" s="51">
        <f>VLOOKUP(H1495,'[3]POB 2017 DISA CHOTA'!$G$289:$AS$1552,12,FALSE)</f>
        <v>35</v>
      </c>
      <c r="T1495" s="51">
        <f>VLOOKUP(H1495,'[3]POB 2017 DISA CHOTA'!$G$289:$AS$1552,13,FALSE)</f>
        <v>34</v>
      </c>
      <c r="U1495" s="51">
        <f>VLOOKUP(H1495,'[3]POB 2017 DISA CHOTA'!$G$289:$AS$1552,14,FALSE)</f>
        <v>32</v>
      </c>
      <c r="V1495" s="51">
        <f>VLOOKUP(H1495,'[3]POB 2017 DISA CHOTA'!$G$289:$AS$1552,15,FALSE)</f>
        <v>19</v>
      </c>
      <c r="W1495" s="51">
        <f>VLOOKUP(H1495,'[3]POB 2017 DISA CHOTA'!$G$289:$AS$1552,16,FALSE)</f>
        <v>21</v>
      </c>
      <c r="X1495" s="51">
        <f>VLOOKUP(H1495,'[3]POB 2017 DISA CHOTA'!$G$289:$AS$1552,17,FALSE)</f>
        <v>30</v>
      </c>
      <c r="Y1495" s="51">
        <f>VLOOKUP(H1495,'[3]POB 2017 DISA CHOTA'!$G$289:$AS$1552,18,FALSE)</f>
        <v>19</v>
      </c>
      <c r="Z1495" s="51">
        <f>VLOOKUP(H1495,'[3]POB 2017 DISA CHOTA'!$G$289:$AS$1552,19,FALSE)</f>
        <v>32</v>
      </c>
      <c r="AA1495" s="51">
        <f>VLOOKUP(H1495,'[3]POB 2017 DISA CHOTA'!$G$289:$AS$1552,20,FALSE)</f>
        <v>21</v>
      </c>
      <c r="AB1495" s="51">
        <f>VLOOKUP(H1495,'[3]POB 2017 DISA CHOTA'!$G$289:$AS$1552,21,FALSE)</f>
        <v>23</v>
      </c>
      <c r="AC1495" s="51">
        <f>VLOOKUP(H1495,'[3]POB 2017 DISA CHOTA'!$G$289:$AS$1552,22,FALSE)</f>
        <v>38</v>
      </c>
      <c r="AD1495" s="51">
        <f>VLOOKUP(H1495,'[3]POB 2017 DISA CHOTA'!$G$289:$AS$1552,23,FALSE)</f>
        <v>127</v>
      </c>
      <c r="AE1495" s="51">
        <f>VLOOKUP(H1495,'[3]POB 2017 DISA CHOTA'!$G$289:$AS$1552,24,FALSE)</f>
        <v>164</v>
      </c>
      <c r="AF1495" s="51">
        <f>VLOOKUP(H1495,'[3]POB 2017 DISA CHOTA'!$G$289:$AS$1552,25,FALSE)</f>
        <v>140</v>
      </c>
      <c r="AG1495" s="51">
        <f>VLOOKUP(H1495,'[3]POB 2017 DISA CHOTA'!$G$289:$AS$1552,26,FALSE)</f>
        <v>77</v>
      </c>
      <c r="AH1495" s="51">
        <f>VLOOKUP(H1495,'[3]POB 2017 DISA CHOTA'!$G$289:$AS$1552,27,FALSE)</f>
        <v>75</v>
      </c>
      <c r="AI1495" s="51">
        <f>VLOOKUP(H1495,'[3]POB 2017 DISA CHOTA'!$G$289:$AS$1552,28,FALSE)</f>
        <v>52</v>
      </c>
      <c r="AJ1495" s="51">
        <f>VLOOKUP(H1495,'[3]POB 2017 DISA CHOTA'!$G$289:$AS$1552,29,FALSE)</f>
        <v>57</v>
      </c>
      <c r="AK1495" s="51">
        <f>VLOOKUP(H1495,'[3]POB 2017 DISA CHOTA'!$G$289:$AS$1552,30,FALSE)</f>
        <v>46</v>
      </c>
      <c r="AL1495" s="51">
        <f>VLOOKUP(H1495,'[3]POB 2017 DISA CHOTA'!$G$289:$AS$1552,31,FALSE)</f>
        <v>37</v>
      </c>
      <c r="AM1495" s="51">
        <f>VLOOKUP(H1495,'[3]POB 2017 DISA CHOTA'!$G$289:$AS$1552,32,FALSE)</f>
        <v>23</v>
      </c>
      <c r="AN1495" s="51">
        <f>VLOOKUP(H1495,'[3]POB 2017 DISA CHOTA'!$G$289:$AS$1552,33,FALSE)</f>
        <v>16</v>
      </c>
      <c r="AO1495" s="51">
        <f>VLOOKUP(H1495,'[3]POB 2017 DISA CHOTA'!$G$289:$AS$1552,34,FALSE)</f>
        <v>10</v>
      </c>
      <c r="AP1495" s="51">
        <f>VLOOKUP(H1495,'[3]POB 2017 DISA CHOTA'!$G$289:$AS$1552,35,FALSE)</f>
        <v>19</v>
      </c>
      <c r="AQ1495" s="51">
        <f>VLOOKUP(H1495,'[3]POB 2017 DISA CHOTA'!$G$289:$AS$1552,36,FALSE)</f>
        <v>67</v>
      </c>
      <c r="AR1495" s="51">
        <f>VLOOKUP(H1495,'[3]POB 2017 DISA CHOTA'!$G$289:$AS$1552,37,FALSE)</f>
        <v>64</v>
      </c>
      <c r="AS1495" s="51">
        <f>VLOOKUP(H1495,'[3]POB 2017 DISA CHOTA'!$G$289:$AS$1552,38,FALSE)</f>
        <v>311</v>
      </c>
      <c r="AT1495" s="51">
        <f>VLOOKUP(H1495,'[3]POB 2017 DISA CHOTA'!$G$289:$AS$1552,39,FALSE)</f>
        <v>30</v>
      </c>
      <c r="AU1495" s="56">
        <v>11560</v>
      </c>
      <c r="AV1495" s="109"/>
      <c r="AW1495" s="109"/>
    </row>
    <row r="1496" spans="1:49" s="33" customFormat="1" ht="12">
      <c r="A1496" s="6">
        <v>1492</v>
      </c>
      <c r="B1496" s="83">
        <v>12165</v>
      </c>
      <c r="C1496" s="84" t="s">
        <v>996</v>
      </c>
      <c r="D1496" s="84" t="s">
        <v>782</v>
      </c>
      <c r="E1496" s="84" t="s">
        <v>793</v>
      </c>
      <c r="F1496" s="13" t="s">
        <v>446</v>
      </c>
      <c r="G1496" s="56" t="s">
        <v>662</v>
      </c>
      <c r="H1496" s="83">
        <v>12165</v>
      </c>
      <c r="I1496" s="16">
        <f t="shared" si="1052"/>
        <v>572</v>
      </c>
      <c r="J1496" s="51">
        <f>VLOOKUP(H1496,'[3]POB 2017 DISA CHOTA'!$G$289:$AS$1552,3,FALSE)</f>
        <v>3</v>
      </c>
      <c r="K1496" s="51">
        <f>VLOOKUP(H1496,'[3]POB 2017 DISA CHOTA'!$G$289:$AS$1552,4,FALSE)</f>
        <v>5</v>
      </c>
      <c r="L1496" s="51">
        <f>VLOOKUP(H1496,'[3]POB 2017 DISA CHOTA'!$G$289:$AS$1552,5,FALSE)</f>
        <v>6</v>
      </c>
      <c r="M1496" s="51">
        <f>VLOOKUP(H1496,'[3]POB 2017 DISA CHOTA'!$G$289:$AS$1552,6,FALSE)</f>
        <v>5</v>
      </c>
      <c r="N1496" s="51">
        <f>VLOOKUP(H1496,'[3]POB 2017 DISA CHOTA'!$G$289:$AS$1552,7,FALSE)</f>
        <v>7</v>
      </c>
      <c r="O1496" s="51">
        <f>VLOOKUP(H1496,'[3]POB 2017 DISA CHOTA'!$G$289:$AS$1552,8,FALSE)</f>
        <v>4</v>
      </c>
      <c r="P1496" s="51">
        <f>VLOOKUP(H1496,'[3]POB 2017 DISA CHOTA'!$G$289:$AS$1552,9,FALSE)</f>
        <v>9</v>
      </c>
      <c r="Q1496" s="51">
        <f>VLOOKUP(H1496,'[3]POB 2017 DISA CHOTA'!$G$289:$AS$1552,10,FALSE)</f>
        <v>13</v>
      </c>
      <c r="R1496" s="51">
        <f>VLOOKUP(H1496,'[3]POB 2017 DISA CHOTA'!$G$289:$AS$1552,11,FALSE)</f>
        <v>14</v>
      </c>
      <c r="S1496" s="51">
        <f>VLOOKUP(H1496,'[3]POB 2017 DISA CHOTA'!$G$289:$AS$1552,12,FALSE)</f>
        <v>12</v>
      </c>
      <c r="T1496" s="51">
        <f>VLOOKUP(H1496,'[3]POB 2017 DISA CHOTA'!$G$289:$AS$1552,13,FALSE)</f>
        <v>11</v>
      </c>
      <c r="U1496" s="51">
        <f>VLOOKUP(H1496,'[3]POB 2017 DISA CHOTA'!$G$289:$AS$1552,14,FALSE)</f>
        <v>18</v>
      </c>
      <c r="V1496" s="51">
        <f>VLOOKUP(H1496,'[3]POB 2017 DISA CHOTA'!$G$289:$AS$1552,15,FALSE)</f>
        <v>14</v>
      </c>
      <c r="W1496" s="51">
        <f>VLOOKUP(H1496,'[3]POB 2017 DISA CHOTA'!$G$289:$AS$1552,16,FALSE)</f>
        <v>13</v>
      </c>
      <c r="X1496" s="51">
        <f>VLOOKUP(H1496,'[3]POB 2017 DISA CHOTA'!$G$289:$AS$1552,17,FALSE)</f>
        <v>12</v>
      </c>
      <c r="Y1496" s="51">
        <f>VLOOKUP(H1496,'[3]POB 2017 DISA CHOTA'!$G$289:$AS$1552,18,FALSE)</f>
        <v>12</v>
      </c>
      <c r="Z1496" s="51">
        <f>VLOOKUP(H1496,'[3]POB 2017 DISA CHOTA'!$G$289:$AS$1552,19,FALSE)</f>
        <v>12</v>
      </c>
      <c r="AA1496" s="51">
        <f>VLOOKUP(H1496,'[3]POB 2017 DISA CHOTA'!$G$289:$AS$1552,20,FALSE)</f>
        <v>10</v>
      </c>
      <c r="AB1496" s="51">
        <f>VLOOKUP(H1496,'[3]POB 2017 DISA CHOTA'!$G$289:$AS$1552,21,FALSE)</f>
        <v>16</v>
      </c>
      <c r="AC1496" s="51">
        <f>VLOOKUP(H1496,'[3]POB 2017 DISA CHOTA'!$G$289:$AS$1552,22,FALSE)</f>
        <v>12</v>
      </c>
      <c r="AD1496" s="51">
        <f>VLOOKUP(H1496,'[3]POB 2017 DISA CHOTA'!$G$289:$AS$1552,23,FALSE)</f>
        <v>48</v>
      </c>
      <c r="AE1496" s="51">
        <f>VLOOKUP(H1496,'[3]POB 2017 DISA CHOTA'!$G$289:$AS$1552,24,FALSE)</f>
        <v>32</v>
      </c>
      <c r="AF1496" s="51">
        <f>VLOOKUP(H1496,'[3]POB 2017 DISA CHOTA'!$G$289:$AS$1552,25,FALSE)</f>
        <v>43</v>
      </c>
      <c r="AG1496" s="51">
        <f>VLOOKUP(H1496,'[3]POB 2017 DISA CHOTA'!$G$289:$AS$1552,26,FALSE)</f>
        <v>44</v>
      </c>
      <c r="AH1496" s="51">
        <f>VLOOKUP(H1496,'[3]POB 2017 DISA CHOTA'!$G$289:$AS$1552,27,FALSE)</f>
        <v>47</v>
      </c>
      <c r="AI1496" s="51">
        <f>VLOOKUP(H1496,'[3]POB 2017 DISA CHOTA'!$G$289:$AS$1552,28,FALSE)</f>
        <v>24</v>
      </c>
      <c r="AJ1496" s="51">
        <f>VLOOKUP(H1496,'[3]POB 2017 DISA CHOTA'!$G$289:$AS$1552,29,FALSE)</f>
        <v>29</v>
      </c>
      <c r="AK1496" s="51">
        <f>VLOOKUP(H1496,'[3]POB 2017 DISA CHOTA'!$G$289:$AS$1552,30,FALSE)</f>
        <v>22</v>
      </c>
      <c r="AL1496" s="51">
        <f>VLOOKUP(H1496,'[3]POB 2017 DISA CHOTA'!$G$289:$AS$1552,31,FALSE)</f>
        <v>16</v>
      </c>
      <c r="AM1496" s="51">
        <f>VLOOKUP(H1496,'[3]POB 2017 DISA CHOTA'!$G$289:$AS$1552,32,FALSE)</f>
        <v>10</v>
      </c>
      <c r="AN1496" s="51">
        <f>VLOOKUP(H1496,'[3]POB 2017 DISA CHOTA'!$G$289:$AS$1552,33,FALSE)</f>
        <v>18</v>
      </c>
      <c r="AO1496" s="51">
        <f>VLOOKUP(H1496,'[3]POB 2017 DISA CHOTA'!$G$289:$AS$1552,34,FALSE)</f>
        <v>13</v>
      </c>
      <c r="AP1496" s="51">
        <f>VLOOKUP(H1496,'[3]POB 2017 DISA CHOTA'!$G$289:$AS$1552,35,FALSE)</f>
        <v>18</v>
      </c>
      <c r="AQ1496" s="51">
        <f>VLOOKUP(H1496,'[3]POB 2017 DISA CHOTA'!$G$289:$AS$1552,36,FALSE)</f>
        <v>33</v>
      </c>
      <c r="AR1496" s="51">
        <f>VLOOKUP(H1496,'[3]POB 2017 DISA CHOTA'!$G$289:$AS$1552,37,FALSE)</f>
        <v>30</v>
      </c>
      <c r="AS1496" s="51">
        <f>VLOOKUP(H1496,'[3]POB 2017 DISA CHOTA'!$G$289:$AS$1552,38,FALSE)</f>
        <v>117</v>
      </c>
      <c r="AT1496" s="51">
        <f>VLOOKUP(H1496,'[3]POB 2017 DISA CHOTA'!$G$289:$AS$1552,39,FALSE)</f>
        <v>4</v>
      </c>
      <c r="AU1496" s="56">
        <v>12165</v>
      </c>
      <c r="AV1496" s="109"/>
      <c r="AW1496" s="109"/>
    </row>
    <row r="1497" spans="1:49" s="33" customFormat="1" ht="12">
      <c r="A1497" s="21">
        <v>1493</v>
      </c>
      <c r="B1497" s="71" t="s">
        <v>288</v>
      </c>
      <c r="C1497" s="71"/>
      <c r="D1497" s="71"/>
      <c r="E1497" s="71"/>
      <c r="F1497" s="72" t="s">
        <v>1101</v>
      </c>
      <c r="G1497" s="73"/>
      <c r="H1497" s="71" t="s">
        <v>288</v>
      </c>
      <c r="I1497" s="104">
        <f>SUM(I1498:I1500)</f>
        <v>3611</v>
      </c>
      <c r="J1497" s="74">
        <f t="shared" ref="J1497:AT1497" si="1053">SUM(J1498:J1500)</f>
        <v>43</v>
      </c>
      <c r="K1497" s="74">
        <f t="shared" si="1053"/>
        <v>43</v>
      </c>
      <c r="L1497" s="74">
        <f t="shared" si="1053"/>
        <v>53</v>
      </c>
      <c r="M1497" s="74">
        <f t="shared" si="1053"/>
        <v>56</v>
      </c>
      <c r="N1497" s="74">
        <f t="shared" si="1053"/>
        <v>49</v>
      </c>
      <c r="O1497" s="74">
        <f t="shared" si="1053"/>
        <v>47</v>
      </c>
      <c r="P1497" s="74">
        <f t="shared" si="1053"/>
        <v>46</v>
      </c>
      <c r="Q1497" s="74">
        <f t="shared" si="1053"/>
        <v>51</v>
      </c>
      <c r="R1497" s="74">
        <f t="shared" si="1053"/>
        <v>71</v>
      </c>
      <c r="S1497" s="74">
        <f t="shared" si="1053"/>
        <v>63</v>
      </c>
      <c r="T1497" s="74">
        <f t="shared" si="1053"/>
        <v>54</v>
      </c>
      <c r="U1497" s="74">
        <f t="shared" si="1053"/>
        <v>66</v>
      </c>
      <c r="V1497" s="74">
        <f t="shared" si="1053"/>
        <v>61</v>
      </c>
      <c r="W1497" s="74">
        <f t="shared" si="1053"/>
        <v>62</v>
      </c>
      <c r="X1497" s="74">
        <f t="shared" si="1053"/>
        <v>60</v>
      </c>
      <c r="Y1497" s="74">
        <f t="shared" si="1053"/>
        <v>49</v>
      </c>
      <c r="Z1497" s="74">
        <f t="shared" si="1053"/>
        <v>73</v>
      </c>
      <c r="AA1497" s="74">
        <f t="shared" si="1053"/>
        <v>67</v>
      </c>
      <c r="AB1497" s="74">
        <f t="shared" si="1053"/>
        <v>58</v>
      </c>
      <c r="AC1497" s="74">
        <f t="shared" si="1053"/>
        <v>58</v>
      </c>
      <c r="AD1497" s="74">
        <f t="shared" si="1053"/>
        <v>329</v>
      </c>
      <c r="AE1497" s="74">
        <f t="shared" si="1053"/>
        <v>267</v>
      </c>
      <c r="AF1497" s="74">
        <f t="shared" si="1053"/>
        <v>258</v>
      </c>
      <c r="AG1497" s="74">
        <f t="shared" si="1053"/>
        <v>235</v>
      </c>
      <c r="AH1497" s="74">
        <f t="shared" si="1053"/>
        <v>261</v>
      </c>
      <c r="AI1497" s="74">
        <f t="shared" si="1053"/>
        <v>230</v>
      </c>
      <c r="AJ1497" s="74">
        <f t="shared" si="1053"/>
        <v>219</v>
      </c>
      <c r="AK1497" s="74">
        <f t="shared" si="1053"/>
        <v>143</v>
      </c>
      <c r="AL1497" s="74">
        <f t="shared" si="1053"/>
        <v>124</v>
      </c>
      <c r="AM1497" s="74">
        <f t="shared" si="1053"/>
        <v>93</v>
      </c>
      <c r="AN1497" s="74">
        <f t="shared" si="1053"/>
        <v>119</v>
      </c>
      <c r="AO1497" s="74">
        <f t="shared" si="1053"/>
        <v>87</v>
      </c>
      <c r="AP1497" s="74">
        <f t="shared" si="1053"/>
        <v>116</v>
      </c>
      <c r="AQ1497" s="74">
        <f t="shared" si="1053"/>
        <v>148</v>
      </c>
      <c r="AR1497" s="74">
        <f t="shared" si="1053"/>
        <v>146</v>
      </c>
      <c r="AS1497" s="74">
        <f t="shared" si="1053"/>
        <v>775</v>
      </c>
      <c r="AT1497" s="74">
        <f t="shared" si="1053"/>
        <v>63</v>
      </c>
      <c r="AU1497" s="73" t="s">
        <v>288</v>
      </c>
      <c r="AV1497" s="109"/>
      <c r="AW1497" s="109"/>
    </row>
    <row r="1498" spans="1:49" s="33" customFormat="1" ht="12">
      <c r="A1498" s="21">
        <v>1494</v>
      </c>
      <c r="B1498" s="83">
        <v>4802</v>
      </c>
      <c r="C1498" s="84" t="s">
        <v>996</v>
      </c>
      <c r="D1498" s="84" t="s">
        <v>782</v>
      </c>
      <c r="E1498" s="84" t="s">
        <v>797</v>
      </c>
      <c r="F1498" s="13" t="s">
        <v>447</v>
      </c>
      <c r="G1498" s="56" t="s">
        <v>680</v>
      </c>
      <c r="H1498" s="83">
        <v>4802</v>
      </c>
      <c r="I1498" s="16">
        <f t="shared" ref="I1498:I1500" si="1054">SUM(J1498:AP1498)</f>
        <v>1662</v>
      </c>
      <c r="J1498" s="51">
        <f>VLOOKUP(H1498,'[3]POB 2017 DISA CHOTA'!$G$289:$AS$1552,3,FALSE)</f>
        <v>29</v>
      </c>
      <c r="K1498" s="51">
        <f>VLOOKUP(H1498,'[3]POB 2017 DISA CHOTA'!$G$289:$AS$1552,4,FALSE)</f>
        <v>22</v>
      </c>
      <c r="L1498" s="51">
        <f>VLOOKUP(H1498,'[3]POB 2017 DISA CHOTA'!$G$289:$AS$1552,5,FALSE)</f>
        <v>22</v>
      </c>
      <c r="M1498" s="51">
        <f>VLOOKUP(H1498,'[3]POB 2017 DISA CHOTA'!$G$289:$AS$1552,6,FALSE)</f>
        <v>27</v>
      </c>
      <c r="N1498" s="51">
        <f>VLOOKUP(H1498,'[3]POB 2017 DISA CHOTA'!$G$289:$AS$1552,7,FALSE)</f>
        <v>30</v>
      </c>
      <c r="O1498" s="51">
        <f>VLOOKUP(H1498,'[3]POB 2017 DISA CHOTA'!$G$289:$AS$1552,8,FALSE)</f>
        <v>28</v>
      </c>
      <c r="P1498" s="51">
        <f>VLOOKUP(H1498,'[3]POB 2017 DISA CHOTA'!$G$289:$AS$1552,9,FALSE)</f>
        <v>24</v>
      </c>
      <c r="Q1498" s="51">
        <f>VLOOKUP(H1498,'[3]POB 2017 DISA CHOTA'!$G$289:$AS$1552,10,FALSE)</f>
        <v>27</v>
      </c>
      <c r="R1498" s="51">
        <f>VLOOKUP(H1498,'[3]POB 2017 DISA CHOTA'!$G$289:$AS$1552,11,FALSE)</f>
        <v>43</v>
      </c>
      <c r="S1498" s="51">
        <f>VLOOKUP(H1498,'[3]POB 2017 DISA CHOTA'!$G$289:$AS$1552,12,FALSE)</f>
        <v>33</v>
      </c>
      <c r="T1498" s="51">
        <f>VLOOKUP(H1498,'[3]POB 2017 DISA CHOTA'!$G$289:$AS$1552,13,FALSE)</f>
        <v>26</v>
      </c>
      <c r="U1498" s="51">
        <f>VLOOKUP(H1498,'[3]POB 2017 DISA CHOTA'!$G$289:$AS$1552,14,FALSE)</f>
        <v>40</v>
      </c>
      <c r="V1498" s="51">
        <f>VLOOKUP(H1498,'[3]POB 2017 DISA CHOTA'!$G$289:$AS$1552,15,FALSE)</f>
        <v>36</v>
      </c>
      <c r="W1498" s="51">
        <f>VLOOKUP(H1498,'[3]POB 2017 DISA CHOTA'!$G$289:$AS$1552,16,FALSE)</f>
        <v>38</v>
      </c>
      <c r="X1498" s="51">
        <f>VLOOKUP(H1498,'[3]POB 2017 DISA CHOTA'!$G$289:$AS$1552,17,FALSE)</f>
        <v>28</v>
      </c>
      <c r="Y1498" s="51">
        <f>VLOOKUP(H1498,'[3]POB 2017 DISA CHOTA'!$G$289:$AS$1552,18,FALSE)</f>
        <v>27</v>
      </c>
      <c r="Z1498" s="51">
        <f>VLOOKUP(H1498,'[3]POB 2017 DISA CHOTA'!$G$289:$AS$1552,19,FALSE)</f>
        <v>35</v>
      </c>
      <c r="AA1498" s="51">
        <f>VLOOKUP(H1498,'[3]POB 2017 DISA CHOTA'!$G$289:$AS$1552,20,FALSE)</f>
        <v>23</v>
      </c>
      <c r="AB1498" s="51">
        <f>VLOOKUP(H1498,'[3]POB 2017 DISA CHOTA'!$G$289:$AS$1552,21,FALSE)</f>
        <v>18</v>
      </c>
      <c r="AC1498" s="51">
        <f>VLOOKUP(H1498,'[3]POB 2017 DISA CHOTA'!$G$289:$AS$1552,22,FALSE)</f>
        <v>27</v>
      </c>
      <c r="AD1498" s="51">
        <f>VLOOKUP(H1498,'[3]POB 2017 DISA CHOTA'!$G$289:$AS$1552,23,FALSE)</f>
        <v>139</v>
      </c>
      <c r="AE1498" s="51">
        <f>VLOOKUP(H1498,'[3]POB 2017 DISA CHOTA'!$G$289:$AS$1552,24,FALSE)</f>
        <v>123</v>
      </c>
      <c r="AF1498" s="51">
        <f>VLOOKUP(H1498,'[3]POB 2017 DISA CHOTA'!$G$289:$AS$1552,25,FALSE)</f>
        <v>100</v>
      </c>
      <c r="AG1498" s="51">
        <f>VLOOKUP(H1498,'[3]POB 2017 DISA CHOTA'!$G$289:$AS$1552,26,FALSE)</f>
        <v>123</v>
      </c>
      <c r="AH1498" s="51">
        <f>VLOOKUP(H1498,'[3]POB 2017 DISA CHOTA'!$G$289:$AS$1552,27,FALSE)</f>
        <v>89</v>
      </c>
      <c r="AI1498" s="51">
        <f>VLOOKUP(H1498,'[3]POB 2017 DISA CHOTA'!$G$289:$AS$1552,28,FALSE)</f>
        <v>103</v>
      </c>
      <c r="AJ1498" s="51">
        <f>VLOOKUP(H1498,'[3]POB 2017 DISA CHOTA'!$G$289:$AS$1552,29,FALSE)</f>
        <v>97</v>
      </c>
      <c r="AK1498" s="51">
        <f>VLOOKUP(H1498,'[3]POB 2017 DISA CHOTA'!$G$289:$AS$1552,30,FALSE)</f>
        <v>48</v>
      </c>
      <c r="AL1498" s="51">
        <f>VLOOKUP(H1498,'[3]POB 2017 DISA CHOTA'!$G$289:$AS$1552,31,FALSE)</f>
        <v>56</v>
      </c>
      <c r="AM1498" s="51">
        <f>VLOOKUP(H1498,'[3]POB 2017 DISA CHOTA'!$G$289:$AS$1552,32,FALSE)</f>
        <v>37</v>
      </c>
      <c r="AN1498" s="51">
        <f>VLOOKUP(H1498,'[3]POB 2017 DISA CHOTA'!$G$289:$AS$1552,33,FALSE)</f>
        <v>63</v>
      </c>
      <c r="AO1498" s="51">
        <f>VLOOKUP(H1498,'[3]POB 2017 DISA CHOTA'!$G$289:$AS$1552,34,FALSE)</f>
        <v>36</v>
      </c>
      <c r="AP1498" s="51">
        <f>VLOOKUP(H1498,'[3]POB 2017 DISA CHOTA'!$G$289:$AS$1552,35,FALSE)</f>
        <v>65</v>
      </c>
      <c r="AQ1498" s="51">
        <f>VLOOKUP(H1498,'[3]POB 2017 DISA CHOTA'!$G$289:$AS$1552,36,FALSE)</f>
        <v>82</v>
      </c>
      <c r="AR1498" s="51">
        <f>VLOOKUP(H1498,'[3]POB 2017 DISA CHOTA'!$G$289:$AS$1552,37,FALSE)</f>
        <v>62</v>
      </c>
      <c r="AS1498" s="51">
        <f>VLOOKUP(H1498,'[3]POB 2017 DISA CHOTA'!$G$289:$AS$1552,38,FALSE)</f>
        <v>332</v>
      </c>
      <c r="AT1498" s="51">
        <f>VLOOKUP(H1498,'[3]POB 2017 DISA CHOTA'!$G$289:$AS$1552,39,FALSE)</f>
        <v>41</v>
      </c>
      <c r="AU1498" s="56">
        <v>4802</v>
      </c>
      <c r="AV1498" s="109"/>
      <c r="AW1498" s="109"/>
    </row>
    <row r="1499" spans="1:49" s="33" customFormat="1" ht="12">
      <c r="A1499" s="6">
        <v>1495</v>
      </c>
      <c r="B1499" s="83">
        <v>4803</v>
      </c>
      <c r="C1499" s="84" t="s">
        <v>996</v>
      </c>
      <c r="D1499" s="84" t="s">
        <v>782</v>
      </c>
      <c r="E1499" s="84" t="s">
        <v>797</v>
      </c>
      <c r="F1499" s="13" t="s">
        <v>448</v>
      </c>
      <c r="G1499" s="56" t="s">
        <v>662</v>
      </c>
      <c r="H1499" s="83">
        <v>4803</v>
      </c>
      <c r="I1499" s="16">
        <f t="shared" si="1054"/>
        <v>1012</v>
      </c>
      <c r="J1499" s="51">
        <f>VLOOKUP(H1499,'[3]POB 2017 DISA CHOTA'!$G$289:$AS$1552,3,FALSE)</f>
        <v>8</v>
      </c>
      <c r="K1499" s="51">
        <f>VLOOKUP(H1499,'[3]POB 2017 DISA CHOTA'!$G$289:$AS$1552,4,FALSE)</f>
        <v>9</v>
      </c>
      <c r="L1499" s="51">
        <f>VLOOKUP(H1499,'[3]POB 2017 DISA CHOTA'!$G$289:$AS$1552,5,FALSE)</f>
        <v>16</v>
      </c>
      <c r="M1499" s="51">
        <f>VLOOKUP(H1499,'[3]POB 2017 DISA CHOTA'!$G$289:$AS$1552,6,FALSE)</f>
        <v>9</v>
      </c>
      <c r="N1499" s="51">
        <f>VLOOKUP(H1499,'[3]POB 2017 DISA CHOTA'!$G$289:$AS$1552,7,FALSE)</f>
        <v>8</v>
      </c>
      <c r="O1499" s="51">
        <f>VLOOKUP(H1499,'[3]POB 2017 DISA CHOTA'!$G$289:$AS$1552,8,FALSE)</f>
        <v>9</v>
      </c>
      <c r="P1499" s="51">
        <f>VLOOKUP(H1499,'[3]POB 2017 DISA CHOTA'!$G$289:$AS$1552,9,FALSE)</f>
        <v>6</v>
      </c>
      <c r="Q1499" s="51">
        <f>VLOOKUP(H1499,'[3]POB 2017 DISA CHOTA'!$G$289:$AS$1552,10,FALSE)</f>
        <v>10</v>
      </c>
      <c r="R1499" s="51">
        <f>VLOOKUP(H1499,'[3]POB 2017 DISA CHOTA'!$G$289:$AS$1552,11,FALSE)</f>
        <v>10</v>
      </c>
      <c r="S1499" s="51">
        <f>VLOOKUP(H1499,'[3]POB 2017 DISA CHOTA'!$G$289:$AS$1552,12,FALSE)</f>
        <v>15</v>
      </c>
      <c r="T1499" s="51">
        <f>VLOOKUP(H1499,'[3]POB 2017 DISA CHOTA'!$G$289:$AS$1552,13,FALSE)</f>
        <v>14</v>
      </c>
      <c r="U1499" s="51">
        <f>VLOOKUP(H1499,'[3]POB 2017 DISA CHOTA'!$G$289:$AS$1552,14,FALSE)</f>
        <v>8</v>
      </c>
      <c r="V1499" s="51">
        <f>VLOOKUP(H1499,'[3]POB 2017 DISA CHOTA'!$G$289:$AS$1552,15,FALSE)</f>
        <v>11</v>
      </c>
      <c r="W1499" s="51">
        <f>VLOOKUP(H1499,'[3]POB 2017 DISA CHOTA'!$G$289:$AS$1552,16,FALSE)</f>
        <v>15</v>
      </c>
      <c r="X1499" s="51">
        <f>VLOOKUP(H1499,'[3]POB 2017 DISA CHOTA'!$G$289:$AS$1552,17,FALSE)</f>
        <v>16</v>
      </c>
      <c r="Y1499" s="51">
        <f>VLOOKUP(H1499,'[3]POB 2017 DISA CHOTA'!$G$289:$AS$1552,18,FALSE)</f>
        <v>13</v>
      </c>
      <c r="Z1499" s="51">
        <f>VLOOKUP(H1499,'[3]POB 2017 DISA CHOTA'!$G$289:$AS$1552,19,FALSE)</f>
        <v>20</v>
      </c>
      <c r="AA1499" s="51">
        <f>VLOOKUP(H1499,'[3]POB 2017 DISA CHOTA'!$G$289:$AS$1552,20,FALSE)</f>
        <v>28</v>
      </c>
      <c r="AB1499" s="51">
        <f>VLOOKUP(H1499,'[3]POB 2017 DISA CHOTA'!$G$289:$AS$1552,21,FALSE)</f>
        <v>20</v>
      </c>
      <c r="AC1499" s="51">
        <f>VLOOKUP(H1499,'[3]POB 2017 DISA CHOTA'!$G$289:$AS$1552,22,FALSE)</f>
        <v>17</v>
      </c>
      <c r="AD1499" s="51">
        <f>VLOOKUP(H1499,'[3]POB 2017 DISA CHOTA'!$G$289:$AS$1552,23,FALSE)</f>
        <v>117</v>
      </c>
      <c r="AE1499" s="51">
        <f>VLOOKUP(H1499,'[3]POB 2017 DISA CHOTA'!$G$289:$AS$1552,24,FALSE)</f>
        <v>58</v>
      </c>
      <c r="AF1499" s="51">
        <f>VLOOKUP(H1499,'[3]POB 2017 DISA CHOTA'!$G$289:$AS$1552,25,FALSE)</f>
        <v>73</v>
      </c>
      <c r="AG1499" s="51">
        <f>VLOOKUP(H1499,'[3]POB 2017 DISA CHOTA'!$G$289:$AS$1552,26,FALSE)</f>
        <v>51</v>
      </c>
      <c r="AH1499" s="51">
        <f>VLOOKUP(H1499,'[3]POB 2017 DISA CHOTA'!$G$289:$AS$1552,27,FALSE)</f>
        <v>84</v>
      </c>
      <c r="AI1499" s="51">
        <f>VLOOKUP(H1499,'[3]POB 2017 DISA CHOTA'!$G$289:$AS$1552,28,FALSE)</f>
        <v>76</v>
      </c>
      <c r="AJ1499" s="51">
        <f>VLOOKUP(H1499,'[3]POB 2017 DISA CHOTA'!$G$289:$AS$1552,29,FALSE)</f>
        <v>77</v>
      </c>
      <c r="AK1499" s="51">
        <f>VLOOKUP(H1499,'[3]POB 2017 DISA CHOTA'!$G$289:$AS$1552,30,FALSE)</f>
        <v>42</v>
      </c>
      <c r="AL1499" s="51">
        <f>VLOOKUP(H1499,'[3]POB 2017 DISA CHOTA'!$G$289:$AS$1552,31,FALSE)</f>
        <v>42</v>
      </c>
      <c r="AM1499" s="51">
        <f>VLOOKUP(H1499,'[3]POB 2017 DISA CHOTA'!$G$289:$AS$1552,32,FALSE)</f>
        <v>26</v>
      </c>
      <c r="AN1499" s="51">
        <f>VLOOKUP(H1499,'[3]POB 2017 DISA CHOTA'!$G$289:$AS$1552,33,FALSE)</f>
        <v>38</v>
      </c>
      <c r="AO1499" s="51">
        <f>VLOOKUP(H1499,'[3]POB 2017 DISA CHOTA'!$G$289:$AS$1552,34,FALSE)</f>
        <v>34</v>
      </c>
      <c r="AP1499" s="51">
        <f>VLOOKUP(H1499,'[3]POB 2017 DISA CHOTA'!$G$289:$AS$1552,35,FALSE)</f>
        <v>32</v>
      </c>
      <c r="AQ1499" s="51">
        <f>VLOOKUP(H1499,'[3]POB 2017 DISA CHOTA'!$G$289:$AS$1552,36,FALSE)</f>
        <v>31</v>
      </c>
      <c r="AR1499" s="51">
        <f>VLOOKUP(H1499,'[3]POB 2017 DISA CHOTA'!$G$289:$AS$1552,37,FALSE)</f>
        <v>47</v>
      </c>
      <c r="AS1499" s="51">
        <f>VLOOKUP(H1499,'[3]POB 2017 DISA CHOTA'!$G$289:$AS$1552,38,FALSE)</f>
        <v>225</v>
      </c>
      <c r="AT1499" s="51">
        <f>VLOOKUP(H1499,'[3]POB 2017 DISA CHOTA'!$G$289:$AS$1552,39,FALSE)</f>
        <v>13</v>
      </c>
      <c r="AU1499" s="56">
        <v>4803</v>
      </c>
      <c r="AV1499" s="109"/>
      <c r="AW1499" s="109"/>
    </row>
    <row r="1500" spans="1:49" s="33" customFormat="1" ht="12">
      <c r="A1500" s="21">
        <v>1496</v>
      </c>
      <c r="B1500" s="83">
        <v>4804</v>
      </c>
      <c r="C1500" s="84" t="s">
        <v>996</v>
      </c>
      <c r="D1500" s="84" t="s">
        <v>782</v>
      </c>
      <c r="E1500" s="84" t="s">
        <v>797</v>
      </c>
      <c r="F1500" s="13" t="s">
        <v>449</v>
      </c>
      <c r="G1500" s="56" t="s">
        <v>662</v>
      </c>
      <c r="H1500" s="83">
        <v>4804</v>
      </c>
      <c r="I1500" s="16">
        <f t="shared" si="1054"/>
        <v>937</v>
      </c>
      <c r="J1500" s="51">
        <f>VLOOKUP(H1500,'[3]POB 2017 DISA CHOTA'!$G$289:$AS$1552,3,FALSE)</f>
        <v>6</v>
      </c>
      <c r="K1500" s="51">
        <f>VLOOKUP(H1500,'[3]POB 2017 DISA CHOTA'!$G$289:$AS$1552,4,FALSE)</f>
        <v>12</v>
      </c>
      <c r="L1500" s="51">
        <f>VLOOKUP(H1500,'[3]POB 2017 DISA CHOTA'!$G$289:$AS$1552,5,FALSE)</f>
        <v>15</v>
      </c>
      <c r="M1500" s="51">
        <f>VLOOKUP(H1500,'[3]POB 2017 DISA CHOTA'!$G$289:$AS$1552,6,FALSE)</f>
        <v>20</v>
      </c>
      <c r="N1500" s="51">
        <f>VLOOKUP(H1500,'[3]POB 2017 DISA CHOTA'!$G$289:$AS$1552,7,FALSE)</f>
        <v>11</v>
      </c>
      <c r="O1500" s="51">
        <f>VLOOKUP(H1500,'[3]POB 2017 DISA CHOTA'!$G$289:$AS$1552,8,FALSE)</f>
        <v>10</v>
      </c>
      <c r="P1500" s="51">
        <f>VLOOKUP(H1500,'[3]POB 2017 DISA CHOTA'!$G$289:$AS$1552,9,FALSE)</f>
        <v>16</v>
      </c>
      <c r="Q1500" s="51">
        <f>VLOOKUP(H1500,'[3]POB 2017 DISA CHOTA'!$G$289:$AS$1552,10,FALSE)</f>
        <v>14</v>
      </c>
      <c r="R1500" s="51">
        <f>VLOOKUP(H1500,'[3]POB 2017 DISA CHOTA'!$G$289:$AS$1552,11,FALSE)</f>
        <v>18</v>
      </c>
      <c r="S1500" s="51">
        <f>VLOOKUP(H1500,'[3]POB 2017 DISA CHOTA'!$G$289:$AS$1552,12,FALSE)</f>
        <v>15</v>
      </c>
      <c r="T1500" s="51">
        <f>VLOOKUP(H1500,'[3]POB 2017 DISA CHOTA'!$G$289:$AS$1552,13,FALSE)</f>
        <v>14</v>
      </c>
      <c r="U1500" s="51">
        <f>VLOOKUP(H1500,'[3]POB 2017 DISA CHOTA'!$G$289:$AS$1552,14,FALSE)</f>
        <v>18</v>
      </c>
      <c r="V1500" s="51">
        <f>VLOOKUP(H1500,'[3]POB 2017 DISA CHOTA'!$G$289:$AS$1552,15,FALSE)</f>
        <v>14</v>
      </c>
      <c r="W1500" s="51">
        <f>VLOOKUP(H1500,'[3]POB 2017 DISA CHOTA'!$G$289:$AS$1552,16,FALSE)</f>
        <v>9</v>
      </c>
      <c r="X1500" s="51">
        <f>VLOOKUP(H1500,'[3]POB 2017 DISA CHOTA'!$G$289:$AS$1552,17,FALSE)</f>
        <v>16</v>
      </c>
      <c r="Y1500" s="51">
        <f>VLOOKUP(H1500,'[3]POB 2017 DISA CHOTA'!$G$289:$AS$1552,18,FALSE)</f>
        <v>9</v>
      </c>
      <c r="Z1500" s="51">
        <f>VLOOKUP(H1500,'[3]POB 2017 DISA CHOTA'!$G$289:$AS$1552,19,FALSE)</f>
        <v>18</v>
      </c>
      <c r="AA1500" s="51">
        <f>VLOOKUP(H1500,'[3]POB 2017 DISA CHOTA'!$G$289:$AS$1552,20,FALSE)</f>
        <v>16</v>
      </c>
      <c r="AB1500" s="51">
        <f>VLOOKUP(H1500,'[3]POB 2017 DISA CHOTA'!$G$289:$AS$1552,21,FALSE)</f>
        <v>20</v>
      </c>
      <c r="AC1500" s="51">
        <f>VLOOKUP(H1500,'[3]POB 2017 DISA CHOTA'!$G$289:$AS$1552,22,FALSE)</f>
        <v>14</v>
      </c>
      <c r="AD1500" s="51">
        <f>VLOOKUP(H1500,'[3]POB 2017 DISA CHOTA'!$G$289:$AS$1552,23,FALSE)</f>
        <v>73</v>
      </c>
      <c r="AE1500" s="51">
        <f>VLOOKUP(H1500,'[3]POB 2017 DISA CHOTA'!$G$289:$AS$1552,24,FALSE)</f>
        <v>86</v>
      </c>
      <c r="AF1500" s="51">
        <f>VLOOKUP(H1500,'[3]POB 2017 DISA CHOTA'!$G$289:$AS$1552,25,FALSE)</f>
        <v>85</v>
      </c>
      <c r="AG1500" s="51">
        <f>VLOOKUP(H1500,'[3]POB 2017 DISA CHOTA'!$G$289:$AS$1552,26,FALSE)</f>
        <v>61</v>
      </c>
      <c r="AH1500" s="51">
        <f>VLOOKUP(H1500,'[3]POB 2017 DISA CHOTA'!$G$289:$AS$1552,27,FALSE)</f>
        <v>88</v>
      </c>
      <c r="AI1500" s="51">
        <f>VLOOKUP(H1500,'[3]POB 2017 DISA CHOTA'!$G$289:$AS$1552,28,FALSE)</f>
        <v>51</v>
      </c>
      <c r="AJ1500" s="51">
        <f>VLOOKUP(H1500,'[3]POB 2017 DISA CHOTA'!$G$289:$AS$1552,29,FALSE)</f>
        <v>45</v>
      </c>
      <c r="AK1500" s="51">
        <f>VLOOKUP(H1500,'[3]POB 2017 DISA CHOTA'!$G$289:$AS$1552,30,FALSE)</f>
        <v>53</v>
      </c>
      <c r="AL1500" s="51">
        <f>VLOOKUP(H1500,'[3]POB 2017 DISA CHOTA'!$G$289:$AS$1552,31,FALSE)</f>
        <v>26</v>
      </c>
      <c r="AM1500" s="51">
        <f>VLOOKUP(H1500,'[3]POB 2017 DISA CHOTA'!$G$289:$AS$1552,32,FALSE)</f>
        <v>30</v>
      </c>
      <c r="AN1500" s="51">
        <f>VLOOKUP(H1500,'[3]POB 2017 DISA CHOTA'!$G$289:$AS$1552,33,FALSE)</f>
        <v>18</v>
      </c>
      <c r="AO1500" s="51">
        <f>VLOOKUP(H1500,'[3]POB 2017 DISA CHOTA'!$G$289:$AS$1552,34,FALSE)</f>
        <v>17</v>
      </c>
      <c r="AP1500" s="51">
        <f>VLOOKUP(H1500,'[3]POB 2017 DISA CHOTA'!$G$289:$AS$1552,35,FALSE)</f>
        <v>19</v>
      </c>
      <c r="AQ1500" s="51">
        <f>VLOOKUP(H1500,'[3]POB 2017 DISA CHOTA'!$G$289:$AS$1552,36,FALSE)</f>
        <v>35</v>
      </c>
      <c r="AR1500" s="51">
        <f>VLOOKUP(H1500,'[3]POB 2017 DISA CHOTA'!$G$289:$AS$1552,37,FALSE)</f>
        <v>37</v>
      </c>
      <c r="AS1500" s="51">
        <f>VLOOKUP(H1500,'[3]POB 2017 DISA CHOTA'!$G$289:$AS$1552,38,FALSE)</f>
        <v>218</v>
      </c>
      <c r="AT1500" s="51">
        <f>VLOOKUP(H1500,'[3]POB 2017 DISA CHOTA'!$G$289:$AS$1552,39,FALSE)</f>
        <v>9</v>
      </c>
      <c r="AU1500" s="56">
        <v>4804</v>
      </c>
      <c r="AV1500" s="109"/>
      <c r="AW1500" s="109"/>
    </row>
    <row r="1501" spans="1:49" s="33" customFormat="1" ht="12">
      <c r="A1501" s="21">
        <v>1497</v>
      </c>
      <c r="B1501" s="67" t="s">
        <v>288</v>
      </c>
      <c r="C1501" s="67"/>
      <c r="D1501" s="67"/>
      <c r="E1501" s="67"/>
      <c r="F1501" s="68" t="s">
        <v>450</v>
      </c>
      <c r="G1501" s="69"/>
      <c r="H1501" s="67" t="s">
        <v>288</v>
      </c>
      <c r="I1501" s="103">
        <f>I1502+I1509+I1511+I1519+I1526+I1530+I1534+I1539+I1542+I1544+I1548</f>
        <v>43942</v>
      </c>
      <c r="J1501" s="70">
        <f t="shared" ref="J1501:AT1501" si="1055">J1502+J1509+J1511+J1519+J1526+J1530+J1534+J1539+J1542+J1544+J1548</f>
        <v>550</v>
      </c>
      <c r="K1501" s="70">
        <f t="shared" si="1055"/>
        <v>580</v>
      </c>
      <c r="L1501" s="70">
        <f t="shared" si="1055"/>
        <v>632</v>
      </c>
      <c r="M1501" s="70">
        <f t="shared" si="1055"/>
        <v>649</v>
      </c>
      <c r="N1501" s="70">
        <f t="shared" si="1055"/>
        <v>624</v>
      </c>
      <c r="O1501" s="70">
        <f t="shared" si="1055"/>
        <v>713</v>
      </c>
      <c r="P1501" s="70">
        <f t="shared" si="1055"/>
        <v>825</v>
      </c>
      <c r="Q1501" s="70">
        <f t="shared" si="1055"/>
        <v>863</v>
      </c>
      <c r="R1501" s="70">
        <f t="shared" si="1055"/>
        <v>900</v>
      </c>
      <c r="S1501" s="70">
        <f t="shared" si="1055"/>
        <v>908</v>
      </c>
      <c r="T1501" s="70">
        <f t="shared" si="1055"/>
        <v>943</v>
      </c>
      <c r="U1501" s="70">
        <f t="shared" si="1055"/>
        <v>1014</v>
      </c>
      <c r="V1501" s="70">
        <f t="shared" si="1055"/>
        <v>1012</v>
      </c>
      <c r="W1501" s="70">
        <f t="shared" si="1055"/>
        <v>967</v>
      </c>
      <c r="X1501" s="70">
        <f t="shared" si="1055"/>
        <v>923</v>
      </c>
      <c r="Y1501" s="70">
        <f t="shared" si="1055"/>
        <v>881</v>
      </c>
      <c r="Z1501" s="70">
        <f t="shared" si="1055"/>
        <v>800</v>
      </c>
      <c r="AA1501" s="70">
        <f t="shared" si="1055"/>
        <v>782</v>
      </c>
      <c r="AB1501" s="70">
        <f t="shared" si="1055"/>
        <v>707</v>
      </c>
      <c r="AC1501" s="70">
        <f t="shared" si="1055"/>
        <v>674</v>
      </c>
      <c r="AD1501" s="70">
        <f t="shared" si="1055"/>
        <v>2971</v>
      </c>
      <c r="AE1501" s="70">
        <f t="shared" si="1055"/>
        <v>3012</v>
      </c>
      <c r="AF1501" s="70">
        <f t="shared" si="1055"/>
        <v>3206</v>
      </c>
      <c r="AG1501" s="70">
        <f t="shared" si="1055"/>
        <v>3276</v>
      </c>
      <c r="AH1501" s="70">
        <f t="shared" si="1055"/>
        <v>3068</v>
      </c>
      <c r="AI1501" s="70">
        <f t="shared" si="1055"/>
        <v>2645</v>
      </c>
      <c r="AJ1501" s="70">
        <f t="shared" si="1055"/>
        <v>2309</v>
      </c>
      <c r="AK1501" s="70">
        <f t="shared" si="1055"/>
        <v>1852</v>
      </c>
      <c r="AL1501" s="70">
        <f t="shared" si="1055"/>
        <v>1627</v>
      </c>
      <c r="AM1501" s="70">
        <f t="shared" si="1055"/>
        <v>1352</v>
      </c>
      <c r="AN1501" s="70">
        <f t="shared" si="1055"/>
        <v>1092</v>
      </c>
      <c r="AO1501" s="70">
        <f t="shared" si="1055"/>
        <v>792</v>
      </c>
      <c r="AP1501" s="70">
        <f t="shared" si="1055"/>
        <v>793</v>
      </c>
      <c r="AQ1501" s="70">
        <f t="shared" si="1055"/>
        <v>2382.86</v>
      </c>
      <c r="AR1501" s="70">
        <f t="shared" si="1055"/>
        <v>1844.6</v>
      </c>
      <c r="AS1501" s="70">
        <f t="shared" si="1055"/>
        <v>8907.23</v>
      </c>
      <c r="AT1501" s="70">
        <f t="shared" si="1055"/>
        <v>789</v>
      </c>
      <c r="AU1501" s="69" t="s">
        <v>288</v>
      </c>
      <c r="AV1501" s="109"/>
      <c r="AW1501" s="109"/>
    </row>
    <row r="1502" spans="1:49" s="33" customFormat="1" ht="12">
      <c r="A1502" s="6">
        <v>1498</v>
      </c>
      <c r="B1502" s="71" t="s">
        <v>288</v>
      </c>
      <c r="C1502" s="71"/>
      <c r="D1502" s="71"/>
      <c r="E1502" s="71"/>
      <c r="F1502" s="72" t="s">
        <v>645</v>
      </c>
      <c r="G1502" s="73"/>
      <c r="H1502" s="71" t="s">
        <v>288</v>
      </c>
      <c r="I1502" s="104">
        <f>SUM(I1503:I1508)</f>
        <v>12011</v>
      </c>
      <c r="J1502" s="74">
        <f t="shared" ref="J1502:AT1502" si="1056">SUM(J1503:J1508)</f>
        <v>119</v>
      </c>
      <c r="K1502" s="74">
        <f t="shared" si="1056"/>
        <v>135</v>
      </c>
      <c r="L1502" s="74">
        <f t="shared" si="1056"/>
        <v>139</v>
      </c>
      <c r="M1502" s="74">
        <f t="shared" si="1056"/>
        <v>154</v>
      </c>
      <c r="N1502" s="74">
        <f t="shared" si="1056"/>
        <v>139</v>
      </c>
      <c r="O1502" s="74">
        <f t="shared" si="1056"/>
        <v>194</v>
      </c>
      <c r="P1502" s="74">
        <f t="shared" si="1056"/>
        <v>207</v>
      </c>
      <c r="Q1502" s="74">
        <f t="shared" si="1056"/>
        <v>219</v>
      </c>
      <c r="R1502" s="74">
        <f t="shared" si="1056"/>
        <v>232</v>
      </c>
      <c r="S1502" s="74">
        <f t="shared" si="1056"/>
        <v>245</v>
      </c>
      <c r="T1502" s="74">
        <f t="shared" si="1056"/>
        <v>259</v>
      </c>
      <c r="U1502" s="74">
        <f t="shared" si="1056"/>
        <v>276</v>
      </c>
      <c r="V1502" s="74">
        <f t="shared" si="1056"/>
        <v>282</v>
      </c>
      <c r="W1502" s="74">
        <f t="shared" si="1056"/>
        <v>271</v>
      </c>
      <c r="X1502" s="74">
        <f t="shared" si="1056"/>
        <v>251</v>
      </c>
      <c r="Y1502" s="74">
        <f t="shared" si="1056"/>
        <v>231</v>
      </c>
      <c r="Z1502" s="74">
        <f t="shared" si="1056"/>
        <v>211</v>
      </c>
      <c r="AA1502" s="74">
        <f t="shared" si="1056"/>
        <v>194</v>
      </c>
      <c r="AB1502" s="74">
        <f t="shared" si="1056"/>
        <v>185</v>
      </c>
      <c r="AC1502" s="74">
        <f t="shared" si="1056"/>
        <v>182</v>
      </c>
      <c r="AD1502" s="74">
        <f t="shared" si="1056"/>
        <v>848</v>
      </c>
      <c r="AE1502" s="74">
        <f t="shared" si="1056"/>
        <v>885</v>
      </c>
      <c r="AF1502" s="74">
        <f t="shared" si="1056"/>
        <v>881</v>
      </c>
      <c r="AG1502" s="74">
        <f t="shared" si="1056"/>
        <v>1036</v>
      </c>
      <c r="AH1502" s="74">
        <f t="shared" si="1056"/>
        <v>880</v>
      </c>
      <c r="AI1502" s="74">
        <f t="shared" si="1056"/>
        <v>783</v>
      </c>
      <c r="AJ1502" s="74">
        <f t="shared" si="1056"/>
        <v>631</v>
      </c>
      <c r="AK1502" s="74">
        <f t="shared" si="1056"/>
        <v>481</v>
      </c>
      <c r="AL1502" s="74">
        <f t="shared" si="1056"/>
        <v>426</v>
      </c>
      <c r="AM1502" s="74">
        <f t="shared" si="1056"/>
        <v>358</v>
      </c>
      <c r="AN1502" s="74">
        <f t="shared" si="1056"/>
        <v>258</v>
      </c>
      <c r="AO1502" s="74">
        <f t="shared" si="1056"/>
        <v>197</v>
      </c>
      <c r="AP1502" s="74">
        <f t="shared" si="1056"/>
        <v>222</v>
      </c>
      <c r="AQ1502" s="74">
        <f t="shared" si="1056"/>
        <v>655.86</v>
      </c>
      <c r="AR1502" s="74">
        <f t="shared" si="1056"/>
        <v>481.6</v>
      </c>
      <c r="AS1502" s="74">
        <f t="shared" si="1056"/>
        <v>2603.23</v>
      </c>
      <c r="AT1502" s="74">
        <f t="shared" si="1056"/>
        <v>181</v>
      </c>
      <c r="AU1502" s="73" t="s">
        <v>288</v>
      </c>
      <c r="AV1502" s="109"/>
      <c r="AW1502" s="109"/>
    </row>
    <row r="1503" spans="1:49" s="33" customFormat="1" ht="12">
      <c r="A1503" s="21">
        <v>1499</v>
      </c>
      <c r="B1503" s="83">
        <v>4813</v>
      </c>
      <c r="C1503" s="84" t="s">
        <v>996</v>
      </c>
      <c r="D1503" s="84" t="s">
        <v>798</v>
      </c>
      <c r="E1503" s="84" t="s">
        <v>799</v>
      </c>
      <c r="F1503" s="13" t="s">
        <v>451</v>
      </c>
      <c r="G1503" s="56" t="s">
        <v>661</v>
      </c>
      <c r="H1503" s="83">
        <v>4813</v>
      </c>
      <c r="I1503" s="16">
        <f t="shared" ref="I1503:I1508" si="1057">SUM(J1503:AP1503)</f>
        <v>6703</v>
      </c>
      <c r="J1503" s="51">
        <f>VLOOKUP(H1503,'[3]POB 2017 DISA CHOTA'!$G$289:$AS$1552,3,FALSE)</f>
        <v>85</v>
      </c>
      <c r="K1503" s="51">
        <f>VLOOKUP(H1503,'[3]POB 2017 DISA CHOTA'!$G$289:$AS$1552,4,FALSE)</f>
        <v>88</v>
      </c>
      <c r="L1503" s="51">
        <f>VLOOKUP(H1503,'[3]POB 2017 DISA CHOTA'!$G$289:$AS$1552,5,FALSE)</f>
        <v>93</v>
      </c>
      <c r="M1503" s="51">
        <f>VLOOKUP(H1503,'[3]POB 2017 DISA CHOTA'!$G$289:$AS$1552,6,FALSE)</f>
        <v>95</v>
      </c>
      <c r="N1503" s="51">
        <f>VLOOKUP(H1503,'[3]POB 2017 DISA CHOTA'!$G$289:$AS$1552,7,FALSE)</f>
        <v>93</v>
      </c>
      <c r="O1503" s="51">
        <f>VLOOKUP(H1503,'[3]POB 2017 DISA CHOTA'!$G$289:$AS$1552,8,FALSE)</f>
        <v>122</v>
      </c>
      <c r="P1503" s="51">
        <f>VLOOKUP(H1503,'[3]POB 2017 DISA CHOTA'!$G$289:$AS$1552,9,FALSE)</f>
        <v>127</v>
      </c>
      <c r="Q1503" s="51">
        <f>VLOOKUP(H1503,'[3]POB 2017 DISA CHOTA'!$G$289:$AS$1552,10,FALSE)</f>
        <v>122</v>
      </c>
      <c r="R1503" s="51">
        <f>VLOOKUP(H1503,'[3]POB 2017 DISA CHOTA'!$G$289:$AS$1552,11,FALSE)</f>
        <v>136</v>
      </c>
      <c r="S1503" s="51">
        <f>VLOOKUP(H1503,'[3]POB 2017 DISA CHOTA'!$G$289:$AS$1552,12,FALSE)</f>
        <v>133</v>
      </c>
      <c r="T1503" s="51">
        <f>VLOOKUP(H1503,'[3]POB 2017 DISA CHOTA'!$G$289:$AS$1552,13,FALSE)</f>
        <v>139</v>
      </c>
      <c r="U1503" s="51">
        <f>VLOOKUP(H1503,'[3]POB 2017 DISA CHOTA'!$G$289:$AS$1552,14,FALSE)</f>
        <v>162</v>
      </c>
      <c r="V1503" s="51">
        <f>VLOOKUP(H1503,'[3]POB 2017 DISA CHOTA'!$G$289:$AS$1552,15,FALSE)</f>
        <v>167</v>
      </c>
      <c r="W1503" s="51">
        <f>VLOOKUP(H1503,'[3]POB 2017 DISA CHOTA'!$G$289:$AS$1552,16,FALSE)</f>
        <v>151</v>
      </c>
      <c r="X1503" s="51">
        <f>VLOOKUP(H1503,'[3]POB 2017 DISA CHOTA'!$G$289:$AS$1552,17,FALSE)</f>
        <v>126</v>
      </c>
      <c r="Y1503" s="51">
        <f>VLOOKUP(H1503,'[3]POB 2017 DISA CHOTA'!$G$289:$AS$1552,18,FALSE)</f>
        <v>135</v>
      </c>
      <c r="Z1503" s="51">
        <f>VLOOKUP(H1503,'[3]POB 2017 DISA CHOTA'!$G$289:$AS$1552,19,FALSE)</f>
        <v>111</v>
      </c>
      <c r="AA1503" s="51">
        <f>VLOOKUP(H1503,'[3]POB 2017 DISA CHOTA'!$G$289:$AS$1552,20,FALSE)</f>
        <v>104</v>
      </c>
      <c r="AB1503" s="51">
        <f>VLOOKUP(H1503,'[3]POB 2017 DISA CHOTA'!$G$289:$AS$1552,21,FALSE)</f>
        <v>103</v>
      </c>
      <c r="AC1503" s="51">
        <f>VLOOKUP(H1503,'[3]POB 2017 DISA CHOTA'!$G$289:$AS$1552,22,FALSE)</f>
        <v>110</v>
      </c>
      <c r="AD1503" s="51">
        <f>VLOOKUP(H1503,'[3]POB 2017 DISA CHOTA'!$G$289:$AS$1552,23,FALSE)</f>
        <v>505</v>
      </c>
      <c r="AE1503" s="51">
        <f>VLOOKUP(H1503,'[3]POB 2017 DISA CHOTA'!$G$289:$AS$1552,24,FALSE)</f>
        <v>498</v>
      </c>
      <c r="AF1503" s="51">
        <f>VLOOKUP(H1503,'[3]POB 2017 DISA CHOTA'!$G$289:$AS$1552,25,FALSE)</f>
        <v>498</v>
      </c>
      <c r="AG1503" s="51">
        <f>VLOOKUP(H1503,'[3]POB 2017 DISA CHOTA'!$G$289:$AS$1552,26,FALSE)</f>
        <v>523</v>
      </c>
      <c r="AH1503" s="51">
        <f>VLOOKUP(H1503,'[3]POB 2017 DISA CHOTA'!$G$289:$AS$1552,27,FALSE)</f>
        <v>456</v>
      </c>
      <c r="AI1503" s="51">
        <f>VLOOKUP(H1503,'[3]POB 2017 DISA CHOTA'!$G$289:$AS$1552,28,FALSE)</f>
        <v>428</v>
      </c>
      <c r="AJ1503" s="51">
        <f>VLOOKUP(H1503,'[3]POB 2017 DISA CHOTA'!$G$289:$AS$1552,29,FALSE)</f>
        <v>321</v>
      </c>
      <c r="AK1503" s="51">
        <f>VLOOKUP(H1503,'[3]POB 2017 DISA CHOTA'!$G$289:$AS$1552,30,FALSE)</f>
        <v>240</v>
      </c>
      <c r="AL1503" s="51">
        <f>VLOOKUP(H1503,'[3]POB 2017 DISA CHOTA'!$G$289:$AS$1552,31,FALSE)</f>
        <v>239</v>
      </c>
      <c r="AM1503" s="51">
        <f>VLOOKUP(H1503,'[3]POB 2017 DISA CHOTA'!$G$289:$AS$1552,32,FALSE)</f>
        <v>198</v>
      </c>
      <c r="AN1503" s="51">
        <f>VLOOKUP(H1503,'[3]POB 2017 DISA CHOTA'!$G$289:$AS$1552,33,FALSE)</f>
        <v>144</v>
      </c>
      <c r="AO1503" s="51">
        <f>VLOOKUP(H1503,'[3]POB 2017 DISA CHOTA'!$G$289:$AS$1552,34,FALSE)</f>
        <v>111</v>
      </c>
      <c r="AP1503" s="51">
        <f>VLOOKUP(H1503,'[3]POB 2017 DISA CHOTA'!$G$289:$AS$1552,35,FALSE)</f>
        <v>140</v>
      </c>
      <c r="AQ1503" s="51">
        <f>VLOOKUP(H1503,'[3]POB 2017 DISA CHOTA'!$G$289:$AS$1552,36,FALSE)</f>
        <v>365</v>
      </c>
      <c r="AR1503" s="51">
        <f>VLOOKUP(H1503,'[3]POB 2017 DISA CHOTA'!$G$289:$AS$1552,37,FALSE)</f>
        <v>270</v>
      </c>
      <c r="AS1503" s="51">
        <f>VLOOKUP(H1503,'[3]POB 2017 DISA CHOTA'!$G$289:$AS$1552,38,FALSE)</f>
        <v>1425</v>
      </c>
      <c r="AT1503" s="51">
        <f>VLOOKUP(H1503,'[3]POB 2017 DISA CHOTA'!$G$289:$AS$1552,39,FALSE)</f>
        <v>122</v>
      </c>
      <c r="AU1503" s="56">
        <v>4813</v>
      </c>
      <c r="AV1503" s="109"/>
      <c r="AW1503" s="109"/>
    </row>
    <row r="1504" spans="1:49" s="33" customFormat="1" ht="12">
      <c r="A1504" s="21">
        <v>1500</v>
      </c>
      <c r="B1504" s="83">
        <v>4814</v>
      </c>
      <c r="C1504" s="84" t="s">
        <v>996</v>
      </c>
      <c r="D1504" s="84" t="s">
        <v>798</v>
      </c>
      <c r="E1504" s="84" t="s">
        <v>799</v>
      </c>
      <c r="F1504" s="13" t="s">
        <v>452</v>
      </c>
      <c r="G1504" s="56" t="s">
        <v>662</v>
      </c>
      <c r="H1504" s="83">
        <v>4814</v>
      </c>
      <c r="I1504" s="16">
        <f t="shared" si="1057"/>
        <v>694</v>
      </c>
      <c r="J1504" s="51">
        <f>VLOOKUP(H1504,'[3]POB 2017 DISA CHOTA'!$G$289:$AS$1552,3,FALSE)</f>
        <v>3</v>
      </c>
      <c r="K1504" s="51">
        <f>VLOOKUP(H1504,'[3]POB 2017 DISA CHOTA'!$G$289:$AS$1552,4,FALSE)</f>
        <v>5</v>
      </c>
      <c r="L1504" s="51">
        <f>VLOOKUP(H1504,'[3]POB 2017 DISA CHOTA'!$G$289:$AS$1552,5,FALSE)</f>
        <v>4</v>
      </c>
      <c r="M1504" s="51">
        <f>VLOOKUP(H1504,'[3]POB 2017 DISA CHOTA'!$G$289:$AS$1552,6,FALSE)</f>
        <v>11</v>
      </c>
      <c r="N1504" s="51">
        <f>VLOOKUP(H1504,'[3]POB 2017 DISA CHOTA'!$G$289:$AS$1552,7,FALSE)</f>
        <v>4</v>
      </c>
      <c r="O1504" s="51">
        <f>VLOOKUP(H1504,'[3]POB 2017 DISA CHOTA'!$G$289:$AS$1552,8,FALSE)</f>
        <v>15</v>
      </c>
      <c r="P1504" s="51">
        <f>VLOOKUP(H1504,'[3]POB 2017 DISA CHOTA'!$G$289:$AS$1552,9,FALSE)</f>
        <v>16</v>
      </c>
      <c r="Q1504" s="51">
        <f>VLOOKUP(H1504,'[3]POB 2017 DISA CHOTA'!$G$289:$AS$1552,10,FALSE)</f>
        <v>13</v>
      </c>
      <c r="R1504" s="51">
        <f>VLOOKUP(H1504,'[3]POB 2017 DISA CHOTA'!$G$289:$AS$1552,11,FALSE)</f>
        <v>19</v>
      </c>
      <c r="S1504" s="51">
        <f>VLOOKUP(H1504,'[3]POB 2017 DISA CHOTA'!$G$289:$AS$1552,12,FALSE)</f>
        <v>17</v>
      </c>
      <c r="T1504" s="51">
        <f>VLOOKUP(H1504,'[3]POB 2017 DISA CHOTA'!$G$289:$AS$1552,13,FALSE)</f>
        <v>10</v>
      </c>
      <c r="U1504" s="51">
        <f>VLOOKUP(H1504,'[3]POB 2017 DISA CHOTA'!$G$289:$AS$1552,14,FALSE)</f>
        <v>16</v>
      </c>
      <c r="V1504" s="51">
        <f>VLOOKUP(H1504,'[3]POB 2017 DISA CHOTA'!$G$289:$AS$1552,15,FALSE)</f>
        <v>11</v>
      </c>
      <c r="W1504" s="51">
        <f>VLOOKUP(H1504,'[3]POB 2017 DISA CHOTA'!$G$289:$AS$1552,16,FALSE)</f>
        <v>26</v>
      </c>
      <c r="X1504" s="51">
        <f>VLOOKUP(H1504,'[3]POB 2017 DISA CHOTA'!$G$289:$AS$1552,17,FALSE)</f>
        <v>15</v>
      </c>
      <c r="Y1504" s="51">
        <f>VLOOKUP(H1504,'[3]POB 2017 DISA CHOTA'!$G$289:$AS$1552,18,FALSE)</f>
        <v>10</v>
      </c>
      <c r="Z1504" s="51">
        <f>VLOOKUP(H1504,'[3]POB 2017 DISA CHOTA'!$G$289:$AS$1552,19,FALSE)</f>
        <v>18</v>
      </c>
      <c r="AA1504" s="51">
        <f>VLOOKUP(H1504,'[3]POB 2017 DISA CHOTA'!$G$289:$AS$1552,20,FALSE)</f>
        <v>10</v>
      </c>
      <c r="AB1504" s="51">
        <f>VLOOKUP(H1504,'[3]POB 2017 DISA CHOTA'!$G$289:$AS$1552,21,FALSE)</f>
        <v>17</v>
      </c>
      <c r="AC1504" s="51">
        <f>VLOOKUP(H1504,'[3]POB 2017 DISA CHOTA'!$G$289:$AS$1552,22,FALSE)</f>
        <v>8</v>
      </c>
      <c r="AD1504" s="51">
        <f>VLOOKUP(H1504,'[3]POB 2017 DISA CHOTA'!$G$289:$AS$1552,23,FALSE)</f>
        <v>40</v>
      </c>
      <c r="AE1504" s="51">
        <f>VLOOKUP(H1504,'[3]POB 2017 DISA CHOTA'!$G$289:$AS$1552,24,FALSE)</f>
        <v>53</v>
      </c>
      <c r="AF1504" s="51">
        <f>VLOOKUP(H1504,'[3]POB 2017 DISA CHOTA'!$G$289:$AS$1552,25,FALSE)</f>
        <v>55</v>
      </c>
      <c r="AG1504" s="51">
        <f>VLOOKUP(H1504,'[3]POB 2017 DISA CHOTA'!$G$289:$AS$1552,26,FALSE)</f>
        <v>57</v>
      </c>
      <c r="AH1504" s="51">
        <f>VLOOKUP(H1504,'[3]POB 2017 DISA CHOTA'!$G$289:$AS$1552,27,FALSE)</f>
        <v>43</v>
      </c>
      <c r="AI1504" s="51">
        <f>VLOOKUP(H1504,'[3]POB 2017 DISA CHOTA'!$G$289:$AS$1552,28,FALSE)</f>
        <v>42</v>
      </c>
      <c r="AJ1504" s="51">
        <f>VLOOKUP(H1504,'[3]POB 2017 DISA CHOTA'!$G$289:$AS$1552,29,FALSE)</f>
        <v>39</v>
      </c>
      <c r="AK1504" s="51">
        <f>VLOOKUP(H1504,'[3]POB 2017 DISA CHOTA'!$G$289:$AS$1552,30,FALSE)</f>
        <v>32</v>
      </c>
      <c r="AL1504" s="51">
        <f>VLOOKUP(H1504,'[3]POB 2017 DISA CHOTA'!$G$289:$AS$1552,31,FALSE)</f>
        <v>20</v>
      </c>
      <c r="AM1504" s="51">
        <f>VLOOKUP(H1504,'[3]POB 2017 DISA CHOTA'!$G$289:$AS$1552,32,FALSE)</f>
        <v>20</v>
      </c>
      <c r="AN1504" s="51">
        <f>VLOOKUP(H1504,'[3]POB 2017 DISA CHOTA'!$G$289:$AS$1552,33,FALSE)</f>
        <v>20</v>
      </c>
      <c r="AO1504" s="51">
        <f>VLOOKUP(H1504,'[3]POB 2017 DISA CHOTA'!$G$289:$AS$1552,34,FALSE)</f>
        <v>14</v>
      </c>
      <c r="AP1504" s="51">
        <f>VLOOKUP(H1504,'[3]POB 2017 DISA CHOTA'!$G$289:$AS$1552,35,FALSE)</f>
        <v>11</v>
      </c>
      <c r="AQ1504" s="51">
        <f>VLOOKUP(H1504,'[3]POB 2017 DISA CHOTA'!$G$289:$AS$1552,36,FALSE)</f>
        <v>38</v>
      </c>
      <c r="AR1504" s="51">
        <f>VLOOKUP(H1504,'[3]POB 2017 DISA CHOTA'!$G$289:$AS$1552,37,FALSE)</f>
        <v>30</v>
      </c>
      <c r="AS1504" s="51">
        <f>VLOOKUP(H1504,'[3]POB 2017 DISA CHOTA'!$G$289:$AS$1552,38,FALSE)</f>
        <v>142</v>
      </c>
      <c r="AT1504" s="51">
        <f>VLOOKUP(H1504,'[3]POB 2017 DISA CHOTA'!$G$289:$AS$1552,39,FALSE)</f>
        <v>4</v>
      </c>
      <c r="AU1504" s="56">
        <v>4814</v>
      </c>
      <c r="AV1504" s="109"/>
      <c r="AW1504" s="109"/>
    </row>
    <row r="1505" spans="1:49" s="33" customFormat="1" ht="12">
      <c r="A1505" s="6">
        <v>1501</v>
      </c>
      <c r="B1505" s="83">
        <v>4815</v>
      </c>
      <c r="C1505" s="84" t="s">
        <v>996</v>
      </c>
      <c r="D1505" s="84" t="s">
        <v>798</v>
      </c>
      <c r="E1505" s="84" t="s">
        <v>799</v>
      </c>
      <c r="F1505" s="13" t="s">
        <v>453</v>
      </c>
      <c r="G1505" s="56" t="s">
        <v>662</v>
      </c>
      <c r="H1505" s="83">
        <v>4815</v>
      </c>
      <c r="I1505" s="16">
        <f t="shared" si="1057"/>
        <v>777</v>
      </c>
      <c r="J1505" s="51">
        <f>VLOOKUP(H1505,'[3]POB 2017 DISA CHOTA'!$G$289:$AS$1552,3,FALSE)</f>
        <v>5</v>
      </c>
      <c r="K1505" s="51">
        <f>VLOOKUP(H1505,'[3]POB 2017 DISA CHOTA'!$G$289:$AS$1552,4,FALSE)</f>
        <v>6</v>
      </c>
      <c r="L1505" s="51">
        <f>VLOOKUP(H1505,'[3]POB 2017 DISA CHOTA'!$G$289:$AS$1552,5,FALSE)</f>
        <v>5</v>
      </c>
      <c r="M1505" s="51">
        <f>VLOOKUP(H1505,'[3]POB 2017 DISA CHOTA'!$G$289:$AS$1552,6,FALSE)</f>
        <v>5</v>
      </c>
      <c r="N1505" s="51">
        <f>VLOOKUP(H1505,'[3]POB 2017 DISA CHOTA'!$G$289:$AS$1552,7,FALSE)</f>
        <v>4</v>
      </c>
      <c r="O1505" s="51">
        <f>VLOOKUP(H1505,'[3]POB 2017 DISA CHOTA'!$G$289:$AS$1552,8,FALSE)</f>
        <v>2</v>
      </c>
      <c r="P1505" s="51">
        <f>VLOOKUP(H1505,'[3]POB 2017 DISA CHOTA'!$G$289:$AS$1552,9,FALSE)</f>
        <v>3</v>
      </c>
      <c r="Q1505" s="51">
        <f>VLOOKUP(H1505,'[3]POB 2017 DISA CHOTA'!$G$289:$AS$1552,10,FALSE)</f>
        <v>13</v>
      </c>
      <c r="R1505" s="51">
        <f>VLOOKUP(H1505,'[3]POB 2017 DISA CHOTA'!$G$289:$AS$1552,11,FALSE)</f>
        <v>6</v>
      </c>
      <c r="S1505" s="51">
        <f>VLOOKUP(H1505,'[3]POB 2017 DISA CHOTA'!$G$289:$AS$1552,12,FALSE)</f>
        <v>5</v>
      </c>
      <c r="T1505" s="51">
        <f>VLOOKUP(H1505,'[3]POB 2017 DISA CHOTA'!$G$289:$AS$1552,13,FALSE)</f>
        <v>10</v>
      </c>
      <c r="U1505" s="51">
        <f>VLOOKUP(H1505,'[3]POB 2017 DISA CHOTA'!$G$289:$AS$1552,14,FALSE)</f>
        <v>9</v>
      </c>
      <c r="V1505" s="51">
        <f>VLOOKUP(H1505,'[3]POB 2017 DISA CHOTA'!$G$289:$AS$1552,15,FALSE)</f>
        <v>6</v>
      </c>
      <c r="W1505" s="51">
        <f>VLOOKUP(H1505,'[3]POB 2017 DISA CHOTA'!$G$289:$AS$1552,16,FALSE)</f>
        <v>3</v>
      </c>
      <c r="X1505" s="51">
        <f>VLOOKUP(H1505,'[3]POB 2017 DISA CHOTA'!$G$289:$AS$1552,17,FALSE)</f>
        <v>13</v>
      </c>
      <c r="Y1505" s="51">
        <f>VLOOKUP(H1505,'[3]POB 2017 DISA CHOTA'!$G$289:$AS$1552,18,FALSE)</f>
        <v>14</v>
      </c>
      <c r="Z1505" s="51">
        <f>VLOOKUP(H1505,'[3]POB 2017 DISA CHOTA'!$G$289:$AS$1552,19,FALSE)</f>
        <v>11</v>
      </c>
      <c r="AA1505" s="51">
        <f>VLOOKUP(H1505,'[3]POB 2017 DISA CHOTA'!$G$289:$AS$1552,20,FALSE)</f>
        <v>15</v>
      </c>
      <c r="AB1505" s="51">
        <f>VLOOKUP(H1505,'[3]POB 2017 DISA CHOTA'!$G$289:$AS$1552,21,FALSE)</f>
        <v>11</v>
      </c>
      <c r="AC1505" s="51">
        <f>VLOOKUP(H1505,'[3]POB 2017 DISA CHOTA'!$G$289:$AS$1552,22,FALSE)</f>
        <v>7</v>
      </c>
      <c r="AD1505" s="51">
        <f>VLOOKUP(H1505,'[3]POB 2017 DISA CHOTA'!$G$289:$AS$1552,23,FALSE)</f>
        <v>88</v>
      </c>
      <c r="AE1505" s="51">
        <f>VLOOKUP(H1505,'[3]POB 2017 DISA CHOTA'!$G$289:$AS$1552,24,FALSE)</f>
        <v>70</v>
      </c>
      <c r="AF1505" s="51">
        <f>VLOOKUP(H1505,'[3]POB 2017 DISA CHOTA'!$G$289:$AS$1552,25,FALSE)</f>
        <v>55</v>
      </c>
      <c r="AG1505" s="51">
        <f>VLOOKUP(H1505,'[3]POB 2017 DISA CHOTA'!$G$289:$AS$1552,26,FALSE)</f>
        <v>75</v>
      </c>
      <c r="AH1505" s="51">
        <f>VLOOKUP(H1505,'[3]POB 2017 DISA CHOTA'!$G$289:$AS$1552,27,FALSE)</f>
        <v>62</v>
      </c>
      <c r="AI1505" s="51">
        <f>VLOOKUP(H1505,'[3]POB 2017 DISA CHOTA'!$G$289:$AS$1552,28,FALSE)</f>
        <v>54</v>
      </c>
      <c r="AJ1505" s="51">
        <f>VLOOKUP(H1505,'[3]POB 2017 DISA CHOTA'!$G$289:$AS$1552,29,FALSE)</f>
        <v>63</v>
      </c>
      <c r="AK1505" s="51">
        <f>VLOOKUP(H1505,'[3]POB 2017 DISA CHOTA'!$G$289:$AS$1552,30,FALSE)</f>
        <v>49</v>
      </c>
      <c r="AL1505" s="51">
        <f>VLOOKUP(H1505,'[3]POB 2017 DISA CHOTA'!$G$289:$AS$1552,31,FALSE)</f>
        <v>38</v>
      </c>
      <c r="AM1505" s="51">
        <f>VLOOKUP(H1505,'[3]POB 2017 DISA CHOTA'!$G$289:$AS$1552,32,FALSE)</f>
        <v>24</v>
      </c>
      <c r="AN1505" s="51">
        <f>VLOOKUP(H1505,'[3]POB 2017 DISA CHOTA'!$G$289:$AS$1552,33,FALSE)</f>
        <v>19</v>
      </c>
      <c r="AO1505" s="51">
        <f>VLOOKUP(H1505,'[3]POB 2017 DISA CHOTA'!$G$289:$AS$1552,34,FALSE)</f>
        <v>13</v>
      </c>
      <c r="AP1505" s="51">
        <f>VLOOKUP(H1505,'[3]POB 2017 DISA CHOTA'!$G$289:$AS$1552,35,FALSE)</f>
        <v>14</v>
      </c>
      <c r="AQ1505" s="51">
        <f>VLOOKUP(H1505,'[3]POB 2017 DISA CHOTA'!$G$289:$AS$1552,36,FALSE)</f>
        <v>20</v>
      </c>
      <c r="AR1505" s="51">
        <f>VLOOKUP(H1505,'[3]POB 2017 DISA CHOTA'!$G$289:$AS$1552,37,FALSE)</f>
        <v>28</v>
      </c>
      <c r="AS1505" s="51">
        <f>VLOOKUP(H1505,'[3]POB 2017 DISA CHOTA'!$G$289:$AS$1552,38,FALSE)</f>
        <v>198</v>
      </c>
      <c r="AT1505" s="51">
        <f>VLOOKUP(H1505,'[3]POB 2017 DISA CHOTA'!$G$289:$AS$1552,39,FALSE)</f>
        <v>7</v>
      </c>
      <c r="AU1505" s="56">
        <v>4815</v>
      </c>
      <c r="AV1505" s="109"/>
      <c r="AW1505" s="109"/>
    </row>
    <row r="1506" spans="1:49" s="33" customFormat="1" ht="12">
      <c r="A1506" s="21">
        <v>1502</v>
      </c>
      <c r="B1506" s="83">
        <v>4816</v>
      </c>
      <c r="C1506" s="84" t="s">
        <v>996</v>
      </c>
      <c r="D1506" s="84" t="s">
        <v>798</v>
      </c>
      <c r="E1506" s="84" t="s">
        <v>799</v>
      </c>
      <c r="F1506" s="13" t="s">
        <v>454</v>
      </c>
      <c r="G1506" s="56" t="s">
        <v>662</v>
      </c>
      <c r="H1506" s="83">
        <v>4816</v>
      </c>
      <c r="I1506" s="16">
        <f t="shared" si="1057"/>
        <v>1646</v>
      </c>
      <c r="J1506" s="51">
        <f>VLOOKUP(H1506,'[3]POB 2017 DISA CHOTA'!$G$289:$AS$1552,3,FALSE)</f>
        <v>11</v>
      </c>
      <c r="K1506" s="51">
        <f>VLOOKUP(H1506,'[3]POB 2017 DISA CHOTA'!$G$289:$AS$1552,4,FALSE)</f>
        <v>19</v>
      </c>
      <c r="L1506" s="51">
        <f>VLOOKUP(H1506,'[3]POB 2017 DISA CHOTA'!$G$289:$AS$1552,5,FALSE)</f>
        <v>12</v>
      </c>
      <c r="M1506" s="51">
        <f>VLOOKUP(H1506,'[3]POB 2017 DISA CHOTA'!$G$289:$AS$1552,6,FALSE)</f>
        <v>20</v>
      </c>
      <c r="N1506" s="51">
        <f>VLOOKUP(H1506,'[3]POB 2017 DISA CHOTA'!$G$289:$AS$1552,7,FALSE)</f>
        <v>16</v>
      </c>
      <c r="O1506" s="51">
        <f>VLOOKUP(H1506,'[3]POB 2017 DISA CHOTA'!$G$289:$AS$1552,8,FALSE)</f>
        <v>25</v>
      </c>
      <c r="P1506" s="51">
        <f>VLOOKUP(H1506,'[3]POB 2017 DISA CHOTA'!$G$289:$AS$1552,9,FALSE)</f>
        <v>28</v>
      </c>
      <c r="Q1506" s="51">
        <f>VLOOKUP(H1506,'[3]POB 2017 DISA CHOTA'!$G$289:$AS$1552,10,FALSE)</f>
        <v>31</v>
      </c>
      <c r="R1506" s="51">
        <f>VLOOKUP(H1506,'[3]POB 2017 DISA CHOTA'!$G$289:$AS$1552,11,FALSE)</f>
        <v>25</v>
      </c>
      <c r="S1506" s="51">
        <f>VLOOKUP(H1506,'[3]POB 2017 DISA CHOTA'!$G$289:$AS$1552,12,FALSE)</f>
        <v>36</v>
      </c>
      <c r="T1506" s="51">
        <f>VLOOKUP(H1506,'[3]POB 2017 DISA CHOTA'!$G$289:$AS$1552,13,FALSE)</f>
        <v>39</v>
      </c>
      <c r="U1506" s="51">
        <f>VLOOKUP(H1506,'[3]POB 2017 DISA CHOTA'!$G$289:$AS$1552,14,FALSE)</f>
        <v>34</v>
      </c>
      <c r="V1506" s="51">
        <f>VLOOKUP(H1506,'[3]POB 2017 DISA CHOTA'!$G$289:$AS$1552,15,FALSE)</f>
        <v>43</v>
      </c>
      <c r="W1506" s="51">
        <f>VLOOKUP(H1506,'[3]POB 2017 DISA CHOTA'!$G$289:$AS$1552,16,FALSE)</f>
        <v>33</v>
      </c>
      <c r="X1506" s="51">
        <f>VLOOKUP(H1506,'[3]POB 2017 DISA CHOTA'!$G$289:$AS$1552,17,FALSE)</f>
        <v>43</v>
      </c>
      <c r="Y1506" s="51">
        <f>VLOOKUP(H1506,'[3]POB 2017 DISA CHOTA'!$G$289:$AS$1552,18,FALSE)</f>
        <v>33</v>
      </c>
      <c r="Z1506" s="51">
        <f>VLOOKUP(H1506,'[3]POB 2017 DISA CHOTA'!$G$289:$AS$1552,19,FALSE)</f>
        <v>36</v>
      </c>
      <c r="AA1506" s="51">
        <f>VLOOKUP(H1506,'[3]POB 2017 DISA CHOTA'!$G$289:$AS$1552,20,FALSE)</f>
        <v>35</v>
      </c>
      <c r="AB1506" s="51">
        <f>VLOOKUP(H1506,'[3]POB 2017 DISA CHOTA'!$G$289:$AS$1552,21,FALSE)</f>
        <v>23</v>
      </c>
      <c r="AC1506" s="51">
        <f>VLOOKUP(H1506,'[3]POB 2017 DISA CHOTA'!$G$289:$AS$1552,22,FALSE)</f>
        <v>31</v>
      </c>
      <c r="AD1506" s="51">
        <f>VLOOKUP(H1506,'[3]POB 2017 DISA CHOTA'!$G$289:$AS$1552,23,FALSE)</f>
        <v>103</v>
      </c>
      <c r="AE1506" s="51">
        <f>VLOOKUP(H1506,'[3]POB 2017 DISA CHOTA'!$G$289:$AS$1552,24,FALSE)</f>
        <v>94</v>
      </c>
      <c r="AF1506" s="51">
        <f>VLOOKUP(H1506,'[3]POB 2017 DISA CHOTA'!$G$289:$AS$1552,25,FALSE)</f>
        <v>108</v>
      </c>
      <c r="AG1506" s="51">
        <f>VLOOKUP(H1506,'[3]POB 2017 DISA CHOTA'!$G$289:$AS$1552,26,FALSE)</f>
        <v>140</v>
      </c>
      <c r="AH1506" s="51">
        <f>VLOOKUP(H1506,'[3]POB 2017 DISA CHOTA'!$G$289:$AS$1552,27,FALSE)</f>
        <v>142</v>
      </c>
      <c r="AI1506" s="51">
        <f>VLOOKUP(H1506,'[3]POB 2017 DISA CHOTA'!$G$289:$AS$1552,28,FALSE)</f>
        <v>111</v>
      </c>
      <c r="AJ1506" s="51">
        <f>VLOOKUP(H1506,'[3]POB 2017 DISA CHOTA'!$G$289:$AS$1552,29,FALSE)</f>
        <v>89</v>
      </c>
      <c r="AK1506" s="51">
        <f>VLOOKUP(H1506,'[3]POB 2017 DISA CHOTA'!$G$289:$AS$1552,30,FALSE)</f>
        <v>74</v>
      </c>
      <c r="AL1506" s="51">
        <f>VLOOKUP(H1506,'[3]POB 2017 DISA CHOTA'!$G$289:$AS$1552,31,FALSE)</f>
        <v>53</v>
      </c>
      <c r="AM1506" s="51">
        <f>VLOOKUP(H1506,'[3]POB 2017 DISA CHOTA'!$G$289:$AS$1552,32,FALSE)</f>
        <v>56</v>
      </c>
      <c r="AN1506" s="51">
        <f>VLOOKUP(H1506,'[3]POB 2017 DISA CHOTA'!$G$289:$AS$1552,33,FALSE)</f>
        <v>37</v>
      </c>
      <c r="AO1506" s="51">
        <f>VLOOKUP(H1506,'[3]POB 2017 DISA CHOTA'!$G$289:$AS$1552,34,FALSE)</f>
        <v>36</v>
      </c>
      <c r="AP1506" s="51">
        <f>VLOOKUP(H1506,'[3]POB 2017 DISA CHOTA'!$G$289:$AS$1552,35,FALSE)</f>
        <v>30</v>
      </c>
      <c r="AQ1506" s="51">
        <f>VLOOKUP(H1506,'[3]POB 2017 DISA CHOTA'!$G$289:$AS$1552,36,FALSE)</f>
        <v>94</v>
      </c>
      <c r="AR1506" s="51">
        <f>VLOOKUP(H1506,'[3]POB 2017 DISA CHOTA'!$G$289:$AS$1552,37,FALSE)</f>
        <v>76</v>
      </c>
      <c r="AS1506" s="51">
        <f>VLOOKUP(H1506,'[3]POB 2017 DISA CHOTA'!$G$289:$AS$1552,38,FALSE)</f>
        <v>342</v>
      </c>
      <c r="AT1506" s="51">
        <f>VLOOKUP(H1506,'[3]POB 2017 DISA CHOTA'!$G$289:$AS$1552,39,FALSE)</f>
        <v>15</v>
      </c>
      <c r="AU1506" s="56">
        <v>4816</v>
      </c>
      <c r="AV1506" s="109"/>
      <c r="AW1506" s="109"/>
    </row>
    <row r="1507" spans="1:49" s="33" customFormat="1" ht="12">
      <c r="A1507" s="21">
        <v>1503</v>
      </c>
      <c r="B1507" s="83">
        <v>4817</v>
      </c>
      <c r="C1507" s="84" t="s">
        <v>996</v>
      </c>
      <c r="D1507" s="84" t="s">
        <v>798</v>
      </c>
      <c r="E1507" s="84" t="s">
        <v>799</v>
      </c>
      <c r="F1507" s="13" t="s">
        <v>455</v>
      </c>
      <c r="G1507" s="56" t="s">
        <v>662</v>
      </c>
      <c r="H1507" s="83">
        <v>4817</v>
      </c>
      <c r="I1507" s="16">
        <f t="shared" si="1057"/>
        <v>485</v>
      </c>
      <c r="J1507" s="51">
        <f>VLOOKUP(H1507,'[3]POB 2017 DISA CHOTA'!$G$289:$AS$1552,3,FALSE)</f>
        <v>2</v>
      </c>
      <c r="K1507" s="51">
        <f>VLOOKUP(H1507,'[3]POB 2017 DISA CHOTA'!$G$289:$AS$1552,4,FALSE)</f>
        <v>4</v>
      </c>
      <c r="L1507" s="51">
        <f>VLOOKUP(H1507,'[3]POB 2017 DISA CHOTA'!$G$289:$AS$1552,5,FALSE)</f>
        <v>6</v>
      </c>
      <c r="M1507" s="51">
        <f>VLOOKUP(H1507,'[3]POB 2017 DISA CHOTA'!$G$289:$AS$1552,6,FALSE)</f>
        <v>4</v>
      </c>
      <c r="N1507" s="51">
        <f>VLOOKUP(H1507,'[3]POB 2017 DISA CHOTA'!$G$289:$AS$1552,7,FALSE)</f>
        <v>4</v>
      </c>
      <c r="O1507" s="51">
        <f>VLOOKUP(H1507,'[3]POB 2017 DISA CHOTA'!$G$289:$AS$1552,8,FALSE)</f>
        <v>9</v>
      </c>
      <c r="P1507" s="51">
        <f>VLOOKUP(H1507,'[3]POB 2017 DISA CHOTA'!$G$289:$AS$1552,9,FALSE)</f>
        <v>7</v>
      </c>
      <c r="Q1507" s="51">
        <f>VLOOKUP(H1507,'[3]POB 2017 DISA CHOTA'!$G$289:$AS$1552,10,FALSE)</f>
        <v>9</v>
      </c>
      <c r="R1507" s="51">
        <f>VLOOKUP(H1507,'[3]POB 2017 DISA CHOTA'!$G$289:$AS$1552,11,FALSE)</f>
        <v>12</v>
      </c>
      <c r="S1507" s="51">
        <f>VLOOKUP(H1507,'[3]POB 2017 DISA CHOTA'!$G$289:$AS$1552,12,FALSE)</f>
        <v>16</v>
      </c>
      <c r="T1507" s="51">
        <f>VLOOKUP(H1507,'[3]POB 2017 DISA CHOTA'!$G$289:$AS$1552,13,FALSE)</f>
        <v>18</v>
      </c>
      <c r="U1507" s="51">
        <f>VLOOKUP(H1507,'[3]POB 2017 DISA CHOTA'!$G$289:$AS$1552,14,FALSE)</f>
        <v>7</v>
      </c>
      <c r="V1507" s="51">
        <f>VLOOKUP(H1507,'[3]POB 2017 DISA CHOTA'!$G$289:$AS$1552,15,FALSE)</f>
        <v>12</v>
      </c>
      <c r="W1507" s="51">
        <f>VLOOKUP(H1507,'[3]POB 2017 DISA CHOTA'!$G$289:$AS$1552,16,FALSE)</f>
        <v>16</v>
      </c>
      <c r="X1507" s="51">
        <f>VLOOKUP(H1507,'[3]POB 2017 DISA CHOTA'!$G$289:$AS$1552,17,FALSE)</f>
        <v>16</v>
      </c>
      <c r="Y1507" s="51">
        <f>VLOOKUP(H1507,'[3]POB 2017 DISA CHOTA'!$G$289:$AS$1552,18,FALSE)</f>
        <v>8</v>
      </c>
      <c r="Z1507" s="51">
        <f>VLOOKUP(H1507,'[3]POB 2017 DISA CHOTA'!$G$289:$AS$1552,19,FALSE)</f>
        <v>9</v>
      </c>
      <c r="AA1507" s="51">
        <f>VLOOKUP(H1507,'[3]POB 2017 DISA CHOTA'!$G$289:$AS$1552,20,FALSE)</f>
        <v>7</v>
      </c>
      <c r="AB1507" s="51">
        <f>VLOOKUP(H1507,'[3]POB 2017 DISA CHOTA'!$G$289:$AS$1552,21,FALSE)</f>
        <v>10</v>
      </c>
      <c r="AC1507" s="51">
        <f>VLOOKUP(H1507,'[3]POB 2017 DISA CHOTA'!$G$289:$AS$1552,22,FALSE)</f>
        <v>7</v>
      </c>
      <c r="AD1507" s="51">
        <f>VLOOKUP(H1507,'[3]POB 2017 DISA CHOTA'!$G$289:$AS$1552,23,FALSE)</f>
        <v>19</v>
      </c>
      <c r="AE1507" s="51">
        <f>VLOOKUP(H1507,'[3]POB 2017 DISA CHOTA'!$G$289:$AS$1552,24,FALSE)</f>
        <v>28</v>
      </c>
      <c r="AF1507" s="51">
        <f>VLOOKUP(H1507,'[3]POB 2017 DISA CHOTA'!$G$289:$AS$1552,25,FALSE)</f>
        <v>37</v>
      </c>
      <c r="AG1507" s="51">
        <f>VLOOKUP(H1507,'[3]POB 2017 DISA CHOTA'!$G$289:$AS$1552,26,FALSE)</f>
        <v>50</v>
      </c>
      <c r="AH1507" s="51">
        <f>VLOOKUP(H1507,'[3]POB 2017 DISA CHOTA'!$G$289:$AS$1552,27,FALSE)</f>
        <v>26</v>
      </c>
      <c r="AI1507" s="51">
        <f>VLOOKUP(H1507,'[3]POB 2017 DISA CHOTA'!$G$289:$AS$1552,28,FALSE)</f>
        <v>26</v>
      </c>
      <c r="AJ1507" s="51">
        <f>VLOOKUP(H1507,'[3]POB 2017 DISA CHOTA'!$G$289:$AS$1552,29,FALSE)</f>
        <v>26</v>
      </c>
      <c r="AK1507" s="51">
        <f>VLOOKUP(H1507,'[3]POB 2017 DISA CHOTA'!$G$289:$AS$1552,30,FALSE)</f>
        <v>28</v>
      </c>
      <c r="AL1507" s="51">
        <f>VLOOKUP(H1507,'[3]POB 2017 DISA CHOTA'!$G$289:$AS$1552,31,FALSE)</f>
        <v>20</v>
      </c>
      <c r="AM1507" s="51">
        <f>VLOOKUP(H1507,'[3]POB 2017 DISA CHOTA'!$G$289:$AS$1552,32,FALSE)</f>
        <v>13</v>
      </c>
      <c r="AN1507" s="51">
        <f>VLOOKUP(H1507,'[3]POB 2017 DISA CHOTA'!$G$289:$AS$1552,33,FALSE)</f>
        <v>10</v>
      </c>
      <c r="AO1507" s="51">
        <f>VLOOKUP(H1507,'[3]POB 2017 DISA CHOTA'!$G$289:$AS$1552,34,FALSE)</f>
        <v>7</v>
      </c>
      <c r="AP1507" s="51">
        <f>VLOOKUP(H1507,'[3]POB 2017 DISA CHOTA'!$G$289:$AS$1552,35,FALSE)</f>
        <v>12</v>
      </c>
      <c r="AQ1507" s="51">
        <f>VLOOKUP(H1507,'[3]POB 2017 DISA CHOTA'!$G$289:$AS$1552,36,FALSE)</f>
        <v>34</v>
      </c>
      <c r="AR1507" s="51">
        <f>VLOOKUP(H1507,'[3]POB 2017 DISA CHOTA'!$G$289:$AS$1552,37,FALSE)</f>
        <v>20</v>
      </c>
      <c r="AS1507" s="51">
        <f>VLOOKUP(H1507,'[3]POB 2017 DISA CHOTA'!$G$289:$AS$1552,38,FALSE)</f>
        <v>91</v>
      </c>
      <c r="AT1507" s="51">
        <f>VLOOKUP(H1507,'[3]POB 2017 DISA CHOTA'!$G$289:$AS$1552,39,FALSE)</f>
        <v>3</v>
      </c>
      <c r="AU1507" s="56">
        <v>4817</v>
      </c>
      <c r="AV1507" s="109"/>
      <c r="AW1507" s="109"/>
    </row>
    <row r="1508" spans="1:49" s="33" customFormat="1" ht="12">
      <c r="A1508" s="6">
        <v>1504</v>
      </c>
      <c r="B1508" s="83"/>
      <c r="C1508" s="84"/>
      <c r="D1508" s="84"/>
      <c r="E1508" s="84"/>
      <c r="F1508" s="13" t="s">
        <v>1016</v>
      </c>
      <c r="G1508" s="56">
        <v>0</v>
      </c>
      <c r="H1508" s="83"/>
      <c r="I1508" s="16">
        <f t="shared" si="1057"/>
        <v>1706</v>
      </c>
      <c r="J1508" s="51">
        <v>13</v>
      </c>
      <c r="K1508" s="51">
        <v>13</v>
      </c>
      <c r="L1508" s="51">
        <v>19</v>
      </c>
      <c r="M1508" s="51">
        <v>19</v>
      </c>
      <c r="N1508" s="51">
        <v>18</v>
      </c>
      <c r="O1508" s="51">
        <v>21</v>
      </c>
      <c r="P1508" s="51">
        <v>26</v>
      </c>
      <c r="Q1508" s="51">
        <v>31</v>
      </c>
      <c r="R1508" s="51">
        <v>34</v>
      </c>
      <c r="S1508" s="51">
        <v>38</v>
      </c>
      <c r="T1508" s="51">
        <v>43</v>
      </c>
      <c r="U1508" s="51">
        <v>48</v>
      </c>
      <c r="V1508" s="51">
        <v>43</v>
      </c>
      <c r="W1508" s="51">
        <v>42</v>
      </c>
      <c r="X1508" s="51">
        <v>38</v>
      </c>
      <c r="Y1508" s="51">
        <v>31</v>
      </c>
      <c r="Z1508" s="51">
        <v>26</v>
      </c>
      <c r="AA1508" s="51">
        <v>23</v>
      </c>
      <c r="AB1508" s="51">
        <v>21</v>
      </c>
      <c r="AC1508" s="51">
        <v>19</v>
      </c>
      <c r="AD1508" s="51">
        <v>93</v>
      </c>
      <c r="AE1508" s="51">
        <v>142</v>
      </c>
      <c r="AF1508" s="51">
        <v>128</v>
      </c>
      <c r="AG1508" s="51">
        <v>191</v>
      </c>
      <c r="AH1508" s="51">
        <v>151</v>
      </c>
      <c r="AI1508" s="51">
        <v>122</v>
      </c>
      <c r="AJ1508" s="51">
        <v>93</v>
      </c>
      <c r="AK1508" s="51">
        <v>58</v>
      </c>
      <c r="AL1508" s="51">
        <v>56</v>
      </c>
      <c r="AM1508" s="51">
        <v>47</v>
      </c>
      <c r="AN1508" s="51">
        <v>28</v>
      </c>
      <c r="AO1508" s="51">
        <v>16</v>
      </c>
      <c r="AP1508" s="51">
        <v>15</v>
      </c>
      <c r="AQ1508" s="51">
        <v>104.86</v>
      </c>
      <c r="AR1508" s="51">
        <v>57.6</v>
      </c>
      <c r="AS1508" s="51">
        <v>405.23</v>
      </c>
      <c r="AT1508" s="51">
        <v>30</v>
      </c>
      <c r="AU1508" s="56"/>
      <c r="AV1508" s="109"/>
      <c r="AW1508" s="109"/>
    </row>
    <row r="1509" spans="1:49" s="33" customFormat="1" ht="12">
      <c r="A1509" s="21">
        <v>1505</v>
      </c>
      <c r="B1509" s="71" t="s">
        <v>288</v>
      </c>
      <c r="C1509" s="71"/>
      <c r="D1509" s="71"/>
      <c r="E1509" s="71"/>
      <c r="F1509" s="72" t="s">
        <v>1102</v>
      </c>
      <c r="G1509" s="73"/>
      <c r="H1509" s="71" t="s">
        <v>288</v>
      </c>
      <c r="I1509" s="104">
        <f>I1510</f>
        <v>1530</v>
      </c>
      <c r="J1509" s="74">
        <f t="shared" ref="J1509:AT1509" si="1058">J1510</f>
        <v>17</v>
      </c>
      <c r="K1509" s="74">
        <f t="shared" si="1058"/>
        <v>21</v>
      </c>
      <c r="L1509" s="74">
        <f t="shared" si="1058"/>
        <v>17</v>
      </c>
      <c r="M1509" s="74">
        <f t="shared" si="1058"/>
        <v>20</v>
      </c>
      <c r="N1509" s="74">
        <f t="shared" si="1058"/>
        <v>24</v>
      </c>
      <c r="O1509" s="74">
        <f t="shared" si="1058"/>
        <v>34</v>
      </c>
      <c r="P1509" s="74">
        <f t="shared" si="1058"/>
        <v>27</v>
      </c>
      <c r="Q1509" s="74">
        <f t="shared" si="1058"/>
        <v>29</v>
      </c>
      <c r="R1509" s="74">
        <f t="shared" si="1058"/>
        <v>31</v>
      </c>
      <c r="S1509" s="74">
        <f t="shared" si="1058"/>
        <v>33</v>
      </c>
      <c r="T1509" s="74">
        <f t="shared" si="1058"/>
        <v>34</v>
      </c>
      <c r="U1509" s="74">
        <f t="shared" si="1058"/>
        <v>36</v>
      </c>
      <c r="V1509" s="74">
        <f t="shared" si="1058"/>
        <v>37</v>
      </c>
      <c r="W1509" s="74">
        <f t="shared" si="1058"/>
        <v>35</v>
      </c>
      <c r="X1509" s="74">
        <f t="shared" si="1058"/>
        <v>33</v>
      </c>
      <c r="Y1509" s="74">
        <f t="shared" si="1058"/>
        <v>30</v>
      </c>
      <c r="Z1509" s="74">
        <f t="shared" si="1058"/>
        <v>28</v>
      </c>
      <c r="AA1509" s="74">
        <f t="shared" si="1058"/>
        <v>25</v>
      </c>
      <c r="AB1509" s="74">
        <f t="shared" si="1058"/>
        <v>24</v>
      </c>
      <c r="AC1509" s="74">
        <f t="shared" si="1058"/>
        <v>22</v>
      </c>
      <c r="AD1509" s="74">
        <f t="shared" si="1058"/>
        <v>96</v>
      </c>
      <c r="AE1509" s="74">
        <f t="shared" si="1058"/>
        <v>97</v>
      </c>
      <c r="AF1509" s="74">
        <f t="shared" si="1058"/>
        <v>96</v>
      </c>
      <c r="AG1509" s="74">
        <f t="shared" si="1058"/>
        <v>110</v>
      </c>
      <c r="AH1509" s="74">
        <f t="shared" si="1058"/>
        <v>95</v>
      </c>
      <c r="AI1509" s="74">
        <f t="shared" si="1058"/>
        <v>84</v>
      </c>
      <c r="AJ1509" s="74">
        <f t="shared" si="1058"/>
        <v>69</v>
      </c>
      <c r="AK1509" s="74">
        <f t="shared" si="1058"/>
        <v>79</v>
      </c>
      <c r="AL1509" s="74">
        <f t="shared" si="1058"/>
        <v>69</v>
      </c>
      <c r="AM1509" s="74">
        <f t="shared" si="1058"/>
        <v>60</v>
      </c>
      <c r="AN1509" s="74">
        <f t="shared" si="1058"/>
        <v>46</v>
      </c>
      <c r="AO1509" s="74">
        <f t="shared" si="1058"/>
        <v>36</v>
      </c>
      <c r="AP1509" s="74">
        <f t="shared" si="1058"/>
        <v>36</v>
      </c>
      <c r="AQ1509" s="74">
        <f t="shared" si="1058"/>
        <v>86</v>
      </c>
      <c r="AR1509" s="74">
        <f t="shared" si="1058"/>
        <v>62</v>
      </c>
      <c r="AS1509" s="74">
        <f t="shared" si="1058"/>
        <v>283</v>
      </c>
      <c r="AT1509" s="74">
        <f t="shared" si="1058"/>
        <v>24</v>
      </c>
      <c r="AU1509" s="73" t="s">
        <v>288</v>
      </c>
      <c r="AV1509" s="109"/>
      <c r="AW1509" s="109"/>
    </row>
    <row r="1510" spans="1:49" s="33" customFormat="1" ht="12">
      <c r="A1510" s="21">
        <v>1506</v>
      </c>
      <c r="B1510" s="83">
        <v>4818</v>
      </c>
      <c r="C1510" s="84" t="s">
        <v>996</v>
      </c>
      <c r="D1510" s="84" t="s">
        <v>798</v>
      </c>
      <c r="E1510" s="84" t="s">
        <v>804</v>
      </c>
      <c r="F1510" s="15" t="s">
        <v>456</v>
      </c>
      <c r="G1510" s="56" t="s">
        <v>667</v>
      </c>
      <c r="H1510" s="83">
        <v>4818</v>
      </c>
      <c r="I1510" s="16">
        <f t="shared" ref="I1510" si="1059">SUM(J1510:AP1510)</f>
        <v>1530</v>
      </c>
      <c r="J1510" s="51">
        <f>VLOOKUP(H1510,'[3]POB 2017 DISA CHOTA'!$G$289:$AS$1552,3,FALSE)</f>
        <v>17</v>
      </c>
      <c r="K1510" s="51">
        <f>VLOOKUP(H1510,'[3]POB 2017 DISA CHOTA'!$G$289:$AS$1552,4,FALSE)</f>
        <v>21</v>
      </c>
      <c r="L1510" s="51">
        <f>VLOOKUP(H1510,'[3]POB 2017 DISA CHOTA'!$G$289:$AS$1552,5,FALSE)</f>
        <v>17</v>
      </c>
      <c r="M1510" s="51">
        <f>VLOOKUP(H1510,'[3]POB 2017 DISA CHOTA'!$G$289:$AS$1552,6,FALSE)</f>
        <v>20</v>
      </c>
      <c r="N1510" s="51">
        <f>VLOOKUP(H1510,'[3]POB 2017 DISA CHOTA'!$G$289:$AS$1552,7,FALSE)</f>
        <v>24</v>
      </c>
      <c r="O1510" s="51">
        <f>VLOOKUP(H1510,'[3]POB 2017 DISA CHOTA'!$G$289:$AS$1552,8,FALSE)</f>
        <v>34</v>
      </c>
      <c r="P1510" s="51">
        <f>VLOOKUP(H1510,'[3]POB 2017 DISA CHOTA'!$G$289:$AS$1552,9,FALSE)</f>
        <v>27</v>
      </c>
      <c r="Q1510" s="51">
        <f>VLOOKUP(H1510,'[3]POB 2017 DISA CHOTA'!$G$289:$AS$1552,10,FALSE)</f>
        <v>29</v>
      </c>
      <c r="R1510" s="51">
        <f>VLOOKUP(H1510,'[3]POB 2017 DISA CHOTA'!$G$289:$AS$1552,11,FALSE)</f>
        <v>31</v>
      </c>
      <c r="S1510" s="51">
        <f>VLOOKUP(H1510,'[3]POB 2017 DISA CHOTA'!$G$289:$AS$1552,12,FALSE)</f>
        <v>33</v>
      </c>
      <c r="T1510" s="51">
        <f>VLOOKUP(H1510,'[3]POB 2017 DISA CHOTA'!$G$289:$AS$1552,13,FALSE)</f>
        <v>34</v>
      </c>
      <c r="U1510" s="51">
        <f>VLOOKUP(H1510,'[3]POB 2017 DISA CHOTA'!$G$289:$AS$1552,14,FALSE)</f>
        <v>36</v>
      </c>
      <c r="V1510" s="51">
        <f>VLOOKUP(H1510,'[3]POB 2017 DISA CHOTA'!$G$289:$AS$1552,15,FALSE)</f>
        <v>37</v>
      </c>
      <c r="W1510" s="51">
        <f>VLOOKUP(H1510,'[3]POB 2017 DISA CHOTA'!$G$289:$AS$1552,16,FALSE)</f>
        <v>35</v>
      </c>
      <c r="X1510" s="51">
        <f>VLOOKUP(H1510,'[3]POB 2017 DISA CHOTA'!$G$289:$AS$1552,17,FALSE)</f>
        <v>33</v>
      </c>
      <c r="Y1510" s="51">
        <f>VLOOKUP(H1510,'[3]POB 2017 DISA CHOTA'!$G$289:$AS$1552,18,FALSE)</f>
        <v>30</v>
      </c>
      <c r="Z1510" s="51">
        <f>VLOOKUP(H1510,'[3]POB 2017 DISA CHOTA'!$G$289:$AS$1552,19,FALSE)</f>
        <v>28</v>
      </c>
      <c r="AA1510" s="51">
        <f>VLOOKUP(H1510,'[3]POB 2017 DISA CHOTA'!$G$289:$AS$1552,20,FALSE)</f>
        <v>25</v>
      </c>
      <c r="AB1510" s="51">
        <f>VLOOKUP(H1510,'[3]POB 2017 DISA CHOTA'!$G$289:$AS$1552,21,FALSE)</f>
        <v>24</v>
      </c>
      <c r="AC1510" s="51">
        <f>VLOOKUP(H1510,'[3]POB 2017 DISA CHOTA'!$G$289:$AS$1552,22,FALSE)</f>
        <v>22</v>
      </c>
      <c r="AD1510" s="51">
        <f>VLOOKUP(H1510,'[3]POB 2017 DISA CHOTA'!$G$289:$AS$1552,23,FALSE)</f>
        <v>96</v>
      </c>
      <c r="AE1510" s="51">
        <f>VLOOKUP(H1510,'[3]POB 2017 DISA CHOTA'!$G$289:$AS$1552,24,FALSE)</f>
        <v>97</v>
      </c>
      <c r="AF1510" s="51">
        <f>VLOOKUP(H1510,'[3]POB 2017 DISA CHOTA'!$G$289:$AS$1552,25,FALSE)</f>
        <v>96</v>
      </c>
      <c r="AG1510" s="51">
        <f>VLOOKUP(H1510,'[3]POB 2017 DISA CHOTA'!$G$289:$AS$1552,26,FALSE)</f>
        <v>110</v>
      </c>
      <c r="AH1510" s="51">
        <f>VLOOKUP(H1510,'[3]POB 2017 DISA CHOTA'!$G$289:$AS$1552,27,FALSE)</f>
        <v>95</v>
      </c>
      <c r="AI1510" s="51">
        <f>VLOOKUP(H1510,'[3]POB 2017 DISA CHOTA'!$G$289:$AS$1552,28,FALSE)</f>
        <v>84</v>
      </c>
      <c r="AJ1510" s="51">
        <f>VLOOKUP(H1510,'[3]POB 2017 DISA CHOTA'!$G$289:$AS$1552,29,FALSE)</f>
        <v>69</v>
      </c>
      <c r="AK1510" s="51">
        <f>VLOOKUP(H1510,'[3]POB 2017 DISA CHOTA'!$G$289:$AS$1552,30,FALSE)</f>
        <v>79</v>
      </c>
      <c r="AL1510" s="51">
        <f>VLOOKUP(H1510,'[3]POB 2017 DISA CHOTA'!$G$289:$AS$1552,31,FALSE)</f>
        <v>69</v>
      </c>
      <c r="AM1510" s="51">
        <f>VLOOKUP(H1510,'[3]POB 2017 DISA CHOTA'!$G$289:$AS$1552,32,FALSE)</f>
        <v>60</v>
      </c>
      <c r="AN1510" s="51">
        <f>VLOOKUP(H1510,'[3]POB 2017 DISA CHOTA'!$G$289:$AS$1552,33,FALSE)</f>
        <v>46</v>
      </c>
      <c r="AO1510" s="51">
        <f>VLOOKUP(H1510,'[3]POB 2017 DISA CHOTA'!$G$289:$AS$1552,34,FALSE)</f>
        <v>36</v>
      </c>
      <c r="AP1510" s="51">
        <f>VLOOKUP(H1510,'[3]POB 2017 DISA CHOTA'!$G$289:$AS$1552,35,FALSE)</f>
        <v>36</v>
      </c>
      <c r="AQ1510" s="51">
        <f>VLOOKUP(H1510,'[3]POB 2017 DISA CHOTA'!$G$289:$AS$1552,36,FALSE)</f>
        <v>86</v>
      </c>
      <c r="AR1510" s="51">
        <f>VLOOKUP(H1510,'[3]POB 2017 DISA CHOTA'!$G$289:$AS$1552,37,FALSE)</f>
        <v>62</v>
      </c>
      <c r="AS1510" s="51">
        <f>VLOOKUP(H1510,'[3]POB 2017 DISA CHOTA'!$G$289:$AS$1552,38,FALSE)</f>
        <v>283</v>
      </c>
      <c r="AT1510" s="51">
        <f>VLOOKUP(H1510,'[3]POB 2017 DISA CHOTA'!$G$289:$AS$1552,39,FALSE)</f>
        <v>24</v>
      </c>
      <c r="AU1510" s="56">
        <v>4818</v>
      </c>
      <c r="AV1510" s="109"/>
      <c r="AW1510" s="109"/>
    </row>
    <row r="1511" spans="1:49" s="33" customFormat="1" ht="12">
      <c r="A1511" s="6">
        <v>1507</v>
      </c>
      <c r="B1511" s="71" t="s">
        <v>288</v>
      </c>
      <c r="C1511" s="71"/>
      <c r="D1511" s="71"/>
      <c r="E1511" s="71"/>
      <c r="F1511" s="72" t="s">
        <v>1103</v>
      </c>
      <c r="G1511" s="73"/>
      <c r="H1511" s="71" t="s">
        <v>288</v>
      </c>
      <c r="I1511" s="104">
        <f>SUM(I1512:I1518)</f>
        <v>9526</v>
      </c>
      <c r="J1511" s="74">
        <f t="shared" ref="J1511:AT1511" si="1060">SUM(J1512:J1518)</f>
        <v>159</v>
      </c>
      <c r="K1511" s="74">
        <f t="shared" si="1060"/>
        <v>170</v>
      </c>
      <c r="L1511" s="74">
        <f t="shared" si="1060"/>
        <v>174</v>
      </c>
      <c r="M1511" s="74">
        <f t="shared" si="1060"/>
        <v>173</v>
      </c>
      <c r="N1511" s="74">
        <f t="shared" si="1060"/>
        <v>172</v>
      </c>
      <c r="O1511" s="74">
        <f t="shared" si="1060"/>
        <v>188</v>
      </c>
      <c r="P1511" s="74">
        <f t="shared" si="1060"/>
        <v>170</v>
      </c>
      <c r="Q1511" s="74">
        <f t="shared" si="1060"/>
        <v>172</v>
      </c>
      <c r="R1511" s="74">
        <f t="shared" si="1060"/>
        <v>186</v>
      </c>
      <c r="S1511" s="74">
        <f t="shared" si="1060"/>
        <v>158</v>
      </c>
      <c r="T1511" s="74">
        <f t="shared" si="1060"/>
        <v>161</v>
      </c>
      <c r="U1511" s="74">
        <f t="shared" si="1060"/>
        <v>198</v>
      </c>
      <c r="V1511" s="74">
        <f t="shared" si="1060"/>
        <v>187</v>
      </c>
      <c r="W1511" s="74">
        <f t="shared" si="1060"/>
        <v>180</v>
      </c>
      <c r="X1511" s="74">
        <f t="shared" si="1060"/>
        <v>184</v>
      </c>
      <c r="Y1511" s="74">
        <f t="shared" si="1060"/>
        <v>184</v>
      </c>
      <c r="Z1511" s="74">
        <f t="shared" si="1060"/>
        <v>175</v>
      </c>
      <c r="AA1511" s="74">
        <f t="shared" si="1060"/>
        <v>200</v>
      </c>
      <c r="AB1511" s="74">
        <f t="shared" si="1060"/>
        <v>164</v>
      </c>
      <c r="AC1511" s="74">
        <f t="shared" si="1060"/>
        <v>166</v>
      </c>
      <c r="AD1511" s="74">
        <f t="shared" si="1060"/>
        <v>783</v>
      </c>
      <c r="AE1511" s="74">
        <f t="shared" si="1060"/>
        <v>674</v>
      </c>
      <c r="AF1511" s="74">
        <f t="shared" si="1060"/>
        <v>690</v>
      </c>
      <c r="AG1511" s="74">
        <f t="shared" si="1060"/>
        <v>652</v>
      </c>
      <c r="AH1511" s="74">
        <f t="shared" si="1060"/>
        <v>631</v>
      </c>
      <c r="AI1511" s="74">
        <f t="shared" si="1060"/>
        <v>579</v>
      </c>
      <c r="AJ1511" s="74">
        <f t="shared" si="1060"/>
        <v>513</v>
      </c>
      <c r="AK1511" s="74">
        <f t="shared" si="1060"/>
        <v>391</v>
      </c>
      <c r="AL1511" s="74">
        <f t="shared" si="1060"/>
        <v>310</v>
      </c>
      <c r="AM1511" s="74">
        <f t="shared" si="1060"/>
        <v>233</v>
      </c>
      <c r="AN1511" s="74">
        <f t="shared" si="1060"/>
        <v>201</v>
      </c>
      <c r="AO1511" s="74">
        <f t="shared" si="1060"/>
        <v>175</v>
      </c>
      <c r="AP1511" s="74">
        <f t="shared" si="1060"/>
        <v>173</v>
      </c>
      <c r="AQ1511" s="74">
        <f t="shared" si="1060"/>
        <v>446</v>
      </c>
      <c r="AR1511" s="74">
        <f t="shared" si="1060"/>
        <v>427</v>
      </c>
      <c r="AS1511" s="74">
        <f t="shared" si="1060"/>
        <v>1964</v>
      </c>
      <c r="AT1511" s="74">
        <f t="shared" si="1060"/>
        <v>227</v>
      </c>
      <c r="AU1511" s="73" t="s">
        <v>288</v>
      </c>
      <c r="AV1511" s="109"/>
      <c r="AW1511" s="109"/>
    </row>
    <row r="1512" spans="1:49" s="33" customFormat="1" ht="12">
      <c r="A1512" s="21">
        <v>1508</v>
      </c>
      <c r="B1512" s="83">
        <v>4819</v>
      </c>
      <c r="C1512" s="84" t="s">
        <v>996</v>
      </c>
      <c r="D1512" s="84" t="s">
        <v>798</v>
      </c>
      <c r="E1512" s="84" t="s">
        <v>795</v>
      </c>
      <c r="F1512" s="12" t="s">
        <v>457</v>
      </c>
      <c r="G1512" s="56" t="s">
        <v>680</v>
      </c>
      <c r="H1512" s="83">
        <v>4819</v>
      </c>
      <c r="I1512" s="16">
        <f t="shared" ref="I1512:I1518" si="1061">SUM(J1512:AP1512)</f>
        <v>1875</v>
      </c>
      <c r="J1512" s="51">
        <f>VLOOKUP(H1512,'[3]POB 2017 DISA CHOTA'!$G$289:$AS$1552,3,FALSE)</f>
        <v>33</v>
      </c>
      <c r="K1512" s="51">
        <f>VLOOKUP(H1512,'[3]POB 2017 DISA CHOTA'!$G$289:$AS$1552,4,FALSE)</f>
        <v>25</v>
      </c>
      <c r="L1512" s="51">
        <f>VLOOKUP(H1512,'[3]POB 2017 DISA CHOTA'!$G$289:$AS$1552,5,FALSE)</f>
        <v>35</v>
      </c>
      <c r="M1512" s="51">
        <f>VLOOKUP(H1512,'[3]POB 2017 DISA CHOTA'!$G$289:$AS$1552,6,FALSE)</f>
        <v>33</v>
      </c>
      <c r="N1512" s="51">
        <f>VLOOKUP(H1512,'[3]POB 2017 DISA CHOTA'!$G$289:$AS$1552,7,FALSE)</f>
        <v>27</v>
      </c>
      <c r="O1512" s="51">
        <f>VLOOKUP(H1512,'[3]POB 2017 DISA CHOTA'!$G$289:$AS$1552,8,FALSE)</f>
        <v>31</v>
      </c>
      <c r="P1512" s="51">
        <f>VLOOKUP(H1512,'[3]POB 2017 DISA CHOTA'!$G$289:$AS$1552,9,FALSE)</f>
        <v>22</v>
      </c>
      <c r="Q1512" s="51">
        <f>VLOOKUP(H1512,'[3]POB 2017 DISA CHOTA'!$G$289:$AS$1552,10,FALSE)</f>
        <v>22</v>
      </c>
      <c r="R1512" s="51">
        <f>VLOOKUP(H1512,'[3]POB 2017 DISA CHOTA'!$G$289:$AS$1552,11,FALSE)</f>
        <v>30</v>
      </c>
      <c r="S1512" s="51">
        <f>VLOOKUP(H1512,'[3]POB 2017 DISA CHOTA'!$G$289:$AS$1552,12,FALSE)</f>
        <v>20</v>
      </c>
      <c r="T1512" s="51">
        <f>VLOOKUP(H1512,'[3]POB 2017 DISA CHOTA'!$G$289:$AS$1552,13,FALSE)</f>
        <v>23</v>
      </c>
      <c r="U1512" s="51">
        <f>VLOOKUP(H1512,'[3]POB 2017 DISA CHOTA'!$G$289:$AS$1552,14,FALSE)</f>
        <v>39</v>
      </c>
      <c r="V1512" s="51">
        <f>VLOOKUP(H1512,'[3]POB 2017 DISA CHOTA'!$G$289:$AS$1552,15,FALSE)</f>
        <v>31</v>
      </c>
      <c r="W1512" s="51">
        <f>VLOOKUP(H1512,'[3]POB 2017 DISA CHOTA'!$G$289:$AS$1552,16,FALSE)</f>
        <v>31</v>
      </c>
      <c r="X1512" s="51">
        <f>VLOOKUP(H1512,'[3]POB 2017 DISA CHOTA'!$G$289:$AS$1552,17,FALSE)</f>
        <v>30</v>
      </c>
      <c r="Y1512" s="51">
        <f>VLOOKUP(H1512,'[3]POB 2017 DISA CHOTA'!$G$289:$AS$1552,18,FALSE)</f>
        <v>29</v>
      </c>
      <c r="Z1512" s="51">
        <f>VLOOKUP(H1512,'[3]POB 2017 DISA CHOTA'!$G$289:$AS$1552,19,FALSE)</f>
        <v>25</v>
      </c>
      <c r="AA1512" s="51">
        <f>VLOOKUP(H1512,'[3]POB 2017 DISA CHOTA'!$G$289:$AS$1552,20,FALSE)</f>
        <v>34</v>
      </c>
      <c r="AB1512" s="51">
        <f>VLOOKUP(H1512,'[3]POB 2017 DISA CHOTA'!$G$289:$AS$1552,21,FALSE)</f>
        <v>36</v>
      </c>
      <c r="AC1512" s="51">
        <f>VLOOKUP(H1512,'[3]POB 2017 DISA CHOTA'!$G$289:$AS$1552,22,FALSE)</f>
        <v>37</v>
      </c>
      <c r="AD1512" s="51">
        <f>VLOOKUP(H1512,'[3]POB 2017 DISA CHOTA'!$G$289:$AS$1552,23,FALSE)</f>
        <v>141</v>
      </c>
      <c r="AE1512" s="51">
        <f>VLOOKUP(H1512,'[3]POB 2017 DISA CHOTA'!$G$289:$AS$1552,24,FALSE)</f>
        <v>134</v>
      </c>
      <c r="AF1512" s="51">
        <f>VLOOKUP(H1512,'[3]POB 2017 DISA CHOTA'!$G$289:$AS$1552,25,FALSE)</f>
        <v>124</v>
      </c>
      <c r="AG1512" s="51">
        <f>VLOOKUP(H1512,'[3]POB 2017 DISA CHOTA'!$G$289:$AS$1552,26,FALSE)</f>
        <v>119</v>
      </c>
      <c r="AH1512" s="51">
        <f>VLOOKUP(H1512,'[3]POB 2017 DISA CHOTA'!$G$289:$AS$1552,27,FALSE)</f>
        <v>117</v>
      </c>
      <c r="AI1512" s="51">
        <f>VLOOKUP(H1512,'[3]POB 2017 DISA CHOTA'!$G$289:$AS$1552,28,FALSE)</f>
        <v>125</v>
      </c>
      <c r="AJ1512" s="51">
        <f>VLOOKUP(H1512,'[3]POB 2017 DISA CHOTA'!$G$289:$AS$1552,29,FALSE)</f>
        <v>115</v>
      </c>
      <c r="AK1512" s="51">
        <f>VLOOKUP(H1512,'[3]POB 2017 DISA CHOTA'!$G$289:$AS$1552,30,FALSE)</f>
        <v>83</v>
      </c>
      <c r="AL1512" s="51">
        <f>VLOOKUP(H1512,'[3]POB 2017 DISA CHOTA'!$G$289:$AS$1552,31,FALSE)</f>
        <v>70</v>
      </c>
      <c r="AM1512" s="51">
        <f>VLOOKUP(H1512,'[3]POB 2017 DISA CHOTA'!$G$289:$AS$1552,32,FALSE)</f>
        <v>57</v>
      </c>
      <c r="AN1512" s="51">
        <f>VLOOKUP(H1512,'[3]POB 2017 DISA CHOTA'!$G$289:$AS$1552,33,FALSE)</f>
        <v>63</v>
      </c>
      <c r="AO1512" s="51">
        <f>VLOOKUP(H1512,'[3]POB 2017 DISA CHOTA'!$G$289:$AS$1552,34,FALSE)</f>
        <v>62</v>
      </c>
      <c r="AP1512" s="51">
        <f>VLOOKUP(H1512,'[3]POB 2017 DISA CHOTA'!$G$289:$AS$1552,35,FALSE)</f>
        <v>72</v>
      </c>
      <c r="AQ1512" s="51">
        <f>VLOOKUP(H1512,'[3]POB 2017 DISA CHOTA'!$G$289:$AS$1552,36,FALSE)</f>
        <v>75</v>
      </c>
      <c r="AR1512" s="51">
        <f>VLOOKUP(H1512,'[3]POB 2017 DISA CHOTA'!$G$289:$AS$1552,37,FALSE)</f>
        <v>77</v>
      </c>
      <c r="AS1512" s="51">
        <f>VLOOKUP(H1512,'[3]POB 2017 DISA CHOTA'!$G$289:$AS$1552,38,FALSE)</f>
        <v>372</v>
      </c>
      <c r="AT1512" s="51">
        <f>VLOOKUP(H1512,'[3]POB 2017 DISA CHOTA'!$G$289:$AS$1552,39,FALSE)</f>
        <v>46</v>
      </c>
      <c r="AU1512" s="56">
        <v>4819</v>
      </c>
      <c r="AV1512" s="109"/>
      <c r="AW1512" s="109"/>
    </row>
    <row r="1513" spans="1:49" s="33" customFormat="1" ht="12">
      <c r="A1513" s="21">
        <v>1509</v>
      </c>
      <c r="B1513" s="83">
        <v>4820</v>
      </c>
      <c r="C1513" s="84" t="s">
        <v>996</v>
      </c>
      <c r="D1513" s="84" t="s">
        <v>798</v>
      </c>
      <c r="E1513" s="84" t="s">
        <v>795</v>
      </c>
      <c r="F1513" s="12" t="s">
        <v>458</v>
      </c>
      <c r="G1513" s="56" t="s">
        <v>662</v>
      </c>
      <c r="H1513" s="83">
        <v>4820</v>
      </c>
      <c r="I1513" s="16">
        <f t="shared" si="1061"/>
        <v>730</v>
      </c>
      <c r="J1513" s="51">
        <f>VLOOKUP(H1513,'[3]POB 2017 DISA CHOTA'!$G$289:$AS$1552,3,FALSE)</f>
        <v>12</v>
      </c>
      <c r="K1513" s="51">
        <f>VLOOKUP(H1513,'[3]POB 2017 DISA CHOTA'!$G$289:$AS$1552,4,FALSE)</f>
        <v>17</v>
      </c>
      <c r="L1513" s="51">
        <f>VLOOKUP(H1513,'[3]POB 2017 DISA CHOTA'!$G$289:$AS$1552,5,FALSE)</f>
        <v>22</v>
      </c>
      <c r="M1513" s="51">
        <f>VLOOKUP(H1513,'[3]POB 2017 DISA CHOTA'!$G$289:$AS$1552,6,FALSE)</f>
        <v>7</v>
      </c>
      <c r="N1513" s="51">
        <f>VLOOKUP(H1513,'[3]POB 2017 DISA CHOTA'!$G$289:$AS$1552,7,FALSE)</f>
        <v>15</v>
      </c>
      <c r="O1513" s="51">
        <f>VLOOKUP(H1513,'[3]POB 2017 DISA CHOTA'!$G$289:$AS$1552,8,FALSE)</f>
        <v>17</v>
      </c>
      <c r="P1513" s="51">
        <f>VLOOKUP(H1513,'[3]POB 2017 DISA CHOTA'!$G$289:$AS$1552,9,FALSE)</f>
        <v>10</v>
      </c>
      <c r="Q1513" s="51">
        <f>VLOOKUP(H1513,'[3]POB 2017 DISA CHOTA'!$G$289:$AS$1552,10,FALSE)</f>
        <v>14</v>
      </c>
      <c r="R1513" s="51">
        <f>VLOOKUP(H1513,'[3]POB 2017 DISA CHOTA'!$G$289:$AS$1552,11,FALSE)</f>
        <v>15</v>
      </c>
      <c r="S1513" s="51">
        <f>VLOOKUP(H1513,'[3]POB 2017 DISA CHOTA'!$G$289:$AS$1552,12,FALSE)</f>
        <v>11</v>
      </c>
      <c r="T1513" s="51">
        <f>VLOOKUP(H1513,'[3]POB 2017 DISA CHOTA'!$G$289:$AS$1552,13,FALSE)</f>
        <v>10</v>
      </c>
      <c r="U1513" s="51">
        <f>VLOOKUP(H1513,'[3]POB 2017 DISA CHOTA'!$G$289:$AS$1552,14,FALSE)</f>
        <v>17</v>
      </c>
      <c r="V1513" s="51">
        <f>VLOOKUP(H1513,'[3]POB 2017 DISA CHOTA'!$G$289:$AS$1552,15,FALSE)</f>
        <v>9</v>
      </c>
      <c r="W1513" s="51">
        <f>VLOOKUP(H1513,'[3]POB 2017 DISA CHOTA'!$G$289:$AS$1552,16,FALSE)</f>
        <v>14</v>
      </c>
      <c r="X1513" s="51">
        <f>VLOOKUP(H1513,'[3]POB 2017 DISA CHOTA'!$G$289:$AS$1552,17,FALSE)</f>
        <v>15</v>
      </c>
      <c r="Y1513" s="51">
        <f>VLOOKUP(H1513,'[3]POB 2017 DISA CHOTA'!$G$289:$AS$1552,18,FALSE)</f>
        <v>13</v>
      </c>
      <c r="Z1513" s="51">
        <f>VLOOKUP(H1513,'[3]POB 2017 DISA CHOTA'!$G$289:$AS$1552,19,FALSE)</f>
        <v>15</v>
      </c>
      <c r="AA1513" s="51">
        <f>VLOOKUP(H1513,'[3]POB 2017 DISA CHOTA'!$G$289:$AS$1552,20,FALSE)</f>
        <v>10</v>
      </c>
      <c r="AB1513" s="51">
        <f>VLOOKUP(H1513,'[3]POB 2017 DISA CHOTA'!$G$289:$AS$1552,21,FALSE)</f>
        <v>12</v>
      </c>
      <c r="AC1513" s="51">
        <f>VLOOKUP(H1513,'[3]POB 2017 DISA CHOTA'!$G$289:$AS$1552,22,FALSE)</f>
        <v>9</v>
      </c>
      <c r="AD1513" s="51">
        <f>VLOOKUP(H1513,'[3]POB 2017 DISA CHOTA'!$G$289:$AS$1552,23,FALSE)</f>
        <v>48</v>
      </c>
      <c r="AE1513" s="51">
        <f>VLOOKUP(H1513,'[3]POB 2017 DISA CHOTA'!$G$289:$AS$1552,24,FALSE)</f>
        <v>55</v>
      </c>
      <c r="AF1513" s="51">
        <f>VLOOKUP(H1513,'[3]POB 2017 DISA CHOTA'!$G$289:$AS$1552,25,FALSE)</f>
        <v>60</v>
      </c>
      <c r="AG1513" s="51">
        <f>VLOOKUP(H1513,'[3]POB 2017 DISA CHOTA'!$G$289:$AS$1552,26,FALSE)</f>
        <v>66</v>
      </c>
      <c r="AH1513" s="51">
        <f>VLOOKUP(H1513,'[3]POB 2017 DISA CHOTA'!$G$289:$AS$1552,27,FALSE)</f>
        <v>57</v>
      </c>
      <c r="AI1513" s="51">
        <f>VLOOKUP(H1513,'[3]POB 2017 DISA CHOTA'!$G$289:$AS$1552,28,FALSE)</f>
        <v>47</v>
      </c>
      <c r="AJ1513" s="51">
        <f>VLOOKUP(H1513,'[3]POB 2017 DISA CHOTA'!$G$289:$AS$1552,29,FALSE)</f>
        <v>30</v>
      </c>
      <c r="AK1513" s="51">
        <f>VLOOKUP(H1513,'[3]POB 2017 DISA CHOTA'!$G$289:$AS$1552,30,FALSE)</f>
        <v>32</v>
      </c>
      <c r="AL1513" s="51">
        <f>VLOOKUP(H1513,'[3]POB 2017 DISA CHOTA'!$G$289:$AS$1552,31,FALSE)</f>
        <v>22</v>
      </c>
      <c r="AM1513" s="51">
        <f>VLOOKUP(H1513,'[3]POB 2017 DISA CHOTA'!$G$289:$AS$1552,32,FALSE)</f>
        <v>13</v>
      </c>
      <c r="AN1513" s="51">
        <f>VLOOKUP(H1513,'[3]POB 2017 DISA CHOTA'!$G$289:$AS$1552,33,FALSE)</f>
        <v>14</v>
      </c>
      <c r="AO1513" s="51">
        <f>VLOOKUP(H1513,'[3]POB 2017 DISA CHOTA'!$G$289:$AS$1552,34,FALSE)</f>
        <v>11</v>
      </c>
      <c r="AP1513" s="51">
        <f>VLOOKUP(H1513,'[3]POB 2017 DISA CHOTA'!$G$289:$AS$1552,35,FALSE)</f>
        <v>11</v>
      </c>
      <c r="AQ1513" s="51">
        <f>VLOOKUP(H1513,'[3]POB 2017 DISA CHOTA'!$G$289:$AS$1552,36,FALSE)</f>
        <v>32</v>
      </c>
      <c r="AR1513" s="51">
        <f>VLOOKUP(H1513,'[3]POB 2017 DISA CHOTA'!$G$289:$AS$1552,37,FALSE)</f>
        <v>28</v>
      </c>
      <c r="AS1513" s="51">
        <f>VLOOKUP(H1513,'[3]POB 2017 DISA CHOTA'!$G$289:$AS$1552,38,FALSE)</f>
        <v>163</v>
      </c>
      <c r="AT1513" s="51">
        <f>VLOOKUP(H1513,'[3]POB 2017 DISA CHOTA'!$G$289:$AS$1552,39,FALSE)</f>
        <v>17</v>
      </c>
      <c r="AU1513" s="56">
        <v>4820</v>
      </c>
      <c r="AV1513" s="109"/>
      <c r="AW1513" s="109"/>
    </row>
    <row r="1514" spans="1:49" s="33" customFormat="1" ht="12">
      <c r="A1514" s="6">
        <v>1510</v>
      </c>
      <c r="B1514" s="83">
        <v>4821</v>
      </c>
      <c r="C1514" s="84" t="s">
        <v>996</v>
      </c>
      <c r="D1514" s="84" t="s">
        <v>798</v>
      </c>
      <c r="E1514" s="84" t="s">
        <v>795</v>
      </c>
      <c r="F1514" s="12" t="s">
        <v>459</v>
      </c>
      <c r="G1514" s="56" t="s">
        <v>662</v>
      </c>
      <c r="H1514" s="83">
        <v>4821</v>
      </c>
      <c r="I1514" s="16">
        <f t="shared" si="1061"/>
        <v>821</v>
      </c>
      <c r="J1514" s="51">
        <f>VLOOKUP(H1514,'[3]POB 2017 DISA CHOTA'!$G$289:$AS$1552,3,FALSE)</f>
        <v>21</v>
      </c>
      <c r="K1514" s="51">
        <f>VLOOKUP(H1514,'[3]POB 2017 DISA CHOTA'!$G$289:$AS$1552,4,FALSE)</f>
        <v>21</v>
      </c>
      <c r="L1514" s="51">
        <f>VLOOKUP(H1514,'[3]POB 2017 DISA CHOTA'!$G$289:$AS$1552,5,FALSE)</f>
        <v>16</v>
      </c>
      <c r="M1514" s="51">
        <f>VLOOKUP(H1514,'[3]POB 2017 DISA CHOTA'!$G$289:$AS$1552,6,FALSE)</f>
        <v>24</v>
      </c>
      <c r="N1514" s="51">
        <f>VLOOKUP(H1514,'[3]POB 2017 DISA CHOTA'!$G$289:$AS$1552,7,FALSE)</f>
        <v>22</v>
      </c>
      <c r="O1514" s="51">
        <f>VLOOKUP(H1514,'[3]POB 2017 DISA CHOTA'!$G$289:$AS$1552,8,FALSE)</f>
        <v>18</v>
      </c>
      <c r="P1514" s="51">
        <f>VLOOKUP(H1514,'[3]POB 2017 DISA CHOTA'!$G$289:$AS$1552,9,FALSE)</f>
        <v>17</v>
      </c>
      <c r="Q1514" s="51">
        <f>VLOOKUP(H1514,'[3]POB 2017 DISA CHOTA'!$G$289:$AS$1552,10,FALSE)</f>
        <v>21</v>
      </c>
      <c r="R1514" s="51">
        <f>VLOOKUP(H1514,'[3]POB 2017 DISA CHOTA'!$G$289:$AS$1552,11,FALSE)</f>
        <v>22</v>
      </c>
      <c r="S1514" s="51">
        <f>VLOOKUP(H1514,'[3]POB 2017 DISA CHOTA'!$G$289:$AS$1552,12,FALSE)</f>
        <v>14</v>
      </c>
      <c r="T1514" s="51">
        <f>VLOOKUP(H1514,'[3]POB 2017 DISA CHOTA'!$G$289:$AS$1552,13,FALSE)</f>
        <v>13</v>
      </c>
      <c r="U1514" s="51">
        <f>VLOOKUP(H1514,'[3]POB 2017 DISA CHOTA'!$G$289:$AS$1552,14,FALSE)</f>
        <v>21</v>
      </c>
      <c r="V1514" s="51">
        <f>VLOOKUP(H1514,'[3]POB 2017 DISA CHOTA'!$G$289:$AS$1552,15,FALSE)</f>
        <v>13</v>
      </c>
      <c r="W1514" s="51">
        <f>VLOOKUP(H1514,'[3]POB 2017 DISA CHOTA'!$G$289:$AS$1552,16,FALSE)</f>
        <v>11</v>
      </c>
      <c r="X1514" s="51">
        <f>VLOOKUP(H1514,'[3]POB 2017 DISA CHOTA'!$G$289:$AS$1552,17,FALSE)</f>
        <v>14</v>
      </c>
      <c r="Y1514" s="51">
        <f>VLOOKUP(H1514,'[3]POB 2017 DISA CHOTA'!$G$289:$AS$1552,18,FALSE)</f>
        <v>14</v>
      </c>
      <c r="Z1514" s="51">
        <f>VLOOKUP(H1514,'[3]POB 2017 DISA CHOTA'!$G$289:$AS$1552,19,FALSE)</f>
        <v>15</v>
      </c>
      <c r="AA1514" s="51">
        <f>VLOOKUP(H1514,'[3]POB 2017 DISA CHOTA'!$G$289:$AS$1552,20,FALSE)</f>
        <v>19</v>
      </c>
      <c r="AB1514" s="51">
        <f>VLOOKUP(H1514,'[3]POB 2017 DISA CHOTA'!$G$289:$AS$1552,21,FALSE)</f>
        <v>12</v>
      </c>
      <c r="AC1514" s="51">
        <f>VLOOKUP(H1514,'[3]POB 2017 DISA CHOTA'!$G$289:$AS$1552,22,FALSE)</f>
        <v>14</v>
      </c>
      <c r="AD1514" s="51">
        <f>VLOOKUP(H1514,'[3]POB 2017 DISA CHOTA'!$G$289:$AS$1552,23,FALSE)</f>
        <v>68</v>
      </c>
      <c r="AE1514" s="51">
        <f>VLOOKUP(H1514,'[3]POB 2017 DISA CHOTA'!$G$289:$AS$1552,24,FALSE)</f>
        <v>72</v>
      </c>
      <c r="AF1514" s="51">
        <f>VLOOKUP(H1514,'[3]POB 2017 DISA CHOTA'!$G$289:$AS$1552,25,FALSE)</f>
        <v>66</v>
      </c>
      <c r="AG1514" s="51">
        <f>VLOOKUP(H1514,'[3]POB 2017 DISA CHOTA'!$G$289:$AS$1552,26,FALSE)</f>
        <v>59</v>
      </c>
      <c r="AH1514" s="51">
        <f>VLOOKUP(H1514,'[3]POB 2017 DISA CHOTA'!$G$289:$AS$1552,27,FALSE)</f>
        <v>51</v>
      </c>
      <c r="AI1514" s="51">
        <f>VLOOKUP(H1514,'[3]POB 2017 DISA CHOTA'!$G$289:$AS$1552,28,FALSE)</f>
        <v>39</v>
      </c>
      <c r="AJ1514" s="51">
        <f>VLOOKUP(H1514,'[3]POB 2017 DISA CHOTA'!$G$289:$AS$1552,29,FALSE)</f>
        <v>30</v>
      </c>
      <c r="AK1514" s="51">
        <f>VLOOKUP(H1514,'[3]POB 2017 DISA CHOTA'!$G$289:$AS$1552,30,FALSE)</f>
        <v>19</v>
      </c>
      <c r="AL1514" s="51">
        <f>VLOOKUP(H1514,'[3]POB 2017 DISA CHOTA'!$G$289:$AS$1552,31,FALSE)</f>
        <v>30</v>
      </c>
      <c r="AM1514" s="51">
        <f>VLOOKUP(H1514,'[3]POB 2017 DISA CHOTA'!$G$289:$AS$1552,32,FALSE)</f>
        <v>10</v>
      </c>
      <c r="AN1514" s="51">
        <f>VLOOKUP(H1514,'[3]POB 2017 DISA CHOTA'!$G$289:$AS$1552,33,FALSE)</f>
        <v>14</v>
      </c>
      <c r="AO1514" s="51">
        <f>VLOOKUP(H1514,'[3]POB 2017 DISA CHOTA'!$G$289:$AS$1552,34,FALSE)</f>
        <v>12</v>
      </c>
      <c r="AP1514" s="51">
        <f>VLOOKUP(H1514,'[3]POB 2017 DISA CHOTA'!$G$289:$AS$1552,35,FALSE)</f>
        <v>9</v>
      </c>
      <c r="AQ1514" s="51">
        <f>VLOOKUP(H1514,'[3]POB 2017 DISA CHOTA'!$G$289:$AS$1552,36,FALSE)</f>
        <v>35</v>
      </c>
      <c r="AR1514" s="51">
        <f>VLOOKUP(H1514,'[3]POB 2017 DISA CHOTA'!$G$289:$AS$1552,37,FALSE)</f>
        <v>36</v>
      </c>
      <c r="AS1514" s="51">
        <f>VLOOKUP(H1514,'[3]POB 2017 DISA CHOTA'!$G$289:$AS$1552,38,FALSE)</f>
        <v>174</v>
      </c>
      <c r="AT1514" s="51">
        <f>VLOOKUP(H1514,'[3]POB 2017 DISA CHOTA'!$G$289:$AS$1552,39,FALSE)</f>
        <v>30</v>
      </c>
      <c r="AU1514" s="56">
        <v>4821</v>
      </c>
      <c r="AV1514" s="109"/>
      <c r="AW1514" s="109"/>
    </row>
    <row r="1515" spans="1:49" s="33" customFormat="1" ht="12">
      <c r="A1515" s="21">
        <v>1511</v>
      </c>
      <c r="B1515" s="83">
        <v>4822</v>
      </c>
      <c r="C1515" s="84" t="s">
        <v>996</v>
      </c>
      <c r="D1515" s="84" t="s">
        <v>798</v>
      </c>
      <c r="E1515" s="84" t="s">
        <v>795</v>
      </c>
      <c r="F1515" s="12" t="s">
        <v>460</v>
      </c>
      <c r="G1515" s="56" t="s">
        <v>662</v>
      </c>
      <c r="H1515" s="83">
        <v>4822</v>
      </c>
      <c r="I1515" s="16">
        <f t="shared" si="1061"/>
        <v>574</v>
      </c>
      <c r="J1515" s="51">
        <f>VLOOKUP(H1515,'[3]POB 2017 DISA CHOTA'!$G$289:$AS$1552,3,FALSE)</f>
        <v>9</v>
      </c>
      <c r="K1515" s="51">
        <f>VLOOKUP(H1515,'[3]POB 2017 DISA CHOTA'!$G$289:$AS$1552,4,FALSE)</f>
        <v>7</v>
      </c>
      <c r="L1515" s="51">
        <f>VLOOKUP(H1515,'[3]POB 2017 DISA CHOTA'!$G$289:$AS$1552,5,FALSE)</f>
        <v>11</v>
      </c>
      <c r="M1515" s="51">
        <f>VLOOKUP(H1515,'[3]POB 2017 DISA CHOTA'!$G$289:$AS$1552,6,FALSE)</f>
        <v>11</v>
      </c>
      <c r="N1515" s="51">
        <f>VLOOKUP(H1515,'[3]POB 2017 DISA CHOTA'!$G$289:$AS$1552,7,FALSE)</f>
        <v>9</v>
      </c>
      <c r="O1515" s="51">
        <f>VLOOKUP(H1515,'[3]POB 2017 DISA CHOTA'!$G$289:$AS$1552,8,FALSE)</f>
        <v>12</v>
      </c>
      <c r="P1515" s="51">
        <f>VLOOKUP(H1515,'[3]POB 2017 DISA CHOTA'!$G$289:$AS$1552,9,FALSE)</f>
        <v>13</v>
      </c>
      <c r="Q1515" s="51">
        <f>VLOOKUP(H1515,'[3]POB 2017 DISA CHOTA'!$G$289:$AS$1552,10,FALSE)</f>
        <v>10</v>
      </c>
      <c r="R1515" s="51">
        <f>VLOOKUP(H1515,'[3]POB 2017 DISA CHOTA'!$G$289:$AS$1552,11,FALSE)</f>
        <v>13</v>
      </c>
      <c r="S1515" s="51">
        <f>VLOOKUP(H1515,'[3]POB 2017 DISA CHOTA'!$G$289:$AS$1552,12,FALSE)</f>
        <v>8</v>
      </c>
      <c r="T1515" s="51">
        <f>VLOOKUP(H1515,'[3]POB 2017 DISA CHOTA'!$G$289:$AS$1552,13,FALSE)</f>
        <v>10</v>
      </c>
      <c r="U1515" s="51">
        <f>VLOOKUP(H1515,'[3]POB 2017 DISA CHOTA'!$G$289:$AS$1552,14,FALSE)</f>
        <v>6</v>
      </c>
      <c r="V1515" s="51">
        <f>VLOOKUP(H1515,'[3]POB 2017 DISA CHOTA'!$G$289:$AS$1552,15,FALSE)</f>
        <v>11</v>
      </c>
      <c r="W1515" s="51">
        <f>VLOOKUP(H1515,'[3]POB 2017 DISA CHOTA'!$G$289:$AS$1552,16,FALSE)</f>
        <v>6</v>
      </c>
      <c r="X1515" s="51">
        <f>VLOOKUP(H1515,'[3]POB 2017 DISA CHOTA'!$G$289:$AS$1552,17,FALSE)</f>
        <v>11</v>
      </c>
      <c r="Y1515" s="51">
        <f>VLOOKUP(H1515,'[3]POB 2017 DISA CHOTA'!$G$289:$AS$1552,18,FALSE)</f>
        <v>8</v>
      </c>
      <c r="Z1515" s="51">
        <f>VLOOKUP(H1515,'[3]POB 2017 DISA CHOTA'!$G$289:$AS$1552,19,FALSE)</f>
        <v>7</v>
      </c>
      <c r="AA1515" s="51">
        <f>VLOOKUP(H1515,'[3]POB 2017 DISA CHOTA'!$G$289:$AS$1552,20,FALSE)</f>
        <v>11</v>
      </c>
      <c r="AB1515" s="51">
        <f>VLOOKUP(H1515,'[3]POB 2017 DISA CHOTA'!$G$289:$AS$1552,21,FALSE)</f>
        <v>10</v>
      </c>
      <c r="AC1515" s="51">
        <f>VLOOKUP(H1515,'[3]POB 2017 DISA CHOTA'!$G$289:$AS$1552,22,FALSE)</f>
        <v>11</v>
      </c>
      <c r="AD1515" s="51">
        <f>VLOOKUP(H1515,'[3]POB 2017 DISA CHOTA'!$G$289:$AS$1552,23,FALSE)</f>
        <v>42</v>
      </c>
      <c r="AE1515" s="51">
        <f>VLOOKUP(H1515,'[3]POB 2017 DISA CHOTA'!$G$289:$AS$1552,24,FALSE)</f>
        <v>43</v>
      </c>
      <c r="AF1515" s="51">
        <f>VLOOKUP(H1515,'[3]POB 2017 DISA CHOTA'!$G$289:$AS$1552,25,FALSE)</f>
        <v>42</v>
      </c>
      <c r="AG1515" s="51">
        <f>VLOOKUP(H1515,'[3]POB 2017 DISA CHOTA'!$G$289:$AS$1552,26,FALSE)</f>
        <v>52</v>
      </c>
      <c r="AH1515" s="51">
        <f>VLOOKUP(H1515,'[3]POB 2017 DISA CHOTA'!$G$289:$AS$1552,27,FALSE)</f>
        <v>35</v>
      </c>
      <c r="AI1515" s="51">
        <f>VLOOKUP(H1515,'[3]POB 2017 DISA CHOTA'!$G$289:$AS$1552,28,FALSE)</f>
        <v>43</v>
      </c>
      <c r="AJ1515" s="51">
        <f>VLOOKUP(H1515,'[3]POB 2017 DISA CHOTA'!$G$289:$AS$1552,29,FALSE)</f>
        <v>25</v>
      </c>
      <c r="AK1515" s="51">
        <f>VLOOKUP(H1515,'[3]POB 2017 DISA CHOTA'!$G$289:$AS$1552,30,FALSE)</f>
        <v>20</v>
      </c>
      <c r="AL1515" s="51">
        <f>VLOOKUP(H1515,'[3]POB 2017 DISA CHOTA'!$G$289:$AS$1552,31,FALSE)</f>
        <v>16</v>
      </c>
      <c r="AM1515" s="51">
        <f>VLOOKUP(H1515,'[3]POB 2017 DISA CHOTA'!$G$289:$AS$1552,32,FALSE)</f>
        <v>25</v>
      </c>
      <c r="AN1515" s="51">
        <f>VLOOKUP(H1515,'[3]POB 2017 DISA CHOTA'!$G$289:$AS$1552,33,FALSE)</f>
        <v>13</v>
      </c>
      <c r="AO1515" s="51">
        <f>VLOOKUP(H1515,'[3]POB 2017 DISA CHOTA'!$G$289:$AS$1552,34,FALSE)</f>
        <v>14</v>
      </c>
      <c r="AP1515" s="51">
        <f>VLOOKUP(H1515,'[3]POB 2017 DISA CHOTA'!$G$289:$AS$1552,35,FALSE)</f>
        <v>10</v>
      </c>
      <c r="AQ1515" s="51">
        <f>VLOOKUP(H1515,'[3]POB 2017 DISA CHOTA'!$G$289:$AS$1552,36,FALSE)</f>
        <v>22</v>
      </c>
      <c r="AR1515" s="51">
        <f>VLOOKUP(H1515,'[3]POB 2017 DISA CHOTA'!$G$289:$AS$1552,37,FALSE)</f>
        <v>23</v>
      </c>
      <c r="AS1515" s="51">
        <f>VLOOKUP(H1515,'[3]POB 2017 DISA CHOTA'!$G$289:$AS$1552,38,FALSE)</f>
        <v>126</v>
      </c>
      <c r="AT1515" s="51">
        <f>VLOOKUP(H1515,'[3]POB 2017 DISA CHOTA'!$G$289:$AS$1552,39,FALSE)</f>
        <v>14</v>
      </c>
      <c r="AU1515" s="56">
        <v>4822</v>
      </c>
      <c r="AV1515" s="109"/>
      <c r="AW1515" s="109"/>
    </row>
    <row r="1516" spans="1:49" s="33" customFormat="1" ht="12">
      <c r="A1516" s="21">
        <v>1512</v>
      </c>
      <c r="B1516" s="83">
        <v>4777</v>
      </c>
      <c r="C1516" s="84" t="s">
        <v>996</v>
      </c>
      <c r="D1516" s="84" t="s">
        <v>798</v>
      </c>
      <c r="E1516" s="84" t="s">
        <v>795</v>
      </c>
      <c r="F1516" s="85" t="s">
        <v>461</v>
      </c>
      <c r="G1516" s="56" t="s">
        <v>667</v>
      </c>
      <c r="H1516" s="83">
        <v>4777</v>
      </c>
      <c r="I1516" s="16">
        <f t="shared" si="1061"/>
        <v>996</v>
      </c>
      <c r="J1516" s="51">
        <f>VLOOKUP(H1516,'[3]POB 2017 DISA CHOTA'!$G$289:$AS$1552,3,FALSE)</f>
        <v>12</v>
      </c>
      <c r="K1516" s="51">
        <f>VLOOKUP(H1516,'[3]POB 2017 DISA CHOTA'!$G$289:$AS$1552,4,FALSE)</f>
        <v>17</v>
      </c>
      <c r="L1516" s="51">
        <f>VLOOKUP(H1516,'[3]POB 2017 DISA CHOTA'!$G$289:$AS$1552,5,FALSE)</f>
        <v>13</v>
      </c>
      <c r="M1516" s="51">
        <f>VLOOKUP(H1516,'[3]POB 2017 DISA CHOTA'!$G$289:$AS$1552,6,FALSE)</f>
        <v>10</v>
      </c>
      <c r="N1516" s="51">
        <f>VLOOKUP(H1516,'[3]POB 2017 DISA CHOTA'!$G$289:$AS$1552,7,FALSE)</f>
        <v>18</v>
      </c>
      <c r="O1516" s="51">
        <f>VLOOKUP(H1516,'[3]POB 2017 DISA CHOTA'!$G$289:$AS$1552,8,FALSE)</f>
        <v>14</v>
      </c>
      <c r="P1516" s="51">
        <f>VLOOKUP(H1516,'[3]POB 2017 DISA CHOTA'!$G$289:$AS$1552,9,FALSE)</f>
        <v>6</v>
      </c>
      <c r="Q1516" s="51">
        <f>VLOOKUP(H1516,'[3]POB 2017 DISA CHOTA'!$G$289:$AS$1552,10,FALSE)</f>
        <v>8</v>
      </c>
      <c r="R1516" s="51">
        <f>VLOOKUP(H1516,'[3]POB 2017 DISA CHOTA'!$G$289:$AS$1552,11,FALSE)</f>
        <v>16</v>
      </c>
      <c r="S1516" s="51">
        <f>VLOOKUP(H1516,'[3]POB 2017 DISA CHOTA'!$G$289:$AS$1552,12,FALSE)</f>
        <v>9</v>
      </c>
      <c r="T1516" s="51">
        <f>VLOOKUP(H1516,'[3]POB 2017 DISA CHOTA'!$G$289:$AS$1552,13,FALSE)</f>
        <v>10</v>
      </c>
      <c r="U1516" s="51">
        <f>VLOOKUP(H1516,'[3]POB 2017 DISA CHOTA'!$G$289:$AS$1552,14,FALSE)</f>
        <v>8</v>
      </c>
      <c r="V1516" s="51">
        <f>VLOOKUP(H1516,'[3]POB 2017 DISA CHOTA'!$G$289:$AS$1552,15,FALSE)</f>
        <v>9</v>
      </c>
      <c r="W1516" s="51">
        <f>VLOOKUP(H1516,'[3]POB 2017 DISA CHOTA'!$G$289:$AS$1552,16,FALSE)</f>
        <v>18</v>
      </c>
      <c r="X1516" s="51">
        <f>VLOOKUP(H1516,'[3]POB 2017 DISA CHOTA'!$G$289:$AS$1552,17,FALSE)</f>
        <v>9</v>
      </c>
      <c r="Y1516" s="51">
        <f>VLOOKUP(H1516,'[3]POB 2017 DISA CHOTA'!$G$289:$AS$1552,18,FALSE)</f>
        <v>13</v>
      </c>
      <c r="Z1516" s="51">
        <f>VLOOKUP(H1516,'[3]POB 2017 DISA CHOTA'!$G$289:$AS$1552,19,FALSE)</f>
        <v>10</v>
      </c>
      <c r="AA1516" s="51">
        <f>VLOOKUP(H1516,'[3]POB 2017 DISA CHOTA'!$G$289:$AS$1552,20,FALSE)</f>
        <v>17</v>
      </c>
      <c r="AB1516" s="51">
        <f>VLOOKUP(H1516,'[3]POB 2017 DISA CHOTA'!$G$289:$AS$1552,21,FALSE)</f>
        <v>14</v>
      </c>
      <c r="AC1516" s="51">
        <f>VLOOKUP(H1516,'[3]POB 2017 DISA CHOTA'!$G$289:$AS$1552,22,FALSE)</f>
        <v>14</v>
      </c>
      <c r="AD1516" s="51">
        <f>VLOOKUP(H1516,'[3]POB 2017 DISA CHOTA'!$G$289:$AS$1552,23,FALSE)</f>
        <v>88</v>
      </c>
      <c r="AE1516" s="51">
        <f>VLOOKUP(H1516,'[3]POB 2017 DISA CHOTA'!$G$289:$AS$1552,24,FALSE)</f>
        <v>75</v>
      </c>
      <c r="AF1516" s="51">
        <f>VLOOKUP(H1516,'[3]POB 2017 DISA CHOTA'!$G$289:$AS$1552,25,FALSE)</f>
        <v>66</v>
      </c>
      <c r="AG1516" s="51">
        <f>VLOOKUP(H1516,'[3]POB 2017 DISA CHOTA'!$G$289:$AS$1552,26,FALSE)</f>
        <v>86</v>
      </c>
      <c r="AH1516" s="51">
        <f>VLOOKUP(H1516,'[3]POB 2017 DISA CHOTA'!$G$289:$AS$1552,27,FALSE)</f>
        <v>72</v>
      </c>
      <c r="AI1516" s="51">
        <f>VLOOKUP(H1516,'[3]POB 2017 DISA CHOTA'!$G$289:$AS$1552,28,FALSE)</f>
        <v>87</v>
      </c>
      <c r="AJ1516" s="51">
        <f>VLOOKUP(H1516,'[3]POB 2017 DISA CHOTA'!$G$289:$AS$1552,29,FALSE)</f>
        <v>81</v>
      </c>
      <c r="AK1516" s="51">
        <f>VLOOKUP(H1516,'[3]POB 2017 DISA CHOTA'!$G$289:$AS$1552,30,FALSE)</f>
        <v>66</v>
      </c>
      <c r="AL1516" s="51">
        <f>VLOOKUP(H1516,'[3]POB 2017 DISA CHOTA'!$G$289:$AS$1552,31,FALSE)</f>
        <v>29</v>
      </c>
      <c r="AM1516" s="51">
        <f>VLOOKUP(H1516,'[3]POB 2017 DISA CHOTA'!$G$289:$AS$1552,32,FALSE)</f>
        <v>20</v>
      </c>
      <c r="AN1516" s="51">
        <f>VLOOKUP(H1516,'[3]POB 2017 DISA CHOTA'!$G$289:$AS$1552,33,FALSE)</f>
        <v>15</v>
      </c>
      <c r="AO1516" s="51">
        <f>VLOOKUP(H1516,'[3]POB 2017 DISA CHOTA'!$G$289:$AS$1552,34,FALSE)</f>
        <v>32</v>
      </c>
      <c r="AP1516" s="51">
        <f>VLOOKUP(H1516,'[3]POB 2017 DISA CHOTA'!$G$289:$AS$1552,35,FALSE)</f>
        <v>34</v>
      </c>
      <c r="AQ1516" s="51">
        <f>VLOOKUP(H1516,'[3]POB 2017 DISA CHOTA'!$G$289:$AS$1552,36,FALSE)</f>
        <v>26</v>
      </c>
      <c r="AR1516" s="51">
        <f>VLOOKUP(H1516,'[3]POB 2017 DISA CHOTA'!$G$289:$AS$1552,37,FALSE)</f>
        <v>33</v>
      </c>
      <c r="AS1516" s="51">
        <f>VLOOKUP(H1516,'[3]POB 2017 DISA CHOTA'!$G$289:$AS$1552,38,FALSE)</f>
        <v>232</v>
      </c>
      <c r="AT1516" s="51">
        <f>VLOOKUP(H1516,'[3]POB 2017 DISA CHOTA'!$G$289:$AS$1552,39,FALSE)</f>
        <v>17</v>
      </c>
      <c r="AU1516" s="56">
        <v>4777</v>
      </c>
      <c r="AV1516" s="109"/>
      <c r="AW1516" s="109"/>
    </row>
    <row r="1517" spans="1:49" s="33" customFormat="1" ht="12">
      <c r="A1517" s="6">
        <v>1513</v>
      </c>
      <c r="B1517" s="83">
        <v>4776</v>
      </c>
      <c r="C1517" s="84" t="s">
        <v>996</v>
      </c>
      <c r="D1517" s="84" t="s">
        <v>798</v>
      </c>
      <c r="E1517" s="84" t="s">
        <v>795</v>
      </c>
      <c r="F1517" s="12" t="s">
        <v>462</v>
      </c>
      <c r="G1517" s="56" t="s">
        <v>662</v>
      </c>
      <c r="H1517" s="83">
        <v>4776</v>
      </c>
      <c r="I1517" s="16">
        <f t="shared" si="1061"/>
        <v>883</v>
      </c>
      <c r="J1517" s="51">
        <f>VLOOKUP(H1517,'[3]POB 2017 DISA CHOTA'!$G$289:$AS$1552,3,FALSE)</f>
        <v>15</v>
      </c>
      <c r="K1517" s="51">
        <f>VLOOKUP(H1517,'[3]POB 2017 DISA CHOTA'!$G$289:$AS$1552,4,FALSE)</f>
        <v>16</v>
      </c>
      <c r="L1517" s="51">
        <f>VLOOKUP(H1517,'[3]POB 2017 DISA CHOTA'!$G$289:$AS$1552,5,FALSE)</f>
        <v>22</v>
      </c>
      <c r="M1517" s="51">
        <f>VLOOKUP(H1517,'[3]POB 2017 DISA CHOTA'!$G$289:$AS$1552,6,FALSE)</f>
        <v>24</v>
      </c>
      <c r="N1517" s="51">
        <f>VLOOKUP(H1517,'[3]POB 2017 DISA CHOTA'!$G$289:$AS$1552,7,FALSE)</f>
        <v>12</v>
      </c>
      <c r="O1517" s="51">
        <f>VLOOKUP(H1517,'[3]POB 2017 DISA CHOTA'!$G$289:$AS$1552,8,FALSE)</f>
        <v>23</v>
      </c>
      <c r="P1517" s="51">
        <f>VLOOKUP(H1517,'[3]POB 2017 DISA CHOTA'!$G$289:$AS$1552,9,FALSE)</f>
        <v>24</v>
      </c>
      <c r="Q1517" s="51">
        <f>VLOOKUP(H1517,'[3]POB 2017 DISA CHOTA'!$G$289:$AS$1552,10,FALSE)</f>
        <v>20</v>
      </c>
      <c r="R1517" s="51">
        <f>VLOOKUP(H1517,'[3]POB 2017 DISA CHOTA'!$G$289:$AS$1552,11,FALSE)</f>
        <v>18</v>
      </c>
      <c r="S1517" s="51">
        <f>VLOOKUP(H1517,'[3]POB 2017 DISA CHOTA'!$G$289:$AS$1552,12,FALSE)</f>
        <v>14</v>
      </c>
      <c r="T1517" s="51">
        <f>VLOOKUP(H1517,'[3]POB 2017 DISA CHOTA'!$G$289:$AS$1552,13,FALSE)</f>
        <v>13</v>
      </c>
      <c r="U1517" s="51">
        <f>VLOOKUP(H1517,'[3]POB 2017 DISA CHOTA'!$G$289:$AS$1552,14,FALSE)</f>
        <v>18</v>
      </c>
      <c r="V1517" s="51">
        <f>VLOOKUP(H1517,'[3]POB 2017 DISA CHOTA'!$G$289:$AS$1552,15,FALSE)</f>
        <v>15</v>
      </c>
      <c r="W1517" s="51">
        <f>VLOOKUP(H1517,'[3]POB 2017 DISA CHOTA'!$G$289:$AS$1552,16,FALSE)</f>
        <v>14</v>
      </c>
      <c r="X1517" s="51">
        <f>VLOOKUP(H1517,'[3]POB 2017 DISA CHOTA'!$G$289:$AS$1552,17,FALSE)</f>
        <v>15</v>
      </c>
      <c r="Y1517" s="51">
        <f>VLOOKUP(H1517,'[3]POB 2017 DISA CHOTA'!$G$289:$AS$1552,18,FALSE)</f>
        <v>11</v>
      </c>
      <c r="Z1517" s="51">
        <f>VLOOKUP(H1517,'[3]POB 2017 DISA CHOTA'!$G$289:$AS$1552,19,FALSE)</f>
        <v>18</v>
      </c>
      <c r="AA1517" s="51">
        <f>VLOOKUP(H1517,'[3]POB 2017 DISA CHOTA'!$G$289:$AS$1552,20,FALSE)</f>
        <v>14</v>
      </c>
      <c r="AB1517" s="51">
        <f>VLOOKUP(H1517,'[3]POB 2017 DISA CHOTA'!$G$289:$AS$1552,21,FALSE)</f>
        <v>14</v>
      </c>
      <c r="AC1517" s="51">
        <f>VLOOKUP(H1517,'[3]POB 2017 DISA CHOTA'!$G$289:$AS$1552,22,FALSE)</f>
        <v>14</v>
      </c>
      <c r="AD1517" s="51">
        <f>VLOOKUP(H1517,'[3]POB 2017 DISA CHOTA'!$G$289:$AS$1552,23,FALSE)</f>
        <v>79</v>
      </c>
      <c r="AE1517" s="51">
        <f>VLOOKUP(H1517,'[3]POB 2017 DISA CHOTA'!$G$289:$AS$1552,24,FALSE)</f>
        <v>78</v>
      </c>
      <c r="AF1517" s="51">
        <f>VLOOKUP(H1517,'[3]POB 2017 DISA CHOTA'!$G$289:$AS$1552,25,FALSE)</f>
        <v>68</v>
      </c>
      <c r="AG1517" s="51">
        <f>VLOOKUP(H1517,'[3]POB 2017 DISA CHOTA'!$G$289:$AS$1552,26,FALSE)</f>
        <v>55</v>
      </c>
      <c r="AH1517" s="51">
        <f>VLOOKUP(H1517,'[3]POB 2017 DISA CHOTA'!$G$289:$AS$1552,27,FALSE)</f>
        <v>61</v>
      </c>
      <c r="AI1517" s="51">
        <f>VLOOKUP(H1517,'[3]POB 2017 DISA CHOTA'!$G$289:$AS$1552,28,FALSE)</f>
        <v>55</v>
      </c>
      <c r="AJ1517" s="51">
        <f>VLOOKUP(H1517,'[3]POB 2017 DISA CHOTA'!$G$289:$AS$1552,29,FALSE)</f>
        <v>50</v>
      </c>
      <c r="AK1517" s="51">
        <f>VLOOKUP(H1517,'[3]POB 2017 DISA CHOTA'!$G$289:$AS$1552,30,FALSE)</f>
        <v>41</v>
      </c>
      <c r="AL1517" s="51">
        <f>VLOOKUP(H1517,'[3]POB 2017 DISA CHOTA'!$G$289:$AS$1552,31,FALSE)</f>
        <v>29</v>
      </c>
      <c r="AM1517" s="51">
        <f>VLOOKUP(H1517,'[3]POB 2017 DISA CHOTA'!$G$289:$AS$1552,32,FALSE)</f>
        <v>12</v>
      </c>
      <c r="AN1517" s="51">
        <f>VLOOKUP(H1517,'[3]POB 2017 DISA CHOTA'!$G$289:$AS$1552,33,FALSE)</f>
        <v>8</v>
      </c>
      <c r="AO1517" s="51">
        <f>VLOOKUP(H1517,'[3]POB 2017 DISA CHOTA'!$G$289:$AS$1552,34,FALSE)</f>
        <v>7</v>
      </c>
      <c r="AP1517" s="51">
        <f>VLOOKUP(H1517,'[3]POB 2017 DISA CHOTA'!$G$289:$AS$1552,35,FALSE)</f>
        <v>6</v>
      </c>
      <c r="AQ1517" s="51">
        <f>VLOOKUP(H1517,'[3]POB 2017 DISA CHOTA'!$G$289:$AS$1552,36,FALSE)</f>
        <v>37</v>
      </c>
      <c r="AR1517" s="51">
        <f>VLOOKUP(H1517,'[3]POB 2017 DISA CHOTA'!$G$289:$AS$1552,37,FALSE)</f>
        <v>34</v>
      </c>
      <c r="AS1517" s="51">
        <f>VLOOKUP(H1517,'[3]POB 2017 DISA CHOTA'!$G$289:$AS$1552,38,FALSE)</f>
        <v>194</v>
      </c>
      <c r="AT1517" s="51">
        <f>VLOOKUP(H1517,'[3]POB 2017 DISA CHOTA'!$G$289:$AS$1552,39,FALSE)</f>
        <v>21</v>
      </c>
      <c r="AU1517" s="56">
        <v>4776</v>
      </c>
      <c r="AV1517" s="109"/>
      <c r="AW1517" s="109"/>
    </row>
    <row r="1518" spans="1:49" s="33" customFormat="1" ht="12">
      <c r="A1518" s="21">
        <v>1514</v>
      </c>
      <c r="B1518" s="83">
        <v>4779</v>
      </c>
      <c r="C1518" s="84" t="s">
        <v>996</v>
      </c>
      <c r="D1518" s="84" t="s">
        <v>798</v>
      </c>
      <c r="E1518" s="84" t="s">
        <v>795</v>
      </c>
      <c r="F1518" s="47" t="s">
        <v>806</v>
      </c>
      <c r="G1518" s="56" t="s">
        <v>680</v>
      </c>
      <c r="H1518" s="83">
        <v>4779</v>
      </c>
      <c r="I1518" s="16">
        <f t="shared" si="1061"/>
        <v>3647</v>
      </c>
      <c r="J1518" s="51">
        <f>VLOOKUP(H1518,'[3]POB 2017 DISA CHOTA'!$G$289:$AS$1552,3,FALSE)</f>
        <v>57</v>
      </c>
      <c r="K1518" s="51">
        <f>VLOOKUP(H1518,'[3]POB 2017 DISA CHOTA'!$G$289:$AS$1552,4,FALSE)</f>
        <v>67</v>
      </c>
      <c r="L1518" s="51">
        <f>VLOOKUP(H1518,'[3]POB 2017 DISA CHOTA'!$G$289:$AS$1552,5,FALSE)</f>
        <v>55</v>
      </c>
      <c r="M1518" s="51">
        <f>VLOOKUP(H1518,'[3]POB 2017 DISA CHOTA'!$G$289:$AS$1552,6,FALSE)</f>
        <v>64</v>
      </c>
      <c r="N1518" s="51">
        <f>VLOOKUP(H1518,'[3]POB 2017 DISA CHOTA'!$G$289:$AS$1552,7,FALSE)</f>
        <v>69</v>
      </c>
      <c r="O1518" s="51">
        <f>VLOOKUP(H1518,'[3]POB 2017 DISA CHOTA'!$G$289:$AS$1552,8,FALSE)</f>
        <v>73</v>
      </c>
      <c r="P1518" s="51">
        <f>VLOOKUP(H1518,'[3]POB 2017 DISA CHOTA'!$G$289:$AS$1552,9,FALSE)</f>
        <v>78</v>
      </c>
      <c r="Q1518" s="51">
        <f>VLOOKUP(H1518,'[3]POB 2017 DISA CHOTA'!$G$289:$AS$1552,10,FALSE)</f>
        <v>77</v>
      </c>
      <c r="R1518" s="51">
        <f>VLOOKUP(H1518,'[3]POB 2017 DISA CHOTA'!$G$289:$AS$1552,11,FALSE)</f>
        <v>72</v>
      </c>
      <c r="S1518" s="51">
        <f>VLOOKUP(H1518,'[3]POB 2017 DISA CHOTA'!$G$289:$AS$1552,12,FALSE)</f>
        <v>82</v>
      </c>
      <c r="T1518" s="51">
        <f>VLOOKUP(H1518,'[3]POB 2017 DISA CHOTA'!$G$289:$AS$1552,13,FALSE)</f>
        <v>82</v>
      </c>
      <c r="U1518" s="51">
        <f>VLOOKUP(H1518,'[3]POB 2017 DISA CHOTA'!$G$289:$AS$1552,14,FALSE)</f>
        <v>89</v>
      </c>
      <c r="V1518" s="51">
        <f>VLOOKUP(H1518,'[3]POB 2017 DISA CHOTA'!$G$289:$AS$1552,15,FALSE)</f>
        <v>99</v>
      </c>
      <c r="W1518" s="51">
        <f>VLOOKUP(H1518,'[3]POB 2017 DISA CHOTA'!$G$289:$AS$1552,16,FALSE)</f>
        <v>86</v>
      </c>
      <c r="X1518" s="51">
        <f>VLOOKUP(H1518,'[3]POB 2017 DISA CHOTA'!$G$289:$AS$1552,17,FALSE)</f>
        <v>90</v>
      </c>
      <c r="Y1518" s="51">
        <f>VLOOKUP(H1518,'[3]POB 2017 DISA CHOTA'!$G$289:$AS$1552,18,FALSE)</f>
        <v>96</v>
      </c>
      <c r="Z1518" s="51">
        <f>VLOOKUP(H1518,'[3]POB 2017 DISA CHOTA'!$G$289:$AS$1552,19,FALSE)</f>
        <v>85</v>
      </c>
      <c r="AA1518" s="51">
        <f>VLOOKUP(H1518,'[3]POB 2017 DISA CHOTA'!$G$289:$AS$1552,20,FALSE)</f>
        <v>95</v>
      </c>
      <c r="AB1518" s="51">
        <f>VLOOKUP(H1518,'[3]POB 2017 DISA CHOTA'!$G$289:$AS$1552,21,FALSE)</f>
        <v>66</v>
      </c>
      <c r="AC1518" s="51">
        <f>VLOOKUP(H1518,'[3]POB 2017 DISA CHOTA'!$G$289:$AS$1552,22,FALSE)</f>
        <v>67</v>
      </c>
      <c r="AD1518" s="51">
        <f>VLOOKUP(H1518,'[3]POB 2017 DISA CHOTA'!$G$289:$AS$1552,23,FALSE)</f>
        <v>317</v>
      </c>
      <c r="AE1518" s="51">
        <f>VLOOKUP(H1518,'[3]POB 2017 DISA CHOTA'!$G$289:$AS$1552,24,FALSE)</f>
        <v>217</v>
      </c>
      <c r="AF1518" s="51">
        <f>VLOOKUP(H1518,'[3]POB 2017 DISA CHOTA'!$G$289:$AS$1552,25,FALSE)</f>
        <v>264</v>
      </c>
      <c r="AG1518" s="51">
        <f>VLOOKUP(H1518,'[3]POB 2017 DISA CHOTA'!$G$289:$AS$1552,26,FALSE)</f>
        <v>215</v>
      </c>
      <c r="AH1518" s="51">
        <f>VLOOKUP(H1518,'[3]POB 2017 DISA CHOTA'!$G$289:$AS$1552,27,FALSE)</f>
        <v>238</v>
      </c>
      <c r="AI1518" s="51">
        <f>VLOOKUP(H1518,'[3]POB 2017 DISA CHOTA'!$G$289:$AS$1552,28,FALSE)</f>
        <v>183</v>
      </c>
      <c r="AJ1518" s="51">
        <f>VLOOKUP(H1518,'[3]POB 2017 DISA CHOTA'!$G$289:$AS$1552,29,FALSE)</f>
        <v>182</v>
      </c>
      <c r="AK1518" s="51">
        <f>VLOOKUP(H1518,'[3]POB 2017 DISA CHOTA'!$G$289:$AS$1552,30,FALSE)</f>
        <v>130</v>
      </c>
      <c r="AL1518" s="51">
        <f>VLOOKUP(H1518,'[3]POB 2017 DISA CHOTA'!$G$289:$AS$1552,31,FALSE)</f>
        <v>114</v>
      </c>
      <c r="AM1518" s="51">
        <f>VLOOKUP(H1518,'[3]POB 2017 DISA CHOTA'!$G$289:$AS$1552,32,FALSE)</f>
        <v>96</v>
      </c>
      <c r="AN1518" s="51">
        <f>VLOOKUP(H1518,'[3]POB 2017 DISA CHOTA'!$G$289:$AS$1552,33,FALSE)</f>
        <v>74</v>
      </c>
      <c r="AO1518" s="51">
        <f>VLOOKUP(H1518,'[3]POB 2017 DISA CHOTA'!$G$289:$AS$1552,34,FALSE)</f>
        <v>37</v>
      </c>
      <c r="AP1518" s="51">
        <f>VLOOKUP(H1518,'[3]POB 2017 DISA CHOTA'!$G$289:$AS$1552,35,FALSE)</f>
        <v>31</v>
      </c>
      <c r="AQ1518" s="51">
        <f>VLOOKUP(H1518,'[3]POB 2017 DISA CHOTA'!$G$289:$AS$1552,36,FALSE)</f>
        <v>219</v>
      </c>
      <c r="AR1518" s="51">
        <f>VLOOKUP(H1518,'[3]POB 2017 DISA CHOTA'!$G$289:$AS$1552,37,FALSE)</f>
        <v>196</v>
      </c>
      <c r="AS1518" s="51">
        <f>VLOOKUP(H1518,'[3]POB 2017 DISA CHOTA'!$G$289:$AS$1552,38,FALSE)</f>
        <v>703</v>
      </c>
      <c r="AT1518" s="51">
        <f>VLOOKUP(H1518,'[3]POB 2017 DISA CHOTA'!$G$289:$AS$1552,39,FALSE)</f>
        <v>82</v>
      </c>
      <c r="AU1518" s="56">
        <v>4779</v>
      </c>
      <c r="AV1518" s="109"/>
      <c r="AW1518" s="109"/>
    </row>
    <row r="1519" spans="1:49" s="33" customFormat="1" ht="12">
      <c r="A1519" s="21">
        <v>1515</v>
      </c>
      <c r="B1519" s="71" t="s">
        <v>288</v>
      </c>
      <c r="C1519" s="71"/>
      <c r="D1519" s="71"/>
      <c r="E1519" s="71"/>
      <c r="F1519" s="72" t="s">
        <v>1104</v>
      </c>
      <c r="G1519" s="73"/>
      <c r="H1519" s="71" t="s">
        <v>288</v>
      </c>
      <c r="I1519" s="104">
        <f>SUM(I1520:I1525)</f>
        <v>3834</v>
      </c>
      <c r="J1519" s="74">
        <f t="shared" ref="J1519:AT1519" si="1062">SUM(J1520:J1525)</f>
        <v>70</v>
      </c>
      <c r="K1519" s="74">
        <f t="shared" si="1062"/>
        <v>63</v>
      </c>
      <c r="L1519" s="74">
        <f t="shared" si="1062"/>
        <v>64</v>
      </c>
      <c r="M1519" s="74">
        <f t="shared" si="1062"/>
        <v>61</v>
      </c>
      <c r="N1519" s="74">
        <f t="shared" si="1062"/>
        <v>61</v>
      </c>
      <c r="O1519" s="74">
        <f t="shared" si="1062"/>
        <v>41</v>
      </c>
      <c r="P1519" s="74">
        <f t="shared" si="1062"/>
        <v>81</v>
      </c>
      <c r="Q1519" s="74">
        <f t="shared" si="1062"/>
        <v>83</v>
      </c>
      <c r="R1519" s="74">
        <f t="shared" si="1062"/>
        <v>85</v>
      </c>
      <c r="S1519" s="74">
        <f t="shared" si="1062"/>
        <v>87</v>
      </c>
      <c r="T1519" s="74">
        <f t="shared" si="1062"/>
        <v>89</v>
      </c>
      <c r="U1519" s="74">
        <f t="shared" si="1062"/>
        <v>91</v>
      </c>
      <c r="V1519" s="74">
        <f t="shared" si="1062"/>
        <v>91</v>
      </c>
      <c r="W1519" s="74">
        <f t="shared" si="1062"/>
        <v>89</v>
      </c>
      <c r="X1519" s="74">
        <f t="shared" si="1062"/>
        <v>84</v>
      </c>
      <c r="Y1519" s="74">
        <f t="shared" si="1062"/>
        <v>80</v>
      </c>
      <c r="Z1519" s="74">
        <f t="shared" si="1062"/>
        <v>76</v>
      </c>
      <c r="AA1519" s="74">
        <f t="shared" si="1062"/>
        <v>71</v>
      </c>
      <c r="AB1519" s="74">
        <f t="shared" si="1062"/>
        <v>65</v>
      </c>
      <c r="AC1519" s="74">
        <f t="shared" si="1062"/>
        <v>57</v>
      </c>
      <c r="AD1519" s="74">
        <f t="shared" si="1062"/>
        <v>230</v>
      </c>
      <c r="AE1519" s="74">
        <f t="shared" si="1062"/>
        <v>289</v>
      </c>
      <c r="AF1519" s="74">
        <f t="shared" si="1062"/>
        <v>322</v>
      </c>
      <c r="AG1519" s="74">
        <f t="shared" si="1062"/>
        <v>262</v>
      </c>
      <c r="AH1519" s="74">
        <f t="shared" si="1062"/>
        <v>245</v>
      </c>
      <c r="AI1519" s="74">
        <f t="shared" si="1062"/>
        <v>215</v>
      </c>
      <c r="AJ1519" s="74">
        <f t="shared" si="1062"/>
        <v>192</v>
      </c>
      <c r="AK1519" s="74">
        <f t="shared" si="1062"/>
        <v>161</v>
      </c>
      <c r="AL1519" s="74">
        <f t="shared" si="1062"/>
        <v>150</v>
      </c>
      <c r="AM1519" s="74">
        <f t="shared" si="1062"/>
        <v>104</v>
      </c>
      <c r="AN1519" s="74">
        <f t="shared" si="1062"/>
        <v>70</v>
      </c>
      <c r="AO1519" s="74">
        <f t="shared" si="1062"/>
        <v>54</v>
      </c>
      <c r="AP1519" s="74">
        <f t="shared" si="1062"/>
        <v>51</v>
      </c>
      <c r="AQ1519" s="74">
        <f t="shared" si="1062"/>
        <v>218</v>
      </c>
      <c r="AR1519" s="74">
        <f t="shared" si="1062"/>
        <v>167</v>
      </c>
      <c r="AS1519" s="74">
        <f t="shared" si="1062"/>
        <v>765</v>
      </c>
      <c r="AT1519" s="74">
        <f t="shared" si="1062"/>
        <v>93</v>
      </c>
      <c r="AU1519" s="73" t="s">
        <v>288</v>
      </c>
      <c r="AV1519" s="109"/>
      <c r="AW1519" s="109"/>
    </row>
    <row r="1520" spans="1:49" s="33" customFormat="1" ht="12">
      <c r="A1520" s="6">
        <v>1516</v>
      </c>
      <c r="B1520" s="83">
        <v>4823</v>
      </c>
      <c r="C1520" s="84" t="s">
        <v>996</v>
      </c>
      <c r="D1520" s="84" t="s">
        <v>798</v>
      </c>
      <c r="E1520" s="84" t="s">
        <v>797</v>
      </c>
      <c r="F1520" s="47" t="s">
        <v>800</v>
      </c>
      <c r="G1520" s="56" t="s">
        <v>680</v>
      </c>
      <c r="H1520" s="83">
        <v>4823</v>
      </c>
      <c r="I1520" s="16">
        <f t="shared" ref="I1520:I1525" si="1063">SUM(J1520:AP1520)</f>
        <v>1379</v>
      </c>
      <c r="J1520" s="51">
        <f>VLOOKUP(H1520,'[3]POB 2017 DISA CHOTA'!$G$289:$AS$1552,3,FALSE)</f>
        <v>28</v>
      </c>
      <c r="K1520" s="51">
        <f>VLOOKUP(H1520,'[3]POB 2017 DISA CHOTA'!$G$289:$AS$1552,4,FALSE)</f>
        <v>22</v>
      </c>
      <c r="L1520" s="51">
        <f>VLOOKUP(H1520,'[3]POB 2017 DISA CHOTA'!$G$289:$AS$1552,5,FALSE)</f>
        <v>30</v>
      </c>
      <c r="M1520" s="51">
        <f>VLOOKUP(H1520,'[3]POB 2017 DISA CHOTA'!$G$289:$AS$1552,6,FALSE)</f>
        <v>21</v>
      </c>
      <c r="N1520" s="51">
        <f>VLOOKUP(H1520,'[3]POB 2017 DISA CHOTA'!$G$289:$AS$1552,7,FALSE)</f>
        <v>24</v>
      </c>
      <c r="O1520" s="51">
        <f>VLOOKUP(H1520,'[3]POB 2017 DISA CHOTA'!$G$289:$AS$1552,8,FALSE)</f>
        <v>14</v>
      </c>
      <c r="P1520" s="51">
        <f>VLOOKUP(H1520,'[3]POB 2017 DISA CHOTA'!$G$289:$AS$1552,9,FALSE)</f>
        <v>28</v>
      </c>
      <c r="Q1520" s="51">
        <f>VLOOKUP(H1520,'[3]POB 2017 DISA CHOTA'!$G$289:$AS$1552,10,FALSE)</f>
        <v>30</v>
      </c>
      <c r="R1520" s="51">
        <f>VLOOKUP(H1520,'[3]POB 2017 DISA CHOTA'!$G$289:$AS$1552,11,FALSE)</f>
        <v>28</v>
      </c>
      <c r="S1520" s="51">
        <f>VLOOKUP(H1520,'[3]POB 2017 DISA CHOTA'!$G$289:$AS$1552,12,FALSE)</f>
        <v>33</v>
      </c>
      <c r="T1520" s="51">
        <f>VLOOKUP(H1520,'[3]POB 2017 DISA CHOTA'!$G$289:$AS$1552,13,FALSE)</f>
        <v>35</v>
      </c>
      <c r="U1520" s="51">
        <f>VLOOKUP(H1520,'[3]POB 2017 DISA CHOTA'!$G$289:$AS$1552,14,FALSE)</f>
        <v>27</v>
      </c>
      <c r="V1520" s="51">
        <f>VLOOKUP(H1520,'[3]POB 2017 DISA CHOTA'!$G$289:$AS$1552,15,FALSE)</f>
        <v>35</v>
      </c>
      <c r="W1520" s="51">
        <f>VLOOKUP(H1520,'[3]POB 2017 DISA CHOTA'!$G$289:$AS$1552,16,FALSE)</f>
        <v>23</v>
      </c>
      <c r="X1520" s="51">
        <f>VLOOKUP(H1520,'[3]POB 2017 DISA CHOTA'!$G$289:$AS$1552,17,FALSE)</f>
        <v>25</v>
      </c>
      <c r="Y1520" s="51">
        <f>VLOOKUP(H1520,'[3]POB 2017 DISA CHOTA'!$G$289:$AS$1552,18,FALSE)</f>
        <v>34</v>
      </c>
      <c r="Z1520" s="51">
        <f>VLOOKUP(H1520,'[3]POB 2017 DISA CHOTA'!$G$289:$AS$1552,19,FALSE)</f>
        <v>26</v>
      </c>
      <c r="AA1520" s="51">
        <f>VLOOKUP(H1520,'[3]POB 2017 DISA CHOTA'!$G$289:$AS$1552,20,FALSE)</f>
        <v>18</v>
      </c>
      <c r="AB1520" s="51">
        <f>VLOOKUP(H1520,'[3]POB 2017 DISA CHOTA'!$G$289:$AS$1552,21,FALSE)</f>
        <v>23</v>
      </c>
      <c r="AC1520" s="51">
        <f>VLOOKUP(H1520,'[3]POB 2017 DISA CHOTA'!$G$289:$AS$1552,22,FALSE)</f>
        <v>16</v>
      </c>
      <c r="AD1520" s="51">
        <f>VLOOKUP(H1520,'[3]POB 2017 DISA CHOTA'!$G$289:$AS$1552,23,FALSE)</f>
        <v>76</v>
      </c>
      <c r="AE1520" s="51">
        <f>VLOOKUP(H1520,'[3]POB 2017 DISA CHOTA'!$G$289:$AS$1552,24,FALSE)</f>
        <v>92</v>
      </c>
      <c r="AF1520" s="51">
        <f>VLOOKUP(H1520,'[3]POB 2017 DISA CHOTA'!$G$289:$AS$1552,25,FALSE)</f>
        <v>132</v>
      </c>
      <c r="AG1520" s="51">
        <f>VLOOKUP(H1520,'[3]POB 2017 DISA CHOTA'!$G$289:$AS$1552,26,FALSE)</f>
        <v>99</v>
      </c>
      <c r="AH1520" s="51">
        <f>VLOOKUP(H1520,'[3]POB 2017 DISA CHOTA'!$G$289:$AS$1552,27,FALSE)</f>
        <v>86</v>
      </c>
      <c r="AI1520" s="51">
        <f>VLOOKUP(H1520,'[3]POB 2017 DISA CHOTA'!$G$289:$AS$1552,28,FALSE)</f>
        <v>75</v>
      </c>
      <c r="AJ1520" s="51">
        <f>VLOOKUP(H1520,'[3]POB 2017 DISA CHOTA'!$G$289:$AS$1552,29,FALSE)</f>
        <v>76</v>
      </c>
      <c r="AK1520" s="51">
        <f>VLOOKUP(H1520,'[3]POB 2017 DISA CHOTA'!$G$289:$AS$1552,30,FALSE)</f>
        <v>65</v>
      </c>
      <c r="AL1520" s="51">
        <f>VLOOKUP(H1520,'[3]POB 2017 DISA CHOTA'!$G$289:$AS$1552,31,FALSE)</f>
        <v>51</v>
      </c>
      <c r="AM1520" s="51">
        <f>VLOOKUP(H1520,'[3]POB 2017 DISA CHOTA'!$G$289:$AS$1552,32,FALSE)</f>
        <v>33</v>
      </c>
      <c r="AN1520" s="51">
        <f>VLOOKUP(H1520,'[3]POB 2017 DISA CHOTA'!$G$289:$AS$1552,33,FALSE)</f>
        <v>29</v>
      </c>
      <c r="AO1520" s="51">
        <f>VLOOKUP(H1520,'[3]POB 2017 DISA CHOTA'!$G$289:$AS$1552,34,FALSE)</f>
        <v>21</v>
      </c>
      <c r="AP1520" s="51">
        <f>VLOOKUP(H1520,'[3]POB 2017 DISA CHOTA'!$G$289:$AS$1552,35,FALSE)</f>
        <v>24</v>
      </c>
      <c r="AQ1520" s="51">
        <f>VLOOKUP(H1520,'[3]POB 2017 DISA CHOTA'!$G$289:$AS$1552,36,FALSE)</f>
        <v>71</v>
      </c>
      <c r="AR1520" s="51">
        <f>VLOOKUP(H1520,'[3]POB 2017 DISA CHOTA'!$G$289:$AS$1552,37,FALSE)</f>
        <v>56</v>
      </c>
      <c r="AS1520" s="51">
        <f>VLOOKUP(H1520,'[3]POB 2017 DISA CHOTA'!$G$289:$AS$1552,38,FALSE)</f>
        <v>274</v>
      </c>
      <c r="AT1520" s="51">
        <f>VLOOKUP(H1520,'[3]POB 2017 DISA CHOTA'!$G$289:$AS$1552,39,FALSE)</f>
        <v>36</v>
      </c>
      <c r="AU1520" s="56">
        <v>4823</v>
      </c>
      <c r="AV1520" s="109"/>
      <c r="AW1520" s="109"/>
    </row>
    <row r="1521" spans="1:49" s="33" customFormat="1" ht="12">
      <c r="A1521" s="21">
        <v>1517</v>
      </c>
      <c r="B1521" s="83">
        <v>4824</v>
      </c>
      <c r="C1521" s="84" t="s">
        <v>996</v>
      </c>
      <c r="D1521" s="84" t="s">
        <v>798</v>
      </c>
      <c r="E1521" s="84" t="s">
        <v>797</v>
      </c>
      <c r="F1521" s="47" t="s">
        <v>801</v>
      </c>
      <c r="G1521" s="56" t="s">
        <v>662</v>
      </c>
      <c r="H1521" s="83">
        <v>4824</v>
      </c>
      <c r="I1521" s="16">
        <f t="shared" si="1063"/>
        <v>653</v>
      </c>
      <c r="J1521" s="51">
        <f>VLOOKUP(H1521,'[3]POB 2017 DISA CHOTA'!$G$289:$AS$1552,3,FALSE)</f>
        <v>5</v>
      </c>
      <c r="K1521" s="51">
        <f>VLOOKUP(H1521,'[3]POB 2017 DISA CHOTA'!$G$289:$AS$1552,4,FALSE)</f>
        <v>10</v>
      </c>
      <c r="L1521" s="51">
        <f>VLOOKUP(H1521,'[3]POB 2017 DISA CHOTA'!$G$289:$AS$1552,5,FALSE)</f>
        <v>8</v>
      </c>
      <c r="M1521" s="51">
        <f>VLOOKUP(H1521,'[3]POB 2017 DISA CHOTA'!$G$289:$AS$1552,6,FALSE)</f>
        <v>11</v>
      </c>
      <c r="N1521" s="51">
        <f>VLOOKUP(H1521,'[3]POB 2017 DISA CHOTA'!$G$289:$AS$1552,7,FALSE)</f>
        <v>8</v>
      </c>
      <c r="O1521" s="51">
        <f>VLOOKUP(H1521,'[3]POB 2017 DISA CHOTA'!$G$289:$AS$1552,8,FALSE)</f>
        <v>5</v>
      </c>
      <c r="P1521" s="51">
        <f>VLOOKUP(H1521,'[3]POB 2017 DISA CHOTA'!$G$289:$AS$1552,9,FALSE)</f>
        <v>10</v>
      </c>
      <c r="Q1521" s="51">
        <f>VLOOKUP(H1521,'[3]POB 2017 DISA CHOTA'!$G$289:$AS$1552,10,FALSE)</f>
        <v>16</v>
      </c>
      <c r="R1521" s="51">
        <f>VLOOKUP(H1521,'[3]POB 2017 DISA CHOTA'!$G$289:$AS$1552,11,FALSE)</f>
        <v>18</v>
      </c>
      <c r="S1521" s="51">
        <f>VLOOKUP(H1521,'[3]POB 2017 DISA CHOTA'!$G$289:$AS$1552,12,FALSE)</f>
        <v>14</v>
      </c>
      <c r="T1521" s="51">
        <f>VLOOKUP(H1521,'[3]POB 2017 DISA CHOTA'!$G$289:$AS$1552,13,FALSE)</f>
        <v>14</v>
      </c>
      <c r="U1521" s="51">
        <f>VLOOKUP(H1521,'[3]POB 2017 DISA CHOTA'!$G$289:$AS$1552,14,FALSE)</f>
        <v>22</v>
      </c>
      <c r="V1521" s="51">
        <f>VLOOKUP(H1521,'[3]POB 2017 DISA CHOTA'!$G$289:$AS$1552,15,FALSE)</f>
        <v>19</v>
      </c>
      <c r="W1521" s="51">
        <f>VLOOKUP(H1521,'[3]POB 2017 DISA CHOTA'!$G$289:$AS$1552,16,FALSE)</f>
        <v>18</v>
      </c>
      <c r="X1521" s="51">
        <f>VLOOKUP(H1521,'[3]POB 2017 DISA CHOTA'!$G$289:$AS$1552,17,FALSE)</f>
        <v>14</v>
      </c>
      <c r="Y1521" s="51">
        <f>VLOOKUP(H1521,'[3]POB 2017 DISA CHOTA'!$G$289:$AS$1552,18,FALSE)</f>
        <v>10</v>
      </c>
      <c r="Z1521" s="51">
        <f>VLOOKUP(H1521,'[3]POB 2017 DISA CHOTA'!$G$289:$AS$1552,19,FALSE)</f>
        <v>11</v>
      </c>
      <c r="AA1521" s="51">
        <f>VLOOKUP(H1521,'[3]POB 2017 DISA CHOTA'!$G$289:$AS$1552,20,FALSE)</f>
        <v>18</v>
      </c>
      <c r="AB1521" s="51">
        <f>VLOOKUP(H1521,'[3]POB 2017 DISA CHOTA'!$G$289:$AS$1552,21,FALSE)</f>
        <v>11</v>
      </c>
      <c r="AC1521" s="51">
        <f>VLOOKUP(H1521,'[3]POB 2017 DISA CHOTA'!$G$289:$AS$1552,22,FALSE)</f>
        <v>13</v>
      </c>
      <c r="AD1521" s="51">
        <f>VLOOKUP(H1521,'[3]POB 2017 DISA CHOTA'!$G$289:$AS$1552,23,FALSE)</f>
        <v>47</v>
      </c>
      <c r="AE1521" s="51">
        <f>VLOOKUP(H1521,'[3]POB 2017 DISA CHOTA'!$G$289:$AS$1552,24,FALSE)</f>
        <v>36</v>
      </c>
      <c r="AF1521" s="51">
        <f>VLOOKUP(H1521,'[3]POB 2017 DISA CHOTA'!$G$289:$AS$1552,25,FALSE)</f>
        <v>50</v>
      </c>
      <c r="AG1521" s="51">
        <f>VLOOKUP(H1521,'[3]POB 2017 DISA CHOTA'!$G$289:$AS$1552,26,FALSE)</f>
        <v>46</v>
      </c>
      <c r="AH1521" s="51">
        <f>VLOOKUP(H1521,'[3]POB 2017 DISA CHOTA'!$G$289:$AS$1552,27,FALSE)</f>
        <v>47</v>
      </c>
      <c r="AI1521" s="51">
        <f>VLOOKUP(H1521,'[3]POB 2017 DISA CHOTA'!$G$289:$AS$1552,28,FALSE)</f>
        <v>41</v>
      </c>
      <c r="AJ1521" s="51">
        <f>VLOOKUP(H1521,'[3]POB 2017 DISA CHOTA'!$G$289:$AS$1552,29,FALSE)</f>
        <v>30</v>
      </c>
      <c r="AK1521" s="51">
        <f>VLOOKUP(H1521,'[3]POB 2017 DISA CHOTA'!$G$289:$AS$1552,30,FALSE)</f>
        <v>26</v>
      </c>
      <c r="AL1521" s="51">
        <f>VLOOKUP(H1521,'[3]POB 2017 DISA CHOTA'!$G$289:$AS$1552,31,FALSE)</f>
        <v>27</v>
      </c>
      <c r="AM1521" s="51">
        <f>VLOOKUP(H1521,'[3]POB 2017 DISA CHOTA'!$G$289:$AS$1552,32,FALSE)</f>
        <v>24</v>
      </c>
      <c r="AN1521" s="51">
        <f>VLOOKUP(H1521,'[3]POB 2017 DISA CHOTA'!$G$289:$AS$1552,33,FALSE)</f>
        <v>10</v>
      </c>
      <c r="AO1521" s="51">
        <f>VLOOKUP(H1521,'[3]POB 2017 DISA CHOTA'!$G$289:$AS$1552,34,FALSE)</f>
        <v>8</v>
      </c>
      <c r="AP1521" s="51">
        <f>VLOOKUP(H1521,'[3]POB 2017 DISA CHOTA'!$G$289:$AS$1552,35,FALSE)</f>
        <v>6</v>
      </c>
      <c r="AQ1521" s="51">
        <f>VLOOKUP(H1521,'[3]POB 2017 DISA CHOTA'!$G$289:$AS$1552,36,FALSE)</f>
        <v>43</v>
      </c>
      <c r="AR1521" s="51">
        <f>VLOOKUP(H1521,'[3]POB 2017 DISA CHOTA'!$G$289:$AS$1552,37,FALSE)</f>
        <v>30</v>
      </c>
      <c r="AS1521" s="51">
        <f>VLOOKUP(H1521,'[3]POB 2017 DISA CHOTA'!$G$289:$AS$1552,38,FALSE)</f>
        <v>131</v>
      </c>
      <c r="AT1521" s="51">
        <f>VLOOKUP(H1521,'[3]POB 2017 DISA CHOTA'!$G$289:$AS$1552,39,FALSE)</f>
        <v>6</v>
      </c>
      <c r="AU1521" s="56">
        <v>4824</v>
      </c>
      <c r="AV1521" s="109"/>
      <c r="AW1521" s="109"/>
    </row>
    <row r="1522" spans="1:49" s="33" customFormat="1" ht="12">
      <c r="A1522" s="21">
        <v>1518</v>
      </c>
      <c r="B1522" s="83">
        <v>4825</v>
      </c>
      <c r="C1522" s="84" t="s">
        <v>996</v>
      </c>
      <c r="D1522" s="84" t="s">
        <v>798</v>
      </c>
      <c r="E1522" s="84" t="s">
        <v>797</v>
      </c>
      <c r="F1522" s="12" t="s">
        <v>210</v>
      </c>
      <c r="G1522" s="56" t="s">
        <v>662</v>
      </c>
      <c r="H1522" s="83">
        <v>4825</v>
      </c>
      <c r="I1522" s="16">
        <f t="shared" si="1063"/>
        <v>674</v>
      </c>
      <c r="J1522" s="51">
        <f>VLOOKUP(H1522,'[3]POB 2017 DISA CHOTA'!$G$289:$AS$1552,3,FALSE)</f>
        <v>10</v>
      </c>
      <c r="K1522" s="51">
        <f>VLOOKUP(H1522,'[3]POB 2017 DISA CHOTA'!$G$289:$AS$1552,4,FALSE)</f>
        <v>12</v>
      </c>
      <c r="L1522" s="51">
        <f>VLOOKUP(H1522,'[3]POB 2017 DISA CHOTA'!$G$289:$AS$1552,5,FALSE)</f>
        <v>14</v>
      </c>
      <c r="M1522" s="51">
        <f>VLOOKUP(H1522,'[3]POB 2017 DISA CHOTA'!$G$289:$AS$1552,6,FALSE)</f>
        <v>13</v>
      </c>
      <c r="N1522" s="51">
        <f>VLOOKUP(H1522,'[3]POB 2017 DISA CHOTA'!$G$289:$AS$1552,7,FALSE)</f>
        <v>7</v>
      </c>
      <c r="O1522" s="51">
        <f>VLOOKUP(H1522,'[3]POB 2017 DISA CHOTA'!$G$289:$AS$1552,8,FALSE)</f>
        <v>8</v>
      </c>
      <c r="P1522" s="51">
        <f>VLOOKUP(H1522,'[3]POB 2017 DISA CHOTA'!$G$289:$AS$1552,9,FALSE)</f>
        <v>20</v>
      </c>
      <c r="Q1522" s="51">
        <f>VLOOKUP(H1522,'[3]POB 2017 DISA CHOTA'!$G$289:$AS$1552,10,FALSE)</f>
        <v>10</v>
      </c>
      <c r="R1522" s="51">
        <f>VLOOKUP(H1522,'[3]POB 2017 DISA CHOTA'!$G$289:$AS$1552,11,FALSE)</f>
        <v>10</v>
      </c>
      <c r="S1522" s="51">
        <f>VLOOKUP(H1522,'[3]POB 2017 DISA CHOTA'!$G$289:$AS$1552,12,FALSE)</f>
        <v>15</v>
      </c>
      <c r="T1522" s="51">
        <f>VLOOKUP(H1522,'[3]POB 2017 DISA CHOTA'!$G$289:$AS$1552,13,FALSE)</f>
        <v>10</v>
      </c>
      <c r="U1522" s="51">
        <f>VLOOKUP(H1522,'[3]POB 2017 DISA CHOTA'!$G$289:$AS$1552,14,FALSE)</f>
        <v>18</v>
      </c>
      <c r="V1522" s="51">
        <f>VLOOKUP(H1522,'[3]POB 2017 DISA CHOTA'!$G$289:$AS$1552,15,FALSE)</f>
        <v>13</v>
      </c>
      <c r="W1522" s="51">
        <f>VLOOKUP(H1522,'[3]POB 2017 DISA CHOTA'!$G$289:$AS$1552,16,FALSE)</f>
        <v>21</v>
      </c>
      <c r="X1522" s="51">
        <f>VLOOKUP(H1522,'[3]POB 2017 DISA CHOTA'!$G$289:$AS$1552,17,FALSE)</f>
        <v>16</v>
      </c>
      <c r="Y1522" s="51">
        <f>VLOOKUP(H1522,'[3]POB 2017 DISA CHOTA'!$G$289:$AS$1552,18,FALSE)</f>
        <v>14</v>
      </c>
      <c r="Z1522" s="51">
        <f>VLOOKUP(H1522,'[3]POB 2017 DISA CHOTA'!$G$289:$AS$1552,19,FALSE)</f>
        <v>12</v>
      </c>
      <c r="AA1522" s="51">
        <f>VLOOKUP(H1522,'[3]POB 2017 DISA CHOTA'!$G$289:$AS$1552,20,FALSE)</f>
        <v>14</v>
      </c>
      <c r="AB1522" s="51">
        <f>VLOOKUP(H1522,'[3]POB 2017 DISA CHOTA'!$G$289:$AS$1552,21,FALSE)</f>
        <v>12</v>
      </c>
      <c r="AC1522" s="51">
        <f>VLOOKUP(H1522,'[3]POB 2017 DISA CHOTA'!$G$289:$AS$1552,22,FALSE)</f>
        <v>10</v>
      </c>
      <c r="AD1522" s="51">
        <f>VLOOKUP(H1522,'[3]POB 2017 DISA CHOTA'!$G$289:$AS$1552,23,FALSE)</f>
        <v>48</v>
      </c>
      <c r="AE1522" s="51">
        <f>VLOOKUP(H1522,'[3]POB 2017 DISA CHOTA'!$G$289:$AS$1552,24,FALSE)</f>
        <v>42</v>
      </c>
      <c r="AF1522" s="51">
        <f>VLOOKUP(H1522,'[3]POB 2017 DISA CHOTA'!$G$289:$AS$1552,25,FALSE)</f>
        <v>62</v>
      </c>
      <c r="AG1522" s="51">
        <f>VLOOKUP(H1522,'[3]POB 2017 DISA CHOTA'!$G$289:$AS$1552,26,FALSE)</f>
        <v>40</v>
      </c>
      <c r="AH1522" s="51">
        <f>VLOOKUP(H1522,'[3]POB 2017 DISA CHOTA'!$G$289:$AS$1552,27,FALSE)</f>
        <v>46</v>
      </c>
      <c r="AI1522" s="51">
        <f>VLOOKUP(H1522,'[3]POB 2017 DISA CHOTA'!$G$289:$AS$1552,28,FALSE)</f>
        <v>32</v>
      </c>
      <c r="AJ1522" s="51">
        <f>VLOOKUP(H1522,'[3]POB 2017 DISA CHOTA'!$G$289:$AS$1552,29,FALSE)</f>
        <v>26</v>
      </c>
      <c r="AK1522" s="51">
        <f>VLOOKUP(H1522,'[3]POB 2017 DISA CHOTA'!$G$289:$AS$1552,30,FALSE)</f>
        <v>29</v>
      </c>
      <c r="AL1522" s="51">
        <f>VLOOKUP(H1522,'[3]POB 2017 DISA CHOTA'!$G$289:$AS$1552,31,FALSE)</f>
        <v>36</v>
      </c>
      <c r="AM1522" s="51">
        <f>VLOOKUP(H1522,'[3]POB 2017 DISA CHOTA'!$G$289:$AS$1552,32,FALSE)</f>
        <v>17</v>
      </c>
      <c r="AN1522" s="51">
        <f>VLOOKUP(H1522,'[3]POB 2017 DISA CHOTA'!$G$289:$AS$1552,33,FALSE)</f>
        <v>15</v>
      </c>
      <c r="AO1522" s="51">
        <f>VLOOKUP(H1522,'[3]POB 2017 DISA CHOTA'!$G$289:$AS$1552,34,FALSE)</f>
        <v>12</v>
      </c>
      <c r="AP1522" s="51">
        <f>VLOOKUP(H1522,'[3]POB 2017 DISA CHOTA'!$G$289:$AS$1552,35,FALSE)</f>
        <v>10</v>
      </c>
      <c r="AQ1522" s="51">
        <f>VLOOKUP(H1522,'[3]POB 2017 DISA CHOTA'!$G$289:$AS$1552,36,FALSE)</f>
        <v>38</v>
      </c>
      <c r="AR1522" s="51">
        <f>VLOOKUP(H1522,'[3]POB 2017 DISA CHOTA'!$G$289:$AS$1552,37,FALSE)</f>
        <v>30</v>
      </c>
      <c r="AS1522" s="51">
        <f>VLOOKUP(H1522,'[3]POB 2017 DISA CHOTA'!$G$289:$AS$1552,38,FALSE)</f>
        <v>132</v>
      </c>
      <c r="AT1522" s="51">
        <f>VLOOKUP(H1522,'[3]POB 2017 DISA CHOTA'!$G$289:$AS$1552,39,FALSE)</f>
        <v>13</v>
      </c>
      <c r="AU1522" s="56">
        <v>4825</v>
      </c>
      <c r="AV1522" s="109"/>
      <c r="AW1522" s="109"/>
    </row>
    <row r="1523" spans="1:49" s="33" customFormat="1" ht="12">
      <c r="A1523" s="6">
        <v>1519</v>
      </c>
      <c r="B1523" s="83">
        <v>6929</v>
      </c>
      <c r="C1523" s="84" t="s">
        <v>996</v>
      </c>
      <c r="D1523" s="84" t="s">
        <v>798</v>
      </c>
      <c r="E1523" s="84" t="s">
        <v>797</v>
      </c>
      <c r="F1523" s="85" t="s">
        <v>463</v>
      </c>
      <c r="G1523" s="56"/>
      <c r="H1523" s="83">
        <v>6929</v>
      </c>
      <c r="I1523" s="16">
        <f t="shared" si="1063"/>
        <v>354</v>
      </c>
      <c r="J1523" s="51">
        <f>VLOOKUP(H1523,'[3]POB 2017 DISA CHOTA'!$G$289:$AS$1552,3,FALSE)</f>
        <v>12</v>
      </c>
      <c r="K1523" s="51">
        <f>VLOOKUP(H1523,'[3]POB 2017 DISA CHOTA'!$G$289:$AS$1552,4,FALSE)</f>
        <v>7</v>
      </c>
      <c r="L1523" s="51">
        <f>VLOOKUP(H1523,'[3]POB 2017 DISA CHOTA'!$G$289:$AS$1552,5,FALSE)</f>
        <v>3</v>
      </c>
      <c r="M1523" s="51">
        <f>VLOOKUP(H1523,'[3]POB 2017 DISA CHOTA'!$G$289:$AS$1552,6,FALSE)</f>
        <v>4</v>
      </c>
      <c r="N1523" s="51">
        <f>VLOOKUP(H1523,'[3]POB 2017 DISA CHOTA'!$G$289:$AS$1552,7,FALSE)</f>
        <v>5</v>
      </c>
      <c r="O1523" s="51">
        <f>VLOOKUP(H1523,'[3]POB 2017 DISA CHOTA'!$G$289:$AS$1552,8,FALSE)</f>
        <v>3</v>
      </c>
      <c r="P1523" s="51">
        <f>VLOOKUP(H1523,'[3]POB 2017 DISA CHOTA'!$G$289:$AS$1552,9,FALSE)</f>
        <v>8</v>
      </c>
      <c r="Q1523" s="51">
        <f>VLOOKUP(H1523,'[3]POB 2017 DISA CHOTA'!$G$289:$AS$1552,10,FALSE)</f>
        <v>7</v>
      </c>
      <c r="R1523" s="51">
        <f>VLOOKUP(H1523,'[3]POB 2017 DISA CHOTA'!$G$289:$AS$1552,11,FALSE)</f>
        <v>6</v>
      </c>
      <c r="S1523" s="51">
        <f>VLOOKUP(H1523,'[3]POB 2017 DISA CHOTA'!$G$289:$AS$1552,12,FALSE)</f>
        <v>8</v>
      </c>
      <c r="T1523" s="51">
        <f>VLOOKUP(H1523,'[3]POB 2017 DISA CHOTA'!$G$289:$AS$1552,13,FALSE)</f>
        <v>3</v>
      </c>
      <c r="U1523" s="51">
        <f>VLOOKUP(H1523,'[3]POB 2017 DISA CHOTA'!$G$289:$AS$1552,14,FALSE)</f>
        <v>6</v>
      </c>
      <c r="V1523" s="51">
        <f>VLOOKUP(H1523,'[3]POB 2017 DISA CHOTA'!$G$289:$AS$1552,15,FALSE)</f>
        <v>5</v>
      </c>
      <c r="W1523" s="51">
        <f>VLOOKUP(H1523,'[3]POB 2017 DISA CHOTA'!$G$289:$AS$1552,16,FALSE)</f>
        <v>8</v>
      </c>
      <c r="X1523" s="51">
        <f>VLOOKUP(H1523,'[3]POB 2017 DISA CHOTA'!$G$289:$AS$1552,17,FALSE)</f>
        <v>6</v>
      </c>
      <c r="Y1523" s="51">
        <f>VLOOKUP(H1523,'[3]POB 2017 DISA CHOTA'!$G$289:$AS$1552,18,FALSE)</f>
        <v>5</v>
      </c>
      <c r="Z1523" s="51">
        <f>VLOOKUP(H1523,'[3]POB 2017 DISA CHOTA'!$G$289:$AS$1552,19,FALSE)</f>
        <v>8</v>
      </c>
      <c r="AA1523" s="51">
        <f>VLOOKUP(H1523,'[3]POB 2017 DISA CHOTA'!$G$289:$AS$1552,20,FALSE)</f>
        <v>4</v>
      </c>
      <c r="AB1523" s="51">
        <f>VLOOKUP(H1523,'[3]POB 2017 DISA CHOTA'!$G$289:$AS$1552,21,FALSE)</f>
        <v>6</v>
      </c>
      <c r="AC1523" s="51">
        <f>VLOOKUP(H1523,'[3]POB 2017 DISA CHOTA'!$G$289:$AS$1552,22,FALSE)</f>
        <v>4</v>
      </c>
      <c r="AD1523" s="51">
        <f>VLOOKUP(H1523,'[3]POB 2017 DISA CHOTA'!$G$289:$AS$1552,23,FALSE)</f>
        <v>25</v>
      </c>
      <c r="AE1523" s="51">
        <f>VLOOKUP(H1523,'[3]POB 2017 DISA CHOTA'!$G$289:$AS$1552,24,FALSE)</f>
        <v>39</v>
      </c>
      <c r="AF1523" s="51">
        <f>VLOOKUP(H1523,'[3]POB 2017 DISA CHOTA'!$G$289:$AS$1552,25,FALSE)</f>
        <v>23</v>
      </c>
      <c r="AG1523" s="51">
        <f>VLOOKUP(H1523,'[3]POB 2017 DISA CHOTA'!$G$289:$AS$1552,26,FALSE)</f>
        <v>22</v>
      </c>
      <c r="AH1523" s="51">
        <f>VLOOKUP(H1523,'[3]POB 2017 DISA CHOTA'!$G$289:$AS$1552,27,FALSE)</f>
        <v>23</v>
      </c>
      <c r="AI1523" s="51">
        <f>VLOOKUP(H1523,'[3]POB 2017 DISA CHOTA'!$G$289:$AS$1552,28,FALSE)</f>
        <v>28</v>
      </c>
      <c r="AJ1523" s="51">
        <f>VLOOKUP(H1523,'[3]POB 2017 DISA CHOTA'!$G$289:$AS$1552,29,FALSE)</f>
        <v>22</v>
      </c>
      <c r="AK1523" s="51">
        <f>VLOOKUP(H1523,'[3]POB 2017 DISA CHOTA'!$G$289:$AS$1552,30,FALSE)</f>
        <v>16</v>
      </c>
      <c r="AL1523" s="51">
        <f>VLOOKUP(H1523,'[3]POB 2017 DISA CHOTA'!$G$289:$AS$1552,31,FALSE)</f>
        <v>12</v>
      </c>
      <c r="AM1523" s="51">
        <f>VLOOKUP(H1523,'[3]POB 2017 DISA CHOTA'!$G$289:$AS$1552,32,FALSE)</f>
        <v>12</v>
      </c>
      <c r="AN1523" s="51">
        <f>VLOOKUP(H1523,'[3]POB 2017 DISA CHOTA'!$G$289:$AS$1552,33,FALSE)</f>
        <v>5</v>
      </c>
      <c r="AO1523" s="51">
        <f>VLOOKUP(H1523,'[3]POB 2017 DISA CHOTA'!$G$289:$AS$1552,34,FALSE)</f>
        <v>7</v>
      </c>
      <c r="AP1523" s="51">
        <f>VLOOKUP(H1523,'[3]POB 2017 DISA CHOTA'!$G$289:$AS$1552,35,FALSE)</f>
        <v>2</v>
      </c>
      <c r="AQ1523" s="51">
        <f>VLOOKUP(H1523,'[3]POB 2017 DISA CHOTA'!$G$289:$AS$1552,36,FALSE)</f>
        <v>14</v>
      </c>
      <c r="AR1523" s="51">
        <f>VLOOKUP(H1523,'[3]POB 2017 DISA CHOTA'!$G$289:$AS$1552,37,FALSE)</f>
        <v>13</v>
      </c>
      <c r="AS1523" s="51">
        <f>VLOOKUP(H1523,'[3]POB 2017 DISA CHOTA'!$G$289:$AS$1552,38,FALSE)</f>
        <v>78</v>
      </c>
      <c r="AT1523" s="51">
        <f>VLOOKUP(H1523,'[3]POB 2017 DISA CHOTA'!$G$289:$AS$1552,39,FALSE)</f>
        <v>16</v>
      </c>
      <c r="AU1523" s="56">
        <v>6929</v>
      </c>
      <c r="AV1523" s="109"/>
      <c r="AW1523" s="109"/>
    </row>
    <row r="1524" spans="1:49" s="33" customFormat="1" ht="12">
      <c r="A1524" s="21">
        <v>1520</v>
      </c>
      <c r="B1524" s="83">
        <v>6927</v>
      </c>
      <c r="C1524" s="84" t="s">
        <v>996</v>
      </c>
      <c r="D1524" s="84" t="s">
        <v>798</v>
      </c>
      <c r="E1524" s="84" t="s">
        <v>797</v>
      </c>
      <c r="F1524" s="12" t="s">
        <v>464</v>
      </c>
      <c r="G1524" s="56" t="s">
        <v>662</v>
      </c>
      <c r="H1524" s="83">
        <v>6927</v>
      </c>
      <c r="I1524" s="16">
        <f t="shared" si="1063"/>
        <v>337</v>
      </c>
      <c r="J1524" s="51">
        <f>VLOOKUP(H1524,'[3]POB 2017 DISA CHOTA'!$G$289:$AS$1552,3,FALSE)</f>
        <v>6</v>
      </c>
      <c r="K1524" s="51">
        <f>VLOOKUP(H1524,'[3]POB 2017 DISA CHOTA'!$G$289:$AS$1552,4,FALSE)</f>
        <v>4</v>
      </c>
      <c r="L1524" s="51">
        <f>VLOOKUP(H1524,'[3]POB 2017 DISA CHOTA'!$G$289:$AS$1552,5,FALSE)</f>
        <v>3</v>
      </c>
      <c r="M1524" s="51">
        <f>VLOOKUP(H1524,'[3]POB 2017 DISA CHOTA'!$G$289:$AS$1552,6,FALSE)</f>
        <v>6</v>
      </c>
      <c r="N1524" s="51">
        <f>VLOOKUP(H1524,'[3]POB 2017 DISA CHOTA'!$G$289:$AS$1552,7,FALSE)</f>
        <v>6</v>
      </c>
      <c r="O1524" s="51">
        <f>VLOOKUP(H1524,'[3]POB 2017 DISA CHOTA'!$G$289:$AS$1552,8,FALSE)</f>
        <v>2</v>
      </c>
      <c r="P1524" s="51">
        <f>VLOOKUP(H1524,'[3]POB 2017 DISA CHOTA'!$G$289:$AS$1552,9,FALSE)</f>
        <v>6</v>
      </c>
      <c r="Q1524" s="51">
        <f>VLOOKUP(H1524,'[3]POB 2017 DISA CHOTA'!$G$289:$AS$1552,10,FALSE)</f>
        <v>8</v>
      </c>
      <c r="R1524" s="51">
        <f>VLOOKUP(H1524,'[3]POB 2017 DISA CHOTA'!$G$289:$AS$1552,11,FALSE)</f>
        <v>10</v>
      </c>
      <c r="S1524" s="51">
        <f>VLOOKUP(H1524,'[3]POB 2017 DISA CHOTA'!$G$289:$AS$1552,12,FALSE)</f>
        <v>9</v>
      </c>
      <c r="T1524" s="51">
        <f>VLOOKUP(H1524,'[3]POB 2017 DISA CHOTA'!$G$289:$AS$1552,13,FALSE)</f>
        <v>9</v>
      </c>
      <c r="U1524" s="51">
        <f>VLOOKUP(H1524,'[3]POB 2017 DISA CHOTA'!$G$289:$AS$1552,14,FALSE)</f>
        <v>10</v>
      </c>
      <c r="V1524" s="51">
        <f>VLOOKUP(H1524,'[3]POB 2017 DISA CHOTA'!$G$289:$AS$1552,15,FALSE)</f>
        <v>8</v>
      </c>
      <c r="W1524" s="51">
        <f>VLOOKUP(H1524,'[3]POB 2017 DISA CHOTA'!$G$289:$AS$1552,16,FALSE)</f>
        <v>9</v>
      </c>
      <c r="X1524" s="51">
        <f>VLOOKUP(H1524,'[3]POB 2017 DISA CHOTA'!$G$289:$AS$1552,17,FALSE)</f>
        <v>12</v>
      </c>
      <c r="Y1524" s="51">
        <f>VLOOKUP(H1524,'[3]POB 2017 DISA CHOTA'!$G$289:$AS$1552,18,FALSE)</f>
        <v>5</v>
      </c>
      <c r="Z1524" s="51">
        <f>VLOOKUP(H1524,'[3]POB 2017 DISA CHOTA'!$G$289:$AS$1552,19,FALSE)</f>
        <v>6</v>
      </c>
      <c r="AA1524" s="51">
        <f>VLOOKUP(H1524,'[3]POB 2017 DISA CHOTA'!$G$289:$AS$1552,20,FALSE)</f>
        <v>8</v>
      </c>
      <c r="AB1524" s="51">
        <f>VLOOKUP(H1524,'[3]POB 2017 DISA CHOTA'!$G$289:$AS$1552,21,FALSE)</f>
        <v>6</v>
      </c>
      <c r="AC1524" s="51">
        <f>VLOOKUP(H1524,'[3]POB 2017 DISA CHOTA'!$G$289:$AS$1552,22,FALSE)</f>
        <v>5</v>
      </c>
      <c r="AD1524" s="51">
        <f>VLOOKUP(H1524,'[3]POB 2017 DISA CHOTA'!$G$289:$AS$1552,23,FALSE)</f>
        <v>16</v>
      </c>
      <c r="AE1524" s="51">
        <f>VLOOKUP(H1524,'[3]POB 2017 DISA CHOTA'!$G$289:$AS$1552,24,FALSE)</f>
        <v>29</v>
      </c>
      <c r="AF1524" s="51">
        <f>VLOOKUP(H1524,'[3]POB 2017 DISA CHOTA'!$G$289:$AS$1552,25,FALSE)</f>
        <v>37</v>
      </c>
      <c r="AG1524" s="51">
        <f>VLOOKUP(H1524,'[3]POB 2017 DISA CHOTA'!$G$289:$AS$1552,26,FALSE)</f>
        <v>29</v>
      </c>
      <c r="AH1524" s="51">
        <f>VLOOKUP(H1524,'[3]POB 2017 DISA CHOTA'!$G$289:$AS$1552,27,FALSE)</f>
        <v>22</v>
      </c>
      <c r="AI1524" s="51">
        <f>VLOOKUP(H1524,'[3]POB 2017 DISA CHOTA'!$G$289:$AS$1552,28,FALSE)</f>
        <v>13</v>
      </c>
      <c r="AJ1524" s="51">
        <f>VLOOKUP(H1524,'[3]POB 2017 DISA CHOTA'!$G$289:$AS$1552,29,FALSE)</f>
        <v>14</v>
      </c>
      <c r="AK1524" s="51">
        <f>VLOOKUP(H1524,'[3]POB 2017 DISA CHOTA'!$G$289:$AS$1552,30,FALSE)</f>
        <v>12</v>
      </c>
      <c r="AL1524" s="51">
        <f>VLOOKUP(H1524,'[3]POB 2017 DISA CHOTA'!$G$289:$AS$1552,31,FALSE)</f>
        <v>10</v>
      </c>
      <c r="AM1524" s="51">
        <f>VLOOKUP(H1524,'[3]POB 2017 DISA CHOTA'!$G$289:$AS$1552,32,FALSE)</f>
        <v>6</v>
      </c>
      <c r="AN1524" s="51">
        <f>VLOOKUP(H1524,'[3]POB 2017 DISA CHOTA'!$G$289:$AS$1552,33,FALSE)</f>
        <v>3</v>
      </c>
      <c r="AO1524" s="51">
        <f>VLOOKUP(H1524,'[3]POB 2017 DISA CHOTA'!$G$289:$AS$1552,34,FALSE)</f>
        <v>3</v>
      </c>
      <c r="AP1524" s="51">
        <f>VLOOKUP(H1524,'[3]POB 2017 DISA CHOTA'!$G$289:$AS$1552,35,FALSE)</f>
        <v>5</v>
      </c>
      <c r="AQ1524" s="51">
        <f>VLOOKUP(H1524,'[3]POB 2017 DISA CHOTA'!$G$289:$AS$1552,36,FALSE)</f>
        <v>24</v>
      </c>
      <c r="AR1524" s="51">
        <f>VLOOKUP(H1524,'[3]POB 2017 DISA CHOTA'!$G$289:$AS$1552,37,FALSE)</f>
        <v>14</v>
      </c>
      <c r="AS1524" s="51">
        <f>VLOOKUP(H1524,'[3]POB 2017 DISA CHOTA'!$G$289:$AS$1552,38,FALSE)</f>
        <v>72</v>
      </c>
      <c r="AT1524" s="51">
        <f>VLOOKUP(H1524,'[3]POB 2017 DISA CHOTA'!$G$289:$AS$1552,39,FALSE)</f>
        <v>8</v>
      </c>
      <c r="AU1524" s="56">
        <v>6927</v>
      </c>
      <c r="AV1524" s="109"/>
      <c r="AW1524" s="109"/>
    </row>
    <row r="1525" spans="1:49" s="33" customFormat="1" ht="12">
      <c r="A1525" s="21">
        <v>1521</v>
      </c>
      <c r="B1525" s="83">
        <v>11559</v>
      </c>
      <c r="C1525" s="84" t="s">
        <v>996</v>
      </c>
      <c r="D1525" s="84" t="s">
        <v>798</v>
      </c>
      <c r="E1525" s="84" t="s">
        <v>797</v>
      </c>
      <c r="F1525" s="13" t="s">
        <v>465</v>
      </c>
      <c r="G1525" s="56" t="s">
        <v>662</v>
      </c>
      <c r="H1525" s="83">
        <v>11559</v>
      </c>
      <c r="I1525" s="16">
        <f t="shared" si="1063"/>
        <v>437</v>
      </c>
      <c r="J1525" s="51">
        <f>VLOOKUP(H1525,'[3]POB 2017 DISA CHOTA'!$G$289:$AS$1552,3,FALSE)</f>
        <v>9</v>
      </c>
      <c r="K1525" s="51">
        <f>VLOOKUP(H1525,'[3]POB 2017 DISA CHOTA'!$G$289:$AS$1552,4,FALSE)</f>
        <v>8</v>
      </c>
      <c r="L1525" s="51">
        <f>VLOOKUP(H1525,'[3]POB 2017 DISA CHOTA'!$G$289:$AS$1552,5,FALSE)</f>
        <v>6</v>
      </c>
      <c r="M1525" s="51">
        <f>VLOOKUP(H1525,'[3]POB 2017 DISA CHOTA'!$G$289:$AS$1552,6,FALSE)</f>
        <v>6</v>
      </c>
      <c r="N1525" s="51">
        <f>VLOOKUP(H1525,'[3]POB 2017 DISA CHOTA'!$G$289:$AS$1552,7,FALSE)</f>
        <v>11</v>
      </c>
      <c r="O1525" s="51">
        <f>VLOOKUP(H1525,'[3]POB 2017 DISA CHOTA'!$G$289:$AS$1552,8,FALSE)</f>
        <v>9</v>
      </c>
      <c r="P1525" s="51">
        <f>VLOOKUP(H1525,'[3]POB 2017 DISA CHOTA'!$G$289:$AS$1552,9,FALSE)</f>
        <v>9</v>
      </c>
      <c r="Q1525" s="51">
        <f>VLOOKUP(H1525,'[3]POB 2017 DISA CHOTA'!$G$289:$AS$1552,10,FALSE)</f>
        <v>12</v>
      </c>
      <c r="R1525" s="51">
        <f>VLOOKUP(H1525,'[3]POB 2017 DISA CHOTA'!$G$289:$AS$1552,11,FALSE)</f>
        <v>13</v>
      </c>
      <c r="S1525" s="51">
        <f>VLOOKUP(H1525,'[3]POB 2017 DISA CHOTA'!$G$289:$AS$1552,12,FALSE)</f>
        <v>8</v>
      </c>
      <c r="T1525" s="51">
        <f>VLOOKUP(H1525,'[3]POB 2017 DISA CHOTA'!$G$289:$AS$1552,13,FALSE)</f>
        <v>18</v>
      </c>
      <c r="U1525" s="51">
        <f>VLOOKUP(H1525,'[3]POB 2017 DISA CHOTA'!$G$289:$AS$1552,14,FALSE)</f>
        <v>8</v>
      </c>
      <c r="V1525" s="51">
        <f>VLOOKUP(H1525,'[3]POB 2017 DISA CHOTA'!$G$289:$AS$1552,15,FALSE)</f>
        <v>11</v>
      </c>
      <c r="W1525" s="51">
        <f>VLOOKUP(H1525,'[3]POB 2017 DISA CHOTA'!$G$289:$AS$1552,16,FALSE)</f>
        <v>10</v>
      </c>
      <c r="X1525" s="51">
        <f>VLOOKUP(H1525,'[3]POB 2017 DISA CHOTA'!$G$289:$AS$1552,17,FALSE)</f>
        <v>11</v>
      </c>
      <c r="Y1525" s="51">
        <f>VLOOKUP(H1525,'[3]POB 2017 DISA CHOTA'!$G$289:$AS$1552,18,FALSE)</f>
        <v>12</v>
      </c>
      <c r="Z1525" s="51">
        <f>VLOOKUP(H1525,'[3]POB 2017 DISA CHOTA'!$G$289:$AS$1552,19,FALSE)</f>
        <v>13</v>
      </c>
      <c r="AA1525" s="51">
        <f>VLOOKUP(H1525,'[3]POB 2017 DISA CHOTA'!$G$289:$AS$1552,20,FALSE)</f>
        <v>9</v>
      </c>
      <c r="AB1525" s="51">
        <f>VLOOKUP(H1525,'[3]POB 2017 DISA CHOTA'!$G$289:$AS$1552,21,FALSE)</f>
        <v>7</v>
      </c>
      <c r="AC1525" s="51">
        <f>VLOOKUP(H1525,'[3]POB 2017 DISA CHOTA'!$G$289:$AS$1552,22,FALSE)</f>
        <v>9</v>
      </c>
      <c r="AD1525" s="51">
        <f>VLOOKUP(H1525,'[3]POB 2017 DISA CHOTA'!$G$289:$AS$1552,23,FALSE)</f>
        <v>18</v>
      </c>
      <c r="AE1525" s="51">
        <f>VLOOKUP(H1525,'[3]POB 2017 DISA CHOTA'!$G$289:$AS$1552,24,FALSE)</f>
        <v>51</v>
      </c>
      <c r="AF1525" s="51">
        <f>VLOOKUP(H1525,'[3]POB 2017 DISA CHOTA'!$G$289:$AS$1552,25,FALSE)</f>
        <v>18</v>
      </c>
      <c r="AG1525" s="51">
        <f>VLOOKUP(H1525,'[3]POB 2017 DISA CHOTA'!$G$289:$AS$1552,26,FALSE)</f>
        <v>26</v>
      </c>
      <c r="AH1525" s="51">
        <f>VLOOKUP(H1525,'[3]POB 2017 DISA CHOTA'!$G$289:$AS$1552,27,FALSE)</f>
        <v>21</v>
      </c>
      <c r="AI1525" s="51">
        <f>VLOOKUP(H1525,'[3]POB 2017 DISA CHOTA'!$G$289:$AS$1552,28,FALSE)</f>
        <v>26</v>
      </c>
      <c r="AJ1525" s="51">
        <f>VLOOKUP(H1525,'[3]POB 2017 DISA CHOTA'!$G$289:$AS$1552,29,FALSE)</f>
        <v>24</v>
      </c>
      <c r="AK1525" s="51">
        <f>VLOOKUP(H1525,'[3]POB 2017 DISA CHOTA'!$G$289:$AS$1552,30,FALSE)</f>
        <v>13</v>
      </c>
      <c r="AL1525" s="51">
        <f>VLOOKUP(H1525,'[3]POB 2017 DISA CHOTA'!$G$289:$AS$1552,31,FALSE)</f>
        <v>14</v>
      </c>
      <c r="AM1525" s="51">
        <f>VLOOKUP(H1525,'[3]POB 2017 DISA CHOTA'!$G$289:$AS$1552,32,FALSE)</f>
        <v>12</v>
      </c>
      <c r="AN1525" s="51">
        <f>VLOOKUP(H1525,'[3]POB 2017 DISA CHOTA'!$G$289:$AS$1552,33,FALSE)</f>
        <v>8</v>
      </c>
      <c r="AO1525" s="51">
        <f>VLOOKUP(H1525,'[3]POB 2017 DISA CHOTA'!$G$289:$AS$1552,34,FALSE)</f>
        <v>3</v>
      </c>
      <c r="AP1525" s="51">
        <f>VLOOKUP(H1525,'[3]POB 2017 DISA CHOTA'!$G$289:$AS$1552,35,FALSE)</f>
        <v>4</v>
      </c>
      <c r="AQ1525" s="51">
        <f>VLOOKUP(H1525,'[3]POB 2017 DISA CHOTA'!$G$289:$AS$1552,36,FALSE)</f>
        <v>28</v>
      </c>
      <c r="AR1525" s="51">
        <f>VLOOKUP(H1525,'[3]POB 2017 DISA CHOTA'!$G$289:$AS$1552,37,FALSE)</f>
        <v>24</v>
      </c>
      <c r="AS1525" s="51">
        <f>VLOOKUP(H1525,'[3]POB 2017 DISA CHOTA'!$G$289:$AS$1552,38,FALSE)</f>
        <v>78</v>
      </c>
      <c r="AT1525" s="51">
        <f>VLOOKUP(H1525,'[3]POB 2017 DISA CHOTA'!$G$289:$AS$1552,39,FALSE)</f>
        <v>14</v>
      </c>
      <c r="AU1525" s="56">
        <v>11559</v>
      </c>
      <c r="AV1525" s="109"/>
      <c r="AW1525" s="109"/>
    </row>
    <row r="1526" spans="1:49" s="33" customFormat="1" ht="12">
      <c r="A1526" s="6">
        <v>1522</v>
      </c>
      <c r="B1526" s="71" t="s">
        <v>288</v>
      </c>
      <c r="C1526" s="71"/>
      <c r="D1526" s="71"/>
      <c r="E1526" s="71"/>
      <c r="F1526" s="72" t="s">
        <v>1105</v>
      </c>
      <c r="G1526" s="73"/>
      <c r="H1526" s="71" t="s">
        <v>288</v>
      </c>
      <c r="I1526" s="104">
        <f>SUM(I1527:I1529)</f>
        <v>2589</v>
      </c>
      <c r="J1526" s="74">
        <f t="shared" ref="J1526:AT1526" si="1064">SUM(J1527:J1529)</f>
        <v>26</v>
      </c>
      <c r="K1526" s="74">
        <f t="shared" si="1064"/>
        <v>35</v>
      </c>
      <c r="L1526" s="74">
        <f t="shared" si="1064"/>
        <v>35</v>
      </c>
      <c r="M1526" s="74">
        <f t="shared" si="1064"/>
        <v>36</v>
      </c>
      <c r="N1526" s="74">
        <f t="shared" si="1064"/>
        <v>38</v>
      </c>
      <c r="O1526" s="74">
        <f t="shared" si="1064"/>
        <v>32</v>
      </c>
      <c r="P1526" s="74">
        <f t="shared" si="1064"/>
        <v>41</v>
      </c>
      <c r="Q1526" s="74">
        <f t="shared" si="1064"/>
        <v>44</v>
      </c>
      <c r="R1526" s="74">
        <f t="shared" si="1064"/>
        <v>47</v>
      </c>
      <c r="S1526" s="74">
        <f t="shared" si="1064"/>
        <v>51</v>
      </c>
      <c r="T1526" s="74">
        <f t="shared" si="1064"/>
        <v>55</v>
      </c>
      <c r="U1526" s="74">
        <f t="shared" si="1064"/>
        <v>59</v>
      </c>
      <c r="V1526" s="74">
        <f t="shared" si="1064"/>
        <v>60</v>
      </c>
      <c r="W1526" s="74">
        <f t="shared" si="1064"/>
        <v>58</v>
      </c>
      <c r="X1526" s="74">
        <f t="shared" si="1064"/>
        <v>54</v>
      </c>
      <c r="Y1526" s="74">
        <f t="shared" si="1064"/>
        <v>50</v>
      </c>
      <c r="Z1526" s="74">
        <f t="shared" si="1064"/>
        <v>46</v>
      </c>
      <c r="AA1526" s="74">
        <f t="shared" si="1064"/>
        <v>41</v>
      </c>
      <c r="AB1526" s="74">
        <f t="shared" si="1064"/>
        <v>38</v>
      </c>
      <c r="AC1526" s="74">
        <f t="shared" si="1064"/>
        <v>34</v>
      </c>
      <c r="AD1526" s="74">
        <f t="shared" si="1064"/>
        <v>135</v>
      </c>
      <c r="AE1526" s="74">
        <f t="shared" si="1064"/>
        <v>158</v>
      </c>
      <c r="AF1526" s="74">
        <f t="shared" si="1064"/>
        <v>190</v>
      </c>
      <c r="AG1526" s="74">
        <f t="shared" si="1064"/>
        <v>187</v>
      </c>
      <c r="AH1526" s="74">
        <f t="shared" si="1064"/>
        <v>193</v>
      </c>
      <c r="AI1526" s="74">
        <f t="shared" si="1064"/>
        <v>163</v>
      </c>
      <c r="AJ1526" s="74">
        <f t="shared" si="1064"/>
        <v>141</v>
      </c>
      <c r="AK1526" s="74">
        <f t="shared" si="1064"/>
        <v>124</v>
      </c>
      <c r="AL1526" s="74">
        <f t="shared" si="1064"/>
        <v>124</v>
      </c>
      <c r="AM1526" s="74">
        <f t="shared" si="1064"/>
        <v>89</v>
      </c>
      <c r="AN1526" s="74">
        <f t="shared" si="1064"/>
        <v>96</v>
      </c>
      <c r="AO1526" s="74">
        <f t="shared" si="1064"/>
        <v>56</v>
      </c>
      <c r="AP1526" s="74">
        <f t="shared" si="1064"/>
        <v>53</v>
      </c>
      <c r="AQ1526" s="74">
        <f t="shared" si="1064"/>
        <v>140</v>
      </c>
      <c r="AR1526" s="74">
        <f t="shared" si="1064"/>
        <v>100</v>
      </c>
      <c r="AS1526" s="74">
        <f t="shared" si="1064"/>
        <v>503</v>
      </c>
      <c r="AT1526" s="74">
        <f t="shared" si="1064"/>
        <v>39</v>
      </c>
      <c r="AU1526" s="73" t="s">
        <v>288</v>
      </c>
      <c r="AV1526" s="109"/>
      <c r="AW1526" s="109"/>
    </row>
    <row r="1527" spans="1:49" s="33" customFormat="1" ht="12">
      <c r="A1527" s="21">
        <v>1523</v>
      </c>
      <c r="B1527" s="83">
        <v>4826</v>
      </c>
      <c r="C1527" s="84" t="s">
        <v>996</v>
      </c>
      <c r="D1527" s="84" t="s">
        <v>798</v>
      </c>
      <c r="E1527" s="84" t="s">
        <v>797</v>
      </c>
      <c r="F1527" s="13" t="s">
        <v>466</v>
      </c>
      <c r="G1527" s="56" t="s">
        <v>662</v>
      </c>
      <c r="H1527" s="83">
        <v>4826</v>
      </c>
      <c r="I1527" s="16">
        <f t="shared" ref="I1527:I1529" si="1065">SUM(J1527:AP1527)</f>
        <v>700</v>
      </c>
      <c r="J1527" s="51">
        <f>VLOOKUP(H1527,'[3]POB 2017 DISA CHOTA'!$G$289:$AS$1552,3,FALSE)</f>
        <v>10</v>
      </c>
      <c r="K1527" s="51">
        <f>VLOOKUP(H1527,'[3]POB 2017 DISA CHOTA'!$G$289:$AS$1552,4,FALSE)</f>
        <v>12</v>
      </c>
      <c r="L1527" s="51">
        <f>VLOOKUP(H1527,'[3]POB 2017 DISA CHOTA'!$G$289:$AS$1552,5,FALSE)</f>
        <v>5</v>
      </c>
      <c r="M1527" s="51">
        <f>VLOOKUP(H1527,'[3]POB 2017 DISA CHOTA'!$G$289:$AS$1552,6,FALSE)</f>
        <v>9</v>
      </c>
      <c r="N1527" s="51">
        <f>VLOOKUP(H1527,'[3]POB 2017 DISA CHOTA'!$G$289:$AS$1552,7,FALSE)</f>
        <v>7</v>
      </c>
      <c r="O1527" s="51">
        <f>VLOOKUP(H1527,'[3]POB 2017 DISA CHOTA'!$G$289:$AS$1552,8,FALSE)</f>
        <v>7</v>
      </c>
      <c r="P1527" s="51">
        <f>VLOOKUP(H1527,'[3]POB 2017 DISA CHOTA'!$G$289:$AS$1552,9,FALSE)</f>
        <v>9</v>
      </c>
      <c r="Q1527" s="51">
        <f>VLOOKUP(H1527,'[3]POB 2017 DISA CHOTA'!$G$289:$AS$1552,10,FALSE)</f>
        <v>10</v>
      </c>
      <c r="R1527" s="51">
        <f>VLOOKUP(H1527,'[3]POB 2017 DISA CHOTA'!$G$289:$AS$1552,11,FALSE)</f>
        <v>10</v>
      </c>
      <c r="S1527" s="51">
        <f>VLOOKUP(H1527,'[3]POB 2017 DISA CHOTA'!$G$289:$AS$1552,12,FALSE)</f>
        <v>14</v>
      </c>
      <c r="T1527" s="51">
        <f>VLOOKUP(H1527,'[3]POB 2017 DISA CHOTA'!$G$289:$AS$1552,13,FALSE)</f>
        <v>16</v>
      </c>
      <c r="U1527" s="51">
        <f>VLOOKUP(H1527,'[3]POB 2017 DISA CHOTA'!$G$289:$AS$1552,14,FALSE)</f>
        <v>18</v>
      </c>
      <c r="V1527" s="51">
        <f>VLOOKUP(H1527,'[3]POB 2017 DISA CHOTA'!$G$289:$AS$1552,15,FALSE)</f>
        <v>20</v>
      </c>
      <c r="W1527" s="51">
        <f>VLOOKUP(H1527,'[3]POB 2017 DISA CHOTA'!$G$289:$AS$1552,16,FALSE)</f>
        <v>14</v>
      </c>
      <c r="X1527" s="51">
        <f>VLOOKUP(H1527,'[3]POB 2017 DISA CHOTA'!$G$289:$AS$1552,17,FALSE)</f>
        <v>9</v>
      </c>
      <c r="Y1527" s="51">
        <f>VLOOKUP(H1527,'[3]POB 2017 DISA CHOTA'!$G$289:$AS$1552,18,FALSE)</f>
        <v>14</v>
      </c>
      <c r="Z1527" s="51">
        <f>VLOOKUP(H1527,'[3]POB 2017 DISA CHOTA'!$G$289:$AS$1552,19,FALSE)</f>
        <v>12</v>
      </c>
      <c r="AA1527" s="51">
        <f>VLOOKUP(H1527,'[3]POB 2017 DISA CHOTA'!$G$289:$AS$1552,20,FALSE)</f>
        <v>12</v>
      </c>
      <c r="AB1527" s="51">
        <f>VLOOKUP(H1527,'[3]POB 2017 DISA CHOTA'!$G$289:$AS$1552,21,FALSE)</f>
        <v>10</v>
      </c>
      <c r="AC1527" s="51">
        <f>VLOOKUP(H1527,'[3]POB 2017 DISA CHOTA'!$G$289:$AS$1552,22,FALSE)</f>
        <v>12</v>
      </c>
      <c r="AD1527" s="51">
        <f>VLOOKUP(H1527,'[3]POB 2017 DISA CHOTA'!$G$289:$AS$1552,23,FALSE)</f>
        <v>41</v>
      </c>
      <c r="AE1527" s="51">
        <f>VLOOKUP(H1527,'[3]POB 2017 DISA CHOTA'!$G$289:$AS$1552,24,FALSE)</f>
        <v>36</v>
      </c>
      <c r="AF1527" s="51">
        <f>VLOOKUP(H1527,'[3]POB 2017 DISA CHOTA'!$G$289:$AS$1552,25,FALSE)</f>
        <v>49</v>
      </c>
      <c r="AG1527" s="51">
        <f>VLOOKUP(H1527,'[3]POB 2017 DISA CHOTA'!$G$289:$AS$1552,26,FALSE)</f>
        <v>48</v>
      </c>
      <c r="AH1527" s="51">
        <f>VLOOKUP(H1527,'[3]POB 2017 DISA CHOTA'!$G$289:$AS$1552,27,FALSE)</f>
        <v>63</v>
      </c>
      <c r="AI1527" s="51">
        <f>VLOOKUP(H1527,'[3]POB 2017 DISA CHOTA'!$G$289:$AS$1552,28,FALSE)</f>
        <v>51</v>
      </c>
      <c r="AJ1527" s="51">
        <f>VLOOKUP(H1527,'[3]POB 2017 DISA CHOTA'!$G$289:$AS$1552,29,FALSE)</f>
        <v>34</v>
      </c>
      <c r="AK1527" s="51">
        <f>VLOOKUP(H1527,'[3]POB 2017 DISA CHOTA'!$G$289:$AS$1552,30,FALSE)</f>
        <v>31</v>
      </c>
      <c r="AL1527" s="51">
        <f>VLOOKUP(H1527,'[3]POB 2017 DISA CHOTA'!$G$289:$AS$1552,31,FALSE)</f>
        <v>27</v>
      </c>
      <c r="AM1527" s="51">
        <f>VLOOKUP(H1527,'[3]POB 2017 DISA CHOTA'!$G$289:$AS$1552,32,FALSE)</f>
        <v>23</v>
      </c>
      <c r="AN1527" s="51">
        <f>VLOOKUP(H1527,'[3]POB 2017 DISA CHOTA'!$G$289:$AS$1552,33,FALSE)</f>
        <v>31</v>
      </c>
      <c r="AO1527" s="51">
        <f>VLOOKUP(H1527,'[3]POB 2017 DISA CHOTA'!$G$289:$AS$1552,34,FALSE)</f>
        <v>19</v>
      </c>
      <c r="AP1527" s="51">
        <f>VLOOKUP(H1527,'[3]POB 2017 DISA CHOTA'!$G$289:$AS$1552,35,FALSE)</f>
        <v>17</v>
      </c>
      <c r="AQ1527" s="51">
        <f>VLOOKUP(H1527,'[3]POB 2017 DISA CHOTA'!$G$289:$AS$1552,36,FALSE)</f>
        <v>38</v>
      </c>
      <c r="AR1527" s="51">
        <f>VLOOKUP(H1527,'[3]POB 2017 DISA CHOTA'!$G$289:$AS$1552,37,FALSE)</f>
        <v>29</v>
      </c>
      <c r="AS1527" s="51">
        <f>VLOOKUP(H1527,'[3]POB 2017 DISA CHOTA'!$G$289:$AS$1552,38,FALSE)</f>
        <v>141</v>
      </c>
      <c r="AT1527" s="51">
        <f>VLOOKUP(H1527,'[3]POB 2017 DISA CHOTA'!$G$289:$AS$1552,39,FALSE)</f>
        <v>14</v>
      </c>
      <c r="AU1527" s="56">
        <v>4826</v>
      </c>
      <c r="AV1527" s="109"/>
      <c r="AW1527" s="109"/>
    </row>
    <row r="1528" spans="1:49" s="33" customFormat="1" ht="12">
      <c r="A1528" s="21">
        <v>1524</v>
      </c>
      <c r="B1528" s="83">
        <v>4827</v>
      </c>
      <c r="C1528" s="84" t="s">
        <v>996</v>
      </c>
      <c r="D1528" s="84" t="s">
        <v>798</v>
      </c>
      <c r="E1528" s="84" t="s">
        <v>797</v>
      </c>
      <c r="F1528" s="13" t="s">
        <v>421</v>
      </c>
      <c r="G1528" s="56" t="s">
        <v>662</v>
      </c>
      <c r="H1528" s="83">
        <v>4827</v>
      </c>
      <c r="I1528" s="16">
        <f t="shared" si="1065"/>
        <v>765</v>
      </c>
      <c r="J1528" s="51">
        <f>VLOOKUP(H1528,'[3]POB 2017 DISA CHOTA'!$G$289:$AS$1552,3,FALSE)</f>
        <v>7</v>
      </c>
      <c r="K1528" s="51">
        <f>VLOOKUP(H1528,'[3]POB 2017 DISA CHOTA'!$G$289:$AS$1552,4,FALSE)</f>
        <v>13</v>
      </c>
      <c r="L1528" s="51">
        <f>VLOOKUP(H1528,'[3]POB 2017 DISA CHOTA'!$G$289:$AS$1552,5,FALSE)</f>
        <v>20</v>
      </c>
      <c r="M1528" s="51">
        <f>VLOOKUP(H1528,'[3]POB 2017 DISA CHOTA'!$G$289:$AS$1552,6,FALSE)</f>
        <v>13</v>
      </c>
      <c r="N1528" s="51">
        <f>VLOOKUP(H1528,'[3]POB 2017 DISA CHOTA'!$G$289:$AS$1552,7,FALSE)</f>
        <v>13</v>
      </c>
      <c r="O1528" s="51">
        <f>VLOOKUP(H1528,'[3]POB 2017 DISA CHOTA'!$G$289:$AS$1552,8,FALSE)</f>
        <v>13</v>
      </c>
      <c r="P1528" s="51">
        <f>VLOOKUP(H1528,'[3]POB 2017 DISA CHOTA'!$G$289:$AS$1552,9,FALSE)</f>
        <v>16</v>
      </c>
      <c r="Q1528" s="51">
        <f>VLOOKUP(H1528,'[3]POB 2017 DISA CHOTA'!$G$289:$AS$1552,10,FALSE)</f>
        <v>16</v>
      </c>
      <c r="R1528" s="51">
        <f>VLOOKUP(H1528,'[3]POB 2017 DISA CHOTA'!$G$289:$AS$1552,11,FALSE)</f>
        <v>18</v>
      </c>
      <c r="S1528" s="51">
        <f>VLOOKUP(H1528,'[3]POB 2017 DISA CHOTA'!$G$289:$AS$1552,12,FALSE)</f>
        <v>18</v>
      </c>
      <c r="T1528" s="51">
        <f>VLOOKUP(H1528,'[3]POB 2017 DISA CHOTA'!$G$289:$AS$1552,13,FALSE)</f>
        <v>15</v>
      </c>
      <c r="U1528" s="51">
        <f>VLOOKUP(H1528,'[3]POB 2017 DISA CHOTA'!$G$289:$AS$1552,14,FALSE)</f>
        <v>16</v>
      </c>
      <c r="V1528" s="51">
        <f>VLOOKUP(H1528,'[3]POB 2017 DISA CHOTA'!$G$289:$AS$1552,15,FALSE)</f>
        <v>14</v>
      </c>
      <c r="W1528" s="51">
        <f>VLOOKUP(H1528,'[3]POB 2017 DISA CHOTA'!$G$289:$AS$1552,16,FALSE)</f>
        <v>17</v>
      </c>
      <c r="X1528" s="51">
        <f>VLOOKUP(H1528,'[3]POB 2017 DISA CHOTA'!$G$289:$AS$1552,17,FALSE)</f>
        <v>14</v>
      </c>
      <c r="Y1528" s="51">
        <f>VLOOKUP(H1528,'[3]POB 2017 DISA CHOTA'!$G$289:$AS$1552,18,FALSE)</f>
        <v>13</v>
      </c>
      <c r="Z1528" s="51">
        <f>VLOOKUP(H1528,'[3]POB 2017 DISA CHOTA'!$G$289:$AS$1552,19,FALSE)</f>
        <v>18</v>
      </c>
      <c r="AA1528" s="51">
        <f>VLOOKUP(H1528,'[3]POB 2017 DISA CHOTA'!$G$289:$AS$1552,20,FALSE)</f>
        <v>11</v>
      </c>
      <c r="AB1528" s="51">
        <f>VLOOKUP(H1528,'[3]POB 2017 DISA CHOTA'!$G$289:$AS$1552,21,FALSE)</f>
        <v>11</v>
      </c>
      <c r="AC1528" s="51">
        <f>VLOOKUP(H1528,'[3]POB 2017 DISA CHOTA'!$G$289:$AS$1552,22,FALSE)</f>
        <v>10</v>
      </c>
      <c r="AD1528" s="51">
        <f>VLOOKUP(H1528,'[3]POB 2017 DISA CHOTA'!$G$289:$AS$1552,23,FALSE)</f>
        <v>36</v>
      </c>
      <c r="AE1528" s="51">
        <f>VLOOKUP(H1528,'[3]POB 2017 DISA CHOTA'!$G$289:$AS$1552,24,FALSE)</f>
        <v>46</v>
      </c>
      <c r="AF1528" s="51">
        <f>VLOOKUP(H1528,'[3]POB 2017 DISA CHOTA'!$G$289:$AS$1552,25,FALSE)</f>
        <v>54</v>
      </c>
      <c r="AG1528" s="51">
        <f>VLOOKUP(H1528,'[3]POB 2017 DISA CHOTA'!$G$289:$AS$1552,26,FALSE)</f>
        <v>54</v>
      </c>
      <c r="AH1528" s="51">
        <f>VLOOKUP(H1528,'[3]POB 2017 DISA CHOTA'!$G$289:$AS$1552,27,FALSE)</f>
        <v>50</v>
      </c>
      <c r="AI1528" s="51">
        <f>VLOOKUP(H1528,'[3]POB 2017 DISA CHOTA'!$G$289:$AS$1552,28,FALSE)</f>
        <v>45</v>
      </c>
      <c r="AJ1528" s="51">
        <f>VLOOKUP(H1528,'[3]POB 2017 DISA CHOTA'!$G$289:$AS$1552,29,FALSE)</f>
        <v>35</v>
      </c>
      <c r="AK1528" s="51">
        <f>VLOOKUP(H1528,'[3]POB 2017 DISA CHOTA'!$G$289:$AS$1552,30,FALSE)</f>
        <v>46</v>
      </c>
      <c r="AL1528" s="51">
        <f>VLOOKUP(H1528,'[3]POB 2017 DISA CHOTA'!$G$289:$AS$1552,31,FALSE)</f>
        <v>35</v>
      </c>
      <c r="AM1528" s="51">
        <f>VLOOKUP(H1528,'[3]POB 2017 DISA CHOTA'!$G$289:$AS$1552,32,FALSE)</f>
        <v>31</v>
      </c>
      <c r="AN1528" s="51">
        <f>VLOOKUP(H1528,'[3]POB 2017 DISA CHOTA'!$G$289:$AS$1552,33,FALSE)</f>
        <v>22</v>
      </c>
      <c r="AO1528" s="51">
        <f>VLOOKUP(H1528,'[3]POB 2017 DISA CHOTA'!$G$289:$AS$1552,34,FALSE)</f>
        <v>13</v>
      </c>
      <c r="AP1528" s="51">
        <f>VLOOKUP(H1528,'[3]POB 2017 DISA CHOTA'!$G$289:$AS$1552,35,FALSE)</f>
        <v>12</v>
      </c>
      <c r="AQ1528" s="51">
        <f>VLOOKUP(H1528,'[3]POB 2017 DISA CHOTA'!$G$289:$AS$1552,36,FALSE)</f>
        <v>37</v>
      </c>
      <c r="AR1528" s="51">
        <f>VLOOKUP(H1528,'[3]POB 2017 DISA CHOTA'!$G$289:$AS$1552,37,FALSE)</f>
        <v>30</v>
      </c>
      <c r="AS1528" s="51">
        <f>VLOOKUP(H1528,'[3]POB 2017 DISA CHOTA'!$G$289:$AS$1552,38,FALSE)</f>
        <v>140</v>
      </c>
      <c r="AT1528" s="51">
        <f>VLOOKUP(H1528,'[3]POB 2017 DISA CHOTA'!$G$289:$AS$1552,39,FALSE)</f>
        <v>11</v>
      </c>
      <c r="AU1528" s="56">
        <v>4827</v>
      </c>
      <c r="AV1528" s="109"/>
      <c r="AW1528" s="109"/>
    </row>
    <row r="1529" spans="1:49" s="33" customFormat="1" ht="12">
      <c r="A1529" s="6">
        <v>1525</v>
      </c>
      <c r="B1529" s="83">
        <v>4828</v>
      </c>
      <c r="C1529" s="84" t="s">
        <v>996</v>
      </c>
      <c r="D1529" s="84" t="s">
        <v>798</v>
      </c>
      <c r="E1529" s="84" t="s">
        <v>797</v>
      </c>
      <c r="F1529" s="13" t="s">
        <v>467</v>
      </c>
      <c r="G1529" s="56" t="s">
        <v>662</v>
      </c>
      <c r="H1529" s="83">
        <v>4828</v>
      </c>
      <c r="I1529" s="16">
        <f t="shared" si="1065"/>
        <v>1124</v>
      </c>
      <c r="J1529" s="51">
        <f>VLOOKUP(H1529,'[3]POB 2017 DISA CHOTA'!$G$289:$AS$1552,3,FALSE)</f>
        <v>9</v>
      </c>
      <c r="K1529" s="51">
        <f>VLOOKUP(H1529,'[3]POB 2017 DISA CHOTA'!$G$289:$AS$1552,4,FALSE)</f>
        <v>10</v>
      </c>
      <c r="L1529" s="51">
        <f>VLOOKUP(H1529,'[3]POB 2017 DISA CHOTA'!$G$289:$AS$1552,5,FALSE)</f>
        <v>10</v>
      </c>
      <c r="M1529" s="51">
        <f>VLOOKUP(H1529,'[3]POB 2017 DISA CHOTA'!$G$289:$AS$1552,6,FALSE)</f>
        <v>14</v>
      </c>
      <c r="N1529" s="51">
        <f>VLOOKUP(H1529,'[3]POB 2017 DISA CHOTA'!$G$289:$AS$1552,7,FALSE)</f>
        <v>18</v>
      </c>
      <c r="O1529" s="51">
        <f>VLOOKUP(H1529,'[3]POB 2017 DISA CHOTA'!$G$289:$AS$1552,8,FALSE)</f>
        <v>12</v>
      </c>
      <c r="P1529" s="51">
        <f>VLOOKUP(H1529,'[3]POB 2017 DISA CHOTA'!$G$289:$AS$1552,9,FALSE)</f>
        <v>16</v>
      </c>
      <c r="Q1529" s="51">
        <f>VLOOKUP(H1529,'[3]POB 2017 DISA CHOTA'!$G$289:$AS$1552,10,FALSE)</f>
        <v>18</v>
      </c>
      <c r="R1529" s="51">
        <f>VLOOKUP(H1529,'[3]POB 2017 DISA CHOTA'!$G$289:$AS$1552,11,FALSE)</f>
        <v>19</v>
      </c>
      <c r="S1529" s="51">
        <f>VLOOKUP(H1529,'[3]POB 2017 DISA CHOTA'!$G$289:$AS$1552,12,FALSE)</f>
        <v>19</v>
      </c>
      <c r="T1529" s="51">
        <f>VLOOKUP(H1529,'[3]POB 2017 DISA CHOTA'!$G$289:$AS$1552,13,FALSE)</f>
        <v>24</v>
      </c>
      <c r="U1529" s="51">
        <f>VLOOKUP(H1529,'[3]POB 2017 DISA CHOTA'!$G$289:$AS$1552,14,FALSE)</f>
        <v>25</v>
      </c>
      <c r="V1529" s="51">
        <f>VLOOKUP(H1529,'[3]POB 2017 DISA CHOTA'!$G$289:$AS$1552,15,FALSE)</f>
        <v>26</v>
      </c>
      <c r="W1529" s="51">
        <f>VLOOKUP(H1529,'[3]POB 2017 DISA CHOTA'!$G$289:$AS$1552,16,FALSE)</f>
        <v>27</v>
      </c>
      <c r="X1529" s="51">
        <f>VLOOKUP(H1529,'[3]POB 2017 DISA CHOTA'!$G$289:$AS$1552,17,FALSE)</f>
        <v>31</v>
      </c>
      <c r="Y1529" s="51">
        <f>VLOOKUP(H1529,'[3]POB 2017 DISA CHOTA'!$G$289:$AS$1552,18,FALSE)</f>
        <v>23</v>
      </c>
      <c r="Z1529" s="51">
        <f>VLOOKUP(H1529,'[3]POB 2017 DISA CHOTA'!$G$289:$AS$1552,19,FALSE)</f>
        <v>16</v>
      </c>
      <c r="AA1529" s="51">
        <f>VLOOKUP(H1529,'[3]POB 2017 DISA CHOTA'!$G$289:$AS$1552,20,FALSE)</f>
        <v>18</v>
      </c>
      <c r="AB1529" s="51">
        <f>VLOOKUP(H1529,'[3]POB 2017 DISA CHOTA'!$G$289:$AS$1552,21,FALSE)</f>
        <v>17</v>
      </c>
      <c r="AC1529" s="51">
        <f>VLOOKUP(H1529,'[3]POB 2017 DISA CHOTA'!$G$289:$AS$1552,22,FALSE)</f>
        <v>12</v>
      </c>
      <c r="AD1529" s="51">
        <f>VLOOKUP(H1529,'[3]POB 2017 DISA CHOTA'!$G$289:$AS$1552,23,FALSE)</f>
        <v>58</v>
      </c>
      <c r="AE1529" s="51">
        <f>VLOOKUP(H1529,'[3]POB 2017 DISA CHOTA'!$G$289:$AS$1552,24,FALSE)</f>
        <v>76</v>
      </c>
      <c r="AF1529" s="51">
        <f>VLOOKUP(H1529,'[3]POB 2017 DISA CHOTA'!$G$289:$AS$1552,25,FALSE)</f>
        <v>87</v>
      </c>
      <c r="AG1529" s="51">
        <f>VLOOKUP(H1529,'[3]POB 2017 DISA CHOTA'!$G$289:$AS$1552,26,FALSE)</f>
        <v>85</v>
      </c>
      <c r="AH1529" s="51">
        <f>VLOOKUP(H1529,'[3]POB 2017 DISA CHOTA'!$G$289:$AS$1552,27,FALSE)</f>
        <v>80</v>
      </c>
      <c r="AI1529" s="51">
        <f>VLOOKUP(H1529,'[3]POB 2017 DISA CHOTA'!$G$289:$AS$1552,28,FALSE)</f>
        <v>67</v>
      </c>
      <c r="AJ1529" s="51">
        <f>VLOOKUP(H1529,'[3]POB 2017 DISA CHOTA'!$G$289:$AS$1552,29,FALSE)</f>
        <v>72</v>
      </c>
      <c r="AK1529" s="51">
        <f>VLOOKUP(H1529,'[3]POB 2017 DISA CHOTA'!$G$289:$AS$1552,30,FALSE)</f>
        <v>47</v>
      </c>
      <c r="AL1529" s="51">
        <f>VLOOKUP(H1529,'[3]POB 2017 DISA CHOTA'!$G$289:$AS$1552,31,FALSE)</f>
        <v>62</v>
      </c>
      <c r="AM1529" s="51">
        <f>VLOOKUP(H1529,'[3]POB 2017 DISA CHOTA'!$G$289:$AS$1552,32,FALSE)</f>
        <v>35</v>
      </c>
      <c r="AN1529" s="51">
        <f>VLOOKUP(H1529,'[3]POB 2017 DISA CHOTA'!$G$289:$AS$1552,33,FALSE)</f>
        <v>43</v>
      </c>
      <c r="AO1529" s="51">
        <f>VLOOKUP(H1529,'[3]POB 2017 DISA CHOTA'!$G$289:$AS$1552,34,FALSE)</f>
        <v>24</v>
      </c>
      <c r="AP1529" s="51">
        <f>VLOOKUP(H1529,'[3]POB 2017 DISA CHOTA'!$G$289:$AS$1552,35,FALSE)</f>
        <v>24</v>
      </c>
      <c r="AQ1529" s="51">
        <f>VLOOKUP(H1529,'[3]POB 2017 DISA CHOTA'!$G$289:$AS$1552,36,FALSE)</f>
        <v>65</v>
      </c>
      <c r="AR1529" s="51">
        <f>VLOOKUP(H1529,'[3]POB 2017 DISA CHOTA'!$G$289:$AS$1552,37,FALSE)</f>
        <v>41</v>
      </c>
      <c r="AS1529" s="51">
        <f>VLOOKUP(H1529,'[3]POB 2017 DISA CHOTA'!$G$289:$AS$1552,38,FALSE)</f>
        <v>222</v>
      </c>
      <c r="AT1529" s="51">
        <f>VLOOKUP(H1529,'[3]POB 2017 DISA CHOTA'!$G$289:$AS$1552,39,FALSE)</f>
        <v>14</v>
      </c>
      <c r="AU1529" s="56">
        <v>4828</v>
      </c>
      <c r="AV1529" s="109"/>
      <c r="AW1529" s="109"/>
    </row>
    <row r="1530" spans="1:49" s="33" customFormat="1" ht="12">
      <c r="A1530" s="21">
        <v>1526</v>
      </c>
      <c r="B1530" s="71" t="s">
        <v>288</v>
      </c>
      <c r="C1530" s="71"/>
      <c r="D1530" s="71"/>
      <c r="E1530" s="71"/>
      <c r="F1530" s="72" t="s">
        <v>1106</v>
      </c>
      <c r="G1530" s="73"/>
      <c r="H1530" s="71" t="s">
        <v>288</v>
      </c>
      <c r="I1530" s="104">
        <f>SUM(I1531:I1533)</f>
        <v>2690</v>
      </c>
      <c r="J1530" s="74">
        <f t="shared" ref="J1530:AT1530" si="1066">SUM(J1531:J1533)</f>
        <v>26</v>
      </c>
      <c r="K1530" s="74">
        <f t="shared" si="1066"/>
        <v>20</v>
      </c>
      <c r="L1530" s="74">
        <f t="shared" si="1066"/>
        <v>33</v>
      </c>
      <c r="M1530" s="74">
        <f t="shared" si="1066"/>
        <v>30</v>
      </c>
      <c r="N1530" s="74">
        <f t="shared" si="1066"/>
        <v>23</v>
      </c>
      <c r="O1530" s="74">
        <f t="shared" si="1066"/>
        <v>40</v>
      </c>
      <c r="P1530" s="74">
        <f t="shared" si="1066"/>
        <v>56</v>
      </c>
      <c r="Q1530" s="74">
        <f t="shared" si="1066"/>
        <v>58</v>
      </c>
      <c r="R1530" s="74">
        <f t="shared" si="1066"/>
        <v>60</v>
      </c>
      <c r="S1530" s="74">
        <f t="shared" si="1066"/>
        <v>62</v>
      </c>
      <c r="T1530" s="74">
        <f t="shared" si="1066"/>
        <v>64</v>
      </c>
      <c r="U1530" s="74">
        <f t="shared" si="1066"/>
        <v>65</v>
      </c>
      <c r="V1530" s="74">
        <f t="shared" si="1066"/>
        <v>65</v>
      </c>
      <c r="W1530" s="74">
        <f t="shared" si="1066"/>
        <v>63</v>
      </c>
      <c r="X1530" s="74">
        <f t="shared" si="1066"/>
        <v>60</v>
      </c>
      <c r="Y1530" s="74">
        <f t="shared" si="1066"/>
        <v>57</v>
      </c>
      <c r="Z1530" s="74">
        <f t="shared" si="1066"/>
        <v>53</v>
      </c>
      <c r="AA1530" s="74">
        <f t="shared" si="1066"/>
        <v>50</v>
      </c>
      <c r="AB1530" s="74">
        <f t="shared" si="1066"/>
        <v>46</v>
      </c>
      <c r="AC1530" s="74">
        <f t="shared" si="1066"/>
        <v>43</v>
      </c>
      <c r="AD1530" s="74">
        <f t="shared" si="1066"/>
        <v>175</v>
      </c>
      <c r="AE1530" s="74">
        <f t="shared" si="1066"/>
        <v>157</v>
      </c>
      <c r="AF1530" s="74">
        <f t="shared" si="1066"/>
        <v>180</v>
      </c>
      <c r="AG1530" s="74">
        <f t="shared" si="1066"/>
        <v>190</v>
      </c>
      <c r="AH1530" s="74">
        <f t="shared" si="1066"/>
        <v>200</v>
      </c>
      <c r="AI1530" s="74">
        <f t="shared" si="1066"/>
        <v>148</v>
      </c>
      <c r="AJ1530" s="74">
        <f t="shared" si="1066"/>
        <v>146</v>
      </c>
      <c r="AK1530" s="74">
        <f t="shared" si="1066"/>
        <v>102</v>
      </c>
      <c r="AL1530" s="74">
        <f t="shared" si="1066"/>
        <v>108</v>
      </c>
      <c r="AM1530" s="74">
        <f t="shared" si="1066"/>
        <v>115</v>
      </c>
      <c r="AN1530" s="74">
        <f t="shared" si="1066"/>
        <v>82</v>
      </c>
      <c r="AO1530" s="74">
        <f t="shared" si="1066"/>
        <v>51</v>
      </c>
      <c r="AP1530" s="74">
        <f t="shared" si="1066"/>
        <v>62</v>
      </c>
      <c r="AQ1530" s="74">
        <f t="shared" si="1066"/>
        <v>155</v>
      </c>
      <c r="AR1530" s="74">
        <f t="shared" si="1066"/>
        <v>120</v>
      </c>
      <c r="AS1530" s="74">
        <f t="shared" si="1066"/>
        <v>515</v>
      </c>
      <c r="AT1530" s="74">
        <f t="shared" si="1066"/>
        <v>36</v>
      </c>
      <c r="AU1530" s="73" t="s">
        <v>288</v>
      </c>
      <c r="AV1530" s="109"/>
      <c r="AW1530" s="109"/>
    </row>
    <row r="1531" spans="1:49" s="33" customFormat="1" ht="12">
      <c r="A1531" s="21">
        <v>1527</v>
      </c>
      <c r="B1531" s="83">
        <v>4829</v>
      </c>
      <c r="C1531" s="84" t="s">
        <v>996</v>
      </c>
      <c r="D1531" s="84" t="s">
        <v>798</v>
      </c>
      <c r="E1531" s="84" t="s">
        <v>804</v>
      </c>
      <c r="F1531" s="47" t="s">
        <v>805</v>
      </c>
      <c r="G1531" s="56" t="s">
        <v>680</v>
      </c>
      <c r="H1531" s="83">
        <v>4829</v>
      </c>
      <c r="I1531" s="16">
        <f t="shared" ref="I1531:I1533" si="1067">SUM(J1531:AP1531)</f>
        <v>931</v>
      </c>
      <c r="J1531" s="51">
        <f>VLOOKUP(H1531,'[3]POB 2017 DISA CHOTA'!$G$289:$AS$1552,3,FALSE)</f>
        <v>7</v>
      </c>
      <c r="K1531" s="51">
        <f>VLOOKUP(H1531,'[3]POB 2017 DISA CHOTA'!$G$289:$AS$1552,4,FALSE)</f>
        <v>11</v>
      </c>
      <c r="L1531" s="51">
        <f>VLOOKUP(H1531,'[3]POB 2017 DISA CHOTA'!$G$289:$AS$1552,5,FALSE)</f>
        <v>11</v>
      </c>
      <c r="M1531" s="51">
        <f>VLOOKUP(H1531,'[3]POB 2017 DISA CHOTA'!$G$289:$AS$1552,6,FALSE)</f>
        <v>10</v>
      </c>
      <c r="N1531" s="51">
        <f>VLOOKUP(H1531,'[3]POB 2017 DISA CHOTA'!$G$289:$AS$1552,7,FALSE)</f>
        <v>7</v>
      </c>
      <c r="O1531" s="51">
        <f>VLOOKUP(H1531,'[3]POB 2017 DISA CHOTA'!$G$289:$AS$1552,8,FALSE)</f>
        <v>10</v>
      </c>
      <c r="P1531" s="51">
        <f>VLOOKUP(H1531,'[3]POB 2017 DISA CHOTA'!$G$289:$AS$1552,9,FALSE)</f>
        <v>18</v>
      </c>
      <c r="Q1531" s="51">
        <f>VLOOKUP(H1531,'[3]POB 2017 DISA CHOTA'!$G$289:$AS$1552,10,FALSE)</f>
        <v>16</v>
      </c>
      <c r="R1531" s="51">
        <f>VLOOKUP(H1531,'[3]POB 2017 DISA CHOTA'!$G$289:$AS$1552,11,FALSE)</f>
        <v>20</v>
      </c>
      <c r="S1531" s="51">
        <f>VLOOKUP(H1531,'[3]POB 2017 DISA CHOTA'!$G$289:$AS$1552,12,FALSE)</f>
        <v>17</v>
      </c>
      <c r="T1531" s="51">
        <f>VLOOKUP(H1531,'[3]POB 2017 DISA CHOTA'!$G$289:$AS$1552,13,FALSE)</f>
        <v>23</v>
      </c>
      <c r="U1531" s="51">
        <f>VLOOKUP(H1531,'[3]POB 2017 DISA CHOTA'!$G$289:$AS$1552,14,FALSE)</f>
        <v>19</v>
      </c>
      <c r="V1531" s="51">
        <f>VLOOKUP(H1531,'[3]POB 2017 DISA CHOTA'!$G$289:$AS$1552,15,FALSE)</f>
        <v>26</v>
      </c>
      <c r="W1531" s="51">
        <f>VLOOKUP(H1531,'[3]POB 2017 DISA CHOTA'!$G$289:$AS$1552,16,FALSE)</f>
        <v>15</v>
      </c>
      <c r="X1531" s="51">
        <f>VLOOKUP(H1531,'[3]POB 2017 DISA CHOTA'!$G$289:$AS$1552,17,FALSE)</f>
        <v>24</v>
      </c>
      <c r="Y1531" s="51">
        <f>VLOOKUP(H1531,'[3]POB 2017 DISA CHOTA'!$G$289:$AS$1552,18,FALSE)</f>
        <v>17</v>
      </c>
      <c r="Z1531" s="51">
        <f>VLOOKUP(H1531,'[3]POB 2017 DISA CHOTA'!$G$289:$AS$1552,19,FALSE)</f>
        <v>15</v>
      </c>
      <c r="AA1531" s="51">
        <f>VLOOKUP(H1531,'[3]POB 2017 DISA CHOTA'!$G$289:$AS$1552,20,FALSE)</f>
        <v>17</v>
      </c>
      <c r="AB1531" s="51">
        <f>VLOOKUP(H1531,'[3]POB 2017 DISA CHOTA'!$G$289:$AS$1552,21,FALSE)</f>
        <v>13</v>
      </c>
      <c r="AC1531" s="51">
        <f>VLOOKUP(H1531,'[3]POB 2017 DISA CHOTA'!$G$289:$AS$1552,22,FALSE)</f>
        <v>10</v>
      </c>
      <c r="AD1531" s="51">
        <f>VLOOKUP(H1531,'[3]POB 2017 DISA CHOTA'!$G$289:$AS$1552,23,FALSE)</f>
        <v>59</v>
      </c>
      <c r="AE1531" s="51">
        <f>VLOOKUP(H1531,'[3]POB 2017 DISA CHOTA'!$G$289:$AS$1552,24,FALSE)</f>
        <v>49</v>
      </c>
      <c r="AF1531" s="51">
        <f>VLOOKUP(H1531,'[3]POB 2017 DISA CHOTA'!$G$289:$AS$1552,25,FALSE)</f>
        <v>75</v>
      </c>
      <c r="AG1531" s="51">
        <f>VLOOKUP(H1531,'[3]POB 2017 DISA CHOTA'!$G$289:$AS$1552,26,FALSE)</f>
        <v>60</v>
      </c>
      <c r="AH1531" s="51">
        <f>VLOOKUP(H1531,'[3]POB 2017 DISA CHOTA'!$G$289:$AS$1552,27,FALSE)</f>
        <v>78</v>
      </c>
      <c r="AI1531" s="51">
        <f>VLOOKUP(H1531,'[3]POB 2017 DISA CHOTA'!$G$289:$AS$1552,28,FALSE)</f>
        <v>46</v>
      </c>
      <c r="AJ1531" s="51">
        <f>VLOOKUP(H1531,'[3]POB 2017 DISA CHOTA'!$G$289:$AS$1552,29,FALSE)</f>
        <v>52</v>
      </c>
      <c r="AK1531" s="51">
        <f>VLOOKUP(H1531,'[3]POB 2017 DISA CHOTA'!$G$289:$AS$1552,30,FALSE)</f>
        <v>34</v>
      </c>
      <c r="AL1531" s="51">
        <f>VLOOKUP(H1531,'[3]POB 2017 DISA CHOTA'!$G$289:$AS$1552,31,FALSE)</f>
        <v>42</v>
      </c>
      <c r="AM1531" s="51">
        <f>VLOOKUP(H1531,'[3]POB 2017 DISA CHOTA'!$G$289:$AS$1552,32,FALSE)</f>
        <v>53</v>
      </c>
      <c r="AN1531" s="51">
        <f>VLOOKUP(H1531,'[3]POB 2017 DISA CHOTA'!$G$289:$AS$1552,33,FALSE)</f>
        <v>33</v>
      </c>
      <c r="AO1531" s="51">
        <f>VLOOKUP(H1531,'[3]POB 2017 DISA CHOTA'!$G$289:$AS$1552,34,FALSE)</f>
        <v>22</v>
      </c>
      <c r="AP1531" s="51">
        <f>VLOOKUP(H1531,'[3]POB 2017 DISA CHOTA'!$G$289:$AS$1552,35,FALSE)</f>
        <v>22</v>
      </c>
      <c r="AQ1531" s="51">
        <f>VLOOKUP(H1531,'[3]POB 2017 DISA CHOTA'!$G$289:$AS$1552,36,FALSE)</f>
        <v>52</v>
      </c>
      <c r="AR1531" s="51">
        <f>VLOOKUP(H1531,'[3]POB 2017 DISA CHOTA'!$G$289:$AS$1552,37,FALSE)</f>
        <v>35</v>
      </c>
      <c r="AS1531" s="51">
        <f>VLOOKUP(H1531,'[3]POB 2017 DISA CHOTA'!$G$289:$AS$1552,38,FALSE)</f>
        <v>180</v>
      </c>
      <c r="AT1531" s="51">
        <f>VLOOKUP(H1531,'[3]POB 2017 DISA CHOTA'!$G$289:$AS$1552,39,FALSE)</f>
        <v>10</v>
      </c>
      <c r="AU1531" s="56">
        <v>4829</v>
      </c>
      <c r="AV1531" s="109"/>
      <c r="AW1531" s="109"/>
    </row>
    <row r="1532" spans="1:49" s="33" customFormat="1" ht="12">
      <c r="A1532" s="6">
        <v>1528</v>
      </c>
      <c r="B1532" s="83">
        <v>6841</v>
      </c>
      <c r="C1532" s="84" t="s">
        <v>996</v>
      </c>
      <c r="D1532" s="84" t="s">
        <v>798</v>
      </c>
      <c r="E1532" s="84" t="s">
        <v>804</v>
      </c>
      <c r="F1532" s="13" t="s">
        <v>468</v>
      </c>
      <c r="G1532" s="56" t="s">
        <v>662</v>
      </c>
      <c r="H1532" s="83">
        <v>6841</v>
      </c>
      <c r="I1532" s="16">
        <f t="shared" si="1067"/>
        <v>1294</v>
      </c>
      <c r="J1532" s="51">
        <f>VLOOKUP(H1532,'[3]POB 2017 DISA CHOTA'!$G$289:$AS$1552,3,FALSE)</f>
        <v>18</v>
      </c>
      <c r="K1532" s="51">
        <f>VLOOKUP(H1532,'[3]POB 2017 DISA CHOTA'!$G$289:$AS$1552,4,FALSE)</f>
        <v>7</v>
      </c>
      <c r="L1532" s="51">
        <f>VLOOKUP(H1532,'[3]POB 2017 DISA CHOTA'!$G$289:$AS$1552,5,FALSE)</f>
        <v>14</v>
      </c>
      <c r="M1532" s="51">
        <f>VLOOKUP(H1532,'[3]POB 2017 DISA CHOTA'!$G$289:$AS$1552,6,FALSE)</f>
        <v>15</v>
      </c>
      <c r="N1532" s="51">
        <f>VLOOKUP(H1532,'[3]POB 2017 DISA CHOTA'!$G$289:$AS$1552,7,FALSE)</f>
        <v>13</v>
      </c>
      <c r="O1532" s="51">
        <f>VLOOKUP(H1532,'[3]POB 2017 DISA CHOTA'!$G$289:$AS$1552,8,FALSE)</f>
        <v>23</v>
      </c>
      <c r="P1532" s="51">
        <f>VLOOKUP(H1532,'[3]POB 2017 DISA CHOTA'!$G$289:$AS$1552,9,FALSE)</f>
        <v>27</v>
      </c>
      <c r="Q1532" s="51">
        <f>VLOOKUP(H1532,'[3]POB 2017 DISA CHOTA'!$G$289:$AS$1552,10,FALSE)</f>
        <v>34</v>
      </c>
      <c r="R1532" s="51">
        <f>VLOOKUP(H1532,'[3]POB 2017 DISA CHOTA'!$G$289:$AS$1552,11,FALSE)</f>
        <v>31</v>
      </c>
      <c r="S1532" s="51">
        <f>VLOOKUP(H1532,'[3]POB 2017 DISA CHOTA'!$G$289:$AS$1552,12,FALSE)</f>
        <v>38</v>
      </c>
      <c r="T1532" s="51">
        <f>VLOOKUP(H1532,'[3]POB 2017 DISA CHOTA'!$G$289:$AS$1552,13,FALSE)</f>
        <v>34</v>
      </c>
      <c r="U1532" s="51">
        <f>VLOOKUP(H1532,'[3]POB 2017 DISA CHOTA'!$G$289:$AS$1552,14,FALSE)</f>
        <v>37</v>
      </c>
      <c r="V1532" s="51">
        <f>VLOOKUP(H1532,'[3]POB 2017 DISA CHOTA'!$G$289:$AS$1552,15,FALSE)</f>
        <v>31</v>
      </c>
      <c r="W1532" s="51">
        <f>VLOOKUP(H1532,'[3]POB 2017 DISA CHOTA'!$G$289:$AS$1552,16,FALSE)</f>
        <v>35</v>
      </c>
      <c r="X1532" s="51">
        <f>VLOOKUP(H1532,'[3]POB 2017 DISA CHOTA'!$G$289:$AS$1552,17,FALSE)</f>
        <v>31</v>
      </c>
      <c r="Y1532" s="51">
        <f>VLOOKUP(H1532,'[3]POB 2017 DISA CHOTA'!$G$289:$AS$1552,18,FALSE)</f>
        <v>35</v>
      </c>
      <c r="Z1532" s="51">
        <f>VLOOKUP(H1532,'[3]POB 2017 DISA CHOTA'!$G$289:$AS$1552,19,FALSE)</f>
        <v>31</v>
      </c>
      <c r="AA1532" s="51">
        <f>VLOOKUP(H1532,'[3]POB 2017 DISA CHOTA'!$G$289:$AS$1552,20,FALSE)</f>
        <v>26</v>
      </c>
      <c r="AB1532" s="51">
        <f>VLOOKUP(H1532,'[3]POB 2017 DISA CHOTA'!$G$289:$AS$1552,21,FALSE)</f>
        <v>20</v>
      </c>
      <c r="AC1532" s="51">
        <f>VLOOKUP(H1532,'[3]POB 2017 DISA CHOTA'!$G$289:$AS$1552,22,FALSE)</f>
        <v>29</v>
      </c>
      <c r="AD1532" s="51">
        <f>VLOOKUP(H1532,'[3]POB 2017 DISA CHOTA'!$G$289:$AS$1552,23,FALSE)</f>
        <v>65</v>
      </c>
      <c r="AE1532" s="51">
        <f>VLOOKUP(H1532,'[3]POB 2017 DISA CHOTA'!$G$289:$AS$1552,24,FALSE)</f>
        <v>82</v>
      </c>
      <c r="AF1532" s="51">
        <f>VLOOKUP(H1532,'[3]POB 2017 DISA CHOTA'!$G$289:$AS$1552,25,FALSE)</f>
        <v>76</v>
      </c>
      <c r="AG1532" s="51">
        <f>VLOOKUP(H1532,'[3]POB 2017 DISA CHOTA'!$G$289:$AS$1552,26,FALSE)</f>
        <v>99</v>
      </c>
      <c r="AH1532" s="51">
        <f>VLOOKUP(H1532,'[3]POB 2017 DISA CHOTA'!$G$289:$AS$1552,27,FALSE)</f>
        <v>93</v>
      </c>
      <c r="AI1532" s="51">
        <f>VLOOKUP(H1532,'[3]POB 2017 DISA CHOTA'!$G$289:$AS$1552,28,FALSE)</f>
        <v>71</v>
      </c>
      <c r="AJ1532" s="51">
        <f>VLOOKUP(H1532,'[3]POB 2017 DISA CHOTA'!$G$289:$AS$1552,29,FALSE)</f>
        <v>62</v>
      </c>
      <c r="AK1532" s="51">
        <f>VLOOKUP(H1532,'[3]POB 2017 DISA CHOTA'!$G$289:$AS$1552,30,FALSE)</f>
        <v>49</v>
      </c>
      <c r="AL1532" s="51">
        <f>VLOOKUP(H1532,'[3]POB 2017 DISA CHOTA'!$G$289:$AS$1552,31,FALSE)</f>
        <v>45</v>
      </c>
      <c r="AM1532" s="51">
        <f>VLOOKUP(H1532,'[3]POB 2017 DISA CHOTA'!$G$289:$AS$1552,32,FALSE)</f>
        <v>38</v>
      </c>
      <c r="AN1532" s="51">
        <f>VLOOKUP(H1532,'[3]POB 2017 DISA CHOTA'!$G$289:$AS$1552,33,FALSE)</f>
        <v>35</v>
      </c>
      <c r="AO1532" s="51">
        <f>VLOOKUP(H1532,'[3]POB 2017 DISA CHOTA'!$G$289:$AS$1552,34,FALSE)</f>
        <v>21</v>
      </c>
      <c r="AP1532" s="51">
        <f>VLOOKUP(H1532,'[3]POB 2017 DISA CHOTA'!$G$289:$AS$1552,35,FALSE)</f>
        <v>29</v>
      </c>
      <c r="AQ1532" s="51">
        <f>VLOOKUP(H1532,'[3]POB 2017 DISA CHOTA'!$G$289:$AS$1552,36,FALSE)</f>
        <v>82</v>
      </c>
      <c r="AR1532" s="51">
        <f>VLOOKUP(H1532,'[3]POB 2017 DISA CHOTA'!$G$289:$AS$1552,37,FALSE)</f>
        <v>68</v>
      </c>
      <c r="AS1532" s="51">
        <f>VLOOKUP(H1532,'[3]POB 2017 DISA CHOTA'!$G$289:$AS$1552,38,FALSE)</f>
        <v>238</v>
      </c>
      <c r="AT1532" s="51">
        <f>VLOOKUP(H1532,'[3]POB 2017 DISA CHOTA'!$G$289:$AS$1552,39,FALSE)</f>
        <v>24</v>
      </c>
      <c r="AU1532" s="56">
        <v>6841</v>
      </c>
      <c r="AV1532" s="109"/>
      <c r="AW1532" s="109"/>
    </row>
    <row r="1533" spans="1:49" s="33" customFormat="1" ht="12">
      <c r="A1533" s="21">
        <v>1529</v>
      </c>
      <c r="B1533" s="83">
        <v>12164</v>
      </c>
      <c r="C1533" s="84" t="s">
        <v>996</v>
      </c>
      <c r="D1533" s="84" t="s">
        <v>798</v>
      </c>
      <c r="E1533" s="84" t="s">
        <v>804</v>
      </c>
      <c r="F1533" s="13" t="s">
        <v>469</v>
      </c>
      <c r="G1533" s="56" t="s">
        <v>662</v>
      </c>
      <c r="H1533" s="83">
        <v>12164</v>
      </c>
      <c r="I1533" s="16">
        <f t="shared" si="1067"/>
        <v>465</v>
      </c>
      <c r="J1533" s="51">
        <f>VLOOKUP(H1533,'[3]POB 2017 DISA CHOTA'!$G$289:$AS$1552,3,FALSE)</f>
        <v>1</v>
      </c>
      <c r="K1533" s="51">
        <f>VLOOKUP(H1533,'[3]POB 2017 DISA CHOTA'!$G$289:$AS$1552,4,FALSE)</f>
        <v>2</v>
      </c>
      <c r="L1533" s="51">
        <f>VLOOKUP(H1533,'[3]POB 2017 DISA CHOTA'!$G$289:$AS$1552,5,FALSE)</f>
        <v>8</v>
      </c>
      <c r="M1533" s="51">
        <f>VLOOKUP(H1533,'[3]POB 2017 DISA CHOTA'!$G$289:$AS$1552,6,FALSE)</f>
        <v>5</v>
      </c>
      <c r="N1533" s="51">
        <f>VLOOKUP(H1533,'[3]POB 2017 DISA CHOTA'!$G$289:$AS$1552,7,FALSE)</f>
        <v>3</v>
      </c>
      <c r="O1533" s="51">
        <f>VLOOKUP(H1533,'[3]POB 2017 DISA CHOTA'!$G$289:$AS$1552,8,FALSE)</f>
        <v>7</v>
      </c>
      <c r="P1533" s="51">
        <f>VLOOKUP(H1533,'[3]POB 2017 DISA CHOTA'!$G$289:$AS$1552,9,FALSE)</f>
        <v>11</v>
      </c>
      <c r="Q1533" s="51">
        <f>VLOOKUP(H1533,'[3]POB 2017 DISA CHOTA'!$G$289:$AS$1552,10,FALSE)</f>
        <v>8</v>
      </c>
      <c r="R1533" s="51">
        <f>VLOOKUP(H1533,'[3]POB 2017 DISA CHOTA'!$G$289:$AS$1552,11,FALSE)</f>
        <v>9</v>
      </c>
      <c r="S1533" s="51">
        <f>VLOOKUP(H1533,'[3]POB 2017 DISA CHOTA'!$G$289:$AS$1552,12,FALSE)</f>
        <v>7</v>
      </c>
      <c r="T1533" s="51">
        <f>VLOOKUP(H1533,'[3]POB 2017 DISA CHOTA'!$G$289:$AS$1552,13,FALSE)</f>
        <v>7</v>
      </c>
      <c r="U1533" s="51">
        <f>VLOOKUP(H1533,'[3]POB 2017 DISA CHOTA'!$G$289:$AS$1552,14,FALSE)</f>
        <v>9</v>
      </c>
      <c r="V1533" s="51">
        <f>VLOOKUP(H1533,'[3]POB 2017 DISA CHOTA'!$G$289:$AS$1552,15,FALSE)</f>
        <v>8</v>
      </c>
      <c r="W1533" s="51">
        <f>VLOOKUP(H1533,'[3]POB 2017 DISA CHOTA'!$G$289:$AS$1552,16,FALSE)</f>
        <v>13</v>
      </c>
      <c r="X1533" s="51">
        <f>VLOOKUP(H1533,'[3]POB 2017 DISA CHOTA'!$G$289:$AS$1552,17,FALSE)</f>
        <v>5</v>
      </c>
      <c r="Y1533" s="51">
        <f>VLOOKUP(H1533,'[3]POB 2017 DISA CHOTA'!$G$289:$AS$1552,18,FALSE)</f>
        <v>5</v>
      </c>
      <c r="Z1533" s="51">
        <f>VLOOKUP(H1533,'[3]POB 2017 DISA CHOTA'!$G$289:$AS$1552,19,FALSE)</f>
        <v>7</v>
      </c>
      <c r="AA1533" s="51">
        <f>VLOOKUP(H1533,'[3]POB 2017 DISA CHOTA'!$G$289:$AS$1552,20,FALSE)</f>
        <v>7</v>
      </c>
      <c r="AB1533" s="51">
        <f>VLOOKUP(H1533,'[3]POB 2017 DISA CHOTA'!$G$289:$AS$1552,21,FALSE)</f>
        <v>13</v>
      </c>
      <c r="AC1533" s="51">
        <f>VLOOKUP(H1533,'[3]POB 2017 DISA CHOTA'!$G$289:$AS$1552,22,FALSE)</f>
        <v>4</v>
      </c>
      <c r="AD1533" s="51">
        <f>VLOOKUP(H1533,'[3]POB 2017 DISA CHOTA'!$G$289:$AS$1552,23,FALSE)</f>
        <v>51</v>
      </c>
      <c r="AE1533" s="51">
        <f>VLOOKUP(H1533,'[3]POB 2017 DISA CHOTA'!$G$289:$AS$1552,24,FALSE)</f>
        <v>26</v>
      </c>
      <c r="AF1533" s="51">
        <f>VLOOKUP(H1533,'[3]POB 2017 DISA CHOTA'!$G$289:$AS$1552,25,FALSE)</f>
        <v>29</v>
      </c>
      <c r="AG1533" s="51">
        <f>VLOOKUP(H1533,'[3]POB 2017 DISA CHOTA'!$G$289:$AS$1552,26,FALSE)</f>
        <v>31</v>
      </c>
      <c r="AH1533" s="51">
        <f>VLOOKUP(H1533,'[3]POB 2017 DISA CHOTA'!$G$289:$AS$1552,27,FALSE)</f>
        <v>29</v>
      </c>
      <c r="AI1533" s="51">
        <f>VLOOKUP(H1533,'[3]POB 2017 DISA CHOTA'!$G$289:$AS$1552,28,FALSE)</f>
        <v>31</v>
      </c>
      <c r="AJ1533" s="51">
        <f>VLOOKUP(H1533,'[3]POB 2017 DISA CHOTA'!$G$289:$AS$1552,29,FALSE)</f>
        <v>32</v>
      </c>
      <c r="AK1533" s="51">
        <f>VLOOKUP(H1533,'[3]POB 2017 DISA CHOTA'!$G$289:$AS$1552,30,FALSE)</f>
        <v>19</v>
      </c>
      <c r="AL1533" s="51">
        <f>VLOOKUP(H1533,'[3]POB 2017 DISA CHOTA'!$G$289:$AS$1552,31,FALSE)</f>
        <v>21</v>
      </c>
      <c r="AM1533" s="51">
        <f>VLOOKUP(H1533,'[3]POB 2017 DISA CHOTA'!$G$289:$AS$1552,32,FALSE)</f>
        <v>24</v>
      </c>
      <c r="AN1533" s="51">
        <f>VLOOKUP(H1533,'[3]POB 2017 DISA CHOTA'!$G$289:$AS$1552,33,FALSE)</f>
        <v>14</v>
      </c>
      <c r="AO1533" s="51">
        <f>VLOOKUP(H1533,'[3]POB 2017 DISA CHOTA'!$G$289:$AS$1552,34,FALSE)</f>
        <v>8</v>
      </c>
      <c r="AP1533" s="51">
        <f>VLOOKUP(H1533,'[3]POB 2017 DISA CHOTA'!$G$289:$AS$1552,35,FALSE)</f>
        <v>11</v>
      </c>
      <c r="AQ1533" s="51">
        <f>VLOOKUP(H1533,'[3]POB 2017 DISA CHOTA'!$G$289:$AS$1552,36,FALSE)</f>
        <v>21</v>
      </c>
      <c r="AR1533" s="51">
        <f>VLOOKUP(H1533,'[3]POB 2017 DISA CHOTA'!$G$289:$AS$1552,37,FALSE)</f>
        <v>17</v>
      </c>
      <c r="AS1533" s="51">
        <f>VLOOKUP(H1533,'[3]POB 2017 DISA CHOTA'!$G$289:$AS$1552,38,FALSE)</f>
        <v>97</v>
      </c>
      <c r="AT1533" s="51">
        <f>VLOOKUP(H1533,'[3]POB 2017 DISA CHOTA'!$G$289:$AS$1552,39,FALSE)</f>
        <v>2</v>
      </c>
      <c r="AU1533" s="56">
        <v>12164</v>
      </c>
      <c r="AV1533" s="109"/>
      <c r="AW1533" s="109"/>
    </row>
    <row r="1534" spans="1:49" s="33" customFormat="1" ht="12">
      <c r="A1534" s="21">
        <v>1530</v>
      </c>
      <c r="B1534" s="71" t="s">
        <v>288</v>
      </c>
      <c r="C1534" s="71"/>
      <c r="D1534" s="71"/>
      <c r="E1534" s="71"/>
      <c r="F1534" s="72" t="s">
        <v>1107</v>
      </c>
      <c r="G1534" s="73"/>
      <c r="H1534" s="71" t="s">
        <v>288</v>
      </c>
      <c r="I1534" s="104">
        <f>SUM(I1535:I1538)</f>
        <v>4451</v>
      </c>
      <c r="J1534" s="74">
        <f t="shared" ref="J1534:AT1534" si="1068">SUM(J1535:J1538)</f>
        <v>52</v>
      </c>
      <c r="K1534" s="74">
        <f t="shared" si="1068"/>
        <v>55</v>
      </c>
      <c r="L1534" s="74">
        <f t="shared" si="1068"/>
        <v>81</v>
      </c>
      <c r="M1534" s="74">
        <f t="shared" si="1068"/>
        <v>78</v>
      </c>
      <c r="N1534" s="74">
        <f t="shared" si="1068"/>
        <v>84</v>
      </c>
      <c r="O1534" s="74">
        <f t="shared" si="1068"/>
        <v>83</v>
      </c>
      <c r="P1534" s="74">
        <f t="shared" si="1068"/>
        <v>85</v>
      </c>
      <c r="Q1534" s="74">
        <f t="shared" si="1068"/>
        <v>88</v>
      </c>
      <c r="R1534" s="74">
        <f t="shared" si="1068"/>
        <v>91</v>
      </c>
      <c r="S1534" s="74">
        <f t="shared" si="1068"/>
        <v>95</v>
      </c>
      <c r="T1534" s="74">
        <f t="shared" si="1068"/>
        <v>98</v>
      </c>
      <c r="U1534" s="74">
        <f t="shared" si="1068"/>
        <v>101</v>
      </c>
      <c r="V1534" s="74">
        <f t="shared" si="1068"/>
        <v>102</v>
      </c>
      <c r="W1534" s="74">
        <f t="shared" si="1068"/>
        <v>100</v>
      </c>
      <c r="X1534" s="74">
        <f t="shared" si="1068"/>
        <v>95</v>
      </c>
      <c r="Y1534" s="74">
        <f t="shared" si="1068"/>
        <v>90</v>
      </c>
      <c r="Z1534" s="74">
        <f t="shared" si="1068"/>
        <v>86</v>
      </c>
      <c r="AA1534" s="74">
        <f t="shared" si="1068"/>
        <v>80</v>
      </c>
      <c r="AB1534" s="74">
        <f t="shared" si="1068"/>
        <v>73</v>
      </c>
      <c r="AC1534" s="74">
        <f t="shared" si="1068"/>
        <v>65</v>
      </c>
      <c r="AD1534" s="74">
        <f t="shared" si="1068"/>
        <v>247</v>
      </c>
      <c r="AE1534" s="74">
        <f t="shared" si="1068"/>
        <v>283</v>
      </c>
      <c r="AF1534" s="74">
        <f t="shared" si="1068"/>
        <v>294</v>
      </c>
      <c r="AG1534" s="74">
        <f t="shared" si="1068"/>
        <v>307</v>
      </c>
      <c r="AH1534" s="74">
        <f t="shared" si="1068"/>
        <v>325</v>
      </c>
      <c r="AI1534" s="74">
        <f t="shared" si="1068"/>
        <v>263</v>
      </c>
      <c r="AJ1534" s="74">
        <f t="shared" si="1068"/>
        <v>241</v>
      </c>
      <c r="AK1534" s="74">
        <f t="shared" si="1068"/>
        <v>194</v>
      </c>
      <c r="AL1534" s="74">
        <f t="shared" si="1068"/>
        <v>189</v>
      </c>
      <c r="AM1534" s="74">
        <f t="shared" si="1068"/>
        <v>148</v>
      </c>
      <c r="AN1534" s="74">
        <f t="shared" si="1068"/>
        <v>128</v>
      </c>
      <c r="AO1534" s="74">
        <f t="shared" si="1068"/>
        <v>88</v>
      </c>
      <c r="AP1534" s="74">
        <f t="shared" si="1068"/>
        <v>62</v>
      </c>
      <c r="AQ1534" s="74">
        <f t="shared" si="1068"/>
        <v>243</v>
      </c>
      <c r="AR1534" s="74">
        <f t="shared" si="1068"/>
        <v>189</v>
      </c>
      <c r="AS1534" s="74">
        <f t="shared" si="1068"/>
        <v>843</v>
      </c>
      <c r="AT1534" s="74">
        <f t="shared" si="1068"/>
        <v>67</v>
      </c>
      <c r="AU1534" s="73" t="s">
        <v>288</v>
      </c>
      <c r="AV1534" s="109"/>
      <c r="AW1534" s="109"/>
    </row>
    <row r="1535" spans="1:49" s="33" customFormat="1" ht="12">
      <c r="A1535" s="6">
        <v>1531</v>
      </c>
      <c r="B1535" s="83">
        <v>4830</v>
      </c>
      <c r="C1535" s="84" t="s">
        <v>996</v>
      </c>
      <c r="D1535" s="84" t="s">
        <v>798</v>
      </c>
      <c r="E1535" s="84" t="s">
        <v>799</v>
      </c>
      <c r="F1535" s="13" t="s">
        <v>470</v>
      </c>
      <c r="G1535" s="56" t="s">
        <v>680</v>
      </c>
      <c r="H1535" s="83">
        <v>4830</v>
      </c>
      <c r="I1535" s="16">
        <f t="shared" ref="I1535:I1538" si="1069">SUM(J1535:AP1535)</f>
        <v>2408</v>
      </c>
      <c r="J1535" s="51">
        <f>VLOOKUP(H1535,'[3]POB 2017 DISA CHOTA'!$G$289:$AS$1552,3,FALSE)</f>
        <v>26</v>
      </c>
      <c r="K1535" s="51">
        <f>VLOOKUP(H1535,'[3]POB 2017 DISA CHOTA'!$G$289:$AS$1552,4,FALSE)</f>
        <v>26</v>
      </c>
      <c r="L1535" s="51">
        <f>VLOOKUP(H1535,'[3]POB 2017 DISA CHOTA'!$G$289:$AS$1552,5,FALSE)</f>
        <v>43</v>
      </c>
      <c r="M1535" s="51">
        <f>VLOOKUP(H1535,'[3]POB 2017 DISA CHOTA'!$G$289:$AS$1552,6,FALSE)</f>
        <v>39</v>
      </c>
      <c r="N1535" s="51">
        <f>VLOOKUP(H1535,'[3]POB 2017 DISA CHOTA'!$G$289:$AS$1552,7,FALSE)</f>
        <v>43</v>
      </c>
      <c r="O1535" s="51">
        <f>VLOOKUP(H1535,'[3]POB 2017 DISA CHOTA'!$G$289:$AS$1552,8,FALSE)</f>
        <v>39</v>
      </c>
      <c r="P1535" s="51">
        <f>VLOOKUP(H1535,'[3]POB 2017 DISA CHOTA'!$G$289:$AS$1552,9,FALSE)</f>
        <v>47</v>
      </c>
      <c r="Q1535" s="51">
        <f>VLOOKUP(H1535,'[3]POB 2017 DISA CHOTA'!$G$289:$AS$1552,10,FALSE)</f>
        <v>44</v>
      </c>
      <c r="R1535" s="51">
        <f>VLOOKUP(H1535,'[3]POB 2017 DISA CHOTA'!$G$289:$AS$1552,11,FALSE)</f>
        <v>53</v>
      </c>
      <c r="S1535" s="51">
        <f>VLOOKUP(H1535,'[3]POB 2017 DISA CHOTA'!$G$289:$AS$1552,12,FALSE)</f>
        <v>53</v>
      </c>
      <c r="T1535" s="51">
        <f>VLOOKUP(H1535,'[3]POB 2017 DISA CHOTA'!$G$289:$AS$1552,13,FALSE)</f>
        <v>58</v>
      </c>
      <c r="U1535" s="51">
        <f>VLOOKUP(H1535,'[3]POB 2017 DISA CHOTA'!$G$289:$AS$1552,14,FALSE)</f>
        <v>54</v>
      </c>
      <c r="V1535" s="51">
        <f>VLOOKUP(H1535,'[3]POB 2017 DISA CHOTA'!$G$289:$AS$1552,15,FALSE)</f>
        <v>65</v>
      </c>
      <c r="W1535" s="51">
        <f>VLOOKUP(H1535,'[3]POB 2017 DISA CHOTA'!$G$289:$AS$1552,16,FALSE)</f>
        <v>50</v>
      </c>
      <c r="X1535" s="51">
        <f>VLOOKUP(H1535,'[3]POB 2017 DISA CHOTA'!$G$289:$AS$1552,17,FALSE)</f>
        <v>57</v>
      </c>
      <c r="Y1535" s="51">
        <f>VLOOKUP(H1535,'[3]POB 2017 DISA CHOTA'!$G$289:$AS$1552,18,FALSE)</f>
        <v>52</v>
      </c>
      <c r="Z1535" s="51">
        <f>VLOOKUP(H1535,'[3]POB 2017 DISA CHOTA'!$G$289:$AS$1552,19,FALSE)</f>
        <v>42</v>
      </c>
      <c r="AA1535" s="51">
        <f>VLOOKUP(H1535,'[3]POB 2017 DISA CHOTA'!$G$289:$AS$1552,20,FALSE)</f>
        <v>49</v>
      </c>
      <c r="AB1535" s="51">
        <f>VLOOKUP(H1535,'[3]POB 2017 DISA CHOTA'!$G$289:$AS$1552,21,FALSE)</f>
        <v>37</v>
      </c>
      <c r="AC1535" s="51">
        <f>VLOOKUP(H1535,'[3]POB 2017 DISA CHOTA'!$G$289:$AS$1552,22,FALSE)</f>
        <v>28</v>
      </c>
      <c r="AD1535" s="51">
        <f>VLOOKUP(H1535,'[3]POB 2017 DISA CHOTA'!$G$289:$AS$1552,23,FALSE)</f>
        <v>128</v>
      </c>
      <c r="AE1535" s="51">
        <f>VLOOKUP(H1535,'[3]POB 2017 DISA CHOTA'!$G$289:$AS$1552,24,FALSE)</f>
        <v>135</v>
      </c>
      <c r="AF1535" s="51">
        <f>VLOOKUP(H1535,'[3]POB 2017 DISA CHOTA'!$G$289:$AS$1552,25,FALSE)</f>
        <v>143</v>
      </c>
      <c r="AG1535" s="51">
        <f>VLOOKUP(H1535,'[3]POB 2017 DISA CHOTA'!$G$289:$AS$1552,26,FALSE)</f>
        <v>152</v>
      </c>
      <c r="AH1535" s="51">
        <f>VLOOKUP(H1535,'[3]POB 2017 DISA CHOTA'!$G$289:$AS$1552,27,FALSE)</f>
        <v>190</v>
      </c>
      <c r="AI1535" s="51">
        <f>VLOOKUP(H1535,'[3]POB 2017 DISA CHOTA'!$G$289:$AS$1552,28,FALSE)</f>
        <v>158</v>
      </c>
      <c r="AJ1535" s="51">
        <f>VLOOKUP(H1535,'[3]POB 2017 DISA CHOTA'!$G$289:$AS$1552,29,FALSE)</f>
        <v>130</v>
      </c>
      <c r="AK1535" s="51">
        <f>VLOOKUP(H1535,'[3]POB 2017 DISA CHOTA'!$G$289:$AS$1552,30,FALSE)</f>
        <v>98</v>
      </c>
      <c r="AL1535" s="51">
        <f>VLOOKUP(H1535,'[3]POB 2017 DISA CHOTA'!$G$289:$AS$1552,31,FALSE)</f>
        <v>103</v>
      </c>
      <c r="AM1535" s="51">
        <f>VLOOKUP(H1535,'[3]POB 2017 DISA CHOTA'!$G$289:$AS$1552,32,FALSE)</f>
        <v>88</v>
      </c>
      <c r="AN1535" s="51">
        <f>VLOOKUP(H1535,'[3]POB 2017 DISA CHOTA'!$G$289:$AS$1552,33,FALSE)</f>
        <v>92</v>
      </c>
      <c r="AO1535" s="51">
        <f>VLOOKUP(H1535,'[3]POB 2017 DISA CHOTA'!$G$289:$AS$1552,34,FALSE)</f>
        <v>51</v>
      </c>
      <c r="AP1535" s="51">
        <f>VLOOKUP(H1535,'[3]POB 2017 DISA CHOTA'!$G$289:$AS$1552,35,FALSE)</f>
        <v>35</v>
      </c>
      <c r="AQ1535" s="51">
        <f>VLOOKUP(H1535,'[3]POB 2017 DISA CHOTA'!$G$289:$AS$1552,36,FALSE)</f>
        <v>139</v>
      </c>
      <c r="AR1535" s="51">
        <f>VLOOKUP(H1535,'[3]POB 2017 DISA CHOTA'!$G$289:$AS$1552,37,FALSE)</f>
        <v>100</v>
      </c>
      <c r="AS1535" s="51">
        <f>VLOOKUP(H1535,'[3]POB 2017 DISA CHOTA'!$G$289:$AS$1552,38,FALSE)</f>
        <v>444</v>
      </c>
      <c r="AT1535" s="51">
        <f>VLOOKUP(H1535,'[3]POB 2017 DISA CHOTA'!$G$289:$AS$1552,39,FALSE)</f>
        <v>33</v>
      </c>
      <c r="AU1535" s="56">
        <v>4830</v>
      </c>
      <c r="AV1535" s="109"/>
      <c r="AW1535" s="109"/>
    </row>
    <row r="1536" spans="1:49" s="33" customFormat="1" ht="12">
      <c r="A1536" s="21">
        <v>1532</v>
      </c>
      <c r="B1536" s="83">
        <v>4831</v>
      </c>
      <c r="C1536" s="84" t="s">
        <v>996</v>
      </c>
      <c r="D1536" s="84" t="s">
        <v>798</v>
      </c>
      <c r="E1536" s="84" t="s">
        <v>799</v>
      </c>
      <c r="F1536" s="13" t="s">
        <v>471</v>
      </c>
      <c r="G1536" s="56" t="s">
        <v>662</v>
      </c>
      <c r="H1536" s="83">
        <v>4831</v>
      </c>
      <c r="I1536" s="16">
        <f t="shared" si="1069"/>
        <v>521</v>
      </c>
      <c r="J1536" s="51">
        <f>VLOOKUP(H1536,'[3]POB 2017 DISA CHOTA'!$G$289:$AS$1552,3,FALSE)</f>
        <v>4</v>
      </c>
      <c r="K1536" s="51">
        <f>VLOOKUP(H1536,'[3]POB 2017 DISA CHOTA'!$G$289:$AS$1552,4,FALSE)</f>
        <v>2</v>
      </c>
      <c r="L1536" s="51">
        <f>VLOOKUP(H1536,'[3]POB 2017 DISA CHOTA'!$G$289:$AS$1552,5,FALSE)</f>
        <v>10</v>
      </c>
      <c r="M1536" s="51">
        <f>VLOOKUP(H1536,'[3]POB 2017 DISA CHOTA'!$G$289:$AS$1552,6,FALSE)</f>
        <v>9</v>
      </c>
      <c r="N1536" s="51">
        <f>VLOOKUP(H1536,'[3]POB 2017 DISA CHOTA'!$G$289:$AS$1552,7,FALSE)</f>
        <v>11</v>
      </c>
      <c r="O1536" s="51">
        <f>VLOOKUP(H1536,'[3]POB 2017 DISA CHOTA'!$G$289:$AS$1552,8,FALSE)</f>
        <v>9</v>
      </c>
      <c r="P1536" s="51">
        <f>VLOOKUP(H1536,'[3]POB 2017 DISA CHOTA'!$G$289:$AS$1552,9,FALSE)</f>
        <v>12</v>
      </c>
      <c r="Q1536" s="51">
        <f>VLOOKUP(H1536,'[3]POB 2017 DISA CHOTA'!$G$289:$AS$1552,10,FALSE)</f>
        <v>11</v>
      </c>
      <c r="R1536" s="51">
        <f>VLOOKUP(H1536,'[3]POB 2017 DISA CHOTA'!$G$289:$AS$1552,11,FALSE)</f>
        <v>8</v>
      </c>
      <c r="S1536" s="51">
        <f>VLOOKUP(H1536,'[3]POB 2017 DISA CHOTA'!$G$289:$AS$1552,12,FALSE)</f>
        <v>8</v>
      </c>
      <c r="T1536" s="51">
        <f>VLOOKUP(H1536,'[3]POB 2017 DISA CHOTA'!$G$289:$AS$1552,13,FALSE)</f>
        <v>9</v>
      </c>
      <c r="U1536" s="51">
        <f>VLOOKUP(H1536,'[3]POB 2017 DISA CHOTA'!$G$289:$AS$1552,14,FALSE)</f>
        <v>11</v>
      </c>
      <c r="V1536" s="51">
        <f>VLOOKUP(H1536,'[3]POB 2017 DISA CHOTA'!$G$289:$AS$1552,15,FALSE)</f>
        <v>10</v>
      </c>
      <c r="W1536" s="51">
        <f>VLOOKUP(H1536,'[3]POB 2017 DISA CHOTA'!$G$289:$AS$1552,16,FALSE)</f>
        <v>20</v>
      </c>
      <c r="X1536" s="51">
        <f>VLOOKUP(H1536,'[3]POB 2017 DISA CHOTA'!$G$289:$AS$1552,17,FALSE)</f>
        <v>7</v>
      </c>
      <c r="Y1536" s="51">
        <f>VLOOKUP(H1536,'[3]POB 2017 DISA CHOTA'!$G$289:$AS$1552,18,FALSE)</f>
        <v>15</v>
      </c>
      <c r="Z1536" s="51">
        <f>VLOOKUP(H1536,'[3]POB 2017 DISA CHOTA'!$G$289:$AS$1552,19,FALSE)</f>
        <v>10</v>
      </c>
      <c r="AA1536" s="51">
        <f>VLOOKUP(H1536,'[3]POB 2017 DISA CHOTA'!$G$289:$AS$1552,20,FALSE)</f>
        <v>6</v>
      </c>
      <c r="AB1536" s="51">
        <f>VLOOKUP(H1536,'[3]POB 2017 DISA CHOTA'!$G$289:$AS$1552,21,FALSE)</f>
        <v>11</v>
      </c>
      <c r="AC1536" s="51">
        <f>VLOOKUP(H1536,'[3]POB 2017 DISA CHOTA'!$G$289:$AS$1552,22,FALSE)</f>
        <v>13</v>
      </c>
      <c r="AD1536" s="51">
        <f>VLOOKUP(H1536,'[3]POB 2017 DISA CHOTA'!$G$289:$AS$1552,23,FALSE)</f>
        <v>24</v>
      </c>
      <c r="AE1536" s="51">
        <f>VLOOKUP(H1536,'[3]POB 2017 DISA CHOTA'!$G$289:$AS$1552,24,FALSE)</f>
        <v>25</v>
      </c>
      <c r="AF1536" s="51">
        <f>VLOOKUP(H1536,'[3]POB 2017 DISA CHOTA'!$G$289:$AS$1552,25,FALSE)</f>
        <v>31</v>
      </c>
      <c r="AG1536" s="51">
        <f>VLOOKUP(H1536,'[3]POB 2017 DISA CHOTA'!$G$289:$AS$1552,26,FALSE)</f>
        <v>41</v>
      </c>
      <c r="AH1536" s="51">
        <f>VLOOKUP(H1536,'[3]POB 2017 DISA CHOTA'!$G$289:$AS$1552,27,FALSE)</f>
        <v>47</v>
      </c>
      <c r="AI1536" s="51">
        <f>VLOOKUP(H1536,'[3]POB 2017 DISA CHOTA'!$G$289:$AS$1552,28,FALSE)</f>
        <v>34</v>
      </c>
      <c r="AJ1536" s="51">
        <f>VLOOKUP(H1536,'[3]POB 2017 DISA CHOTA'!$G$289:$AS$1552,29,FALSE)</f>
        <v>26</v>
      </c>
      <c r="AK1536" s="51">
        <f>VLOOKUP(H1536,'[3]POB 2017 DISA CHOTA'!$G$289:$AS$1552,30,FALSE)</f>
        <v>26</v>
      </c>
      <c r="AL1536" s="51">
        <f>VLOOKUP(H1536,'[3]POB 2017 DISA CHOTA'!$G$289:$AS$1552,31,FALSE)</f>
        <v>14</v>
      </c>
      <c r="AM1536" s="51">
        <f>VLOOKUP(H1536,'[3]POB 2017 DISA CHOTA'!$G$289:$AS$1552,32,FALSE)</f>
        <v>21</v>
      </c>
      <c r="AN1536" s="51">
        <f>VLOOKUP(H1536,'[3]POB 2017 DISA CHOTA'!$G$289:$AS$1552,33,FALSE)</f>
        <v>13</v>
      </c>
      <c r="AO1536" s="51">
        <f>VLOOKUP(H1536,'[3]POB 2017 DISA CHOTA'!$G$289:$AS$1552,34,FALSE)</f>
        <v>13</v>
      </c>
      <c r="AP1536" s="51">
        <f>VLOOKUP(H1536,'[3]POB 2017 DISA CHOTA'!$G$289:$AS$1552,35,FALSE)</f>
        <v>10</v>
      </c>
      <c r="AQ1536" s="51">
        <f>VLOOKUP(H1536,'[3]POB 2017 DISA CHOTA'!$G$289:$AS$1552,36,FALSE)</f>
        <v>28</v>
      </c>
      <c r="AR1536" s="51">
        <f>VLOOKUP(H1536,'[3]POB 2017 DISA CHOTA'!$G$289:$AS$1552,37,FALSE)</f>
        <v>26</v>
      </c>
      <c r="AS1536" s="51">
        <f>VLOOKUP(H1536,'[3]POB 2017 DISA CHOTA'!$G$289:$AS$1552,38,FALSE)</f>
        <v>99</v>
      </c>
      <c r="AT1536" s="51">
        <f>VLOOKUP(H1536,'[3]POB 2017 DISA CHOTA'!$G$289:$AS$1552,39,FALSE)</f>
        <v>5</v>
      </c>
      <c r="AU1536" s="56">
        <v>4831</v>
      </c>
      <c r="AV1536" s="109"/>
      <c r="AW1536" s="109"/>
    </row>
    <row r="1537" spans="1:49" s="33" customFormat="1" ht="12">
      <c r="A1537" s="21">
        <v>1533</v>
      </c>
      <c r="B1537" s="83">
        <v>4832</v>
      </c>
      <c r="C1537" s="84" t="s">
        <v>996</v>
      </c>
      <c r="D1537" s="84" t="s">
        <v>798</v>
      </c>
      <c r="E1537" s="84" t="s">
        <v>799</v>
      </c>
      <c r="F1537" s="13" t="s">
        <v>472</v>
      </c>
      <c r="G1537" s="56" t="s">
        <v>662</v>
      </c>
      <c r="H1537" s="83">
        <v>4832</v>
      </c>
      <c r="I1537" s="16">
        <f t="shared" si="1069"/>
        <v>980</v>
      </c>
      <c r="J1537" s="51">
        <f>VLOOKUP(H1537,'[3]POB 2017 DISA CHOTA'!$G$289:$AS$1552,3,FALSE)</f>
        <v>20</v>
      </c>
      <c r="K1537" s="51">
        <f>VLOOKUP(H1537,'[3]POB 2017 DISA CHOTA'!$G$289:$AS$1552,4,FALSE)</f>
        <v>25</v>
      </c>
      <c r="L1537" s="51">
        <f>VLOOKUP(H1537,'[3]POB 2017 DISA CHOTA'!$G$289:$AS$1552,5,FALSE)</f>
        <v>19</v>
      </c>
      <c r="M1537" s="51">
        <f>VLOOKUP(H1537,'[3]POB 2017 DISA CHOTA'!$G$289:$AS$1552,6,FALSE)</f>
        <v>21</v>
      </c>
      <c r="N1537" s="51">
        <f>VLOOKUP(H1537,'[3]POB 2017 DISA CHOTA'!$G$289:$AS$1552,7,FALSE)</f>
        <v>22</v>
      </c>
      <c r="O1537" s="51">
        <f>VLOOKUP(H1537,'[3]POB 2017 DISA CHOTA'!$G$289:$AS$1552,8,FALSE)</f>
        <v>26</v>
      </c>
      <c r="P1537" s="51">
        <f>VLOOKUP(H1537,'[3]POB 2017 DISA CHOTA'!$G$289:$AS$1552,9,FALSE)</f>
        <v>18</v>
      </c>
      <c r="Q1537" s="51">
        <f>VLOOKUP(H1537,'[3]POB 2017 DISA CHOTA'!$G$289:$AS$1552,10,FALSE)</f>
        <v>23</v>
      </c>
      <c r="R1537" s="51">
        <f>VLOOKUP(H1537,'[3]POB 2017 DISA CHOTA'!$G$289:$AS$1552,11,FALSE)</f>
        <v>23</v>
      </c>
      <c r="S1537" s="51">
        <f>VLOOKUP(H1537,'[3]POB 2017 DISA CHOTA'!$G$289:$AS$1552,12,FALSE)</f>
        <v>21</v>
      </c>
      <c r="T1537" s="51">
        <f>VLOOKUP(H1537,'[3]POB 2017 DISA CHOTA'!$G$289:$AS$1552,13,FALSE)</f>
        <v>21</v>
      </c>
      <c r="U1537" s="51">
        <f>VLOOKUP(H1537,'[3]POB 2017 DISA CHOTA'!$G$289:$AS$1552,14,FALSE)</f>
        <v>27</v>
      </c>
      <c r="V1537" s="51">
        <f>VLOOKUP(H1537,'[3]POB 2017 DISA CHOTA'!$G$289:$AS$1552,15,FALSE)</f>
        <v>20</v>
      </c>
      <c r="W1537" s="51">
        <f>VLOOKUP(H1537,'[3]POB 2017 DISA CHOTA'!$G$289:$AS$1552,16,FALSE)</f>
        <v>24</v>
      </c>
      <c r="X1537" s="51">
        <f>VLOOKUP(H1537,'[3]POB 2017 DISA CHOTA'!$G$289:$AS$1552,17,FALSE)</f>
        <v>23</v>
      </c>
      <c r="Y1537" s="51">
        <f>VLOOKUP(H1537,'[3]POB 2017 DISA CHOTA'!$G$289:$AS$1552,18,FALSE)</f>
        <v>14</v>
      </c>
      <c r="Z1537" s="51">
        <f>VLOOKUP(H1537,'[3]POB 2017 DISA CHOTA'!$G$289:$AS$1552,19,FALSE)</f>
        <v>21</v>
      </c>
      <c r="AA1537" s="51">
        <f>VLOOKUP(H1537,'[3]POB 2017 DISA CHOTA'!$G$289:$AS$1552,20,FALSE)</f>
        <v>19</v>
      </c>
      <c r="AB1537" s="51">
        <f>VLOOKUP(H1537,'[3]POB 2017 DISA CHOTA'!$G$289:$AS$1552,21,FALSE)</f>
        <v>15</v>
      </c>
      <c r="AC1537" s="51">
        <f>VLOOKUP(H1537,'[3]POB 2017 DISA CHOTA'!$G$289:$AS$1552,22,FALSE)</f>
        <v>15</v>
      </c>
      <c r="AD1537" s="51">
        <f>VLOOKUP(H1537,'[3]POB 2017 DISA CHOTA'!$G$289:$AS$1552,23,FALSE)</f>
        <v>58</v>
      </c>
      <c r="AE1537" s="51">
        <f>VLOOKUP(H1537,'[3]POB 2017 DISA CHOTA'!$G$289:$AS$1552,24,FALSE)</f>
        <v>71</v>
      </c>
      <c r="AF1537" s="51">
        <f>VLOOKUP(H1537,'[3]POB 2017 DISA CHOTA'!$G$289:$AS$1552,25,FALSE)</f>
        <v>72</v>
      </c>
      <c r="AG1537" s="51">
        <f>VLOOKUP(H1537,'[3]POB 2017 DISA CHOTA'!$G$289:$AS$1552,26,FALSE)</f>
        <v>70</v>
      </c>
      <c r="AH1537" s="51">
        <f>VLOOKUP(H1537,'[3]POB 2017 DISA CHOTA'!$G$289:$AS$1552,27,FALSE)</f>
        <v>58</v>
      </c>
      <c r="AI1537" s="51">
        <f>VLOOKUP(H1537,'[3]POB 2017 DISA CHOTA'!$G$289:$AS$1552,28,FALSE)</f>
        <v>38</v>
      </c>
      <c r="AJ1537" s="51">
        <f>VLOOKUP(H1537,'[3]POB 2017 DISA CHOTA'!$G$289:$AS$1552,29,FALSE)</f>
        <v>53</v>
      </c>
      <c r="AK1537" s="51">
        <f>VLOOKUP(H1537,'[3]POB 2017 DISA CHOTA'!$G$289:$AS$1552,30,FALSE)</f>
        <v>38</v>
      </c>
      <c r="AL1537" s="51">
        <f>VLOOKUP(H1537,'[3]POB 2017 DISA CHOTA'!$G$289:$AS$1552,31,FALSE)</f>
        <v>39</v>
      </c>
      <c r="AM1537" s="51">
        <f>VLOOKUP(H1537,'[3]POB 2017 DISA CHOTA'!$G$289:$AS$1552,32,FALSE)</f>
        <v>21</v>
      </c>
      <c r="AN1537" s="51">
        <f>VLOOKUP(H1537,'[3]POB 2017 DISA CHOTA'!$G$289:$AS$1552,33,FALSE)</f>
        <v>16</v>
      </c>
      <c r="AO1537" s="51">
        <f>VLOOKUP(H1537,'[3]POB 2017 DISA CHOTA'!$G$289:$AS$1552,34,FALSE)</f>
        <v>18</v>
      </c>
      <c r="AP1537" s="51">
        <f>VLOOKUP(H1537,'[3]POB 2017 DISA CHOTA'!$G$289:$AS$1552,35,FALSE)</f>
        <v>11</v>
      </c>
      <c r="AQ1537" s="51">
        <f>VLOOKUP(H1537,'[3]POB 2017 DISA CHOTA'!$G$289:$AS$1552,36,FALSE)</f>
        <v>56</v>
      </c>
      <c r="AR1537" s="51">
        <f>VLOOKUP(H1537,'[3]POB 2017 DISA CHOTA'!$G$289:$AS$1552,37,FALSE)</f>
        <v>40</v>
      </c>
      <c r="AS1537" s="51">
        <f>VLOOKUP(H1537,'[3]POB 2017 DISA CHOTA'!$G$289:$AS$1552,38,FALSE)</f>
        <v>180</v>
      </c>
      <c r="AT1537" s="51">
        <f>VLOOKUP(H1537,'[3]POB 2017 DISA CHOTA'!$G$289:$AS$1552,39,FALSE)</f>
        <v>26</v>
      </c>
      <c r="AU1537" s="56">
        <v>4832</v>
      </c>
      <c r="AV1537" s="109"/>
      <c r="AW1537" s="109"/>
    </row>
    <row r="1538" spans="1:49" s="33" customFormat="1" ht="12">
      <c r="A1538" s="6">
        <v>1534</v>
      </c>
      <c r="B1538" s="83">
        <v>11557</v>
      </c>
      <c r="C1538" s="84" t="s">
        <v>996</v>
      </c>
      <c r="D1538" s="84" t="s">
        <v>798</v>
      </c>
      <c r="E1538" s="84" t="s">
        <v>799</v>
      </c>
      <c r="F1538" s="13" t="s">
        <v>473</v>
      </c>
      <c r="G1538" s="56" t="s">
        <v>662</v>
      </c>
      <c r="H1538" s="83">
        <v>11557</v>
      </c>
      <c r="I1538" s="16">
        <f t="shared" si="1069"/>
        <v>542</v>
      </c>
      <c r="J1538" s="51">
        <f>VLOOKUP(H1538,'[3]POB 2017 DISA CHOTA'!$G$289:$AS$1552,3,FALSE)</f>
        <v>2</v>
      </c>
      <c r="K1538" s="51">
        <f>VLOOKUP(H1538,'[3]POB 2017 DISA CHOTA'!$G$289:$AS$1552,4,FALSE)</f>
        <v>2</v>
      </c>
      <c r="L1538" s="51">
        <f>VLOOKUP(H1538,'[3]POB 2017 DISA CHOTA'!$G$289:$AS$1552,5,FALSE)</f>
        <v>9</v>
      </c>
      <c r="M1538" s="51">
        <f>VLOOKUP(H1538,'[3]POB 2017 DISA CHOTA'!$G$289:$AS$1552,6,FALSE)</f>
        <v>9</v>
      </c>
      <c r="N1538" s="51">
        <f>VLOOKUP(H1538,'[3]POB 2017 DISA CHOTA'!$G$289:$AS$1552,7,FALSE)</f>
        <v>8</v>
      </c>
      <c r="O1538" s="51">
        <f>VLOOKUP(H1538,'[3]POB 2017 DISA CHOTA'!$G$289:$AS$1552,8,FALSE)</f>
        <v>9</v>
      </c>
      <c r="P1538" s="51">
        <f>VLOOKUP(H1538,'[3]POB 2017 DISA CHOTA'!$G$289:$AS$1552,9,FALSE)</f>
        <v>8</v>
      </c>
      <c r="Q1538" s="51">
        <f>VLOOKUP(H1538,'[3]POB 2017 DISA CHOTA'!$G$289:$AS$1552,10,FALSE)</f>
        <v>10</v>
      </c>
      <c r="R1538" s="51">
        <f>VLOOKUP(H1538,'[3]POB 2017 DISA CHOTA'!$G$289:$AS$1552,11,FALSE)</f>
        <v>7</v>
      </c>
      <c r="S1538" s="51">
        <f>VLOOKUP(H1538,'[3]POB 2017 DISA CHOTA'!$G$289:$AS$1552,12,FALSE)</f>
        <v>13</v>
      </c>
      <c r="T1538" s="51">
        <f>VLOOKUP(H1538,'[3]POB 2017 DISA CHOTA'!$G$289:$AS$1552,13,FALSE)</f>
        <v>10</v>
      </c>
      <c r="U1538" s="51">
        <f>VLOOKUP(H1538,'[3]POB 2017 DISA CHOTA'!$G$289:$AS$1552,14,FALSE)</f>
        <v>9</v>
      </c>
      <c r="V1538" s="51">
        <f>VLOOKUP(H1538,'[3]POB 2017 DISA CHOTA'!$G$289:$AS$1552,15,FALSE)</f>
        <v>7</v>
      </c>
      <c r="W1538" s="51">
        <f>VLOOKUP(H1538,'[3]POB 2017 DISA CHOTA'!$G$289:$AS$1552,16,FALSE)</f>
        <v>6</v>
      </c>
      <c r="X1538" s="51">
        <f>VLOOKUP(H1538,'[3]POB 2017 DISA CHOTA'!$G$289:$AS$1552,17,FALSE)</f>
        <v>8</v>
      </c>
      <c r="Y1538" s="51">
        <f>VLOOKUP(H1538,'[3]POB 2017 DISA CHOTA'!$G$289:$AS$1552,18,FALSE)</f>
        <v>9</v>
      </c>
      <c r="Z1538" s="51">
        <f>VLOOKUP(H1538,'[3]POB 2017 DISA CHOTA'!$G$289:$AS$1552,19,FALSE)</f>
        <v>13</v>
      </c>
      <c r="AA1538" s="51">
        <f>VLOOKUP(H1538,'[3]POB 2017 DISA CHOTA'!$G$289:$AS$1552,20,FALSE)</f>
        <v>6</v>
      </c>
      <c r="AB1538" s="51">
        <f>VLOOKUP(H1538,'[3]POB 2017 DISA CHOTA'!$G$289:$AS$1552,21,FALSE)</f>
        <v>10</v>
      </c>
      <c r="AC1538" s="51">
        <f>VLOOKUP(H1538,'[3]POB 2017 DISA CHOTA'!$G$289:$AS$1552,22,FALSE)</f>
        <v>9</v>
      </c>
      <c r="AD1538" s="51">
        <f>VLOOKUP(H1538,'[3]POB 2017 DISA CHOTA'!$G$289:$AS$1552,23,FALSE)</f>
        <v>37</v>
      </c>
      <c r="AE1538" s="51">
        <f>VLOOKUP(H1538,'[3]POB 2017 DISA CHOTA'!$G$289:$AS$1552,24,FALSE)</f>
        <v>52</v>
      </c>
      <c r="AF1538" s="51">
        <f>VLOOKUP(H1538,'[3]POB 2017 DISA CHOTA'!$G$289:$AS$1552,25,FALSE)</f>
        <v>48</v>
      </c>
      <c r="AG1538" s="51">
        <f>VLOOKUP(H1538,'[3]POB 2017 DISA CHOTA'!$G$289:$AS$1552,26,FALSE)</f>
        <v>44</v>
      </c>
      <c r="AH1538" s="51">
        <f>VLOOKUP(H1538,'[3]POB 2017 DISA CHOTA'!$G$289:$AS$1552,27,FALSE)</f>
        <v>30</v>
      </c>
      <c r="AI1538" s="51">
        <f>VLOOKUP(H1538,'[3]POB 2017 DISA CHOTA'!$G$289:$AS$1552,28,FALSE)</f>
        <v>33</v>
      </c>
      <c r="AJ1538" s="51">
        <f>VLOOKUP(H1538,'[3]POB 2017 DISA CHOTA'!$G$289:$AS$1552,29,FALSE)</f>
        <v>32</v>
      </c>
      <c r="AK1538" s="51">
        <f>VLOOKUP(H1538,'[3]POB 2017 DISA CHOTA'!$G$289:$AS$1552,30,FALSE)</f>
        <v>32</v>
      </c>
      <c r="AL1538" s="51">
        <f>VLOOKUP(H1538,'[3]POB 2017 DISA CHOTA'!$G$289:$AS$1552,31,FALSE)</f>
        <v>33</v>
      </c>
      <c r="AM1538" s="51">
        <f>VLOOKUP(H1538,'[3]POB 2017 DISA CHOTA'!$G$289:$AS$1552,32,FALSE)</f>
        <v>18</v>
      </c>
      <c r="AN1538" s="51">
        <f>VLOOKUP(H1538,'[3]POB 2017 DISA CHOTA'!$G$289:$AS$1552,33,FALSE)</f>
        <v>7</v>
      </c>
      <c r="AO1538" s="51">
        <f>VLOOKUP(H1538,'[3]POB 2017 DISA CHOTA'!$G$289:$AS$1552,34,FALSE)</f>
        <v>6</v>
      </c>
      <c r="AP1538" s="51">
        <f>VLOOKUP(H1538,'[3]POB 2017 DISA CHOTA'!$G$289:$AS$1552,35,FALSE)</f>
        <v>6</v>
      </c>
      <c r="AQ1538" s="51">
        <f>VLOOKUP(H1538,'[3]POB 2017 DISA CHOTA'!$G$289:$AS$1552,36,FALSE)</f>
        <v>20</v>
      </c>
      <c r="AR1538" s="51">
        <f>VLOOKUP(H1538,'[3]POB 2017 DISA CHOTA'!$G$289:$AS$1552,37,FALSE)</f>
        <v>23</v>
      </c>
      <c r="AS1538" s="51">
        <f>VLOOKUP(H1538,'[3]POB 2017 DISA CHOTA'!$G$289:$AS$1552,38,FALSE)</f>
        <v>120</v>
      </c>
      <c r="AT1538" s="51">
        <f>VLOOKUP(H1538,'[3]POB 2017 DISA CHOTA'!$G$289:$AS$1552,39,FALSE)</f>
        <v>3</v>
      </c>
      <c r="AU1538" s="56">
        <v>11557</v>
      </c>
      <c r="AV1538" s="109"/>
      <c r="AW1538" s="109"/>
    </row>
    <row r="1539" spans="1:49" s="33" customFormat="1" ht="12">
      <c r="A1539" s="21">
        <v>1535</v>
      </c>
      <c r="B1539" s="71" t="s">
        <v>288</v>
      </c>
      <c r="C1539" s="71"/>
      <c r="D1539" s="71"/>
      <c r="E1539" s="71"/>
      <c r="F1539" s="72" t="s">
        <v>1108</v>
      </c>
      <c r="G1539" s="73"/>
      <c r="H1539" s="71" t="s">
        <v>288</v>
      </c>
      <c r="I1539" s="104">
        <f>SUM(I1540:I1541)</f>
        <v>1798</v>
      </c>
      <c r="J1539" s="74">
        <f t="shared" ref="J1539:AT1539" si="1070">SUM(J1540:J1541)</f>
        <v>17</v>
      </c>
      <c r="K1539" s="74">
        <f t="shared" si="1070"/>
        <v>16</v>
      </c>
      <c r="L1539" s="74">
        <f t="shared" si="1070"/>
        <v>14</v>
      </c>
      <c r="M1539" s="74">
        <f t="shared" si="1070"/>
        <v>26</v>
      </c>
      <c r="N1539" s="74">
        <f t="shared" si="1070"/>
        <v>20</v>
      </c>
      <c r="O1539" s="74">
        <f t="shared" si="1070"/>
        <v>31</v>
      </c>
      <c r="P1539" s="74">
        <f t="shared" si="1070"/>
        <v>40</v>
      </c>
      <c r="Q1539" s="74">
        <f t="shared" si="1070"/>
        <v>41</v>
      </c>
      <c r="R1539" s="74">
        <f t="shared" si="1070"/>
        <v>43</v>
      </c>
      <c r="S1539" s="74">
        <f t="shared" si="1070"/>
        <v>44</v>
      </c>
      <c r="T1539" s="74">
        <f t="shared" si="1070"/>
        <v>45</v>
      </c>
      <c r="U1539" s="74">
        <f t="shared" si="1070"/>
        <v>46</v>
      </c>
      <c r="V1539" s="74">
        <f t="shared" si="1070"/>
        <v>46</v>
      </c>
      <c r="W1539" s="74">
        <f t="shared" si="1070"/>
        <v>44</v>
      </c>
      <c r="X1539" s="74">
        <f t="shared" si="1070"/>
        <v>41</v>
      </c>
      <c r="Y1539" s="74">
        <f t="shared" si="1070"/>
        <v>38</v>
      </c>
      <c r="Z1539" s="74">
        <f t="shared" si="1070"/>
        <v>34</v>
      </c>
      <c r="AA1539" s="74">
        <f t="shared" si="1070"/>
        <v>32</v>
      </c>
      <c r="AB1539" s="74">
        <f t="shared" si="1070"/>
        <v>29</v>
      </c>
      <c r="AC1539" s="74">
        <f t="shared" si="1070"/>
        <v>28</v>
      </c>
      <c r="AD1539" s="74">
        <f t="shared" si="1070"/>
        <v>119</v>
      </c>
      <c r="AE1539" s="74">
        <f t="shared" si="1070"/>
        <v>120</v>
      </c>
      <c r="AF1539" s="74">
        <f t="shared" si="1070"/>
        <v>137</v>
      </c>
      <c r="AG1539" s="74">
        <f t="shared" si="1070"/>
        <v>140</v>
      </c>
      <c r="AH1539" s="74">
        <f t="shared" si="1070"/>
        <v>120</v>
      </c>
      <c r="AI1539" s="74">
        <f t="shared" si="1070"/>
        <v>83</v>
      </c>
      <c r="AJ1539" s="74">
        <f t="shared" si="1070"/>
        <v>77</v>
      </c>
      <c r="AK1539" s="74">
        <f t="shared" si="1070"/>
        <v>91</v>
      </c>
      <c r="AL1539" s="74">
        <f t="shared" si="1070"/>
        <v>61</v>
      </c>
      <c r="AM1539" s="74">
        <f t="shared" si="1070"/>
        <v>67</v>
      </c>
      <c r="AN1539" s="74">
        <f t="shared" si="1070"/>
        <v>49</v>
      </c>
      <c r="AO1539" s="74">
        <f t="shared" si="1070"/>
        <v>31</v>
      </c>
      <c r="AP1539" s="74">
        <f t="shared" si="1070"/>
        <v>28</v>
      </c>
      <c r="AQ1539" s="74">
        <f t="shared" si="1070"/>
        <v>109</v>
      </c>
      <c r="AR1539" s="74">
        <f t="shared" si="1070"/>
        <v>78</v>
      </c>
      <c r="AS1539" s="74">
        <f t="shared" si="1070"/>
        <v>352</v>
      </c>
      <c r="AT1539" s="74">
        <f t="shared" si="1070"/>
        <v>27</v>
      </c>
      <c r="AU1539" s="73" t="s">
        <v>288</v>
      </c>
      <c r="AV1539" s="109"/>
      <c r="AW1539" s="109"/>
    </row>
    <row r="1540" spans="1:49" s="33" customFormat="1" ht="12">
      <c r="A1540" s="21">
        <v>1536</v>
      </c>
      <c r="B1540" s="83">
        <v>4833</v>
      </c>
      <c r="C1540" s="84" t="s">
        <v>996</v>
      </c>
      <c r="D1540" s="84" t="s">
        <v>798</v>
      </c>
      <c r="E1540" s="84" t="s">
        <v>799</v>
      </c>
      <c r="F1540" s="13" t="s">
        <v>474</v>
      </c>
      <c r="G1540" s="56" t="s">
        <v>667</v>
      </c>
      <c r="H1540" s="83">
        <v>4833</v>
      </c>
      <c r="I1540" s="16">
        <f t="shared" ref="I1540:I1541" si="1071">SUM(J1540:AP1540)</f>
        <v>1070</v>
      </c>
      <c r="J1540" s="51">
        <f>VLOOKUP(H1540,'[3]POB 2017 DISA CHOTA'!$G$289:$AS$1552,3,FALSE)</f>
        <v>12</v>
      </c>
      <c r="K1540" s="51">
        <f>VLOOKUP(H1540,'[3]POB 2017 DISA CHOTA'!$G$289:$AS$1552,4,FALSE)</f>
        <v>12</v>
      </c>
      <c r="L1540" s="51">
        <f>VLOOKUP(H1540,'[3]POB 2017 DISA CHOTA'!$G$289:$AS$1552,5,FALSE)</f>
        <v>9</v>
      </c>
      <c r="M1540" s="51">
        <f>VLOOKUP(H1540,'[3]POB 2017 DISA CHOTA'!$G$289:$AS$1552,6,FALSE)</f>
        <v>10</v>
      </c>
      <c r="N1540" s="51">
        <f>VLOOKUP(H1540,'[3]POB 2017 DISA CHOTA'!$G$289:$AS$1552,7,FALSE)</f>
        <v>15</v>
      </c>
      <c r="O1540" s="51">
        <f>VLOOKUP(H1540,'[3]POB 2017 DISA CHOTA'!$G$289:$AS$1552,8,FALSE)</f>
        <v>21</v>
      </c>
      <c r="P1540" s="51">
        <f>VLOOKUP(H1540,'[3]POB 2017 DISA CHOTA'!$G$289:$AS$1552,9,FALSE)</f>
        <v>20</v>
      </c>
      <c r="Q1540" s="51">
        <f>VLOOKUP(H1540,'[3]POB 2017 DISA CHOTA'!$G$289:$AS$1552,10,FALSE)</f>
        <v>29</v>
      </c>
      <c r="R1540" s="51">
        <f>VLOOKUP(H1540,'[3]POB 2017 DISA CHOTA'!$G$289:$AS$1552,11,FALSE)</f>
        <v>25</v>
      </c>
      <c r="S1540" s="51">
        <f>VLOOKUP(H1540,'[3]POB 2017 DISA CHOTA'!$G$289:$AS$1552,12,FALSE)</f>
        <v>29</v>
      </c>
      <c r="T1540" s="51">
        <f>VLOOKUP(H1540,'[3]POB 2017 DISA CHOTA'!$G$289:$AS$1552,13,FALSE)</f>
        <v>28</v>
      </c>
      <c r="U1540" s="51">
        <f>VLOOKUP(H1540,'[3]POB 2017 DISA CHOTA'!$G$289:$AS$1552,14,FALSE)</f>
        <v>27</v>
      </c>
      <c r="V1540" s="51">
        <f>VLOOKUP(H1540,'[3]POB 2017 DISA CHOTA'!$G$289:$AS$1552,15,FALSE)</f>
        <v>31</v>
      </c>
      <c r="W1540" s="51">
        <f>VLOOKUP(H1540,'[3]POB 2017 DISA CHOTA'!$G$289:$AS$1552,16,FALSE)</f>
        <v>30</v>
      </c>
      <c r="X1540" s="51">
        <f>VLOOKUP(H1540,'[3]POB 2017 DISA CHOTA'!$G$289:$AS$1552,17,FALSE)</f>
        <v>22</v>
      </c>
      <c r="Y1540" s="51">
        <f>VLOOKUP(H1540,'[3]POB 2017 DISA CHOTA'!$G$289:$AS$1552,18,FALSE)</f>
        <v>19</v>
      </c>
      <c r="Z1540" s="51">
        <f>VLOOKUP(H1540,'[3]POB 2017 DISA CHOTA'!$G$289:$AS$1552,19,FALSE)</f>
        <v>21</v>
      </c>
      <c r="AA1540" s="51">
        <f>VLOOKUP(H1540,'[3]POB 2017 DISA CHOTA'!$G$289:$AS$1552,20,FALSE)</f>
        <v>16</v>
      </c>
      <c r="AB1540" s="51">
        <f>VLOOKUP(H1540,'[3]POB 2017 DISA CHOTA'!$G$289:$AS$1552,21,FALSE)</f>
        <v>16</v>
      </c>
      <c r="AC1540" s="51">
        <f>VLOOKUP(H1540,'[3]POB 2017 DISA CHOTA'!$G$289:$AS$1552,22,FALSE)</f>
        <v>15</v>
      </c>
      <c r="AD1540" s="51">
        <f>VLOOKUP(H1540,'[3]POB 2017 DISA CHOTA'!$G$289:$AS$1552,23,FALSE)</f>
        <v>74</v>
      </c>
      <c r="AE1540" s="51">
        <f>VLOOKUP(H1540,'[3]POB 2017 DISA CHOTA'!$G$289:$AS$1552,24,FALSE)</f>
        <v>81</v>
      </c>
      <c r="AF1540" s="51">
        <f>VLOOKUP(H1540,'[3]POB 2017 DISA CHOTA'!$G$289:$AS$1552,25,FALSE)</f>
        <v>73</v>
      </c>
      <c r="AG1540" s="51">
        <f>VLOOKUP(H1540,'[3]POB 2017 DISA CHOTA'!$G$289:$AS$1552,26,FALSE)</f>
        <v>64</v>
      </c>
      <c r="AH1540" s="51">
        <f>VLOOKUP(H1540,'[3]POB 2017 DISA CHOTA'!$G$289:$AS$1552,27,FALSE)</f>
        <v>68</v>
      </c>
      <c r="AI1540" s="51">
        <f>VLOOKUP(H1540,'[3]POB 2017 DISA CHOTA'!$G$289:$AS$1552,28,FALSE)</f>
        <v>51</v>
      </c>
      <c r="AJ1540" s="51">
        <f>VLOOKUP(H1540,'[3]POB 2017 DISA CHOTA'!$G$289:$AS$1552,29,FALSE)</f>
        <v>51</v>
      </c>
      <c r="AK1540" s="51">
        <f>VLOOKUP(H1540,'[3]POB 2017 DISA CHOTA'!$G$289:$AS$1552,30,FALSE)</f>
        <v>53</v>
      </c>
      <c r="AL1540" s="51">
        <f>VLOOKUP(H1540,'[3]POB 2017 DISA CHOTA'!$G$289:$AS$1552,31,FALSE)</f>
        <v>43</v>
      </c>
      <c r="AM1540" s="51">
        <f>VLOOKUP(H1540,'[3]POB 2017 DISA CHOTA'!$G$289:$AS$1552,32,FALSE)</f>
        <v>35</v>
      </c>
      <c r="AN1540" s="51">
        <f>VLOOKUP(H1540,'[3]POB 2017 DISA CHOTA'!$G$289:$AS$1552,33,FALSE)</f>
        <v>33</v>
      </c>
      <c r="AO1540" s="51">
        <f>VLOOKUP(H1540,'[3]POB 2017 DISA CHOTA'!$G$289:$AS$1552,34,FALSE)</f>
        <v>18</v>
      </c>
      <c r="AP1540" s="51">
        <f>VLOOKUP(H1540,'[3]POB 2017 DISA CHOTA'!$G$289:$AS$1552,35,FALSE)</f>
        <v>19</v>
      </c>
      <c r="AQ1540" s="51">
        <f>VLOOKUP(H1540,'[3]POB 2017 DISA CHOTA'!$G$289:$AS$1552,36,FALSE)</f>
        <v>68</v>
      </c>
      <c r="AR1540" s="51">
        <f>VLOOKUP(H1540,'[3]POB 2017 DISA CHOTA'!$G$289:$AS$1552,37,FALSE)</f>
        <v>42</v>
      </c>
      <c r="AS1540" s="51">
        <f>VLOOKUP(H1540,'[3]POB 2017 DISA CHOTA'!$G$289:$AS$1552,38,FALSE)</f>
        <v>201</v>
      </c>
      <c r="AT1540" s="51">
        <f>VLOOKUP(H1540,'[3]POB 2017 DISA CHOTA'!$G$289:$AS$1552,39,FALSE)</f>
        <v>17</v>
      </c>
      <c r="AU1540" s="56">
        <v>4833</v>
      </c>
      <c r="AV1540" s="109"/>
      <c r="AW1540" s="109"/>
    </row>
    <row r="1541" spans="1:49" s="33" customFormat="1" ht="12">
      <c r="A1541" s="6">
        <v>1537</v>
      </c>
      <c r="B1541" s="83">
        <v>6795</v>
      </c>
      <c r="C1541" s="84" t="s">
        <v>996</v>
      </c>
      <c r="D1541" s="84" t="s">
        <v>798</v>
      </c>
      <c r="E1541" s="84" t="s">
        <v>799</v>
      </c>
      <c r="F1541" s="13" t="s">
        <v>475</v>
      </c>
      <c r="G1541" s="56" t="s">
        <v>662</v>
      </c>
      <c r="H1541" s="83">
        <v>6795</v>
      </c>
      <c r="I1541" s="16">
        <f t="shared" si="1071"/>
        <v>728</v>
      </c>
      <c r="J1541" s="51">
        <f>VLOOKUP(H1541,'[3]POB 2017 DISA CHOTA'!$G$289:$AS$1552,3,FALSE)</f>
        <v>5</v>
      </c>
      <c r="K1541" s="51">
        <f>VLOOKUP(H1541,'[3]POB 2017 DISA CHOTA'!$G$289:$AS$1552,4,FALSE)</f>
        <v>4</v>
      </c>
      <c r="L1541" s="51">
        <f>VLOOKUP(H1541,'[3]POB 2017 DISA CHOTA'!$G$289:$AS$1552,5,FALSE)</f>
        <v>5</v>
      </c>
      <c r="M1541" s="51">
        <f>VLOOKUP(H1541,'[3]POB 2017 DISA CHOTA'!$G$289:$AS$1552,6,FALSE)</f>
        <v>16</v>
      </c>
      <c r="N1541" s="51">
        <f>VLOOKUP(H1541,'[3]POB 2017 DISA CHOTA'!$G$289:$AS$1552,7,FALSE)</f>
        <v>5</v>
      </c>
      <c r="O1541" s="51">
        <f>VLOOKUP(H1541,'[3]POB 2017 DISA CHOTA'!$G$289:$AS$1552,8,FALSE)</f>
        <v>10</v>
      </c>
      <c r="P1541" s="51">
        <f>VLOOKUP(H1541,'[3]POB 2017 DISA CHOTA'!$G$289:$AS$1552,9,FALSE)</f>
        <v>20</v>
      </c>
      <c r="Q1541" s="51">
        <f>VLOOKUP(H1541,'[3]POB 2017 DISA CHOTA'!$G$289:$AS$1552,10,FALSE)</f>
        <v>12</v>
      </c>
      <c r="R1541" s="51">
        <f>VLOOKUP(H1541,'[3]POB 2017 DISA CHOTA'!$G$289:$AS$1552,11,FALSE)</f>
        <v>18</v>
      </c>
      <c r="S1541" s="51">
        <f>VLOOKUP(H1541,'[3]POB 2017 DISA CHOTA'!$G$289:$AS$1552,12,FALSE)</f>
        <v>15</v>
      </c>
      <c r="T1541" s="51">
        <f>VLOOKUP(H1541,'[3]POB 2017 DISA CHOTA'!$G$289:$AS$1552,13,FALSE)</f>
        <v>17</v>
      </c>
      <c r="U1541" s="51">
        <f>VLOOKUP(H1541,'[3]POB 2017 DISA CHOTA'!$G$289:$AS$1552,14,FALSE)</f>
        <v>19</v>
      </c>
      <c r="V1541" s="51">
        <f>VLOOKUP(H1541,'[3]POB 2017 DISA CHOTA'!$G$289:$AS$1552,15,FALSE)</f>
        <v>15</v>
      </c>
      <c r="W1541" s="51">
        <f>VLOOKUP(H1541,'[3]POB 2017 DISA CHOTA'!$G$289:$AS$1552,16,FALSE)</f>
        <v>14</v>
      </c>
      <c r="X1541" s="51">
        <f>VLOOKUP(H1541,'[3]POB 2017 DISA CHOTA'!$G$289:$AS$1552,17,FALSE)</f>
        <v>19</v>
      </c>
      <c r="Y1541" s="51">
        <f>VLOOKUP(H1541,'[3]POB 2017 DISA CHOTA'!$G$289:$AS$1552,18,FALSE)</f>
        <v>19</v>
      </c>
      <c r="Z1541" s="51">
        <f>VLOOKUP(H1541,'[3]POB 2017 DISA CHOTA'!$G$289:$AS$1552,19,FALSE)</f>
        <v>13</v>
      </c>
      <c r="AA1541" s="51">
        <f>VLOOKUP(H1541,'[3]POB 2017 DISA CHOTA'!$G$289:$AS$1552,20,FALSE)</f>
        <v>16</v>
      </c>
      <c r="AB1541" s="51">
        <f>VLOOKUP(H1541,'[3]POB 2017 DISA CHOTA'!$G$289:$AS$1552,21,FALSE)</f>
        <v>13</v>
      </c>
      <c r="AC1541" s="51">
        <f>VLOOKUP(H1541,'[3]POB 2017 DISA CHOTA'!$G$289:$AS$1552,22,FALSE)</f>
        <v>13</v>
      </c>
      <c r="AD1541" s="51">
        <f>VLOOKUP(H1541,'[3]POB 2017 DISA CHOTA'!$G$289:$AS$1552,23,FALSE)</f>
        <v>45</v>
      </c>
      <c r="AE1541" s="51">
        <f>VLOOKUP(H1541,'[3]POB 2017 DISA CHOTA'!$G$289:$AS$1552,24,FALSE)</f>
        <v>39</v>
      </c>
      <c r="AF1541" s="51">
        <f>VLOOKUP(H1541,'[3]POB 2017 DISA CHOTA'!$G$289:$AS$1552,25,FALSE)</f>
        <v>64</v>
      </c>
      <c r="AG1541" s="51">
        <f>VLOOKUP(H1541,'[3]POB 2017 DISA CHOTA'!$G$289:$AS$1552,26,FALSE)</f>
        <v>76</v>
      </c>
      <c r="AH1541" s="51">
        <f>VLOOKUP(H1541,'[3]POB 2017 DISA CHOTA'!$G$289:$AS$1552,27,FALSE)</f>
        <v>52</v>
      </c>
      <c r="AI1541" s="51">
        <f>VLOOKUP(H1541,'[3]POB 2017 DISA CHOTA'!$G$289:$AS$1552,28,FALSE)</f>
        <v>32</v>
      </c>
      <c r="AJ1541" s="51">
        <f>VLOOKUP(H1541,'[3]POB 2017 DISA CHOTA'!$G$289:$AS$1552,29,FALSE)</f>
        <v>26</v>
      </c>
      <c r="AK1541" s="51">
        <f>VLOOKUP(H1541,'[3]POB 2017 DISA CHOTA'!$G$289:$AS$1552,30,FALSE)</f>
        <v>38</v>
      </c>
      <c r="AL1541" s="51">
        <f>VLOOKUP(H1541,'[3]POB 2017 DISA CHOTA'!$G$289:$AS$1552,31,FALSE)</f>
        <v>18</v>
      </c>
      <c r="AM1541" s="51">
        <f>VLOOKUP(H1541,'[3]POB 2017 DISA CHOTA'!$G$289:$AS$1552,32,FALSE)</f>
        <v>32</v>
      </c>
      <c r="AN1541" s="51">
        <f>VLOOKUP(H1541,'[3]POB 2017 DISA CHOTA'!$G$289:$AS$1552,33,FALSE)</f>
        <v>16</v>
      </c>
      <c r="AO1541" s="51">
        <f>VLOOKUP(H1541,'[3]POB 2017 DISA CHOTA'!$G$289:$AS$1552,34,FALSE)</f>
        <v>13</v>
      </c>
      <c r="AP1541" s="51">
        <f>VLOOKUP(H1541,'[3]POB 2017 DISA CHOTA'!$G$289:$AS$1552,35,FALSE)</f>
        <v>9</v>
      </c>
      <c r="AQ1541" s="51">
        <f>VLOOKUP(H1541,'[3]POB 2017 DISA CHOTA'!$G$289:$AS$1552,36,FALSE)</f>
        <v>41</v>
      </c>
      <c r="AR1541" s="51">
        <f>VLOOKUP(H1541,'[3]POB 2017 DISA CHOTA'!$G$289:$AS$1552,37,FALSE)</f>
        <v>36</v>
      </c>
      <c r="AS1541" s="51">
        <f>VLOOKUP(H1541,'[3]POB 2017 DISA CHOTA'!$G$289:$AS$1552,38,FALSE)</f>
        <v>151</v>
      </c>
      <c r="AT1541" s="51">
        <f>VLOOKUP(H1541,'[3]POB 2017 DISA CHOTA'!$G$289:$AS$1552,39,FALSE)</f>
        <v>10</v>
      </c>
      <c r="AU1541" s="56">
        <v>6795</v>
      </c>
      <c r="AV1541" s="109"/>
      <c r="AW1541" s="109"/>
    </row>
    <row r="1542" spans="1:49" s="33" customFormat="1" ht="12">
      <c r="A1542" s="21">
        <v>1538</v>
      </c>
      <c r="B1542" s="71" t="s">
        <v>288</v>
      </c>
      <c r="C1542" s="71"/>
      <c r="D1542" s="71"/>
      <c r="E1542" s="71"/>
      <c r="F1542" s="72" t="s">
        <v>1109</v>
      </c>
      <c r="G1542" s="73"/>
      <c r="H1542" s="71" t="s">
        <v>288</v>
      </c>
      <c r="I1542" s="104">
        <f>I1543</f>
        <v>545</v>
      </c>
      <c r="J1542" s="74">
        <f t="shared" ref="J1542:AT1542" si="1072">J1543</f>
        <v>3</v>
      </c>
      <c r="K1542" s="74">
        <f t="shared" si="1072"/>
        <v>3</v>
      </c>
      <c r="L1542" s="74">
        <f t="shared" si="1072"/>
        <v>6</v>
      </c>
      <c r="M1542" s="74">
        <f t="shared" si="1072"/>
        <v>2</v>
      </c>
      <c r="N1542" s="74">
        <f t="shared" si="1072"/>
        <v>4</v>
      </c>
      <c r="O1542" s="74">
        <f t="shared" si="1072"/>
        <v>7</v>
      </c>
      <c r="P1542" s="74">
        <f t="shared" si="1072"/>
        <v>10</v>
      </c>
      <c r="Q1542" s="74">
        <f t="shared" si="1072"/>
        <v>10</v>
      </c>
      <c r="R1542" s="74">
        <f t="shared" si="1072"/>
        <v>10</v>
      </c>
      <c r="S1542" s="74">
        <f t="shared" si="1072"/>
        <v>10</v>
      </c>
      <c r="T1542" s="74">
        <f t="shared" si="1072"/>
        <v>10</v>
      </c>
      <c r="U1542" s="74">
        <f t="shared" si="1072"/>
        <v>10</v>
      </c>
      <c r="V1542" s="74">
        <f t="shared" si="1072"/>
        <v>10</v>
      </c>
      <c r="W1542" s="74">
        <f t="shared" si="1072"/>
        <v>9</v>
      </c>
      <c r="X1542" s="74">
        <f t="shared" si="1072"/>
        <v>7</v>
      </c>
      <c r="Y1542" s="74">
        <f t="shared" si="1072"/>
        <v>7</v>
      </c>
      <c r="Z1542" s="74">
        <f t="shared" si="1072"/>
        <v>6</v>
      </c>
      <c r="AA1542" s="74">
        <f t="shared" si="1072"/>
        <v>6</v>
      </c>
      <c r="AB1542" s="74">
        <f t="shared" si="1072"/>
        <v>6</v>
      </c>
      <c r="AC1542" s="74">
        <f t="shared" si="1072"/>
        <v>7</v>
      </c>
      <c r="AD1542" s="74">
        <f t="shared" si="1072"/>
        <v>43</v>
      </c>
      <c r="AE1542" s="74">
        <f t="shared" si="1072"/>
        <v>56</v>
      </c>
      <c r="AF1542" s="74">
        <f t="shared" si="1072"/>
        <v>56</v>
      </c>
      <c r="AG1542" s="74">
        <f t="shared" si="1072"/>
        <v>33</v>
      </c>
      <c r="AH1542" s="74">
        <f t="shared" si="1072"/>
        <v>40</v>
      </c>
      <c r="AI1542" s="74">
        <f t="shared" si="1072"/>
        <v>34</v>
      </c>
      <c r="AJ1542" s="74">
        <f t="shared" si="1072"/>
        <v>41</v>
      </c>
      <c r="AK1542" s="74">
        <f t="shared" si="1072"/>
        <v>19</v>
      </c>
      <c r="AL1542" s="74">
        <f t="shared" si="1072"/>
        <v>22</v>
      </c>
      <c r="AM1542" s="74">
        <f t="shared" si="1072"/>
        <v>21</v>
      </c>
      <c r="AN1542" s="74">
        <f t="shared" si="1072"/>
        <v>19</v>
      </c>
      <c r="AO1542" s="74">
        <f t="shared" si="1072"/>
        <v>10</v>
      </c>
      <c r="AP1542" s="74">
        <f t="shared" si="1072"/>
        <v>8</v>
      </c>
      <c r="AQ1542" s="74">
        <f t="shared" si="1072"/>
        <v>23</v>
      </c>
      <c r="AR1542" s="74">
        <f t="shared" si="1072"/>
        <v>15</v>
      </c>
      <c r="AS1542" s="74">
        <f t="shared" si="1072"/>
        <v>128</v>
      </c>
      <c r="AT1542" s="74">
        <f t="shared" si="1072"/>
        <v>4</v>
      </c>
      <c r="AU1542" s="73" t="s">
        <v>288</v>
      </c>
      <c r="AV1542" s="109"/>
      <c r="AW1542" s="109"/>
    </row>
    <row r="1543" spans="1:49" s="33" customFormat="1" ht="12">
      <c r="A1543" s="21">
        <v>1539</v>
      </c>
      <c r="B1543" s="83">
        <v>4710</v>
      </c>
      <c r="C1543" s="84" t="s">
        <v>996</v>
      </c>
      <c r="D1543" s="84" t="s">
        <v>798</v>
      </c>
      <c r="E1543" s="84" t="s">
        <v>799</v>
      </c>
      <c r="F1543" s="15" t="s">
        <v>476</v>
      </c>
      <c r="G1543" s="56" t="s">
        <v>662</v>
      </c>
      <c r="H1543" s="83">
        <v>4710</v>
      </c>
      <c r="I1543" s="16">
        <f t="shared" ref="I1543" si="1073">SUM(J1543:AP1543)</f>
        <v>545</v>
      </c>
      <c r="J1543" s="51">
        <f>VLOOKUP(H1543,'[3]POB 2017 DISA CHOTA'!$G$289:$AS$1552,3,FALSE)</f>
        <v>3</v>
      </c>
      <c r="K1543" s="51">
        <f>VLOOKUP(H1543,'[3]POB 2017 DISA CHOTA'!$G$289:$AS$1552,4,FALSE)</f>
        <v>3</v>
      </c>
      <c r="L1543" s="51">
        <f>VLOOKUP(H1543,'[3]POB 2017 DISA CHOTA'!$G$289:$AS$1552,5,FALSE)</f>
        <v>6</v>
      </c>
      <c r="M1543" s="51">
        <f>VLOOKUP(H1543,'[3]POB 2017 DISA CHOTA'!$G$289:$AS$1552,6,FALSE)</f>
        <v>2</v>
      </c>
      <c r="N1543" s="51">
        <f>VLOOKUP(H1543,'[3]POB 2017 DISA CHOTA'!$G$289:$AS$1552,7,FALSE)</f>
        <v>4</v>
      </c>
      <c r="O1543" s="51">
        <f>VLOOKUP(H1543,'[3]POB 2017 DISA CHOTA'!$G$289:$AS$1552,8,FALSE)</f>
        <v>7</v>
      </c>
      <c r="P1543" s="51">
        <f>VLOOKUP(H1543,'[3]POB 2017 DISA CHOTA'!$G$289:$AS$1552,9,FALSE)</f>
        <v>10</v>
      </c>
      <c r="Q1543" s="51">
        <f>VLOOKUP(H1543,'[3]POB 2017 DISA CHOTA'!$G$289:$AS$1552,10,FALSE)</f>
        <v>10</v>
      </c>
      <c r="R1543" s="51">
        <f>VLOOKUP(H1543,'[3]POB 2017 DISA CHOTA'!$G$289:$AS$1552,11,FALSE)</f>
        <v>10</v>
      </c>
      <c r="S1543" s="51">
        <f>VLOOKUP(H1543,'[3]POB 2017 DISA CHOTA'!$G$289:$AS$1552,12,FALSE)</f>
        <v>10</v>
      </c>
      <c r="T1543" s="51">
        <f>VLOOKUP(H1543,'[3]POB 2017 DISA CHOTA'!$G$289:$AS$1552,13,FALSE)</f>
        <v>10</v>
      </c>
      <c r="U1543" s="51">
        <f>VLOOKUP(H1543,'[3]POB 2017 DISA CHOTA'!$G$289:$AS$1552,14,FALSE)</f>
        <v>10</v>
      </c>
      <c r="V1543" s="51">
        <f>VLOOKUP(H1543,'[3]POB 2017 DISA CHOTA'!$G$289:$AS$1552,15,FALSE)</f>
        <v>10</v>
      </c>
      <c r="W1543" s="51">
        <f>VLOOKUP(H1543,'[3]POB 2017 DISA CHOTA'!$G$289:$AS$1552,16,FALSE)</f>
        <v>9</v>
      </c>
      <c r="X1543" s="51">
        <f>VLOOKUP(H1543,'[3]POB 2017 DISA CHOTA'!$G$289:$AS$1552,17,FALSE)</f>
        <v>7</v>
      </c>
      <c r="Y1543" s="51">
        <f>VLOOKUP(H1543,'[3]POB 2017 DISA CHOTA'!$G$289:$AS$1552,18,FALSE)</f>
        <v>7</v>
      </c>
      <c r="Z1543" s="51">
        <f>VLOOKUP(H1543,'[3]POB 2017 DISA CHOTA'!$G$289:$AS$1552,19,FALSE)</f>
        <v>6</v>
      </c>
      <c r="AA1543" s="51">
        <f>VLOOKUP(H1543,'[3]POB 2017 DISA CHOTA'!$G$289:$AS$1552,20,FALSE)</f>
        <v>6</v>
      </c>
      <c r="AB1543" s="51">
        <f>VLOOKUP(H1543,'[3]POB 2017 DISA CHOTA'!$G$289:$AS$1552,21,FALSE)</f>
        <v>6</v>
      </c>
      <c r="AC1543" s="51">
        <f>VLOOKUP(H1543,'[3]POB 2017 DISA CHOTA'!$G$289:$AS$1552,22,FALSE)</f>
        <v>7</v>
      </c>
      <c r="AD1543" s="51">
        <f>VLOOKUP(H1543,'[3]POB 2017 DISA CHOTA'!$G$289:$AS$1552,23,FALSE)</f>
        <v>43</v>
      </c>
      <c r="AE1543" s="51">
        <f>VLOOKUP(H1543,'[3]POB 2017 DISA CHOTA'!$G$289:$AS$1552,24,FALSE)</f>
        <v>56</v>
      </c>
      <c r="AF1543" s="51">
        <f>VLOOKUP(H1543,'[3]POB 2017 DISA CHOTA'!$G$289:$AS$1552,25,FALSE)</f>
        <v>56</v>
      </c>
      <c r="AG1543" s="51">
        <f>VLOOKUP(H1543,'[3]POB 2017 DISA CHOTA'!$G$289:$AS$1552,26,FALSE)</f>
        <v>33</v>
      </c>
      <c r="AH1543" s="51">
        <f>VLOOKUP(H1543,'[3]POB 2017 DISA CHOTA'!$G$289:$AS$1552,27,FALSE)</f>
        <v>40</v>
      </c>
      <c r="AI1543" s="51">
        <f>VLOOKUP(H1543,'[3]POB 2017 DISA CHOTA'!$G$289:$AS$1552,28,FALSE)</f>
        <v>34</v>
      </c>
      <c r="AJ1543" s="51">
        <f>VLOOKUP(H1543,'[3]POB 2017 DISA CHOTA'!$G$289:$AS$1552,29,FALSE)</f>
        <v>41</v>
      </c>
      <c r="AK1543" s="51">
        <f>VLOOKUP(H1543,'[3]POB 2017 DISA CHOTA'!$G$289:$AS$1552,30,FALSE)</f>
        <v>19</v>
      </c>
      <c r="AL1543" s="51">
        <f>VLOOKUP(H1543,'[3]POB 2017 DISA CHOTA'!$G$289:$AS$1552,31,FALSE)</f>
        <v>22</v>
      </c>
      <c r="AM1543" s="51">
        <f>VLOOKUP(H1543,'[3]POB 2017 DISA CHOTA'!$G$289:$AS$1552,32,FALSE)</f>
        <v>21</v>
      </c>
      <c r="AN1543" s="51">
        <f>VLOOKUP(H1543,'[3]POB 2017 DISA CHOTA'!$G$289:$AS$1552,33,FALSE)</f>
        <v>19</v>
      </c>
      <c r="AO1543" s="51">
        <f>VLOOKUP(H1543,'[3]POB 2017 DISA CHOTA'!$G$289:$AS$1552,34,FALSE)</f>
        <v>10</v>
      </c>
      <c r="AP1543" s="51">
        <f>VLOOKUP(H1543,'[3]POB 2017 DISA CHOTA'!$G$289:$AS$1552,35,FALSE)</f>
        <v>8</v>
      </c>
      <c r="AQ1543" s="51">
        <f>VLOOKUP(H1543,'[3]POB 2017 DISA CHOTA'!$G$289:$AS$1552,36,FALSE)</f>
        <v>23</v>
      </c>
      <c r="AR1543" s="51">
        <f>VLOOKUP(H1543,'[3]POB 2017 DISA CHOTA'!$G$289:$AS$1552,37,FALSE)</f>
        <v>15</v>
      </c>
      <c r="AS1543" s="51">
        <f>VLOOKUP(H1543,'[3]POB 2017 DISA CHOTA'!$G$289:$AS$1552,38,FALSE)</f>
        <v>128</v>
      </c>
      <c r="AT1543" s="51">
        <f>VLOOKUP(H1543,'[3]POB 2017 DISA CHOTA'!$G$289:$AS$1552,39,FALSE)</f>
        <v>4</v>
      </c>
      <c r="AU1543" s="56">
        <v>4710</v>
      </c>
      <c r="AV1543" s="109"/>
      <c r="AW1543" s="109"/>
    </row>
    <row r="1544" spans="1:49" s="33" customFormat="1" ht="12">
      <c r="A1544" s="6">
        <v>1540</v>
      </c>
      <c r="B1544" s="71" t="s">
        <v>288</v>
      </c>
      <c r="C1544" s="71"/>
      <c r="D1544" s="71"/>
      <c r="E1544" s="71"/>
      <c r="F1544" s="72" t="s">
        <v>1110</v>
      </c>
      <c r="G1544" s="73"/>
      <c r="H1544" s="71" t="s">
        <v>288</v>
      </c>
      <c r="I1544" s="104">
        <f>SUM(I1545:I1547)</f>
        <v>1494</v>
      </c>
      <c r="J1544" s="74">
        <f t="shared" ref="J1544:AT1544" si="1074">SUM(J1545:J1547)</f>
        <v>19</v>
      </c>
      <c r="K1544" s="74">
        <f t="shared" si="1074"/>
        <v>17</v>
      </c>
      <c r="L1544" s="74">
        <f t="shared" si="1074"/>
        <v>21</v>
      </c>
      <c r="M1544" s="74">
        <f t="shared" si="1074"/>
        <v>27</v>
      </c>
      <c r="N1544" s="74">
        <f t="shared" si="1074"/>
        <v>21</v>
      </c>
      <c r="O1544" s="74">
        <f t="shared" si="1074"/>
        <v>25</v>
      </c>
      <c r="P1544" s="74">
        <f t="shared" si="1074"/>
        <v>26</v>
      </c>
      <c r="Q1544" s="74">
        <f t="shared" si="1074"/>
        <v>32</v>
      </c>
      <c r="R1544" s="74">
        <f t="shared" si="1074"/>
        <v>23</v>
      </c>
      <c r="S1544" s="74">
        <f t="shared" si="1074"/>
        <v>28</v>
      </c>
      <c r="T1544" s="74">
        <f t="shared" si="1074"/>
        <v>28</v>
      </c>
      <c r="U1544" s="74">
        <f t="shared" si="1074"/>
        <v>28</v>
      </c>
      <c r="V1544" s="74">
        <f t="shared" si="1074"/>
        <v>28</v>
      </c>
      <c r="W1544" s="74">
        <f t="shared" si="1074"/>
        <v>19</v>
      </c>
      <c r="X1544" s="74">
        <f t="shared" si="1074"/>
        <v>25</v>
      </c>
      <c r="Y1544" s="74">
        <f t="shared" si="1074"/>
        <v>33</v>
      </c>
      <c r="Z1544" s="74">
        <f t="shared" si="1074"/>
        <v>14</v>
      </c>
      <c r="AA1544" s="74">
        <f t="shared" si="1074"/>
        <v>20</v>
      </c>
      <c r="AB1544" s="74">
        <f t="shared" si="1074"/>
        <v>20</v>
      </c>
      <c r="AC1544" s="74">
        <f t="shared" si="1074"/>
        <v>18</v>
      </c>
      <c r="AD1544" s="74">
        <f t="shared" si="1074"/>
        <v>94</v>
      </c>
      <c r="AE1544" s="74">
        <f t="shared" si="1074"/>
        <v>87</v>
      </c>
      <c r="AF1544" s="74">
        <f t="shared" si="1074"/>
        <v>94</v>
      </c>
      <c r="AG1544" s="74">
        <f t="shared" si="1074"/>
        <v>109</v>
      </c>
      <c r="AH1544" s="74">
        <f t="shared" si="1074"/>
        <v>91</v>
      </c>
      <c r="AI1544" s="74">
        <f t="shared" si="1074"/>
        <v>97</v>
      </c>
      <c r="AJ1544" s="74">
        <f t="shared" si="1074"/>
        <v>84</v>
      </c>
      <c r="AK1544" s="74">
        <f t="shared" si="1074"/>
        <v>74</v>
      </c>
      <c r="AL1544" s="74">
        <f t="shared" si="1074"/>
        <v>69</v>
      </c>
      <c r="AM1544" s="74">
        <f t="shared" si="1074"/>
        <v>62</v>
      </c>
      <c r="AN1544" s="74">
        <f t="shared" si="1074"/>
        <v>58</v>
      </c>
      <c r="AO1544" s="74">
        <f t="shared" si="1074"/>
        <v>41</v>
      </c>
      <c r="AP1544" s="74">
        <f t="shared" si="1074"/>
        <v>62</v>
      </c>
      <c r="AQ1544" s="74">
        <f t="shared" si="1074"/>
        <v>63</v>
      </c>
      <c r="AR1544" s="74">
        <f t="shared" si="1074"/>
        <v>50</v>
      </c>
      <c r="AS1544" s="74">
        <f t="shared" si="1074"/>
        <v>281</v>
      </c>
      <c r="AT1544" s="74">
        <f t="shared" si="1074"/>
        <v>27</v>
      </c>
      <c r="AU1544" s="73" t="s">
        <v>288</v>
      </c>
      <c r="AV1544" s="109"/>
      <c r="AW1544" s="109"/>
    </row>
    <row r="1545" spans="1:49" s="33" customFormat="1" ht="12">
      <c r="A1545" s="21">
        <v>1541</v>
      </c>
      <c r="B1545" s="83">
        <v>4834</v>
      </c>
      <c r="C1545" s="84" t="s">
        <v>996</v>
      </c>
      <c r="D1545" s="84" t="s">
        <v>798</v>
      </c>
      <c r="E1545" s="84" t="s">
        <v>797</v>
      </c>
      <c r="F1545" s="13" t="s">
        <v>477</v>
      </c>
      <c r="G1545" s="56" t="s">
        <v>667</v>
      </c>
      <c r="H1545" s="83">
        <v>4834</v>
      </c>
      <c r="I1545" s="16">
        <f t="shared" ref="I1545:I1547" si="1075">SUM(J1545:AP1545)</f>
        <v>613</v>
      </c>
      <c r="J1545" s="51">
        <f>VLOOKUP(H1545,'[3]POB 2017 DISA CHOTA'!$G$289:$AS$1552,3,FALSE)</f>
        <v>13</v>
      </c>
      <c r="K1545" s="51">
        <f>VLOOKUP(H1545,'[3]POB 2017 DISA CHOTA'!$G$289:$AS$1552,4,FALSE)</f>
        <v>13</v>
      </c>
      <c r="L1545" s="51">
        <f>VLOOKUP(H1545,'[3]POB 2017 DISA CHOTA'!$G$289:$AS$1552,5,FALSE)</f>
        <v>9</v>
      </c>
      <c r="M1545" s="51">
        <f>VLOOKUP(H1545,'[3]POB 2017 DISA CHOTA'!$G$289:$AS$1552,6,FALSE)</f>
        <v>16</v>
      </c>
      <c r="N1545" s="51">
        <f>VLOOKUP(H1545,'[3]POB 2017 DISA CHOTA'!$G$289:$AS$1552,7,FALSE)</f>
        <v>5</v>
      </c>
      <c r="O1545" s="51">
        <f>VLOOKUP(H1545,'[3]POB 2017 DISA CHOTA'!$G$289:$AS$1552,8,FALSE)</f>
        <v>13</v>
      </c>
      <c r="P1545" s="51">
        <f>VLOOKUP(H1545,'[3]POB 2017 DISA CHOTA'!$G$289:$AS$1552,9,FALSE)</f>
        <v>14</v>
      </c>
      <c r="Q1545" s="51">
        <f>VLOOKUP(H1545,'[3]POB 2017 DISA CHOTA'!$G$289:$AS$1552,10,FALSE)</f>
        <v>13</v>
      </c>
      <c r="R1545" s="51">
        <f>VLOOKUP(H1545,'[3]POB 2017 DISA CHOTA'!$G$289:$AS$1552,11,FALSE)</f>
        <v>13</v>
      </c>
      <c r="S1545" s="51">
        <f>VLOOKUP(H1545,'[3]POB 2017 DISA CHOTA'!$G$289:$AS$1552,12,FALSE)</f>
        <v>14</v>
      </c>
      <c r="T1545" s="51">
        <f>VLOOKUP(H1545,'[3]POB 2017 DISA CHOTA'!$G$289:$AS$1552,13,FALSE)</f>
        <v>14</v>
      </c>
      <c r="U1545" s="51">
        <f>VLOOKUP(H1545,'[3]POB 2017 DISA CHOTA'!$G$289:$AS$1552,14,FALSE)</f>
        <v>13</v>
      </c>
      <c r="V1545" s="51">
        <f>VLOOKUP(H1545,'[3]POB 2017 DISA CHOTA'!$G$289:$AS$1552,15,FALSE)</f>
        <v>11</v>
      </c>
      <c r="W1545" s="51">
        <f>VLOOKUP(H1545,'[3]POB 2017 DISA CHOTA'!$G$289:$AS$1552,16,FALSE)</f>
        <v>8</v>
      </c>
      <c r="X1545" s="51">
        <f>VLOOKUP(H1545,'[3]POB 2017 DISA CHOTA'!$G$289:$AS$1552,17,FALSE)</f>
        <v>14</v>
      </c>
      <c r="Y1545" s="51">
        <f>VLOOKUP(H1545,'[3]POB 2017 DISA CHOTA'!$G$289:$AS$1552,18,FALSE)</f>
        <v>13</v>
      </c>
      <c r="Z1545" s="51">
        <f>VLOOKUP(H1545,'[3]POB 2017 DISA CHOTA'!$G$289:$AS$1552,19,FALSE)</f>
        <v>4</v>
      </c>
      <c r="AA1545" s="51">
        <f>VLOOKUP(H1545,'[3]POB 2017 DISA CHOTA'!$G$289:$AS$1552,20,FALSE)</f>
        <v>10</v>
      </c>
      <c r="AB1545" s="51">
        <f>VLOOKUP(H1545,'[3]POB 2017 DISA CHOTA'!$G$289:$AS$1552,21,FALSE)</f>
        <v>10</v>
      </c>
      <c r="AC1545" s="51">
        <f>VLOOKUP(H1545,'[3]POB 2017 DISA CHOTA'!$G$289:$AS$1552,22,FALSE)</f>
        <v>8</v>
      </c>
      <c r="AD1545" s="51">
        <f>VLOOKUP(H1545,'[3]POB 2017 DISA CHOTA'!$G$289:$AS$1552,23,FALSE)</f>
        <v>34</v>
      </c>
      <c r="AE1545" s="51">
        <f>VLOOKUP(H1545,'[3]POB 2017 DISA CHOTA'!$G$289:$AS$1552,24,FALSE)</f>
        <v>25</v>
      </c>
      <c r="AF1545" s="51">
        <f>VLOOKUP(H1545,'[3]POB 2017 DISA CHOTA'!$G$289:$AS$1552,25,FALSE)</f>
        <v>29</v>
      </c>
      <c r="AG1545" s="51">
        <f>VLOOKUP(H1545,'[3]POB 2017 DISA CHOTA'!$G$289:$AS$1552,26,FALSE)</f>
        <v>44</v>
      </c>
      <c r="AH1545" s="51">
        <f>VLOOKUP(H1545,'[3]POB 2017 DISA CHOTA'!$G$289:$AS$1552,27,FALSE)</f>
        <v>39</v>
      </c>
      <c r="AI1545" s="51">
        <f>VLOOKUP(H1545,'[3]POB 2017 DISA CHOTA'!$G$289:$AS$1552,28,FALSE)</f>
        <v>37</v>
      </c>
      <c r="AJ1545" s="51">
        <f>VLOOKUP(H1545,'[3]POB 2017 DISA CHOTA'!$G$289:$AS$1552,29,FALSE)</f>
        <v>33</v>
      </c>
      <c r="AK1545" s="51">
        <f>VLOOKUP(H1545,'[3]POB 2017 DISA CHOTA'!$G$289:$AS$1552,30,FALSE)</f>
        <v>26</v>
      </c>
      <c r="AL1545" s="51">
        <f>VLOOKUP(H1545,'[3]POB 2017 DISA CHOTA'!$G$289:$AS$1552,31,FALSE)</f>
        <v>20</v>
      </c>
      <c r="AM1545" s="51">
        <f>VLOOKUP(H1545,'[3]POB 2017 DISA CHOTA'!$G$289:$AS$1552,32,FALSE)</f>
        <v>26</v>
      </c>
      <c r="AN1545" s="51">
        <f>VLOOKUP(H1545,'[3]POB 2017 DISA CHOTA'!$G$289:$AS$1552,33,FALSE)</f>
        <v>21</v>
      </c>
      <c r="AO1545" s="51">
        <f>VLOOKUP(H1545,'[3]POB 2017 DISA CHOTA'!$G$289:$AS$1552,34,FALSE)</f>
        <v>21</v>
      </c>
      <c r="AP1545" s="51">
        <f>VLOOKUP(H1545,'[3]POB 2017 DISA CHOTA'!$G$289:$AS$1552,35,FALSE)</f>
        <v>30</v>
      </c>
      <c r="AQ1545" s="51">
        <f>VLOOKUP(H1545,'[3]POB 2017 DISA CHOTA'!$G$289:$AS$1552,36,FALSE)</f>
        <v>29</v>
      </c>
      <c r="AR1545" s="51">
        <f>VLOOKUP(H1545,'[3]POB 2017 DISA CHOTA'!$G$289:$AS$1552,37,FALSE)</f>
        <v>22</v>
      </c>
      <c r="AS1545" s="51">
        <f>VLOOKUP(H1545,'[3]POB 2017 DISA CHOTA'!$G$289:$AS$1552,38,FALSE)</f>
        <v>102</v>
      </c>
      <c r="AT1545" s="51">
        <f>VLOOKUP(H1545,'[3]POB 2017 DISA CHOTA'!$G$289:$AS$1552,39,FALSE)</f>
        <v>18</v>
      </c>
      <c r="AU1545" s="56">
        <v>4834</v>
      </c>
      <c r="AV1545" s="109"/>
      <c r="AW1545" s="109"/>
    </row>
    <row r="1546" spans="1:49" s="33" customFormat="1" ht="24">
      <c r="A1546" s="21">
        <v>1542</v>
      </c>
      <c r="B1546" s="83">
        <v>7029</v>
      </c>
      <c r="C1546" s="84" t="s">
        <v>996</v>
      </c>
      <c r="D1546" s="84" t="s">
        <v>798</v>
      </c>
      <c r="E1546" s="84" t="s">
        <v>797</v>
      </c>
      <c r="F1546" s="47" t="s">
        <v>803</v>
      </c>
      <c r="G1546" s="56" t="s">
        <v>662</v>
      </c>
      <c r="H1546" s="83">
        <v>7029</v>
      </c>
      <c r="I1546" s="16">
        <f t="shared" si="1075"/>
        <v>398</v>
      </c>
      <c r="J1546" s="51">
        <f>VLOOKUP(H1546,'[3]POB 2017 DISA CHOTA'!$G$289:$AS$1552,3,FALSE)</f>
        <v>4</v>
      </c>
      <c r="K1546" s="51">
        <f>VLOOKUP(H1546,'[3]POB 2017 DISA CHOTA'!$G$289:$AS$1552,4,FALSE)</f>
        <v>2</v>
      </c>
      <c r="L1546" s="51">
        <f>VLOOKUP(H1546,'[3]POB 2017 DISA CHOTA'!$G$289:$AS$1552,5,FALSE)</f>
        <v>7</v>
      </c>
      <c r="M1546" s="51">
        <f>VLOOKUP(H1546,'[3]POB 2017 DISA CHOTA'!$G$289:$AS$1552,6,FALSE)</f>
        <v>5</v>
      </c>
      <c r="N1546" s="51">
        <f>VLOOKUP(H1546,'[3]POB 2017 DISA CHOTA'!$G$289:$AS$1552,7,FALSE)</f>
        <v>8</v>
      </c>
      <c r="O1546" s="51">
        <f>VLOOKUP(H1546,'[3]POB 2017 DISA CHOTA'!$G$289:$AS$1552,8,FALSE)</f>
        <v>6</v>
      </c>
      <c r="P1546" s="51">
        <f>VLOOKUP(H1546,'[3]POB 2017 DISA CHOTA'!$G$289:$AS$1552,9,FALSE)</f>
        <v>4</v>
      </c>
      <c r="Q1546" s="51">
        <f>VLOOKUP(H1546,'[3]POB 2017 DISA CHOTA'!$G$289:$AS$1552,10,FALSE)</f>
        <v>10</v>
      </c>
      <c r="R1546" s="51">
        <f>VLOOKUP(H1546,'[3]POB 2017 DISA CHOTA'!$G$289:$AS$1552,11,FALSE)</f>
        <v>4</v>
      </c>
      <c r="S1546" s="51">
        <f>VLOOKUP(H1546,'[3]POB 2017 DISA CHOTA'!$G$289:$AS$1552,12,FALSE)</f>
        <v>8</v>
      </c>
      <c r="T1546" s="51">
        <f>VLOOKUP(H1546,'[3]POB 2017 DISA CHOTA'!$G$289:$AS$1552,13,FALSE)</f>
        <v>9</v>
      </c>
      <c r="U1546" s="51">
        <f>VLOOKUP(H1546,'[3]POB 2017 DISA CHOTA'!$G$289:$AS$1552,14,FALSE)</f>
        <v>6</v>
      </c>
      <c r="V1546" s="51">
        <f>VLOOKUP(H1546,'[3]POB 2017 DISA CHOTA'!$G$289:$AS$1552,15,FALSE)</f>
        <v>10</v>
      </c>
      <c r="W1546" s="51">
        <f>VLOOKUP(H1546,'[3]POB 2017 DISA CHOTA'!$G$289:$AS$1552,16,FALSE)</f>
        <v>6</v>
      </c>
      <c r="X1546" s="51">
        <f>VLOOKUP(H1546,'[3]POB 2017 DISA CHOTA'!$G$289:$AS$1552,17,FALSE)</f>
        <v>7</v>
      </c>
      <c r="Y1546" s="51">
        <f>VLOOKUP(H1546,'[3]POB 2017 DISA CHOTA'!$G$289:$AS$1552,18,FALSE)</f>
        <v>13</v>
      </c>
      <c r="Z1546" s="51">
        <f>VLOOKUP(H1546,'[3]POB 2017 DISA CHOTA'!$G$289:$AS$1552,19,FALSE)</f>
        <v>4</v>
      </c>
      <c r="AA1546" s="51">
        <f>VLOOKUP(H1546,'[3]POB 2017 DISA CHOTA'!$G$289:$AS$1552,20,FALSE)</f>
        <v>6</v>
      </c>
      <c r="AB1546" s="51">
        <f>VLOOKUP(H1546,'[3]POB 2017 DISA CHOTA'!$G$289:$AS$1552,21,FALSE)</f>
        <v>5</v>
      </c>
      <c r="AC1546" s="51">
        <f>VLOOKUP(H1546,'[3]POB 2017 DISA CHOTA'!$G$289:$AS$1552,22,FALSE)</f>
        <v>4</v>
      </c>
      <c r="AD1546" s="51">
        <f>VLOOKUP(H1546,'[3]POB 2017 DISA CHOTA'!$G$289:$AS$1552,23,FALSE)</f>
        <v>20</v>
      </c>
      <c r="AE1546" s="51">
        <f>VLOOKUP(H1546,'[3]POB 2017 DISA CHOTA'!$G$289:$AS$1552,24,FALSE)</f>
        <v>22</v>
      </c>
      <c r="AF1546" s="51">
        <f>VLOOKUP(H1546,'[3]POB 2017 DISA CHOTA'!$G$289:$AS$1552,25,FALSE)</f>
        <v>27</v>
      </c>
      <c r="AG1546" s="51">
        <f>VLOOKUP(H1546,'[3]POB 2017 DISA CHOTA'!$G$289:$AS$1552,26,FALSE)</f>
        <v>24</v>
      </c>
      <c r="AH1546" s="51">
        <f>VLOOKUP(H1546,'[3]POB 2017 DISA CHOTA'!$G$289:$AS$1552,27,FALSE)</f>
        <v>26</v>
      </c>
      <c r="AI1546" s="51">
        <f>VLOOKUP(H1546,'[3]POB 2017 DISA CHOTA'!$G$289:$AS$1552,28,FALSE)</f>
        <v>31</v>
      </c>
      <c r="AJ1546" s="51">
        <f>VLOOKUP(H1546,'[3]POB 2017 DISA CHOTA'!$G$289:$AS$1552,29,FALSE)</f>
        <v>18</v>
      </c>
      <c r="AK1546" s="51">
        <f>VLOOKUP(H1546,'[3]POB 2017 DISA CHOTA'!$G$289:$AS$1552,30,FALSE)</f>
        <v>23</v>
      </c>
      <c r="AL1546" s="51">
        <f>VLOOKUP(H1546,'[3]POB 2017 DISA CHOTA'!$G$289:$AS$1552,31,FALSE)</f>
        <v>14</v>
      </c>
      <c r="AM1546" s="51">
        <f>VLOOKUP(H1546,'[3]POB 2017 DISA CHOTA'!$G$289:$AS$1552,32,FALSE)</f>
        <v>19</v>
      </c>
      <c r="AN1546" s="51">
        <f>VLOOKUP(H1546,'[3]POB 2017 DISA CHOTA'!$G$289:$AS$1552,33,FALSE)</f>
        <v>19</v>
      </c>
      <c r="AO1546" s="51">
        <f>VLOOKUP(H1546,'[3]POB 2017 DISA CHOTA'!$G$289:$AS$1552,34,FALSE)</f>
        <v>11</v>
      </c>
      <c r="AP1546" s="51">
        <f>VLOOKUP(H1546,'[3]POB 2017 DISA CHOTA'!$G$289:$AS$1552,35,FALSE)</f>
        <v>16</v>
      </c>
      <c r="AQ1546" s="51">
        <f>VLOOKUP(H1546,'[3]POB 2017 DISA CHOTA'!$G$289:$AS$1552,36,FALSE)</f>
        <v>19</v>
      </c>
      <c r="AR1546" s="51">
        <f>VLOOKUP(H1546,'[3]POB 2017 DISA CHOTA'!$G$289:$AS$1552,37,FALSE)</f>
        <v>15</v>
      </c>
      <c r="AS1546" s="51">
        <f>VLOOKUP(H1546,'[3]POB 2017 DISA CHOTA'!$G$289:$AS$1552,38,FALSE)</f>
        <v>74</v>
      </c>
      <c r="AT1546" s="51">
        <f>VLOOKUP(H1546,'[3]POB 2017 DISA CHOTA'!$G$289:$AS$1552,39,FALSE)</f>
        <v>6</v>
      </c>
      <c r="AU1546" s="56">
        <v>7029</v>
      </c>
      <c r="AV1546" s="109"/>
      <c r="AW1546" s="109"/>
    </row>
    <row r="1547" spans="1:49" s="33" customFormat="1" ht="12">
      <c r="A1547" s="6">
        <v>1543</v>
      </c>
      <c r="B1547" s="83">
        <v>7030</v>
      </c>
      <c r="C1547" s="84" t="s">
        <v>996</v>
      </c>
      <c r="D1547" s="84" t="s">
        <v>798</v>
      </c>
      <c r="E1547" s="84" t="s">
        <v>797</v>
      </c>
      <c r="F1547" s="13" t="s">
        <v>478</v>
      </c>
      <c r="G1547" s="56" t="s">
        <v>662</v>
      </c>
      <c r="H1547" s="83">
        <v>7030</v>
      </c>
      <c r="I1547" s="16">
        <f t="shared" si="1075"/>
        <v>483</v>
      </c>
      <c r="J1547" s="51">
        <f>VLOOKUP(H1547,'[3]POB 2017 DISA CHOTA'!$G$289:$AS$1552,3,FALSE)</f>
        <v>2</v>
      </c>
      <c r="K1547" s="51">
        <f>VLOOKUP(H1547,'[3]POB 2017 DISA CHOTA'!$G$289:$AS$1552,4,FALSE)</f>
        <v>2</v>
      </c>
      <c r="L1547" s="51">
        <f>VLOOKUP(H1547,'[3]POB 2017 DISA CHOTA'!$G$289:$AS$1552,5,FALSE)</f>
        <v>5</v>
      </c>
      <c r="M1547" s="51">
        <f>VLOOKUP(H1547,'[3]POB 2017 DISA CHOTA'!$G$289:$AS$1552,6,FALSE)</f>
        <v>6</v>
      </c>
      <c r="N1547" s="51">
        <f>VLOOKUP(H1547,'[3]POB 2017 DISA CHOTA'!$G$289:$AS$1552,7,FALSE)</f>
        <v>8</v>
      </c>
      <c r="O1547" s="51">
        <f>VLOOKUP(H1547,'[3]POB 2017 DISA CHOTA'!$G$289:$AS$1552,8,FALSE)</f>
        <v>6</v>
      </c>
      <c r="P1547" s="51">
        <f>VLOOKUP(H1547,'[3]POB 2017 DISA CHOTA'!$G$289:$AS$1552,9,FALSE)</f>
        <v>8</v>
      </c>
      <c r="Q1547" s="51">
        <f>VLOOKUP(H1547,'[3]POB 2017 DISA CHOTA'!$G$289:$AS$1552,10,FALSE)</f>
        <v>9</v>
      </c>
      <c r="R1547" s="51">
        <f>VLOOKUP(H1547,'[3]POB 2017 DISA CHOTA'!$G$289:$AS$1552,11,FALSE)</f>
        <v>6</v>
      </c>
      <c r="S1547" s="51">
        <f>VLOOKUP(H1547,'[3]POB 2017 DISA CHOTA'!$G$289:$AS$1552,12,FALSE)</f>
        <v>6</v>
      </c>
      <c r="T1547" s="51">
        <f>VLOOKUP(H1547,'[3]POB 2017 DISA CHOTA'!$G$289:$AS$1552,13,FALSE)</f>
        <v>5</v>
      </c>
      <c r="U1547" s="51">
        <f>VLOOKUP(H1547,'[3]POB 2017 DISA CHOTA'!$G$289:$AS$1552,14,FALSE)</f>
        <v>9</v>
      </c>
      <c r="V1547" s="51">
        <f>VLOOKUP(H1547,'[3]POB 2017 DISA CHOTA'!$G$289:$AS$1552,15,FALSE)</f>
        <v>7</v>
      </c>
      <c r="W1547" s="51">
        <f>VLOOKUP(H1547,'[3]POB 2017 DISA CHOTA'!$G$289:$AS$1552,16,FALSE)</f>
        <v>5</v>
      </c>
      <c r="X1547" s="51">
        <f>VLOOKUP(H1547,'[3]POB 2017 DISA CHOTA'!$G$289:$AS$1552,17,FALSE)</f>
        <v>4</v>
      </c>
      <c r="Y1547" s="51">
        <f>VLOOKUP(H1547,'[3]POB 2017 DISA CHOTA'!$G$289:$AS$1552,18,FALSE)</f>
        <v>7</v>
      </c>
      <c r="Z1547" s="51">
        <f>VLOOKUP(H1547,'[3]POB 2017 DISA CHOTA'!$G$289:$AS$1552,19,FALSE)</f>
        <v>6</v>
      </c>
      <c r="AA1547" s="51">
        <f>VLOOKUP(H1547,'[3]POB 2017 DISA CHOTA'!$G$289:$AS$1552,20,FALSE)</f>
        <v>4</v>
      </c>
      <c r="AB1547" s="51">
        <f>VLOOKUP(H1547,'[3]POB 2017 DISA CHOTA'!$G$289:$AS$1552,21,FALSE)</f>
        <v>5</v>
      </c>
      <c r="AC1547" s="51">
        <f>VLOOKUP(H1547,'[3]POB 2017 DISA CHOTA'!$G$289:$AS$1552,22,FALSE)</f>
        <v>6</v>
      </c>
      <c r="AD1547" s="51">
        <f>VLOOKUP(H1547,'[3]POB 2017 DISA CHOTA'!$G$289:$AS$1552,23,FALSE)</f>
        <v>40</v>
      </c>
      <c r="AE1547" s="51">
        <f>VLOOKUP(H1547,'[3]POB 2017 DISA CHOTA'!$G$289:$AS$1552,24,FALSE)</f>
        <v>40</v>
      </c>
      <c r="AF1547" s="51">
        <f>VLOOKUP(H1547,'[3]POB 2017 DISA CHOTA'!$G$289:$AS$1552,25,FALSE)</f>
        <v>38</v>
      </c>
      <c r="AG1547" s="51">
        <f>VLOOKUP(H1547,'[3]POB 2017 DISA CHOTA'!$G$289:$AS$1552,26,FALSE)</f>
        <v>41</v>
      </c>
      <c r="AH1547" s="51">
        <f>VLOOKUP(H1547,'[3]POB 2017 DISA CHOTA'!$G$289:$AS$1552,27,FALSE)</f>
        <v>26</v>
      </c>
      <c r="AI1547" s="51">
        <f>VLOOKUP(H1547,'[3]POB 2017 DISA CHOTA'!$G$289:$AS$1552,28,FALSE)</f>
        <v>29</v>
      </c>
      <c r="AJ1547" s="51">
        <f>VLOOKUP(H1547,'[3]POB 2017 DISA CHOTA'!$G$289:$AS$1552,29,FALSE)</f>
        <v>33</v>
      </c>
      <c r="AK1547" s="51">
        <f>VLOOKUP(H1547,'[3]POB 2017 DISA CHOTA'!$G$289:$AS$1552,30,FALSE)</f>
        <v>25</v>
      </c>
      <c r="AL1547" s="51">
        <f>VLOOKUP(H1547,'[3]POB 2017 DISA CHOTA'!$G$289:$AS$1552,31,FALSE)</f>
        <v>35</v>
      </c>
      <c r="AM1547" s="51">
        <f>VLOOKUP(H1547,'[3]POB 2017 DISA CHOTA'!$G$289:$AS$1552,32,FALSE)</f>
        <v>17</v>
      </c>
      <c r="AN1547" s="51">
        <f>VLOOKUP(H1547,'[3]POB 2017 DISA CHOTA'!$G$289:$AS$1552,33,FALSE)</f>
        <v>18</v>
      </c>
      <c r="AO1547" s="51">
        <f>VLOOKUP(H1547,'[3]POB 2017 DISA CHOTA'!$G$289:$AS$1552,34,FALSE)</f>
        <v>9</v>
      </c>
      <c r="AP1547" s="51">
        <f>VLOOKUP(H1547,'[3]POB 2017 DISA CHOTA'!$G$289:$AS$1552,35,FALSE)</f>
        <v>16</v>
      </c>
      <c r="AQ1547" s="51">
        <f>VLOOKUP(H1547,'[3]POB 2017 DISA CHOTA'!$G$289:$AS$1552,36,FALSE)</f>
        <v>15</v>
      </c>
      <c r="AR1547" s="51">
        <f>VLOOKUP(H1547,'[3]POB 2017 DISA CHOTA'!$G$289:$AS$1552,37,FALSE)</f>
        <v>13</v>
      </c>
      <c r="AS1547" s="51">
        <f>VLOOKUP(H1547,'[3]POB 2017 DISA CHOTA'!$G$289:$AS$1552,38,FALSE)</f>
        <v>105</v>
      </c>
      <c r="AT1547" s="51">
        <f>VLOOKUP(H1547,'[3]POB 2017 DISA CHOTA'!$G$289:$AS$1552,39,FALSE)</f>
        <v>3</v>
      </c>
      <c r="AU1547" s="56">
        <v>7030</v>
      </c>
      <c r="AV1547" s="109"/>
      <c r="AW1547" s="109"/>
    </row>
    <row r="1548" spans="1:49" s="33" customFormat="1" ht="12">
      <c r="A1548" s="21">
        <v>1544</v>
      </c>
      <c r="B1548" s="71" t="s">
        <v>288</v>
      </c>
      <c r="C1548" s="71"/>
      <c r="D1548" s="71"/>
      <c r="E1548" s="71"/>
      <c r="F1548" s="72" t="s">
        <v>1111</v>
      </c>
      <c r="G1548" s="73"/>
      <c r="H1548" s="71" t="s">
        <v>288</v>
      </c>
      <c r="I1548" s="104">
        <f>SUM(I1549:I1552)</f>
        <v>3474</v>
      </c>
      <c r="J1548" s="74">
        <f t="shared" ref="J1548:AT1548" si="1076">SUM(J1549:J1552)</f>
        <v>42</v>
      </c>
      <c r="K1548" s="74">
        <f t="shared" si="1076"/>
        <v>45</v>
      </c>
      <c r="L1548" s="74">
        <f t="shared" si="1076"/>
        <v>48</v>
      </c>
      <c r="M1548" s="74">
        <f t="shared" si="1076"/>
        <v>42</v>
      </c>
      <c r="N1548" s="74">
        <f t="shared" si="1076"/>
        <v>38</v>
      </c>
      <c r="O1548" s="74">
        <f t="shared" si="1076"/>
        <v>38</v>
      </c>
      <c r="P1548" s="74">
        <f t="shared" si="1076"/>
        <v>82</v>
      </c>
      <c r="Q1548" s="74">
        <f t="shared" si="1076"/>
        <v>87</v>
      </c>
      <c r="R1548" s="74">
        <f t="shared" si="1076"/>
        <v>92</v>
      </c>
      <c r="S1548" s="74">
        <f t="shared" si="1076"/>
        <v>95</v>
      </c>
      <c r="T1548" s="74">
        <f t="shared" si="1076"/>
        <v>100</v>
      </c>
      <c r="U1548" s="74">
        <f t="shared" si="1076"/>
        <v>104</v>
      </c>
      <c r="V1548" s="74">
        <f t="shared" si="1076"/>
        <v>104</v>
      </c>
      <c r="W1548" s="74">
        <f t="shared" si="1076"/>
        <v>99</v>
      </c>
      <c r="X1548" s="74">
        <f t="shared" si="1076"/>
        <v>89</v>
      </c>
      <c r="Y1548" s="74">
        <f t="shared" si="1076"/>
        <v>81</v>
      </c>
      <c r="Z1548" s="74">
        <f t="shared" si="1076"/>
        <v>71</v>
      </c>
      <c r="AA1548" s="74">
        <f t="shared" si="1076"/>
        <v>63</v>
      </c>
      <c r="AB1548" s="74">
        <f t="shared" si="1076"/>
        <v>57</v>
      </c>
      <c r="AC1548" s="74">
        <f t="shared" si="1076"/>
        <v>52</v>
      </c>
      <c r="AD1548" s="74">
        <f t="shared" si="1076"/>
        <v>201</v>
      </c>
      <c r="AE1548" s="74">
        <f t="shared" si="1076"/>
        <v>206</v>
      </c>
      <c r="AF1548" s="74">
        <f t="shared" si="1076"/>
        <v>266</v>
      </c>
      <c r="AG1548" s="74">
        <f t="shared" si="1076"/>
        <v>250</v>
      </c>
      <c r="AH1548" s="74">
        <f t="shared" si="1076"/>
        <v>248</v>
      </c>
      <c r="AI1548" s="74">
        <f t="shared" si="1076"/>
        <v>196</v>
      </c>
      <c r="AJ1548" s="74">
        <f t="shared" si="1076"/>
        <v>174</v>
      </c>
      <c r="AK1548" s="74">
        <f t="shared" si="1076"/>
        <v>136</v>
      </c>
      <c r="AL1548" s="74">
        <f t="shared" si="1076"/>
        <v>99</v>
      </c>
      <c r="AM1548" s="74">
        <f t="shared" si="1076"/>
        <v>95</v>
      </c>
      <c r="AN1548" s="74">
        <f t="shared" si="1076"/>
        <v>85</v>
      </c>
      <c r="AO1548" s="74">
        <f t="shared" si="1076"/>
        <v>53</v>
      </c>
      <c r="AP1548" s="74">
        <f t="shared" si="1076"/>
        <v>36</v>
      </c>
      <c r="AQ1548" s="74">
        <f t="shared" si="1076"/>
        <v>244</v>
      </c>
      <c r="AR1548" s="74">
        <f t="shared" si="1076"/>
        <v>155</v>
      </c>
      <c r="AS1548" s="74">
        <f t="shared" si="1076"/>
        <v>670</v>
      </c>
      <c r="AT1548" s="74">
        <f t="shared" si="1076"/>
        <v>64</v>
      </c>
      <c r="AU1548" s="73" t="s">
        <v>288</v>
      </c>
      <c r="AV1548" s="109"/>
      <c r="AW1548" s="109"/>
    </row>
    <row r="1549" spans="1:49" s="33" customFormat="1" ht="12">
      <c r="A1549" s="21">
        <v>1545</v>
      </c>
      <c r="B1549" s="83">
        <v>4835</v>
      </c>
      <c r="C1549" s="84" t="s">
        <v>996</v>
      </c>
      <c r="D1549" s="84" t="s">
        <v>798</v>
      </c>
      <c r="E1549" s="84" t="s">
        <v>804</v>
      </c>
      <c r="F1549" s="13" t="s">
        <v>479</v>
      </c>
      <c r="G1549" s="56" t="s">
        <v>680</v>
      </c>
      <c r="H1549" s="83">
        <v>4835</v>
      </c>
      <c r="I1549" s="16">
        <f t="shared" ref="I1549:I1552" si="1077">SUM(J1549:AP1549)</f>
        <v>1717</v>
      </c>
      <c r="J1549" s="51">
        <f>VLOOKUP(H1549,'[3]POB 2017 DISA CHOTA'!$G$289:$AS$1552,3,FALSE)</f>
        <v>21</v>
      </c>
      <c r="K1549" s="51">
        <f>VLOOKUP(H1549,'[3]POB 2017 DISA CHOTA'!$G$289:$AS$1552,4,FALSE)</f>
        <v>23</v>
      </c>
      <c r="L1549" s="51">
        <f>VLOOKUP(H1549,'[3]POB 2017 DISA CHOTA'!$G$289:$AS$1552,5,FALSE)</f>
        <v>31</v>
      </c>
      <c r="M1549" s="51">
        <f>VLOOKUP(H1549,'[3]POB 2017 DISA CHOTA'!$G$289:$AS$1552,6,FALSE)</f>
        <v>25</v>
      </c>
      <c r="N1549" s="51">
        <f>VLOOKUP(H1549,'[3]POB 2017 DISA CHOTA'!$G$289:$AS$1552,7,FALSE)</f>
        <v>22</v>
      </c>
      <c r="O1549" s="51">
        <f>VLOOKUP(H1549,'[3]POB 2017 DISA CHOTA'!$G$289:$AS$1552,8,FALSE)</f>
        <v>21</v>
      </c>
      <c r="P1549" s="51">
        <f>VLOOKUP(H1549,'[3]POB 2017 DISA CHOTA'!$G$289:$AS$1552,9,FALSE)</f>
        <v>36</v>
      </c>
      <c r="Q1549" s="51">
        <f>VLOOKUP(H1549,'[3]POB 2017 DISA CHOTA'!$G$289:$AS$1552,10,FALSE)</f>
        <v>40</v>
      </c>
      <c r="R1549" s="51">
        <f>VLOOKUP(H1549,'[3]POB 2017 DISA CHOTA'!$G$289:$AS$1552,11,FALSE)</f>
        <v>57</v>
      </c>
      <c r="S1549" s="51">
        <f>VLOOKUP(H1549,'[3]POB 2017 DISA CHOTA'!$G$289:$AS$1552,12,FALSE)</f>
        <v>43</v>
      </c>
      <c r="T1549" s="51">
        <f>VLOOKUP(H1549,'[3]POB 2017 DISA CHOTA'!$G$289:$AS$1552,13,FALSE)</f>
        <v>54</v>
      </c>
      <c r="U1549" s="51">
        <f>VLOOKUP(H1549,'[3]POB 2017 DISA CHOTA'!$G$289:$AS$1552,14,FALSE)</f>
        <v>54</v>
      </c>
      <c r="V1549" s="51">
        <f>VLOOKUP(H1549,'[3]POB 2017 DISA CHOTA'!$G$289:$AS$1552,15,FALSE)</f>
        <v>58</v>
      </c>
      <c r="W1549" s="51">
        <f>VLOOKUP(H1549,'[3]POB 2017 DISA CHOTA'!$G$289:$AS$1552,16,FALSE)</f>
        <v>43</v>
      </c>
      <c r="X1549" s="51">
        <f>VLOOKUP(H1549,'[3]POB 2017 DISA CHOTA'!$G$289:$AS$1552,17,FALSE)</f>
        <v>54</v>
      </c>
      <c r="Y1549" s="51">
        <f>VLOOKUP(H1549,'[3]POB 2017 DISA CHOTA'!$G$289:$AS$1552,18,FALSE)</f>
        <v>43</v>
      </c>
      <c r="Z1549" s="51">
        <f>VLOOKUP(H1549,'[3]POB 2017 DISA CHOTA'!$G$289:$AS$1552,19,FALSE)</f>
        <v>36</v>
      </c>
      <c r="AA1549" s="51">
        <f>VLOOKUP(H1549,'[3]POB 2017 DISA CHOTA'!$G$289:$AS$1552,20,FALSE)</f>
        <v>34</v>
      </c>
      <c r="AB1549" s="51">
        <f>VLOOKUP(H1549,'[3]POB 2017 DISA CHOTA'!$G$289:$AS$1552,21,FALSE)</f>
        <v>25</v>
      </c>
      <c r="AC1549" s="51">
        <f>VLOOKUP(H1549,'[3]POB 2017 DISA CHOTA'!$G$289:$AS$1552,22,FALSE)</f>
        <v>25</v>
      </c>
      <c r="AD1549" s="51">
        <f>VLOOKUP(H1549,'[3]POB 2017 DISA CHOTA'!$G$289:$AS$1552,23,FALSE)</f>
        <v>92</v>
      </c>
      <c r="AE1549" s="51">
        <f>VLOOKUP(H1549,'[3]POB 2017 DISA CHOTA'!$G$289:$AS$1552,24,FALSE)</f>
        <v>104</v>
      </c>
      <c r="AF1549" s="51">
        <f>VLOOKUP(H1549,'[3]POB 2017 DISA CHOTA'!$G$289:$AS$1552,25,FALSE)</f>
        <v>121</v>
      </c>
      <c r="AG1549" s="51">
        <f>VLOOKUP(H1549,'[3]POB 2017 DISA CHOTA'!$G$289:$AS$1552,26,FALSE)</f>
        <v>114</v>
      </c>
      <c r="AH1549" s="51">
        <f>VLOOKUP(H1549,'[3]POB 2017 DISA CHOTA'!$G$289:$AS$1552,27,FALSE)</f>
        <v>126</v>
      </c>
      <c r="AI1549" s="51">
        <f>VLOOKUP(H1549,'[3]POB 2017 DISA CHOTA'!$G$289:$AS$1552,28,FALSE)</f>
        <v>94</v>
      </c>
      <c r="AJ1549" s="51">
        <f>VLOOKUP(H1549,'[3]POB 2017 DISA CHOTA'!$G$289:$AS$1552,29,FALSE)</f>
        <v>77</v>
      </c>
      <c r="AK1549" s="51">
        <f>VLOOKUP(H1549,'[3]POB 2017 DISA CHOTA'!$G$289:$AS$1552,30,FALSE)</f>
        <v>61</v>
      </c>
      <c r="AL1549" s="51">
        <f>VLOOKUP(H1549,'[3]POB 2017 DISA CHOTA'!$G$289:$AS$1552,31,FALSE)</f>
        <v>41</v>
      </c>
      <c r="AM1549" s="51">
        <f>VLOOKUP(H1549,'[3]POB 2017 DISA CHOTA'!$G$289:$AS$1552,32,FALSE)</f>
        <v>51</v>
      </c>
      <c r="AN1549" s="51">
        <f>VLOOKUP(H1549,'[3]POB 2017 DISA CHOTA'!$G$289:$AS$1552,33,FALSE)</f>
        <v>40</v>
      </c>
      <c r="AO1549" s="51">
        <f>VLOOKUP(H1549,'[3]POB 2017 DISA CHOTA'!$G$289:$AS$1552,34,FALSE)</f>
        <v>28</v>
      </c>
      <c r="AP1549" s="51">
        <f>VLOOKUP(H1549,'[3]POB 2017 DISA CHOTA'!$G$289:$AS$1552,35,FALSE)</f>
        <v>23</v>
      </c>
      <c r="AQ1549" s="51">
        <f>VLOOKUP(H1549,'[3]POB 2017 DISA CHOTA'!$G$289:$AS$1552,36,FALSE)</f>
        <v>129</v>
      </c>
      <c r="AR1549" s="51">
        <f>VLOOKUP(H1549,'[3]POB 2017 DISA CHOTA'!$G$289:$AS$1552,37,FALSE)</f>
        <v>78</v>
      </c>
      <c r="AS1549" s="51">
        <f>VLOOKUP(H1549,'[3]POB 2017 DISA CHOTA'!$G$289:$AS$1552,38,FALSE)</f>
        <v>319</v>
      </c>
      <c r="AT1549" s="51">
        <f>VLOOKUP(H1549,'[3]POB 2017 DISA CHOTA'!$G$289:$AS$1552,39,FALSE)</f>
        <v>30</v>
      </c>
      <c r="AU1549" s="56">
        <v>4835</v>
      </c>
      <c r="AV1549" s="109"/>
      <c r="AW1549" s="109"/>
    </row>
    <row r="1550" spans="1:49" s="33" customFormat="1" ht="12">
      <c r="A1550" s="6">
        <v>1546</v>
      </c>
      <c r="B1550" s="83">
        <v>4836</v>
      </c>
      <c r="C1550" s="84" t="s">
        <v>996</v>
      </c>
      <c r="D1550" s="84" t="s">
        <v>798</v>
      </c>
      <c r="E1550" s="84" t="s">
        <v>804</v>
      </c>
      <c r="F1550" s="13" t="s">
        <v>480</v>
      </c>
      <c r="G1550" s="56" t="s">
        <v>662</v>
      </c>
      <c r="H1550" s="83">
        <v>4836</v>
      </c>
      <c r="I1550" s="16">
        <f t="shared" si="1077"/>
        <v>850</v>
      </c>
      <c r="J1550" s="51">
        <f>VLOOKUP(H1550,'[3]POB 2017 DISA CHOTA'!$G$289:$AS$1552,3,FALSE)</f>
        <v>8</v>
      </c>
      <c r="K1550" s="51">
        <f>VLOOKUP(H1550,'[3]POB 2017 DISA CHOTA'!$G$289:$AS$1552,4,FALSE)</f>
        <v>8</v>
      </c>
      <c r="L1550" s="51">
        <f>VLOOKUP(H1550,'[3]POB 2017 DISA CHOTA'!$G$289:$AS$1552,5,FALSE)</f>
        <v>11</v>
      </c>
      <c r="M1550" s="51">
        <f>VLOOKUP(H1550,'[3]POB 2017 DISA CHOTA'!$G$289:$AS$1552,6,FALSE)</f>
        <v>8</v>
      </c>
      <c r="N1550" s="51">
        <f>VLOOKUP(H1550,'[3]POB 2017 DISA CHOTA'!$G$289:$AS$1552,7,FALSE)</f>
        <v>7</v>
      </c>
      <c r="O1550" s="51">
        <f>VLOOKUP(H1550,'[3]POB 2017 DISA CHOTA'!$G$289:$AS$1552,8,FALSE)</f>
        <v>7</v>
      </c>
      <c r="P1550" s="51">
        <f>VLOOKUP(H1550,'[3]POB 2017 DISA CHOTA'!$G$289:$AS$1552,9,FALSE)</f>
        <v>24</v>
      </c>
      <c r="Q1550" s="51">
        <f>VLOOKUP(H1550,'[3]POB 2017 DISA CHOTA'!$G$289:$AS$1552,10,FALSE)</f>
        <v>19</v>
      </c>
      <c r="R1550" s="51">
        <f>VLOOKUP(H1550,'[3]POB 2017 DISA CHOTA'!$G$289:$AS$1552,11,FALSE)</f>
        <v>24</v>
      </c>
      <c r="S1550" s="51">
        <f>VLOOKUP(H1550,'[3]POB 2017 DISA CHOTA'!$G$289:$AS$1552,12,FALSE)</f>
        <v>21</v>
      </c>
      <c r="T1550" s="51">
        <f>VLOOKUP(H1550,'[3]POB 2017 DISA CHOTA'!$G$289:$AS$1552,13,FALSE)</f>
        <v>27</v>
      </c>
      <c r="U1550" s="51">
        <f>VLOOKUP(H1550,'[3]POB 2017 DISA CHOTA'!$G$289:$AS$1552,14,FALSE)</f>
        <v>27</v>
      </c>
      <c r="V1550" s="51">
        <f>VLOOKUP(H1550,'[3]POB 2017 DISA CHOTA'!$G$289:$AS$1552,15,FALSE)</f>
        <v>24</v>
      </c>
      <c r="W1550" s="51">
        <f>VLOOKUP(H1550,'[3]POB 2017 DISA CHOTA'!$G$289:$AS$1552,16,FALSE)</f>
        <v>22</v>
      </c>
      <c r="X1550" s="51">
        <f>VLOOKUP(H1550,'[3]POB 2017 DISA CHOTA'!$G$289:$AS$1552,17,FALSE)</f>
        <v>12</v>
      </c>
      <c r="Y1550" s="51">
        <f>VLOOKUP(H1550,'[3]POB 2017 DISA CHOTA'!$G$289:$AS$1552,18,FALSE)</f>
        <v>22</v>
      </c>
      <c r="Z1550" s="51">
        <f>VLOOKUP(H1550,'[3]POB 2017 DISA CHOTA'!$G$289:$AS$1552,19,FALSE)</f>
        <v>18</v>
      </c>
      <c r="AA1550" s="51">
        <f>VLOOKUP(H1550,'[3]POB 2017 DISA CHOTA'!$G$289:$AS$1552,20,FALSE)</f>
        <v>19</v>
      </c>
      <c r="AB1550" s="51">
        <f>VLOOKUP(H1550,'[3]POB 2017 DISA CHOTA'!$G$289:$AS$1552,21,FALSE)</f>
        <v>13</v>
      </c>
      <c r="AC1550" s="51">
        <f>VLOOKUP(H1550,'[3]POB 2017 DISA CHOTA'!$G$289:$AS$1552,22,FALSE)</f>
        <v>12</v>
      </c>
      <c r="AD1550" s="51">
        <f>VLOOKUP(H1550,'[3]POB 2017 DISA CHOTA'!$G$289:$AS$1552,23,FALSE)</f>
        <v>54</v>
      </c>
      <c r="AE1550" s="51">
        <f>VLOOKUP(H1550,'[3]POB 2017 DISA CHOTA'!$G$289:$AS$1552,24,FALSE)</f>
        <v>38</v>
      </c>
      <c r="AF1550" s="51">
        <f>VLOOKUP(H1550,'[3]POB 2017 DISA CHOTA'!$G$289:$AS$1552,25,FALSE)</f>
        <v>62</v>
      </c>
      <c r="AG1550" s="51">
        <f>VLOOKUP(H1550,'[3]POB 2017 DISA CHOTA'!$G$289:$AS$1552,26,FALSE)</f>
        <v>69</v>
      </c>
      <c r="AH1550" s="51">
        <f>VLOOKUP(H1550,'[3]POB 2017 DISA CHOTA'!$G$289:$AS$1552,27,FALSE)</f>
        <v>60</v>
      </c>
      <c r="AI1550" s="51">
        <f>VLOOKUP(H1550,'[3]POB 2017 DISA CHOTA'!$G$289:$AS$1552,28,FALSE)</f>
        <v>53</v>
      </c>
      <c r="AJ1550" s="51">
        <f>VLOOKUP(H1550,'[3]POB 2017 DISA CHOTA'!$G$289:$AS$1552,29,FALSE)</f>
        <v>37</v>
      </c>
      <c r="AK1550" s="51">
        <f>VLOOKUP(H1550,'[3]POB 2017 DISA CHOTA'!$G$289:$AS$1552,30,FALSE)</f>
        <v>38</v>
      </c>
      <c r="AL1550" s="51">
        <f>VLOOKUP(H1550,'[3]POB 2017 DISA CHOTA'!$G$289:$AS$1552,31,FALSE)</f>
        <v>30</v>
      </c>
      <c r="AM1550" s="51">
        <f>VLOOKUP(H1550,'[3]POB 2017 DISA CHOTA'!$G$289:$AS$1552,32,FALSE)</f>
        <v>28</v>
      </c>
      <c r="AN1550" s="51">
        <f>VLOOKUP(H1550,'[3]POB 2017 DISA CHOTA'!$G$289:$AS$1552,33,FALSE)</f>
        <v>28</v>
      </c>
      <c r="AO1550" s="51">
        <f>VLOOKUP(H1550,'[3]POB 2017 DISA CHOTA'!$G$289:$AS$1552,34,FALSE)</f>
        <v>13</v>
      </c>
      <c r="AP1550" s="51">
        <f>VLOOKUP(H1550,'[3]POB 2017 DISA CHOTA'!$G$289:$AS$1552,35,FALSE)</f>
        <v>7</v>
      </c>
      <c r="AQ1550" s="51">
        <f>VLOOKUP(H1550,'[3]POB 2017 DISA CHOTA'!$G$289:$AS$1552,36,FALSE)</f>
        <v>55</v>
      </c>
      <c r="AR1550" s="51">
        <f>VLOOKUP(H1550,'[3]POB 2017 DISA CHOTA'!$G$289:$AS$1552,37,FALSE)</f>
        <v>40</v>
      </c>
      <c r="AS1550" s="51">
        <f>VLOOKUP(H1550,'[3]POB 2017 DISA CHOTA'!$G$289:$AS$1552,38,FALSE)</f>
        <v>165</v>
      </c>
      <c r="AT1550" s="51">
        <f>VLOOKUP(H1550,'[3]POB 2017 DISA CHOTA'!$G$289:$AS$1552,39,FALSE)</f>
        <v>13</v>
      </c>
      <c r="AU1550" s="56">
        <v>4836</v>
      </c>
      <c r="AV1550" s="109"/>
      <c r="AW1550" s="109"/>
    </row>
    <row r="1551" spans="1:49" s="33" customFormat="1" ht="12">
      <c r="A1551" s="21">
        <v>1547</v>
      </c>
      <c r="B1551" s="83">
        <v>4837</v>
      </c>
      <c r="C1551" s="84" t="s">
        <v>996</v>
      </c>
      <c r="D1551" s="84" t="s">
        <v>798</v>
      </c>
      <c r="E1551" s="84" t="s">
        <v>804</v>
      </c>
      <c r="F1551" s="13" t="s">
        <v>481</v>
      </c>
      <c r="G1551" s="56" t="s">
        <v>662</v>
      </c>
      <c r="H1551" s="83">
        <v>4837</v>
      </c>
      <c r="I1551" s="16">
        <f t="shared" si="1077"/>
        <v>570</v>
      </c>
      <c r="J1551" s="51">
        <f>VLOOKUP(H1551,'[3]POB 2017 DISA CHOTA'!$G$289:$AS$1552,3,FALSE)</f>
        <v>6</v>
      </c>
      <c r="K1551" s="51">
        <f>VLOOKUP(H1551,'[3]POB 2017 DISA CHOTA'!$G$289:$AS$1552,4,FALSE)</f>
        <v>9</v>
      </c>
      <c r="L1551" s="51">
        <f>VLOOKUP(H1551,'[3]POB 2017 DISA CHOTA'!$G$289:$AS$1552,5,FALSE)</f>
        <v>3</v>
      </c>
      <c r="M1551" s="51">
        <f>VLOOKUP(H1551,'[3]POB 2017 DISA CHOTA'!$G$289:$AS$1552,6,FALSE)</f>
        <v>8</v>
      </c>
      <c r="N1551" s="51">
        <f>VLOOKUP(H1551,'[3]POB 2017 DISA CHOTA'!$G$289:$AS$1552,7,FALSE)</f>
        <v>7</v>
      </c>
      <c r="O1551" s="51">
        <f>VLOOKUP(H1551,'[3]POB 2017 DISA CHOTA'!$G$289:$AS$1552,8,FALSE)</f>
        <v>7</v>
      </c>
      <c r="P1551" s="51">
        <f>VLOOKUP(H1551,'[3]POB 2017 DISA CHOTA'!$G$289:$AS$1552,9,FALSE)</f>
        <v>14</v>
      </c>
      <c r="Q1551" s="51">
        <f>VLOOKUP(H1551,'[3]POB 2017 DISA CHOTA'!$G$289:$AS$1552,10,FALSE)</f>
        <v>18</v>
      </c>
      <c r="R1551" s="51">
        <f>VLOOKUP(H1551,'[3]POB 2017 DISA CHOTA'!$G$289:$AS$1552,11,FALSE)</f>
        <v>8</v>
      </c>
      <c r="S1551" s="51">
        <f>VLOOKUP(H1551,'[3]POB 2017 DISA CHOTA'!$G$289:$AS$1552,12,FALSE)</f>
        <v>19</v>
      </c>
      <c r="T1551" s="51">
        <f>VLOOKUP(H1551,'[3]POB 2017 DISA CHOTA'!$G$289:$AS$1552,13,FALSE)</f>
        <v>14</v>
      </c>
      <c r="U1551" s="51">
        <f>VLOOKUP(H1551,'[3]POB 2017 DISA CHOTA'!$G$289:$AS$1552,14,FALSE)</f>
        <v>18</v>
      </c>
      <c r="V1551" s="51">
        <f>VLOOKUP(H1551,'[3]POB 2017 DISA CHOTA'!$G$289:$AS$1552,15,FALSE)</f>
        <v>14</v>
      </c>
      <c r="W1551" s="51">
        <f>VLOOKUP(H1551,'[3]POB 2017 DISA CHOTA'!$G$289:$AS$1552,16,FALSE)</f>
        <v>22</v>
      </c>
      <c r="X1551" s="51">
        <f>VLOOKUP(H1551,'[3]POB 2017 DISA CHOTA'!$G$289:$AS$1552,17,FALSE)</f>
        <v>17</v>
      </c>
      <c r="Y1551" s="51">
        <f>VLOOKUP(H1551,'[3]POB 2017 DISA CHOTA'!$G$289:$AS$1552,18,FALSE)</f>
        <v>11</v>
      </c>
      <c r="Z1551" s="51">
        <f>VLOOKUP(H1551,'[3]POB 2017 DISA CHOTA'!$G$289:$AS$1552,19,FALSE)</f>
        <v>12</v>
      </c>
      <c r="AA1551" s="51">
        <f>VLOOKUP(H1551,'[3]POB 2017 DISA CHOTA'!$G$289:$AS$1552,20,FALSE)</f>
        <v>5</v>
      </c>
      <c r="AB1551" s="51">
        <f>VLOOKUP(H1551,'[3]POB 2017 DISA CHOTA'!$G$289:$AS$1552,21,FALSE)</f>
        <v>15</v>
      </c>
      <c r="AC1551" s="51">
        <f>VLOOKUP(H1551,'[3]POB 2017 DISA CHOTA'!$G$289:$AS$1552,22,FALSE)</f>
        <v>11</v>
      </c>
      <c r="AD1551" s="51">
        <f>VLOOKUP(H1551,'[3]POB 2017 DISA CHOTA'!$G$289:$AS$1552,23,FALSE)</f>
        <v>31</v>
      </c>
      <c r="AE1551" s="51">
        <f>VLOOKUP(H1551,'[3]POB 2017 DISA CHOTA'!$G$289:$AS$1552,24,FALSE)</f>
        <v>25</v>
      </c>
      <c r="AF1551" s="51">
        <f>VLOOKUP(H1551,'[3]POB 2017 DISA CHOTA'!$G$289:$AS$1552,25,FALSE)</f>
        <v>56</v>
      </c>
      <c r="AG1551" s="51">
        <f>VLOOKUP(H1551,'[3]POB 2017 DISA CHOTA'!$G$289:$AS$1552,26,FALSE)</f>
        <v>47</v>
      </c>
      <c r="AH1551" s="51">
        <f>VLOOKUP(H1551,'[3]POB 2017 DISA CHOTA'!$G$289:$AS$1552,27,FALSE)</f>
        <v>36</v>
      </c>
      <c r="AI1551" s="51">
        <f>VLOOKUP(H1551,'[3]POB 2017 DISA CHOTA'!$G$289:$AS$1552,28,FALSE)</f>
        <v>33</v>
      </c>
      <c r="AJ1551" s="51">
        <f>VLOOKUP(H1551,'[3]POB 2017 DISA CHOTA'!$G$289:$AS$1552,29,FALSE)</f>
        <v>31</v>
      </c>
      <c r="AK1551" s="51">
        <f>VLOOKUP(H1551,'[3]POB 2017 DISA CHOTA'!$G$289:$AS$1552,30,FALSE)</f>
        <v>22</v>
      </c>
      <c r="AL1551" s="51">
        <f>VLOOKUP(H1551,'[3]POB 2017 DISA CHOTA'!$G$289:$AS$1552,31,FALSE)</f>
        <v>11</v>
      </c>
      <c r="AM1551" s="51">
        <f>VLOOKUP(H1551,'[3]POB 2017 DISA CHOTA'!$G$289:$AS$1552,32,FALSE)</f>
        <v>11</v>
      </c>
      <c r="AN1551" s="51">
        <f>VLOOKUP(H1551,'[3]POB 2017 DISA CHOTA'!$G$289:$AS$1552,33,FALSE)</f>
        <v>14</v>
      </c>
      <c r="AO1551" s="51">
        <f>VLOOKUP(H1551,'[3]POB 2017 DISA CHOTA'!$G$289:$AS$1552,34,FALSE)</f>
        <v>11</v>
      </c>
      <c r="AP1551" s="51">
        <f>VLOOKUP(H1551,'[3]POB 2017 DISA CHOTA'!$G$289:$AS$1552,35,FALSE)</f>
        <v>4</v>
      </c>
      <c r="AQ1551" s="51">
        <f>VLOOKUP(H1551,'[3]POB 2017 DISA CHOTA'!$G$289:$AS$1552,36,FALSE)</f>
        <v>42</v>
      </c>
      <c r="AR1551" s="51">
        <f>VLOOKUP(H1551,'[3]POB 2017 DISA CHOTA'!$G$289:$AS$1552,37,FALSE)</f>
        <v>26</v>
      </c>
      <c r="AS1551" s="51">
        <f>VLOOKUP(H1551,'[3]POB 2017 DISA CHOTA'!$G$289:$AS$1552,38,FALSE)</f>
        <v>112</v>
      </c>
      <c r="AT1551" s="51">
        <f>VLOOKUP(H1551,'[3]POB 2017 DISA CHOTA'!$G$289:$AS$1552,39,FALSE)</f>
        <v>10</v>
      </c>
      <c r="AU1551" s="56">
        <v>4837</v>
      </c>
      <c r="AV1551" s="109"/>
      <c r="AW1551" s="109"/>
    </row>
    <row r="1552" spans="1:49" s="33" customFormat="1" ht="12">
      <c r="A1552" s="21">
        <v>1548</v>
      </c>
      <c r="B1552" s="83">
        <v>11561</v>
      </c>
      <c r="C1552" s="84" t="s">
        <v>996</v>
      </c>
      <c r="D1552" s="84" t="s">
        <v>798</v>
      </c>
      <c r="E1552" s="84" t="s">
        <v>804</v>
      </c>
      <c r="F1552" s="13" t="s">
        <v>482</v>
      </c>
      <c r="G1552" s="56" t="s">
        <v>662</v>
      </c>
      <c r="H1552" s="83">
        <v>11561</v>
      </c>
      <c r="I1552" s="16">
        <f t="shared" si="1077"/>
        <v>337</v>
      </c>
      <c r="J1552" s="51">
        <f>VLOOKUP(H1552,'[3]POB 2017 DISA CHOTA'!$G$289:$AS$1552,3,FALSE)</f>
        <v>7</v>
      </c>
      <c r="K1552" s="51">
        <f>VLOOKUP(H1552,'[3]POB 2017 DISA CHOTA'!$G$289:$AS$1552,4,FALSE)</f>
        <v>5</v>
      </c>
      <c r="L1552" s="51">
        <f>VLOOKUP(H1552,'[3]POB 2017 DISA CHOTA'!$G$289:$AS$1552,5,FALSE)</f>
        <v>3</v>
      </c>
      <c r="M1552" s="51">
        <f>VLOOKUP(H1552,'[3]POB 2017 DISA CHOTA'!$G$289:$AS$1552,6,FALSE)</f>
        <v>1</v>
      </c>
      <c r="N1552" s="51">
        <f>VLOOKUP(H1552,'[3]POB 2017 DISA CHOTA'!$G$289:$AS$1552,7,FALSE)</f>
        <v>2</v>
      </c>
      <c r="O1552" s="51">
        <f>VLOOKUP(H1552,'[3]POB 2017 DISA CHOTA'!$G$289:$AS$1552,8,FALSE)</f>
        <v>3</v>
      </c>
      <c r="P1552" s="51">
        <f>VLOOKUP(H1552,'[3]POB 2017 DISA CHOTA'!$G$289:$AS$1552,9,FALSE)</f>
        <v>8</v>
      </c>
      <c r="Q1552" s="51">
        <f>VLOOKUP(H1552,'[3]POB 2017 DISA CHOTA'!$G$289:$AS$1552,10,FALSE)</f>
        <v>10</v>
      </c>
      <c r="R1552" s="51">
        <f>VLOOKUP(H1552,'[3]POB 2017 DISA CHOTA'!$G$289:$AS$1552,11,FALSE)</f>
        <v>3</v>
      </c>
      <c r="S1552" s="51">
        <f>VLOOKUP(H1552,'[3]POB 2017 DISA CHOTA'!$G$289:$AS$1552,12,FALSE)</f>
        <v>12</v>
      </c>
      <c r="T1552" s="51">
        <f>VLOOKUP(H1552,'[3]POB 2017 DISA CHOTA'!$G$289:$AS$1552,13,FALSE)</f>
        <v>5</v>
      </c>
      <c r="U1552" s="51">
        <f>VLOOKUP(H1552,'[3]POB 2017 DISA CHOTA'!$G$289:$AS$1552,14,FALSE)</f>
        <v>5</v>
      </c>
      <c r="V1552" s="51">
        <f>VLOOKUP(H1552,'[3]POB 2017 DISA CHOTA'!$G$289:$AS$1552,15,FALSE)</f>
        <v>8</v>
      </c>
      <c r="W1552" s="51">
        <f>VLOOKUP(H1552,'[3]POB 2017 DISA CHOTA'!$G$289:$AS$1552,16,FALSE)</f>
        <v>12</v>
      </c>
      <c r="X1552" s="51">
        <f>VLOOKUP(H1552,'[3]POB 2017 DISA CHOTA'!$G$289:$AS$1552,17,FALSE)</f>
        <v>6</v>
      </c>
      <c r="Y1552" s="51">
        <f>VLOOKUP(H1552,'[3]POB 2017 DISA CHOTA'!$G$289:$AS$1552,18,FALSE)</f>
        <v>5</v>
      </c>
      <c r="Z1552" s="51">
        <f>VLOOKUP(H1552,'[3]POB 2017 DISA CHOTA'!$G$289:$AS$1552,19,FALSE)</f>
        <v>5</v>
      </c>
      <c r="AA1552" s="51">
        <f>VLOOKUP(H1552,'[3]POB 2017 DISA CHOTA'!$G$289:$AS$1552,20,FALSE)</f>
        <v>5</v>
      </c>
      <c r="AB1552" s="51">
        <f>VLOOKUP(H1552,'[3]POB 2017 DISA CHOTA'!$G$289:$AS$1552,21,FALSE)</f>
        <v>4</v>
      </c>
      <c r="AC1552" s="51">
        <f>VLOOKUP(H1552,'[3]POB 2017 DISA CHOTA'!$G$289:$AS$1552,22,FALSE)</f>
        <v>4</v>
      </c>
      <c r="AD1552" s="51">
        <f>VLOOKUP(H1552,'[3]POB 2017 DISA CHOTA'!$G$289:$AS$1552,23,FALSE)</f>
        <v>24</v>
      </c>
      <c r="AE1552" s="51">
        <f>VLOOKUP(H1552,'[3]POB 2017 DISA CHOTA'!$G$289:$AS$1552,24,FALSE)</f>
        <v>39</v>
      </c>
      <c r="AF1552" s="51">
        <f>VLOOKUP(H1552,'[3]POB 2017 DISA CHOTA'!$G$289:$AS$1552,25,FALSE)</f>
        <v>27</v>
      </c>
      <c r="AG1552" s="51">
        <f>VLOOKUP(H1552,'[3]POB 2017 DISA CHOTA'!$G$289:$AS$1552,26,FALSE)</f>
        <v>20</v>
      </c>
      <c r="AH1552" s="51">
        <f>VLOOKUP(H1552,'[3]POB 2017 DISA CHOTA'!$G$289:$AS$1552,27,FALSE)</f>
        <v>26</v>
      </c>
      <c r="AI1552" s="51">
        <f>VLOOKUP(H1552,'[3]POB 2017 DISA CHOTA'!$G$289:$AS$1552,28,FALSE)</f>
        <v>16</v>
      </c>
      <c r="AJ1552" s="51">
        <f>VLOOKUP(H1552,'[3]POB 2017 DISA CHOTA'!$G$289:$AS$1552,29,FALSE)</f>
        <v>29</v>
      </c>
      <c r="AK1552" s="51">
        <f>VLOOKUP(H1552,'[3]POB 2017 DISA CHOTA'!$G$289:$AS$1552,30,FALSE)</f>
        <v>15</v>
      </c>
      <c r="AL1552" s="51">
        <f>VLOOKUP(H1552,'[3]POB 2017 DISA CHOTA'!$G$289:$AS$1552,31,FALSE)</f>
        <v>17</v>
      </c>
      <c r="AM1552" s="51">
        <f>VLOOKUP(H1552,'[3]POB 2017 DISA CHOTA'!$G$289:$AS$1552,32,FALSE)</f>
        <v>5</v>
      </c>
      <c r="AN1552" s="51">
        <f>VLOOKUP(H1552,'[3]POB 2017 DISA CHOTA'!$G$289:$AS$1552,33,FALSE)</f>
        <v>3</v>
      </c>
      <c r="AO1552" s="51">
        <f>VLOOKUP(H1552,'[3]POB 2017 DISA CHOTA'!$G$289:$AS$1552,34,FALSE)</f>
        <v>1</v>
      </c>
      <c r="AP1552" s="51">
        <f>VLOOKUP(H1552,'[3]POB 2017 DISA CHOTA'!$G$289:$AS$1552,35,FALSE)</f>
        <v>2</v>
      </c>
      <c r="AQ1552" s="51">
        <f>VLOOKUP(H1552,'[3]POB 2017 DISA CHOTA'!$G$289:$AS$1552,36,FALSE)</f>
        <v>18</v>
      </c>
      <c r="AR1552" s="51">
        <f>VLOOKUP(H1552,'[3]POB 2017 DISA CHOTA'!$G$289:$AS$1552,37,FALSE)</f>
        <v>11</v>
      </c>
      <c r="AS1552" s="51">
        <f>VLOOKUP(H1552,'[3]POB 2017 DISA CHOTA'!$G$289:$AS$1552,38,FALSE)</f>
        <v>74</v>
      </c>
      <c r="AT1552" s="51">
        <f>VLOOKUP(H1552,'[3]POB 2017 DISA CHOTA'!$G$289:$AS$1552,39,FALSE)</f>
        <v>11</v>
      </c>
      <c r="AU1552" s="56">
        <v>11561</v>
      </c>
      <c r="AV1552" s="109"/>
      <c r="AW1552" s="109"/>
    </row>
    <row r="1553" spans="1:49" s="33" customFormat="1" ht="12">
      <c r="A1553" s="6">
        <v>1549</v>
      </c>
      <c r="B1553" s="80"/>
      <c r="C1553" s="80"/>
      <c r="D1553" s="80"/>
      <c r="E1553" s="80"/>
      <c r="F1553" s="81" t="s">
        <v>997</v>
      </c>
      <c r="G1553" s="82">
        <v>0</v>
      </c>
      <c r="H1553" s="80"/>
      <c r="I1553" s="106">
        <f>SUM(J1553:AP1553)</f>
        <v>130408</v>
      </c>
      <c r="J1553" s="82">
        <f>J1555+J1612+J1636+J1655+J1660+J1669+J1677+J1690+J1696+J1714+J1720+J1725+J1734+J1739+J1752</f>
        <v>1929</v>
      </c>
      <c r="K1553" s="82">
        <f t="shared" ref="K1553:AT1553" si="1078">K1555+K1612+K1636+K1655+K1660+K1669+K1677+K1690+K1696+K1714+K1720+K1725+K1734+K1739+K1752</f>
        <v>2021</v>
      </c>
      <c r="L1553" s="82">
        <f t="shared" si="1078"/>
        <v>2235</v>
      </c>
      <c r="M1553" s="82">
        <f t="shared" si="1078"/>
        <v>2347</v>
      </c>
      <c r="N1553" s="82">
        <f t="shared" si="1078"/>
        <v>2399</v>
      </c>
      <c r="O1553" s="82">
        <f t="shared" si="1078"/>
        <v>2623</v>
      </c>
      <c r="P1553" s="82">
        <f t="shared" si="1078"/>
        <v>2614</v>
      </c>
      <c r="Q1553" s="82">
        <f t="shared" si="1078"/>
        <v>2655</v>
      </c>
      <c r="R1553" s="82">
        <f t="shared" si="1078"/>
        <v>2797</v>
      </c>
      <c r="S1553" s="82">
        <f t="shared" si="1078"/>
        <v>2677</v>
      </c>
      <c r="T1553" s="82">
        <f t="shared" si="1078"/>
        <v>3084</v>
      </c>
      <c r="U1553" s="82">
        <f t="shared" si="1078"/>
        <v>3184</v>
      </c>
      <c r="V1553" s="82">
        <f t="shared" si="1078"/>
        <v>3019</v>
      </c>
      <c r="W1553" s="82">
        <f t="shared" si="1078"/>
        <v>2993</v>
      </c>
      <c r="X1553" s="82">
        <f t="shared" si="1078"/>
        <v>2903</v>
      </c>
      <c r="Y1553" s="82">
        <f t="shared" si="1078"/>
        <v>2880</v>
      </c>
      <c r="Z1553" s="82">
        <f t="shared" si="1078"/>
        <v>2773</v>
      </c>
      <c r="AA1553" s="82">
        <f t="shared" si="1078"/>
        <v>2628</v>
      </c>
      <c r="AB1553" s="82">
        <f t="shared" si="1078"/>
        <v>2443</v>
      </c>
      <c r="AC1553" s="82">
        <f t="shared" si="1078"/>
        <v>2358</v>
      </c>
      <c r="AD1553" s="82">
        <f t="shared" si="1078"/>
        <v>10365</v>
      </c>
      <c r="AE1553" s="82">
        <f t="shared" si="1078"/>
        <v>9991</v>
      </c>
      <c r="AF1553" s="82">
        <f t="shared" si="1078"/>
        <v>9751</v>
      </c>
      <c r="AG1553" s="82">
        <f t="shared" si="1078"/>
        <v>9173</v>
      </c>
      <c r="AH1553" s="82">
        <f t="shared" si="1078"/>
        <v>8401</v>
      </c>
      <c r="AI1553" s="82">
        <f t="shared" si="1078"/>
        <v>7227</v>
      </c>
      <c r="AJ1553" s="82">
        <f t="shared" si="1078"/>
        <v>6009</v>
      </c>
      <c r="AK1553" s="82">
        <f t="shared" si="1078"/>
        <v>4879</v>
      </c>
      <c r="AL1553" s="82">
        <f t="shared" si="1078"/>
        <v>3946</v>
      </c>
      <c r="AM1553" s="82">
        <f t="shared" si="1078"/>
        <v>3088</v>
      </c>
      <c r="AN1553" s="82">
        <f t="shared" si="1078"/>
        <v>2262</v>
      </c>
      <c r="AO1553" s="82">
        <f t="shared" si="1078"/>
        <v>1480</v>
      </c>
      <c r="AP1553" s="82">
        <f t="shared" si="1078"/>
        <v>1274</v>
      </c>
      <c r="AQ1553" s="82">
        <f t="shared" si="1078"/>
        <v>7455</v>
      </c>
      <c r="AR1553" s="82">
        <f t="shared" si="1078"/>
        <v>6210</v>
      </c>
      <c r="AS1553" s="82">
        <f t="shared" si="1078"/>
        <v>27091</v>
      </c>
      <c r="AT1553" s="82">
        <f t="shared" si="1078"/>
        <v>3651</v>
      </c>
      <c r="AU1553" s="80"/>
      <c r="AV1553" s="109"/>
      <c r="AW1553" s="109"/>
    </row>
    <row r="1554" spans="1:49" s="33" customFormat="1" ht="12">
      <c r="A1554" s="21">
        <v>1550</v>
      </c>
      <c r="B1554" s="67"/>
      <c r="C1554" s="67"/>
      <c r="D1554" s="67"/>
      <c r="E1554" s="67"/>
      <c r="F1554" s="68" t="s">
        <v>1012</v>
      </c>
      <c r="G1554" s="69"/>
      <c r="H1554" s="67"/>
      <c r="I1554" s="103">
        <f>I1555+I1612+I1636+I1655+I1660+I1669+I1677+I1690+I1696+I1714+I1720+I1725+I1734+I1739+I1752</f>
        <v>130408</v>
      </c>
      <c r="J1554" s="70">
        <f t="shared" ref="J1554:AT1554" si="1079">J1555+J1612+J1636+J1655+J1660+J1669+J1677+J1690+J1696+J1714+J1720+J1725+J1734+J1739+J1752</f>
        <v>1929</v>
      </c>
      <c r="K1554" s="70">
        <f t="shared" si="1079"/>
        <v>2021</v>
      </c>
      <c r="L1554" s="70">
        <f t="shared" si="1079"/>
        <v>2235</v>
      </c>
      <c r="M1554" s="70">
        <f t="shared" si="1079"/>
        <v>2347</v>
      </c>
      <c r="N1554" s="70">
        <f t="shared" si="1079"/>
        <v>2399</v>
      </c>
      <c r="O1554" s="70">
        <f t="shared" si="1079"/>
        <v>2623</v>
      </c>
      <c r="P1554" s="70">
        <f t="shared" si="1079"/>
        <v>2614</v>
      </c>
      <c r="Q1554" s="70">
        <f t="shared" si="1079"/>
        <v>2655</v>
      </c>
      <c r="R1554" s="70">
        <f t="shared" si="1079"/>
        <v>2797</v>
      </c>
      <c r="S1554" s="70">
        <f t="shared" si="1079"/>
        <v>2677</v>
      </c>
      <c r="T1554" s="70">
        <f t="shared" si="1079"/>
        <v>3084</v>
      </c>
      <c r="U1554" s="70">
        <f t="shared" si="1079"/>
        <v>3184</v>
      </c>
      <c r="V1554" s="70">
        <f t="shared" si="1079"/>
        <v>3019</v>
      </c>
      <c r="W1554" s="70">
        <f t="shared" si="1079"/>
        <v>2993</v>
      </c>
      <c r="X1554" s="70">
        <f t="shared" si="1079"/>
        <v>2903</v>
      </c>
      <c r="Y1554" s="70">
        <f t="shared" si="1079"/>
        <v>2880</v>
      </c>
      <c r="Z1554" s="70">
        <f t="shared" si="1079"/>
        <v>2773</v>
      </c>
      <c r="AA1554" s="70">
        <f t="shared" si="1079"/>
        <v>2628</v>
      </c>
      <c r="AB1554" s="70">
        <f t="shared" si="1079"/>
        <v>2443</v>
      </c>
      <c r="AC1554" s="70">
        <f t="shared" si="1079"/>
        <v>2358</v>
      </c>
      <c r="AD1554" s="70">
        <f t="shared" si="1079"/>
        <v>10365</v>
      </c>
      <c r="AE1554" s="70">
        <f t="shared" si="1079"/>
        <v>9991</v>
      </c>
      <c r="AF1554" s="70">
        <f t="shared" si="1079"/>
        <v>9751</v>
      </c>
      <c r="AG1554" s="70">
        <f t="shared" si="1079"/>
        <v>9173</v>
      </c>
      <c r="AH1554" s="70">
        <f t="shared" si="1079"/>
        <v>8401</v>
      </c>
      <c r="AI1554" s="70">
        <f t="shared" si="1079"/>
        <v>7227</v>
      </c>
      <c r="AJ1554" s="70">
        <f t="shared" si="1079"/>
        <v>6009</v>
      </c>
      <c r="AK1554" s="70">
        <f t="shared" si="1079"/>
        <v>4879</v>
      </c>
      <c r="AL1554" s="70">
        <f t="shared" si="1079"/>
        <v>3946</v>
      </c>
      <c r="AM1554" s="70">
        <f t="shared" si="1079"/>
        <v>3088</v>
      </c>
      <c r="AN1554" s="70">
        <f t="shared" si="1079"/>
        <v>2262</v>
      </c>
      <c r="AO1554" s="70">
        <f t="shared" si="1079"/>
        <v>1480</v>
      </c>
      <c r="AP1554" s="70">
        <f t="shared" si="1079"/>
        <v>1274</v>
      </c>
      <c r="AQ1554" s="70">
        <f t="shared" si="1079"/>
        <v>7455</v>
      </c>
      <c r="AR1554" s="70">
        <f t="shared" si="1079"/>
        <v>6210</v>
      </c>
      <c r="AS1554" s="70">
        <f t="shared" si="1079"/>
        <v>27091</v>
      </c>
      <c r="AT1554" s="70">
        <f t="shared" si="1079"/>
        <v>3651</v>
      </c>
      <c r="AU1554" s="69"/>
      <c r="AV1554" s="109"/>
      <c r="AW1554" s="109"/>
    </row>
    <row r="1555" spans="1:49" s="33" customFormat="1" ht="12">
      <c r="A1555" s="21">
        <v>1551</v>
      </c>
      <c r="B1555" s="71"/>
      <c r="C1555" s="71"/>
      <c r="D1555" s="71"/>
      <c r="E1555" s="71"/>
      <c r="F1555" s="72" t="s">
        <v>640</v>
      </c>
      <c r="G1555" s="73"/>
      <c r="H1555" s="71"/>
      <c r="I1555" s="104">
        <f>SUM(J1555:AP1555)</f>
        <v>53651</v>
      </c>
      <c r="J1555" s="74">
        <f>SUM(J1556:J1611)</f>
        <v>885</v>
      </c>
      <c r="K1555" s="74">
        <f t="shared" ref="K1555:AT1555" si="1080">SUM(K1556:K1611)</f>
        <v>849</v>
      </c>
      <c r="L1555" s="74">
        <f t="shared" si="1080"/>
        <v>902</v>
      </c>
      <c r="M1555" s="74">
        <f>SUM(M1556:M1611)</f>
        <v>965</v>
      </c>
      <c r="N1555" s="74">
        <f t="shared" si="1080"/>
        <v>967</v>
      </c>
      <c r="O1555" s="74">
        <f t="shared" si="1080"/>
        <v>1028</v>
      </c>
      <c r="P1555" s="74">
        <f t="shared" si="1080"/>
        <v>1007</v>
      </c>
      <c r="Q1555" s="74">
        <f t="shared" si="1080"/>
        <v>1043</v>
      </c>
      <c r="R1555" s="74">
        <f t="shared" si="1080"/>
        <v>1031</v>
      </c>
      <c r="S1555" s="74">
        <f t="shared" si="1080"/>
        <v>1030</v>
      </c>
      <c r="T1555" s="74">
        <f t="shared" si="1080"/>
        <v>1184</v>
      </c>
      <c r="U1555" s="74">
        <f t="shared" si="1080"/>
        <v>1212</v>
      </c>
      <c r="V1555" s="74">
        <f t="shared" si="1080"/>
        <v>1123</v>
      </c>
      <c r="W1555" s="74">
        <f t="shared" si="1080"/>
        <v>1095</v>
      </c>
      <c r="X1555" s="74">
        <f t="shared" si="1080"/>
        <v>1090</v>
      </c>
      <c r="Y1555" s="74">
        <f t="shared" si="1080"/>
        <v>1142</v>
      </c>
      <c r="Z1555" s="74">
        <f t="shared" si="1080"/>
        <v>1132</v>
      </c>
      <c r="AA1555" s="74">
        <f t="shared" si="1080"/>
        <v>1098</v>
      </c>
      <c r="AB1555" s="74">
        <f t="shared" si="1080"/>
        <v>1036</v>
      </c>
      <c r="AC1555" s="74">
        <f t="shared" si="1080"/>
        <v>1031</v>
      </c>
      <c r="AD1555" s="74">
        <f t="shared" si="1080"/>
        <v>4776</v>
      </c>
      <c r="AE1555" s="74">
        <f t="shared" si="1080"/>
        <v>4328</v>
      </c>
      <c r="AF1555" s="74">
        <f t="shared" si="1080"/>
        <v>4262</v>
      </c>
      <c r="AG1555" s="74">
        <f t="shared" si="1080"/>
        <v>3843</v>
      </c>
      <c r="AH1555" s="74">
        <f t="shared" si="1080"/>
        <v>3378</v>
      </c>
      <c r="AI1555" s="74">
        <f t="shared" si="1080"/>
        <v>2955</v>
      </c>
      <c r="AJ1555" s="74">
        <f t="shared" si="1080"/>
        <v>2405</v>
      </c>
      <c r="AK1555" s="74">
        <f t="shared" si="1080"/>
        <v>2012</v>
      </c>
      <c r="AL1555" s="74">
        <f t="shared" si="1080"/>
        <v>1622</v>
      </c>
      <c r="AM1555" s="74">
        <f t="shared" si="1080"/>
        <v>1222</v>
      </c>
      <c r="AN1555" s="74">
        <f t="shared" si="1080"/>
        <v>879</v>
      </c>
      <c r="AO1555" s="74">
        <f t="shared" si="1080"/>
        <v>597</v>
      </c>
      <c r="AP1555" s="74">
        <f t="shared" si="1080"/>
        <v>522</v>
      </c>
      <c r="AQ1555" s="74">
        <f t="shared" si="1080"/>
        <v>2819</v>
      </c>
      <c r="AR1555" s="74">
        <f t="shared" si="1080"/>
        <v>2755</v>
      </c>
      <c r="AS1555" s="74">
        <f t="shared" si="1080"/>
        <v>12075</v>
      </c>
      <c r="AT1555" s="74">
        <f t="shared" si="1080"/>
        <v>1332</v>
      </c>
      <c r="AU1555" s="73"/>
      <c r="AV1555" s="109"/>
      <c r="AW1555" s="109"/>
    </row>
    <row r="1556" spans="1:49" s="33" customFormat="1" ht="12">
      <c r="A1556" s="6">
        <v>1552</v>
      </c>
      <c r="B1556" s="83">
        <v>6000</v>
      </c>
      <c r="C1556" s="84"/>
      <c r="D1556" s="84"/>
      <c r="E1556" s="84"/>
      <c r="F1556" s="46" t="s">
        <v>483</v>
      </c>
      <c r="G1556" s="56"/>
      <c r="H1556" s="83">
        <v>15233</v>
      </c>
      <c r="I1556" s="16">
        <f>SUM(J1556:AP1556)</f>
        <v>4212</v>
      </c>
      <c r="J1556" s="51">
        <f>VLOOKUP(H1556,[4]c!$C$2:$AO$189,3,FALSE)</f>
        <v>33</v>
      </c>
      <c r="K1556" s="51">
        <f>VLOOKUP(H1556,[4]c!$C$2:$AO$189,4,FALSE)</f>
        <v>57</v>
      </c>
      <c r="L1556" s="51">
        <f>VLOOKUP(H1556,[4]c!$C$2:$AO$189,5,FALSE)</f>
        <v>43</v>
      </c>
      <c r="M1556" s="51">
        <f>VLOOKUP(H1556,[4]c!$C$2:$AO$189,6,FALSE)</f>
        <v>52</v>
      </c>
      <c r="N1556" s="51">
        <f>VLOOKUP(H1556,[4]c!$C$2:$AO$189,7,FALSE)</f>
        <v>77</v>
      </c>
      <c r="O1556" s="51">
        <f>VLOOKUP(H1556,[4]c!$C$2:$AO$189,8,FALSE)</f>
        <v>83</v>
      </c>
      <c r="P1556" s="51">
        <f>VLOOKUP(H1556,[4]c!$C$2:$AO$189,9,FALSE)</f>
        <v>81</v>
      </c>
      <c r="Q1556" s="51">
        <f>VLOOKUP(H1556,[4]c!$C$2:$AO$189,10,FALSE)</f>
        <v>84</v>
      </c>
      <c r="R1556" s="51">
        <f>VLOOKUP(H1556,[4]c!$C$2:$AO$189,11,FALSE)</f>
        <v>83</v>
      </c>
      <c r="S1556" s="51">
        <f>VLOOKUP(H1556,[4]c!$C$2:$AO$189,12,FALSE)</f>
        <v>83</v>
      </c>
      <c r="T1556" s="51">
        <f>VLOOKUP(H1556,[4]c!$C$2:$AO$189,13,FALSE)</f>
        <v>95</v>
      </c>
      <c r="U1556" s="51">
        <f>VLOOKUP(H1556,[4]c!$C$2:$AO$189,14,FALSE)</f>
        <v>97</v>
      </c>
      <c r="V1556" s="51">
        <f>VLOOKUP(H1556,[4]c!$C$2:$AO$189,15,FALSE)</f>
        <v>90</v>
      </c>
      <c r="W1556" s="51">
        <f>VLOOKUP(H1556,[4]c!$C$2:$AO$189,16,FALSE)</f>
        <v>88</v>
      </c>
      <c r="X1556" s="51">
        <f>VLOOKUP(H1556,[4]c!$C$2:$AO$189,17,FALSE)</f>
        <v>88</v>
      </c>
      <c r="Y1556" s="51">
        <f>VLOOKUP(H1556,[4]c!$C$2:$AO$189,18,FALSE)</f>
        <v>92</v>
      </c>
      <c r="Z1556" s="51">
        <f>VLOOKUP(H1556,[4]c!$C$2:$AO$189,19,FALSE)</f>
        <v>91</v>
      </c>
      <c r="AA1556" s="51">
        <f>VLOOKUP(H1556,[4]c!$C$2:$AO$189,20,FALSE)</f>
        <v>88</v>
      </c>
      <c r="AB1556" s="51">
        <f>VLOOKUP(H1556,[4]c!$C$2:$AO$189,21,FALSE)</f>
        <v>83</v>
      </c>
      <c r="AC1556" s="51">
        <f>VLOOKUP(H1556,[4]c!$C$2:$AO$189,22,FALSE)</f>
        <v>83</v>
      </c>
      <c r="AD1556" s="51">
        <f>VLOOKUP(H1556,[4]c!$C$2:$AO$189,23,FALSE)</f>
        <v>384</v>
      </c>
      <c r="AE1556" s="51">
        <f>VLOOKUP(H1556,[4]c!$C$2:$AO$189,24,FALSE)</f>
        <v>348</v>
      </c>
      <c r="AF1556" s="51">
        <f>VLOOKUP(H1556,[4]c!$C$2:$AO$189,25,FALSE)</f>
        <v>343</v>
      </c>
      <c r="AG1556" s="51">
        <f>VLOOKUP(H1556,[4]c!$C$2:$AO$189,26,FALSE)</f>
        <v>309</v>
      </c>
      <c r="AH1556" s="51">
        <f>VLOOKUP(H1556,[4]c!$C$2:$AO$189,27,FALSE)</f>
        <v>272</v>
      </c>
      <c r="AI1556" s="51">
        <f>VLOOKUP(H1556,[4]c!$C$2:$AO$189,28,FALSE)</f>
        <v>238</v>
      </c>
      <c r="AJ1556" s="51">
        <f>VLOOKUP(H1556,[4]c!$C$2:$AO$189,29,FALSE)</f>
        <v>194</v>
      </c>
      <c r="AK1556" s="51">
        <f>VLOOKUP(H1556,[4]c!$C$2:$AO$189,30,FALSE)</f>
        <v>162</v>
      </c>
      <c r="AL1556" s="51">
        <f>VLOOKUP(H1556,[4]c!$C$2:$AO$189,31,FALSE)</f>
        <v>131</v>
      </c>
      <c r="AM1556" s="51">
        <f>VLOOKUP(H1556,[4]c!$C$2:$AO$189,32,FALSE)</f>
        <v>99</v>
      </c>
      <c r="AN1556" s="51">
        <f>VLOOKUP(H1556,[4]c!$C$2:$AO$189,33,FALSE)</f>
        <v>71</v>
      </c>
      <c r="AO1556" s="51">
        <f>VLOOKUP(H1556,[4]c!$C$2:$AO$189,34,FALSE)</f>
        <v>48</v>
      </c>
      <c r="AP1556" s="51">
        <f>VLOOKUP(H1556,[4]c!$C$2:$AO$189,35,FALSE)</f>
        <v>42</v>
      </c>
      <c r="AQ1556" s="51">
        <f>VLOOKUP(H1556,[4]c!$C$2:$AO$189,36,FALSE)</f>
        <v>226</v>
      </c>
      <c r="AR1556" s="51">
        <f>VLOOKUP(H1556,[4]c!$C$2:$AO$189,37,FALSE)</f>
        <v>221</v>
      </c>
      <c r="AS1556" s="51">
        <f>VLOOKUP(H1556,[4]c!$C$2:$AO$189,38,FALSE)</f>
        <v>971</v>
      </c>
      <c r="AT1556" s="51">
        <f>VLOOKUP(H1556,[4]c!$C$2:$AO$189,39,FALSE)</f>
        <v>110</v>
      </c>
      <c r="AU1556" s="56">
        <v>6000</v>
      </c>
      <c r="AV1556" s="109"/>
      <c r="AW1556" s="109"/>
    </row>
    <row r="1557" spans="1:49" s="33" customFormat="1" ht="12">
      <c r="A1557" s="21">
        <v>1553</v>
      </c>
      <c r="B1557" s="83">
        <v>4981</v>
      </c>
      <c r="C1557" s="84" t="s">
        <v>997</v>
      </c>
      <c r="D1557" s="84" t="s">
        <v>807</v>
      </c>
      <c r="E1557" s="84" t="s">
        <v>813</v>
      </c>
      <c r="F1557" s="46" t="s">
        <v>484</v>
      </c>
      <c r="G1557" s="56" t="s">
        <v>707</v>
      </c>
      <c r="H1557" s="83">
        <v>4981</v>
      </c>
      <c r="I1557" s="16">
        <f t="shared" ref="I1557:I1638" si="1081">SUM(J1557:AP1557)</f>
        <v>17375</v>
      </c>
      <c r="J1557" s="51">
        <f>VLOOKUP(H1557,[4]c!$C$2:$AO$189,3,FALSE)</f>
        <v>392</v>
      </c>
      <c r="K1557" s="51">
        <f>VLOOKUP(H1557,[4]c!$C$2:$AO$189,4,FALSE)</f>
        <v>341</v>
      </c>
      <c r="L1557" s="51">
        <f>VLOOKUP(H1557,[4]c!$C$2:$AO$189,5,FALSE)</f>
        <v>353</v>
      </c>
      <c r="M1557" s="51">
        <f>VLOOKUP(H1557,[4]c!$C$2:$AO$189,6,FALSE)</f>
        <v>337</v>
      </c>
      <c r="N1557" s="51">
        <f>VLOOKUP(H1557,[4]c!$C$2:$AO$189,7,FALSE)</f>
        <v>309</v>
      </c>
      <c r="O1557" s="51">
        <f>VLOOKUP(H1557,[4]c!$C$2:$AO$189,8,FALSE)</f>
        <v>345</v>
      </c>
      <c r="P1557" s="51">
        <f>VLOOKUP(H1557,[4]c!$C$2:$AO$189,9,FALSE)</f>
        <v>333</v>
      </c>
      <c r="Q1557" s="51">
        <f>VLOOKUP(H1557,[4]c!$C$2:$AO$189,10,FALSE)</f>
        <v>353</v>
      </c>
      <c r="R1557" s="51">
        <f>VLOOKUP(H1557,[4]c!$C$2:$AO$189,11,FALSE)</f>
        <v>342</v>
      </c>
      <c r="S1557" s="51">
        <f>VLOOKUP(H1557,[4]c!$C$2:$AO$189,12,FALSE)</f>
        <v>341</v>
      </c>
      <c r="T1557" s="51">
        <f>VLOOKUP(H1557,[4]c!$C$2:$AO$189,13,FALSE)</f>
        <v>392</v>
      </c>
      <c r="U1557" s="51">
        <f>VLOOKUP(H1557,[4]c!$C$2:$AO$189,14,FALSE)</f>
        <v>409</v>
      </c>
      <c r="V1557" s="51">
        <f>VLOOKUP(H1557,[4]c!$C$2:$AO$189,15,FALSE)</f>
        <v>381</v>
      </c>
      <c r="W1557" s="51">
        <f>VLOOKUP(H1557,[4]c!$C$2:$AO$189,16,FALSE)</f>
        <v>364</v>
      </c>
      <c r="X1557" s="51">
        <f>VLOOKUP(H1557,[4]c!$C$2:$AO$189,17,FALSE)</f>
        <v>359</v>
      </c>
      <c r="Y1557" s="51">
        <f>VLOOKUP(H1557,[4]c!$C$2:$AO$189,18,FALSE)</f>
        <v>384</v>
      </c>
      <c r="Z1557" s="51">
        <f>VLOOKUP(H1557,[4]c!$C$2:$AO$189,19,FALSE)</f>
        <v>375</v>
      </c>
      <c r="AA1557" s="51">
        <f>VLOOKUP(H1557,[4]c!$C$2:$AO$189,20,FALSE)</f>
        <v>357</v>
      </c>
      <c r="AB1557" s="51">
        <f>VLOOKUP(H1557,[4]c!$C$2:$AO$189,21,FALSE)</f>
        <v>330</v>
      </c>
      <c r="AC1557" s="51">
        <f>VLOOKUP(H1557,[4]c!$C$2:$AO$189,22,FALSE)</f>
        <v>325</v>
      </c>
      <c r="AD1557" s="51">
        <f>VLOOKUP(H1557,[4]c!$C$2:$AO$189,23,FALSE)</f>
        <v>1506</v>
      </c>
      <c r="AE1557" s="51">
        <f>VLOOKUP(H1557,[4]c!$C$2:$AO$189,24,FALSE)</f>
        <v>1364</v>
      </c>
      <c r="AF1557" s="51">
        <f>VLOOKUP(H1557,[4]c!$C$2:$AO$189,25,FALSE)</f>
        <v>1338</v>
      </c>
      <c r="AG1557" s="51">
        <f>VLOOKUP(H1557,[4]c!$C$2:$AO$189,26,FALSE)</f>
        <v>1200</v>
      </c>
      <c r="AH1557" s="51">
        <f>VLOOKUP(H1557,[4]c!$C$2:$AO$189,27,FALSE)</f>
        <v>1054</v>
      </c>
      <c r="AI1557" s="51">
        <f>VLOOKUP(H1557,[4]c!$C$2:$AO$189,28,FALSE)</f>
        <v>928</v>
      </c>
      <c r="AJ1557" s="51">
        <f>VLOOKUP(H1557,[4]c!$C$2:$AO$189,29,FALSE)</f>
        <v>758</v>
      </c>
      <c r="AK1557" s="51">
        <f>VLOOKUP(H1557,[4]c!$C$2:$AO$189,30,FALSE)</f>
        <v>632</v>
      </c>
      <c r="AL1557" s="51">
        <f>VLOOKUP(H1557,[4]c!$C$2:$AO$189,31,FALSE)</f>
        <v>503</v>
      </c>
      <c r="AM1557" s="51">
        <f>VLOOKUP(H1557,[4]c!$C$2:$AO$189,32,FALSE)</f>
        <v>369</v>
      </c>
      <c r="AN1557" s="51">
        <f>VLOOKUP(H1557,[4]c!$C$2:$AO$189,33,FALSE)</f>
        <v>264</v>
      </c>
      <c r="AO1557" s="51">
        <f>VLOOKUP(H1557,[4]c!$C$2:$AO$189,34,FALSE)</f>
        <v>175</v>
      </c>
      <c r="AP1557" s="51">
        <f>VLOOKUP(H1557,[4]c!$C$2:$AO$189,35,FALSE)</f>
        <v>162</v>
      </c>
      <c r="AQ1557" s="51">
        <f>VLOOKUP(H1557,[4]c!$C$2:$AO$189,36,FALSE)</f>
        <v>942</v>
      </c>
      <c r="AR1557" s="51">
        <f>VLOOKUP(H1557,[4]c!$C$2:$AO$189,37,FALSE)</f>
        <v>896</v>
      </c>
      <c r="AS1557" s="51">
        <f>VLOOKUP(H1557,[4]c!$C$2:$AO$189,38,FALSE)</f>
        <v>3790</v>
      </c>
      <c r="AT1557" s="51">
        <f>VLOOKUP(H1557,[4]c!$C$2:$AO$189,39,FALSE)</f>
        <v>392</v>
      </c>
      <c r="AU1557" s="56">
        <v>4981</v>
      </c>
      <c r="AV1557" s="109"/>
      <c r="AW1557" s="109"/>
    </row>
    <row r="1558" spans="1:49" s="33" customFormat="1" ht="12">
      <c r="A1558" s="21">
        <v>1554</v>
      </c>
      <c r="B1558" s="83">
        <v>4987</v>
      </c>
      <c r="C1558" s="84" t="s">
        <v>997</v>
      </c>
      <c r="D1558" s="84" t="s">
        <v>807</v>
      </c>
      <c r="E1558" s="84" t="s">
        <v>813</v>
      </c>
      <c r="F1558" s="46" t="s">
        <v>485</v>
      </c>
      <c r="G1558" s="56" t="s">
        <v>680</v>
      </c>
      <c r="H1558" s="83">
        <v>4987</v>
      </c>
      <c r="I1558" s="16">
        <f t="shared" si="1081"/>
        <v>838</v>
      </c>
      <c r="J1558" s="51">
        <f>VLOOKUP(H1558,[4]c!$C$2:$AO$189,3,FALSE)</f>
        <v>11</v>
      </c>
      <c r="K1558" s="51">
        <f>VLOOKUP(H1558,[4]c!$C$2:$AO$189,4,FALSE)</f>
        <v>15</v>
      </c>
      <c r="L1558" s="51">
        <f>VLOOKUP(H1558,[4]c!$C$2:$AO$189,5,FALSE)</f>
        <v>21</v>
      </c>
      <c r="M1558" s="51">
        <f>VLOOKUP(H1558,[4]c!$C$2:$AO$189,6,FALSE)</f>
        <v>12</v>
      </c>
      <c r="N1558" s="51">
        <f>VLOOKUP(H1558,[4]c!$C$2:$AO$189,7,FALSE)</f>
        <v>18</v>
      </c>
      <c r="O1558" s="51">
        <f>VLOOKUP(H1558,[4]c!$C$2:$AO$189,8,FALSE)</f>
        <v>15</v>
      </c>
      <c r="P1558" s="51">
        <f>VLOOKUP(H1558,[4]c!$C$2:$AO$189,9,FALSE)</f>
        <v>15</v>
      </c>
      <c r="Q1558" s="51">
        <f>VLOOKUP(H1558,[4]c!$C$2:$AO$189,10,FALSE)</f>
        <v>16</v>
      </c>
      <c r="R1558" s="51">
        <f>VLOOKUP(H1558,[4]c!$C$2:$AO$189,11,FALSE)</f>
        <v>16</v>
      </c>
      <c r="S1558" s="51">
        <f>VLOOKUP(H1558,[4]c!$C$2:$AO$189,12,FALSE)</f>
        <v>16</v>
      </c>
      <c r="T1558" s="51">
        <f>VLOOKUP(H1558,[4]c!$C$2:$AO$189,13,FALSE)</f>
        <v>18</v>
      </c>
      <c r="U1558" s="51">
        <f>VLOOKUP(H1558,[4]c!$C$2:$AO$189,14,FALSE)</f>
        <v>18</v>
      </c>
      <c r="V1558" s="51">
        <f>VLOOKUP(H1558,[4]c!$C$2:$AO$189,15,FALSE)</f>
        <v>17</v>
      </c>
      <c r="W1558" s="51">
        <f>VLOOKUP(H1558,[4]c!$C$2:$AO$189,16,FALSE)</f>
        <v>17</v>
      </c>
      <c r="X1558" s="51">
        <f>VLOOKUP(H1558,[4]c!$C$2:$AO$189,17,FALSE)</f>
        <v>17</v>
      </c>
      <c r="Y1558" s="51">
        <f>VLOOKUP(H1558,[4]c!$C$2:$AO$189,18,FALSE)</f>
        <v>18</v>
      </c>
      <c r="Z1558" s="51">
        <f>VLOOKUP(H1558,[4]c!$C$2:$AO$189,19,FALSE)</f>
        <v>18</v>
      </c>
      <c r="AA1558" s="51">
        <f>VLOOKUP(H1558,[4]c!$C$2:$AO$189,20,FALSE)</f>
        <v>17</v>
      </c>
      <c r="AB1558" s="51">
        <f>VLOOKUP(H1558,[4]c!$C$2:$AO$189,21,FALSE)</f>
        <v>16</v>
      </c>
      <c r="AC1558" s="51">
        <f>VLOOKUP(H1558,[4]c!$C$2:$AO$189,22,FALSE)</f>
        <v>16</v>
      </c>
      <c r="AD1558" s="51">
        <f>VLOOKUP(H1558,[4]c!$C$2:$AO$189,23,FALSE)</f>
        <v>74</v>
      </c>
      <c r="AE1558" s="51">
        <f>VLOOKUP(H1558,[4]c!$C$2:$AO$189,24,FALSE)</f>
        <v>67</v>
      </c>
      <c r="AF1558" s="51">
        <f>VLOOKUP(H1558,[4]c!$C$2:$AO$189,25,FALSE)</f>
        <v>66</v>
      </c>
      <c r="AG1558" s="51">
        <f>VLOOKUP(H1558,[4]c!$C$2:$AO$189,26,FALSE)</f>
        <v>60</v>
      </c>
      <c r="AH1558" s="51">
        <f>VLOOKUP(H1558,[4]c!$C$2:$AO$189,27,FALSE)</f>
        <v>53</v>
      </c>
      <c r="AI1558" s="51">
        <f>VLOOKUP(H1558,[4]c!$C$2:$AO$189,28,FALSE)</f>
        <v>46</v>
      </c>
      <c r="AJ1558" s="51">
        <f>VLOOKUP(H1558,[4]c!$C$2:$AO$189,29,FALSE)</f>
        <v>37</v>
      </c>
      <c r="AK1558" s="51">
        <f>VLOOKUP(H1558,[4]c!$C$2:$AO$189,30,FALSE)</f>
        <v>31</v>
      </c>
      <c r="AL1558" s="51">
        <f>VLOOKUP(H1558,[4]c!$C$2:$AO$189,31,FALSE)</f>
        <v>25</v>
      </c>
      <c r="AM1558" s="51">
        <f>VLOOKUP(H1558,[4]c!$C$2:$AO$189,32,FALSE)</f>
        <v>19</v>
      </c>
      <c r="AN1558" s="51">
        <f>VLOOKUP(H1558,[4]c!$C$2:$AO$189,33,FALSE)</f>
        <v>14</v>
      </c>
      <c r="AO1558" s="51">
        <f>VLOOKUP(H1558,[4]c!$C$2:$AO$189,34,FALSE)</f>
        <v>10</v>
      </c>
      <c r="AP1558" s="51">
        <f>VLOOKUP(H1558,[4]c!$C$2:$AO$189,35,FALSE)</f>
        <v>9</v>
      </c>
      <c r="AQ1558" s="51">
        <f>VLOOKUP(H1558,[4]c!$C$2:$AO$189,36,FALSE)</f>
        <v>43</v>
      </c>
      <c r="AR1558" s="51">
        <f>VLOOKUP(H1558,[4]c!$C$2:$AO$189,37,FALSE)</f>
        <v>43</v>
      </c>
      <c r="AS1558" s="51">
        <f>VLOOKUP(H1558,[4]c!$C$2:$AO$189,38,FALSE)</f>
        <v>188</v>
      </c>
      <c r="AT1558" s="51">
        <f>VLOOKUP(H1558,[4]c!$C$2:$AO$189,39,FALSE)</f>
        <v>21</v>
      </c>
      <c r="AU1558" s="56">
        <v>4987</v>
      </c>
      <c r="AV1558" s="109"/>
      <c r="AW1558" s="109"/>
    </row>
    <row r="1559" spans="1:49" s="33" customFormat="1" ht="12">
      <c r="A1559" s="6">
        <v>1555</v>
      </c>
      <c r="B1559" s="83">
        <v>4996</v>
      </c>
      <c r="C1559" s="84" t="s">
        <v>997</v>
      </c>
      <c r="D1559" s="84" t="s">
        <v>807</v>
      </c>
      <c r="E1559" s="84" t="s">
        <v>813</v>
      </c>
      <c r="F1559" s="46" t="s">
        <v>125</v>
      </c>
      <c r="G1559" s="56" t="s">
        <v>662</v>
      </c>
      <c r="H1559" s="83">
        <v>4996</v>
      </c>
      <c r="I1559" s="16">
        <f t="shared" si="1081"/>
        <v>79</v>
      </c>
      <c r="J1559" s="51">
        <f>VLOOKUP(H1559,[4]c!$C$2:$AO$189,3,FALSE)</f>
        <v>8</v>
      </c>
      <c r="K1559" s="51">
        <f>VLOOKUP(H1559,[4]c!$C$2:$AO$189,4,FALSE)</f>
        <v>4</v>
      </c>
      <c r="L1559" s="51">
        <f>VLOOKUP(H1559,[4]c!$C$2:$AO$189,5,FALSE)</f>
        <v>6</v>
      </c>
      <c r="M1559" s="51">
        <f>VLOOKUP(H1559,[4]c!$C$2:$AO$189,6,FALSE)</f>
        <v>6</v>
      </c>
      <c r="N1559" s="51">
        <f>VLOOKUP(H1559,[4]c!$C$2:$AO$189,7,FALSE)</f>
        <v>2</v>
      </c>
      <c r="O1559" s="51">
        <f>VLOOKUP(H1559,[4]c!$C$2:$AO$189,8,FALSE)</f>
        <v>1</v>
      </c>
      <c r="P1559" s="51">
        <f>VLOOKUP(H1559,[4]c!$C$2:$AO$189,9,FALSE)</f>
        <v>1</v>
      </c>
      <c r="Q1559" s="51">
        <f>VLOOKUP(H1559,[4]c!$C$2:$AO$189,10,FALSE)</f>
        <v>1</v>
      </c>
      <c r="R1559" s="51">
        <f>VLOOKUP(H1559,[4]c!$C$2:$AO$189,11,FALSE)</f>
        <v>1</v>
      </c>
      <c r="S1559" s="51">
        <f>VLOOKUP(H1559,[4]c!$C$2:$AO$189,12,FALSE)</f>
        <v>1</v>
      </c>
      <c r="T1559" s="51">
        <f>VLOOKUP(H1559,[4]c!$C$2:$AO$189,13,FALSE)</f>
        <v>1</v>
      </c>
      <c r="U1559" s="51">
        <f>VLOOKUP(H1559,[4]c!$C$2:$AO$189,14,FALSE)</f>
        <v>1</v>
      </c>
      <c r="V1559" s="51">
        <f>VLOOKUP(H1559,[4]c!$C$2:$AO$189,15,FALSE)</f>
        <v>1</v>
      </c>
      <c r="W1559" s="51">
        <f>VLOOKUP(H1559,[4]c!$C$2:$AO$189,16,FALSE)</f>
        <v>1</v>
      </c>
      <c r="X1559" s="51">
        <f>VLOOKUP(H1559,[4]c!$C$2:$AO$189,17,FALSE)</f>
        <v>1</v>
      </c>
      <c r="Y1559" s="51">
        <f>VLOOKUP(H1559,[4]c!$C$2:$AO$189,18,FALSE)</f>
        <v>1</v>
      </c>
      <c r="Z1559" s="51">
        <f>VLOOKUP(H1559,[4]c!$C$2:$AO$189,19,FALSE)</f>
        <v>1</v>
      </c>
      <c r="AA1559" s="51">
        <f>VLOOKUP(H1559,[4]c!$C$2:$AO$189,20,FALSE)</f>
        <v>1</v>
      </c>
      <c r="AB1559" s="51">
        <f>VLOOKUP(H1559,[4]c!$C$2:$AO$189,21,FALSE)</f>
        <v>1</v>
      </c>
      <c r="AC1559" s="51">
        <f>VLOOKUP(H1559,[4]c!$C$2:$AO$189,22,FALSE)</f>
        <v>1</v>
      </c>
      <c r="AD1559" s="51">
        <f>VLOOKUP(H1559,[4]c!$C$2:$AO$189,23,FALSE)</f>
        <v>5</v>
      </c>
      <c r="AE1559" s="51">
        <f>VLOOKUP(H1559,[4]c!$C$2:$AO$189,24,FALSE)</f>
        <v>5</v>
      </c>
      <c r="AF1559" s="51">
        <f>VLOOKUP(H1559,[4]c!$C$2:$AO$189,25,FALSE)</f>
        <v>5</v>
      </c>
      <c r="AG1559" s="51">
        <f>VLOOKUP(H1559,[4]c!$C$2:$AO$189,26,FALSE)</f>
        <v>5</v>
      </c>
      <c r="AH1559" s="51">
        <f>VLOOKUP(H1559,[4]c!$C$2:$AO$189,27,FALSE)</f>
        <v>4</v>
      </c>
      <c r="AI1559" s="51">
        <f>VLOOKUP(H1559,[4]c!$C$2:$AO$189,28,FALSE)</f>
        <v>3</v>
      </c>
      <c r="AJ1559" s="51">
        <f>VLOOKUP(H1559,[4]c!$C$2:$AO$189,29,FALSE)</f>
        <v>2</v>
      </c>
      <c r="AK1559" s="51">
        <f>VLOOKUP(H1559,[4]c!$C$2:$AO$189,30,FALSE)</f>
        <v>2</v>
      </c>
      <c r="AL1559" s="51">
        <f>VLOOKUP(H1559,[4]c!$C$2:$AO$189,31,FALSE)</f>
        <v>2</v>
      </c>
      <c r="AM1559" s="51">
        <f>VLOOKUP(H1559,[4]c!$C$2:$AO$189,32,FALSE)</f>
        <v>2</v>
      </c>
      <c r="AN1559" s="51">
        <f>VLOOKUP(H1559,[4]c!$C$2:$AO$189,33,FALSE)</f>
        <v>1</v>
      </c>
      <c r="AO1559" s="51">
        <f>VLOOKUP(H1559,[4]c!$C$2:$AO$189,34,FALSE)</f>
        <v>1</v>
      </c>
      <c r="AP1559" s="51">
        <f>VLOOKUP(H1559,[4]c!$C$2:$AO$189,35,FALSE)</f>
        <v>1</v>
      </c>
      <c r="AQ1559" s="51">
        <f>VLOOKUP(H1559,[4]c!$C$2:$AO$189,36,FALSE)</f>
        <v>2</v>
      </c>
      <c r="AR1559" s="51">
        <f>VLOOKUP(H1559,[4]c!$C$2:$AO$189,37,FALSE)</f>
        <v>3</v>
      </c>
      <c r="AS1559" s="51">
        <f>VLOOKUP(H1559,[4]c!$C$2:$AO$189,38,FALSE)</f>
        <v>14</v>
      </c>
      <c r="AT1559" s="51">
        <f>VLOOKUP(H1559,[4]c!$C$2:$AO$189,39,FALSE)</f>
        <v>2</v>
      </c>
      <c r="AU1559" s="56">
        <v>4996</v>
      </c>
      <c r="AV1559" s="109"/>
      <c r="AW1559" s="109"/>
    </row>
    <row r="1560" spans="1:49" s="33" customFormat="1" ht="12">
      <c r="A1560" s="21">
        <v>1556</v>
      </c>
      <c r="B1560" s="83">
        <v>4997</v>
      </c>
      <c r="C1560" s="84" t="s">
        <v>997</v>
      </c>
      <c r="D1560" s="84" t="s">
        <v>807</v>
      </c>
      <c r="E1560" s="84" t="s">
        <v>813</v>
      </c>
      <c r="F1560" s="46" t="s">
        <v>486</v>
      </c>
      <c r="G1560" s="56" t="s">
        <v>662</v>
      </c>
      <c r="H1560" s="83">
        <v>4997</v>
      </c>
      <c r="I1560" s="16">
        <f t="shared" si="1081"/>
        <v>305</v>
      </c>
      <c r="J1560" s="51">
        <f>VLOOKUP(H1560,[4]c!$C$2:$AO$189,3,FALSE)</f>
        <v>6</v>
      </c>
      <c r="K1560" s="51">
        <f>VLOOKUP(H1560,[4]c!$C$2:$AO$189,4,FALSE)</f>
        <v>6</v>
      </c>
      <c r="L1560" s="51">
        <f>VLOOKUP(H1560,[4]c!$C$2:$AO$189,5,FALSE)</f>
        <v>8</v>
      </c>
      <c r="M1560" s="51">
        <f>VLOOKUP(H1560,[4]c!$C$2:$AO$189,6,FALSE)</f>
        <v>3</v>
      </c>
      <c r="N1560" s="51">
        <f>VLOOKUP(H1560,[4]c!$C$2:$AO$189,7,FALSE)</f>
        <v>2</v>
      </c>
      <c r="O1560" s="51">
        <f>VLOOKUP(H1560,[4]c!$C$2:$AO$189,8,FALSE)</f>
        <v>5</v>
      </c>
      <c r="P1560" s="51">
        <f>VLOOKUP(H1560,[4]c!$C$2:$AO$189,9,FALSE)</f>
        <v>5</v>
      </c>
      <c r="Q1560" s="51">
        <f>VLOOKUP(H1560,[4]c!$C$2:$AO$189,10,FALSE)</f>
        <v>5</v>
      </c>
      <c r="R1560" s="51">
        <f>VLOOKUP(H1560,[4]c!$C$2:$AO$189,11,FALSE)</f>
        <v>5</v>
      </c>
      <c r="S1560" s="51">
        <f>VLOOKUP(H1560,[4]c!$C$2:$AO$189,12,FALSE)</f>
        <v>5</v>
      </c>
      <c r="T1560" s="51">
        <f>VLOOKUP(H1560,[4]c!$C$2:$AO$189,13,FALSE)</f>
        <v>6</v>
      </c>
      <c r="U1560" s="51">
        <f>VLOOKUP(H1560,[4]c!$C$2:$AO$189,14,FALSE)</f>
        <v>6</v>
      </c>
      <c r="V1560" s="51">
        <f>VLOOKUP(H1560,[4]c!$C$2:$AO$189,15,FALSE)</f>
        <v>6</v>
      </c>
      <c r="W1560" s="51">
        <f>VLOOKUP(H1560,[4]c!$C$2:$AO$189,16,FALSE)</f>
        <v>6</v>
      </c>
      <c r="X1560" s="51">
        <f>VLOOKUP(H1560,[4]c!$C$2:$AO$189,17,FALSE)</f>
        <v>6</v>
      </c>
      <c r="Y1560" s="51">
        <f>VLOOKUP(H1560,[4]c!$C$2:$AO$189,18,FALSE)</f>
        <v>6</v>
      </c>
      <c r="Z1560" s="51">
        <f>VLOOKUP(H1560,[4]c!$C$2:$AO$189,19,FALSE)</f>
        <v>6</v>
      </c>
      <c r="AA1560" s="51">
        <f>VLOOKUP(H1560,[4]c!$C$2:$AO$189,20,FALSE)</f>
        <v>6</v>
      </c>
      <c r="AB1560" s="51">
        <f>VLOOKUP(H1560,[4]c!$C$2:$AO$189,21,FALSE)</f>
        <v>6</v>
      </c>
      <c r="AC1560" s="51">
        <f>VLOOKUP(H1560,[4]c!$C$2:$AO$189,22,FALSE)</f>
        <v>6</v>
      </c>
      <c r="AD1560" s="51">
        <f>VLOOKUP(H1560,[4]c!$C$2:$AO$189,23,FALSE)</f>
        <v>28</v>
      </c>
      <c r="AE1560" s="51">
        <f>VLOOKUP(H1560,[4]c!$C$2:$AO$189,24,FALSE)</f>
        <v>25</v>
      </c>
      <c r="AF1560" s="51">
        <f>VLOOKUP(H1560,[4]c!$C$2:$AO$189,25,FALSE)</f>
        <v>25</v>
      </c>
      <c r="AG1560" s="51">
        <f>VLOOKUP(H1560,[4]c!$C$2:$AO$189,26,FALSE)</f>
        <v>23</v>
      </c>
      <c r="AH1560" s="51">
        <f>VLOOKUP(H1560,[4]c!$C$2:$AO$189,27,FALSE)</f>
        <v>20</v>
      </c>
      <c r="AI1560" s="51">
        <f>VLOOKUP(H1560,[4]c!$C$2:$AO$189,28,FALSE)</f>
        <v>17</v>
      </c>
      <c r="AJ1560" s="51">
        <f>VLOOKUP(H1560,[4]c!$C$2:$AO$189,29,FALSE)</f>
        <v>14</v>
      </c>
      <c r="AK1560" s="51">
        <f>VLOOKUP(H1560,[4]c!$C$2:$AO$189,30,FALSE)</f>
        <v>12</v>
      </c>
      <c r="AL1560" s="51">
        <f>VLOOKUP(H1560,[4]c!$C$2:$AO$189,31,FALSE)</f>
        <v>10</v>
      </c>
      <c r="AM1560" s="51">
        <f>VLOOKUP(H1560,[4]c!$C$2:$AO$189,32,FALSE)</f>
        <v>8</v>
      </c>
      <c r="AN1560" s="51">
        <f>VLOOKUP(H1560,[4]c!$C$2:$AO$189,33,FALSE)</f>
        <v>6</v>
      </c>
      <c r="AO1560" s="51">
        <f>VLOOKUP(H1560,[4]c!$C$2:$AO$189,34,FALSE)</f>
        <v>4</v>
      </c>
      <c r="AP1560" s="51">
        <f>VLOOKUP(H1560,[4]c!$C$2:$AO$189,35,FALSE)</f>
        <v>3</v>
      </c>
      <c r="AQ1560" s="51">
        <f>VLOOKUP(H1560,[4]c!$C$2:$AO$189,36,FALSE)</f>
        <v>15</v>
      </c>
      <c r="AR1560" s="51">
        <f>VLOOKUP(H1560,[4]c!$C$2:$AO$189,37,FALSE)</f>
        <v>15</v>
      </c>
      <c r="AS1560" s="51">
        <f>VLOOKUP(H1560,[4]c!$C$2:$AO$189,38,FALSE)</f>
        <v>71</v>
      </c>
      <c r="AT1560" s="51">
        <f>VLOOKUP(H1560,[4]c!$C$2:$AO$189,39,FALSE)</f>
        <v>8</v>
      </c>
      <c r="AU1560" s="56">
        <v>4997</v>
      </c>
      <c r="AV1560" s="109"/>
      <c r="AW1560" s="109"/>
    </row>
    <row r="1561" spans="1:49" s="33" customFormat="1" ht="12">
      <c r="A1561" s="21">
        <v>1557</v>
      </c>
      <c r="B1561" s="83">
        <v>4982</v>
      </c>
      <c r="C1561" s="84" t="s">
        <v>997</v>
      </c>
      <c r="D1561" s="84" t="s">
        <v>807</v>
      </c>
      <c r="E1561" s="84" t="s">
        <v>813</v>
      </c>
      <c r="F1561" s="46" t="s">
        <v>487</v>
      </c>
      <c r="G1561" s="56" t="s">
        <v>667</v>
      </c>
      <c r="H1561" s="83">
        <v>4982</v>
      </c>
      <c r="I1561" s="16">
        <f t="shared" si="1081"/>
        <v>468</v>
      </c>
      <c r="J1561" s="51">
        <f>VLOOKUP(H1561,[4]c!$C$2:$AO$189,3,FALSE)</f>
        <v>16</v>
      </c>
      <c r="K1561" s="51">
        <f>VLOOKUP(H1561,[4]c!$C$2:$AO$189,4,FALSE)</f>
        <v>11</v>
      </c>
      <c r="L1561" s="51">
        <f>VLOOKUP(H1561,[4]c!$C$2:$AO$189,5,FALSE)</f>
        <v>18</v>
      </c>
      <c r="M1561" s="51">
        <f>VLOOKUP(H1561,[4]c!$C$2:$AO$189,6,FALSE)</f>
        <v>15</v>
      </c>
      <c r="N1561" s="51">
        <f>VLOOKUP(H1561,[4]c!$C$2:$AO$189,7,FALSE)</f>
        <v>16</v>
      </c>
      <c r="O1561" s="51">
        <f>VLOOKUP(H1561,[4]c!$C$2:$AO$189,8,FALSE)</f>
        <v>9</v>
      </c>
      <c r="P1561" s="51">
        <f>VLOOKUP(H1561,[4]c!$C$2:$AO$189,9,FALSE)</f>
        <v>9</v>
      </c>
      <c r="Q1561" s="51">
        <f>VLOOKUP(H1561,[4]c!$C$2:$AO$189,10,FALSE)</f>
        <v>9</v>
      </c>
      <c r="R1561" s="51">
        <f>VLOOKUP(H1561,[4]c!$C$2:$AO$189,11,FALSE)</f>
        <v>9</v>
      </c>
      <c r="S1561" s="51">
        <f>VLOOKUP(H1561,[4]c!$C$2:$AO$189,12,FALSE)</f>
        <v>9</v>
      </c>
      <c r="T1561" s="51">
        <f>VLOOKUP(H1561,[4]c!$C$2:$AO$189,13,FALSE)</f>
        <v>10</v>
      </c>
      <c r="U1561" s="51">
        <f>VLOOKUP(H1561,[4]c!$C$2:$AO$189,14,FALSE)</f>
        <v>10</v>
      </c>
      <c r="V1561" s="51">
        <f>VLOOKUP(H1561,[4]c!$C$2:$AO$189,15,FALSE)</f>
        <v>9</v>
      </c>
      <c r="W1561" s="51">
        <f>VLOOKUP(H1561,[4]c!$C$2:$AO$189,16,FALSE)</f>
        <v>9</v>
      </c>
      <c r="X1561" s="51">
        <f>VLOOKUP(H1561,[4]c!$C$2:$AO$189,17,FALSE)</f>
        <v>9</v>
      </c>
      <c r="Y1561" s="51">
        <f>VLOOKUP(H1561,[4]c!$C$2:$AO$189,18,FALSE)</f>
        <v>9</v>
      </c>
      <c r="Z1561" s="51">
        <f>VLOOKUP(H1561,[4]c!$C$2:$AO$189,19,FALSE)</f>
        <v>9</v>
      </c>
      <c r="AA1561" s="51">
        <f>VLOOKUP(H1561,[4]c!$C$2:$AO$189,20,FALSE)</f>
        <v>9</v>
      </c>
      <c r="AB1561" s="51">
        <f>VLOOKUP(H1561,[4]c!$C$2:$AO$189,21,FALSE)</f>
        <v>8</v>
      </c>
      <c r="AC1561" s="51">
        <f>VLOOKUP(H1561,[4]c!$C$2:$AO$189,22,FALSE)</f>
        <v>8</v>
      </c>
      <c r="AD1561" s="51">
        <f>VLOOKUP(H1561,[4]c!$C$2:$AO$189,23,FALSE)</f>
        <v>37</v>
      </c>
      <c r="AE1561" s="51">
        <f>VLOOKUP(H1561,[4]c!$C$2:$AO$189,24,FALSE)</f>
        <v>34</v>
      </c>
      <c r="AF1561" s="51">
        <f>VLOOKUP(H1561,[4]c!$C$2:$AO$189,25,FALSE)</f>
        <v>33</v>
      </c>
      <c r="AG1561" s="51">
        <f>VLOOKUP(H1561,[4]c!$C$2:$AO$189,26,FALSE)</f>
        <v>30</v>
      </c>
      <c r="AH1561" s="51">
        <f>VLOOKUP(H1561,[4]c!$C$2:$AO$189,27,FALSE)</f>
        <v>26</v>
      </c>
      <c r="AI1561" s="51">
        <f>VLOOKUP(H1561,[4]c!$C$2:$AO$189,28,FALSE)</f>
        <v>23</v>
      </c>
      <c r="AJ1561" s="51">
        <f>VLOOKUP(H1561,[4]c!$C$2:$AO$189,29,FALSE)</f>
        <v>19</v>
      </c>
      <c r="AK1561" s="51">
        <f>VLOOKUP(H1561,[4]c!$C$2:$AO$189,30,FALSE)</f>
        <v>16</v>
      </c>
      <c r="AL1561" s="51">
        <f>VLOOKUP(H1561,[4]c!$C$2:$AO$189,31,FALSE)</f>
        <v>13</v>
      </c>
      <c r="AM1561" s="51">
        <f>VLOOKUP(H1561,[4]c!$C$2:$AO$189,32,FALSE)</f>
        <v>10</v>
      </c>
      <c r="AN1561" s="51">
        <f>VLOOKUP(H1561,[4]c!$C$2:$AO$189,33,FALSE)</f>
        <v>7</v>
      </c>
      <c r="AO1561" s="51">
        <f>VLOOKUP(H1561,[4]c!$C$2:$AO$189,34,FALSE)</f>
        <v>5</v>
      </c>
      <c r="AP1561" s="51">
        <f>VLOOKUP(H1561,[4]c!$C$2:$AO$189,35,FALSE)</f>
        <v>4</v>
      </c>
      <c r="AQ1561" s="51">
        <f>VLOOKUP(H1561,[4]c!$C$2:$AO$189,36,FALSE)</f>
        <v>23</v>
      </c>
      <c r="AR1561" s="51">
        <f>VLOOKUP(H1561,[4]c!$C$2:$AO$189,37,FALSE)</f>
        <v>22</v>
      </c>
      <c r="AS1561" s="51">
        <f>VLOOKUP(H1561,[4]c!$C$2:$AO$189,38,FALSE)</f>
        <v>94</v>
      </c>
      <c r="AT1561" s="51">
        <f>VLOOKUP(H1561,[4]c!$C$2:$AO$189,39,FALSE)</f>
        <v>11</v>
      </c>
      <c r="AU1561" s="56">
        <v>4982</v>
      </c>
      <c r="AV1561" s="109"/>
      <c r="AW1561" s="109"/>
    </row>
    <row r="1562" spans="1:49" s="33" customFormat="1" ht="12">
      <c r="A1562" s="6">
        <v>1558</v>
      </c>
      <c r="B1562" s="83">
        <v>4998</v>
      </c>
      <c r="C1562" s="84" t="s">
        <v>997</v>
      </c>
      <c r="D1562" s="84" t="s">
        <v>807</v>
      </c>
      <c r="E1562" s="84" t="s">
        <v>813</v>
      </c>
      <c r="F1562" s="46" t="s">
        <v>488</v>
      </c>
      <c r="G1562" s="56" t="s">
        <v>662</v>
      </c>
      <c r="H1562" s="83">
        <v>4998</v>
      </c>
      <c r="I1562" s="16">
        <f t="shared" si="1081"/>
        <v>593</v>
      </c>
      <c r="J1562" s="51">
        <f>VLOOKUP(H1562,[4]c!$C$2:$AO$189,3,FALSE)</f>
        <v>5</v>
      </c>
      <c r="K1562" s="51">
        <f>VLOOKUP(H1562,[4]c!$C$2:$AO$189,4,FALSE)</f>
        <v>6</v>
      </c>
      <c r="L1562" s="51">
        <f>VLOOKUP(H1562,[4]c!$C$2:$AO$189,5,FALSE)</f>
        <v>8</v>
      </c>
      <c r="M1562" s="51">
        <f>VLOOKUP(H1562,[4]c!$C$2:$AO$189,6,FALSE)</f>
        <v>7</v>
      </c>
      <c r="N1562" s="51">
        <f>VLOOKUP(H1562,[4]c!$C$2:$AO$189,7,FALSE)</f>
        <v>3</v>
      </c>
      <c r="O1562" s="51">
        <f>VLOOKUP(H1562,[4]c!$C$2:$AO$189,8,FALSE)</f>
        <v>11</v>
      </c>
      <c r="P1562" s="51">
        <f>VLOOKUP(H1562,[4]c!$C$2:$AO$189,9,FALSE)</f>
        <v>11</v>
      </c>
      <c r="Q1562" s="51">
        <f>VLOOKUP(H1562,[4]c!$C$2:$AO$189,10,FALSE)</f>
        <v>11</v>
      </c>
      <c r="R1562" s="51">
        <f>VLOOKUP(H1562,[4]c!$C$2:$AO$189,11,FALSE)</f>
        <v>11</v>
      </c>
      <c r="S1562" s="51">
        <f>VLOOKUP(H1562,[4]c!$C$2:$AO$189,12,FALSE)</f>
        <v>11</v>
      </c>
      <c r="T1562" s="51">
        <f>VLOOKUP(H1562,[4]c!$C$2:$AO$189,13,FALSE)</f>
        <v>13</v>
      </c>
      <c r="U1562" s="51">
        <f>VLOOKUP(H1562,[4]c!$C$2:$AO$189,14,FALSE)</f>
        <v>13</v>
      </c>
      <c r="V1562" s="51">
        <f>VLOOKUP(H1562,[4]c!$C$2:$AO$189,15,FALSE)</f>
        <v>12</v>
      </c>
      <c r="W1562" s="51">
        <f>VLOOKUP(H1562,[4]c!$C$2:$AO$189,16,FALSE)</f>
        <v>12</v>
      </c>
      <c r="X1562" s="51">
        <f>VLOOKUP(H1562,[4]c!$C$2:$AO$189,17,FALSE)</f>
        <v>12</v>
      </c>
      <c r="Y1562" s="51">
        <f>VLOOKUP(H1562,[4]c!$C$2:$AO$189,18,FALSE)</f>
        <v>13</v>
      </c>
      <c r="Z1562" s="51">
        <f>VLOOKUP(H1562,[4]c!$C$2:$AO$189,19,FALSE)</f>
        <v>13</v>
      </c>
      <c r="AA1562" s="51">
        <f>VLOOKUP(H1562,[4]c!$C$2:$AO$189,20,FALSE)</f>
        <v>13</v>
      </c>
      <c r="AB1562" s="51">
        <f>VLOOKUP(H1562,[4]c!$C$2:$AO$189,21,FALSE)</f>
        <v>12</v>
      </c>
      <c r="AC1562" s="51">
        <f>VLOOKUP(H1562,[4]c!$C$2:$AO$189,22,FALSE)</f>
        <v>12</v>
      </c>
      <c r="AD1562" s="51">
        <f>VLOOKUP(H1562,[4]c!$C$2:$AO$189,23,FALSE)</f>
        <v>56</v>
      </c>
      <c r="AE1562" s="51">
        <f>VLOOKUP(H1562,[4]c!$C$2:$AO$189,24,FALSE)</f>
        <v>51</v>
      </c>
      <c r="AF1562" s="51">
        <f>VLOOKUP(H1562,[4]c!$C$2:$AO$189,25,FALSE)</f>
        <v>50</v>
      </c>
      <c r="AG1562" s="51">
        <f>VLOOKUP(H1562,[4]c!$C$2:$AO$189,26,FALSE)</f>
        <v>45</v>
      </c>
      <c r="AH1562" s="51">
        <f>VLOOKUP(H1562,[4]c!$C$2:$AO$189,27,FALSE)</f>
        <v>40</v>
      </c>
      <c r="AI1562" s="51">
        <f>VLOOKUP(H1562,[4]c!$C$2:$AO$189,28,FALSE)</f>
        <v>35</v>
      </c>
      <c r="AJ1562" s="51">
        <f>VLOOKUP(H1562,[4]c!$C$2:$AO$189,29,FALSE)</f>
        <v>28</v>
      </c>
      <c r="AK1562" s="51">
        <f>VLOOKUP(H1562,[4]c!$C$2:$AO$189,30,FALSE)</f>
        <v>23</v>
      </c>
      <c r="AL1562" s="51">
        <f>VLOOKUP(H1562,[4]c!$C$2:$AO$189,31,FALSE)</f>
        <v>19</v>
      </c>
      <c r="AM1562" s="51">
        <f>VLOOKUP(H1562,[4]c!$C$2:$AO$189,32,FALSE)</f>
        <v>14</v>
      </c>
      <c r="AN1562" s="51">
        <f>VLOOKUP(H1562,[4]c!$C$2:$AO$189,33,FALSE)</f>
        <v>10</v>
      </c>
      <c r="AO1562" s="51">
        <f>VLOOKUP(H1562,[4]c!$C$2:$AO$189,34,FALSE)</f>
        <v>7</v>
      </c>
      <c r="AP1562" s="51">
        <f>VLOOKUP(H1562,[4]c!$C$2:$AO$189,35,FALSE)</f>
        <v>6</v>
      </c>
      <c r="AQ1562" s="51">
        <f>VLOOKUP(H1562,[4]c!$C$2:$AO$189,36,FALSE)</f>
        <v>31</v>
      </c>
      <c r="AR1562" s="51">
        <f>VLOOKUP(H1562,[4]c!$C$2:$AO$189,37,FALSE)</f>
        <v>32</v>
      </c>
      <c r="AS1562" s="51">
        <f>VLOOKUP(H1562,[4]c!$C$2:$AO$189,38,FALSE)</f>
        <v>142</v>
      </c>
      <c r="AT1562" s="51">
        <f>VLOOKUP(H1562,[4]c!$C$2:$AO$189,39,FALSE)</f>
        <v>16</v>
      </c>
      <c r="AU1562" s="56">
        <v>4998</v>
      </c>
      <c r="AV1562" s="109"/>
      <c r="AW1562" s="109"/>
    </row>
    <row r="1563" spans="1:49" s="33" customFormat="1" ht="12">
      <c r="A1563" s="21">
        <v>1559</v>
      </c>
      <c r="B1563" s="83">
        <v>4983</v>
      </c>
      <c r="C1563" s="84" t="s">
        <v>997</v>
      </c>
      <c r="D1563" s="84" t="s">
        <v>807</v>
      </c>
      <c r="E1563" s="84" t="s">
        <v>813</v>
      </c>
      <c r="F1563" s="46" t="s">
        <v>489</v>
      </c>
      <c r="G1563" s="56" t="s">
        <v>667</v>
      </c>
      <c r="H1563" s="83">
        <v>4983</v>
      </c>
      <c r="I1563" s="16">
        <f t="shared" si="1081"/>
        <v>657</v>
      </c>
      <c r="J1563" s="51">
        <f>VLOOKUP(H1563,[4]c!$C$2:$AO$189,3,FALSE)</f>
        <v>12</v>
      </c>
      <c r="K1563" s="51">
        <f>VLOOKUP(H1563,[4]c!$C$2:$AO$189,4,FALSE)</f>
        <v>6</v>
      </c>
      <c r="L1563" s="51">
        <f>VLOOKUP(H1563,[4]c!$C$2:$AO$189,5,FALSE)</f>
        <v>16</v>
      </c>
      <c r="M1563" s="51">
        <f>VLOOKUP(H1563,[4]c!$C$2:$AO$189,6,FALSE)</f>
        <v>9</v>
      </c>
      <c r="N1563" s="51">
        <f>VLOOKUP(H1563,[4]c!$C$2:$AO$189,7,FALSE)</f>
        <v>11</v>
      </c>
      <c r="O1563" s="51">
        <f>VLOOKUP(H1563,[4]c!$C$2:$AO$189,8,FALSE)</f>
        <v>12</v>
      </c>
      <c r="P1563" s="51">
        <f>VLOOKUP(H1563,[4]c!$C$2:$AO$189,9,FALSE)</f>
        <v>12</v>
      </c>
      <c r="Q1563" s="51">
        <f>VLOOKUP(H1563,[4]c!$C$2:$AO$189,10,FALSE)</f>
        <v>12</v>
      </c>
      <c r="R1563" s="51">
        <f>VLOOKUP(H1563,[4]c!$C$2:$AO$189,11,FALSE)</f>
        <v>12</v>
      </c>
      <c r="S1563" s="51">
        <f>VLOOKUP(H1563,[4]c!$C$2:$AO$189,12,FALSE)</f>
        <v>12</v>
      </c>
      <c r="T1563" s="51">
        <f>VLOOKUP(H1563,[4]c!$C$2:$AO$189,13,FALSE)</f>
        <v>14</v>
      </c>
      <c r="U1563" s="51">
        <f>VLOOKUP(H1563,[4]c!$C$2:$AO$189,14,FALSE)</f>
        <v>14</v>
      </c>
      <c r="V1563" s="51">
        <f>VLOOKUP(H1563,[4]c!$C$2:$AO$189,15,FALSE)</f>
        <v>13</v>
      </c>
      <c r="W1563" s="51">
        <f>VLOOKUP(H1563,[4]c!$C$2:$AO$189,16,FALSE)</f>
        <v>13</v>
      </c>
      <c r="X1563" s="51">
        <f>VLOOKUP(H1563,[4]c!$C$2:$AO$189,17,FALSE)</f>
        <v>13</v>
      </c>
      <c r="Y1563" s="51">
        <f>VLOOKUP(H1563,[4]c!$C$2:$AO$189,18,FALSE)</f>
        <v>14</v>
      </c>
      <c r="Z1563" s="51">
        <f>VLOOKUP(H1563,[4]c!$C$2:$AO$189,19,FALSE)</f>
        <v>14</v>
      </c>
      <c r="AA1563" s="51">
        <f>VLOOKUP(H1563,[4]c!$C$2:$AO$189,20,FALSE)</f>
        <v>14</v>
      </c>
      <c r="AB1563" s="51">
        <f>VLOOKUP(H1563,[4]c!$C$2:$AO$189,21,FALSE)</f>
        <v>13</v>
      </c>
      <c r="AC1563" s="51">
        <f>VLOOKUP(H1563,[4]c!$C$2:$AO$189,22,FALSE)</f>
        <v>13</v>
      </c>
      <c r="AD1563" s="51">
        <f>VLOOKUP(H1563,[4]c!$C$2:$AO$189,23,FALSE)</f>
        <v>60</v>
      </c>
      <c r="AE1563" s="51">
        <f>VLOOKUP(H1563,[4]c!$C$2:$AO$189,24,FALSE)</f>
        <v>54</v>
      </c>
      <c r="AF1563" s="51">
        <f>VLOOKUP(H1563,[4]c!$C$2:$AO$189,25,FALSE)</f>
        <v>53</v>
      </c>
      <c r="AG1563" s="51">
        <f>VLOOKUP(H1563,[4]c!$C$2:$AO$189,26,FALSE)</f>
        <v>48</v>
      </c>
      <c r="AH1563" s="51">
        <f>VLOOKUP(H1563,[4]c!$C$2:$AO$189,27,FALSE)</f>
        <v>42</v>
      </c>
      <c r="AI1563" s="51">
        <f>VLOOKUP(H1563,[4]c!$C$2:$AO$189,28,FALSE)</f>
        <v>37</v>
      </c>
      <c r="AJ1563" s="51">
        <f>VLOOKUP(H1563,[4]c!$C$2:$AO$189,29,FALSE)</f>
        <v>30</v>
      </c>
      <c r="AK1563" s="51">
        <f>VLOOKUP(H1563,[4]c!$C$2:$AO$189,30,FALSE)</f>
        <v>25</v>
      </c>
      <c r="AL1563" s="51">
        <f>VLOOKUP(H1563,[4]c!$C$2:$AO$189,31,FALSE)</f>
        <v>20</v>
      </c>
      <c r="AM1563" s="51">
        <f>VLOOKUP(H1563,[4]c!$C$2:$AO$189,32,FALSE)</f>
        <v>15</v>
      </c>
      <c r="AN1563" s="51">
        <f>VLOOKUP(H1563,[4]c!$C$2:$AO$189,33,FALSE)</f>
        <v>11</v>
      </c>
      <c r="AO1563" s="51">
        <f>VLOOKUP(H1563,[4]c!$C$2:$AO$189,34,FALSE)</f>
        <v>7</v>
      </c>
      <c r="AP1563" s="51">
        <f>VLOOKUP(H1563,[4]c!$C$2:$AO$189,35,FALSE)</f>
        <v>6</v>
      </c>
      <c r="AQ1563" s="51">
        <f>VLOOKUP(H1563,[4]c!$C$2:$AO$189,36,FALSE)</f>
        <v>33</v>
      </c>
      <c r="AR1563" s="51">
        <f>VLOOKUP(H1563,[4]c!$C$2:$AO$189,37,FALSE)</f>
        <v>34</v>
      </c>
      <c r="AS1563" s="51">
        <f>VLOOKUP(H1563,[4]c!$C$2:$AO$189,38,FALSE)</f>
        <v>151</v>
      </c>
      <c r="AT1563" s="51">
        <f>VLOOKUP(H1563,[4]c!$C$2:$AO$189,39,FALSE)</f>
        <v>17</v>
      </c>
      <c r="AU1563" s="56">
        <v>4983</v>
      </c>
      <c r="AV1563" s="109"/>
      <c r="AW1563" s="109"/>
    </row>
    <row r="1564" spans="1:49" s="33" customFormat="1" ht="12">
      <c r="A1564" s="21">
        <v>1560</v>
      </c>
      <c r="B1564" s="83">
        <v>4984</v>
      </c>
      <c r="C1564" s="84" t="s">
        <v>997</v>
      </c>
      <c r="D1564" s="84" t="s">
        <v>807</v>
      </c>
      <c r="E1564" s="84" t="s">
        <v>813</v>
      </c>
      <c r="F1564" s="46" t="s">
        <v>490</v>
      </c>
      <c r="G1564" s="56" t="s">
        <v>667</v>
      </c>
      <c r="H1564" s="83">
        <v>4984</v>
      </c>
      <c r="I1564" s="16">
        <f t="shared" si="1081"/>
        <v>1684</v>
      </c>
      <c r="J1564" s="51">
        <f>VLOOKUP(H1564,[4]c!$C$2:$AO$189,3,FALSE)</f>
        <v>15</v>
      </c>
      <c r="K1564" s="51">
        <f>VLOOKUP(H1564,[4]c!$C$2:$AO$189,4,FALSE)</f>
        <v>13</v>
      </c>
      <c r="L1564" s="51">
        <f>VLOOKUP(H1564,[4]c!$C$2:$AO$189,5,FALSE)</f>
        <v>13</v>
      </c>
      <c r="M1564" s="51">
        <f>VLOOKUP(H1564,[4]c!$C$2:$AO$189,6,FALSE)</f>
        <v>18</v>
      </c>
      <c r="N1564" s="51">
        <f>VLOOKUP(H1564,[4]c!$C$2:$AO$189,7,FALSE)</f>
        <v>13</v>
      </c>
      <c r="O1564" s="51">
        <f>VLOOKUP(H1564,[4]c!$C$2:$AO$189,8,FALSE)</f>
        <v>33</v>
      </c>
      <c r="P1564" s="51">
        <f>VLOOKUP(H1564,[4]c!$C$2:$AO$189,9,FALSE)</f>
        <v>32</v>
      </c>
      <c r="Q1564" s="51">
        <f>VLOOKUP(H1564,[4]c!$C$2:$AO$189,10,FALSE)</f>
        <v>33</v>
      </c>
      <c r="R1564" s="51">
        <f>VLOOKUP(H1564,[4]c!$C$2:$AO$189,11,FALSE)</f>
        <v>33</v>
      </c>
      <c r="S1564" s="51">
        <f>VLOOKUP(H1564,[4]c!$C$2:$AO$189,12,FALSE)</f>
        <v>33</v>
      </c>
      <c r="T1564" s="51">
        <f>VLOOKUP(H1564,[4]c!$C$2:$AO$189,13,FALSE)</f>
        <v>38</v>
      </c>
      <c r="U1564" s="51">
        <f>VLOOKUP(H1564,[4]c!$C$2:$AO$189,14,FALSE)</f>
        <v>39</v>
      </c>
      <c r="V1564" s="51">
        <f>VLOOKUP(H1564,[4]c!$C$2:$AO$189,15,FALSE)</f>
        <v>36</v>
      </c>
      <c r="W1564" s="51">
        <f>VLOOKUP(H1564,[4]c!$C$2:$AO$189,16,FALSE)</f>
        <v>35</v>
      </c>
      <c r="X1564" s="51">
        <f>VLOOKUP(H1564,[4]c!$C$2:$AO$189,17,FALSE)</f>
        <v>35</v>
      </c>
      <c r="Y1564" s="51">
        <f>VLOOKUP(H1564,[4]c!$C$2:$AO$189,18,FALSE)</f>
        <v>37</v>
      </c>
      <c r="Z1564" s="51">
        <f>VLOOKUP(H1564,[4]c!$C$2:$AO$189,19,FALSE)</f>
        <v>37</v>
      </c>
      <c r="AA1564" s="51">
        <f>VLOOKUP(H1564,[4]c!$C$2:$AO$189,20,FALSE)</f>
        <v>36</v>
      </c>
      <c r="AB1564" s="51">
        <f>VLOOKUP(H1564,[4]c!$C$2:$AO$189,21,FALSE)</f>
        <v>34</v>
      </c>
      <c r="AC1564" s="51">
        <f>VLOOKUP(H1564,[4]c!$C$2:$AO$189,22,FALSE)</f>
        <v>34</v>
      </c>
      <c r="AD1564" s="51">
        <f>VLOOKUP(H1564,[4]c!$C$2:$AO$189,23,FALSE)</f>
        <v>158</v>
      </c>
      <c r="AE1564" s="51">
        <f>VLOOKUP(H1564,[4]c!$C$2:$AO$189,24,FALSE)</f>
        <v>143</v>
      </c>
      <c r="AF1564" s="51">
        <f>VLOOKUP(H1564,[4]c!$C$2:$AO$189,25,FALSE)</f>
        <v>141</v>
      </c>
      <c r="AG1564" s="51">
        <f>VLOOKUP(H1564,[4]c!$C$2:$AO$189,26,FALSE)</f>
        <v>127</v>
      </c>
      <c r="AH1564" s="51">
        <f>VLOOKUP(H1564,[4]c!$C$2:$AO$189,27,FALSE)</f>
        <v>112</v>
      </c>
      <c r="AI1564" s="51">
        <f>VLOOKUP(H1564,[4]c!$C$2:$AO$189,28,FALSE)</f>
        <v>98</v>
      </c>
      <c r="AJ1564" s="51">
        <f>VLOOKUP(H1564,[4]c!$C$2:$AO$189,29,FALSE)</f>
        <v>80</v>
      </c>
      <c r="AK1564" s="51">
        <f>VLOOKUP(H1564,[4]c!$C$2:$AO$189,30,FALSE)</f>
        <v>67</v>
      </c>
      <c r="AL1564" s="51">
        <f>VLOOKUP(H1564,[4]c!$C$2:$AO$189,31,FALSE)</f>
        <v>54</v>
      </c>
      <c r="AM1564" s="51">
        <f>VLOOKUP(H1564,[4]c!$C$2:$AO$189,32,FALSE)</f>
        <v>41</v>
      </c>
      <c r="AN1564" s="51">
        <f>VLOOKUP(H1564,[4]c!$C$2:$AO$189,33,FALSE)</f>
        <v>29</v>
      </c>
      <c r="AO1564" s="51">
        <f>VLOOKUP(H1564,[4]c!$C$2:$AO$189,34,FALSE)</f>
        <v>20</v>
      </c>
      <c r="AP1564" s="51">
        <f>VLOOKUP(H1564,[4]c!$C$2:$AO$189,35,FALSE)</f>
        <v>17</v>
      </c>
      <c r="AQ1564" s="51">
        <f>VLOOKUP(H1564,[4]c!$C$2:$AO$189,36,FALSE)</f>
        <v>90</v>
      </c>
      <c r="AR1564" s="51">
        <f>VLOOKUP(H1564,[4]c!$C$2:$AO$189,37,FALSE)</f>
        <v>90</v>
      </c>
      <c r="AS1564" s="51">
        <f>VLOOKUP(H1564,[4]c!$C$2:$AO$189,38,FALSE)</f>
        <v>399</v>
      </c>
      <c r="AT1564" s="51">
        <f>VLOOKUP(H1564,[4]c!$C$2:$AO$189,39,FALSE)</f>
        <v>45</v>
      </c>
      <c r="AU1564" s="56">
        <v>4984</v>
      </c>
      <c r="AV1564" s="109"/>
      <c r="AW1564" s="109"/>
    </row>
    <row r="1565" spans="1:49" s="33" customFormat="1" ht="12">
      <c r="A1565" s="6">
        <v>1561</v>
      </c>
      <c r="B1565" s="83">
        <v>4985</v>
      </c>
      <c r="C1565" s="84" t="s">
        <v>997</v>
      </c>
      <c r="D1565" s="84" t="s">
        <v>807</v>
      </c>
      <c r="E1565" s="84" t="s">
        <v>813</v>
      </c>
      <c r="F1565" s="46" t="s">
        <v>152</v>
      </c>
      <c r="G1565" s="56" t="s">
        <v>662</v>
      </c>
      <c r="H1565" s="83">
        <v>4985</v>
      </c>
      <c r="I1565" s="16">
        <f t="shared" si="1081"/>
        <v>321</v>
      </c>
      <c r="J1565" s="51">
        <f>VLOOKUP(H1565,[4]c!$C$2:$AO$189,3,FALSE)</f>
        <v>7</v>
      </c>
      <c r="K1565" s="51">
        <f>VLOOKUP(H1565,[4]c!$C$2:$AO$189,4,FALSE)</f>
        <v>6</v>
      </c>
      <c r="L1565" s="51">
        <f>VLOOKUP(H1565,[4]c!$C$2:$AO$189,5,FALSE)</f>
        <v>8</v>
      </c>
      <c r="M1565" s="51">
        <f>VLOOKUP(H1565,[4]c!$C$2:$AO$189,6,FALSE)</f>
        <v>7</v>
      </c>
      <c r="N1565" s="51">
        <f>VLOOKUP(H1565,[4]c!$C$2:$AO$189,7,FALSE)</f>
        <v>6</v>
      </c>
      <c r="O1565" s="51">
        <f>VLOOKUP(H1565,[4]c!$C$2:$AO$189,8,FALSE)</f>
        <v>6</v>
      </c>
      <c r="P1565" s="51">
        <f>VLOOKUP(H1565,[4]c!$C$2:$AO$189,9,FALSE)</f>
        <v>6</v>
      </c>
      <c r="Q1565" s="51">
        <f>VLOOKUP(H1565,[4]c!$C$2:$AO$189,10,FALSE)</f>
        <v>6</v>
      </c>
      <c r="R1565" s="51">
        <f>VLOOKUP(H1565,[4]c!$C$2:$AO$189,11,FALSE)</f>
        <v>6</v>
      </c>
      <c r="S1565" s="51">
        <f>VLOOKUP(H1565,[4]c!$C$2:$AO$189,12,FALSE)</f>
        <v>6</v>
      </c>
      <c r="T1565" s="51">
        <f>VLOOKUP(H1565,[4]c!$C$2:$AO$189,13,FALSE)</f>
        <v>7</v>
      </c>
      <c r="U1565" s="51">
        <f>VLOOKUP(H1565,[4]c!$C$2:$AO$189,14,FALSE)</f>
        <v>7</v>
      </c>
      <c r="V1565" s="51">
        <f>VLOOKUP(H1565,[4]c!$C$2:$AO$189,15,FALSE)</f>
        <v>6</v>
      </c>
      <c r="W1565" s="51">
        <f>VLOOKUP(H1565,[4]c!$C$2:$AO$189,16,FALSE)</f>
        <v>6</v>
      </c>
      <c r="X1565" s="51">
        <f>VLOOKUP(H1565,[4]c!$C$2:$AO$189,17,FALSE)</f>
        <v>6</v>
      </c>
      <c r="Y1565" s="51">
        <f>VLOOKUP(H1565,[4]c!$C$2:$AO$189,18,FALSE)</f>
        <v>6</v>
      </c>
      <c r="Z1565" s="51">
        <f>VLOOKUP(H1565,[4]c!$C$2:$AO$189,19,FALSE)</f>
        <v>6</v>
      </c>
      <c r="AA1565" s="51">
        <f>VLOOKUP(H1565,[4]c!$C$2:$AO$189,20,FALSE)</f>
        <v>6</v>
      </c>
      <c r="AB1565" s="51">
        <f>VLOOKUP(H1565,[4]c!$C$2:$AO$189,21,FALSE)</f>
        <v>6</v>
      </c>
      <c r="AC1565" s="51">
        <f>VLOOKUP(H1565,[4]c!$C$2:$AO$189,22,FALSE)</f>
        <v>6</v>
      </c>
      <c r="AD1565" s="51">
        <f>VLOOKUP(H1565,[4]c!$C$2:$AO$189,23,FALSE)</f>
        <v>28</v>
      </c>
      <c r="AE1565" s="51">
        <f>VLOOKUP(H1565,[4]c!$C$2:$AO$189,24,FALSE)</f>
        <v>25</v>
      </c>
      <c r="AF1565" s="51">
        <f>VLOOKUP(H1565,[4]c!$C$2:$AO$189,25,FALSE)</f>
        <v>25</v>
      </c>
      <c r="AG1565" s="51">
        <f>VLOOKUP(H1565,[4]c!$C$2:$AO$189,26,FALSE)</f>
        <v>23</v>
      </c>
      <c r="AH1565" s="51">
        <f>VLOOKUP(H1565,[4]c!$C$2:$AO$189,27,FALSE)</f>
        <v>20</v>
      </c>
      <c r="AI1565" s="51">
        <f>VLOOKUP(H1565,[4]c!$C$2:$AO$189,28,FALSE)</f>
        <v>17</v>
      </c>
      <c r="AJ1565" s="51">
        <f>VLOOKUP(H1565,[4]c!$C$2:$AO$189,29,FALSE)</f>
        <v>14</v>
      </c>
      <c r="AK1565" s="51">
        <f>VLOOKUP(H1565,[4]c!$C$2:$AO$189,30,FALSE)</f>
        <v>12</v>
      </c>
      <c r="AL1565" s="51">
        <f>VLOOKUP(H1565,[4]c!$C$2:$AO$189,31,FALSE)</f>
        <v>10</v>
      </c>
      <c r="AM1565" s="51">
        <f>VLOOKUP(H1565,[4]c!$C$2:$AO$189,32,FALSE)</f>
        <v>8</v>
      </c>
      <c r="AN1565" s="51">
        <f>VLOOKUP(H1565,[4]c!$C$2:$AO$189,33,FALSE)</f>
        <v>6</v>
      </c>
      <c r="AO1565" s="51">
        <f>VLOOKUP(H1565,[4]c!$C$2:$AO$189,34,FALSE)</f>
        <v>4</v>
      </c>
      <c r="AP1565" s="51">
        <f>VLOOKUP(H1565,[4]c!$C$2:$AO$189,35,FALSE)</f>
        <v>3</v>
      </c>
      <c r="AQ1565" s="51">
        <f>VLOOKUP(H1565,[4]c!$C$2:$AO$189,36,FALSE)</f>
        <v>16</v>
      </c>
      <c r="AR1565" s="51">
        <f>VLOOKUP(H1565,[4]c!$C$2:$AO$189,37,FALSE)</f>
        <v>15</v>
      </c>
      <c r="AS1565" s="51">
        <f>VLOOKUP(H1565,[4]c!$C$2:$AO$189,38,FALSE)</f>
        <v>71</v>
      </c>
      <c r="AT1565" s="51">
        <f>VLOOKUP(H1565,[4]c!$C$2:$AO$189,39,FALSE)</f>
        <v>8</v>
      </c>
      <c r="AU1565" s="56">
        <v>4985</v>
      </c>
      <c r="AV1565" s="109"/>
      <c r="AW1565" s="109"/>
    </row>
    <row r="1566" spans="1:49" s="33" customFormat="1" ht="12">
      <c r="A1566" s="21">
        <v>1562</v>
      </c>
      <c r="B1566" s="83">
        <v>4986</v>
      </c>
      <c r="C1566" s="84" t="s">
        <v>997</v>
      </c>
      <c r="D1566" s="84" t="s">
        <v>807</v>
      </c>
      <c r="E1566" s="84" t="s">
        <v>813</v>
      </c>
      <c r="F1566" s="46" t="s">
        <v>491</v>
      </c>
      <c r="G1566" s="56" t="s">
        <v>662</v>
      </c>
      <c r="H1566" s="83">
        <v>4986</v>
      </c>
      <c r="I1566" s="16">
        <f t="shared" si="1081"/>
        <v>171</v>
      </c>
      <c r="J1566" s="51">
        <f>VLOOKUP(H1566,[4]c!$C$2:$AO$189,3,FALSE)</f>
        <v>6</v>
      </c>
      <c r="K1566" s="51">
        <f>VLOOKUP(H1566,[4]c!$C$2:$AO$189,4,FALSE)</f>
        <v>5</v>
      </c>
      <c r="L1566" s="51">
        <f>VLOOKUP(H1566,[4]c!$C$2:$AO$189,5,FALSE)</f>
        <v>1</v>
      </c>
      <c r="M1566" s="51">
        <f>VLOOKUP(H1566,[4]c!$C$2:$AO$189,6,FALSE)</f>
        <v>2</v>
      </c>
      <c r="N1566" s="51">
        <f>VLOOKUP(H1566,[4]c!$C$2:$AO$189,7,FALSE)</f>
        <v>3</v>
      </c>
      <c r="O1566" s="51">
        <f>VLOOKUP(H1566,[4]c!$C$2:$AO$189,8,FALSE)</f>
        <v>3</v>
      </c>
      <c r="P1566" s="51">
        <f>VLOOKUP(H1566,[4]c!$C$2:$AO$189,9,FALSE)</f>
        <v>3</v>
      </c>
      <c r="Q1566" s="51">
        <f>VLOOKUP(H1566,[4]c!$C$2:$AO$189,10,FALSE)</f>
        <v>3</v>
      </c>
      <c r="R1566" s="51">
        <f>VLOOKUP(H1566,[4]c!$C$2:$AO$189,11,FALSE)</f>
        <v>3</v>
      </c>
      <c r="S1566" s="51">
        <f>VLOOKUP(H1566,[4]c!$C$2:$AO$189,12,FALSE)</f>
        <v>3</v>
      </c>
      <c r="T1566" s="51">
        <f>VLOOKUP(H1566,[4]c!$C$2:$AO$189,13,FALSE)</f>
        <v>3</v>
      </c>
      <c r="U1566" s="51">
        <f>VLOOKUP(H1566,[4]c!$C$2:$AO$189,14,FALSE)</f>
        <v>3</v>
      </c>
      <c r="V1566" s="51">
        <f>VLOOKUP(H1566,[4]c!$C$2:$AO$189,15,FALSE)</f>
        <v>3</v>
      </c>
      <c r="W1566" s="51">
        <f>VLOOKUP(H1566,[4]c!$C$2:$AO$189,16,FALSE)</f>
        <v>3</v>
      </c>
      <c r="X1566" s="51">
        <f>VLOOKUP(H1566,[4]c!$C$2:$AO$189,17,FALSE)</f>
        <v>3</v>
      </c>
      <c r="Y1566" s="51">
        <f>VLOOKUP(H1566,[4]c!$C$2:$AO$189,18,FALSE)</f>
        <v>3</v>
      </c>
      <c r="Z1566" s="51">
        <f>VLOOKUP(H1566,[4]c!$C$2:$AO$189,19,FALSE)</f>
        <v>3</v>
      </c>
      <c r="AA1566" s="51">
        <f>VLOOKUP(H1566,[4]c!$C$2:$AO$189,20,FALSE)</f>
        <v>3</v>
      </c>
      <c r="AB1566" s="51">
        <f>VLOOKUP(H1566,[4]c!$C$2:$AO$189,21,FALSE)</f>
        <v>3</v>
      </c>
      <c r="AC1566" s="51">
        <f>VLOOKUP(H1566,[4]c!$C$2:$AO$189,22,FALSE)</f>
        <v>3</v>
      </c>
      <c r="AD1566" s="51">
        <f>VLOOKUP(H1566,[4]c!$C$2:$AO$189,23,FALSE)</f>
        <v>14</v>
      </c>
      <c r="AE1566" s="51">
        <f>VLOOKUP(H1566,[4]c!$C$2:$AO$189,24,FALSE)</f>
        <v>13</v>
      </c>
      <c r="AF1566" s="51">
        <f>VLOOKUP(H1566,[4]c!$C$2:$AO$189,25,FALSE)</f>
        <v>13</v>
      </c>
      <c r="AG1566" s="51">
        <f>VLOOKUP(H1566,[4]c!$C$2:$AO$189,26,FALSE)</f>
        <v>12</v>
      </c>
      <c r="AH1566" s="51">
        <f>VLOOKUP(H1566,[4]c!$C$2:$AO$189,27,FALSE)</f>
        <v>11</v>
      </c>
      <c r="AI1566" s="51">
        <f>VLOOKUP(H1566,[4]c!$C$2:$AO$189,28,FALSE)</f>
        <v>10</v>
      </c>
      <c r="AJ1566" s="51">
        <f>VLOOKUP(H1566,[4]c!$C$2:$AO$189,29,FALSE)</f>
        <v>8</v>
      </c>
      <c r="AK1566" s="51">
        <f>VLOOKUP(H1566,[4]c!$C$2:$AO$189,30,FALSE)</f>
        <v>7</v>
      </c>
      <c r="AL1566" s="51">
        <f>VLOOKUP(H1566,[4]c!$C$2:$AO$189,31,FALSE)</f>
        <v>6</v>
      </c>
      <c r="AM1566" s="51">
        <f>VLOOKUP(H1566,[4]c!$C$2:$AO$189,32,FALSE)</f>
        <v>5</v>
      </c>
      <c r="AN1566" s="51">
        <f>VLOOKUP(H1566,[4]c!$C$2:$AO$189,33,FALSE)</f>
        <v>4</v>
      </c>
      <c r="AO1566" s="51">
        <f>VLOOKUP(H1566,[4]c!$C$2:$AO$189,34,FALSE)</f>
        <v>3</v>
      </c>
      <c r="AP1566" s="51">
        <f>VLOOKUP(H1566,[4]c!$C$2:$AO$189,35,FALSE)</f>
        <v>3</v>
      </c>
      <c r="AQ1566" s="51">
        <f>VLOOKUP(H1566,[4]c!$C$2:$AO$189,36,FALSE)</f>
        <v>7</v>
      </c>
      <c r="AR1566" s="51">
        <f>VLOOKUP(H1566,[4]c!$C$2:$AO$189,37,FALSE)</f>
        <v>8</v>
      </c>
      <c r="AS1566" s="51">
        <f>VLOOKUP(H1566,[4]c!$C$2:$AO$189,38,FALSE)</f>
        <v>37</v>
      </c>
      <c r="AT1566" s="51">
        <f>VLOOKUP(H1566,[4]c!$C$2:$AO$189,39,FALSE)</f>
        <v>4</v>
      </c>
      <c r="AU1566" s="56">
        <v>4986</v>
      </c>
      <c r="AV1566" s="109"/>
      <c r="AW1566" s="109"/>
    </row>
    <row r="1567" spans="1:49" s="33" customFormat="1" ht="24">
      <c r="A1567" s="21">
        <v>1563</v>
      </c>
      <c r="B1567" s="83">
        <v>4999</v>
      </c>
      <c r="C1567" s="84" t="s">
        <v>997</v>
      </c>
      <c r="D1567" s="84" t="s">
        <v>807</v>
      </c>
      <c r="E1567" s="84" t="s">
        <v>813</v>
      </c>
      <c r="F1567" s="47" t="s">
        <v>814</v>
      </c>
      <c r="G1567" s="56" t="s">
        <v>662</v>
      </c>
      <c r="H1567" s="83">
        <v>4999</v>
      </c>
      <c r="I1567" s="16">
        <f t="shared" si="1081"/>
        <v>247</v>
      </c>
      <c r="J1567" s="51">
        <f>VLOOKUP(H1567,[4]c!$C$2:$AO$189,3,FALSE)</f>
        <v>3</v>
      </c>
      <c r="K1567" s="51">
        <f>VLOOKUP(H1567,[4]c!$C$2:$AO$189,4,FALSE)</f>
        <v>4</v>
      </c>
      <c r="L1567" s="51">
        <f>VLOOKUP(H1567,[4]c!$C$2:$AO$189,5,FALSE)</f>
        <v>3</v>
      </c>
      <c r="M1567" s="51">
        <f>VLOOKUP(H1567,[4]c!$C$2:$AO$189,6,FALSE)</f>
        <v>2</v>
      </c>
      <c r="N1567" s="51">
        <f>VLOOKUP(H1567,[4]c!$C$2:$AO$189,7,FALSE)</f>
        <v>3</v>
      </c>
      <c r="O1567" s="51">
        <f>VLOOKUP(H1567,[4]c!$C$2:$AO$189,8,FALSE)</f>
        <v>4</v>
      </c>
      <c r="P1567" s="51">
        <f>VLOOKUP(H1567,[4]c!$C$2:$AO$189,9,FALSE)</f>
        <v>4</v>
      </c>
      <c r="Q1567" s="51">
        <f>VLOOKUP(H1567,[4]c!$C$2:$AO$189,10,FALSE)</f>
        <v>4</v>
      </c>
      <c r="R1567" s="51">
        <f>VLOOKUP(H1567,[4]c!$C$2:$AO$189,11,FALSE)</f>
        <v>4</v>
      </c>
      <c r="S1567" s="51">
        <f>VLOOKUP(H1567,[4]c!$C$2:$AO$189,12,FALSE)</f>
        <v>4</v>
      </c>
      <c r="T1567" s="51">
        <f>VLOOKUP(H1567,[4]c!$C$2:$AO$189,13,FALSE)</f>
        <v>5</v>
      </c>
      <c r="U1567" s="51">
        <f>VLOOKUP(H1567,[4]c!$C$2:$AO$189,14,FALSE)</f>
        <v>5</v>
      </c>
      <c r="V1567" s="51">
        <f>VLOOKUP(H1567,[4]c!$C$2:$AO$189,15,FALSE)</f>
        <v>5</v>
      </c>
      <c r="W1567" s="51">
        <f>VLOOKUP(H1567,[4]c!$C$2:$AO$189,16,FALSE)</f>
        <v>5</v>
      </c>
      <c r="X1567" s="51">
        <f>VLOOKUP(H1567,[4]c!$C$2:$AO$189,17,FALSE)</f>
        <v>5</v>
      </c>
      <c r="Y1567" s="51">
        <f>VLOOKUP(H1567,[4]c!$C$2:$AO$189,18,FALSE)</f>
        <v>5</v>
      </c>
      <c r="Z1567" s="51">
        <f>VLOOKUP(H1567,[4]c!$C$2:$AO$189,19,FALSE)</f>
        <v>5</v>
      </c>
      <c r="AA1567" s="51">
        <f>VLOOKUP(H1567,[4]c!$C$2:$AO$189,20,FALSE)</f>
        <v>5</v>
      </c>
      <c r="AB1567" s="51">
        <f>VLOOKUP(H1567,[4]c!$C$2:$AO$189,21,FALSE)</f>
        <v>5</v>
      </c>
      <c r="AC1567" s="51">
        <f>VLOOKUP(H1567,[4]c!$C$2:$AO$189,22,FALSE)</f>
        <v>5</v>
      </c>
      <c r="AD1567" s="51">
        <f>VLOOKUP(H1567,[4]c!$C$2:$AO$189,23,FALSE)</f>
        <v>23</v>
      </c>
      <c r="AE1567" s="51">
        <f>VLOOKUP(H1567,[4]c!$C$2:$AO$189,24,FALSE)</f>
        <v>21</v>
      </c>
      <c r="AF1567" s="51">
        <f>VLOOKUP(H1567,[4]c!$C$2:$AO$189,25,FALSE)</f>
        <v>21</v>
      </c>
      <c r="AG1567" s="51">
        <f>VLOOKUP(H1567,[4]c!$C$2:$AO$189,26,FALSE)</f>
        <v>19</v>
      </c>
      <c r="AH1567" s="51">
        <f>VLOOKUP(H1567,[4]c!$C$2:$AO$189,27,FALSE)</f>
        <v>17</v>
      </c>
      <c r="AI1567" s="51">
        <f>VLOOKUP(H1567,[4]c!$C$2:$AO$189,28,FALSE)</f>
        <v>15</v>
      </c>
      <c r="AJ1567" s="51">
        <f>VLOOKUP(H1567,[4]c!$C$2:$AO$189,29,FALSE)</f>
        <v>12</v>
      </c>
      <c r="AK1567" s="51">
        <f>VLOOKUP(H1567,[4]c!$C$2:$AO$189,30,FALSE)</f>
        <v>10</v>
      </c>
      <c r="AL1567" s="51">
        <f>VLOOKUP(H1567,[4]c!$C$2:$AO$189,31,FALSE)</f>
        <v>8</v>
      </c>
      <c r="AM1567" s="51">
        <f>VLOOKUP(H1567,[4]c!$C$2:$AO$189,32,FALSE)</f>
        <v>6</v>
      </c>
      <c r="AN1567" s="51">
        <f>VLOOKUP(H1567,[4]c!$C$2:$AO$189,33,FALSE)</f>
        <v>4</v>
      </c>
      <c r="AO1567" s="51">
        <f>VLOOKUP(H1567,[4]c!$C$2:$AO$189,34,FALSE)</f>
        <v>3</v>
      </c>
      <c r="AP1567" s="51">
        <f>VLOOKUP(H1567,[4]c!$C$2:$AO$189,35,FALSE)</f>
        <v>3</v>
      </c>
      <c r="AQ1567" s="51">
        <f>VLOOKUP(H1567,[4]c!$C$2:$AO$189,36,FALSE)</f>
        <v>12</v>
      </c>
      <c r="AR1567" s="51">
        <f>VLOOKUP(H1567,[4]c!$C$2:$AO$189,37,FALSE)</f>
        <v>13</v>
      </c>
      <c r="AS1567" s="51">
        <f>VLOOKUP(H1567,[4]c!$C$2:$AO$189,38,FALSE)</f>
        <v>59</v>
      </c>
      <c r="AT1567" s="51">
        <f>VLOOKUP(H1567,[4]c!$C$2:$AO$189,39,FALSE)</f>
        <v>7</v>
      </c>
      <c r="AU1567" s="56">
        <v>4999</v>
      </c>
      <c r="AV1567" s="109"/>
      <c r="AW1567" s="109"/>
    </row>
    <row r="1568" spans="1:49" s="33" customFormat="1" ht="12">
      <c r="A1568" s="6">
        <v>1564</v>
      </c>
      <c r="B1568" s="83">
        <v>5000</v>
      </c>
      <c r="C1568" s="84" t="s">
        <v>997</v>
      </c>
      <c r="D1568" s="84" t="s">
        <v>807</v>
      </c>
      <c r="E1568" s="84" t="s">
        <v>813</v>
      </c>
      <c r="F1568" s="47" t="s">
        <v>815</v>
      </c>
      <c r="G1568" s="56" t="s">
        <v>662</v>
      </c>
      <c r="H1568" s="83">
        <v>5000</v>
      </c>
      <c r="I1568" s="16">
        <f t="shared" si="1081"/>
        <v>296</v>
      </c>
      <c r="J1568" s="51">
        <f>VLOOKUP(H1568,[4]c!$C$2:$AO$189,3,FALSE)</f>
        <v>3</v>
      </c>
      <c r="K1568" s="51">
        <f>VLOOKUP(H1568,[4]c!$C$2:$AO$189,4,FALSE)</f>
        <v>1</v>
      </c>
      <c r="L1568" s="51">
        <f>VLOOKUP(H1568,[4]c!$C$2:$AO$189,5,FALSE)</f>
        <v>1</v>
      </c>
      <c r="M1568" s="51">
        <f>VLOOKUP(H1568,[4]c!$C$2:$AO$189,6,FALSE)</f>
        <v>4</v>
      </c>
      <c r="N1568" s="51">
        <f>VLOOKUP(H1568,[4]c!$C$2:$AO$189,7,FALSE)</f>
        <v>7</v>
      </c>
      <c r="O1568" s="51">
        <f>VLOOKUP(H1568,[4]c!$C$2:$AO$189,8,FALSE)</f>
        <v>5</v>
      </c>
      <c r="P1568" s="51">
        <f>VLOOKUP(H1568,[4]c!$C$2:$AO$189,9,FALSE)</f>
        <v>5</v>
      </c>
      <c r="Q1568" s="51">
        <f>VLOOKUP(H1568,[4]c!$C$2:$AO$189,10,FALSE)</f>
        <v>5</v>
      </c>
      <c r="R1568" s="51">
        <f>VLOOKUP(H1568,[4]c!$C$2:$AO$189,11,FALSE)</f>
        <v>5</v>
      </c>
      <c r="S1568" s="51">
        <f>VLOOKUP(H1568,[4]c!$C$2:$AO$189,12,FALSE)</f>
        <v>5</v>
      </c>
      <c r="T1568" s="51">
        <f>VLOOKUP(H1568,[4]c!$C$2:$AO$189,13,FALSE)</f>
        <v>6</v>
      </c>
      <c r="U1568" s="51">
        <f>VLOOKUP(H1568,[4]c!$C$2:$AO$189,14,FALSE)</f>
        <v>6</v>
      </c>
      <c r="V1568" s="51">
        <f>VLOOKUP(H1568,[4]c!$C$2:$AO$189,15,FALSE)</f>
        <v>6</v>
      </c>
      <c r="W1568" s="51">
        <f>VLOOKUP(H1568,[4]c!$C$2:$AO$189,16,FALSE)</f>
        <v>6</v>
      </c>
      <c r="X1568" s="51">
        <f>VLOOKUP(H1568,[4]c!$C$2:$AO$189,17,FALSE)</f>
        <v>6</v>
      </c>
      <c r="Y1568" s="51">
        <f>VLOOKUP(H1568,[4]c!$C$2:$AO$189,18,FALSE)</f>
        <v>6</v>
      </c>
      <c r="Z1568" s="51">
        <f>VLOOKUP(H1568,[4]c!$C$2:$AO$189,19,FALSE)</f>
        <v>6</v>
      </c>
      <c r="AA1568" s="51">
        <f>VLOOKUP(H1568,[4]c!$C$2:$AO$189,20,FALSE)</f>
        <v>6</v>
      </c>
      <c r="AB1568" s="51">
        <f>VLOOKUP(H1568,[4]c!$C$2:$AO$189,21,FALSE)</f>
        <v>6</v>
      </c>
      <c r="AC1568" s="51">
        <f>VLOOKUP(H1568,[4]c!$C$2:$AO$189,22,FALSE)</f>
        <v>6</v>
      </c>
      <c r="AD1568" s="51">
        <f>VLOOKUP(H1568,[4]c!$C$2:$AO$189,23,FALSE)</f>
        <v>28</v>
      </c>
      <c r="AE1568" s="51">
        <f>VLOOKUP(H1568,[4]c!$C$2:$AO$189,24,FALSE)</f>
        <v>25</v>
      </c>
      <c r="AF1568" s="51">
        <f>VLOOKUP(H1568,[4]c!$C$2:$AO$189,25,FALSE)</f>
        <v>25</v>
      </c>
      <c r="AG1568" s="51">
        <f>VLOOKUP(H1568,[4]c!$C$2:$AO$189,26,FALSE)</f>
        <v>23</v>
      </c>
      <c r="AH1568" s="51">
        <f>VLOOKUP(H1568,[4]c!$C$2:$AO$189,27,FALSE)</f>
        <v>20</v>
      </c>
      <c r="AI1568" s="51">
        <f>VLOOKUP(H1568,[4]c!$C$2:$AO$189,28,FALSE)</f>
        <v>17</v>
      </c>
      <c r="AJ1568" s="51">
        <f>VLOOKUP(H1568,[4]c!$C$2:$AO$189,29,FALSE)</f>
        <v>14</v>
      </c>
      <c r="AK1568" s="51">
        <f>VLOOKUP(H1568,[4]c!$C$2:$AO$189,30,FALSE)</f>
        <v>12</v>
      </c>
      <c r="AL1568" s="51">
        <f>VLOOKUP(H1568,[4]c!$C$2:$AO$189,31,FALSE)</f>
        <v>10</v>
      </c>
      <c r="AM1568" s="51">
        <f>VLOOKUP(H1568,[4]c!$C$2:$AO$189,32,FALSE)</f>
        <v>8</v>
      </c>
      <c r="AN1568" s="51">
        <f>VLOOKUP(H1568,[4]c!$C$2:$AO$189,33,FALSE)</f>
        <v>6</v>
      </c>
      <c r="AO1568" s="51">
        <f>VLOOKUP(H1568,[4]c!$C$2:$AO$189,34,FALSE)</f>
        <v>4</v>
      </c>
      <c r="AP1568" s="51">
        <f>VLOOKUP(H1568,[4]c!$C$2:$AO$189,35,FALSE)</f>
        <v>3</v>
      </c>
      <c r="AQ1568" s="51">
        <f>VLOOKUP(H1568,[4]c!$C$2:$AO$189,36,FALSE)</f>
        <v>15</v>
      </c>
      <c r="AR1568" s="51">
        <f>VLOOKUP(H1568,[4]c!$C$2:$AO$189,37,FALSE)</f>
        <v>15</v>
      </c>
      <c r="AS1568" s="51">
        <f>VLOOKUP(H1568,[4]c!$C$2:$AO$189,38,FALSE)</f>
        <v>71</v>
      </c>
      <c r="AT1568" s="51">
        <f>VLOOKUP(H1568,[4]c!$C$2:$AO$189,39,FALSE)</f>
        <v>8</v>
      </c>
      <c r="AU1568" s="56">
        <v>5000</v>
      </c>
      <c r="AV1568" s="109"/>
      <c r="AW1568" s="109"/>
    </row>
    <row r="1569" spans="1:49" s="33" customFormat="1" ht="12">
      <c r="A1569" s="21">
        <v>1565</v>
      </c>
      <c r="B1569" s="83">
        <v>5001</v>
      </c>
      <c r="C1569" s="84" t="s">
        <v>997</v>
      </c>
      <c r="D1569" s="84" t="s">
        <v>807</v>
      </c>
      <c r="E1569" s="84" t="s">
        <v>813</v>
      </c>
      <c r="F1569" s="46" t="s">
        <v>492</v>
      </c>
      <c r="G1569" s="56" t="s">
        <v>662</v>
      </c>
      <c r="H1569" s="83">
        <v>5001</v>
      </c>
      <c r="I1569" s="16">
        <f t="shared" si="1081"/>
        <v>354</v>
      </c>
      <c r="J1569" s="51">
        <f>VLOOKUP(H1569,[4]c!$C$2:$AO$189,3,FALSE)</f>
        <v>5</v>
      </c>
      <c r="K1569" s="51">
        <f>VLOOKUP(H1569,[4]c!$C$2:$AO$189,4,FALSE)</f>
        <v>4</v>
      </c>
      <c r="L1569" s="51">
        <f>VLOOKUP(H1569,[4]c!$C$2:$AO$189,5,FALSE)</f>
        <v>6</v>
      </c>
      <c r="M1569" s="51">
        <f>VLOOKUP(H1569,[4]c!$C$2:$AO$189,6,FALSE)</f>
        <v>5</v>
      </c>
      <c r="N1569" s="51">
        <f>VLOOKUP(H1569,[4]c!$C$2:$AO$189,7,FALSE)</f>
        <v>8</v>
      </c>
      <c r="O1569" s="51">
        <f>VLOOKUP(H1569,[4]c!$C$2:$AO$189,8,FALSE)</f>
        <v>7</v>
      </c>
      <c r="P1569" s="51">
        <f>VLOOKUP(H1569,[4]c!$C$2:$AO$189,9,FALSE)</f>
        <v>7</v>
      </c>
      <c r="Q1569" s="51">
        <f>VLOOKUP(H1569,[4]c!$C$2:$AO$189,10,FALSE)</f>
        <v>7</v>
      </c>
      <c r="R1569" s="51">
        <f>VLOOKUP(H1569,[4]c!$C$2:$AO$189,11,FALSE)</f>
        <v>7</v>
      </c>
      <c r="S1569" s="51">
        <f>VLOOKUP(H1569,[4]c!$C$2:$AO$189,12,FALSE)</f>
        <v>7</v>
      </c>
      <c r="T1569" s="51">
        <f>VLOOKUP(H1569,[4]c!$C$2:$AO$189,13,FALSE)</f>
        <v>8</v>
      </c>
      <c r="U1569" s="51">
        <f>VLOOKUP(H1569,[4]c!$C$2:$AO$189,14,FALSE)</f>
        <v>8</v>
      </c>
      <c r="V1569" s="51">
        <f>VLOOKUP(H1569,[4]c!$C$2:$AO$189,15,FALSE)</f>
        <v>7</v>
      </c>
      <c r="W1569" s="51">
        <f>VLOOKUP(H1569,[4]c!$C$2:$AO$189,16,FALSE)</f>
        <v>7</v>
      </c>
      <c r="X1569" s="51">
        <f>VLOOKUP(H1569,[4]c!$C$2:$AO$189,17,FALSE)</f>
        <v>7</v>
      </c>
      <c r="Y1569" s="51">
        <f>VLOOKUP(H1569,[4]c!$C$2:$AO$189,18,FALSE)</f>
        <v>7</v>
      </c>
      <c r="Z1569" s="51">
        <f>VLOOKUP(H1569,[4]c!$C$2:$AO$189,19,FALSE)</f>
        <v>7</v>
      </c>
      <c r="AA1569" s="51">
        <f>VLOOKUP(H1569,[4]c!$C$2:$AO$189,20,FALSE)</f>
        <v>7</v>
      </c>
      <c r="AB1569" s="51">
        <f>VLOOKUP(H1569,[4]c!$C$2:$AO$189,21,FALSE)</f>
        <v>7</v>
      </c>
      <c r="AC1569" s="51">
        <f>VLOOKUP(H1569,[4]c!$C$2:$AO$189,22,FALSE)</f>
        <v>7</v>
      </c>
      <c r="AD1569" s="51">
        <f>VLOOKUP(H1569,[4]c!$C$2:$AO$189,23,FALSE)</f>
        <v>32</v>
      </c>
      <c r="AE1569" s="51">
        <f>VLOOKUP(H1569,[4]c!$C$2:$AO$189,24,FALSE)</f>
        <v>29</v>
      </c>
      <c r="AF1569" s="51">
        <f>VLOOKUP(H1569,[4]c!$C$2:$AO$189,25,FALSE)</f>
        <v>29</v>
      </c>
      <c r="AG1569" s="51">
        <f>VLOOKUP(H1569,[4]c!$C$2:$AO$189,26,FALSE)</f>
        <v>26</v>
      </c>
      <c r="AH1569" s="51">
        <f>VLOOKUP(H1569,[4]c!$C$2:$AO$189,27,FALSE)</f>
        <v>23</v>
      </c>
      <c r="AI1569" s="51">
        <f>VLOOKUP(H1569,[4]c!$C$2:$AO$189,28,FALSE)</f>
        <v>20</v>
      </c>
      <c r="AJ1569" s="51">
        <f>VLOOKUP(H1569,[4]c!$C$2:$AO$189,29,FALSE)</f>
        <v>16</v>
      </c>
      <c r="AK1569" s="51">
        <f>VLOOKUP(H1569,[4]c!$C$2:$AO$189,30,FALSE)</f>
        <v>13</v>
      </c>
      <c r="AL1569" s="51">
        <f>VLOOKUP(H1569,[4]c!$C$2:$AO$189,31,FALSE)</f>
        <v>10</v>
      </c>
      <c r="AM1569" s="51">
        <f>VLOOKUP(H1569,[4]c!$C$2:$AO$189,32,FALSE)</f>
        <v>8</v>
      </c>
      <c r="AN1569" s="51">
        <f>VLOOKUP(H1569,[4]c!$C$2:$AO$189,33,FALSE)</f>
        <v>6</v>
      </c>
      <c r="AO1569" s="51">
        <f>VLOOKUP(H1569,[4]c!$C$2:$AO$189,34,FALSE)</f>
        <v>4</v>
      </c>
      <c r="AP1569" s="51">
        <f>VLOOKUP(H1569,[4]c!$C$2:$AO$189,35,FALSE)</f>
        <v>3</v>
      </c>
      <c r="AQ1569" s="51">
        <f>VLOOKUP(H1569,[4]c!$C$2:$AO$189,36,FALSE)</f>
        <v>18</v>
      </c>
      <c r="AR1569" s="51">
        <f>VLOOKUP(H1569,[4]c!$C$2:$AO$189,37,FALSE)</f>
        <v>18</v>
      </c>
      <c r="AS1569" s="51">
        <f>VLOOKUP(H1569,[4]c!$C$2:$AO$189,38,FALSE)</f>
        <v>82</v>
      </c>
      <c r="AT1569" s="51">
        <f>VLOOKUP(H1569,[4]c!$C$2:$AO$189,39,FALSE)</f>
        <v>9</v>
      </c>
      <c r="AU1569" s="56">
        <v>5001</v>
      </c>
      <c r="AV1569" s="109"/>
      <c r="AW1569" s="109"/>
    </row>
    <row r="1570" spans="1:49" s="33" customFormat="1" ht="12">
      <c r="A1570" s="21">
        <v>1566</v>
      </c>
      <c r="B1570" s="83">
        <v>4988</v>
      </c>
      <c r="C1570" s="84" t="s">
        <v>997</v>
      </c>
      <c r="D1570" s="84" t="s">
        <v>807</v>
      </c>
      <c r="E1570" s="84" t="s">
        <v>813</v>
      </c>
      <c r="F1570" s="46" t="s">
        <v>493</v>
      </c>
      <c r="G1570" s="56" t="s">
        <v>662</v>
      </c>
      <c r="H1570" s="83">
        <v>4988</v>
      </c>
      <c r="I1570" s="16">
        <f t="shared" si="1081"/>
        <v>446</v>
      </c>
      <c r="J1570" s="51">
        <f>VLOOKUP(H1570,[4]c!$C$2:$AO$189,3,FALSE)</f>
        <v>6</v>
      </c>
      <c r="K1570" s="51">
        <f>VLOOKUP(H1570,[4]c!$C$2:$AO$189,4,FALSE)</f>
        <v>17</v>
      </c>
      <c r="L1570" s="51">
        <f>VLOOKUP(H1570,[4]c!$C$2:$AO$189,5,FALSE)</f>
        <v>6</v>
      </c>
      <c r="M1570" s="51">
        <f>VLOOKUP(H1570,[4]c!$C$2:$AO$189,6,FALSE)</f>
        <v>9</v>
      </c>
      <c r="N1570" s="51">
        <f>VLOOKUP(H1570,[4]c!$C$2:$AO$189,7,FALSE)</f>
        <v>16</v>
      </c>
      <c r="O1570" s="51">
        <f>VLOOKUP(H1570,[4]c!$C$2:$AO$189,8,FALSE)</f>
        <v>9</v>
      </c>
      <c r="P1570" s="51">
        <f>VLOOKUP(H1570,[4]c!$C$2:$AO$189,9,FALSE)</f>
        <v>9</v>
      </c>
      <c r="Q1570" s="51">
        <f>VLOOKUP(H1570,[4]c!$C$2:$AO$189,10,FALSE)</f>
        <v>9</v>
      </c>
      <c r="R1570" s="51">
        <f>VLOOKUP(H1570,[4]c!$C$2:$AO$189,11,FALSE)</f>
        <v>9</v>
      </c>
      <c r="S1570" s="51">
        <f>VLOOKUP(H1570,[4]c!$C$2:$AO$189,12,FALSE)</f>
        <v>9</v>
      </c>
      <c r="T1570" s="51">
        <f>VLOOKUP(H1570,[4]c!$C$2:$AO$189,13,FALSE)</f>
        <v>10</v>
      </c>
      <c r="U1570" s="51">
        <f>VLOOKUP(H1570,[4]c!$C$2:$AO$189,14,FALSE)</f>
        <v>10</v>
      </c>
      <c r="V1570" s="51">
        <f>VLOOKUP(H1570,[4]c!$C$2:$AO$189,15,FALSE)</f>
        <v>9</v>
      </c>
      <c r="W1570" s="51">
        <f>VLOOKUP(H1570,[4]c!$C$2:$AO$189,16,FALSE)</f>
        <v>9</v>
      </c>
      <c r="X1570" s="51">
        <f>VLOOKUP(H1570,[4]c!$C$2:$AO$189,17,FALSE)</f>
        <v>9</v>
      </c>
      <c r="Y1570" s="51">
        <f>VLOOKUP(H1570,[4]c!$C$2:$AO$189,18,FALSE)</f>
        <v>9</v>
      </c>
      <c r="Z1570" s="51">
        <f>VLOOKUP(H1570,[4]c!$C$2:$AO$189,19,FALSE)</f>
        <v>9</v>
      </c>
      <c r="AA1570" s="51">
        <f>VLOOKUP(H1570,[4]c!$C$2:$AO$189,20,FALSE)</f>
        <v>9</v>
      </c>
      <c r="AB1570" s="51">
        <f>VLOOKUP(H1570,[4]c!$C$2:$AO$189,21,FALSE)</f>
        <v>8</v>
      </c>
      <c r="AC1570" s="51">
        <f>VLOOKUP(H1570,[4]c!$C$2:$AO$189,22,FALSE)</f>
        <v>8</v>
      </c>
      <c r="AD1570" s="51">
        <f>VLOOKUP(H1570,[4]c!$C$2:$AO$189,23,FALSE)</f>
        <v>37</v>
      </c>
      <c r="AE1570" s="51">
        <f>VLOOKUP(H1570,[4]c!$C$2:$AO$189,24,FALSE)</f>
        <v>34</v>
      </c>
      <c r="AF1570" s="51">
        <f>VLOOKUP(H1570,[4]c!$C$2:$AO$189,25,FALSE)</f>
        <v>33</v>
      </c>
      <c r="AG1570" s="51">
        <f>VLOOKUP(H1570,[4]c!$C$2:$AO$189,26,FALSE)</f>
        <v>30</v>
      </c>
      <c r="AH1570" s="51">
        <f>VLOOKUP(H1570,[4]c!$C$2:$AO$189,27,FALSE)</f>
        <v>26</v>
      </c>
      <c r="AI1570" s="51">
        <f>VLOOKUP(H1570,[4]c!$C$2:$AO$189,28,FALSE)</f>
        <v>23</v>
      </c>
      <c r="AJ1570" s="51">
        <f>VLOOKUP(H1570,[4]c!$C$2:$AO$189,29,FALSE)</f>
        <v>19</v>
      </c>
      <c r="AK1570" s="51">
        <f>VLOOKUP(H1570,[4]c!$C$2:$AO$189,30,FALSE)</f>
        <v>16</v>
      </c>
      <c r="AL1570" s="51">
        <f>VLOOKUP(H1570,[4]c!$C$2:$AO$189,31,FALSE)</f>
        <v>13</v>
      </c>
      <c r="AM1570" s="51">
        <f>VLOOKUP(H1570,[4]c!$C$2:$AO$189,32,FALSE)</f>
        <v>10</v>
      </c>
      <c r="AN1570" s="51">
        <f>VLOOKUP(H1570,[4]c!$C$2:$AO$189,33,FALSE)</f>
        <v>7</v>
      </c>
      <c r="AO1570" s="51">
        <f>VLOOKUP(H1570,[4]c!$C$2:$AO$189,34,FALSE)</f>
        <v>5</v>
      </c>
      <c r="AP1570" s="51">
        <f>VLOOKUP(H1570,[4]c!$C$2:$AO$189,35,FALSE)</f>
        <v>4</v>
      </c>
      <c r="AQ1570" s="51">
        <f>VLOOKUP(H1570,[4]c!$C$2:$AO$189,36,FALSE)</f>
        <v>23</v>
      </c>
      <c r="AR1570" s="51">
        <f>VLOOKUP(H1570,[4]c!$C$2:$AO$189,37,FALSE)</f>
        <v>22</v>
      </c>
      <c r="AS1570" s="51">
        <f>VLOOKUP(H1570,[4]c!$C$2:$AO$189,38,FALSE)</f>
        <v>94</v>
      </c>
      <c r="AT1570" s="51">
        <f>VLOOKUP(H1570,[4]c!$C$2:$AO$189,39,FALSE)</f>
        <v>11</v>
      </c>
      <c r="AU1570" s="56">
        <v>4988</v>
      </c>
      <c r="AV1570" s="109"/>
      <c r="AW1570" s="109"/>
    </row>
    <row r="1571" spans="1:49" s="33" customFormat="1" ht="12">
      <c r="A1571" s="6">
        <v>1567</v>
      </c>
      <c r="B1571" s="83">
        <v>4989</v>
      </c>
      <c r="C1571" s="84" t="s">
        <v>997</v>
      </c>
      <c r="D1571" s="84" t="s">
        <v>807</v>
      </c>
      <c r="E1571" s="84" t="s">
        <v>813</v>
      </c>
      <c r="F1571" s="46" t="s">
        <v>494</v>
      </c>
      <c r="G1571" s="56" t="s">
        <v>667</v>
      </c>
      <c r="H1571" s="83">
        <v>4989</v>
      </c>
      <c r="I1571" s="16">
        <f t="shared" si="1081"/>
        <v>776</v>
      </c>
      <c r="J1571" s="51">
        <f>VLOOKUP(H1571,[4]c!$C$2:$AO$189,3,FALSE)</f>
        <v>11</v>
      </c>
      <c r="K1571" s="51">
        <f>VLOOKUP(H1571,[4]c!$C$2:$AO$189,4,FALSE)</f>
        <v>13</v>
      </c>
      <c r="L1571" s="51">
        <f>VLOOKUP(H1571,[4]c!$C$2:$AO$189,5,FALSE)</f>
        <v>11</v>
      </c>
      <c r="M1571" s="51">
        <f>VLOOKUP(H1571,[4]c!$C$2:$AO$189,6,FALSE)</f>
        <v>13</v>
      </c>
      <c r="N1571" s="51">
        <f>VLOOKUP(H1571,[4]c!$C$2:$AO$189,7,FALSE)</f>
        <v>20</v>
      </c>
      <c r="O1571" s="51">
        <f>VLOOKUP(H1571,[4]c!$C$2:$AO$189,8,FALSE)</f>
        <v>14</v>
      </c>
      <c r="P1571" s="51">
        <f>VLOOKUP(H1571,[4]c!$C$2:$AO$189,9,FALSE)</f>
        <v>14</v>
      </c>
      <c r="Q1571" s="51">
        <f>VLOOKUP(H1571,[4]c!$C$2:$AO$189,10,FALSE)</f>
        <v>15</v>
      </c>
      <c r="R1571" s="51">
        <f>VLOOKUP(H1571,[4]c!$C$2:$AO$189,11,FALSE)</f>
        <v>15</v>
      </c>
      <c r="S1571" s="51">
        <f>VLOOKUP(H1571,[4]c!$C$2:$AO$189,12,FALSE)</f>
        <v>15</v>
      </c>
      <c r="T1571" s="51">
        <f>VLOOKUP(H1571,[4]c!$C$2:$AO$189,13,FALSE)</f>
        <v>17</v>
      </c>
      <c r="U1571" s="51">
        <f>VLOOKUP(H1571,[4]c!$C$2:$AO$189,14,FALSE)</f>
        <v>17</v>
      </c>
      <c r="V1571" s="51">
        <f>VLOOKUP(H1571,[4]c!$C$2:$AO$189,15,FALSE)</f>
        <v>16</v>
      </c>
      <c r="W1571" s="51">
        <f>VLOOKUP(H1571,[4]c!$C$2:$AO$189,16,FALSE)</f>
        <v>16</v>
      </c>
      <c r="X1571" s="51">
        <f>VLOOKUP(H1571,[4]c!$C$2:$AO$189,17,FALSE)</f>
        <v>16</v>
      </c>
      <c r="Y1571" s="51">
        <f>VLOOKUP(H1571,[4]c!$C$2:$AO$189,18,FALSE)</f>
        <v>17</v>
      </c>
      <c r="Z1571" s="51">
        <f>VLOOKUP(H1571,[4]c!$C$2:$AO$189,19,FALSE)</f>
        <v>17</v>
      </c>
      <c r="AA1571" s="51">
        <f>VLOOKUP(H1571,[4]c!$C$2:$AO$189,20,FALSE)</f>
        <v>16</v>
      </c>
      <c r="AB1571" s="51">
        <f>VLOOKUP(H1571,[4]c!$C$2:$AO$189,21,FALSE)</f>
        <v>15</v>
      </c>
      <c r="AC1571" s="51">
        <f>VLOOKUP(H1571,[4]c!$C$2:$AO$189,22,FALSE)</f>
        <v>15</v>
      </c>
      <c r="AD1571" s="51">
        <f>VLOOKUP(H1571,[4]c!$C$2:$AO$189,23,FALSE)</f>
        <v>69</v>
      </c>
      <c r="AE1571" s="51">
        <f>VLOOKUP(H1571,[4]c!$C$2:$AO$189,24,FALSE)</f>
        <v>63</v>
      </c>
      <c r="AF1571" s="51">
        <f>VLOOKUP(H1571,[4]c!$C$2:$AO$189,25,FALSE)</f>
        <v>62</v>
      </c>
      <c r="AG1571" s="51">
        <f>VLOOKUP(H1571,[4]c!$C$2:$AO$189,26,FALSE)</f>
        <v>56</v>
      </c>
      <c r="AH1571" s="51">
        <f>VLOOKUP(H1571,[4]c!$C$2:$AO$189,27,FALSE)</f>
        <v>49</v>
      </c>
      <c r="AI1571" s="51">
        <f>VLOOKUP(H1571,[4]c!$C$2:$AO$189,28,FALSE)</f>
        <v>43</v>
      </c>
      <c r="AJ1571" s="51">
        <f>VLOOKUP(H1571,[4]c!$C$2:$AO$189,29,FALSE)</f>
        <v>35</v>
      </c>
      <c r="AK1571" s="51">
        <f>VLOOKUP(H1571,[4]c!$C$2:$AO$189,30,FALSE)</f>
        <v>29</v>
      </c>
      <c r="AL1571" s="51">
        <f>VLOOKUP(H1571,[4]c!$C$2:$AO$189,31,FALSE)</f>
        <v>23</v>
      </c>
      <c r="AM1571" s="51">
        <f>VLOOKUP(H1571,[4]c!$C$2:$AO$189,32,FALSE)</f>
        <v>17</v>
      </c>
      <c r="AN1571" s="51">
        <f>VLOOKUP(H1571,[4]c!$C$2:$AO$189,33,FALSE)</f>
        <v>12</v>
      </c>
      <c r="AO1571" s="51">
        <f>VLOOKUP(H1571,[4]c!$C$2:$AO$189,34,FALSE)</f>
        <v>8</v>
      </c>
      <c r="AP1571" s="51">
        <f>VLOOKUP(H1571,[4]c!$C$2:$AO$189,35,FALSE)</f>
        <v>7</v>
      </c>
      <c r="AQ1571" s="51">
        <f>VLOOKUP(H1571,[4]c!$C$2:$AO$189,36,FALSE)</f>
        <v>41</v>
      </c>
      <c r="AR1571" s="51">
        <f>VLOOKUP(H1571,[4]c!$C$2:$AO$189,37,FALSE)</f>
        <v>40</v>
      </c>
      <c r="AS1571" s="51">
        <f>VLOOKUP(H1571,[4]c!$C$2:$AO$189,38,FALSE)</f>
        <v>175</v>
      </c>
      <c r="AT1571" s="51">
        <f>VLOOKUP(H1571,[4]c!$C$2:$AO$189,39,FALSE)</f>
        <v>20</v>
      </c>
      <c r="AU1571" s="56">
        <v>4989</v>
      </c>
      <c r="AV1571" s="109"/>
      <c r="AW1571" s="109"/>
    </row>
    <row r="1572" spans="1:49" s="33" customFormat="1" ht="12">
      <c r="A1572" s="21">
        <v>1568</v>
      </c>
      <c r="B1572" s="83">
        <v>4990</v>
      </c>
      <c r="C1572" s="84" t="s">
        <v>997</v>
      </c>
      <c r="D1572" s="84" t="s">
        <v>807</v>
      </c>
      <c r="E1572" s="84" t="s">
        <v>813</v>
      </c>
      <c r="F1572" s="46" t="s">
        <v>495</v>
      </c>
      <c r="G1572" s="56" t="s">
        <v>662</v>
      </c>
      <c r="H1572" s="83">
        <v>4990</v>
      </c>
      <c r="I1572" s="16">
        <f t="shared" si="1081"/>
        <v>414</v>
      </c>
      <c r="J1572" s="51">
        <f>VLOOKUP(H1572,[4]c!$C$2:$AO$189,3,FALSE)</f>
        <v>7</v>
      </c>
      <c r="K1572" s="51">
        <f>VLOOKUP(H1572,[4]c!$C$2:$AO$189,4,FALSE)</f>
        <v>5</v>
      </c>
      <c r="L1572" s="51">
        <f>VLOOKUP(H1572,[4]c!$C$2:$AO$189,5,FALSE)</f>
        <v>4</v>
      </c>
      <c r="M1572" s="51">
        <f>VLOOKUP(H1572,[4]c!$C$2:$AO$189,6,FALSE)</f>
        <v>7</v>
      </c>
      <c r="N1572" s="51">
        <f>VLOOKUP(H1572,[4]c!$C$2:$AO$189,7,FALSE)</f>
        <v>12</v>
      </c>
      <c r="O1572" s="51">
        <f>VLOOKUP(H1572,[4]c!$C$2:$AO$189,8,FALSE)</f>
        <v>8</v>
      </c>
      <c r="P1572" s="51">
        <f>VLOOKUP(H1572,[4]c!$C$2:$AO$189,9,FALSE)</f>
        <v>8</v>
      </c>
      <c r="Q1572" s="51">
        <f>VLOOKUP(H1572,[4]c!$C$2:$AO$189,10,FALSE)</f>
        <v>8</v>
      </c>
      <c r="R1572" s="51">
        <f>VLOOKUP(H1572,[4]c!$C$2:$AO$189,11,FALSE)</f>
        <v>8</v>
      </c>
      <c r="S1572" s="51">
        <f>VLOOKUP(H1572,[4]c!$C$2:$AO$189,12,FALSE)</f>
        <v>8</v>
      </c>
      <c r="T1572" s="51">
        <f>VLOOKUP(H1572,[4]c!$C$2:$AO$189,13,FALSE)</f>
        <v>9</v>
      </c>
      <c r="U1572" s="51">
        <f>VLOOKUP(H1572,[4]c!$C$2:$AO$189,14,FALSE)</f>
        <v>9</v>
      </c>
      <c r="V1572" s="51">
        <f>VLOOKUP(H1572,[4]c!$C$2:$AO$189,15,FALSE)</f>
        <v>8</v>
      </c>
      <c r="W1572" s="51">
        <f>VLOOKUP(H1572,[4]c!$C$2:$AO$189,16,FALSE)</f>
        <v>8</v>
      </c>
      <c r="X1572" s="51">
        <f>VLOOKUP(H1572,[4]c!$C$2:$AO$189,17,FALSE)</f>
        <v>8</v>
      </c>
      <c r="Y1572" s="51">
        <f>VLOOKUP(H1572,[4]c!$C$2:$AO$189,18,FALSE)</f>
        <v>8</v>
      </c>
      <c r="Z1572" s="51">
        <f>VLOOKUP(H1572,[4]c!$C$2:$AO$189,19,FALSE)</f>
        <v>8</v>
      </c>
      <c r="AA1572" s="51">
        <f>VLOOKUP(H1572,[4]c!$C$2:$AO$189,20,FALSE)</f>
        <v>8</v>
      </c>
      <c r="AB1572" s="51">
        <f>VLOOKUP(H1572,[4]c!$C$2:$AO$189,21,FALSE)</f>
        <v>8</v>
      </c>
      <c r="AC1572" s="51">
        <f>VLOOKUP(H1572,[4]c!$C$2:$AO$189,22,FALSE)</f>
        <v>8</v>
      </c>
      <c r="AD1572" s="51">
        <f>VLOOKUP(H1572,[4]c!$C$2:$AO$189,23,FALSE)</f>
        <v>37</v>
      </c>
      <c r="AE1572" s="51">
        <f>VLOOKUP(H1572,[4]c!$C$2:$AO$189,24,FALSE)</f>
        <v>34</v>
      </c>
      <c r="AF1572" s="51">
        <f>VLOOKUP(H1572,[4]c!$C$2:$AO$189,25,FALSE)</f>
        <v>33</v>
      </c>
      <c r="AG1572" s="51">
        <f>VLOOKUP(H1572,[4]c!$C$2:$AO$189,26,FALSE)</f>
        <v>30</v>
      </c>
      <c r="AH1572" s="51">
        <f>VLOOKUP(H1572,[4]c!$C$2:$AO$189,27,FALSE)</f>
        <v>26</v>
      </c>
      <c r="AI1572" s="51">
        <f>VLOOKUP(H1572,[4]c!$C$2:$AO$189,28,FALSE)</f>
        <v>23</v>
      </c>
      <c r="AJ1572" s="51">
        <f>VLOOKUP(H1572,[4]c!$C$2:$AO$189,29,FALSE)</f>
        <v>19</v>
      </c>
      <c r="AK1572" s="51">
        <f>VLOOKUP(H1572,[4]c!$C$2:$AO$189,30,FALSE)</f>
        <v>16</v>
      </c>
      <c r="AL1572" s="51">
        <f>VLOOKUP(H1572,[4]c!$C$2:$AO$189,31,FALSE)</f>
        <v>13</v>
      </c>
      <c r="AM1572" s="51">
        <f>VLOOKUP(H1572,[4]c!$C$2:$AO$189,32,FALSE)</f>
        <v>10</v>
      </c>
      <c r="AN1572" s="51">
        <f>VLOOKUP(H1572,[4]c!$C$2:$AO$189,33,FALSE)</f>
        <v>7</v>
      </c>
      <c r="AO1572" s="51">
        <f>VLOOKUP(H1572,[4]c!$C$2:$AO$189,34,FALSE)</f>
        <v>5</v>
      </c>
      <c r="AP1572" s="51">
        <f>VLOOKUP(H1572,[4]c!$C$2:$AO$189,35,FALSE)</f>
        <v>4</v>
      </c>
      <c r="AQ1572" s="51">
        <f>VLOOKUP(H1572,[4]c!$C$2:$AO$189,36,FALSE)</f>
        <v>21</v>
      </c>
      <c r="AR1572" s="51">
        <f>VLOOKUP(H1572,[4]c!$C$2:$AO$189,37,FALSE)</f>
        <v>20</v>
      </c>
      <c r="AS1572" s="51">
        <f>VLOOKUP(H1572,[4]c!$C$2:$AO$189,38,FALSE)</f>
        <v>94</v>
      </c>
      <c r="AT1572" s="51">
        <f>VLOOKUP(H1572,[4]c!$C$2:$AO$189,39,FALSE)</f>
        <v>11</v>
      </c>
      <c r="AU1572" s="56">
        <v>4990</v>
      </c>
      <c r="AV1572" s="109"/>
      <c r="AW1572" s="109"/>
    </row>
    <row r="1573" spans="1:49" s="33" customFormat="1" ht="12">
      <c r="A1573" s="21">
        <v>1569</v>
      </c>
      <c r="B1573" s="83">
        <v>4991</v>
      </c>
      <c r="C1573" s="84" t="s">
        <v>997</v>
      </c>
      <c r="D1573" s="84" t="s">
        <v>807</v>
      </c>
      <c r="E1573" s="84" t="s">
        <v>813</v>
      </c>
      <c r="F1573" s="46" t="s">
        <v>496</v>
      </c>
      <c r="G1573" s="56" t="s">
        <v>667</v>
      </c>
      <c r="H1573" s="83">
        <v>4991</v>
      </c>
      <c r="I1573" s="16">
        <f t="shared" si="1081"/>
        <v>628</v>
      </c>
      <c r="J1573" s="51">
        <f>VLOOKUP(H1573,[4]c!$C$2:$AO$189,3,FALSE)</f>
        <v>16</v>
      </c>
      <c r="K1573" s="51">
        <f>VLOOKUP(H1573,[4]c!$C$2:$AO$189,4,FALSE)</f>
        <v>10</v>
      </c>
      <c r="L1573" s="51">
        <f>VLOOKUP(H1573,[4]c!$C$2:$AO$189,5,FALSE)</f>
        <v>13</v>
      </c>
      <c r="M1573" s="51">
        <f>VLOOKUP(H1573,[4]c!$C$2:$AO$189,6,FALSE)</f>
        <v>14</v>
      </c>
      <c r="N1573" s="51">
        <f>VLOOKUP(H1573,[4]c!$C$2:$AO$189,7,FALSE)</f>
        <v>11</v>
      </c>
      <c r="O1573" s="51">
        <f>VLOOKUP(H1573,[4]c!$C$2:$AO$189,8,FALSE)</f>
        <v>11</v>
      </c>
      <c r="P1573" s="51">
        <f>VLOOKUP(H1573,[4]c!$C$2:$AO$189,9,FALSE)</f>
        <v>11</v>
      </c>
      <c r="Q1573" s="51">
        <f>VLOOKUP(H1573,[4]c!$C$2:$AO$189,10,FALSE)</f>
        <v>11</v>
      </c>
      <c r="R1573" s="51">
        <f>VLOOKUP(H1573,[4]c!$C$2:$AO$189,11,FALSE)</f>
        <v>11</v>
      </c>
      <c r="S1573" s="51">
        <f>VLOOKUP(H1573,[4]c!$C$2:$AO$189,12,FALSE)</f>
        <v>11</v>
      </c>
      <c r="T1573" s="51">
        <f>VLOOKUP(H1573,[4]c!$C$2:$AO$189,13,FALSE)</f>
        <v>13</v>
      </c>
      <c r="U1573" s="51">
        <f>VLOOKUP(H1573,[4]c!$C$2:$AO$189,14,FALSE)</f>
        <v>13</v>
      </c>
      <c r="V1573" s="51">
        <f>VLOOKUP(H1573,[4]c!$C$2:$AO$189,15,FALSE)</f>
        <v>12</v>
      </c>
      <c r="W1573" s="51">
        <f>VLOOKUP(H1573,[4]c!$C$2:$AO$189,16,FALSE)</f>
        <v>12</v>
      </c>
      <c r="X1573" s="51">
        <f>VLOOKUP(H1573,[4]c!$C$2:$AO$189,17,FALSE)</f>
        <v>12</v>
      </c>
      <c r="Y1573" s="51">
        <f>VLOOKUP(H1573,[4]c!$C$2:$AO$189,18,FALSE)</f>
        <v>13</v>
      </c>
      <c r="Z1573" s="51">
        <f>VLOOKUP(H1573,[4]c!$C$2:$AO$189,19,FALSE)</f>
        <v>13</v>
      </c>
      <c r="AA1573" s="51">
        <f>VLOOKUP(H1573,[4]c!$C$2:$AO$189,20,FALSE)</f>
        <v>13</v>
      </c>
      <c r="AB1573" s="51">
        <f>VLOOKUP(H1573,[4]c!$C$2:$AO$189,21,FALSE)</f>
        <v>12</v>
      </c>
      <c r="AC1573" s="51">
        <f>VLOOKUP(H1573,[4]c!$C$2:$AO$189,22,FALSE)</f>
        <v>12</v>
      </c>
      <c r="AD1573" s="51">
        <f>VLOOKUP(H1573,[4]c!$C$2:$AO$189,23,FALSE)</f>
        <v>56</v>
      </c>
      <c r="AE1573" s="51">
        <f>VLOOKUP(H1573,[4]c!$C$2:$AO$189,24,FALSE)</f>
        <v>51</v>
      </c>
      <c r="AF1573" s="51">
        <f>VLOOKUP(H1573,[4]c!$C$2:$AO$189,25,FALSE)</f>
        <v>50</v>
      </c>
      <c r="AG1573" s="51">
        <f>VLOOKUP(H1573,[4]c!$C$2:$AO$189,26,FALSE)</f>
        <v>45</v>
      </c>
      <c r="AH1573" s="51">
        <f>VLOOKUP(H1573,[4]c!$C$2:$AO$189,27,FALSE)</f>
        <v>40</v>
      </c>
      <c r="AI1573" s="51">
        <f>VLOOKUP(H1573,[4]c!$C$2:$AO$189,28,FALSE)</f>
        <v>35</v>
      </c>
      <c r="AJ1573" s="51">
        <f>VLOOKUP(H1573,[4]c!$C$2:$AO$189,29,FALSE)</f>
        <v>28</v>
      </c>
      <c r="AK1573" s="51">
        <f>VLOOKUP(H1573,[4]c!$C$2:$AO$189,30,FALSE)</f>
        <v>23</v>
      </c>
      <c r="AL1573" s="51">
        <f>VLOOKUP(H1573,[4]c!$C$2:$AO$189,31,FALSE)</f>
        <v>19</v>
      </c>
      <c r="AM1573" s="51">
        <f>VLOOKUP(H1573,[4]c!$C$2:$AO$189,32,FALSE)</f>
        <v>14</v>
      </c>
      <c r="AN1573" s="51">
        <f>VLOOKUP(H1573,[4]c!$C$2:$AO$189,33,FALSE)</f>
        <v>10</v>
      </c>
      <c r="AO1573" s="51">
        <f>VLOOKUP(H1573,[4]c!$C$2:$AO$189,34,FALSE)</f>
        <v>7</v>
      </c>
      <c r="AP1573" s="51">
        <f>VLOOKUP(H1573,[4]c!$C$2:$AO$189,35,FALSE)</f>
        <v>6</v>
      </c>
      <c r="AQ1573" s="51">
        <f>VLOOKUP(H1573,[4]c!$C$2:$AO$189,36,FALSE)</f>
        <v>31</v>
      </c>
      <c r="AR1573" s="51">
        <f>VLOOKUP(H1573,[4]c!$C$2:$AO$189,37,FALSE)</f>
        <v>32</v>
      </c>
      <c r="AS1573" s="51">
        <f>VLOOKUP(H1573,[4]c!$C$2:$AO$189,38,FALSE)</f>
        <v>142</v>
      </c>
      <c r="AT1573" s="51">
        <f>VLOOKUP(H1573,[4]c!$C$2:$AO$189,39,FALSE)</f>
        <v>16</v>
      </c>
      <c r="AU1573" s="56">
        <v>4991</v>
      </c>
      <c r="AV1573" s="109"/>
      <c r="AW1573" s="109"/>
    </row>
    <row r="1574" spans="1:49" s="33" customFormat="1" ht="12">
      <c r="A1574" s="6">
        <v>1570</v>
      </c>
      <c r="B1574" s="83">
        <v>7697</v>
      </c>
      <c r="C1574" s="84" t="s">
        <v>997</v>
      </c>
      <c r="D1574" s="84" t="s">
        <v>807</v>
      </c>
      <c r="E1574" s="84" t="s">
        <v>813</v>
      </c>
      <c r="F1574" s="46" t="s">
        <v>135</v>
      </c>
      <c r="G1574" s="56" t="s">
        <v>662</v>
      </c>
      <c r="H1574" s="83">
        <v>7697</v>
      </c>
      <c r="I1574" s="16">
        <f t="shared" si="1081"/>
        <v>805</v>
      </c>
      <c r="J1574" s="51">
        <f>VLOOKUP(H1574,[4]c!$C$2:$AO$189,3,FALSE)</f>
        <v>8</v>
      </c>
      <c r="K1574" s="51">
        <f>VLOOKUP(H1574,[4]c!$C$2:$AO$189,4,FALSE)</f>
        <v>5</v>
      </c>
      <c r="L1574" s="51">
        <f>VLOOKUP(H1574,[4]c!$C$2:$AO$189,5,FALSE)</f>
        <v>9</v>
      </c>
      <c r="M1574" s="51">
        <f>VLOOKUP(H1574,[4]c!$C$2:$AO$189,6,FALSE)</f>
        <v>14</v>
      </c>
      <c r="N1574" s="51">
        <f>VLOOKUP(H1574,[4]c!$C$2:$AO$189,7,FALSE)</f>
        <v>8</v>
      </c>
      <c r="O1574" s="51">
        <f>VLOOKUP(H1574,[4]c!$C$2:$AO$189,8,FALSE)</f>
        <v>15</v>
      </c>
      <c r="P1574" s="51">
        <f>VLOOKUP(H1574,[4]c!$C$2:$AO$189,9,FALSE)</f>
        <v>15</v>
      </c>
      <c r="Q1574" s="51">
        <f>VLOOKUP(H1574,[4]c!$C$2:$AO$189,10,FALSE)</f>
        <v>16</v>
      </c>
      <c r="R1574" s="51">
        <f>VLOOKUP(H1574,[4]c!$C$2:$AO$189,11,FALSE)</f>
        <v>16</v>
      </c>
      <c r="S1574" s="51">
        <f>VLOOKUP(H1574,[4]c!$C$2:$AO$189,12,FALSE)</f>
        <v>16</v>
      </c>
      <c r="T1574" s="51">
        <f>VLOOKUP(H1574,[4]c!$C$2:$AO$189,13,FALSE)</f>
        <v>18</v>
      </c>
      <c r="U1574" s="51">
        <f>VLOOKUP(H1574,[4]c!$C$2:$AO$189,14,FALSE)</f>
        <v>18</v>
      </c>
      <c r="V1574" s="51">
        <f>VLOOKUP(H1574,[4]c!$C$2:$AO$189,15,FALSE)</f>
        <v>17</v>
      </c>
      <c r="W1574" s="51">
        <f>VLOOKUP(H1574,[4]c!$C$2:$AO$189,16,FALSE)</f>
        <v>17</v>
      </c>
      <c r="X1574" s="51">
        <f>VLOOKUP(H1574,[4]c!$C$2:$AO$189,17,FALSE)</f>
        <v>17</v>
      </c>
      <c r="Y1574" s="51">
        <f>VLOOKUP(H1574,[4]c!$C$2:$AO$189,18,FALSE)</f>
        <v>18</v>
      </c>
      <c r="Z1574" s="51">
        <f>VLOOKUP(H1574,[4]c!$C$2:$AO$189,19,FALSE)</f>
        <v>18</v>
      </c>
      <c r="AA1574" s="51">
        <f>VLOOKUP(H1574,[4]c!$C$2:$AO$189,20,FALSE)</f>
        <v>17</v>
      </c>
      <c r="AB1574" s="51">
        <f>VLOOKUP(H1574,[4]c!$C$2:$AO$189,21,FALSE)</f>
        <v>16</v>
      </c>
      <c r="AC1574" s="51">
        <f>VLOOKUP(H1574,[4]c!$C$2:$AO$189,22,FALSE)</f>
        <v>16</v>
      </c>
      <c r="AD1574" s="51">
        <f>VLOOKUP(H1574,[4]c!$C$2:$AO$189,23,FALSE)</f>
        <v>74</v>
      </c>
      <c r="AE1574" s="51">
        <f>VLOOKUP(H1574,[4]c!$C$2:$AO$189,24,FALSE)</f>
        <v>67</v>
      </c>
      <c r="AF1574" s="51">
        <f>VLOOKUP(H1574,[4]c!$C$2:$AO$189,25,FALSE)</f>
        <v>66</v>
      </c>
      <c r="AG1574" s="51">
        <f>VLOOKUP(H1574,[4]c!$C$2:$AO$189,26,FALSE)</f>
        <v>60</v>
      </c>
      <c r="AH1574" s="51">
        <f>VLOOKUP(H1574,[4]c!$C$2:$AO$189,27,FALSE)</f>
        <v>53</v>
      </c>
      <c r="AI1574" s="51">
        <f>VLOOKUP(H1574,[4]c!$C$2:$AO$189,28,FALSE)</f>
        <v>46</v>
      </c>
      <c r="AJ1574" s="51">
        <f>VLOOKUP(H1574,[4]c!$C$2:$AO$189,29,FALSE)</f>
        <v>37</v>
      </c>
      <c r="AK1574" s="51">
        <f>VLOOKUP(H1574,[4]c!$C$2:$AO$189,30,FALSE)</f>
        <v>31</v>
      </c>
      <c r="AL1574" s="51">
        <f>VLOOKUP(H1574,[4]c!$C$2:$AO$189,31,FALSE)</f>
        <v>25</v>
      </c>
      <c r="AM1574" s="51">
        <f>VLOOKUP(H1574,[4]c!$C$2:$AO$189,32,FALSE)</f>
        <v>19</v>
      </c>
      <c r="AN1574" s="51">
        <f>VLOOKUP(H1574,[4]c!$C$2:$AO$189,33,FALSE)</f>
        <v>14</v>
      </c>
      <c r="AO1574" s="51">
        <f>VLOOKUP(H1574,[4]c!$C$2:$AO$189,34,FALSE)</f>
        <v>10</v>
      </c>
      <c r="AP1574" s="51">
        <f>VLOOKUP(H1574,[4]c!$C$2:$AO$189,35,FALSE)</f>
        <v>9</v>
      </c>
      <c r="AQ1574" s="51">
        <f>VLOOKUP(H1574,[4]c!$C$2:$AO$189,36,FALSE)</f>
        <v>43</v>
      </c>
      <c r="AR1574" s="51">
        <f>VLOOKUP(H1574,[4]c!$C$2:$AO$189,37,FALSE)</f>
        <v>43</v>
      </c>
      <c r="AS1574" s="51">
        <f>VLOOKUP(H1574,[4]c!$C$2:$AO$189,38,FALSE)</f>
        <v>188</v>
      </c>
      <c r="AT1574" s="51">
        <f>VLOOKUP(H1574,[4]c!$C$2:$AO$189,39,FALSE)</f>
        <v>21</v>
      </c>
      <c r="AU1574" s="56">
        <v>7697</v>
      </c>
      <c r="AV1574" s="109"/>
      <c r="AW1574" s="109"/>
    </row>
    <row r="1575" spans="1:49" s="33" customFormat="1" ht="12">
      <c r="A1575" s="21">
        <v>1571</v>
      </c>
      <c r="B1575" s="83">
        <v>7701</v>
      </c>
      <c r="C1575" s="84" t="s">
        <v>997</v>
      </c>
      <c r="D1575" s="84" t="s">
        <v>807</v>
      </c>
      <c r="E1575" s="84" t="s">
        <v>813</v>
      </c>
      <c r="F1575" s="46" t="s">
        <v>395</v>
      </c>
      <c r="G1575" s="56" t="s">
        <v>667</v>
      </c>
      <c r="H1575" s="83">
        <v>7701</v>
      </c>
      <c r="I1575" s="16">
        <f t="shared" si="1081"/>
        <v>332</v>
      </c>
      <c r="J1575" s="51">
        <f>VLOOKUP(H1575,[4]c!$C$2:$AO$189,3,FALSE)</f>
        <v>6</v>
      </c>
      <c r="K1575" s="51">
        <f>VLOOKUP(H1575,[4]c!$C$2:$AO$189,4,FALSE)</f>
        <v>14</v>
      </c>
      <c r="L1575" s="51">
        <f>VLOOKUP(H1575,[4]c!$C$2:$AO$189,5,FALSE)</f>
        <v>6</v>
      </c>
      <c r="M1575" s="51">
        <f>VLOOKUP(H1575,[4]c!$C$2:$AO$189,6,FALSE)</f>
        <v>10</v>
      </c>
      <c r="N1575" s="51">
        <f>VLOOKUP(H1575,[4]c!$C$2:$AO$189,7,FALSE)</f>
        <v>9</v>
      </c>
      <c r="O1575" s="51">
        <f>VLOOKUP(H1575,[4]c!$C$2:$AO$189,8,FALSE)</f>
        <v>6</v>
      </c>
      <c r="P1575" s="51">
        <f>VLOOKUP(H1575,[4]c!$C$2:$AO$189,9,FALSE)</f>
        <v>6</v>
      </c>
      <c r="Q1575" s="51">
        <f>VLOOKUP(H1575,[4]c!$C$2:$AO$189,10,FALSE)</f>
        <v>6</v>
      </c>
      <c r="R1575" s="51">
        <f>VLOOKUP(H1575,[4]c!$C$2:$AO$189,11,FALSE)</f>
        <v>6</v>
      </c>
      <c r="S1575" s="51">
        <f>VLOOKUP(H1575,[4]c!$C$2:$AO$189,12,FALSE)</f>
        <v>6</v>
      </c>
      <c r="T1575" s="51">
        <f>VLOOKUP(H1575,[4]c!$C$2:$AO$189,13,FALSE)</f>
        <v>7</v>
      </c>
      <c r="U1575" s="51">
        <f>VLOOKUP(H1575,[4]c!$C$2:$AO$189,14,FALSE)</f>
        <v>7</v>
      </c>
      <c r="V1575" s="51">
        <f>VLOOKUP(H1575,[4]c!$C$2:$AO$189,15,FALSE)</f>
        <v>6</v>
      </c>
      <c r="W1575" s="51">
        <f>VLOOKUP(H1575,[4]c!$C$2:$AO$189,16,FALSE)</f>
        <v>6</v>
      </c>
      <c r="X1575" s="51">
        <f>VLOOKUP(H1575,[4]c!$C$2:$AO$189,17,FALSE)</f>
        <v>6</v>
      </c>
      <c r="Y1575" s="51">
        <f>VLOOKUP(H1575,[4]c!$C$2:$AO$189,18,FALSE)</f>
        <v>6</v>
      </c>
      <c r="Z1575" s="51">
        <f>VLOOKUP(H1575,[4]c!$C$2:$AO$189,19,FALSE)</f>
        <v>6</v>
      </c>
      <c r="AA1575" s="51">
        <f>VLOOKUP(H1575,[4]c!$C$2:$AO$189,20,FALSE)</f>
        <v>6</v>
      </c>
      <c r="AB1575" s="51">
        <f>VLOOKUP(H1575,[4]c!$C$2:$AO$189,21,FALSE)</f>
        <v>6</v>
      </c>
      <c r="AC1575" s="51">
        <f>VLOOKUP(H1575,[4]c!$C$2:$AO$189,22,FALSE)</f>
        <v>6</v>
      </c>
      <c r="AD1575" s="51">
        <f>VLOOKUP(H1575,[4]c!$C$2:$AO$189,23,FALSE)</f>
        <v>28</v>
      </c>
      <c r="AE1575" s="51">
        <f>VLOOKUP(H1575,[4]c!$C$2:$AO$189,24,FALSE)</f>
        <v>25</v>
      </c>
      <c r="AF1575" s="51">
        <f>VLOOKUP(H1575,[4]c!$C$2:$AO$189,25,FALSE)</f>
        <v>25</v>
      </c>
      <c r="AG1575" s="51">
        <f>VLOOKUP(H1575,[4]c!$C$2:$AO$189,26,FALSE)</f>
        <v>23</v>
      </c>
      <c r="AH1575" s="51">
        <f>VLOOKUP(H1575,[4]c!$C$2:$AO$189,27,FALSE)</f>
        <v>20</v>
      </c>
      <c r="AI1575" s="51">
        <f>VLOOKUP(H1575,[4]c!$C$2:$AO$189,28,FALSE)</f>
        <v>17</v>
      </c>
      <c r="AJ1575" s="51">
        <f>VLOOKUP(H1575,[4]c!$C$2:$AO$189,29,FALSE)</f>
        <v>14</v>
      </c>
      <c r="AK1575" s="51">
        <f>VLOOKUP(H1575,[4]c!$C$2:$AO$189,30,FALSE)</f>
        <v>12</v>
      </c>
      <c r="AL1575" s="51">
        <f>VLOOKUP(H1575,[4]c!$C$2:$AO$189,31,FALSE)</f>
        <v>10</v>
      </c>
      <c r="AM1575" s="51">
        <f>VLOOKUP(H1575,[4]c!$C$2:$AO$189,32,FALSE)</f>
        <v>8</v>
      </c>
      <c r="AN1575" s="51">
        <f>VLOOKUP(H1575,[4]c!$C$2:$AO$189,33,FALSE)</f>
        <v>6</v>
      </c>
      <c r="AO1575" s="51">
        <f>VLOOKUP(H1575,[4]c!$C$2:$AO$189,34,FALSE)</f>
        <v>4</v>
      </c>
      <c r="AP1575" s="51">
        <f>VLOOKUP(H1575,[4]c!$C$2:$AO$189,35,FALSE)</f>
        <v>3</v>
      </c>
      <c r="AQ1575" s="51">
        <f>VLOOKUP(H1575,[4]c!$C$2:$AO$189,36,FALSE)</f>
        <v>16</v>
      </c>
      <c r="AR1575" s="51">
        <f>VLOOKUP(H1575,[4]c!$C$2:$AO$189,37,FALSE)</f>
        <v>15</v>
      </c>
      <c r="AS1575" s="51">
        <f>VLOOKUP(H1575,[4]c!$C$2:$AO$189,38,FALSE)</f>
        <v>71</v>
      </c>
      <c r="AT1575" s="51">
        <f>VLOOKUP(H1575,[4]c!$C$2:$AO$189,39,FALSE)</f>
        <v>8</v>
      </c>
      <c r="AU1575" s="56">
        <v>7701</v>
      </c>
      <c r="AV1575" s="109"/>
      <c r="AW1575" s="109"/>
    </row>
    <row r="1576" spans="1:49" s="33" customFormat="1" ht="12">
      <c r="A1576" s="21">
        <v>1572</v>
      </c>
      <c r="B1576" s="83">
        <v>7745</v>
      </c>
      <c r="C1576" s="84" t="s">
        <v>997</v>
      </c>
      <c r="D1576" s="84" t="s">
        <v>807</v>
      </c>
      <c r="E1576" s="84" t="s">
        <v>813</v>
      </c>
      <c r="F1576" s="46" t="s">
        <v>497</v>
      </c>
      <c r="G1576" s="56" t="s">
        <v>667</v>
      </c>
      <c r="H1576" s="83">
        <v>7745</v>
      </c>
      <c r="I1576" s="16">
        <f t="shared" si="1081"/>
        <v>1458</v>
      </c>
      <c r="J1576" s="51">
        <f>VLOOKUP(H1576,[4]c!$C$2:$AO$189,3,FALSE)</f>
        <v>16</v>
      </c>
      <c r="K1576" s="51">
        <f>VLOOKUP(H1576,[4]c!$C$2:$AO$189,4,FALSE)</f>
        <v>15</v>
      </c>
      <c r="L1576" s="51">
        <f>VLOOKUP(H1576,[4]c!$C$2:$AO$189,5,FALSE)</f>
        <v>13</v>
      </c>
      <c r="M1576" s="51">
        <f>VLOOKUP(H1576,[4]c!$C$2:$AO$189,6,FALSE)</f>
        <v>16</v>
      </c>
      <c r="N1576" s="51">
        <f>VLOOKUP(H1576,[4]c!$C$2:$AO$189,7,FALSE)</f>
        <v>20</v>
      </c>
      <c r="O1576" s="51">
        <f>VLOOKUP(H1576,[4]c!$C$2:$AO$189,8,FALSE)</f>
        <v>30</v>
      </c>
      <c r="P1576" s="51">
        <f>VLOOKUP(H1576,[4]c!$C$2:$AO$189,9,FALSE)</f>
        <v>29</v>
      </c>
      <c r="Q1576" s="51">
        <f>VLOOKUP(H1576,[4]c!$C$2:$AO$189,10,FALSE)</f>
        <v>30</v>
      </c>
      <c r="R1576" s="51">
        <f>VLOOKUP(H1576,[4]c!$C$2:$AO$189,11,FALSE)</f>
        <v>30</v>
      </c>
      <c r="S1576" s="51">
        <f>VLOOKUP(H1576,[4]c!$C$2:$AO$189,12,FALSE)</f>
        <v>30</v>
      </c>
      <c r="T1576" s="51">
        <f>VLOOKUP(H1576,[4]c!$C$2:$AO$189,13,FALSE)</f>
        <v>34</v>
      </c>
      <c r="U1576" s="51">
        <f>VLOOKUP(H1576,[4]c!$C$2:$AO$189,14,FALSE)</f>
        <v>35</v>
      </c>
      <c r="V1576" s="51">
        <f>VLOOKUP(H1576,[4]c!$C$2:$AO$189,15,FALSE)</f>
        <v>32</v>
      </c>
      <c r="W1576" s="51">
        <f>VLOOKUP(H1576,[4]c!$C$2:$AO$189,16,FALSE)</f>
        <v>31</v>
      </c>
      <c r="X1576" s="51">
        <f>VLOOKUP(H1576,[4]c!$C$2:$AO$189,17,FALSE)</f>
        <v>31</v>
      </c>
      <c r="Y1576" s="51">
        <f>VLOOKUP(H1576,[4]c!$C$2:$AO$189,18,FALSE)</f>
        <v>32</v>
      </c>
      <c r="Z1576" s="51">
        <f>VLOOKUP(H1576,[4]c!$C$2:$AO$189,19,FALSE)</f>
        <v>32</v>
      </c>
      <c r="AA1576" s="51">
        <f>VLOOKUP(H1576,[4]c!$C$2:$AO$189,20,FALSE)</f>
        <v>31</v>
      </c>
      <c r="AB1576" s="51">
        <f>VLOOKUP(H1576,[4]c!$C$2:$AO$189,21,FALSE)</f>
        <v>29</v>
      </c>
      <c r="AC1576" s="51">
        <f>VLOOKUP(H1576,[4]c!$C$2:$AO$189,22,FALSE)</f>
        <v>29</v>
      </c>
      <c r="AD1576" s="51">
        <f>VLOOKUP(H1576,[4]c!$C$2:$AO$189,23,FALSE)</f>
        <v>134</v>
      </c>
      <c r="AE1576" s="51">
        <f>VLOOKUP(H1576,[4]c!$C$2:$AO$189,24,FALSE)</f>
        <v>121</v>
      </c>
      <c r="AF1576" s="51">
        <f>VLOOKUP(H1576,[4]c!$C$2:$AO$189,25,FALSE)</f>
        <v>119</v>
      </c>
      <c r="AG1576" s="51">
        <f>VLOOKUP(H1576,[4]c!$C$2:$AO$189,26,FALSE)</f>
        <v>107</v>
      </c>
      <c r="AH1576" s="51">
        <f>VLOOKUP(H1576,[4]c!$C$2:$AO$189,27,FALSE)</f>
        <v>94</v>
      </c>
      <c r="AI1576" s="51">
        <f>VLOOKUP(H1576,[4]c!$C$2:$AO$189,28,FALSE)</f>
        <v>82</v>
      </c>
      <c r="AJ1576" s="51">
        <f>VLOOKUP(H1576,[4]c!$C$2:$AO$189,29,FALSE)</f>
        <v>67</v>
      </c>
      <c r="AK1576" s="51">
        <f>VLOOKUP(H1576,[4]c!$C$2:$AO$189,30,FALSE)</f>
        <v>56</v>
      </c>
      <c r="AL1576" s="51">
        <f>VLOOKUP(H1576,[4]c!$C$2:$AO$189,31,FALSE)</f>
        <v>45</v>
      </c>
      <c r="AM1576" s="51">
        <f>VLOOKUP(H1576,[4]c!$C$2:$AO$189,32,FALSE)</f>
        <v>34</v>
      </c>
      <c r="AN1576" s="51">
        <f>VLOOKUP(H1576,[4]c!$C$2:$AO$189,33,FALSE)</f>
        <v>24</v>
      </c>
      <c r="AO1576" s="51">
        <f>VLOOKUP(H1576,[4]c!$C$2:$AO$189,34,FALSE)</f>
        <v>16</v>
      </c>
      <c r="AP1576" s="51">
        <f>VLOOKUP(H1576,[4]c!$C$2:$AO$189,35,FALSE)</f>
        <v>14</v>
      </c>
      <c r="AQ1576" s="51">
        <f>VLOOKUP(H1576,[4]c!$C$2:$AO$189,36,FALSE)</f>
        <v>81</v>
      </c>
      <c r="AR1576" s="51">
        <f>VLOOKUP(H1576,[4]c!$C$2:$AO$189,37,FALSE)</f>
        <v>77</v>
      </c>
      <c r="AS1576" s="51">
        <f>VLOOKUP(H1576,[4]c!$C$2:$AO$189,38,FALSE)</f>
        <v>337</v>
      </c>
      <c r="AT1576" s="51">
        <f>VLOOKUP(H1576,[4]c!$C$2:$AO$189,39,FALSE)</f>
        <v>38</v>
      </c>
      <c r="AU1576" s="56">
        <v>7745</v>
      </c>
      <c r="AV1576" s="109"/>
      <c r="AW1576" s="109"/>
    </row>
    <row r="1577" spans="1:49" s="33" customFormat="1" ht="12">
      <c r="A1577" s="6">
        <v>1573</v>
      </c>
      <c r="B1577" s="83">
        <v>7748</v>
      </c>
      <c r="C1577" s="84" t="s">
        <v>997</v>
      </c>
      <c r="D1577" s="84" t="s">
        <v>807</v>
      </c>
      <c r="E1577" s="84" t="s">
        <v>813</v>
      </c>
      <c r="F1577" s="46" t="s">
        <v>498</v>
      </c>
      <c r="G1577" s="56" t="s">
        <v>662</v>
      </c>
      <c r="H1577" s="83">
        <v>7748</v>
      </c>
      <c r="I1577" s="16">
        <f t="shared" si="1081"/>
        <v>910</v>
      </c>
      <c r="J1577" s="51">
        <f>VLOOKUP(H1577,[4]c!$C$2:$AO$189,3,FALSE)</f>
        <v>11</v>
      </c>
      <c r="K1577" s="51">
        <f>VLOOKUP(H1577,[4]c!$C$2:$AO$189,4,FALSE)</f>
        <v>11</v>
      </c>
      <c r="L1577" s="51">
        <f>VLOOKUP(H1577,[4]c!$C$2:$AO$189,5,FALSE)</f>
        <v>18</v>
      </c>
      <c r="M1577" s="51">
        <f>VLOOKUP(H1577,[4]c!$C$2:$AO$189,6,FALSE)</f>
        <v>10</v>
      </c>
      <c r="N1577" s="51">
        <f>VLOOKUP(H1577,[4]c!$C$2:$AO$189,7,FALSE)</f>
        <v>15</v>
      </c>
      <c r="O1577" s="51">
        <f>VLOOKUP(H1577,[4]c!$C$2:$AO$189,8,FALSE)</f>
        <v>16</v>
      </c>
      <c r="P1577" s="51">
        <f>VLOOKUP(H1577,[4]c!$C$2:$AO$189,9,FALSE)</f>
        <v>16</v>
      </c>
      <c r="Q1577" s="51">
        <f>VLOOKUP(H1577,[4]c!$C$2:$AO$189,10,FALSE)</f>
        <v>17</v>
      </c>
      <c r="R1577" s="51">
        <f>VLOOKUP(H1577,[4]c!$C$2:$AO$189,11,FALSE)</f>
        <v>17</v>
      </c>
      <c r="S1577" s="51">
        <f>VLOOKUP(H1577,[4]c!$C$2:$AO$189,12,FALSE)</f>
        <v>17</v>
      </c>
      <c r="T1577" s="51">
        <f>VLOOKUP(H1577,[4]c!$C$2:$AO$189,13,FALSE)</f>
        <v>20</v>
      </c>
      <c r="U1577" s="51">
        <f>VLOOKUP(H1577,[4]c!$C$2:$AO$189,14,FALSE)</f>
        <v>20</v>
      </c>
      <c r="V1577" s="51">
        <f>VLOOKUP(H1577,[4]c!$C$2:$AO$189,15,FALSE)</f>
        <v>19</v>
      </c>
      <c r="W1577" s="51">
        <f>VLOOKUP(H1577,[4]c!$C$2:$AO$189,16,FALSE)</f>
        <v>19</v>
      </c>
      <c r="X1577" s="51">
        <f>VLOOKUP(H1577,[4]c!$C$2:$AO$189,17,FALSE)</f>
        <v>19</v>
      </c>
      <c r="Y1577" s="51">
        <f>VLOOKUP(H1577,[4]c!$C$2:$AO$189,18,FALSE)</f>
        <v>20</v>
      </c>
      <c r="Z1577" s="51">
        <f>VLOOKUP(H1577,[4]c!$C$2:$AO$189,19,FALSE)</f>
        <v>20</v>
      </c>
      <c r="AA1577" s="51">
        <f>VLOOKUP(H1577,[4]c!$C$2:$AO$189,20,FALSE)</f>
        <v>19</v>
      </c>
      <c r="AB1577" s="51">
        <f>VLOOKUP(H1577,[4]c!$C$2:$AO$189,21,FALSE)</f>
        <v>18</v>
      </c>
      <c r="AC1577" s="51">
        <f>VLOOKUP(H1577,[4]c!$C$2:$AO$189,22,FALSE)</f>
        <v>18</v>
      </c>
      <c r="AD1577" s="51">
        <f>VLOOKUP(H1577,[4]c!$C$2:$AO$189,23,FALSE)</f>
        <v>83</v>
      </c>
      <c r="AE1577" s="51">
        <f>VLOOKUP(H1577,[4]c!$C$2:$AO$189,24,FALSE)</f>
        <v>75</v>
      </c>
      <c r="AF1577" s="51">
        <f>VLOOKUP(H1577,[4]c!$C$2:$AO$189,25,FALSE)</f>
        <v>74</v>
      </c>
      <c r="AG1577" s="51">
        <f>VLOOKUP(H1577,[4]c!$C$2:$AO$189,26,FALSE)</f>
        <v>67</v>
      </c>
      <c r="AH1577" s="51">
        <f>VLOOKUP(H1577,[4]c!$C$2:$AO$189,27,FALSE)</f>
        <v>59</v>
      </c>
      <c r="AI1577" s="51">
        <f>VLOOKUP(H1577,[4]c!$C$2:$AO$189,28,FALSE)</f>
        <v>52</v>
      </c>
      <c r="AJ1577" s="51">
        <f>VLOOKUP(H1577,[4]c!$C$2:$AO$189,29,FALSE)</f>
        <v>42</v>
      </c>
      <c r="AK1577" s="51">
        <f>VLOOKUP(H1577,[4]c!$C$2:$AO$189,30,FALSE)</f>
        <v>35</v>
      </c>
      <c r="AL1577" s="51">
        <f>VLOOKUP(H1577,[4]c!$C$2:$AO$189,31,FALSE)</f>
        <v>28</v>
      </c>
      <c r="AM1577" s="51">
        <f>VLOOKUP(H1577,[4]c!$C$2:$AO$189,32,FALSE)</f>
        <v>21</v>
      </c>
      <c r="AN1577" s="51">
        <f>VLOOKUP(H1577,[4]c!$C$2:$AO$189,33,FALSE)</f>
        <v>15</v>
      </c>
      <c r="AO1577" s="51">
        <f>VLOOKUP(H1577,[4]c!$C$2:$AO$189,34,FALSE)</f>
        <v>10</v>
      </c>
      <c r="AP1577" s="51">
        <f>VLOOKUP(H1577,[4]c!$C$2:$AO$189,35,FALSE)</f>
        <v>9</v>
      </c>
      <c r="AQ1577" s="51">
        <f>VLOOKUP(H1577,[4]c!$C$2:$AO$189,36,FALSE)</f>
        <v>48</v>
      </c>
      <c r="AR1577" s="51">
        <f>VLOOKUP(H1577,[4]c!$C$2:$AO$189,37,FALSE)</f>
        <v>48</v>
      </c>
      <c r="AS1577" s="51">
        <f>VLOOKUP(H1577,[4]c!$C$2:$AO$189,38,FALSE)</f>
        <v>210</v>
      </c>
      <c r="AT1577" s="51">
        <f>VLOOKUP(H1577,[4]c!$C$2:$AO$189,39,FALSE)</f>
        <v>24</v>
      </c>
      <c r="AU1577" s="56">
        <v>7748</v>
      </c>
      <c r="AV1577" s="109"/>
      <c r="AW1577" s="109"/>
    </row>
    <row r="1578" spans="1:49" s="33" customFormat="1" ht="12">
      <c r="A1578" s="21">
        <v>1574</v>
      </c>
      <c r="B1578" s="83">
        <v>6787</v>
      </c>
      <c r="C1578" s="84" t="s">
        <v>997</v>
      </c>
      <c r="D1578" s="84" t="s">
        <v>807</v>
      </c>
      <c r="E1578" s="84" t="s">
        <v>813</v>
      </c>
      <c r="F1578" s="46" t="s">
        <v>499</v>
      </c>
      <c r="G1578" s="56" t="s">
        <v>662</v>
      </c>
      <c r="H1578" s="83">
        <v>6787</v>
      </c>
      <c r="I1578" s="16">
        <f t="shared" si="1081"/>
        <v>69</v>
      </c>
      <c r="J1578" s="51">
        <f>VLOOKUP(H1578,[4]c!$C$2:$AO$189,3,FALSE)</f>
        <v>4</v>
      </c>
      <c r="K1578" s="51">
        <f>VLOOKUP(H1578,[4]c!$C$2:$AO$189,4,FALSE)</f>
        <v>3</v>
      </c>
      <c r="L1578" s="51">
        <f>VLOOKUP(H1578,[4]c!$C$2:$AO$189,5,FALSE)</f>
        <v>3</v>
      </c>
      <c r="M1578" s="51">
        <f>VLOOKUP(H1578,[4]c!$C$2:$AO$189,6,FALSE)</f>
        <v>5</v>
      </c>
      <c r="N1578" s="51">
        <f>VLOOKUP(H1578,[4]c!$C$2:$AO$189,7,FALSE)</f>
        <v>1</v>
      </c>
      <c r="O1578" s="51">
        <f>VLOOKUP(H1578,[4]c!$C$2:$AO$189,8,FALSE)</f>
        <v>1</v>
      </c>
      <c r="P1578" s="51">
        <f>VLOOKUP(H1578,[4]c!$C$2:$AO$189,9,FALSE)</f>
        <v>1</v>
      </c>
      <c r="Q1578" s="51">
        <f>VLOOKUP(H1578,[4]c!$C$2:$AO$189,10,FALSE)</f>
        <v>1</v>
      </c>
      <c r="R1578" s="51">
        <f>VLOOKUP(H1578,[4]c!$C$2:$AO$189,11,FALSE)</f>
        <v>1</v>
      </c>
      <c r="S1578" s="51">
        <f>VLOOKUP(H1578,[4]c!$C$2:$AO$189,12,FALSE)</f>
        <v>1</v>
      </c>
      <c r="T1578" s="51">
        <f>VLOOKUP(H1578,[4]c!$C$2:$AO$189,13,FALSE)</f>
        <v>1</v>
      </c>
      <c r="U1578" s="51">
        <f>VLOOKUP(H1578,[4]c!$C$2:$AO$189,14,FALSE)</f>
        <v>1</v>
      </c>
      <c r="V1578" s="51">
        <f>VLOOKUP(H1578,[4]c!$C$2:$AO$189,15,FALSE)</f>
        <v>1</v>
      </c>
      <c r="W1578" s="51">
        <f>VLOOKUP(H1578,[4]c!$C$2:$AO$189,16,FALSE)</f>
        <v>1</v>
      </c>
      <c r="X1578" s="51">
        <f>VLOOKUP(H1578,[4]c!$C$2:$AO$189,17,FALSE)</f>
        <v>1</v>
      </c>
      <c r="Y1578" s="51">
        <f>VLOOKUP(H1578,[4]c!$C$2:$AO$189,18,FALSE)</f>
        <v>1</v>
      </c>
      <c r="Z1578" s="51">
        <f>VLOOKUP(H1578,[4]c!$C$2:$AO$189,19,FALSE)</f>
        <v>1</v>
      </c>
      <c r="AA1578" s="51">
        <f>VLOOKUP(H1578,[4]c!$C$2:$AO$189,20,FALSE)</f>
        <v>1</v>
      </c>
      <c r="AB1578" s="51">
        <f>VLOOKUP(H1578,[4]c!$C$2:$AO$189,21,FALSE)</f>
        <v>1</v>
      </c>
      <c r="AC1578" s="51">
        <f>VLOOKUP(H1578,[4]c!$C$2:$AO$189,22,FALSE)</f>
        <v>1</v>
      </c>
      <c r="AD1578" s="51">
        <f>VLOOKUP(H1578,[4]c!$C$2:$AO$189,23,FALSE)</f>
        <v>5</v>
      </c>
      <c r="AE1578" s="51">
        <f>VLOOKUP(H1578,[4]c!$C$2:$AO$189,24,FALSE)</f>
        <v>5</v>
      </c>
      <c r="AF1578" s="51">
        <f>VLOOKUP(H1578,[4]c!$C$2:$AO$189,25,FALSE)</f>
        <v>5</v>
      </c>
      <c r="AG1578" s="51">
        <f>VLOOKUP(H1578,[4]c!$C$2:$AO$189,26,FALSE)</f>
        <v>5</v>
      </c>
      <c r="AH1578" s="51">
        <f>VLOOKUP(H1578,[4]c!$C$2:$AO$189,27,FALSE)</f>
        <v>4</v>
      </c>
      <c r="AI1578" s="51">
        <f>VLOOKUP(H1578,[4]c!$C$2:$AO$189,28,FALSE)</f>
        <v>3</v>
      </c>
      <c r="AJ1578" s="51">
        <f>VLOOKUP(H1578,[4]c!$C$2:$AO$189,29,FALSE)</f>
        <v>2</v>
      </c>
      <c r="AK1578" s="51">
        <f>VLOOKUP(H1578,[4]c!$C$2:$AO$189,30,FALSE)</f>
        <v>2</v>
      </c>
      <c r="AL1578" s="51">
        <f>VLOOKUP(H1578,[4]c!$C$2:$AO$189,31,FALSE)</f>
        <v>2</v>
      </c>
      <c r="AM1578" s="51">
        <f>VLOOKUP(H1578,[4]c!$C$2:$AO$189,32,FALSE)</f>
        <v>2</v>
      </c>
      <c r="AN1578" s="51">
        <f>VLOOKUP(H1578,[4]c!$C$2:$AO$189,33,FALSE)</f>
        <v>1</v>
      </c>
      <c r="AO1578" s="51">
        <f>VLOOKUP(H1578,[4]c!$C$2:$AO$189,34,FALSE)</f>
        <v>1</v>
      </c>
      <c r="AP1578" s="51">
        <f>VLOOKUP(H1578,[4]c!$C$2:$AO$189,35,FALSE)</f>
        <v>1</v>
      </c>
      <c r="AQ1578" s="51">
        <f>VLOOKUP(H1578,[4]c!$C$2:$AO$189,36,FALSE)</f>
        <v>2</v>
      </c>
      <c r="AR1578" s="51">
        <f>VLOOKUP(H1578,[4]c!$C$2:$AO$189,37,FALSE)</f>
        <v>3</v>
      </c>
      <c r="AS1578" s="51">
        <f>VLOOKUP(H1578,[4]c!$C$2:$AO$189,38,FALSE)</f>
        <v>14</v>
      </c>
      <c r="AT1578" s="51">
        <f>VLOOKUP(H1578,[4]c!$C$2:$AO$189,39,FALSE)</f>
        <v>2</v>
      </c>
      <c r="AU1578" s="56">
        <v>6787</v>
      </c>
      <c r="AV1578" s="109"/>
      <c r="AW1578" s="109"/>
    </row>
    <row r="1579" spans="1:49" s="33" customFormat="1" ht="12">
      <c r="A1579" s="21">
        <v>1575</v>
      </c>
      <c r="B1579" s="83">
        <v>6788</v>
      </c>
      <c r="C1579" s="84" t="s">
        <v>997</v>
      </c>
      <c r="D1579" s="84" t="s">
        <v>807</v>
      </c>
      <c r="E1579" s="84" t="s">
        <v>813</v>
      </c>
      <c r="F1579" s="46" t="s">
        <v>500</v>
      </c>
      <c r="G1579" s="56" t="s">
        <v>662</v>
      </c>
      <c r="H1579" s="83">
        <v>6788</v>
      </c>
      <c r="I1579" s="16">
        <f t="shared" si="1081"/>
        <v>301</v>
      </c>
      <c r="J1579" s="51">
        <f>VLOOKUP(H1579,[4]c!$C$2:$AO$189,3,FALSE)</f>
        <v>5</v>
      </c>
      <c r="K1579" s="51">
        <f>VLOOKUP(H1579,[4]c!$C$2:$AO$189,4,FALSE)</f>
        <v>4</v>
      </c>
      <c r="L1579" s="51">
        <f>VLOOKUP(H1579,[4]c!$C$2:$AO$189,5,FALSE)</f>
        <v>2</v>
      </c>
      <c r="M1579" s="51">
        <f>VLOOKUP(H1579,[4]c!$C$2:$AO$189,6,FALSE)</f>
        <v>2</v>
      </c>
      <c r="N1579" s="51">
        <f>VLOOKUP(H1579,[4]c!$C$2:$AO$189,7,FALSE)</f>
        <v>1</v>
      </c>
      <c r="O1579" s="51">
        <f>VLOOKUP(H1579,[4]c!$C$2:$AO$189,8,FALSE)</f>
        <v>6</v>
      </c>
      <c r="P1579" s="51">
        <f>VLOOKUP(H1579,[4]c!$C$2:$AO$189,9,FALSE)</f>
        <v>6</v>
      </c>
      <c r="Q1579" s="51">
        <f>VLOOKUP(H1579,[4]c!$C$2:$AO$189,10,FALSE)</f>
        <v>6</v>
      </c>
      <c r="R1579" s="51">
        <f>VLOOKUP(H1579,[4]c!$C$2:$AO$189,11,FALSE)</f>
        <v>6</v>
      </c>
      <c r="S1579" s="51">
        <f>VLOOKUP(H1579,[4]c!$C$2:$AO$189,12,FALSE)</f>
        <v>6</v>
      </c>
      <c r="T1579" s="51">
        <f>VLOOKUP(H1579,[4]c!$C$2:$AO$189,13,FALSE)</f>
        <v>7</v>
      </c>
      <c r="U1579" s="51">
        <f>VLOOKUP(H1579,[4]c!$C$2:$AO$189,14,FALSE)</f>
        <v>7</v>
      </c>
      <c r="V1579" s="51">
        <f>VLOOKUP(H1579,[4]c!$C$2:$AO$189,15,FALSE)</f>
        <v>6</v>
      </c>
      <c r="W1579" s="51">
        <f>VLOOKUP(H1579,[4]c!$C$2:$AO$189,16,FALSE)</f>
        <v>6</v>
      </c>
      <c r="X1579" s="51">
        <f>VLOOKUP(H1579,[4]c!$C$2:$AO$189,17,FALSE)</f>
        <v>6</v>
      </c>
      <c r="Y1579" s="51">
        <f>VLOOKUP(H1579,[4]c!$C$2:$AO$189,18,FALSE)</f>
        <v>6</v>
      </c>
      <c r="Z1579" s="51">
        <f>VLOOKUP(H1579,[4]c!$C$2:$AO$189,19,FALSE)</f>
        <v>6</v>
      </c>
      <c r="AA1579" s="51">
        <f>VLOOKUP(H1579,[4]c!$C$2:$AO$189,20,FALSE)</f>
        <v>6</v>
      </c>
      <c r="AB1579" s="51">
        <f>VLOOKUP(H1579,[4]c!$C$2:$AO$189,21,FALSE)</f>
        <v>6</v>
      </c>
      <c r="AC1579" s="51">
        <f>VLOOKUP(H1579,[4]c!$C$2:$AO$189,22,FALSE)</f>
        <v>6</v>
      </c>
      <c r="AD1579" s="51">
        <f>VLOOKUP(H1579,[4]c!$C$2:$AO$189,23,FALSE)</f>
        <v>28</v>
      </c>
      <c r="AE1579" s="51">
        <f>VLOOKUP(H1579,[4]c!$C$2:$AO$189,24,FALSE)</f>
        <v>25</v>
      </c>
      <c r="AF1579" s="51">
        <f>VLOOKUP(H1579,[4]c!$C$2:$AO$189,25,FALSE)</f>
        <v>25</v>
      </c>
      <c r="AG1579" s="51">
        <f>VLOOKUP(H1579,[4]c!$C$2:$AO$189,26,FALSE)</f>
        <v>23</v>
      </c>
      <c r="AH1579" s="51">
        <f>VLOOKUP(H1579,[4]c!$C$2:$AO$189,27,FALSE)</f>
        <v>20</v>
      </c>
      <c r="AI1579" s="51">
        <f>VLOOKUP(H1579,[4]c!$C$2:$AO$189,28,FALSE)</f>
        <v>17</v>
      </c>
      <c r="AJ1579" s="51">
        <f>VLOOKUP(H1579,[4]c!$C$2:$AO$189,29,FALSE)</f>
        <v>14</v>
      </c>
      <c r="AK1579" s="51">
        <f>VLOOKUP(H1579,[4]c!$C$2:$AO$189,30,FALSE)</f>
        <v>12</v>
      </c>
      <c r="AL1579" s="51">
        <f>VLOOKUP(H1579,[4]c!$C$2:$AO$189,31,FALSE)</f>
        <v>10</v>
      </c>
      <c r="AM1579" s="51">
        <f>VLOOKUP(H1579,[4]c!$C$2:$AO$189,32,FALSE)</f>
        <v>8</v>
      </c>
      <c r="AN1579" s="51">
        <f>VLOOKUP(H1579,[4]c!$C$2:$AO$189,33,FALSE)</f>
        <v>6</v>
      </c>
      <c r="AO1579" s="51">
        <f>VLOOKUP(H1579,[4]c!$C$2:$AO$189,34,FALSE)</f>
        <v>4</v>
      </c>
      <c r="AP1579" s="51">
        <f>VLOOKUP(H1579,[4]c!$C$2:$AO$189,35,FALSE)</f>
        <v>3</v>
      </c>
      <c r="AQ1579" s="51">
        <f>VLOOKUP(H1579,[4]c!$C$2:$AO$189,36,FALSE)</f>
        <v>16</v>
      </c>
      <c r="AR1579" s="51">
        <f>VLOOKUP(H1579,[4]c!$C$2:$AO$189,37,FALSE)</f>
        <v>15</v>
      </c>
      <c r="AS1579" s="51">
        <f>VLOOKUP(H1579,[4]c!$C$2:$AO$189,38,FALSE)</f>
        <v>71</v>
      </c>
      <c r="AT1579" s="51">
        <f>VLOOKUP(H1579,[4]c!$C$2:$AO$189,39,FALSE)</f>
        <v>8</v>
      </c>
      <c r="AU1579" s="56">
        <v>6788</v>
      </c>
      <c r="AV1579" s="109"/>
      <c r="AW1579" s="109"/>
    </row>
    <row r="1580" spans="1:49" s="33" customFormat="1" ht="12">
      <c r="A1580" s="6">
        <v>1576</v>
      </c>
      <c r="B1580" s="83">
        <v>6831</v>
      </c>
      <c r="C1580" s="84" t="s">
        <v>997</v>
      </c>
      <c r="D1580" s="84" t="s">
        <v>807</v>
      </c>
      <c r="E1580" s="84" t="s">
        <v>813</v>
      </c>
      <c r="F1580" s="46" t="s">
        <v>501</v>
      </c>
      <c r="G1580" s="56" t="s">
        <v>662</v>
      </c>
      <c r="H1580" s="83">
        <v>6831</v>
      </c>
      <c r="I1580" s="16">
        <f t="shared" si="1081"/>
        <v>179</v>
      </c>
      <c r="J1580" s="51">
        <f>VLOOKUP(H1580,[4]c!$C$2:$AO$189,3,FALSE)</f>
        <v>2</v>
      </c>
      <c r="K1580" s="51">
        <f>VLOOKUP(H1580,[4]c!$C$2:$AO$189,4,FALSE)</f>
        <v>5</v>
      </c>
      <c r="L1580" s="51">
        <f>VLOOKUP(H1580,[4]c!$C$2:$AO$189,5,FALSE)</f>
        <v>7</v>
      </c>
      <c r="M1580" s="51">
        <f>VLOOKUP(H1580,[4]c!$C$2:$AO$189,6,FALSE)</f>
        <v>7</v>
      </c>
      <c r="N1580" s="51">
        <f>VLOOKUP(H1580,[4]c!$C$2:$AO$189,7,FALSE)</f>
        <v>4</v>
      </c>
      <c r="O1580" s="51">
        <f>VLOOKUP(H1580,[4]c!$C$2:$AO$189,8,FALSE)</f>
        <v>3</v>
      </c>
      <c r="P1580" s="51">
        <f>VLOOKUP(H1580,[4]c!$C$2:$AO$189,9,FALSE)</f>
        <v>3</v>
      </c>
      <c r="Q1580" s="51">
        <f>VLOOKUP(H1580,[4]c!$C$2:$AO$189,10,FALSE)</f>
        <v>3</v>
      </c>
      <c r="R1580" s="51">
        <f>VLOOKUP(H1580,[4]c!$C$2:$AO$189,11,FALSE)</f>
        <v>3</v>
      </c>
      <c r="S1580" s="51">
        <f>VLOOKUP(H1580,[4]c!$C$2:$AO$189,12,FALSE)</f>
        <v>3</v>
      </c>
      <c r="T1580" s="51">
        <f>VLOOKUP(H1580,[4]c!$C$2:$AO$189,13,FALSE)</f>
        <v>3</v>
      </c>
      <c r="U1580" s="51">
        <f>VLOOKUP(H1580,[4]c!$C$2:$AO$189,14,FALSE)</f>
        <v>3</v>
      </c>
      <c r="V1580" s="51">
        <f>VLOOKUP(H1580,[4]c!$C$2:$AO$189,15,FALSE)</f>
        <v>3</v>
      </c>
      <c r="W1580" s="51">
        <f>VLOOKUP(H1580,[4]c!$C$2:$AO$189,16,FALSE)</f>
        <v>3</v>
      </c>
      <c r="X1580" s="51">
        <f>VLOOKUP(H1580,[4]c!$C$2:$AO$189,17,FALSE)</f>
        <v>3</v>
      </c>
      <c r="Y1580" s="51">
        <f>VLOOKUP(H1580,[4]c!$C$2:$AO$189,18,FALSE)</f>
        <v>3</v>
      </c>
      <c r="Z1580" s="51">
        <f>VLOOKUP(H1580,[4]c!$C$2:$AO$189,19,FALSE)</f>
        <v>3</v>
      </c>
      <c r="AA1580" s="51">
        <f>VLOOKUP(H1580,[4]c!$C$2:$AO$189,20,FALSE)</f>
        <v>3</v>
      </c>
      <c r="AB1580" s="51">
        <f>VLOOKUP(H1580,[4]c!$C$2:$AO$189,21,FALSE)</f>
        <v>3</v>
      </c>
      <c r="AC1580" s="51">
        <f>VLOOKUP(H1580,[4]c!$C$2:$AO$189,22,FALSE)</f>
        <v>3</v>
      </c>
      <c r="AD1580" s="51">
        <f>VLOOKUP(H1580,[4]c!$C$2:$AO$189,23,FALSE)</f>
        <v>14</v>
      </c>
      <c r="AE1580" s="51">
        <f>VLOOKUP(H1580,[4]c!$C$2:$AO$189,24,FALSE)</f>
        <v>13</v>
      </c>
      <c r="AF1580" s="51">
        <f>VLOOKUP(H1580,[4]c!$C$2:$AO$189,25,FALSE)</f>
        <v>13</v>
      </c>
      <c r="AG1580" s="51">
        <f>VLOOKUP(H1580,[4]c!$C$2:$AO$189,26,FALSE)</f>
        <v>12</v>
      </c>
      <c r="AH1580" s="51">
        <f>VLOOKUP(H1580,[4]c!$C$2:$AO$189,27,FALSE)</f>
        <v>11</v>
      </c>
      <c r="AI1580" s="51">
        <f>VLOOKUP(H1580,[4]c!$C$2:$AO$189,28,FALSE)</f>
        <v>10</v>
      </c>
      <c r="AJ1580" s="51">
        <f>VLOOKUP(H1580,[4]c!$C$2:$AO$189,29,FALSE)</f>
        <v>8</v>
      </c>
      <c r="AK1580" s="51">
        <f>VLOOKUP(H1580,[4]c!$C$2:$AO$189,30,FALSE)</f>
        <v>7</v>
      </c>
      <c r="AL1580" s="51">
        <f>VLOOKUP(H1580,[4]c!$C$2:$AO$189,31,FALSE)</f>
        <v>6</v>
      </c>
      <c r="AM1580" s="51">
        <f>VLOOKUP(H1580,[4]c!$C$2:$AO$189,32,FALSE)</f>
        <v>5</v>
      </c>
      <c r="AN1580" s="51">
        <f>VLOOKUP(H1580,[4]c!$C$2:$AO$189,33,FALSE)</f>
        <v>4</v>
      </c>
      <c r="AO1580" s="51">
        <f>VLOOKUP(H1580,[4]c!$C$2:$AO$189,34,FALSE)</f>
        <v>3</v>
      </c>
      <c r="AP1580" s="51">
        <f>VLOOKUP(H1580,[4]c!$C$2:$AO$189,35,FALSE)</f>
        <v>3</v>
      </c>
      <c r="AQ1580" s="51">
        <f>VLOOKUP(H1580,[4]c!$C$2:$AO$189,36,FALSE)</f>
        <v>7</v>
      </c>
      <c r="AR1580" s="51">
        <f>VLOOKUP(H1580,[4]c!$C$2:$AO$189,37,FALSE)</f>
        <v>8</v>
      </c>
      <c r="AS1580" s="51">
        <f>VLOOKUP(H1580,[4]c!$C$2:$AO$189,38,FALSE)</f>
        <v>37</v>
      </c>
      <c r="AT1580" s="51">
        <f>VLOOKUP(H1580,[4]c!$C$2:$AO$189,39,FALSE)</f>
        <v>4</v>
      </c>
      <c r="AU1580" s="56">
        <v>6831</v>
      </c>
      <c r="AV1580" s="109"/>
      <c r="AW1580" s="109"/>
    </row>
    <row r="1581" spans="1:49" s="33" customFormat="1" ht="12">
      <c r="A1581" s="21">
        <v>1577</v>
      </c>
      <c r="B1581" s="83">
        <v>6832</v>
      </c>
      <c r="C1581" s="84" t="s">
        <v>997</v>
      </c>
      <c r="D1581" s="84" t="s">
        <v>807</v>
      </c>
      <c r="E1581" s="84" t="s">
        <v>813</v>
      </c>
      <c r="F1581" s="46" t="s">
        <v>460</v>
      </c>
      <c r="G1581" s="56" t="s">
        <v>662</v>
      </c>
      <c r="H1581" s="83">
        <v>6832</v>
      </c>
      <c r="I1581" s="16">
        <f t="shared" si="1081"/>
        <v>310</v>
      </c>
      <c r="J1581" s="51">
        <f>VLOOKUP(H1581,[4]c!$C$2:$AO$189,3,FALSE)</f>
        <v>6</v>
      </c>
      <c r="K1581" s="51">
        <f>VLOOKUP(H1581,[4]c!$C$2:$AO$189,4,FALSE)</f>
        <v>2</v>
      </c>
      <c r="L1581" s="51">
        <f>VLOOKUP(H1581,[4]c!$C$2:$AO$189,5,FALSE)</f>
        <v>7</v>
      </c>
      <c r="M1581" s="51">
        <f>VLOOKUP(H1581,[4]c!$C$2:$AO$189,6,FALSE)</f>
        <v>3</v>
      </c>
      <c r="N1581" s="51">
        <f>VLOOKUP(H1581,[4]c!$C$2:$AO$189,7,FALSE)</f>
        <v>5</v>
      </c>
      <c r="O1581" s="51">
        <f>VLOOKUP(H1581,[4]c!$C$2:$AO$189,8,FALSE)</f>
        <v>6</v>
      </c>
      <c r="P1581" s="51">
        <f>VLOOKUP(H1581,[4]c!$C$2:$AO$189,9,FALSE)</f>
        <v>6</v>
      </c>
      <c r="Q1581" s="51">
        <f>VLOOKUP(H1581,[4]c!$C$2:$AO$189,10,FALSE)</f>
        <v>6</v>
      </c>
      <c r="R1581" s="51">
        <f>VLOOKUP(H1581,[4]c!$C$2:$AO$189,11,FALSE)</f>
        <v>6</v>
      </c>
      <c r="S1581" s="51">
        <f>VLOOKUP(H1581,[4]c!$C$2:$AO$189,12,FALSE)</f>
        <v>6</v>
      </c>
      <c r="T1581" s="51">
        <f>VLOOKUP(H1581,[4]c!$C$2:$AO$189,13,FALSE)</f>
        <v>7</v>
      </c>
      <c r="U1581" s="51">
        <f>VLOOKUP(H1581,[4]c!$C$2:$AO$189,14,FALSE)</f>
        <v>7</v>
      </c>
      <c r="V1581" s="51">
        <f>VLOOKUP(H1581,[4]c!$C$2:$AO$189,15,FALSE)</f>
        <v>6</v>
      </c>
      <c r="W1581" s="51">
        <f>VLOOKUP(H1581,[4]c!$C$2:$AO$189,16,FALSE)</f>
        <v>6</v>
      </c>
      <c r="X1581" s="51">
        <f>VLOOKUP(H1581,[4]c!$C$2:$AO$189,17,FALSE)</f>
        <v>6</v>
      </c>
      <c r="Y1581" s="51">
        <f>VLOOKUP(H1581,[4]c!$C$2:$AO$189,18,FALSE)</f>
        <v>6</v>
      </c>
      <c r="Z1581" s="51">
        <f>VLOOKUP(H1581,[4]c!$C$2:$AO$189,19,FALSE)</f>
        <v>6</v>
      </c>
      <c r="AA1581" s="51">
        <f>VLOOKUP(H1581,[4]c!$C$2:$AO$189,20,FALSE)</f>
        <v>6</v>
      </c>
      <c r="AB1581" s="51">
        <f>VLOOKUP(H1581,[4]c!$C$2:$AO$189,21,FALSE)</f>
        <v>6</v>
      </c>
      <c r="AC1581" s="51">
        <f>VLOOKUP(H1581,[4]c!$C$2:$AO$189,22,FALSE)</f>
        <v>6</v>
      </c>
      <c r="AD1581" s="51">
        <f>VLOOKUP(H1581,[4]c!$C$2:$AO$189,23,FALSE)</f>
        <v>28</v>
      </c>
      <c r="AE1581" s="51">
        <f>VLOOKUP(H1581,[4]c!$C$2:$AO$189,24,FALSE)</f>
        <v>25</v>
      </c>
      <c r="AF1581" s="51">
        <f>VLOOKUP(H1581,[4]c!$C$2:$AO$189,25,FALSE)</f>
        <v>25</v>
      </c>
      <c r="AG1581" s="51">
        <f>VLOOKUP(H1581,[4]c!$C$2:$AO$189,26,FALSE)</f>
        <v>23</v>
      </c>
      <c r="AH1581" s="51">
        <f>VLOOKUP(H1581,[4]c!$C$2:$AO$189,27,FALSE)</f>
        <v>20</v>
      </c>
      <c r="AI1581" s="51">
        <f>VLOOKUP(H1581,[4]c!$C$2:$AO$189,28,FALSE)</f>
        <v>17</v>
      </c>
      <c r="AJ1581" s="51">
        <f>VLOOKUP(H1581,[4]c!$C$2:$AO$189,29,FALSE)</f>
        <v>14</v>
      </c>
      <c r="AK1581" s="51">
        <f>VLOOKUP(H1581,[4]c!$C$2:$AO$189,30,FALSE)</f>
        <v>12</v>
      </c>
      <c r="AL1581" s="51">
        <f>VLOOKUP(H1581,[4]c!$C$2:$AO$189,31,FALSE)</f>
        <v>10</v>
      </c>
      <c r="AM1581" s="51">
        <f>VLOOKUP(H1581,[4]c!$C$2:$AO$189,32,FALSE)</f>
        <v>8</v>
      </c>
      <c r="AN1581" s="51">
        <f>VLOOKUP(H1581,[4]c!$C$2:$AO$189,33,FALSE)</f>
        <v>6</v>
      </c>
      <c r="AO1581" s="51">
        <f>VLOOKUP(H1581,[4]c!$C$2:$AO$189,34,FALSE)</f>
        <v>4</v>
      </c>
      <c r="AP1581" s="51">
        <f>VLOOKUP(H1581,[4]c!$C$2:$AO$189,35,FALSE)</f>
        <v>3</v>
      </c>
      <c r="AQ1581" s="51">
        <f>VLOOKUP(H1581,[4]c!$C$2:$AO$189,36,FALSE)</f>
        <v>16</v>
      </c>
      <c r="AR1581" s="51">
        <f>VLOOKUP(H1581,[4]c!$C$2:$AO$189,37,FALSE)</f>
        <v>15</v>
      </c>
      <c r="AS1581" s="51">
        <f>VLOOKUP(H1581,[4]c!$C$2:$AO$189,38,FALSE)</f>
        <v>71</v>
      </c>
      <c r="AT1581" s="51">
        <f>VLOOKUP(H1581,[4]c!$C$2:$AO$189,39,FALSE)</f>
        <v>8</v>
      </c>
      <c r="AU1581" s="56">
        <v>6832</v>
      </c>
      <c r="AV1581" s="109"/>
      <c r="AW1581" s="109"/>
    </row>
    <row r="1582" spans="1:49" s="33" customFormat="1" ht="12">
      <c r="A1582" s="21">
        <v>1578</v>
      </c>
      <c r="B1582" s="83">
        <v>6833</v>
      </c>
      <c r="C1582" s="84" t="s">
        <v>997</v>
      </c>
      <c r="D1582" s="84" t="s">
        <v>807</v>
      </c>
      <c r="E1582" s="84" t="s">
        <v>813</v>
      </c>
      <c r="F1582" s="46" t="s">
        <v>502</v>
      </c>
      <c r="G1582" s="56" t="s">
        <v>662</v>
      </c>
      <c r="H1582" s="83">
        <v>6833</v>
      </c>
      <c r="I1582" s="16">
        <f t="shared" si="1081"/>
        <v>247</v>
      </c>
      <c r="J1582" s="51">
        <f>VLOOKUP(H1582,[4]c!$C$2:$AO$189,3,FALSE)</f>
        <v>2</v>
      </c>
      <c r="K1582" s="51">
        <f>VLOOKUP(H1582,[4]c!$C$2:$AO$189,4,FALSE)</f>
        <v>2</v>
      </c>
      <c r="L1582" s="51">
        <f>VLOOKUP(H1582,[4]c!$C$2:$AO$189,5,FALSE)</f>
        <v>2</v>
      </c>
      <c r="M1582" s="51">
        <f>VLOOKUP(H1582,[4]c!$C$2:$AO$189,6,FALSE)</f>
        <v>4</v>
      </c>
      <c r="N1582" s="51">
        <f>VLOOKUP(H1582,[4]c!$C$2:$AO$189,7,FALSE)</f>
        <v>5</v>
      </c>
      <c r="O1582" s="51">
        <f>VLOOKUP(H1582,[4]c!$C$2:$AO$189,8,FALSE)</f>
        <v>4</v>
      </c>
      <c r="P1582" s="51">
        <f>VLOOKUP(H1582,[4]c!$C$2:$AO$189,9,FALSE)</f>
        <v>4</v>
      </c>
      <c r="Q1582" s="51">
        <f>VLOOKUP(H1582,[4]c!$C$2:$AO$189,10,FALSE)</f>
        <v>4</v>
      </c>
      <c r="R1582" s="51">
        <f>VLOOKUP(H1582,[4]c!$C$2:$AO$189,11,FALSE)</f>
        <v>4</v>
      </c>
      <c r="S1582" s="51">
        <f>VLOOKUP(H1582,[4]c!$C$2:$AO$189,12,FALSE)</f>
        <v>4</v>
      </c>
      <c r="T1582" s="51">
        <f>VLOOKUP(H1582,[4]c!$C$2:$AO$189,13,FALSE)</f>
        <v>5</v>
      </c>
      <c r="U1582" s="51">
        <f>VLOOKUP(H1582,[4]c!$C$2:$AO$189,14,FALSE)</f>
        <v>5</v>
      </c>
      <c r="V1582" s="51">
        <f>VLOOKUP(H1582,[4]c!$C$2:$AO$189,15,FALSE)</f>
        <v>5</v>
      </c>
      <c r="W1582" s="51">
        <f>VLOOKUP(H1582,[4]c!$C$2:$AO$189,16,FALSE)</f>
        <v>5</v>
      </c>
      <c r="X1582" s="51">
        <f>VLOOKUP(H1582,[4]c!$C$2:$AO$189,17,FALSE)</f>
        <v>5</v>
      </c>
      <c r="Y1582" s="51">
        <f>VLOOKUP(H1582,[4]c!$C$2:$AO$189,18,FALSE)</f>
        <v>5</v>
      </c>
      <c r="Z1582" s="51">
        <f>VLOOKUP(H1582,[4]c!$C$2:$AO$189,19,FALSE)</f>
        <v>5</v>
      </c>
      <c r="AA1582" s="51">
        <f>VLOOKUP(H1582,[4]c!$C$2:$AO$189,20,FALSE)</f>
        <v>5</v>
      </c>
      <c r="AB1582" s="51">
        <f>VLOOKUP(H1582,[4]c!$C$2:$AO$189,21,FALSE)</f>
        <v>5</v>
      </c>
      <c r="AC1582" s="51">
        <f>VLOOKUP(H1582,[4]c!$C$2:$AO$189,22,FALSE)</f>
        <v>5</v>
      </c>
      <c r="AD1582" s="51">
        <f>VLOOKUP(H1582,[4]c!$C$2:$AO$189,23,FALSE)</f>
        <v>23</v>
      </c>
      <c r="AE1582" s="51">
        <f>VLOOKUP(H1582,[4]c!$C$2:$AO$189,24,FALSE)</f>
        <v>21</v>
      </c>
      <c r="AF1582" s="51">
        <f>VLOOKUP(H1582,[4]c!$C$2:$AO$189,25,FALSE)</f>
        <v>21</v>
      </c>
      <c r="AG1582" s="51">
        <f>VLOOKUP(H1582,[4]c!$C$2:$AO$189,26,FALSE)</f>
        <v>19</v>
      </c>
      <c r="AH1582" s="51">
        <f>VLOOKUP(H1582,[4]c!$C$2:$AO$189,27,FALSE)</f>
        <v>17</v>
      </c>
      <c r="AI1582" s="51">
        <f>VLOOKUP(H1582,[4]c!$C$2:$AO$189,28,FALSE)</f>
        <v>15</v>
      </c>
      <c r="AJ1582" s="51">
        <f>VLOOKUP(H1582,[4]c!$C$2:$AO$189,29,FALSE)</f>
        <v>12</v>
      </c>
      <c r="AK1582" s="51">
        <f>VLOOKUP(H1582,[4]c!$C$2:$AO$189,30,FALSE)</f>
        <v>10</v>
      </c>
      <c r="AL1582" s="51">
        <f>VLOOKUP(H1582,[4]c!$C$2:$AO$189,31,FALSE)</f>
        <v>8</v>
      </c>
      <c r="AM1582" s="51">
        <f>VLOOKUP(H1582,[4]c!$C$2:$AO$189,32,FALSE)</f>
        <v>6</v>
      </c>
      <c r="AN1582" s="51">
        <f>VLOOKUP(H1582,[4]c!$C$2:$AO$189,33,FALSE)</f>
        <v>4</v>
      </c>
      <c r="AO1582" s="51">
        <f>VLOOKUP(H1582,[4]c!$C$2:$AO$189,34,FALSE)</f>
        <v>3</v>
      </c>
      <c r="AP1582" s="51">
        <f>VLOOKUP(H1582,[4]c!$C$2:$AO$189,35,FALSE)</f>
        <v>3</v>
      </c>
      <c r="AQ1582" s="51">
        <f>VLOOKUP(H1582,[4]c!$C$2:$AO$189,36,FALSE)</f>
        <v>12</v>
      </c>
      <c r="AR1582" s="51">
        <f>VLOOKUP(H1582,[4]c!$C$2:$AO$189,37,FALSE)</f>
        <v>13</v>
      </c>
      <c r="AS1582" s="51">
        <f>VLOOKUP(H1582,[4]c!$C$2:$AO$189,38,FALSE)</f>
        <v>59</v>
      </c>
      <c r="AT1582" s="51">
        <f>VLOOKUP(H1582,[4]c!$C$2:$AO$189,39,FALSE)</f>
        <v>7</v>
      </c>
      <c r="AU1582" s="56">
        <v>6833</v>
      </c>
      <c r="AV1582" s="109"/>
      <c r="AW1582" s="109"/>
    </row>
    <row r="1583" spans="1:49" s="33" customFormat="1" ht="12">
      <c r="A1583" s="6">
        <v>1579</v>
      </c>
      <c r="B1583" s="83">
        <v>6834</v>
      </c>
      <c r="C1583" s="84" t="s">
        <v>997</v>
      </c>
      <c r="D1583" s="84" t="s">
        <v>807</v>
      </c>
      <c r="E1583" s="84" t="s">
        <v>813</v>
      </c>
      <c r="F1583" s="46" t="s">
        <v>503</v>
      </c>
      <c r="G1583" s="56" t="s">
        <v>662</v>
      </c>
      <c r="H1583" s="83">
        <v>6834</v>
      </c>
      <c r="I1583" s="16">
        <f t="shared" si="1081"/>
        <v>365</v>
      </c>
      <c r="J1583" s="51">
        <f>VLOOKUP(H1583,[4]c!$C$2:$AO$189,3,FALSE)</f>
        <v>6</v>
      </c>
      <c r="K1583" s="51">
        <f>VLOOKUP(H1583,[4]c!$C$2:$AO$189,4,FALSE)</f>
        <v>6</v>
      </c>
      <c r="L1583" s="51">
        <f>VLOOKUP(H1583,[4]c!$C$2:$AO$189,5,FALSE)</f>
        <v>7</v>
      </c>
      <c r="M1583" s="51">
        <f>VLOOKUP(H1583,[4]c!$C$2:$AO$189,6,FALSE)</f>
        <v>10</v>
      </c>
      <c r="N1583" s="51">
        <f>VLOOKUP(H1583,[4]c!$C$2:$AO$189,7,FALSE)</f>
        <v>10</v>
      </c>
      <c r="O1583" s="51">
        <f>VLOOKUP(H1583,[4]c!$C$2:$AO$189,8,FALSE)</f>
        <v>7</v>
      </c>
      <c r="P1583" s="51">
        <f>VLOOKUP(H1583,[4]c!$C$2:$AO$189,9,FALSE)</f>
        <v>7</v>
      </c>
      <c r="Q1583" s="51">
        <f>VLOOKUP(H1583,[4]c!$C$2:$AO$189,10,FALSE)</f>
        <v>7</v>
      </c>
      <c r="R1583" s="51">
        <f>VLOOKUP(H1583,[4]c!$C$2:$AO$189,11,FALSE)</f>
        <v>7</v>
      </c>
      <c r="S1583" s="51">
        <f>VLOOKUP(H1583,[4]c!$C$2:$AO$189,12,FALSE)</f>
        <v>7</v>
      </c>
      <c r="T1583" s="51">
        <f>VLOOKUP(H1583,[4]c!$C$2:$AO$189,13,FALSE)</f>
        <v>8</v>
      </c>
      <c r="U1583" s="51">
        <f>VLOOKUP(H1583,[4]c!$C$2:$AO$189,14,FALSE)</f>
        <v>8</v>
      </c>
      <c r="V1583" s="51">
        <f>VLOOKUP(H1583,[4]c!$C$2:$AO$189,15,FALSE)</f>
        <v>7</v>
      </c>
      <c r="W1583" s="51">
        <f>VLOOKUP(H1583,[4]c!$C$2:$AO$189,16,FALSE)</f>
        <v>7</v>
      </c>
      <c r="X1583" s="51">
        <f>VLOOKUP(H1583,[4]c!$C$2:$AO$189,17,FALSE)</f>
        <v>7</v>
      </c>
      <c r="Y1583" s="51">
        <f>VLOOKUP(H1583,[4]c!$C$2:$AO$189,18,FALSE)</f>
        <v>7</v>
      </c>
      <c r="Z1583" s="51">
        <f>VLOOKUP(H1583,[4]c!$C$2:$AO$189,19,FALSE)</f>
        <v>7</v>
      </c>
      <c r="AA1583" s="51">
        <f>VLOOKUP(H1583,[4]c!$C$2:$AO$189,20,FALSE)</f>
        <v>7</v>
      </c>
      <c r="AB1583" s="51">
        <f>VLOOKUP(H1583,[4]c!$C$2:$AO$189,21,FALSE)</f>
        <v>7</v>
      </c>
      <c r="AC1583" s="51">
        <f>VLOOKUP(H1583,[4]c!$C$2:$AO$189,22,FALSE)</f>
        <v>7</v>
      </c>
      <c r="AD1583" s="51">
        <f>VLOOKUP(H1583,[4]c!$C$2:$AO$189,23,FALSE)</f>
        <v>32</v>
      </c>
      <c r="AE1583" s="51">
        <f>VLOOKUP(H1583,[4]c!$C$2:$AO$189,24,FALSE)</f>
        <v>29</v>
      </c>
      <c r="AF1583" s="51">
        <f>VLOOKUP(H1583,[4]c!$C$2:$AO$189,25,FALSE)</f>
        <v>29</v>
      </c>
      <c r="AG1583" s="51">
        <f>VLOOKUP(H1583,[4]c!$C$2:$AO$189,26,FALSE)</f>
        <v>26</v>
      </c>
      <c r="AH1583" s="51">
        <f>VLOOKUP(H1583,[4]c!$C$2:$AO$189,27,FALSE)</f>
        <v>23</v>
      </c>
      <c r="AI1583" s="51">
        <f>VLOOKUP(H1583,[4]c!$C$2:$AO$189,28,FALSE)</f>
        <v>20</v>
      </c>
      <c r="AJ1583" s="51">
        <f>VLOOKUP(H1583,[4]c!$C$2:$AO$189,29,FALSE)</f>
        <v>16</v>
      </c>
      <c r="AK1583" s="51">
        <f>VLOOKUP(H1583,[4]c!$C$2:$AO$189,30,FALSE)</f>
        <v>13</v>
      </c>
      <c r="AL1583" s="51">
        <f>VLOOKUP(H1583,[4]c!$C$2:$AO$189,31,FALSE)</f>
        <v>10</v>
      </c>
      <c r="AM1583" s="51">
        <f>VLOOKUP(H1583,[4]c!$C$2:$AO$189,32,FALSE)</f>
        <v>8</v>
      </c>
      <c r="AN1583" s="51">
        <f>VLOOKUP(H1583,[4]c!$C$2:$AO$189,33,FALSE)</f>
        <v>6</v>
      </c>
      <c r="AO1583" s="51">
        <f>VLOOKUP(H1583,[4]c!$C$2:$AO$189,34,FALSE)</f>
        <v>4</v>
      </c>
      <c r="AP1583" s="51">
        <f>VLOOKUP(H1583,[4]c!$C$2:$AO$189,35,FALSE)</f>
        <v>3</v>
      </c>
      <c r="AQ1583" s="51">
        <f>VLOOKUP(H1583,[4]c!$C$2:$AO$189,36,FALSE)</f>
        <v>18</v>
      </c>
      <c r="AR1583" s="51">
        <f>VLOOKUP(H1583,[4]c!$C$2:$AO$189,37,FALSE)</f>
        <v>18</v>
      </c>
      <c r="AS1583" s="51">
        <f>VLOOKUP(H1583,[4]c!$C$2:$AO$189,38,FALSE)</f>
        <v>82</v>
      </c>
      <c r="AT1583" s="51">
        <f>VLOOKUP(H1583,[4]c!$C$2:$AO$189,39,FALSE)</f>
        <v>9</v>
      </c>
      <c r="AU1583" s="56">
        <v>6834</v>
      </c>
      <c r="AV1583" s="109"/>
      <c r="AW1583" s="109"/>
    </row>
    <row r="1584" spans="1:49" s="33" customFormat="1" ht="12">
      <c r="A1584" s="21">
        <v>1580</v>
      </c>
      <c r="B1584" s="83">
        <v>6837</v>
      </c>
      <c r="C1584" s="84" t="s">
        <v>997</v>
      </c>
      <c r="D1584" s="84" t="s">
        <v>807</v>
      </c>
      <c r="E1584" s="84" t="s">
        <v>813</v>
      </c>
      <c r="F1584" s="46" t="s">
        <v>504</v>
      </c>
      <c r="G1584" s="56" t="s">
        <v>662</v>
      </c>
      <c r="H1584" s="83">
        <v>6837</v>
      </c>
      <c r="I1584" s="16">
        <f t="shared" si="1081"/>
        <v>456</v>
      </c>
      <c r="J1584" s="51">
        <f>VLOOKUP(H1584,[4]c!$C$2:$AO$189,3,FALSE)</f>
        <v>3</v>
      </c>
      <c r="K1584" s="51">
        <f>VLOOKUP(H1584,[4]c!$C$2:$AO$189,4,FALSE)</f>
        <v>4</v>
      </c>
      <c r="L1584" s="51">
        <f>VLOOKUP(H1584,[4]c!$C$2:$AO$189,5,FALSE)</f>
        <v>5</v>
      </c>
      <c r="M1584" s="51">
        <f>VLOOKUP(H1584,[4]c!$C$2:$AO$189,6,FALSE)</f>
        <v>3</v>
      </c>
      <c r="N1584" s="51">
        <f>VLOOKUP(H1584,[4]c!$C$2:$AO$189,7,FALSE)</f>
        <v>8</v>
      </c>
      <c r="O1584" s="51">
        <f>VLOOKUP(H1584,[4]c!$C$2:$AO$189,8,FALSE)</f>
        <v>10</v>
      </c>
      <c r="P1584" s="51">
        <f>VLOOKUP(H1584,[4]c!$C$2:$AO$189,9,FALSE)</f>
        <v>10</v>
      </c>
      <c r="Q1584" s="51">
        <f>VLOOKUP(H1584,[4]c!$C$2:$AO$189,10,FALSE)</f>
        <v>10</v>
      </c>
      <c r="R1584" s="51">
        <f>VLOOKUP(H1584,[4]c!$C$2:$AO$189,11,FALSE)</f>
        <v>10</v>
      </c>
      <c r="S1584" s="51">
        <f>VLOOKUP(H1584,[4]c!$C$2:$AO$189,12,FALSE)</f>
        <v>10</v>
      </c>
      <c r="T1584" s="51">
        <f>VLOOKUP(H1584,[4]c!$C$2:$AO$189,13,FALSE)</f>
        <v>11</v>
      </c>
      <c r="U1584" s="51">
        <f>VLOOKUP(H1584,[4]c!$C$2:$AO$189,14,FALSE)</f>
        <v>11</v>
      </c>
      <c r="V1584" s="51">
        <f>VLOOKUP(H1584,[4]c!$C$2:$AO$189,15,FALSE)</f>
        <v>10</v>
      </c>
      <c r="W1584" s="51">
        <f>VLOOKUP(H1584,[4]c!$C$2:$AO$189,16,FALSE)</f>
        <v>10</v>
      </c>
      <c r="X1584" s="51">
        <f>VLOOKUP(H1584,[4]c!$C$2:$AO$189,17,FALSE)</f>
        <v>10</v>
      </c>
      <c r="Y1584" s="51">
        <f>VLOOKUP(H1584,[4]c!$C$2:$AO$189,18,FALSE)</f>
        <v>10</v>
      </c>
      <c r="Z1584" s="51">
        <f>VLOOKUP(H1584,[4]c!$C$2:$AO$189,19,FALSE)</f>
        <v>10</v>
      </c>
      <c r="AA1584" s="51">
        <f>VLOOKUP(H1584,[4]c!$C$2:$AO$189,20,FALSE)</f>
        <v>10</v>
      </c>
      <c r="AB1584" s="51">
        <f>VLOOKUP(H1584,[4]c!$C$2:$AO$189,21,FALSE)</f>
        <v>9</v>
      </c>
      <c r="AC1584" s="51">
        <f>VLOOKUP(H1584,[4]c!$C$2:$AO$189,22,FALSE)</f>
        <v>9</v>
      </c>
      <c r="AD1584" s="51">
        <f>VLOOKUP(H1584,[4]c!$C$2:$AO$189,23,FALSE)</f>
        <v>42</v>
      </c>
      <c r="AE1584" s="51">
        <f>VLOOKUP(H1584,[4]c!$C$2:$AO$189,24,FALSE)</f>
        <v>38</v>
      </c>
      <c r="AF1584" s="51">
        <f>VLOOKUP(H1584,[4]c!$C$2:$AO$189,25,FALSE)</f>
        <v>37</v>
      </c>
      <c r="AG1584" s="51">
        <f>VLOOKUP(H1584,[4]c!$C$2:$AO$189,26,FALSE)</f>
        <v>33</v>
      </c>
      <c r="AH1584" s="51">
        <f>VLOOKUP(H1584,[4]c!$C$2:$AO$189,27,FALSE)</f>
        <v>29</v>
      </c>
      <c r="AI1584" s="51">
        <f>VLOOKUP(H1584,[4]c!$C$2:$AO$189,28,FALSE)</f>
        <v>25</v>
      </c>
      <c r="AJ1584" s="51">
        <f>VLOOKUP(H1584,[4]c!$C$2:$AO$189,29,FALSE)</f>
        <v>20</v>
      </c>
      <c r="AK1584" s="51">
        <f>VLOOKUP(H1584,[4]c!$C$2:$AO$189,30,FALSE)</f>
        <v>17</v>
      </c>
      <c r="AL1584" s="51">
        <f>VLOOKUP(H1584,[4]c!$C$2:$AO$189,31,FALSE)</f>
        <v>14</v>
      </c>
      <c r="AM1584" s="51">
        <f>VLOOKUP(H1584,[4]c!$C$2:$AO$189,32,FALSE)</f>
        <v>11</v>
      </c>
      <c r="AN1584" s="51">
        <f>VLOOKUP(H1584,[4]c!$C$2:$AO$189,33,FALSE)</f>
        <v>8</v>
      </c>
      <c r="AO1584" s="51">
        <f>VLOOKUP(H1584,[4]c!$C$2:$AO$189,34,FALSE)</f>
        <v>5</v>
      </c>
      <c r="AP1584" s="51">
        <f>VLOOKUP(H1584,[4]c!$C$2:$AO$189,35,FALSE)</f>
        <v>4</v>
      </c>
      <c r="AQ1584" s="51">
        <f>VLOOKUP(H1584,[4]c!$C$2:$AO$189,36,FALSE)</f>
        <v>26</v>
      </c>
      <c r="AR1584" s="51">
        <f>VLOOKUP(H1584,[4]c!$C$2:$AO$189,37,FALSE)</f>
        <v>24</v>
      </c>
      <c r="AS1584" s="51">
        <f>VLOOKUP(H1584,[4]c!$C$2:$AO$189,38,FALSE)</f>
        <v>105</v>
      </c>
      <c r="AT1584" s="51">
        <f>VLOOKUP(H1584,[4]c!$C$2:$AO$189,39,FALSE)</f>
        <v>12</v>
      </c>
      <c r="AU1584" s="56">
        <v>6837</v>
      </c>
      <c r="AV1584" s="109"/>
      <c r="AW1584" s="109"/>
    </row>
    <row r="1585" spans="1:49" s="33" customFormat="1" ht="12">
      <c r="A1585" s="21">
        <v>1581</v>
      </c>
      <c r="B1585" s="83">
        <v>6850</v>
      </c>
      <c r="C1585" s="84" t="s">
        <v>997</v>
      </c>
      <c r="D1585" s="84" t="s">
        <v>807</v>
      </c>
      <c r="E1585" s="84" t="s">
        <v>813</v>
      </c>
      <c r="F1585" s="46" t="s">
        <v>505</v>
      </c>
      <c r="G1585" s="56" t="s">
        <v>662</v>
      </c>
      <c r="H1585" s="83">
        <v>6850</v>
      </c>
      <c r="I1585" s="16">
        <f t="shared" si="1081"/>
        <v>424</v>
      </c>
      <c r="J1585" s="51">
        <f>VLOOKUP(H1585,[4]c!$C$2:$AO$189,3,FALSE)</f>
        <v>11</v>
      </c>
      <c r="K1585" s="51">
        <f>VLOOKUP(H1585,[4]c!$C$2:$AO$189,4,FALSE)</f>
        <v>9</v>
      </c>
      <c r="L1585" s="51">
        <f>VLOOKUP(H1585,[4]c!$C$2:$AO$189,5,FALSE)</f>
        <v>6</v>
      </c>
      <c r="M1585" s="51">
        <f>VLOOKUP(H1585,[4]c!$C$2:$AO$189,6,FALSE)</f>
        <v>9</v>
      </c>
      <c r="N1585" s="51">
        <f>VLOOKUP(H1585,[4]c!$C$2:$AO$189,7,FALSE)</f>
        <v>10</v>
      </c>
      <c r="O1585" s="51">
        <f>VLOOKUP(H1585,[4]c!$C$2:$AO$189,8,FALSE)</f>
        <v>8</v>
      </c>
      <c r="P1585" s="51">
        <f>VLOOKUP(H1585,[4]c!$C$2:$AO$189,9,FALSE)</f>
        <v>8</v>
      </c>
      <c r="Q1585" s="51">
        <f>VLOOKUP(H1585,[4]c!$C$2:$AO$189,10,FALSE)</f>
        <v>8</v>
      </c>
      <c r="R1585" s="51">
        <f>VLOOKUP(H1585,[4]c!$C$2:$AO$189,11,FALSE)</f>
        <v>8</v>
      </c>
      <c r="S1585" s="51">
        <f>VLOOKUP(H1585,[4]c!$C$2:$AO$189,12,FALSE)</f>
        <v>8</v>
      </c>
      <c r="T1585" s="51">
        <f>VLOOKUP(H1585,[4]c!$C$2:$AO$189,13,FALSE)</f>
        <v>9</v>
      </c>
      <c r="U1585" s="51">
        <f>VLOOKUP(H1585,[4]c!$C$2:$AO$189,14,FALSE)</f>
        <v>9</v>
      </c>
      <c r="V1585" s="51">
        <f>VLOOKUP(H1585,[4]c!$C$2:$AO$189,15,FALSE)</f>
        <v>8</v>
      </c>
      <c r="W1585" s="51">
        <f>VLOOKUP(H1585,[4]c!$C$2:$AO$189,16,FALSE)</f>
        <v>8</v>
      </c>
      <c r="X1585" s="51">
        <f>VLOOKUP(H1585,[4]c!$C$2:$AO$189,17,FALSE)</f>
        <v>8</v>
      </c>
      <c r="Y1585" s="51">
        <f>VLOOKUP(H1585,[4]c!$C$2:$AO$189,18,FALSE)</f>
        <v>8</v>
      </c>
      <c r="Z1585" s="51">
        <f>VLOOKUP(H1585,[4]c!$C$2:$AO$189,19,FALSE)</f>
        <v>8</v>
      </c>
      <c r="AA1585" s="51">
        <f>VLOOKUP(H1585,[4]c!$C$2:$AO$189,20,FALSE)</f>
        <v>8</v>
      </c>
      <c r="AB1585" s="51">
        <f>VLOOKUP(H1585,[4]c!$C$2:$AO$189,21,FALSE)</f>
        <v>8</v>
      </c>
      <c r="AC1585" s="51">
        <f>VLOOKUP(H1585,[4]c!$C$2:$AO$189,22,FALSE)</f>
        <v>8</v>
      </c>
      <c r="AD1585" s="51">
        <f>VLOOKUP(H1585,[4]c!$C$2:$AO$189,23,FALSE)</f>
        <v>37</v>
      </c>
      <c r="AE1585" s="51">
        <f>VLOOKUP(H1585,[4]c!$C$2:$AO$189,24,FALSE)</f>
        <v>34</v>
      </c>
      <c r="AF1585" s="51">
        <f>VLOOKUP(H1585,[4]c!$C$2:$AO$189,25,FALSE)</f>
        <v>33</v>
      </c>
      <c r="AG1585" s="51">
        <f>VLOOKUP(H1585,[4]c!$C$2:$AO$189,26,FALSE)</f>
        <v>30</v>
      </c>
      <c r="AH1585" s="51">
        <f>VLOOKUP(H1585,[4]c!$C$2:$AO$189,27,FALSE)</f>
        <v>26</v>
      </c>
      <c r="AI1585" s="51">
        <f>VLOOKUP(H1585,[4]c!$C$2:$AO$189,28,FALSE)</f>
        <v>23</v>
      </c>
      <c r="AJ1585" s="51">
        <f>VLOOKUP(H1585,[4]c!$C$2:$AO$189,29,FALSE)</f>
        <v>19</v>
      </c>
      <c r="AK1585" s="51">
        <f>VLOOKUP(H1585,[4]c!$C$2:$AO$189,30,FALSE)</f>
        <v>16</v>
      </c>
      <c r="AL1585" s="51">
        <f>VLOOKUP(H1585,[4]c!$C$2:$AO$189,31,FALSE)</f>
        <v>13</v>
      </c>
      <c r="AM1585" s="51">
        <f>VLOOKUP(H1585,[4]c!$C$2:$AO$189,32,FALSE)</f>
        <v>10</v>
      </c>
      <c r="AN1585" s="51">
        <f>VLOOKUP(H1585,[4]c!$C$2:$AO$189,33,FALSE)</f>
        <v>7</v>
      </c>
      <c r="AO1585" s="51">
        <f>VLOOKUP(H1585,[4]c!$C$2:$AO$189,34,FALSE)</f>
        <v>5</v>
      </c>
      <c r="AP1585" s="51">
        <f>VLOOKUP(H1585,[4]c!$C$2:$AO$189,35,FALSE)</f>
        <v>4</v>
      </c>
      <c r="AQ1585" s="51">
        <f>VLOOKUP(H1585,[4]c!$C$2:$AO$189,36,FALSE)</f>
        <v>21</v>
      </c>
      <c r="AR1585" s="51">
        <f>VLOOKUP(H1585,[4]c!$C$2:$AO$189,37,FALSE)</f>
        <v>20</v>
      </c>
      <c r="AS1585" s="51">
        <f>VLOOKUP(H1585,[4]c!$C$2:$AO$189,38,FALSE)</f>
        <v>94</v>
      </c>
      <c r="AT1585" s="51">
        <f>VLOOKUP(H1585,[4]c!$C$2:$AO$189,39,FALSE)</f>
        <v>11</v>
      </c>
      <c r="AU1585" s="56">
        <v>6850</v>
      </c>
      <c r="AV1585" s="109"/>
      <c r="AW1585" s="109"/>
    </row>
    <row r="1586" spans="1:49" s="33" customFormat="1" ht="12">
      <c r="A1586" s="6">
        <v>1582</v>
      </c>
      <c r="B1586" s="83">
        <v>6852</v>
      </c>
      <c r="C1586" s="84" t="s">
        <v>997</v>
      </c>
      <c r="D1586" s="84" t="s">
        <v>807</v>
      </c>
      <c r="E1586" s="84" t="s">
        <v>813</v>
      </c>
      <c r="F1586" s="46" t="s">
        <v>506</v>
      </c>
      <c r="G1586" s="56" t="s">
        <v>662</v>
      </c>
      <c r="H1586" s="83">
        <v>6852</v>
      </c>
      <c r="I1586" s="16">
        <f t="shared" si="1081"/>
        <v>295</v>
      </c>
      <c r="J1586" s="51">
        <f>VLOOKUP(H1586,[4]c!$C$2:$AO$189,3,FALSE)</f>
        <v>5</v>
      </c>
      <c r="K1586" s="51">
        <f>VLOOKUP(H1586,[4]c!$C$2:$AO$189,4,FALSE)</f>
        <v>2</v>
      </c>
      <c r="L1586" s="51">
        <f>VLOOKUP(H1586,[4]c!$C$2:$AO$189,5,FALSE)</f>
        <v>2</v>
      </c>
      <c r="M1586" s="51">
        <f>VLOOKUP(H1586,[4]c!$C$2:$AO$189,6,FALSE)</f>
        <v>2</v>
      </c>
      <c r="N1586" s="51">
        <f>VLOOKUP(H1586,[4]c!$C$2:$AO$189,7,FALSE)</f>
        <v>4</v>
      </c>
      <c r="O1586" s="51">
        <f>VLOOKUP(H1586,[4]c!$C$2:$AO$189,8,FALSE)</f>
        <v>5</v>
      </c>
      <c r="P1586" s="51">
        <f>VLOOKUP(H1586,[4]c!$C$2:$AO$189,9,FALSE)</f>
        <v>5</v>
      </c>
      <c r="Q1586" s="51">
        <f>VLOOKUP(H1586,[4]c!$C$2:$AO$189,10,FALSE)</f>
        <v>5</v>
      </c>
      <c r="R1586" s="51">
        <f>VLOOKUP(H1586,[4]c!$C$2:$AO$189,11,FALSE)</f>
        <v>5</v>
      </c>
      <c r="S1586" s="51">
        <f>VLOOKUP(H1586,[4]c!$C$2:$AO$189,12,FALSE)</f>
        <v>5</v>
      </c>
      <c r="T1586" s="51">
        <f>VLOOKUP(H1586,[4]c!$C$2:$AO$189,13,FALSE)</f>
        <v>6</v>
      </c>
      <c r="U1586" s="51">
        <f>VLOOKUP(H1586,[4]c!$C$2:$AO$189,14,FALSE)</f>
        <v>6</v>
      </c>
      <c r="V1586" s="51">
        <f>VLOOKUP(H1586,[4]c!$C$2:$AO$189,15,FALSE)</f>
        <v>6</v>
      </c>
      <c r="W1586" s="51">
        <f>VLOOKUP(H1586,[4]c!$C$2:$AO$189,16,FALSE)</f>
        <v>6</v>
      </c>
      <c r="X1586" s="51">
        <f>VLOOKUP(H1586,[4]c!$C$2:$AO$189,17,FALSE)</f>
        <v>6</v>
      </c>
      <c r="Y1586" s="51">
        <f>VLOOKUP(H1586,[4]c!$C$2:$AO$189,18,FALSE)</f>
        <v>6</v>
      </c>
      <c r="Z1586" s="51">
        <f>VLOOKUP(H1586,[4]c!$C$2:$AO$189,19,FALSE)</f>
        <v>6</v>
      </c>
      <c r="AA1586" s="51">
        <f>VLOOKUP(H1586,[4]c!$C$2:$AO$189,20,FALSE)</f>
        <v>6</v>
      </c>
      <c r="AB1586" s="51">
        <f>VLOOKUP(H1586,[4]c!$C$2:$AO$189,21,FALSE)</f>
        <v>6</v>
      </c>
      <c r="AC1586" s="51">
        <f>VLOOKUP(H1586,[4]c!$C$2:$AO$189,22,FALSE)</f>
        <v>6</v>
      </c>
      <c r="AD1586" s="51">
        <f>VLOOKUP(H1586,[4]c!$C$2:$AO$189,23,FALSE)</f>
        <v>28</v>
      </c>
      <c r="AE1586" s="51">
        <f>VLOOKUP(H1586,[4]c!$C$2:$AO$189,24,FALSE)</f>
        <v>25</v>
      </c>
      <c r="AF1586" s="51">
        <f>VLOOKUP(H1586,[4]c!$C$2:$AO$189,25,FALSE)</f>
        <v>25</v>
      </c>
      <c r="AG1586" s="51">
        <f>VLOOKUP(H1586,[4]c!$C$2:$AO$189,26,FALSE)</f>
        <v>23</v>
      </c>
      <c r="AH1586" s="51">
        <f>VLOOKUP(H1586,[4]c!$C$2:$AO$189,27,FALSE)</f>
        <v>20</v>
      </c>
      <c r="AI1586" s="51">
        <f>VLOOKUP(H1586,[4]c!$C$2:$AO$189,28,FALSE)</f>
        <v>17</v>
      </c>
      <c r="AJ1586" s="51">
        <f>VLOOKUP(H1586,[4]c!$C$2:$AO$189,29,FALSE)</f>
        <v>14</v>
      </c>
      <c r="AK1586" s="51">
        <f>VLOOKUP(H1586,[4]c!$C$2:$AO$189,30,FALSE)</f>
        <v>12</v>
      </c>
      <c r="AL1586" s="51">
        <f>VLOOKUP(H1586,[4]c!$C$2:$AO$189,31,FALSE)</f>
        <v>10</v>
      </c>
      <c r="AM1586" s="51">
        <f>VLOOKUP(H1586,[4]c!$C$2:$AO$189,32,FALSE)</f>
        <v>8</v>
      </c>
      <c r="AN1586" s="51">
        <f>VLOOKUP(H1586,[4]c!$C$2:$AO$189,33,FALSE)</f>
        <v>6</v>
      </c>
      <c r="AO1586" s="51">
        <f>VLOOKUP(H1586,[4]c!$C$2:$AO$189,34,FALSE)</f>
        <v>4</v>
      </c>
      <c r="AP1586" s="51">
        <f>VLOOKUP(H1586,[4]c!$C$2:$AO$189,35,FALSE)</f>
        <v>3</v>
      </c>
      <c r="AQ1586" s="51">
        <f>VLOOKUP(H1586,[4]c!$C$2:$AO$189,36,FALSE)</f>
        <v>15</v>
      </c>
      <c r="AR1586" s="51">
        <f>VLOOKUP(H1586,[4]c!$C$2:$AO$189,37,FALSE)</f>
        <v>15</v>
      </c>
      <c r="AS1586" s="51">
        <f>VLOOKUP(H1586,[4]c!$C$2:$AO$189,38,FALSE)</f>
        <v>71</v>
      </c>
      <c r="AT1586" s="51">
        <f>VLOOKUP(H1586,[4]c!$C$2:$AO$189,39,FALSE)</f>
        <v>8</v>
      </c>
      <c r="AU1586" s="56">
        <v>6852</v>
      </c>
      <c r="AV1586" s="109"/>
      <c r="AW1586" s="109"/>
    </row>
    <row r="1587" spans="1:49" s="33" customFormat="1" ht="12">
      <c r="A1587" s="21">
        <v>1583</v>
      </c>
      <c r="B1587" s="83">
        <v>6854</v>
      </c>
      <c r="C1587" s="84" t="s">
        <v>997</v>
      </c>
      <c r="D1587" s="84" t="s">
        <v>807</v>
      </c>
      <c r="E1587" s="84" t="s">
        <v>813</v>
      </c>
      <c r="F1587" s="46" t="s">
        <v>507</v>
      </c>
      <c r="G1587" s="56" t="s">
        <v>662</v>
      </c>
      <c r="H1587" s="83">
        <v>6854</v>
      </c>
      <c r="I1587" s="16">
        <f t="shared" si="1081"/>
        <v>310</v>
      </c>
      <c r="J1587" s="51">
        <f>VLOOKUP(H1587,[4]c!$C$2:$AO$189,3,FALSE)</f>
        <v>3</v>
      </c>
      <c r="K1587" s="51">
        <f>VLOOKUP(H1587,[4]c!$C$2:$AO$189,4,FALSE)</f>
        <v>2</v>
      </c>
      <c r="L1587" s="51">
        <f>VLOOKUP(H1587,[4]c!$C$2:$AO$189,5,FALSE)</f>
        <v>6</v>
      </c>
      <c r="M1587" s="51">
        <f>VLOOKUP(H1587,[4]c!$C$2:$AO$189,6,FALSE)</f>
        <v>10</v>
      </c>
      <c r="N1587" s="51">
        <f>VLOOKUP(H1587,[4]c!$C$2:$AO$189,7,FALSE)</f>
        <v>2</v>
      </c>
      <c r="O1587" s="51">
        <f>VLOOKUP(H1587,[4]c!$C$2:$AO$189,8,FALSE)</f>
        <v>6</v>
      </c>
      <c r="P1587" s="51">
        <f>VLOOKUP(H1587,[4]c!$C$2:$AO$189,9,FALSE)</f>
        <v>6</v>
      </c>
      <c r="Q1587" s="51">
        <f>VLOOKUP(H1587,[4]c!$C$2:$AO$189,10,FALSE)</f>
        <v>6</v>
      </c>
      <c r="R1587" s="51">
        <f>VLOOKUP(H1587,[4]c!$C$2:$AO$189,11,FALSE)</f>
        <v>6</v>
      </c>
      <c r="S1587" s="51">
        <f>VLOOKUP(H1587,[4]c!$C$2:$AO$189,12,FALSE)</f>
        <v>6</v>
      </c>
      <c r="T1587" s="51">
        <f>VLOOKUP(H1587,[4]c!$C$2:$AO$189,13,FALSE)</f>
        <v>7</v>
      </c>
      <c r="U1587" s="51">
        <f>VLOOKUP(H1587,[4]c!$C$2:$AO$189,14,FALSE)</f>
        <v>7</v>
      </c>
      <c r="V1587" s="51">
        <f>VLOOKUP(H1587,[4]c!$C$2:$AO$189,15,FALSE)</f>
        <v>6</v>
      </c>
      <c r="W1587" s="51">
        <f>VLOOKUP(H1587,[4]c!$C$2:$AO$189,16,FALSE)</f>
        <v>6</v>
      </c>
      <c r="X1587" s="51">
        <f>VLOOKUP(H1587,[4]c!$C$2:$AO$189,17,FALSE)</f>
        <v>6</v>
      </c>
      <c r="Y1587" s="51">
        <f>VLOOKUP(H1587,[4]c!$C$2:$AO$189,18,FALSE)</f>
        <v>6</v>
      </c>
      <c r="Z1587" s="51">
        <f>VLOOKUP(H1587,[4]c!$C$2:$AO$189,19,FALSE)</f>
        <v>6</v>
      </c>
      <c r="AA1587" s="51">
        <f>VLOOKUP(H1587,[4]c!$C$2:$AO$189,20,FALSE)</f>
        <v>6</v>
      </c>
      <c r="AB1587" s="51">
        <f>VLOOKUP(H1587,[4]c!$C$2:$AO$189,21,FALSE)</f>
        <v>6</v>
      </c>
      <c r="AC1587" s="51">
        <f>VLOOKUP(H1587,[4]c!$C$2:$AO$189,22,FALSE)</f>
        <v>6</v>
      </c>
      <c r="AD1587" s="51">
        <f>VLOOKUP(H1587,[4]c!$C$2:$AO$189,23,FALSE)</f>
        <v>28</v>
      </c>
      <c r="AE1587" s="51">
        <f>VLOOKUP(H1587,[4]c!$C$2:$AO$189,24,FALSE)</f>
        <v>25</v>
      </c>
      <c r="AF1587" s="51">
        <f>VLOOKUP(H1587,[4]c!$C$2:$AO$189,25,FALSE)</f>
        <v>25</v>
      </c>
      <c r="AG1587" s="51">
        <f>VLOOKUP(H1587,[4]c!$C$2:$AO$189,26,FALSE)</f>
        <v>23</v>
      </c>
      <c r="AH1587" s="51">
        <f>VLOOKUP(H1587,[4]c!$C$2:$AO$189,27,FALSE)</f>
        <v>20</v>
      </c>
      <c r="AI1587" s="51">
        <f>VLOOKUP(H1587,[4]c!$C$2:$AO$189,28,FALSE)</f>
        <v>17</v>
      </c>
      <c r="AJ1587" s="51">
        <f>VLOOKUP(H1587,[4]c!$C$2:$AO$189,29,FALSE)</f>
        <v>14</v>
      </c>
      <c r="AK1587" s="51">
        <f>VLOOKUP(H1587,[4]c!$C$2:$AO$189,30,FALSE)</f>
        <v>12</v>
      </c>
      <c r="AL1587" s="51">
        <f>VLOOKUP(H1587,[4]c!$C$2:$AO$189,31,FALSE)</f>
        <v>10</v>
      </c>
      <c r="AM1587" s="51">
        <f>VLOOKUP(H1587,[4]c!$C$2:$AO$189,32,FALSE)</f>
        <v>8</v>
      </c>
      <c r="AN1587" s="51">
        <f>VLOOKUP(H1587,[4]c!$C$2:$AO$189,33,FALSE)</f>
        <v>6</v>
      </c>
      <c r="AO1587" s="51">
        <f>VLOOKUP(H1587,[4]c!$C$2:$AO$189,34,FALSE)</f>
        <v>4</v>
      </c>
      <c r="AP1587" s="51">
        <f>VLOOKUP(H1587,[4]c!$C$2:$AO$189,35,FALSE)</f>
        <v>3</v>
      </c>
      <c r="AQ1587" s="51">
        <f>VLOOKUP(H1587,[4]c!$C$2:$AO$189,36,FALSE)</f>
        <v>16</v>
      </c>
      <c r="AR1587" s="51">
        <f>VLOOKUP(H1587,[4]c!$C$2:$AO$189,37,FALSE)</f>
        <v>15</v>
      </c>
      <c r="AS1587" s="51">
        <f>VLOOKUP(H1587,[4]c!$C$2:$AO$189,38,FALSE)</f>
        <v>71</v>
      </c>
      <c r="AT1587" s="51">
        <f>VLOOKUP(H1587,[4]c!$C$2:$AO$189,39,FALSE)</f>
        <v>8</v>
      </c>
      <c r="AU1587" s="56">
        <v>6854</v>
      </c>
      <c r="AV1587" s="109"/>
      <c r="AW1587" s="109"/>
    </row>
    <row r="1588" spans="1:49" s="33" customFormat="1" ht="12">
      <c r="A1588" s="21">
        <v>1584</v>
      </c>
      <c r="B1588" s="83">
        <v>6855</v>
      </c>
      <c r="C1588" s="84" t="s">
        <v>997</v>
      </c>
      <c r="D1588" s="84" t="s">
        <v>807</v>
      </c>
      <c r="E1588" s="84" t="s">
        <v>813</v>
      </c>
      <c r="F1588" s="46" t="s">
        <v>508</v>
      </c>
      <c r="G1588" s="56" t="s">
        <v>662</v>
      </c>
      <c r="H1588" s="83">
        <v>6855</v>
      </c>
      <c r="I1588" s="16">
        <f t="shared" si="1081"/>
        <v>354</v>
      </c>
      <c r="J1588" s="51">
        <f>VLOOKUP(H1588,[4]c!$C$2:$AO$189,3,FALSE)</f>
        <v>5</v>
      </c>
      <c r="K1588" s="51">
        <f>VLOOKUP(H1588,[4]c!$C$2:$AO$189,4,FALSE)</f>
        <v>7</v>
      </c>
      <c r="L1588" s="51">
        <f>VLOOKUP(H1588,[4]c!$C$2:$AO$189,5,FALSE)</f>
        <v>6</v>
      </c>
      <c r="M1588" s="51">
        <f>VLOOKUP(H1588,[4]c!$C$2:$AO$189,6,FALSE)</f>
        <v>5</v>
      </c>
      <c r="N1588" s="51">
        <f>VLOOKUP(H1588,[4]c!$C$2:$AO$189,7,FALSE)</f>
        <v>5</v>
      </c>
      <c r="O1588" s="51">
        <f>VLOOKUP(H1588,[4]c!$C$2:$AO$189,8,FALSE)</f>
        <v>7</v>
      </c>
      <c r="P1588" s="51">
        <f>VLOOKUP(H1588,[4]c!$C$2:$AO$189,9,FALSE)</f>
        <v>7</v>
      </c>
      <c r="Q1588" s="51">
        <f>VLOOKUP(H1588,[4]c!$C$2:$AO$189,10,FALSE)</f>
        <v>7</v>
      </c>
      <c r="R1588" s="51">
        <f>VLOOKUP(H1588,[4]c!$C$2:$AO$189,11,FALSE)</f>
        <v>7</v>
      </c>
      <c r="S1588" s="51">
        <f>VLOOKUP(H1588,[4]c!$C$2:$AO$189,12,FALSE)</f>
        <v>7</v>
      </c>
      <c r="T1588" s="51">
        <f>VLOOKUP(H1588,[4]c!$C$2:$AO$189,13,FALSE)</f>
        <v>8</v>
      </c>
      <c r="U1588" s="51">
        <f>VLOOKUP(H1588,[4]c!$C$2:$AO$189,14,FALSE)</f>
        <v>8</v>
      </c>
      <c r="V1588" s="51">
        <f>VLOOKUP(H1588,[4]c!$C$2:$AO$189,15,FALSE)</f>
        <v>7</v>
      </c>
      <c r="W1588" s="51">
        <f>VLOOKUP(H1588,[4]c!$C$2:$AO$189,16,FALSE)</f>
        <v>7</v>
      </c>
      <c r="X1588" s="51">
        <f>VLOOKUP(H1588,[4]c!$C$2:$AO$189,17,FALSE)</f>
        <v>7</v>
      </c>
      <c r="Y1588" s="51">
        <f>VLOOKUP(H1588,[4]c!$C$2:$AO$189,18,FALSE)</f>
        <v>7</v>
      </c>
      <c r="Z1588" s="51">
        <f>VLOOKUP(H1588,[4]c!$C$2:$AO$189,19,FALSE)</f>
        <v>7</v>
      </c>
      <c r="AA1588" s="51">
        <f>VLOOKUP(H1588,[4]c!$C$2:$AO$189,20,FALSE)</f>
        <v>7</v>
      </c>
      <c r="AB1588" s="51">
        <f>VLOOKUP(H1588,[4]c!$C$2:$AO$189,21,FALSE)</f>
        <v>7</v>
      </c>
      <c r="AC1588" s="51">
        <f>VLOOKUP(H1588,[4]c!$C$2:$AO$189,22,FALSE)</f>
        <v>7</v>
      </c>
      <c r="AD1588" s="51">
        <f>VLOOKUP(H1588,[4]c!$C$2:$AO$189,23,FALSE)</f>
        <v>32</v>
      </c>
      <c r="AE1588" s="51">
        <f>VLOOKUP(H1588,[4]c!$C$2:$AO$189,24,FALSE)</f>
        <v>29</v>
      </c>
      <c r="AF1588" s="51">
        <f>VLOOKUP(H1588,[4]c!$C$2:$AO$189,25,FALSE)</f>
        <v>29</v>
      </c>
      <c r="AG1588" s="51">
        <f>VLOOKUP(H1588,[4]c!$C$2:$AO$189,26,FALSE)</f>
        <v>26</v>
      </c>
      <c r="AH1588" s="51">
        <f>VLOOKUP(H1588,[4]c!$C$2:$AO$189,27,FALSE)</f>
        <v>23</v>
      </c>
      <c r="AI1588" s="51">
        <f>VLOOKUP(H1588,[4]c!$C$2:$AO$189,28,FALSE)</f>
        <v>20</v>
      </c>
      <c r="AJ1588" s="51">
        <f>VLOOKUP(H1588,[4]c!$C$2:$AO$189,29,FALSE)</f>
        <v>16</v>
      </c>
      <c r="AK1588" s="51">
        <f>VLOOKUP(H1588,[4]c!$C$2:$AO$189,30,FALSE)</f>
        <v>13</v>
      </c>
      <c r="AL1588" s="51">
        <f>VLOOKUP(H1588,[4]c!$C$2:$AO$189,31,FALSE)</f>
        <v>10</v>
      </c>
      <c r="AM1588" s="51">
        <f>VLOOKUP(H1588,[4]c!$C$2:$AO$189,32,FALSE)</f>
        <v>8</v>
      </c>
      <c r="AN1588" s="51">
        <f>VLOOKUP(H1588,[4]c!$C$2:$AO$189,33,FALSE)</f>
        <v>6</v>
      </c>
      <c r="AO1588" s="51">
        <f>VLOOKUP(H1588,[4]c!$C$2:$AO$189,34,FALSE)</f>
        <v>4</v>
      </c>
      <c r="AP1588" s="51">
        <f>VLOOKUP(H1588,[4]c!$C$2:$AO$189,35,FALSE)</f>
        <v>3</v>
      </c>
      <c r="AQ1588" s="51">
        <f>VLOOKUP(H1588,[4]c!$C$2:$AO$189,36,FALSE)</f>
        <v>18</v>
      </c>
      <c r="AR1588" s="51">
        <f>VLOOKUP(H1588,[4]c!$C$2:$AO$189,37,FALSE)</f>
        <v>18</v>
      </c>
      <c r="AS1588" s="51">
        <f>VLOOKUP(H1588,[4]c!$C$2:$AO$189,38,FALSE)</f>
        <v>82</v>
      </c>
      <c r="AT1588" s="51">
        <f>VLOOKUP(H1588,[4]c!$C$2:$AO$189,39,FALSE)</f>
        <v>9</v>
      </c>
      <c r="AU1588" s="56">
        <v>6855</v>
      </c>
      <c r="AV1588" s="109"/>
      <c r="AW1588" s="109"/>
    </row>
    <row r="1589" spans="1:49" s="33" customFormat="1" ht="12">
      <c r="A1589" s="6">
        <v>1585</v>
      </c>
      <c r="B1589" s="83">
        <v>6856</v>
      </c>
      <c r="C1589" s="84" t="s">
        <v>997</v>
      </c>
      <c r="D1589" s="84" t="s">
        <v>807</v>
      </c>
      <c r="E1589" s="84" t="s">
        <v>813</v>
      </c>
      <c r="F1589" s="46" t="s">
        <v>509</v>
      </c>
      <c r="G1589" s="56" t="s">
        <v>662</v>
      </c>
      <c r="H1589" s="83">
        <v>6856</v>
      </c>
      <c r="I1589" s="16">
        <f t="shared" si="1081"/>
        <v>1144</v>
      </c>
      <c r="J1589" s="51">
        <f>VLOOKUP(H1589,[4]c!$C$2:$AO$189,3,FALSE)</f>
        <v>14</v>
      </c>
      <c r="K1589" s="51">
        <f>VLOOKUP(H1589,[4]c!$C$2:$AO$189,4,FALSE)</f>
        <v>17</v>
      </c>
      <c r="L1589" s="51">
        <f>VLOOKUP(H1589,[4]c!$C$2:$AO$189,5,FALSE)</f>
        <v>24</v>
      </c>
      <c r="M1589" s="51">
        <f>VLOOKUP(H1589,[4]c!$C$2:$AO$189,6,FALSE)</f>
        <v>20</v>
      </c>
      <c r="N1589" s="51">
        <f>VLOOKUP(H1589,[4]c!$C$2:$AO$189,7,FALSE)</f>
        <v>25</v>
      </c>
      <c r="O1589" s="51">
        <f>VLOOKUP(H1589,[4]c!$C$2:$AO$189,8,FALSE)</f>
        <v>21</v>
      </c>
      <c r="P1589" s="51">
        <f>VLOOKUP(H1589,[4]c!$C$2:$AO$189,9,FALSE)</f>
        <v>21</v>
      </c>
      <c r="Q1589" s="51">
        <f>VLOOKUP(H1589,[4]c!$C$2:$AO$189,10,FALSE)</f>
        <v>22</v>
      </c>
      <c r="R1589" s="51">
        <f>VLOOKUP(H1589,[4]c!$C$2:$AO$189,11,FALSE)</f>
        <v>22</v>
      </c>
      <c r="S1589" s="51">
        <f>VLOOKUP(H1589,[4]c!$C$2:$AO$189,12,FALSE)</f>
        <v>22</v>
      </c>
      <c r="T1589" s="51">
        <f>VLOOKUP(H1589,[4]c!$C$2:$AO$189,13,FALSE)</f>
        <v>25</v>
      </c>
      <c r="U1589" s="51">
        <f>VLOOKUP(H1589,[4]c!$C$2:$AO$189,14,FALSE)</f>
        <v>26</v>
      </c>
      <c r="V1589" s="51">
        <f>VLOOKUP(H1589,[4]c!$C$2:$AO$189,15,FALSE)</f>
        <v>24</v>
      </c>
      <c r="W1589" s="51">
        <f>VLOOKUP(H1589,[4]c!$C$2:$AO$189,16,FALSE)</f>
        <v>23</v>
      </c>
      <c r="X1589" s="51">
        <f>VLOOKUP(H1589,[4]c!$C$2:$AO$189,17,FALSE)</f>
        <v>23</v>
      </c>
      <c r="Y1589" s="51">
        <f>VLOOKUP(H1589,[4]c!$C$2:$AO$189,18,FALSE)</f>
        <v>24</v>
      </c>
      <c r="Z1589" s="51">
        <f>VLOOKUP(H1589,[4]c!$C$2:$AO$189,19,FALSE)</f>
        <v>24</v>
      </c>
      <c r="AA1589" s="51">
        <f>VLOOKUP(H1589,[4]c!$C$2:$AO$189,20,FALSE)</f>
        <v>23</v>
      </c>
      <c r="AB1589" s="51">
        <f>VLOOKUP(H1589,[4]c!$C$2:$AO$189,21,FALSE)</f>
        <v>22</v>
      </c>
      <c r="AC1589" s="51">
        <f>VLOOKUP(H1589,[4]c!$C$2:$AO$189,22,FALSE)</f>
        <v>22</v>
      </c>
      <c r="AD1589" s="51">
        <f>VLOOKUP(H1589,[4]c!$C$2:$AO$189,23,FALSE)</f>
        <v>102</v>
      </c>
      <c r="AE1589" s="51">
        <f>VLOOKUP(H1589,[4]c!$C$2:$AO$189,24,FALSE)</f>
        <v>92</v>
      </c>
      <c r="AF1589" s="51">
        <f>VLOOKUP(H1589,[4]c!$C$2:$AO$189,25,FALSE)</f>
        <v>91</v>
      </c>
      <c r="AG1589" s="51">
        <f>VLOOKUP(H1589,[4]c!$C$2:$AO$189,26,FALSE)</f>
        <v>82</v>
      </c>
      <c r="AH1589" s="51">
        <f>VLOOKUP(H1589,[4]c!$C$2:$AO$189,27,FALSE)</f>
        <v>72</v>
      </c>
      <c r="AI1589" s="51">
        <f>VLOOKUP(H1589,[4]c!$C$2:$AO$189,28,FALSE)</f>
        <v>63</v>
      </c>
      <c r="AJ1589" s="51">
        <f>VLOOKUP(H1589,[4]c!$C$2:$AO$189,29,FALSE)</f>
        <v>51</v>
      </c>
      <c r="AK1589" s="51">
        <f>VLOOKUP(H1589,[4]c!$C$2:$AO$189,30,FALSE)</f>
        <v>43</v>
      </c>
      <c r="AL1589" s="51">
        <f>VLOOKUP(H1589,[4]c!$C$2:$AO$189,31,FALSE)</f>
        <v>35</v>
      </c>
      <c r="AM1589" s="51">
        <f>VLOOKUP(H1589,[4]c!$C$2:$AO$189,32,FALSE)</f>
        <v>26</v>
      </c>
      <c r="AN1589" s="51">
        <f>VLOOKUP(H1589,[4]c!$C$2:$AO$189,33,FALSE)</f>
        <v>19</v>
      </c>
      <c r="AO1589" s="51">
        <f>VLOOKUP(H1589,[4]c!$C$2:$AO$189,34,FALSE)</f>
        <v>13</v>
      </c>
      <c r="AP1589" s="51">
        <f>VLOOKUP(H1589,[4]c!$C$2:$AO$189,35,FALSE)</f>
        <v>11</v>
      </c>
      <c r="AQ1589" s="51">
        <f>VLOOKUP(H1589,[4]c!$C$2:$AO$189,36,FALSE)</f>
        <v>60</v>
      </c>
      <c r="AR1589" s="51">
        <f>VLOOKUP(H1589,[4]c!$C$2:$AO$189,37,FALSE)</f>
        <v>58</v>
      </c>
      <c r="AS1589" s="51">
        <f>VLOOKUP(H1589,[4]c!$C$2:$AO$189,38,FALSE)</f>
        <v>257</v>
      </c>
      <c r="AT1589" s="51">
        <f>VLOOKUP(H1589,[4]c!$C$2:$AO$189,39,FALSE)</f>
        <v>29</v>
      </c>
      <c r="AU1589" s="56">
        <v>6856</v>
      </c>
      <c r="AV1589" s="109"/>
      <c r="AW1589" s="109"/>
    </row>
    <row r="1590" spans="1:49" s="33" customFormat="1" ht="12">
      <c r="A1590" s="21">
        <v>1586</v>
      </c>
      <c r="B1590" s="83">
        <v>6857</v>
      </c>
      <c r="C1590" s="84" t="s">
        <v>997</v>
      </c>
      <c r="D1590" s="84" t="s">
        <v>807</v>
      </c>
      <c r="E1590" s="84" t="s">
        <v>813</v>
      </c>
      <c r="F1590" s="46" t="s">
        <v>274</v>
      </c>
      <c r="G1590" s="56" t="s">
        <v>662</v>
      </c>
      <c r="H1590" s="83">
        <v>6857</v>
      </c>
      <c r="I1590" s="16">
        <f t="shared" si="1081"/>
        <v>1932</v>
      </c>
      <c r="J1590" s="51">
        <f>VLOOKUP(H1590,[4]c!$C$2:$AO$189,3,FALSE)</f>
        <v>36</v>
      </c>
      <c r="K1590" s="51">
        <f>VLOOKUP(H1590,[4]c!$C$2:$AO$189,4,FALSE)</f>
        <v>40</v>
      </c>
      <c r="L1590" s="51">
        <f>VLOOKUP(H1590,[4]c!$C$2:$AO$189,5,FALSE)</f>
        <v>35</v>
      </c>
      <c r="M1590" s="51">
        <f>VLOOKUP(H1590,[4]c!$C$2:$AO$189,6,FALSE)</f>
        <v>37</v>
      </c>
      <c r="N1590" s="51">
        <f>VLOOKUP(H1590,[4]c!$C$2:$AO$189,7,FALSE)</f>
        <v>37</v>
      </c>
      <c r="O1590" s="51">
        <f>VLOOKUP(H1590,[4]c!$C$2:$AO$189,8,FALSE)</f>
        <v>36</v>
      </c>
      <c r="P1590" s="51">
        <f>VLOOKUP(H1590,[4]c!$C$2:$AO$189,9,FALSE)</f>
        <v>35</v>
      </c>
      <c r="Q1590" s="51">
        <f>VLOOKUP(H1590,[4]c!$C$2:$AO$189,10,FALSE)</f>
        <v>36</v>
      </c>
      <c r="R1590" s="51">
        <f>VLOOKUP(H1590,[4]c!$C$2:$AO$189,11,FALSE)</f>
        <v>36</v>
      </c>
      <c r="S1590" s="51">
        <f>VLOOKUP(H1590,[4]c!$C$2:$AO$189,12,FALSE)</f>
        <v>36</v>
      </c>
      <c r="T1590" s="51">
        <f>VLOOKUP(H1590,[4]c!$C$2:$AO$189,13,FALSE)</f>
        <v>41</v>
      </c>
      <c r="U1590" s="51">
        <f>VLOOKUP(H1590,[4]c!$C$2:$AO$189,14,FALSE)</f>
        <v>42</v>
      </c>
      <c r="V1590" s="51">
        <f>VLOOKUP(H1590,[4]c!$C$2:$AO$189,15,FALSE)</f>
        <v>39</v>
      </c>
      <c r="W1590" s="51">
        <f>VLOOKUP(H1590,[4]c!$C$2:$AO$189,16,FALSE)</f>
        <v>38</v>
      </c>
      <c r="X1590" s="51">
        <f>VLOOKUP(H1590,[4]c!$C$2:$AO$189,17,FALSE)</f>
        <v>38</v>
      </c>
      <c r="Y1590" s="51">
        <f>VLOOKUP(H1590,[4]c!$C$2:$AO$189,18,FALSE)</f>
        <v>40</v>
      </c>
      <c r="Z1590" s="51">
        <f>VLOOKUP(H1590,[4]c!$C$2:$AO$189,19,FALSE)</f>
        <v>40</v>
      </c>
      <c r="AA1590" s="51">
        <f>VLOOKUP(H1590,[4]c!$C$2:$AO$189,20,FALSE)</f>
        <v>39</v>
      </c>
      <c r="AB1590" s="51">
        <f>VLOOKUP(H1590,[4]c!$C$2:$AO$189,21,FALSE)</f>
        <v>37</v>
      </c>
      <c r="AC1590" s="51">
        <f>VLOOKUP(H1590,[4]c!$C$2:$AO$189,22,FALSE)</f>
        <v>37</v>
      </c>
      <c r="AD1590" s="51">
        <f>VLOOKUP(H1590,[4]c!$C$2:$AO$189,23,FALSE)</f>
        <v>171</v>
      </c>
      <c r="AE1590" s="51">
        <f>VLOOKUP(H1590,[4]c!$C$2:$AO$189,24,FALSE)</f>
        <v>155</v>
      </c>
      <c r="AF1590" s="51">
        <f>VLOOKUP(H1590,[4]c!$C$2:$AO$189,25,FALSE)</f>
        <v>153</v>
      </c>
      <c r="AG1590" s="51">
        <f>VLOOKUP(H1590,[4]c!$C$2:$AO$189,26,FALSE)</f>
        <v>138</v>
      </c>
      <c r="AH1590" s="51">
        <f>VLOOKUP(H1590,[4]c!$C$2:$AO$189,27,FALSE)</f>
        <v>121</v>
      </c>
      <c r="AI1590" s="51">
        <f>VLOOKUP(H1590,[4]c!$C$2:$AO$189,28,FALSE)</f>
        <v>106</v>
      </c>
      <c r="AJ1590" s="51">
        <f>VLOOKUP(H1590,[4]c!$C$2:$AO$189,29,FALSE)</f>
        <v>86</v>
      </c>
      <c r="AK1590" s="51">
        <f>VLOOKUP(H1590,[4]c!$C$2:$AO$189,30,FALSE)</f>
        <v>72</v>
      </c>
      <c r="AL1590" s="51">
        <f>VLOOKUP(H1590,[4]c!$C$2:$AO$189,31,FALSE)</f>
        <v>58</v>
      </c>
      <c r="AM1590" s="51">
        <f>VLOOKUP(H1590,[4]c!$C$2:$AO$189,32,FALSE)</f>
        <v>44</v>
      </c>
      <c r="AN1590" s="51">
        <f>VLOOKUP(H1590,[4]c!$C$2:$AO$189,33,FALSE)</f>
        <v>32</v>
      </c>
      <c r="AO1590" s="51">
        <f>VLOOKUP(H1590,[4]c!$C$2:$AO$189,34,FALSE)</f>
        <v>22</v>
      </c>
      <c r="AP1590" s="51">
        <f>VLOOKUP(H1590,[4]c!$C$2:$AO$189,35,FALSE)</f>
        <v>19</v>
      </c>
      <c r="AQ1590" s="51">
        <f>VLOOKUP(H1590,[4]c!$C$2:$AO$189,36,FALSE)</f>
        <v>98</v>
      </c>
      <c r="AR1590" s="51">
        <f>VLOOKUP(H1590,[4]c!$C$2:$AO$189,37,FALSE)</f>
        <v>98</v>
      </c>
      <c r="AS1590" s="51">
        <f>VLOOKUP(H1590,[4]c!$C$2:$AO$189,38,FALSE)</f>
        <v>433</v>
      </c>
      <c r="AT1590" s="51">
        <f>VLOOKUP(H1590,[4]c!$C$2:$AO$189,39,FALSE)</f>
        <v>49</v>
      </c>
      <c r="AU1590" s="56">
        <v>6857</v>
      </c>
      <c r="AV1590" s="109"/>
      <c r="AW1590" s="109"/>
    </row>
    <row r="1591" spans="1:49" s="33" customFormat="1" ht="12">
      <c r="A1591" s="21">
        <v>1587</v>
      </c>
      <c r="B1591" s="83">
        <v>6858</v>
      </c>
      <c r="C1591" s="84" t="s">
        <v>997</v>
      </c>
      <c r="D1591" s="84" t="s">
        <v>807</v>
      </c>
      <c r="E1591" s="84" t="s">
        <v>813</v>
      </c>
      <c r="F1591" s="46" t="s">
        <v>510</v>
      </c>
      <c r="G1591" s="56" t="s">
        <v>667</v>
      </c>
      <c r="H1591" s="83">
        <v>6858</v>
      </c>
      <c r="I1591" s="16">
        <f t="shared" si="1081"/>
        <v>1475</v>
      </c>
      <c r="J1591" s="51">
        <f>VLOOKUP(H1591,[4]c!$C$2:$AO$189,3,FALSE)</f>
        <v>35</v>
      </c>
      <c r="K1591" s="51">
        <f>VLOOKUP(H1591,[4]c!$C$2:$AO$189,4,FALSE)</f>
        <v>30</v>
      </c>
      <c r="L1591" s="51">
        <f>VLOOKUP(H1591,[4]c!$C$2:$AO$189,5,FALSE)</f>
        <v>35</v>
      </c>
      <c r="M1591" s="51">
        <f>VLOOKUP(H1591,[4]c!$C$2:$AO$189,6,FALSE)</f>
        <v>49</v>
      </c>
      <c r="N1591" s="51">
        <f>VLOOKUP(H1591,[4]c!$C$2:$AO$189,7,FALSE)</f>
        <v>40</v>
      </c>
      <c r="O1591" s="51">
        <f>VLOOKUP(H1591,[4]c!$C$2:$AO$189,8,FALSE)</f>
        <v>27</v>
      </c>
      <c r="P1591" s="51">
        <f>VLOOKUP(H1591,[4]c!$C$2:$AO$189,9,FALSE)</f>
        <v>26</v>
      </c>
      <c r="Q1591" s="51">
        <f>VLOOKUP(H1591,[4]c!$C$2:$AO$189,10,FALSE)</f>
        <v>27</v>
      </c>
      <c r="R1591" s="51">
        <f>VLOOKUP(H1591,[4]c!$C$2:$AO$189,11,FALSE)</f>
        <v>27</v>
      </c>
      <c r="S1591" s="51">
        <f>VLOOKUP(H1591,[4]c!$C$2:$AO$189,12,FALSE)</f>
        <v>27</v>
      </c>
      <c r="T1591" s="51">
        <f>VLOOKUP(H1591,[4]c!$C$2:$AO$189,13,FALSE)</f>
        <v>31</v>
      </c>
      <c r="U1591" s="51">
        <f>VLOOKUP(H1591,[4]c!$C$2:$AO$189,14,FALSE)</f>
        <v>32</v>
      </c>
      <c r="V1591" s="51">
        <f>VLOOKUP(H1591,[4]c!$C$2:$AO$189,15,FALSE)</f>
        <v>30</v>
      </c>
      <c r="W1591" s="51">
        <f>VLOOKUP(H1591,[4]c!$C$2:$AO$189,16,FALSE)</f>
        <v>29</v>
      </c>
      <c r="X1591" s="51">
        <f>VLOOKUP(H1591,[4]c!$C$2:$AO$189,17,FALSE)</f>
        <v>29</v>
      </c>
      <c r="Y1591" s="51">
        <f>VLOOKUP(H1591,[4]c!$C$2:$AO$189,18,FALSE)</f>
        <v>30</v>
      </c>
      <c r="Z1591" s="51">
        <f>VLOOKUP(H1591,[4]c!$C$2:$AO$189,19,FALSE)</f>
        <v>30</v>
      </c>
      <c r="AA1591" s="51">
        <f>VLOOKUP(H1591,[4]c!$C$2:$AO$189,20,FALSE)</f>
        <v>29</v>
      </c>
      <c r="AB1591" s="51">
        <f>VLOOKUP(H1591,[4]c!$C$2:$AO$189,21,FALSE)</f>
        <v>27</v>
      </c>
      <c r="AC1591" s="51">
        <f>VLOOKUP(H1591,[4]c!$C$2:$AO$189,22,FALSE)</f>
        <v>27</v>
      </c>
      <c r="AD1591" s="51">
        <f>VLOOKUP(H1591,[4]c!$C$2:$AO$189,23,FALSE)</f>
        <v>125</v>
      </c>
      <c r="AE1591" s="51">
        <f>VLOOKUP(H1591,[4]c!$C$2:$AO$189,24,FALSE)</f>
        <v>113</v>
      </c>
      <c r="AF1591" s="51">
        <f>VLOOKUP(H1591,[4]c!$C$2:$AO$189,25,FALSE)</f>
        <v>111</v>
      </c>
      <c r="AG1591" s="51">
        <f>VLOOKUP(H1591,[4]c!$C$2:$AO$189,26,FALSE)</f>
        <v>100</v>
      </c>
      <c r="AH1591" s="51">
        <f>VLOOKUP(H1591,[4]c!$C$2:$AO$189,27,FALSE)</f>
        <v>88</v>
      </c>
      <c r="AI1591" s="51">
        <f>VLOOKUP(H1591,[4]c!$C$2:$AO$189,28,FALSE)</f>
        <v>77</v>
      </c>
      <c r="AJ1591" s="51">
        <f>VLOOKUP(H1591,[4]c!$C$2:$AO$189,29,FALSE)</f>
        <v>63</v>
      </c>
      <c r="AK1591" s="51">
        <f>VLOOKUP(H1591,[4]c!$C$2:$AO$189,30,FALSE)</f>
        <v>53</v>
      </c>
      <c r="AL1591" s="51">
        <f>VLOOKUP(H1591,[4]c!$C$2:$AO$189,31,FALSE)</f>
        <v>43</v>
      </c>
      <c r="AM1591" s="51">
        <f>VLOOKUP(H1591,[4]c!$C$2:$AO$189,32,FALSE)</f>
        <v>32</v>
      </c>
      <c r="AN1591" s="51">
        <f>VLOOKUP(H1591,[4]c!$C$2:$AO$189,33,FALSE)</f>
        <v>23</v>
      </c>
      <c r="AO1591" s="51">
        <f>VLOOKUP(H1591,[4]c!$C$2:$AO$189,34,FALSE)</f>
        <v>16</v>
      </c>
      <c r="AP1591" s="51">
        <f>VLOOKUP(H1591,[4]c!$C$2:$AO$189,35,FALSE)</f>
        <v>14</v>
      </c>
      <c r="AQ1591" s="51">
        <f>VLOOKUP(H1591,[4]c!$C$2:$AO$189,36,FALSE)</f>
        <v>75</v>
      </c>
      <c r="AR1591" s="51">
        <f>VLOOKUP(H1591,[4]c!$C$2:$AO$189,37,FALSE)</f>
        <v>72</v>
      </c>
      <c r="AS1591" s="51">
        <f>VLOOKUP(H1591,[4]c!$C$2:$AO$189,38,FALSE)</f>
        <v>315</v>
      </c>
      <c r="AT1591" s="51">
        <f>VLOOKUP(H1591,[4]c!$C$2:$AO$189,39,FALSE)</f>
        <v>36</v>
      </c>
      <c r="AU1591" s="56">
        <v>6858</v>
      </c>
      <c r="AV1591" s="109"/>
      <c r="AW1591" s="109"/>
    </row>
    <row r="1592" spans="1:49" s="33" customFormat="1" ht="12">
      <c r="A1592" s="6">
        <v>1588</v>
      </c>
      <c r="B1592" s="83">
        <v>6865</v>
      </c>
      <c r="C1592" s="84" t="s">
        <v>997</v>
      </c>
      <c r="D1592" s="84" t="s">
        <v>807</v>
      </c>
      <c r="E1592" s="84" t="s">
        <v>813</v>
      </c>
      <c r="F1592" s="46" t="s">
        <v>511</v>
      </c>
      <c r="G1592" s="56" t="s">
        <v>662</v>
      </c>
      <c r="H1592" s="83">
        <v>6865</v>
      </c>
      <c r="I1592" s="16">
        <f t="shared" si="1081"/>
        <v>333</v>
      </c>
      <c r="J1592" s="51">
        <f>VLOOKUP(H1592,[4]c!$C$2:$AO$189,3,FALSE)</f>
        <v>10</v>
      </c>
      <c r="K1592" s="51">
        <f>VLOOKUP(H1592,[4]c!$C$2:$AO$189,4,FALSE)</f>
        <v>4</v>
      </c>
      <c r="L1592" s="51">
        <f>VLOOKUP(H1592,[4]c!$C$2:$AO$189,5,FALSE)</f>
        <v>11</v>
      </c>
      <c r="M1592" s="51">
        <f>VLOOKUP(H1592,[4]c!$C$2:$AO$189,6,FALSE)</f>
        <v>9</v>
      </c>
      <c r="N1592" s="51">
        <f>VLOOKUP(H1592,[4]c!$C$2:$AO$189,7,FALSE)</f>
        <v>12</v>
      </c>
      <c r="O1592" s="51">
        <f>VLOOKUP(H1592,[4]c!$C$2:$AO$189,8,FALSE)</f>
        <v>6</v>
      </c>
      <c r="P1592" s="51">
        <f>VLOOKUP(H1592,[4]c!$C$2:$AO$189,9,FALSE)</f>
        <v>6</v>
      </c>
      <c r="Q1592" s="51">
        <f>VLOOKUP(H1592,[4]c!$C$2:$AO$189,10,FALSE)</f>
        <v>6</v>
      </c>
      <c r="R1592" s="51">
        <f>VLOOKUP(H1592,[4]c!$C$2:$AO$189,11,FALSE)</f>
        <v>6</v>
      </c>
      <c r="S1592" s="51">
        <f>VLOOKUP(H1592,[4]c!$C$2:$AO$189,12,FALSE)</f>
        <v>6</v>
      </c>
      <c r="T1592" s="51">
        <f>VLOOKUP(H1592,[4]c!$C$2:$AO$189,13,FALSE)</f>
        <v>7</v>
      </c>
      <c r="U1592" s="51">
        <f>VLOOKUP(H1592,[4]c!$C$2:$AO$189,14,FALSE)</f>
        <v>7</v>
      </c>
      <c r="V1592" s="51">
        <f>VLOOKUP(H1592,[4]c!$C$2:$AO$189,15,FALSE)</f>
        <v>6</v>
      </c>
      <c r="W1592" s="51">
        <f>VLOOKUP(H1592,[4]c!$C$2:$AO$189,16,FALSE)</f>
        <v>6</v>
      </c>
      <c r="X1592" s="51">
        <f>VLOOKUP(H1592,[4]c!$C$2:$AO$189,17,FALSE)</f>
        <v>6</v>
      </c>
      <c r="Y1592" s="51">
        <f>VLOOKUP(H1592,[4]c!$C$2:$AO$189,18,FALSE)</f>
        <v>6</v>
      </c>
      <c r="Z1592" s="51">
        <f>VLOOKUP(H1592,[4]c!$C$2:$AO$189,19,FALSE)</f>
        <v>6</v>
      </c>
      <c r="AA1592" s="51">
        <f>VLOOKUP(H1592,[4]c!$C$2:$AO$189,20,FALSE)</f>
        <v>6</v>
      </c>
      <c r="AB1592" s="51">
        <f>VLOOKUP(H1592,[4]c!$C$2:$AO$189,21,FALSE)</f>
        <v>6</v>
      </c>
      <c r="AC1592" s="51">
        <f>VLOOKUP(H1592,[4]c!$C$2:$AO$189,22,FALSE)</f>
        <v>6</v>
      </c>
      <c r="AD1592" s="51">
        <f>VLOOKUP(H1592,[4]c!$C$2:$AO$189,23,FALSE)</f>
        <v>28</v>
      </c>
      <c r="AE1592" s="51">
        <f>VLOOKUP(H1592,[4]c!$C$2:$AO$189,24,FALSE)</f>
        <v>25</v>
      </c>
      <c r="AF1592" s="51">
        <f>VLOOKUP(H1592,[4]c!$C$2:$AO$189,25,FALSE)</f>
        <v>25</v>
      </c>
      <c r="AG1592" s="51">
        <f>VLOOKUP(H1592,[4]c!$C$2:$AO$189,26,FALSE)</f>
        <v>23</v>
      </c>
      <c r="AH1592" s="51">
        <f>VLOOKUP(H1592,[4]c!$C$2:$AO$189,27,FALSE)</f>
        <v>20</v>
      </c>
      <c r="AI1592" s="51">
        <f>VLOOKUP(H1592,[4]c!$C$2:$AO$189,28,FALSE)</f>
        <v>17</v>
      </c>
      <c r="AJ1592" s="51">
        <f>VLOOKUP(H1592,[4]c!$C$2:$AO$189,29,FALSE)</f>
        <v>14</v>
      </c>
      <c r="AK1592" s="51">
        <f>VLOOKUP(H1592,[4]c!$C$2:$AO$189,30,FALSE)</f>
        <v>12</v>
      </c>
      <c r="AL1592" s="51">
        <f>VLOOKUP(H1592,[4]c!$C$2:$AO$189,31,FALSE)</f>
        <v>10</v>
      </c>
      <c r="AM1592" s="51">
        <f>VLOOKUP(H1592,[4]c!$C$2:$AO$189,32,FALSE)</f>
        <v>8</v>
      </c>
      <c r="AN1592" s="51">
        <f>VLOOKUP(H1592,[4]c!$C$2:$AO$189,33,FALSE)</f>
        <v>6</v>
      </c>
      <c r="AO1592" s="51">
        <f>VLOOKUP(H1592,[4]c!$C$2:$AO$189,34,FALSE)</f>
        <v>4</v>
      </c>
      <c r="AP1592" s="51">
        <f>VLOOKUP(H1592,[4]c!$C$2:$AO$189,35,FALSE)</f>
        <v>3</v>
      </c>
      <c r="AQ1592" s="51">
        <f>VLOOKUP(H1592,[4]c!$C$2:$AO$189,36,FALSE)</f>
        <v>16</v>
      </c>
      <c r="AR1592" s="51">
        <f>VLOOKUP(H1592,[4]c!$C$2:$AO$189,37,FALSE)</f>
        <v>15</v>
      </c>
      <c r="AS1592" s="51">
        <f>VLOOKUP(H1592,[4]c!$C$2:$AO$189,38,FALSE)</f>
        <v>71</v>
      </c>
      <c r="AT1592" s="51">
        <f>VLOOKUP(H1592,[4]c!$C$2:$AO$189,39,FALSE)</f>
        <v>8</v>
      </c>
      <c r="AU1592" s="56">
        <v>6865</v>
      </c>
      <c r="AV1592" s="109"/>
      <c r="AW1592" s="109"/>
    </row>
    <row r="1593" spans="1:49" s="33" customFormat="1" ht="12">
      <c r="A1593" s="21">
        <v>1589</v>
      </c>
      <c r="B1593" s="83">
        <v>6936</v>
      </c>
      <c r="C1593" s="84" t="s">
        <v>997</v>
      </c>
      <c r="D1593" s="84" t="s">
        <v>807</v>
      </c>
      <c r="E1593" s="84" t="s">
        <v>813</v>
      </c>
      <c r="F1593" s="46" t="s">
        <v>512</v>
      </c>
      <c r="G1593" s="56" t="s">
        <v>662</v>
      </c>
      <c r="H1593" s="83">
        <v>6936</v>
      </c>
      <c r="I1593" s="16">
        <f t="shared" si="1081"/>
        <v>311</v>
      </c>
      <c r="J1593" s="51">
        <f>VLOOKUP(H1593,[4]c!$C$2:$AO$189,3,FALSE)</f>
        <v>6</v>
      </c>
      <c r="K1593" s="51">
        <f>VLOOKUP(H1593,[4]c!$C$2:$AO$189,4,FALSE)</f>
        <v>4</v>
      </c>
      <c r="L1593" s="51">
        <f>VLOOKUP(H1593,[4]c!$C$2:$AO$189,5,FALSE)</f>
        <v>4</v>
      </c>
      <c r="M1593" s="51">
        <f>VLOOKUP(H1593,[4]c!$C$2:$AO$189,6,FALSE)</f>
        <v>4</v>
      </c>
      <c r="N1593" s="51">
        <f>VLOOKUP(H1593,[4]c!$C$2:$AO$189,7,FALSE)</f>
        <v>6</v>
      </c>
      <c r="O1593" s="51">
        <f>VLOOKUP(H1593,[4]c!$C$2:$AO$189,8,FALSE)</f>
        <v>6</v>
      </c>
      <c r="P1593" s="51">
        <f>VLOOKUP(H1593,[4]c!$C$2:$AO$189,9,FALSE)</f>
        <v>6</v>
      </c>
      <c r="Q1593" s="51">
        <f>VLOOKUP(H1593,[4]c!$C$2:$AO$189,10,FALSE)</f>
        <v>6</v>
      </c>
      <c r="R1593" s="51">
        <f>VLOOKUP(H1593,[4]c!$C$2:$AO$189,11,FALSE)</f>
        <v>6</v>
      </c>
      <c r="S1593" s="51">
        <f>VLOOKUP(H1593,[4]c!$C$2:$AO$189,12,FALSE)</f>
        <v>6</v>
      </c>
      <c r="T1593" s="51">
        <f>VLOOKUP(H1593,[4]c!$C$2:$AO$189,13,FALSE)</f>
        <v>7</v>
      </c>
      <c r="U1593" s="51">
        <f>VLOOKUP(H1593,[4]c!$C$2:$AO$189,14,FALSE)</f>
        <v>7</v>
      </c>
      <c r="V1593" s="51">
        <f>VLOOKUP(H1593,[4]c!$C$2:$AO$189,15,FALSE)</f>
        <v>6</v>
      </c>
      <c r="W1593" s="51">
        <f>VLOOKUP(H1593,[4]c!$C$2:$AO$189,16,FALSE)</f>
        <v>6</v>
      </c>
      <c r="X1593" s="51">
        <f>VLOOKUP(H1593,[4]c!$C$2:$AO$189,17,FALSE)</f>
        <v>6</v>
      </c>
      <c r="Y1593" s="51">
        <f>VLOOKUP(H1593,[4]c!$C$2:$AO$189,18,FALSE)</f>
        <v>6</v>
      </c>
      <c r="Z1593" s="51">
        <f>VLOOKUP(H1593,[4]c!$C$2:$AO$189,19,FALSE)</f>
        <v>6</v>
      </c>
      <c r="AA1593" s="51">
        <f>VLOOKUP(H1593,[4]c!$C$2:$AO$189,20,FALSE)</f>
        <v>6</v>
      </c>
      <c r="AB1593" s="51">
        <f>VLOOKUP(H1593,[4]c!$C$2:$AO$189,21,FALSE)</f>
        <v>6</v>
      </c>
      <c r="AC1593" s="51">
        <f>VLOOKUP(H1593,[4]c!$C$2:$AO$189,22,FALSE)</f>
        <v>6</v>
      </c>
      <c r="AD1593" s="51">
        <f>VLOOKUP(H1593,[4]c!$C$2:$AO$189,23,FALSE)</f>
        <v>28</v>
      </c>
      <c r="AE1593" s="51">
        <f>VLOOKUP(H1593,[4]c!$C$2:$AO$189,24,FALSE)</f>
        <v>25</v>
      </c>
      <c r="AF1593" s="51">
        <f>VLOOKUP(H1593,[4]c!$C$2:$AO$189,25,FALSE)</f>
        <v>25</v>
      </c>
      <c r="AG1593" s="51">
        <f>VLOOKUP(H1593,[4]c!$C$2:$AO$189,26,FALSE)</f>
        <v>23</v>
      </c>
      <c r="AH1593" s="51">
        <f>VLOOKUP(H1593,[4]c!$C$2:$AO$189,27,FALSE)</f>
        <v>20</v>
      </c>
      <c r="AI1593" s="51">
        <f>VLOOKUP(H1593,[4]c!$C$2:$AO$189,28,FALSE)</f>
        <v>17</v>
      </c>
      <c r="AJ1593" s="51">
        <f>VLOOKUP(H1593,[4]c!$C$2:$AO$189,29,FALSE)</f>
        <v>14</v>
      </c>
      <c r="AK1593" s="51">
        <f>VLOOKUP(H1593,[4]c!$C$2:$AO$189,30,FALSE)</f>
        <v>12</v>
      </c>
      <c r="AL1593" s="51">
        <f>VLOOKUP(H1593,[4]c!$C$2:$AO$189,31,FALSE)</f>
        <v>10</v>
      </c>
      <c r="AM1593" s="51">
        <f>VLOOKUP(H1593,[4]c!$C$2:$AO$189,32,FALSE)</f>
        <v>8</v>
      </c>
      <c r="AN1593" s="51">
        <f>VLOOKUP(H1593,[4]c!$C$2:$AO$189,33,FALSE)</f>
        <v>6</v>
      </c>
      <c r="AO1593" s="51">
        <f>VLOOKUP(H1593,[4]c!$C$2:$AO$189,34,FALSE)</f>
        <v>4</v>
      </c>
      <c r="AP1593" s="51">
        <f>VLOOKUP(H1593,[4]c!$C$2:$AO$189,35,FALSE)</f>
        <v>3</v>
      </c>
      <c r="AQ1593" s="51">
        <f>VLOOKUP(H1593,[4]c!$C$2:$AO$189,36,FALSE)</f>
        <v>16</v>
      </c>
      <c r="AR1593" s="51">
        <f>VLOOKUP(H1593,[4]c!$C$2:$AO$189,37,FALSE)</f>
        <v>15</v>
      </c>
      <c r="AS1593" s="51">
        <f>VLOOKUP(H1593,[4]c!$C$2:$AO$189,38,FALSE)</f>
        <v>71</v>
      </c>
      <c r="AT1593" s="51">
        <f>VLOOKUP(H1593,[4]c!$C$2:$AO$189,39,FALSE)</f>
        <v>8</v>
      </c>
      <c r="AU1593" s="56">
        <v>6936</v>
      </c>
      <c r="AV1593" s="109"/>
      <c r="AW1593" s="109"/>
    </row>
    <row r="1594" spans="1:49" s="33" customFormat="1" ht="12">
      <c r="A1594" s="21">
        <v>1590</v>
      </c>
      <c r="B1594" s="83">
        <v>6938</v>
      </c>
      <c r="C1594" s="84" t="s">
        <v>997</v>
      </c>
      <c r="D1594" s="84" t="s">
        <v>807</v>
      </c>
      <c r="E1594" s="84" t="s">
        <v>813</v>
      </c>
      <c r="F1594" s="46" t="s">
        <v>513</v>
      </c>
      <c r="G1594" s="56" t="s">
        <v>667</v>
      </c>
      <c r="H1594" s="83">
        <v>6938</v>
      </c>
      <c r="I1594" s="16">
        <f t="shared" si="1081"/>
        <v>615</v>
      </c>
      <c r="J1594" s="51">
        <f>VLOOKUP(H1594,[4]c!$C$2:$AO$189,3,FALSE)</f>
        <v>4</v>
      </c>
      <c r="K1594" s="51">
        <f>VLOOKUP(H1594,[4]c!$C$2:$AO$189,4,FALSE)</f>
        <v>9</v>
      </c>
      <c r="L1594" s="51">
        <f>VLOOKUP(H1594,[4]c!$C$2:$AO$189,5,FALSE)</f>
        <v>15</v>
      </c>
      <c r="M1594" s="51">
        <f>VLOOKUP(H1594,[4]c!$C$2:$AO$189,6,FALSE)</f>
        <v>11</v>
      </c>
      <c r="N1594" s="51">
        <f>VLOOKUP(H1594,[4]c!$C$2:$AO$189,7,FALSE)</f>
        <v>12</v>
      </c>
      <c r="O1594" s="51">
        <f>VLOOKUP(H1594,[4]c!$C$2:$AO$189,8,FALSE)</f>
        <v>11</v>
      </c>
      <c r="P1594" s="51">
        <f>VLOOKUP(H1594,[4]c!$C$2:$AO$189,9,FALSE)</f>
        <v>11</v>
      </c>
      <c r="Q1594" s="51">
        <f>VLOOKUP(H1594,[4]c!$C$2:$AO$189,10,FALSE)</f>
        <v>11</v>
      </c>
      <c r="R1594" s="51">
        <f>VLOOKUP(H1594,[4]c!$C$2:$AO$189,11,FALSE)</f>
        <v>11</v>
      </c>
      <c r="S1594" s="51">
        <f>VLOOKUP(H1594,[4]c!$C$2:$AO$189,12,FALSE)</f>
        <v>11</v>
      </c>
      <c r="T1594" s="51">
        <f>VLOOKUP(H1594,[4]c!$C$2:$AO$189,13,FALSE)</f>
        <v>13</v>
      </c>
      <c r="U1594" s="51">
        <f>VLOOKUP(H1594,[4]c!$C$2:$AO$189,14,FALSE)</f>
        <v>13</v>
      </c>
      <c r="V1594" s="51">
        <f>VLOOKUP(H1594,[4]c!$C$2:$AO$189,15,FALSE)</f>
        <v>12</v>
      </c>
      <c r="W1594" s="51">
        <f>VLOOKUP(H1594,[4]c!$C$2:$AO$189,16,FALSE)</f>
        <v>12</v>
      </c>
      <c r="X1594" s="51">
        <f>VLOOKUP(H1594,[4]c!$C$2:$AO$189,17,FALSE)</f>
        <v>12</v>
      </c>
      <c r="Y1594" s="51">
        <f>VLOOKUP(H1594,[4]c!$C$2:$AO$189,18,FALSE)</f>
        <v>13</v>
      </c>
      <c r="Z1594" s="51">
        <f>VLOOKUP(H1594,[4]c!$C$2:$AO$189,19,FALSE)</f>
        <v>13</v>
      </c>
      <c r="AA1594" s="51">
        <f>VLOOKUP(H1594,[4]c!$C$2:$AO$189,20,FALSE)</f>
        <v>13</v>
      </c>
      <c r="AB1594" s="51">
        <f>VLOOKUP(H1594,[4]c!$C$2:$AO$189,21,FALSE)</f>
        <v>12</v>
      </c>
      <c r="AC1594" s="51">
        <f>VLOOKUP(H1594,[4]c!$C$2:$AO$189,22,FALSE)</f>
        <v>12</v>
      </c>
      <c r="AD1594" s="51">
        <f>VLOOKUP(H1594,[4]c!$C$2:$AO$189,23,FALSE)</f>
        <v>56</v>
      </c>
      <c r="AE1594" s="51">
        <f>VLOOKUP(H1594,[4]c!$C$2:$AO$189,24,FALSE)</f>
        <v>51</v>
      </c>
      <c r="AF1594" s="51">
        <f>VLOOKUP(H1594,[4]c!$C$2:$AO$189,25,FALSE)</f>
        <v>50</v>
      </c>
      <c r="AG1594" s="51">
        <f>VLOOKUP(H1594,[4]c!$C$2:$AO$189,26,FALSE)</f>
        <v>45</v>
      </c>
      <c r="AH1594" s="51">
        <f>VLOOKUP(H1594,[4]c!$C$2:$AO$189,27,FALSE)</f>
        <v>40</v>
      </c>
      <c r="AI1594" s="51">
        <f>VLOOKUP(H1594,[4]c!$C$2:$AO$189,28,FALSE)</f>
        <v>35</v>
      </c>
      <c r="AJ1594" s="51">
        <f>VLOOKUP(H1594,[4]c!$C$2:$AO$189,29,FALSE)</f>
        <v>28</v>
      </c>
      <c r="AK1594" s="51">
        <f>VLOOKUP(H1594,[4]c!$C$2:$AO$189,30,FALSE)</f>
        <v>23</v>
      </c>
      <c r="AL1594" s="51">
        <f>VLOOKUP(H1594,[4]c!$C$2:$AO$189,31,FALSE)</f>
        <v>19</v>
      </c>
      <c r="AM1594" s="51">
        <f>VLOOKUP(H1594,[4]c!$C$2:$AO$189,32,FALSE)</f>
        <v>14</v>
      </c>
      <c r="AN1594" s="51">
        <f>VLOOKUP(H1594,[4]c!$C$2:$AO$189,33,FALSE)</f>
        <v>10</v>
      </c>
      <c r="AO1594" s="51">
        <f>VLOOKUP(H1594,[4]c!$C$2:$AO$189,34,FALSE)</f>
        <v>7</v>
      </c>
      <c r="AP1594" s="51">
        <f>VLOOKUP(H1594,[4]c!$C$2:$AO$189,35,FALSE)</f>
        <v>6</v>
      </c>
      <c r="AQ1594" s="51">
        <f>VLOOKUP(H1594,[4]c!$C$2:$AO$189,36,FALSE)</f>
        <v>31</v>
      </c>
      <c r="AR1594" s="51">
        <f>VLOOKUP(H1594,[4]c!$C$2:$AO$189,37,FALSE)</f>
        <v>32</v>
      </c>
      <c r="AS1594" s="51">
        <f>VLOOKUP(H1594,[4]c!$C$2:$AO$189,38,FALSE)</f>
        <v>142</v>
      </c>
      <c r="AT1594" s="51">
        <f>VLOOKUP(H1594,[4]c!$C$2:$AO$189,39,FALSE)</f>
        <v>16</v>
      </c>
      <c r="AU1594" s="56">
        <v>6938</v>
      </c>
      <c r="AV1594" s="109"/>
      <c r="AW1594" s="109"/>
    </row>
    <row r="1595" spans="1:49" s="33" customFormat="1" ht="12">
      <c r="A1595" s="6">
        <v>1591</v>
      </c>
      <c r="B1595" s="83">
        <v>7097</v>
      </c>
      <c r="C1595" s="84" t="s">
        <v>997</v>
      </c>
      <c r="D1595" s="84" t="s">
        <v>807</v>
      </c>
      <c r="E1595" s="84" t="s">
        <v>813</v>
      </c>
      <c r="F1595" s="46" t="s">
        <v>514</v>
      </c>
      <c r="G1595" s="56" t="s">
        <v>662</v>
      </c>
      <c r="H1595" s="83">
        <v>7097</v>
      </c>
      <c r="I1595" s="16">
        <f t="shared" si="1081"/>
        <v>373</v>
      </c>
      <c r="J1595" s="51">
        <f>VLOOKUP(H1595,[4]c!$C$2:$AO$189,3,FALSE)</f>
        <v>10</v>
      </c>
      <c r="K1595" s="51">
        <f>VLOOKUP(H1595,[4]c!$C$2:$AO$189,4,FALSE)</f>
        <v>7</v>
      </c>
      <c r="L1595" s="51">
        <f>VLOOKUP(H1595,[4]c!$C$2:$AO$189,5,FALSE)</f>
        <v>5</v>
      </c>
      <c r="M1595" s="51">
        <f>VLOOKUP(H1595,[4]c!$C$2:$AO$189,6,FALSE)</f>
        <v>12</v>
      </c>
      <c r="N1595" s="51">
        <f>VLOOKUP(H1595,[4]c!$C$2:$AO$189,7,FALSE)</f>
        <v>13</v>
      </c>
      <c r="O1595" s="51">
        <f>VLOOKUP(H1595,[4]c!$C$2:$AO$189,8,FALSE)</f>
        <v>7</v>
      </c>
      <c r="P1595" s="51">
        <f>VLOOKUP(H1595,[4]c!$C$2:$AO$189,9,FALSE)</f>
        <v>7</v>
      </c>
      <c r="Q1595" s="51">
        <f>VLOOKUP(H1595,[4]c!$C$2:$AO$189,10,FALSE)</f>
        <v>7</v>
      </c>
      <c r="R1595" s="51">
        <f>VLOOKUP(H1595,[4]c!$C$2:$AO$189,11,FALSE)</f>
        <v>7</v>
      </c>
      <c r="S1595" s="51">
        <f>VLOOKUP(H1595,[4]c!$C$2:$AO$189,12,FALSE)</f>
        <v>7</v>
      </c>
      <c r="T1595" s="51">
        <f>VLOOKUP(H1595,[4]c!$C$2:$AO$189,13,FALSE)</f>
        <v>8</v>
      </c>
      <c r="U1595" s="51">
        <f>VLOOKUP(H1595,[4]c!$C$2:$AO$189,14,FALSE)</f>
        <v>8</v>
      </c>
      <c r="V1595" s="51">
        <f>VLOOKUP(H1595,[4]c!$C$2:$AO$189,15,FALSE)</f>
        <v>7</v>
      </c>
      <c r="W1595" s="51">
        <f>VLOOKUP(H1595,[4]c!$C$2:$AO$189,16,FALSE)</f>
        <v>7</v>
      </c>
      <c r="X1595" s="51">
        <f>VLOOKUP(H1595,[4]c!$C$2:$AO$189,17,FALSE)</f>
        <v>7</v>
      </c>
      <c r="Y1595" s="51">
        <f>VLOOKUP(H1595,[4]c!$C$2:$AO$189,18,FALSE)</f>
        <v>7</v>
      </c>
      <c r="Z1595" s="51">
        <f>VLOOKUP(H1595,[4]c!$C$2:$AO$189,19,FALSE)</f>
        <v>7</v>
      </c>
      <c r="AA1595" s="51">
        <f>VLOOKUP(H1595,[4]c!$C$2:$AO$189,20,FALSE)</f>
        <v>7</v>
      </c>
      <c r="AB1595" s="51">
        <f>VLOOKUP(H1595,[4]c!$C$2:$AO$189,21,FALSE)</f>
        <v>7</v>
      </c>
      <c r="AC1595" s="51">
        <f>VLOOKUP(H1595,[4]c!$C$2:$AO$189,22,FALSE)</f>
        <v>7</v>
      </c>
      <c r="AD1595" s="51">
        <f>VLOOKUP(H1595,[4]c!$C$2:$AO$189,23,FALSE)</f>
        <v>32</v>
      </c>
      <c r="AE1595" s="51">
        <f>VLOOKUP(H1595,[4]c!$C$2:$AO$189,24,FALSE)</f>
        <v>29</v>
      </c>
      <c r="AF1595" s="51">
        <f>VLOOKUP(H1595,[4]c!$C$2:$AO$189,25,FALSE)</f>
        <v>29</v>
      </c>
      <c r="AG1595" s="51">
        <f>VLOOKUP(H1595,[4]c!$C$2:$AO$189,26,FALSE)</f>
        <v>26</v>
      </c>
      <c r="AH1595" s="51">
        <f>VLOOKUP(H1595,[4]c!$C$2:$AO$189,27,FALSE)</f>
        <v>23</v>
      </c>
      <c r="AI1595" s="51">
        <f>VLOOKUP(H1595,[4]c!$C$2:$AO$189,28,FALSE)</f>
        <v>20</v>
      </c>
      <c r="AJ1595" s="51">
        <f>VLOOKUP(H1595,[4]c!$C$2:$AO$189,29,FALSE)</f>
        <v>16</v>
      </c>
      <c r="AK1595" s="51">
        <f>VLOOKUP(H1595,[4]c!$C$2:$AO$189,30,FALSE)</f>
        <v>13</v>
      </c>
      <c r="AL1595" s="51">
        <f>VLOOKUP(H1595,[4]c!$C$2:$AO$189,31,FALSE)</f>
        <v>10</v>
      </c>
      <c r="AM1595" s="51">
        <f>VLOOKUP(H1595,[4]c!$C$2:$AO$189,32,FALSE)</f>
        <v>8</v>
      </c>
      <c r="AN1595" s="51">
        <f>VLOOKUP(H1595,[4]c!$C$2:$AO$189,33,FALSE)</f>
        <v>6</v>
      </c>
      <c r="AO1595" s="51">
        <f>VLOOKUP(H1595,[4]c!$C$2:$AO$189,34,FALSE)</f>
        <v>4</v>
      </c>
      <c r="AP1595" s="51">
        <f>VLOOKUP(H1595,[4]c!$C$2:$AO$189,35,FALSE)</f>
        <v>3</v>
      </c>
      <c r="AQ1595" s="51">
        <f>VLOOKUP(H1595,[4]c!$C$2:$AO$189,36,FALSE)</f>
        <v>18</v>
      </c>
      <c r="AR1595" s="51">
        <f>VLOOKUP(H1595,[4]c!$C$2:$AO$189,37,FALSE)</f>
        <v>18</v>
      </c>
      <c r="AS1595" s="51">
        <f>VLOOKUP(H1595,[4]c!$C$2:$AO$189,38,FALSE)</f>
        <v>82</v>
      </c>
      <c r="AT1595" s="51">
        <f>VLOOKUP(H1595,[4]c!$C$2:$AO$189,39,FALSE)</f>
        <v>9</v>
      </c>
      <c r="AU1595" s="56">
        <v>7097</v>
      </c>
      <c r="AV1595" s="109"/>
      <c r="AW1595" s="109"/>
    </row>
    <row r="1596" spans="1:49" s="33" customFormat="1" ht="12">
      <c r="A1596" s="21">
        <v>1592</v>
      </c>
      <c r="B1596" s="83">
        <v>7098</v>
      </c>
      <c r="C1596" s="84" t="s">
        <v>997</v>
      </c>
      <c r="D1596" s="84" t="s">
        <v>807</v>
      </c>
      <c r="E1596" s="84" t="s">
        <v>813</v>
      </c>
      <c r="F1596" s="46" t="s">
        <v>515</v>
      </c>
      <c r="G1596" s="56" t="s">
        <v>662</v>
      </c>
      <c r="H1596" s="83">
        <v>7098</v>
      </c>
      <c r="I1596" s="16">
        <f t="shared" si="1081"/>
        <v>262</v>
      </c>
      <c r="J1596" s="51">
        <f>VLOOKUP(H1596,[4]c!$C$2:$AO$189,3,FALSE)</f>
        <v>5</v>
      </c>
      <c r="K1596" s="51">
        <f>VLOOKUP(H1596,[4]c!$C$2:$AO$189,4,FALSE)</f>
        <v>4</v>
      </c>
      <c r="L1596" s="51">
        <f>VLOOKUP(H1596,[4]c!$C$2:$AO$189,5,FALSE)</f>
        <v>4</v>
      </c>
      <c r="M1596" s="51">
        <f>VLOOKUP(H1596,[4]c!$C$2:$AO$189,6,FALSE)</f>
        <v>6</v>
      </c>
      <c r="N1596" s="51">
        <f>VLOOKUP(H1596,[4]c!$C$2:$AO$189,7,FALSE)</f>
        <v>11</v>
      </c>
      <c r="O1596" s="51">
        <f>VLOOKUP(H1596,[4]c!$C$2:$AO$189,8,FALSE)</f>
        <v>4</v>
      </c>
      <c r="P1596" s="51">
        <f>VLOOKUP(H1596,[4]c!$C$2:$AO$189,9,FALSE)</f>
        <v>4</v>
      </c>
      <c r="Q1596" s="51">
        <f>VLOOKUP(H1596,[4]c!$C$2:$AO$189,10,FALSE)</f>
        <v>4</v>
      </c>
      <c r="R1596" s="51">
        <f>VLOOKUP(H1596,[4]c!$C$2:$AO$189,11,FALSE)</f>
        <v>4</v>
      </c>
      <c r="S1596" s="51">
        <f>VLOOKUP(H1596,[4]c!$C$2:$AO$189,12,FALSE)</f>
        <v>4</v>
      </c>
      <c r="T1596" s="51">
        <f>VLOOKUP(H1596,[4]c!$C$2:$AO$189,13,FALSE)</f>
        <v>5</v>
      </c>
      <c r="U1596" s="51">
        <f>VLOOKUP(H1596,[4]c!$C$2:$AO$189,14,FALSE)</f>
        <v>5</v>
      </c>
      <c r="V1596" s="51">
        <f>VLOOKUP(H1596,[4]c!$C$2:$AO$189,15,FALSE)</f>
        <v>5</v>
      </c>
      <c r="W1596" s="51">
        <f>VLOOKUP(H1596,[4]c!$C$2:$AO$189,16,FALSE)</f>
        <v>5</v>
      </c>
      <c r="X1596" s="51">
        <f>VLOOKUP(H1596,[4]c!$C$2:$AO$189,17,FALSE)</f>
        <v>5</v>
      </c>
      <c r="Y1596" s="51">
        <f>VLOOKUP(H1596,[4]c!$C$2:$AO$189,18,FALSE)</f>
        <v>5</v>
      </c>
      <c r="Z1596" s="51">
        <f>VLOOKUP(H1596,[4]c!$C$2:$AO$189,19,FALSE)</f>
        <v>5</v>
      </c>
      <c r="AA1596" s="51">
        <f>VLOOKUP(H1596,[4]c!$C$2:$AO$189,20,FALSE)</f>
        <v>5</v>
      </c>
      <c r="AB1596" s="51">
        <f>VLOOKUP(H1596,[4]c!$C$2:$AO$189,21,FALSE)</f>
        <v>5</v>
      </c>
      <c r="AC1596" s="51">
        <f>VLOOKUP(H1596,[4]c!$C$2:$AO$189,22,FALSE)</f>
        <v>5</v>
      </c>
      <c r="AD1596" s="51">
        <f>VLOOKUP(H1596,[4]c!$C$2:$AO$189,23,FALSE)</f>
        <v>23</v>
      </c>
      <c r="AE1596" s="51">
        <f>VLOOKUP(H1596,[4]c!$C$2:$AO$189,24,FALSE)</f>
        <v>21</v>
      </c>
      <c r="AF1596" s="51">
        <f>VLOOKUP(H1596,[4]c!$C$2:$AO$189,25,FALSE)</f>
        <v>21</v>
      </c>
      <c r="AG1596" s="51">
        <f>VLOOKUP(H1596,[4]c!$C$2:$AO$189,26,FALSE)</f>
        <v>19</v>
      </c>
      <c r="AH1596" s="51">
        <f>VLOOKUP(H1596,[4]c!$C$2:$AO$189,27,FALSE)</f>
        <v>17</v>
      </c>
      <c r="AI1596" s="51">
        <f>VLOOKUP(H1596,[4]c!$C$2:$AO$189,28,FALSE)</f>
        <v>15</v>
      </c>
      <c r="AJ1596" s="51">
        <f>VLOOKUP(H1596,[4]c!$C$2:$AO$189,29,FALSE)</f>
        <v>12</v>
      </c>
      <c r="AK1596" s="51">
        <f>VLOOKUP(H1596,[4]c!$C$2:$AO$189,30,FALSE)</f>
        <v>10</v>
      </c>
      <c r="AL1596" s="51">
        <f>VLOOKUP(H1596,[4]c!$C$2:$AO$189,31,FALSE)</f>
        <v>8</v>
      </c>
      <c r="AM1596" s="51">
        <f>VLOOKUP(H1596,[4]c!$C$2:$AO$189,32,FALSE)</f>
        <v>6</v>
      </c>
      <c r="AN1596" s="51">
        <f>VLOOKUP(H1596,[4]c!$C$2:$AO$189,33,FALSE)</f>
        <v>4</v>
      </c>
      <c r="AO1596" s="51">
        <f>VLOOKUP(H1596,[4]c!$C$2:$AO$189,34,FALSE)</f>
        <v>3</v>
      </c>
      <c r="AP1596" s="51">
        <f>VLOOKUP(H1596,[4]c!$C$2:$AO$189,35,FALSE)</f>
        <v>3</v>
      </c>
      <c r="AQ1596" s="51">
        <f>VLOOKUP(H1596,[4]c!$C$2:$AO$189,36,FALSE)</f>
        <v>12</v>
      </c>
      <c r="AR1596" s="51">
        <f>VLOOKUP(H1596,[4]c!$C$2:$AO$189,37,FALSE)</f>
        <v>13</v>
      </c>
      <c r="AS1596" s="51">
        <f>VLOOKUP(H1596,[4]c!$C$2:$AO$189,38,FALSE)</f>
        <v>59</v>
      </c>
      <c r="AT1596" s="51">
        <f>VLOOKUP(H1596,[4]c!$C$2:$AO$189,39,FALSE)</f>
        <v>7</v>
      </c>
      <c r="AU1596" s="56">
        <v>7098</v>
      </c>
      <c r="AV1596" s="109"/>
      <c r="AW1596" s="109"/>
    </row>
    <row r="1597" spans="1:49" s="33" customFormat="1" ht="12">
      <c r="A1597" s="21">
        <v>1593</v>
      </c>
      <c r="B1597" s="83">
        <v>7109</v>
      </c>
      <c r="C1597" s="84" t="s">
        <v>997</v>
      </c>
      <c r="D1597" s="84" t="s">
        <v>807</v>
      </c>
      <c r="E1597" s="84" t="s">
        <v>813</v>
      </c>
      <c r="F1597" s="46" t="s">
        <v>516</v>
      </c>
      <c r="G1597" s="56" t="s">
        <v>662</v>
      </c>
      <c r="H1597" s="83">
        <v>7109</v>
      </c>
      <c r="I1597" s="16">
        <f t="shared" si="1081"/>
        <v>425</v>
      </c>
      <c r="J1597" s="51">
        <f>VLOOKUP(H1597,[4]c!$C$2:$AO$189,3,FALSE)</f>
        <v>5</v>
      </c>
      <c r="K1597" s="51">
        <f>VLOOKUP(H1597,[4]c!$C$2:$AO$189,4,FALSE)</f>
        <v>6</v>
      </c>
      <c r="L1597" s="51">
        <f>VLOOKUP(H1597,[4]c!$C$2:$AO$189,5,FALSE)</f>
        <v>4</v>
      </c>
      <c r="M1597" s="51">
        <f>VLOOKUP(H1597,[4]c!$C$2:$AO$189,6,FALSE)</f>
        <v>6</v>
      </c>
      <c r="N1597" s="51">
        <f>VLOOKUP(H1597,[4]c!$C$2:$AO$189,7,FALSE)</f>
        <v>12</v>
      </c>
      <c r="O1597" s="51">
        <f>VLOOKUP(H1597,[4]c!$C$2:$AO$189,8,FALSE)</f>
        <v>9</v>
      </c>
      <c r="P1597" s="51">
        <f>VLOOKUP(H1597,[4]c!$C$2:$AO$189,9,FALSE)</f>
        <v>9</v>
      </c>
      <c r="Q1597" s="51">
        <f>VLOOKUP(H1597,[4]c!$C$2:$AO$189,10,FALSE)</f>
        <v>9</v>
      </c>
      <c r="R1597" s="51">
        <f>VLOOKUP(H1597,[4]c!$C$2:$AO$189,11,FALSE)</f>
        <v>9</v>
      </c>
      <c r="S1597" s="51">
        <f>VLOOKUP(H1597,[4]c!$C$2:$AO$189,12,FALSE)</f>
        <v>9</v>
      </c>
      <c r="T1597" s="51">
        <f>VLOOKUP(H1597,[4]c!$C$2:$AO$189,13,FALSE)</f>
        <v>10</v>
      </c>
      <c r="U1597" s="51">
        <f>VLOOKUP(H1597,[4]c!$C$2:$AO$189,14,FALSE)</f>
        <v>10</v>
      </c>
      <c r="V1597" s="51">
        <f>VLOOKUP(H1597,[4]c!$C$2:$AO$189,15,FALSE)</f>
        <v>9</v>
      </c>
      <c r="W1597" s="51">
        <f>VLOOKUP(H1597,[4]c!$C$2:$AO$189,16,FALSE)</f>
        <v>9</v>
      </c>
      <c r="X1597" s="51">
        <f>VLOOKUP(H1597,[4]c!$C$2:$AO$189,17,FALSE)</f>
        <v>9</v>
      </c>
      <c r="Y1597" s="51">
        <f>VLOOKUP(H1597,[4]c!$C$2:$AO$189,18,FALSE)</f>
        <v>9</v>
      </c>
      <c r="Z1597" s="51">
        <f>VLOOKUP(H1597,[4]c!$C$2:$AO$189,19,FALSE)</f>
        <v>9</v>
      </c>
      <c r="AA1597" s="51">
        <f>VLOOKUP(H1597,[4]c!$C$2:$AO$189,20,FALSE)</f>
        <v>9</v>
      </c>
      <c r="AB1597" s="51">
        <f>VLOOKUP(H1597,[4]c!$C$2:$AO$189,21,FALSE)</f>
        <v>8</v>
      </c>
      <c r="AC1597" s="51">
        <f>VLOOKUP(H1597,[4]c!$C$2:$AO$189,22,FALSE)</f>
        <v>8</v>
      </c>
      <c r="AD1597" s="51">
        <f>VLOOKUP(H1597,[4]c!$C$2:$AO$189,23,FALSE)</f>
        <v>37</v>
      </c>
      <c r="AE1597" s="51">
        <f>VLOOKUP(H1597,[4]c!$C$2:$AO$189,24,FALSE)</f>
        <v>34</v>
      </c>
      <c r="AF1597" s="51">
        <f>VLOOKUP(H1597,[4]c!$C$2:$AO$189,25,FALSE)</f>
        <v>33</v>
      </c>
      <c r="AG1597" s="51">
        <f>VLOOKUP(H1597,[4]c!$C$2:$AO$189,26,FALSE)</f>
        <v>30</v>
      </c>
      <c r="AH1597" s="51">
        <f>VLOOKUP(H1597,[4]c!$C$2:$AO$189,27,FALSE)</f>
        <v>26</v>
      </c>
      <c r="AI1597" s="51">
        <f>VLOOKUP(H1597,[4]c!$C$2:$AO$189,28,FALSE)</f>
        <v>23</v>
      </c>
      <c r="AJ1597" s="51">
        <f>VLOOKUP(H1597,[4]c!$C$2:$AO$189,29,FALSE)</f>
        <v>19</v>
      </c>
      <c r="AK1597" s="51">
        <f>VLOOKUP(H1597,[4]c!$C$2:$AO$189,30,FALSE)</f>
        <v>16</v>
      </c>
      <c r="AL1597" s="51">
        <f>VLOOKUP(H1597,[4]c!$C$2:$AO$189,31,FALSE)</f>
        <v>13</v>
      </c>
      <c r="AM1597" s="51">
        <f>VLOOKUP(H1597,[4]c!$C$2:$AO$189,32,FALSE)</f>
        <v>10</v>
      </c>
      <c r="AN1597" s="51">
        <f>VLOOKUP(H1597,[4]c!$C$2:$AO$189,33,FALSE)</f>
        <v>7</v>
      </c>
      <c r="AO1597" s="51">
        <f>VLOOKUP(H1597,[4]c!$C$2:$AO$189,34,FALSE)</f>
        <v>5</v>
      </c>
      <c r="AP1597" s="51">
        <f>VLOOKUP(H1597,[4]c!$C$2:$AO$189,35,FALSE)</f>
        <v>4</v>
      </c>
      <c r="AQ1597" s="51">
        <f>VLOOKUP(H1597,[4]c!$C$2:$AO$189,36,FALSE)</f>
        <v>23</v>
      </c>
      <c r="AR1597" s="51">
        <f>VLOOKUP(H1597,[4]c!$C$2:$AO$189,37,FALSE)</f>
        <v>22</v>
      </c>
      <c r="AS1597" s="51">
        <f>VLOOKUP(H1597,[4]c!$C$2:$AO$189,38,FALSE)</f>
        <v>94</v>
      </c>
      <c r="AT1597" s="51">
        <f>VLOOKUP(H1597,[4]c!$C$2:$AO$189,39,FALSE)</f>
        <v>11</v>
      </c>
      <c r="AU1597" s="56">
        <v>7109</v>
      </c>
      <c r="AV1597" s="109"/>
      <c r="AW1597" s="109"/>
    </row>
    <row r="1598" spans="1:49" s="33" customFormat="1" ht="12">
      <c r="A1598" s="6">
        <v>1594</v>
      </c>
      <c r="B1598" s="83">
        <v>7178</v>
      </c>
      <c r="C1598" s="84" t="s">
        <v>997</v>
      </c>
      <c r="D1598" s="84" t="s">
        <v>807</v>
      </c>
      <c r="E1598" s="84" t="s">
        <v>813</v>
      </c>
      <c r="F1598" s="46" t="s">
        <v>517</v>
      </c>
      <c r="G1598" s="56" t="s">
        <v>662</v>
      </c>
      <c r="H1598" s="83">
        <v>7178</v>
      </c>
      <c r="I1598" s="16">
        <f t="shared" si="1081"/>
        <v>328</v>
      </c>
      <c r="J1598" s="51">
        <f>VLOOKUP(H1598,[4]c!$C$2:$AO$189,3,FALSE)</f>
        <v>5</v>
      </c>
      <c r="K1598" s="51">
        <f>VLOOKUP(H1598,[4]c!$C$2:$AO$189,4,FALSE)</f>
        <v>7</v>
      </c>
      <c r="L1598" s="51">
        <f>VLOOKUP(H1598,[4]c!$C$2:$AO$189,5,FALSE)</f>
        <v>6</v>
      </c>
      <c r="M1598" s="51">
        <f>VLOOKUP(H1598,[4]c!$C$2:$AO$189,6,FALSE)</f>
        <v>16</v>
      </c>
      <c r="N1598" s="51">
        <f>VLOOKUP(H1598,[4]c!$C$2:$AO$189,7,FALSE)</f>
        <v>7</v>
      </c>
      <c r="O1598" s="51">
        <f>VLOOKUP(H1598,[4]c!$C$2:$AO$189,8,FALSE)</f>
        <v>6</v>
      </c>
      <c r="P1598" s="51">
        <f>VLOOKUP(H1598,[4]c!$C$2:$AO$189,9,FALSE)</f>
        <v>6</v>
      </c>
      <c r="Q1598" s="51">
        <f>VLOOKUP(H1598,[4]c!$C$2:$AO$189,10,FALSE)</f>
        <v>6</v>
      </c>
      <c r="R1598" s="51">
        <f>VLOOKUP(H1598,[4]c!$C$2:$AO$189,11,FALSE)</f>
        <v>6</v>
      </c>
      <c r="S1598" s="51">
        <f>VLOOKUP(H1598,[4]c!$C$2:$AO$189,12,FALSE)</f>
        <v>6</v>
      </c>
      <c r="T1598" s="51">
        <f>VLOOKUP(H1598,[4]c!$C$2:$AO$189,13,FALSE)</f>
        <v>7</v>
      </c>
      <c r="U1598" s="51">
        <f>VLOOKUP(H1598,[4]c!$C$2:$AO$189,14,FALSE)</f>
        <v>7</v>
      </c>
      <c r="V1598" s="51">
        <f>VLOOKUP(H1598,[4]c!$C$2:$AO$189,15,FALSE)</f>
        <v>6</v>
      </c>
      <c r="W1598" s="51">
        <f>VLOOKUP(H1598,[4]c!$C$2:$AO$189,16,FALSE)</f>
        <v>6</v>
      </c>
      <c r="X1598" s="51">
        <f>VLOOKUP(H1598,[4]c!$C$2:$AO$189,17,FALSE)</f>
        <v>6</v>
      </c>
      <c r="Y1598" s="51">
        <f>VLOOKUP(H1598,[4]c!$C$2:$AO$189,18,FALSE)</f>
        <v>6</v>
      </c>
      <c r="Z1598" s="51">
        <f>VLOOKUP(H1598,[4]c!$C$2:$AO$189,19,FALSE)</f>
        <v>6</v>
      </c>
      <c r="AA1598" s="51">
        <f>VLOOKUP(H1598,[4]c!$C$2:$AO$189,20,FALSE)</f>
        <v>6</v>
      </c>
      <c r="AB1598" s="51">
        <f>VLOOKUP(H1598,[4]c!$C$2:$AO$189,21,FALSE)</f>
        <v>6</v>
      </c>
      <c r="AC1598" s="51">
        <f>VLOOKUP(H1598,[4]c!$C$2:$AO$189,22,FALSE)</f>
        <v>6</v>
      </c>
      <c r="AD1598" s="51">
        <f>VLOOKUP(H1598,[4]c!$C$2:$AO$189,23,FALSE)</f>
        <v>28</v>
      </c>
      <c r="AE1598" s="51">
        <f>VLOOKUP(H1598,[4]c!$C$2:$AO$189,24,FALSE)</f>
        <v>25</v>
      </c>
      <c r="AF1598" s="51">
        <f>VLOOKUP(H1598,[4]c!$C$2:$AO$189,25,FALSE)</f>
        <v>25</v>
      </c>
      <c r="AG1598" s="51">
        <f>VLOOKUP(H1598,[4]c!$C$2:$AO$189,26,FALSE)</f>
        <v>23</v>
      </c>
      <c r="AH1598" s="51">
        <f>VLOOKUP(H1598,[4]c!$C$2:$AO$189,27,FALSE)</f>
        <v>20</v>
      </c>
      <c r="AI1598" s="51">
        <f>VLOOKUP(H1598,[4]c!$C$2:$AO$189,28,FALSE)</f>
        <v>17</v>
      </c>
      <c r="AJ1598" s="51">
        <f>VLOOKUP(H1598,[4]c!$C$2:$AO$189,29,FALSE)</f>
        <v>14</v>
      </c>
      <c r="AK1598" s="51">
        <f>VLOOKUP(H1598,[4]c!$C$2:$AO$189,30,FALSE)</f>
        <v>12</v>
      </c>
      <c r="AL1598" s="51">
        <f>VLOOKUP(H1598,[4]c!$C$2:$AO$189,31,FALSE)</f>
        <v>10</v>
      </c>
      <c r="AM1598" s="51">
        <f>VLOOKUP(H1598,[4]c!$C$2:$AO$189,32,FALSE)</f>
        <v>8</v>
      </c>
      <c r="AN1598" s="51">
        <f>VLOOKUP(H1598,[4]c!$C$2:$AO$189,33,FALSE)</f>
        <v>6</v>
      </c>
      <c r="AO1598" s="51">
        <f>VLOOKUP(H1598,[4]c!$C$2:$AO$189,34,FALSE)</f>
        <v>4</v>
      </c>
      <c r="AP1598" s="51">
        <f>VLOOKUP(H1598,[4]c!$C$2:$AO$189,35,FALSE)</f>
        <v>3</v>
      </c>
      <c r="AQ1598" s="51">
        <f>VLOOKUP(H1598,[4]c!$C$2:$AO$189,36,FALSE)</f>
        <v>16</v>
      </c>
      <c r="AR1598" s="51">
        <f>VLOOKUP(H1598,[4]c!$C$2:$AO$189,37,FALSE)</f>
        <v>15</v>
      </c>
      <c r="AS1598" s="51">
        <f>VLOOKUP(H1598,[4]c!$C$2:$AO$189,38,FALSE)</f>
        <v>71</v>
      </c>
      <c r="AT1598" s="51">
        <f>VLOOKUP(H1598,[4]c!$C$2:$AO$189,39,FALSE)</f>
        <v>8</v>
      </c>
      <c r="AU1598" s="56">
        <v>7178</v>
      </c>
      <c r="AV1598" s="109"/>
      <c r="AW1598" s="109"/>
    </row>
    <row r="1599" spans="1:49" s="33" customFormat="1" ht="12">
      <c r="A1599" s="21">
        <v>1595</v>
      </c>
      <c r="B1599" s="83">
        <v>7431</v>
      </c>
      <c r="C1599" s="84" t="s">
        <v>997</v>
      </c>
      <c r="D1599" s="84" t="s">
        <v>807</v>
      </c>
      <c r="E1599" s="84" t="s">
        <v>813</v>
      </c>
      <c r="F1599" s="46" t="s">
        <v>518</v>
      </c>
      <c r="G1599" s="56" t="s">
        <v>662</v>
      </c>
      <c r="H1599" s="83">
        <v>7431</v>
      </c>
      <c r="I1599" s="16">
        <f t="shared" si="1081"/>
        <v>360</v>
      </c>
      <c r="J1599" s="51">
        <f>VLOOKUP(H1599,[4]c!$C$2:$AO$189,3,FALSE)</f>
        <v>6</v>
      </c>
      <c r="K1599" s="51">
        <f>VLOOKUP(H1599,[4]c!$C$2:$AO$189,4,FALSE)</f>
        <v>9</v>
      </c>
      <c r="L1599" s="51">
        <f>VLOOKUP(H1599,[4]c!$C$2:$AO$189,5,FALSE)</f>
        <v>4</v>
      </c>
      <c r="M1599" s="51">
        <f>VLOOKUP(H1599,[4]c!$C$2:$AO$189,6,FALSE)</f>
        <v>7</v>
      </c>
      <c r="N1599" s="51">
        <f>VLOOKUP(H1599,[4]c!$C$2:$AO$189,7,FALSE)</f>
        <v>8</v>
      </c>
      <c r="O1599" s="51">
        <f>VLOOKUP(H1599,[4]c!$C$2:$AO$189,8,FALSE)</f>
        <v>7</v>
      </c>
      <c r="P1599" s="51">
        <f>VLOOKUP(H1599,[4]c!$C$2:$AO$189,9,FALSE)</f>
        <v>7</v>
      </c>
      <c r="Q1599" s="51">
        <f>VLOOKUP(H1599,[4]c!$C$2:$AO$189,10,FALSE)</f>
        <v>7</v>
      </c>
      <c r="R1599" s="51">
        <f>VLOOKUP(H1599,[4]c!$C$2:$AO$189,11,FALSE)</f>
        <v>7</v>
      </c>
      <c r="S1599" s="51">
        <f>VLOOKUP(H1599,[4]c!$C$2:$AO$189,12,FALSE)</f>
        <v>7</v>
      </c>
      <c r="T1599" s="51">
        <f>VLOOKUP(H1599,[4]c!$C$2:$AO$189,13,FALSE)</f>
        <v>8</v>
      </c>
      <c r="U1599" s="51">
        <f>VLOOKUP(H1599,[4]c!$C$2:$AO$189,14,FALSE)</f>
        <v>8</v>
      </c>
      <c r="V1599" s="51">
        <f>VLOOKUP(H1599,[4]c!$C$2:$AO$189,15,FALSE)</f>
        <v>7</v>
      </c>
      <c r="W1599" s="51">
        <f>VLOOKUP(H1599,[4]c!$C$2:$AO$189,16,FALSE)</f>
        <v>7</v>
      </c>
      <c r="X1599" s="51">
        <f>VLOOKUP(H1599,[4]c!$C$2:$AO$189,17,FALSE)</f>
        <v>7</v>
      </c>
      <c r="Y1599" s="51">
        <f>VLOOKUP(H1599,[4]c!$C$2:$AO$189,18,FALSE)</f>
        <v>7</v>
      </c>
      <c r="Z1599" s="51">
        <f>VLOOKUP(H1599,[4]c!$C$2:$AO$189,19,FALSE)</f>
        <v>7</v>
      </c>
      <c r="AA1599" s="51">
        <f>VLOOKUP(H1599,[4]c!$C$2:$AO$189,20,FALSE)</f>
        <v>7</v>
      </c>
      <c r="AB1599" s="51">
        <f>VLOOKUP(H1599,[4]c!$C$2:$AO$189,21,FALSE)</f>
        <v>7</v>
      </c>
      <c r="AC1599" s="51">
        <f>VLOOKUP(H1599,[4]c!$C$2:$AO$189,22,FALSE)</f>
        <v>7</v>
      </c>
      <c r="AD1599" s="51">
        <f>VLOOKUP(H1599,[4]c!$C$2:$AO$189,23,FALSE)</f>
        <v>32</v>
      </c>
      <c r="AE1599" s="51">
        <f>VLOOKUP(H1599,[4]c!$C$2:$AO$189,24,FALSE)</f>
        <v>29</v>
      </c>
      <c r="AF1599" s="51">
        <f>VLOOKUP(H1599,[4]c!$C$2:$AO$189,25,FALSE)</f>
        <v>29</v>
      </c>
      <c r="AG1599" s="51">
        <f>VLOOKUP(H1599,[4]c!$C$2:$AO$189,26,FALSE)</f>
        <v>26</v>
      </c>
      <c r="AH1599" s="51">
        <f>VLOOKUP(H1599,[4]c!$C$2:$AO$189,27,FALSE)</f>
        <v>23</v>
      </c>
      <c r="AI1599" s="51">
        <f>VLOOKUP(H1599,[4]c!$C$2:$AO$189,28,FALSE)</f>
        <v>20</v>
      </c>
      <c r="AJ1599" s="51">
        <f>VLOOKUP(H1599,[4]c!$C$2:$AO$189,29,FALSE)</f>
        <v>16</v>
      </c>
      <c r="AK1599" s="51">
        <f>VLOOKUP(H1599,[4]c!$C$2:$AO$189,30,FALSE)</f>
        <v>13</v>
      </c>
      <c r="AL1599" s="51">
        <f>VLOOKUP(H1599,[4]c!$C$2:$AO$189,31,FALSE)</f>
        <v>10</v>
      </c>
      <c r="AM1599" s="51">
        <f>VLOOKUP(H1599,[4]c!$C$2:$AO$189,32,FALSE)</f>
        <v>8</v>
      </c>
      <c r="AN1599" s="51">
        <f>VLOOKUP(H1599,[4]c!$C$2:$AO$189,33,FALSE)</f>
        <v>6</v>
      </c>
      <c r="AO1599" s="51">
        <f>VLOOKUP(H1599,[4]c!$C$2:$AO$189,34,FALSE)</f>
        <v>4</v>
      </c>
      <c r="AP1599" s="51">
        <f>VLOOKUP(H1599,[4]c!$C$2:$AO$189,35,FALSE)</f>
        <v>3</v>
      </c>
      <c r="AQ1599" s="51">
        <f>VLOOKUP(H1599,[4]c!$C$2:$AO$189,36,FALSE)</f>
        <v>18</v>
      </c>
      <c r="AR1599" s="51">
        <f>VLOOKUP(H1599,[4]c!$C$2:$AO$189,37,FALSE)</f>
        <v>18</v>
      </c>
      <c r="AS1599" s="51">
        <f>VLOOKUP(H1599,[4]c!$C$2:$AO$189,38,FALSE)</f>
        <v>82</v>
      </c>
      <c r="AT1599" s="51">
        <f>VLOOKUP(H1599,[4]c!$C$2:$AO$189,39,FALSE)</f>
        <v>9</v>
      </c>
      <c r="AU1599" s="56">
        <v>7431</v>
      </c>
      <c r="AV1599" s="109"/>
      <c r="AW1599" s="109"/>
    </row>
    <row r="1600" spans="1:49" s="33" customFormat="1" ht="12">
      <c r="A1600" s="21">
        <v>1596</v>
      </c>
      <c r="B1600" s="83">
        <v>8925</v>
      </c>
      <c r="C1600" s="84" t="s">
        <v>997</v>
      </c>
      <c r="D1600" s="84" t="s">
        <v>807</v>
      </c>
      <c r="E1600" s="84" t="s">
        <v>813</v>
      </c>
      <c r="F1600" s="46" t="s">
        <v>410</v>
      </c>
      <c r="G1600" s="56" t="s">
        <v>662</v>
      </c>
      <c r="H1600" s="83">
        <v>8925</v>
      </c>
      <c r="I1600" s="16">
        <f t="shared" si="1081"/>
        <v>250</v>
      </c>
      <c r="J1600" s="51">
        <f>VLOOKUP(H1600,[4]c!$C$2:$AO$189,3,FALSE)</f>
        <v>2</v>
      </c>
      <c r="K1600" s="51">
        <f>VLOOKUP(H1600,[4]c!$C$2:$AO$189,4,FALSE)</f>
        <v>7</v>
      </c>
      <c r="L1600" s="51">
        <f>VLOOKUP(H1600,[4]c!$C$2:$AO$189,5,FALSE)</f>
        <v>4</v>
      </c>
      <c r="M1600" s="51">
        <f>VLOOKUP(H1600,[4]c!$C$2:$AO$189,6,FALSE)</f>
        <v>5</v>
      </c>
      <c r="N1600" s="51">
        <f>VLOOKUP(H1600,[4]c!$C$2:$AO$189,7,FALSE)</f>
        <v>0</v>
      </c>
      <c r="O1600" s="51">
        <f>VLOOKUP(H1600,[4]c!$C$2:$AO$189,8,FALSE)</f>
        <v>4</v>
      </c>
      <c r="P1600" s="51">
        <f>VLOOKUP(H1600,[4]c!$C$2:$AO$189,9,FALSE)</f>
        <v>4</v>
      </c>
      <c r="Q1600" s="51">
        <f>VLOOKUP(H1600,[4]c!$C$2:$AO$189,10,FALSE)</f>
        <v>4</v>
      </c>
      <c r="R1600" s="51">
        <f>VLOOKUP(H1600,[4]c!$C$2:$AO$189,11,FALSE)</f>
        <v>4</v>
      </c>
      <c r="S1600" s="51">
        <f>VLOOKUP(H1600,[4]c!$C$2:$AO$189,12,FALSE)</f>
        <v>4</v>
      </c>
      <c r="T1600" s="51">
        <f>VLOOKUP(H1600,[4]c!$C$2:$AO$189,13,FALSE)</f>
        <v>5</v>
      </c>
      <c r="U1600" s="51">
        <f>VLOOKUP(H1600,[4]c!$C$2:$AO$189,14,FALSE)</f>
        <v>5</v>
      </c>
      <c r="V1600" s="51">
        <f>VLOOKUP(H1600,[4]c!$C$2:$AO$189,15,FALSE)</f>
        <v>5</v>
      </c>
      <c r="W1600" s="51">
        <f>VLOOKUP(H1600,[4]c!$C$2:$AO$189,16,FALSE)</f>
        <v>5</v>
      </c>
      <c r="X1600" s="51">
        <f>VLOOKUP(H1600,[4]c!$C$2:$AO$189,17,FALSE)</f>
        <v>5</v>
      </c>
      <c r="Y1600" s="51">
        <f>VLOOKUP(H1600,[4]c!$C$2:$AO$189,18,FALSE)</f>
        <v>5</v>
      </c>
      <c r="Z1600" s="51">
        <f>VLOOKUP(H1600,[4]c!$C$2:$AO$189,19,FALSE)</f>
        <v>5</v>
      </c>
      <c r="AA1600" s="51">
        <f>VLOOKUP(H1600,[4]c!$C$2:$AO$189,20,FALSE)</f>
        <v>5</v>
      </c>
      <c r="AB1600" s="51">
        <f>VLOOKUP(H1600,[4]c!$C$2:$AO$189,21,FALSE)</f>
        <v>5</v>
      </c>
      <c r="AC1600" s="51">
        <f>VLOOKUP(H1600,[4]c!$C$2:$AO$189,22,FALSE)</f>
        <v>5</v>
      </c>
      <c r="AD1600" s="51">
        <f>VLOOKUP(H1600,[4]c!$C$2:$AO$189,23,FALSE)</f>
        <v>23</v>
      </c>
      <c r="AE1600" s="51">
        <f>VLOOKUP(H1600,[4]c!$C$2:$AO$189,24,FALSE)</f>
        <v>21</v>
      </c>
      <c r="AF1600" s="51">
        <f>VLOOKUP(H1600,[4]c!$C$2:$AO$189,25,FALSE)</f>
        <v>21</v>
      </c>
      <c r="AG1600" s="51">
        <f>VLOOKUP(H1600,[4]c!$C$2:$AO$189,26,FALSE)</f>
        <v>19</v>
      </c>
      <c r="AH1600" s="51">
        <f>VLOOKUP(H1600,[4]c!$C$2:$AO$189,27,FALSE)</f>
        <v>17</v>
      </c>
      <c r="AI1600" s="51">
        <f>VLOOKUP(H1600,[4]c!$C$2:$AO$189,28,FALSE)</f>
        <v>15</v>
      </c>
      <c r="AJ1600" s="51">
        <f>VLOOKUP(H1600,[4]c!$C$2:$AO$189,29,FALSE)</f>
        <v>12</v>
      </c>
      <c r="AK1600" s="51">
        <f>VLOOKUP(H1600,[4]c!$C$2:$AO$189,30,FALSE)</f>
        <v>10</v>
      </c>
      <c r="AL1600" s="51">
        <f>VLOOKUP(H1600,[4]c!$C$2:$AO$189,31,FALSE)</f>
        <v>8</v>
      </c>
      <c r="AM1600" s="51">
        <f>VLOOKUP(H1600,[4]c!$C$2:$AO$189,32,FALSE)</f>
        <v>6</v>
      </c>
      <c r="AN1600" s="51">
        <f>VLOOKUP(H1600,[4]c!$C$2:$AO$189,33,FALSE)</f>
        <v>4</v>
      </c>
      <c r="AO1600" s="51">
        <f>VLOOKUP(H1600,[4]c!$C$2:$AO$189,34,FALSE)</f>
        <v>3</v>
      </c>
      <c r="AP1600" s="51">
        <f>VLOOKUP(H1600,[4]c!$C$2:$AO$189,35,FALSE)</f>
        <v>3</v>
      </c>
      <c r="AQ1600" s="51">
        <f>VLOOKUP(H1600,[4]c!$C$2:$AO$189,36,FALSE)</f>
        <v>12</v>
      </c>
      <c r="AR1600" s="51">
        <f>VLOOKUP(H1600,[4]c!$C$2:$AO$189,37,FALSE)</f>
        <v>13</v>
      </c>
      <c r="AS1600" s="51">
        <f>VLOOKUP(H1600,[4]c!$C$2:$AO$189,38,FALSE)</f>
        <v>59</v>
      </c>
      <c r="AT1600" s="51">
        <f>VLOOKUP(H1600,[4]c!$C$2:$AO$189,39,FALSE)</f>
        <v>7</v>
      </c>
      <c r="AU1600" s="56">
        <v>8925</v>
      </c>
      <c r="AV1600" s="109"/>
      <c r="AW1600" s="109"/>
    </row>
    <row r="1601" spans="1:49" s="33" customFormat="1" ht="12">
      <c r="A1601" s="6">
        <v>1597</v>
      </c>
      <c r="B1601" s="83">
        <v>11064</v>
      </c>
      <c r="C1601" s="84" t="s">
        <v>997</v>
      </c>
      <c r="D1601" s="84" t="s">
        <v>807</v>
      </c>
      <c r="E1601" s="84" t="s">
        <v>813</v>
      </c>
      <c r="F1601" s="46" t="s">
        <v>519</v>
      </c>
      <c r="G1601" s="56" t="s">
        <v>662</v>
      </c>
      <c r="H1601" s="83">
        <v>11064</v>
      </c>
      <c r="I1601" s="16">
        <f t="shared" si="1081"/>
        <v>299</v>
      </c>
      <c r="J1601" s="51">
        <f>VLOOKUP(H1601,[4]c!$C$2:$AO$189,3,FALSE)</f>
        <v>2</v>
      </c>
      <c r="K1601" s="51">
        <f>VLOOKUP(H1601,[4]c!$C$2:$AO$189,4,FALSE)</f>
        <v>2</v>
      </c>
      <c r="L1601" s="51">
        <f>VLOOKUP(H1601,[4]c!$C$2:$AO$189,5,FALSE)</f>
        <v>3</v>
      </c>
      <c r="M1601" s="51">
        <f>VLOOKUP(H1601,[4]c!$C$2:$AO$189,6,FALSE)</f>
        <v>4</v>
      </c>
      <c r="N1601" s="51">
        <f>VLOOKUP(H1601,[4]c!$C$2:$AO$189,7,FALSE)</f>
        <v>1</v>
      </c>
      <c r="O1601" s="51">
        <f>VLOOKUP(H1601,[4]c!$C$2:$AO$189,8,FALSE)</f>
        <v>6</v>
      </c>
      <c r="P1601" s="51">
        <f>VLOOKUP(H1601,[4]c!$C$2:$AO$189,9,FALSE)</f>
        <v>6</v>
      </c>
      <c r="Q1601" s="51">
        <f>VLOOKUP(H1601,[4]c!$C$2:$AO$189,10,FALSE)</f>
        <v>6</v>
      </c>
      <c r="R1601" s="51">
        <f>VLOOKUP(H1601,[4]c!$C$2:$AO$189,11,FALSE)</f>
        <v>6</v>
      </c>
      <c r="S1601" s="51">
        <f>VLOOKUP(H1601,[4]c!$C$2:$AO$189,12,FALSE)</f>
        <v>6</v>
      </c>
      <c r="T1601" s="51">
        <f>VLOOKUP(H1601,[4]c!$C$2:$AO$189,13,FALSE)</f>
        <v>7</v>
      </c>
      <c r="U1601" s="51">
        <f>VLOOKUP(H1601,[4]c!$C$2:$AO$189,14,FALSE)</f>
        <v>7</v>
      </c>
      <c r="V1601" s="51">
        <f>VLOOKUP(H1601,[4]c!$C$2:$AO$189,15,FALSE)</f>
        <v>6</v>
      </c>
      <c r="W1601" s="51">
        <f>VLOOKUP(H1601,[4]c!$C$2:$AO$189,16,FALSE)</f>
        <v>6</v>
      </c>
      <c r="X1601" s="51">
        <f>VLOOKUP(H1601,[4]c!$C$2:$AO$189,17,FALSE)</f>
        <v>6</v>
      </c>
      <c r="Y1601" s="51">
        <f>VLOOKUP(H1601,[4]c!$C$2:$AO$189,18,FALSE)</f>
        <v>6</v>
      </c>
      <c r="Z1601" s="51">
        <f>VLOOKUP(H1601,[4]c!$C$2:$AO$189,19,FALSE)</f>
        <v>6</v>
      </c>
      <c r="AA1601" s="51">
        <f>VLOOKUP(H1601,[4]c!$C$2:$AO$189,20,FALSE)</f>
        <v>6</v>
      </c>
      <c r="AB1601" s="51">
        <f>VLOOKUP(H1601,[4]c!$C$2:$AO$189,21,FALSE)</f>
        <v>6</v>
      </c>
      <c r="AC1601" s="51">
        <f>VLOOKUP(H1601,[4]c!$C$2:$AO$189,22,FALSE)</f>
        <v>6</v>
      </c>
      <c r="AD1601" s="51">
        <f>VLOOKUP(H1601,[4]c!$C$2:$AO$189,23,FALSE)</f>
        <v>28</v>
      </c>
      <c r="AE1601" s="51">
        <f>VLOOKUP(H1601,[4]c!$C$2:$AO$189,24,FALSE)</f>
        <v>25</v>
      </c>
      <c r="AF1601" s="51">
        <f>VLOOKUP(H1601,[4]c!$C$2:$AO$189,25,FALSE)</f>
        <v>25</v>
      </c>
      <c r="AG1601" s="51">
        <f>VLOOKUP(H1601,[4]c!$C$2:$AO$189,26,FALSE)</f>
        <v>23</v>
      </c>
      <c r="AH1601" s="51">
        <f>VLOOKUP(H1601,[4]c!$C$2:$AO$189,27,FALSE)</f>
        <v>20</v>
      </c>
      <c r="AI1601" s="51">
        <f>VLOOKUP(H1601,[4]c!$C$2:$AO$189,28,FALSE)</f>
        <v>17</v>
      </c>
      <c r="AJ1601" s="51">
        <f>VLOOKUP(H1601,[4]c!$C$2:$AO$189,29,FALSE)</f>
        <v>14</v>
      </c>
      <c r="AK1601" s="51">
        <f>VLOOKUP(H1601,[4]c!$C$2:$AO$189,30,FALSE)</f>
        <v>12</v>
      </c>
      <c r="AL1601" s="51">
        <f>VLOOKUP(H1601,[4]c!$C$2:$AO$189,31,FALSE)</f>
        <v>10</v>
      </c>
      <c r="AM1601" s="51">
        <f>VLOOKUP(H1601,[4]c!$C$2:$AO$189,32,FALSE)</f>
        <v>8</v>
      </c>
      <c r="AN1601" s="51">
        <f>VLOOKUP(H1601,[4]c!$C$2:$AO$189,33,FALSE)</f>
        <v>6</v>
      </c>
      <c r="AO1601" s="51">
        <f>VLOOKUP(H1601,[4]c!$C$2:$AO$189,34,FALSE)</f>
        <v>4</v>
      </c>
      <c r="AP1601" s="51">
        <f>VLOOKUP(H1601,[4]c!$C$2:$AO$189,35,FALSE)</f>
        <v>3</v>
      </c>
      <c r="AQ1601" s="51">
        <f>VLOOKUP(H1601,[4]c!$C$2:$AO$189,36,FALSE)</f>
        <v>16</v>
      </c>
      <c r="AR1601" s="51">
        <f>VLOOKUP(H1601,[4]c!$C$2:$AO$189,37,FALSE)</f>
        <v>15</v>
      </c>
      <c r="AS1601" s="51">
        <f>VLOOKUP(H1601,[4]c!$C$2:$AO$189,38,FALSE)</f>
        <v>71</v>
      </c>
      <c r="AT1601" s="51">
        <f>VLOOKUP(H1601,[4]c!$C$2:$AO$189,39,FALSE)</f>
        <v>8</v>
      </c>
      <c r="AU1601" s="56">
        <v>11064</v>
      </c>
      <c r="AV1601" s="109"/>
      <c r="AW1601" s="109"/>
    </row>
    <row r="1602" spans="1:49" s="33" customFormat="1" ht="12">
      <c r="A1602" s="21">
        <v>1598</v>
      </c>
      <c r="B1602" s="83">
        <v>11066</v>
      </c>
      <c r="C1602" s="84" t="s">
        <v>997</v>
      </c>
      <c r="D1602" s="84" t="s">
        <v>807</v>
      </c>
      <c r="E1602" s="84" t="s">
        <v>813</v>
      </c>
      <c r="F1602" s="46" t="s">
        <v>520</v>
      </c>
      <c r="G1602" s="56" t="s">
        <v>662</v>
      </c>
      <c r="H1602" s="83">
        <v>11066</v>
      </c>
      <c r="I1602" s="16">
        <f t="shared" si="1081"/>
        <v>240</v>
      </c>
      <c r="J1602" s="51">
        <f>VLOOKUP(H1602,[4]c!$C$2:$AO$189,3,FALSE)</f>
        <v>3</v>
      </c>
      <c r="K1602" s="51">
        <f>VLOOKUP(H1602,[4]c!$C$2:$AO$189,4,FALSE)</f>
        <v>1</v>
      </c>
      <c r="L1602" s="51">
        <f>VLOOKUP(H1602,[4]c!$C$2:$AO$189,5,FALSE)</f>
        <v>3</v>
      </c>
      <c r="M1602" s="51">
        <f>VLOOKUP(H1602,[4]c!$C$2:$AO$189,6,FALSE)</f>
        <v>0</v>
      </c>
      <c r="N1602" s="51">
        <f>VLOOKUP(H1602,[4]c!$C$2:$AO$189,7,FALSE)</f>
        <v>1</v>
      </c>
      <c r="O1602" s="51">
        <f>VLOOKUP(H1602,[4]c!$C$2:$AO$189,8,FALSE)</f>
        <v>4</v>
      </c>
      <c r="P1602" s="51">
        <f>VLOOKUP(H1602,[4]c!$C$2:$AO$189,9,FALSE)</f>
        <v>4</v>
      </c>
      <c r="Q1602" s="51">
        <f>VLOOKUP(H1602,[4]c!$C$2:$AO$189,10,FALSE)</f>
        <v>4</v>
      </c>
      <c r="R1602" s="51">
        <f>VLOOKUP(H1602,[4]c!$C$2:$AO$189,11,FALSE)</f>
        <v>4</v>
      </c>
      <c r="S1602" s="51">
        <f>VLOOKUP(H1602,[4]c!$C$2:$AO$189,12,FALSE)</f>
        <v>4</v>
      </c>
      <c r="T1602" s="51">
        <f>VLOOKUP(H1602,[4]c!$C$2:$AO$189,13,FALSE)</f>
        <v>5</v>
      </c>
      <c r="U1602" s="51">
        <f>VLOOKUP(H1602,[4]c!$C$2:$AO$189,14,FALSE)</f>
        <v>5</v>
      </c>
      <c r="V1602" s="51">
        <f>VLOOKUP(H1602,[4]c!$C$2:$AO$189,15,FALSE)</f>
        <v>5</v>
      </c>
      <c r="W1602" s="51">
        <f>VLOOKUP(H1602,[4]c!$C$2:$AO$189,16,FALSE)</f>
        <v>5</v>
      </c>
      <c r="X1602" s="51">
        <f>VLOOKUP(H1602,[4]c!$C$2:$AO$189,17,FALSE)</f>
        <v>5</v>
      </c>
      <c r="Y1602" s="51">
        <f>VLOOKUP(H1602,[4]c!$C$2:$AO$189,18,FALSE)</f>
        <v>5</v>
      </c>
      <c r="Z1602" s="51">
        <f>VLOOKUP(H1602,[4]c!$C$2:$AO$189,19,FALSE)</f>
        <v>5</v>
      </c>
      <c r="AA1602" s="51">
        <f>VLOOKUP(H1602,[4]c!$C$2:$AO$189,20,FALSE)</f>
        <v>5</v>
      </c>
      <c r="AB1602" s="51">
        <f>VLOOKUP(H1602,[4]c!$C$2:$AO$189,21,FALSE)</f>
        <v>5</v>
      </c>
      <c r="AC1602" s="51">
        <f>VLOOKUP(H1602,[4]c!$C$2:$AO$189,22,FALSE)</f>
        <v>5</v>
      </c>
      <c r="AD1602" s="51">
        <f>VLOOKUP(H1602,[4]c!$C$2:$AO$189,23,FALSE)</f>
        <v>23</v>
      </c>
      <c r="AE1602" s="51">
        <f>VLOOKUP(H1602,[4]c!$C$2:$AO$189,24,FALSE)</f>
        <v>21</v>
      </c>
      <c r="AF1602" s="51">
        <f>VLOOKUP(H1602,[4]c!$C$2:$AO$189,25,FALSE)</f>
        <v>21</v>
      </c>
      <c r="AG1602" s="51">
        <f>VLOOKUP(H1602,[4]c!$C$2:$AO$189,26,FALSE)</f>
        <v>19</v>
      </c>
      <c r="AH1602" s="51">
        <f>VLOOKUP(H1602,[4]c!$C$2:$AO$189,27,FALSE)</f>
        <v>17</v>
      </c>
      <c r="AI1602" s="51">
        <f>VLOOKUP(H1602,[4]c!$C$2:$AO$189,28,FALSE)</f>
        <v>15</v>
      </c>
      <c r="AJ1602" s="51">
        <f>VLOOKUP(H1602,[4]c!$C$2:$AO$189,29,FALSE)</f>
        <v>12</v>
      </c>
      <c r="AK1602" s="51">
        <f>VLOOKUP(H1602,[4]c!$C$2:$AO$189,30,FALSE)</f>
        <v>10</v>
      </c>
      <c r="AL1602" s="51">
        <f>VLOOKUP(H1602,[4]c!$C$2:$AO$189,31,FALSE)</f>
        <v>8</v>
      </c>
      <c r="AM1602" s="51">
        <f>VLOOKUP(H1602,[4]c!$C$2:$AO$189,32,FALSE)</f>
        <v>6</v>
      </c>
      <c r="AN1602" s="51">
        <f>VLOOKUP(H1602,[4]c!$C$2:$AO$189,33,FALSE)</f>
        <v>4</v>
      </c>
      <c r="AO1602" s="51">
        <f>VLOOKUP(H1602,[4]c!$C$2:$AO$189,34,FALSE)</f>
        <v>3</v>
      </c>
      <c r="AP1602" s="51">
        <f>VLOOKUP(H1602,[4]c!$C$2:$AO$189,35,FALSE)</f>
        <v>3</v>
      </c>
      <c r="AQ1602" s="51">
        <f>VLOOKUP(H1602,[4]c!$C$2:$AO$189,36,FALSE)</f>
        <v>12</v>
      </c>
      <c r="AR1602" s="51">
        <f>VLOOKUP(H1602,[4]c!$C$2:$AO$189,37,FALSE)</f>
        <v>13</v>
      </c>
      <c r="AS1602" s="51">
        <f>VLOOKUP(H1602,[4]c!$C$2:$AO$189,38,FALSE)</f>
        <v>59</v>
      </c>
      <c r="AT1602" s="51">
        <f>VLOOKUP(H1602,[4]c!$C$2:$AO$189,39,FALSE)</f>
        <v>7</v>
      </c>
      <c r="AU1602" s="56">
        <v>11066</v>
      </c>
      <c r="AV1602" s="109"/>
      <c r="AW1602" s="109"/>
    </row>
    <row r="1603" spans="1:49" s="33" customFormat="1" ht="12">
      <c r="A1603" s="21">
        <v>1599</v>
      </c>
      <c r="B1603" s="83">
        <v>4992</v>
      </c>
      <c r="C1603" s="84" t="s">
        <v>997</v>
      </c>
      <c r="D1603" s="84" t="s">
        <v>807</v>
      </c>
      <c r="E1603" s="84" t="s">
        <v>817</v>
      </c>
      <c r="F1603" s="46" t="s">
        <v>560</v>
      </c>
      <c r="G1603" s="56" t="s">
        <v>680</v>
      </c>
      <c r="H1603" s="83">
        <v>4992</v>
      </c>
      <c r="I1603" s="16">
        <f t="shared" ref="I1603:I1612" si="1082">SUM(J1603:AP1603)</f>
        <v>1940</v>
      </c>
      <c r="J1603" s="51">
        <f>VLOOKUP(H1603,[4]c!$C$2:$AO$189,3,FALSE)</f>
        <v>19</v>
      </c>
      <c r="K1603" s="51">
        <f>VLOOKUP(H1603,[4]c!$C$2:$AO$189,4,FALSE)</f>
        <v>14</v>
      </c>
      <c r="L1603" s="51">
        <f>VLOOKUP(H1603,[4]c!$C$2:$AO$189,5,FALSE)</f>
        <v>24</v>
      </c>
      <c r="M1603" s="51">
        <f>VLOOKUP(H1603,[4]c!$C$2:$AO$189,6,FALSE)</f>
        <v>28</v>
      </c>
      <c r="N1603" s="51">
        <f>VLOOKUP(H1603,[4]c!$C$2:$AO$189,7,FALSE)</f>
        <v>28</v>
      </c>
      <c r="O1603" s="51">
        <f>VLOOKUP(H1603,[4]c!$C$2:$AO$189,8,FALSE)</f>
        <v>37</v>
      </c>
      <c r="P1603" s="51">
        <f>VLOOKUP(H1603,[4]c!$C$2:$AO$189,9,FALSE)</f>
        <v>36</v>
      </c>
      <c r="Q1603" s="51">
        <f>VLOOKUP(H1603,[4]c!$C$2:$AO$189,10,FALSE)</f>
        <v>37</v>
      </c>
      <c r="R1603" s="51">
        <f>VLOOKUP(H1603,[4]c!$C$2:$AO$189,11,FALSE)</f>
        <v>37</v>
      </c>
      <c r="S1603" s="51">
        <f>VLOOKUP(H1603,[4]c!$C$2:$AO$189,12,FALSE)</f>
        <v>37</v>
      </c>
      <c r="T1603" s="51">
        <f>VLOOKUP(H1603,[4]c!$C$2:$AO$189,13,FALSE)</f>
        <v>43</v>
      </c>
      <c r="U1603" s="51">
        <f>VLOOKUP(H1603,[4]c!$C$2:$AO$189,14,FALSE)</f>
        <v>44</v>
      </c>
      <c r="V1603" s="51">
        <f>VLOOKUP(H1603,[4]c!$C$2:$AO$189,15,FALSE)</f>
        <v>41</v>
      </c>
      <c r="W1603" s="51">
        <f>VLOOKUP(H1603,[4]c!$C$2:$AO$189,16,FALSE)</f>
        <v>40</v>
      </c>
      <c r="X1603" s="51">
        <f>VLOOKUP(H1603,[4]c!$C$2:$AO$189,17,FALSE)</f>
        <v>40</v>
      </c>
      <c r="Y1603" s="51">
        <f>VLOOKUP(H1603,[4]c!$C$2:$AO$189,18,FALSE)</f>
        <v>42</v>
      </c>
      <c r="Z1603" s="51">
        <f>VLOOKUP(H1603,[4]c!$C$2:$AO$189,19,FALSE)</f>
        <v>42</v>
      </c>
      <c r="AA1603" s="51">
        <f>VLOOKUP(H1603,[4]c!$C$2:$AO$189,20,FALSE)</f>
        <v>41</v>
      </c>
      <c r="AB1603" s="51">
        <f>VLOOKUP(H1603,[4]c!$C$2:$AO$189,21,FALSE)</f>
        <v>39</v>
      </c>
      <c r="AC1603" s="51">
        <f>VLOOKUP(H1603,[4]c!$C$2:$AO$189,22,FALSE)</f>
        <v>39</v>
      </c>
      <c r="AD1603" s="51">
        <f>VLOOKUP(H1603,[4]c!$C$2:$AO$189,23,FALSE)</f>
        <v>181</v>
      </c>
      <c r="AE1603" s="51">
        <f>VLOOKUP(H1603,[4]c!$C$2:$AO$189,24,FALSE)</f>
        <v>164</v>
      </c>
      <c r="AF1603" s="51">
        <f>VLOOKUP(H1603,[4]c!$C$2:$AO$189,25,FALSE)</f>
        <v>161</v>
      </c>
      <c r="AG1603" s="51">
        <f>VLOOKUP(H1603,[4]c!$C$2:$AO$189,26,FALSE)</f>
        <v>145</v>
      </c>
      <c r="AH1603" s="51">
        <f>VLOOKUP(H1603,[4]c!$C$2:$AO$189,27,FALSE)</f>
        <v>127</v>
      </c>
      <c r="AI1603" s="51">
        <f>VLOOKUP(H1603,[4]c!$C$2:$AO$189,28,FALSE)</f>
        <v>111</v>
      </c>
      <c r="AJ1603" s="51">
        <f>VLOOKUP(H1603,[4]c!$C$2:$AO$189,29,FALSE)</f>
        <v>90</v>
      </c>
      <c r="AK1603" s="51">
        <f>VLOOKUP(H1603,[4]c!$C$2:$AO$189,30,FALSE)</f>
        <v>75</v>
      </c>
      <c r="AL1603" s="51">
        <f>VLOOKUP(H1603,[4]c!$C$2:$AO$189,31,FALSE)</f>
        <v>60</v>
      </c>
      <c r="AM1603" s="51">
        <f>VLOOKUP(H1603,[4]c!$C$2:$AO$189,32,FALSE)</f>
        <v>45</v>
      </c>
      <c r="AN1603" s="51">
        <f>VLOOKUP(H1603,[4]c!$C$2:$AO$189,33,FALSE)</f>
        <v>32</v>
      </c>
      <c r="AO1603" s="51">
        <f>VLOOKUP(H1603,[4]c!$C$2:$AO$189,34,FALSE)</f>
        <v>22</v>
      </c>
      <c r="AP1603" s="51">
        <f>VLOOKUP(H1603,[4]c!$C$2:$AO$189,35,FALSE)</f>
        <v>19</v>
      </c>
      <c r="AQ1603" s="51">
        <f>VLOOKUP(H1603,[4]c!$C$2:$AO$189,36,FALSE)</f>
        <v>103</v>
      </c>
      <c r="AR1603" s="51">
        <f>VLOOKUP(H1603,[4]c!$C$2:$AO$189,37,FALSE)</f>
        <v>103</v>
      </c>
      <c r="AS1603" s="51">
        <f>VLOOKUP(H1603,[4]c!$C$2:$AO$189,38,FALSE)</f>
        <v>456</v>
      </c>
      <c r="AT1603" s="51">
        <f>VLOOKUP(H1603,[4]c!$C$2:$AO$189,39,FALSE)</f>
        <v>51</v>
      </c>
      <c r="AU1603" s="56">
        <v>4992</v>
      </c>
      <c r="AV1603" s="109"/>
      <c r="AW1603" s="109"/>
    </row>
    <row r="1604" spans="1:49" s="33" customFormat="1" ht="12">
      <c r="A1604" s="6">
        <v>1600</v>
      </c>
      <c r="B1604" s="83">
        <v>4993</v>
      </c>
      <c r="C1604" s="84" t="s">
        <v>997</v>
      </c>
      <c r="D1604" s="84" t="s">
        <v>807</v>
      </c>
      <c r="E1604" s="84" t="s">
        <v>817</v>
      </c>
      <c r="F1604" s="46" t="s">
        <v>561</v>
      </c>
      <c r="G1604" s="56" t="s">
        <v>680</v>
      </c>
      <c r="H1604" s="83">
        <v>4993</v>
      </c>
      <c r="I1604" s="16">
        <f t="shared" si="1082"/>
        <v>2057</v>
      </c>
      <c r="J1604" s="51">
        <f>VLOOKUP(H1604,[4]c!$C$2:$AO$189,3,FALSE)</f>
        <v>20</v>
      </c>
      <c r="K1604" s="51">
        <f>VLOOKUP(H1604,[4]c!$C$2:$AO$189,4,FALSE)</f>
        <v>26</v>
      </c>
      <c r="L1604" s="51">
        <f>VLOOKUP(H1604,[4]c!$C$2:$AO$189,5,FALSE)</f>
        <v>20</v>
      </c>
      <c r="M1604" s="51">
        <f>VLOOKUP(H1604,[4]c!$C$2:$AO$189,6,FALSE)</f>
        <v>36</v>
      </c>
      <c r="N1604" s="51">
        <f>VLOOKUP(H1604,[4]c!$C$2:$AO$189,7,FALSE)</f>
        <v>30</v>
      </c>
      <c r="O1604" s="51">
        <f>VLOOKUP(H1604,[4]c!$C$2:$AO$189,8,FALSE)</f>
        <v>39</v>
      </c>
      <c r="P1604" s="51">
        <f>VLOOKUP(H1604,[4]c!$C$2:$AO$189,9,FALSE)</f>
        <v>38</v>
      </c>
      <c r="Q1604" s="51">
        <f>VLOOKUP(H1604,[4]c!$C$2:$AO$189,10,FALSE)</f>
        <v>39</v>
      </c>
      <c r="R1604" s="51">
        <f>VLOOKUP(H1604,[4]c!$C$2:$AO$189,11,FALSE)</f>
        <v>39</v>
      </c>
      <c r="S1604" s="51">
        <f>VLOOKUP(H1604,[4]c!$C$2:$AO$189,12,FALSE)</f>
        <v>39</v>
      </c>
      <c r="T1604" s="51">
        <f>VLOOKUP(H1604,[4]c!$C$2:$AO$189,13,FALSE)</f>
        <v>45</v>
      </c>
      <c r="U1604" s="51">
        <f>VLOOKUP(H1604,[4]c!$C$2:$AO$189,14,FALSE)</f>
        <v>46</v>
      </c>
      <c r="V1604" s="51">
        <f>VLOOKUP(H1604,[4]c!$C$2:$AO$189,15,FALSE)</f>
        <v>43</v>
      </c>
      <c r="W1604" s="51">
        <f>VLOOKUP(H1604,[4]c!$C$2:$AO$189,16,FALSE)</f>
        <v>42</v>
      </c>
      <c r="X1604" s="51">
        <f>VLOOKUP(H1604,[4]c!$C$2:$AO$189,17,FALSE)</f>
        <v>42</v>
      </c>
      <c r="Y1604" s="51">
        <f>VLOOKUP(H1604,[4]c!$C$2:$AO$189,18,FALSE)</f>
        <v>44</v>
      </c>
      <c r="Z1604" s="51">
        <f>VLOOKUP(H1604,[4]c!$C$2:$AO$189,19,FALSE)</f>
        <v>44</v>
      </c>
      <c r="AA1604" s="51">
        <f>VLOOKUP(H1604,[4]c!$C$2:$AO$189,20,FALSE)</f>
        <v>43</v>
      </c>
      <c r="AB1604" s="51">
        <f>VLOOKUP(H1604,[4]c!$C$2:$AO$189,21,FALSE)</f>
        <v>41</v>
      </c>
      <c r="AC1604" s="51">
        <f>VLOOKUP(H1604,[4]c!$C$2:$AO$189,22,FALSE)</f>
        <v>41</v>
      </c>
      <c r="AD1604" s="51">
        <f>VLOOKUP(H1604,[4]c!$C$2:$AO$189,23,FALSE)</f>
        <v>190</v>
      </c>
      <c r="AE1604" s="51">
        <f>VLOOKUP(H1604,[4]c!$C$2:$AO$189,24,FALSE)</f>
        <v>172</v>
      </c>
      <c r="AF1604" s="51">
        <f>VLOOKUP(H1604,[4]c!$C$2:$AO$189,25,FALSE)</f>
        <v>169</v>
      </c>
      <c r="AG1604" s="51">
        <f>VLOOKUP(H1604,[4]c!$C$2:$AO$189,26,FALSE)</f>
        <v>152</v>
      </c>
      <c r="AH1604" s="51">
        <f>VLOOKUP(H1604,[4]c!$C$2:$AO$189,27,FALSE)</f>
        <v>134</v>
      </c>
      <c r="AI1604" s="51">
        <f>VLOOKUP(H1604,[4]c!$C$2:$AO$189,28,FALSE)</f>
        <v>117</v>
      </c>
      <c r="AJ1604" s="51">
        <f>VLOOKUP(H1604,[4]c!$C$2:$AO$189,29,FALSE)</f>
        <v>95</v>
      </c>
      <c r="AK1604" s="51">
        <f>VLOOKUP(H1604,[4]c!$C$2:$AO$189,30,FALSE)</f>
        <v>79</v>
      </c>
      <c r="AL1604" s="51">
        <f>VLOOKUP(H1604,[4]c!$C$2:$AO$189,31,FALSE)</f>
        <v>64</v>
      </c>
      <c r="AM1604" s="51">
        <f>VLOOKUP(H1604,[4]c!$C$2:$AO$189,32,FALSE)</f>
        <v>48</v>
      </c>
      <c r="AN1604" s="51">
        <f>VLOOKUP(H1604,[4]c!$C$2:$AO$189,33,FALSE)</f>
        <v>35</v>
      </c>
      <c r="AO1604" s="51">
        <f>VLOOKUP(H1604,[4]c!$C$2:$AO$189,34,FALSE)</f>
        <v>24</v>
      </c>
      <c r="AP1604" s="51">
        <f>VLOOKUP(H1604,[4]c!$C$2:$AO$189,35,FALSE)</f>
        <v>21</v>
      </c>
      <c r="AQ1604" s="51">
        <f>VLOOKUP(H1604,[4]c!$C$2:$AO$189,36,FALSE)</f>
        <v>108</v>
      </c>
      <c r="AR1604" s="51">
        <f>VLOOKUP(H1604,[4]c!$C$2:$AO$189,37,FALSE)</f>
        <v>108</v>
      </c>
      <c r="AS1604" s="51">
        <f>VLOOKUP(H1604,[4]c!$C$2:$AO$189,38,FALSE)</f>
        <v>479</v>
      </c>
      <c r="AT1604" s="51">
        <f>VLOOKUP(H1604,[4]c!$C$2:$AO$189,39,FALSE)</f>
        <v>54</v>
      </c>
      <c r="AU1604" s="56">
        <v>4993</v>
      </c>
      <c r="AV1604" s="109"/>
      <c r="AW1604" s="109"/>
    </row>
    <row r="1605" spans="1:49" s="33" customFormat="1" ht="12">
      <c r="A1605" s="21">
        <v>1601</v>
      </c>
      <c r="B1605" s="83">
        <v>4994</v>
      </c>
      <c r="C1605" s="84" t="s">
        <v>997</v>
      </c>
      <c r="D1605" s="84" t="s">
        <v>807</v>
      </c>
      <c r="E1605" s="84" t="s">
        <v>817</v>
      </c>
      <c r="F1605" s="46" t="s">
        <v>562</v>
      </c>
      <c r="G1605" s="56" t="s">
        <v>667</v>
      </c>
      <c r="H1605" s="83">
        <v>4994</v>
      </c>
      <c r="I1605" s="16">
        <f t="shared" si="1082"/>
        <v>705</v>
      </c>
      <c r="J1605" s="51">
        <f>VLOOKUP(H1605,[4]c!$C$2:$AO$189,3,FALSE)</f>
        <v>10</v>
      </c>
      <c r="K1605" s="51">
        <f>VLOOKUP(H1605,[4]c!$C$2:$AO$189,4,FALSE)</f>
        <v>10</v>
      </c>
      <c r="L1605" s="51">
        <f>VLOOKUP(H1605,[4]c!$C$2:$AO$189,5,FALSE)</f>
        <v>5</v>
      </c>
      <c r="M1605" s="51">
        <f>VLOOKUP(H1605,[4]c!$C$2:$AO$189,6,FALSE)</f>
        <v>9</v>
      </c>
      <c r="N1605" s="51">
        <f>VLOOKUP(H1605,[4]c!$C$2:$AO$189,7,FALSE)</f>
        <v>13</v>
      </c>
      <c r="O1605" s="51">
        <f>VLOOKUP(H1605,[4]c!$C$2:$AO$189,8,FALSE)</f>
        <v>13</v>
      </c>
      <c r="P1605" s="51">
        <f>VLOOKUP(H1605,[4]c!$C$2:$AO$189,9,FALSE)</f>
        <v>13</v>
      </c>
      <c r="Q1605" s="51">
        <f>VLOOKUP(H1605,[4]c!$C$2:$AO$189,10,FALSE)</f>
        <v>13</v>
      </c>
      <c r="R1605" s="51">
        <f>VLOOKUP(H1605,[4]c!$C$2:$AO$189,11,FALSE)</f>
        <v>13</v>
      </c>
      <c r="S1605" s="51">
        <f>VLOOKUP(H1605,[4]c!$C$2:$AO$189,12,FALSE)</f>
        <v>13</v>
      </c>
      <c r="T1605" s="51">
        <f>VLOOKUP(H1605,[4]c!$C$2:$AO$189,13,FALSE)</f>
        <v>15</v>
      </c>
      <c r="U1605" s="51">
        <f>VLOOKUP(H1605,[4]c!$C$2:$AO$189,14,FALSE)</f>
        <v>15</v>
      </c>
      <c r="V1605" s="51">
        <f>VLOOKUP(H1605,[4]c!$C$2:$AO$189,15,FALSE)</f>
        <v>14</v>
      </c>
      <c r="W1605" s="51">
        <f>VLOOKUP(H1605,[4]c!$C$2:$AO$189,16,FALSE)</f>
        <v>14</v>
      </c>
      <c r="X1605" s="51">
        <f>VLOOKUP(H1605,[4]c!$C$2:$AO$189,17,FALSE)</f>
        <v>14</v>
      </c>
      <c r="Y1605" s="51">
        <f>VLOOKUP(H1605,[4]c!$C$2:$AO$189,18,FALSE)</f>
        <v>15</v>
      </c>
      <c r="Z1605" s="51">
        <f>VLOOKUP(H1605,[4]c!$C$2:$AO$189,19,FALSE)</f>
        <v>15</v>
      </c>
      <c r="AA1605" s="51">
        <f>VLOOKUP(H1605,[4]c!$C$2:$AO$189,20,FALSE)</f>
        <v>15</v>
      </c>
      <c r="AB1605" s="51">
        <f>VLOOKUP(H1605,[4]c!$C$2:$AO$189,21,FALSE)</f>
        <v>14</v>
      </c>
      <c r="AC1605" s="51">
        <f>VLOOKUP(H1605,[4]c!$C$2:$AO$189,22,FALSE)</f>
        <v>14</v>
      </c>
      <c r="AD1605" s="51">
        <f>VLOOKUP(H1605,[4]c!$C$2:$AO$189,23,FALSE)</f>
        <v>65</v>
      </c>
      <c r="AE1605" s="51">
        <f>VLOOKUP(H1605,[4]c!$C$2:$AO$189,24,FALSE)</f>
        <v>59</v>
      </c>
      <c r="AF1605" s="51">
        <f>VLOOKUP(H1605,[4]c!$C$2:$AO$189,25,FALSE)</f>
        <v>58</v>
      </c>
      <c r="AG1605" s="51">
        <f>VLOOKUP(H1605,[4]c!$C$2:$AO$189,26,FALSE)</f>
        <v>52</v>
      </c>
      <c r="AH1605" s="51">
        <f>VLOOKUP(H1605,[4]c!$C$2:$AO$189,27,FALSE)</f>
        <v>46</v>
      </c>
      <c r="AI1605" s="51">
        <f>VLOOKUP(H1605,[4]c!$C$2:$AO$189,28,FALSE)</f>
        <v>40</v>
      </c>
      <c r="AJ1605" s="51">
        <f>VLOOKUP(H1605,[4]c!$C$2:$AO$189,29,FALSE)</f>
        <v>33</v>
      </c>
      <c r="AK1605" s="51">
        <f>VLOOKUP(H1605,[4]c!$C$2:$AO$189,30,FALSE)</f>
        <v>28</v>
      </c>
      <c r="AL1605" s="51">
        <f>VLOOKUP(H1605,[4]c!$C$2:$AO$189,31,FALSE)</f>
        <v>23</v>
      </c>
      <c r="AM1605" s="51">
        <f>VLOOKUP(H1605,[4]c!$C$2:$AO$189,32,FALSE)</f>
        <v>17</v>
      </c>
      <c r="AN1605" s="51">
        <f>VLOOKUP(H1605,[4]c!$C$2:$AO$189,33,FALSE)</f>
        <v>12</v>
      </c>
      <c r="AO1605" s="51">
        <f>VLOOKUP(H1605,[4]c!$C$2:$AO$189,34,FALSE)</f>
        <v>8</v>
      </c>
      <c r="AP1605" s="51">
        <f>VLOOKUP(H1605,[4]c!$C$2:$AO$189,35,FALSE)</f>
        <v>7</v>
      </c>
      <c r="AQ1605" s="51">
        <f>VLOOKUP(H1605,[4]c!$C$2:$AO$189,36,FALSE)</f>
        <v>36</v>
      </c>
      <c r="AR1605" s="51">
        <f>VLOOKUP(H1605,[4]c!$C$2:$AO$189,37,FALSE)</f>
        <v>37</v>
      </c>
      <c r="AS1605" s="51">
        <f>VLOOKUP(H1605,[4]c!$C$2:$AO$189,38,FALSE)</f>
        <v>164</v>
      </c>
      <c r="AT1605" s="51">
        <f>VLOOKUP(H1605,[4]c!$C$2:$AO$189,39,FALSE)</f>
        <v>19</v>
      </c>
      <c r="AU1605" s="56">
        <v>4994</v>
      </c>
      <c r="AV1605" s="109"/>
      <c r="AW1605" s="109"/>
    </row>
    <row r="1606" spans="1:49" s="33" customFormat="1" ht="12">
      <c r="A1606" s="21">
        <v>1602</v>
      </c>
      <c r="B1606" s="83">
        <v>4995</v>
      </c>
      <c r="C1606" s="84" t="s">
        <v>997</v>
      </c>
      <c r="D1606" s="84" t="s">
        <v>807</v>
      </c>
      <c r="E1606" s="84" t="s">
        <v>817</v>
      </c>
      <c r="F1606" s="46" t="s">
        <v>563</v>
      </c>
      <c r="G1606" s="56" t="s">
        <v>662</v>
      </c>
      <c r="H1606" s="83">
        <v>4995</v>
      </c>
      <c r="I1606" s="16">
        <f t="shared" si="1082"/>
        <v>260</v>
      </c>
      <c r="J1606" s="51">
        <f>VLOOKUP(H1606,[4]c!$C$2:$AO$189,3,FALSE)</f>
        <v>3</v>
      </c>
      <c r="K1606" s="51">
        <f>VLOOKUP(H1606,[4]c!$C$2:$AO$189,4,FALSE)</f>
        <v>2</v>
      </c>
      <c r="L1606" s="51">
        <f>VLOOKUP(H1606,[4]c!$C$2:$AO$189,5,FALSE)</f>
        <v>9</v>
      </c>
      <c r="M1606" s="51">
        <f>VLOOKUP(H1606,[4]c!$C$2:$AO$189,6,FALSE)</f>
        <v>6</v>
      </c>
      <c r="N1606" s="51">
        <f>VLOOKUP(H1606,[4]c!$C$2:$AO$189,7,FALSE)</f>
        <v>8</v>
      </c>
      <c r="O1606" s="51">
        <f>VLOOKUP(H1606,[4]c!$C$2:$AO$189,8,FALSE)</f>
        <v>4</v>
      </c>
      <c r="P1606" s="51">
        <f>VLOOKUP(H1606,[4]c!$C$2:$AO$189,9,FALSE)</f>
        <v>4</v>
      </c>
      <c r="Q1606" s="51">
        <f>VLOOKUP(H1606,[4]c!$C$2:$AO$189,10,FALSE)</f>
        <v>4</v>
      </c>
      <c r="R1606" s="51">
        <f>VLOOKUP(H1606,[4]c!$C$2:$AO$189,11,FALSE)</f>
        <v>4</v>
      </c>
      <c r="S1606" s="51">
        <f>VLOOKUP(H1606,[4]c!$C$2:$AO$189,12,FALSE)</f>
        <v>4</v>
      </c>
      <c r="T1606" s="51">
        <f>VLOOKUP(H1606,[4]c!$C$2:$AO$189,13,FALSE)</f>
        <v>5</v>
      </c>
      <c r="U1606" s="51">
        <f>VLOOKUP(H1606,[4]c!$C$2:$AO$189,14,FALSE)</f>
        <v>5</v>
      </c>
      <c r="V1606" s="51">
        <f>VLOOKUP(H1606,[4]c!$C$2:$AO$189,15,FALSE)</f>
        <v>5</v>
      </c>
      <c r="W1606" s="51">
        <f>VLOOKUP(H1606,[4]c!$C$2:$AO$189,16,FALSE)</f>
        <v>5</v>
      </c>
      <c r="X1606" s="51">
        <f>VLOOKUP(H1606,[4]c!$C$2:$AO$189,17,FALSE)</f>
        <v>5</v>
      </c>
      <c r="Y1606" s="51">
        <f>VLOOKUP(H1606,[4]c!$C$2:$AO$189,18,FALSE)</f>
        <v>5</v>
      </c>
      <c r="Z1606" s="51">
        <f>VLOOKUP(H1606,[4]c!$C$2:$AO$189,19,FALSE)</f>
        <v>5</v>
      </c>
      <c r="AA1606" s="51">
        <f>VLOOKUP(H1606,[4]c!$C$2:$AO$189,20,FALSE)</f>
        <v>5</v>
      </c>
      <c r="AB1606" s="51">
        <f>VLOOKUP(H1606,[4]c!$C$2:$AO$189,21,FALSE)</f>
        <v>5</v>
      </c>
      <c r="AC1606" s="51">
        <f>VLOOKUP(H1606,[4]c!$C$2:$AO$189,22,FALSE)</f>
        <v>5</v>
      </c>
      <c r="AD1606" s="51">
        <f>VLOOKUP(H1606,[4]c!$C$2:$AO$189,23,FALSE)</f>
        <v>23</v>
      </c>
      <c r="AE1606" s="51">
        <f>VLOOKUP(H1606,[4]c!$C$2:$AO$189,24,FALSE)</f>
        <v>21</v>
      </c>
      <c r="AF1606" s="51">
        <f>VLOOKUP(H1606,[4]c!$C$2:$AO$189,25,FALSE)</f>
        <v>21</v>
      </c>
      <c r="AG1606" s="51">
        <f>VLOOKUP(H1606,[4]c!$C$2:$AO$189,26,FALSE)</f>
        <v>19</v>
      </c>
      <c r="AH1606" s="51">
        <f>VLOOKUP(H1606,[4]c!$C$2:$AO$189,27,FALSE)</f>
        <v>17</v>
      </c>
      <c r="AI1606" s="51">
        <f>VLOOKUP(H1606,[4]c!$C$2:$AO$189,28,FALSE)</f>
        <v>15</v>
      </c>
      <c r="AJ1606" s="51">
        <f>VLOOKUP(H1606,[4]c!$C$2:$AO$189,29,FALSE)</f>
        <v>12</v>
      </c>
      <c r="AK1606" s="51">
        <f>VLOOKUP(H1606,[4]c!$C$2:$AO$189,30,FALSE)</f>
        <v>10</v>
      </c>
      <c r="AL1606" s="51">
        <f>VLOOKUP(H1606,[4]c!$C$2:$AO$189,31,FALSE)</f>
        <v>8</v>
      </c>
      <c r="AM1606" s="51">
        <f>VLOOKUP(H1606,[4]c!$C$2:$AO$189,32,FALSE)</f>
        <v>6</v>
      </c>
      <c r="AN1606" s="51">
        <f>VLOOKUP(H1606,[4]c!$C$2:$AO$189,33,FALSE)</f>
        <v>4</v>
      </c>
      <c r="AO1606" s="51">
        <f>VLOOKUP(H1606,[4]c!$C$2:$AO$189,34,FALSE)</f>
        <v>3</v>
      </c>
      <c r="AP1606" s="51">
        <f>VLOOKUP(H1606,[4]c!$C$2:$AO$189,35,FALSE)</f>
        <v>3</v>
      </c>
      <c r="AQ1606" s="51">
        <f>VLOOKUP(H1606,[4]c!$C$2:$AO$189,36,FALSE)</f>
        <v>12</v>
      </c>
      <c r="AR1606" s="51">
        <f>VLOOKUP(H1606,[4]c!$C$2:$AO$189,37,FALSE)</f>
        <v>13</v>
      </c>
      <c r="AS1606" s="51">
        <f>VLOOKUP(H1606,[4]c!$C$2:$AO$189,38,FALSE)</f>
        <v>59</v>
      </c>
      <c r="AT1606" s="51">
        <f>VLOOKUP(H1606,[4]c!$C$2:$AO$189,39,FALSE)</f>
        <v>7</v>
      </c>
      <c r="AU1606" s="56">
        <v>4995</v>
      </c>
      <c r="AV1606" s="109"/>
      <c r="AW1606" s="109"/>
    </row>
    <row r="1607" spans="1:49" s="33" customFormat="1" ht="12">
      <c r="A1607" s="6">
        <v>1603</v>
      </c>
      <c r="B1607" s="83">
        <v>7696</v>
      </c>
      <c r="C1607" s="84" t="s">
        <v>997</v>
      </c>
      <c r="D1607" s="84" t="s">
        <v>807</v>
      </c>
      <c r="E1607" s="84" t="s">
        <v>817</v>
      </c>
      <c r="F1607" s="46" t="s">
        <v>564</v>
      </c>
      <c r="G1607" s="56" t="s">
        <v>667</v>
      </c>
      <c r="H1607" s="83">
        <v>7696</v>
      </c>
      <c r="I1607" s="16">
        <f t="shared" si="1082"/>
        <v>1337</v>
      </c>
      <c r="J1607" s="51">
        <f>VLOOKUP(H1607,[4]c!$C$2:$AO$189,3,FALSE)</f>
        <v>15</v>
      </c>
      <c r="K1607" s="51">
        <f>VLOOKUP(H1607,[4]c!$C$2:$AO$189,4,FALSE)</f>
        <v>13</v>
      </c>
      <c r="L1607" s="51">
        <f>VLOOKUP(H1607,[4]c!$C$2:$AO$189,5,FALSE)</f>
        <v>21</v>
      </c>
      <c r="M1607" s="51">
        <f>VLOOKUP(H1607,[4]c!$C$2:$AO$189,6,FALSE)</f>
        <v>30</v>
      </c>
      <c r="N1607" s="51">
        <f>VLOOKUP(H1607,[4]c!$C$2:$AO$189,7,FALSE)</f>
        <v>28</v>
      </c>
      <c r="O1607" s="51">
        <f>VLOOKUP(H1607,[4]c!$C$2:$AO$189,8,FALSE)</f>
        <v>26</v>
      </c>
      <c r="P1607" s="51">
        <f>VLOOKUP(H1607,[4]c!$C$2:$AO$189,9,FALSE)</f>
        <v>25</v>
      </c>
      <c r="Q1607" s="51">
        <f>VLOOKUP(H1607,[4]c!$C$2:$AO$189,10,FALSE)</f>
        <v>26</v>
      </c>
      <c r="R1607" s="51">
        <f>VLOOKUP(H1607,[4]c!$C$2:$AO$189,11,FALSE)</f>
        <v>26</v>
      </c>
      <c r="S1607" s="51">
        <f>VLOOKUP(H1607,[4]c!$C$2:$AO$189,12,FALSE)</f>
        <v>26</v>
      </c>
      <c r="T1607" s="51">
        <f>VLOOKUP(H1607,[4]c!$C$2:$AO$189,13,FALSE)</f>
        <v>30</v>
      </c>
      <c r="U1607" s="51">
        <f>VLOOKUP(H1607,[4]c!$C$2:$AO$189,14,FALSE)</f>
        <v>31</v>
      </c>
      <c r="V1607" s="51">
        <f>VLOOKUP(H1607,[4]c!$C$2:$AO$189,15,FALSE)</f>
        <v>29</v>
      </c>
      <c r="W1607" s="51">
        <f>VLOOKUP(H1607,[4]c!$C$2:$AO$189,16,FALSE)</f>
        <v>28</v>
      </c>
      <c r="X1607" s="51">
        <f>VLOOKUP(H1607,[4]c!$C$2:$AO$189,17,FALSE)</f>
        <v>28</v>
      </c>
      <c r="Y1607" s="51">
        <f>VLOOKUP(H1607,[4]c!$C$2:$AO$189,18,FALSE)</f>
        <v>29</v>
      </c>
      <c r="Z1607" s="51">
        <f>VLOOKUP(H1607,[4]c!$C$2:$AO$189,19,FALSE)</f>
        <v>29</v>
      </c>
      <c r="AA1607" s="51">
        <f>VLOOKUP(H1607,[4]c!$C$2:$AO$189,20,FALSE)</f>
        <v>28</v>
      </c>
      <c r="AB1607" s="51">
        <f>VLOOKUP(H1607,[4]c!$C$2:$AO$189,21,FALSE)</f>
        <v>26</v>
      </c>
      <c r="AC1607" s="51">
        <f>VLOOKUP(H1607,[4]c!$C$2:$AO$189,22,FALSE)</f>
        <v>26</v>
      </c>
      <c r="AD1607" s="51">
        <f>VLOOKUP(H1607,[4]c!$C$2:$AO$189,23,FALSE)</f>
        <v>120</v>
      </c>
      <c r="AE1607" s="51">
        <f>VLOOKUP(H1607,[4]c!$C$2:$AO$189,24,FALSE)</f>
        <v>109</v>
      </c>
      <c r="AF1607" s="51">
        <f>VLOOKUP(H1607,[4]c!$C$2:$AO$189,25,FALSE)</f>
        <v>107</v>
      </c>
      <c r="AG1607" s="51">
        <f>VLOOKUP(H1607,[4]c!$C$2:$AO$189,26,FALSE)</f>
        <v>96</v>
      </c>
      <c r="AH1607" s="51">
        <f>VLOOKUP(H1607,[4]c!$C$2:$AO$189,27,FALSE)</f>
        <v>84</v>
      </c>
      <c r="AI1607" s="51">
        <f>VLOOKUP(H1607,[4]c!$C$2:$AO$189,28,FALSE)</f>
        <v>73</v>
      </c>
      <c r="AJ1607" s="51">
        <f>VLOOKUP(H1607,[4]c!$C$2:$AO$189,29,FALSE)</f>
        <v>59</v>
      </c>
      <c r="AK1607" s="51">
        <f>VLOOKUP(H1607,[4]c!$C$2:$AO$189,30,FALSE)</f>
        <v>49</v>
      </c>
      <c r="AL1607" s="51">
        <f>VLOOKUP(H1607,[4]c!$C$2:$AO$189,31,FALSE)</f>
        <v>40</v>
      </c>
      <c r="AM1607" s="51">
        <f>VLOOKUP(H1607,[4]c!$C$2:$AO$189,32,FALSE)</f>
        <v>30</v>
      </c>
      <c r="AN1607" s="51">
        <f>VLOOKUP(H1607,[4]c!$C$2:$AO$189,33,FALSE)</f>
        <v>22</v>
      </c>
      <c r="AO1607" s="51">
        <f>VLOOKUP(H1607,[4]c!$C$2:$AO$189,34,FALSE)</f>
        <v>15</v>
      </c>
      <c r="AP1607" s="51">
        <f>VLOOKUP(H1607,[4]c!$C$2:$AO$189,35,FALSE)</f>
        <v>13</v>
      </c>
      <c r="AQ1607" s="51">
        <f>VLOOKUP(H1607,[4]c!$C$2:$AO$189,36,FALSE)</f>
        <v>72</v>
      </c>
      <c r="AR1607" s="51">
        <f>VLOOKUP(H1607,[4]c!$C$2:$AO$189,37,FALSE)</f>
        <v>70</v>
      </c>
      <c r="AS1607" s="51">
        <f>VLOOKUP(H1607,[4]c!$C$2:$AO$189,38,FALSE)</f>
        <v>302</v>
      </c>
      <c r="AT1607" s="51">
        <f>VLOOKUP(H1607,[4]c!$C$2:$AO$189,39,FALSE)</f>
        <v>34</v>
      </c>
      <c r="AU1607" s="56">
        <v>7696</v>
      </c>
      <c r="AV1607" s="109"/>
      <c r="AW1607" s="109"/>
    </row>
    <row r="1608" spans="1:49" s="33" customFormat="1" ht="12">
      <c r="A1608" s="21">
        <v>1604</v>
      </c>
      <c r="B1608" s="83">
        <v>7752</v>
      </c>
      <c r="C1608" s="84" t="s">
        <v>997</v>
      </c>
      <c r="D1608" s="84" t="s">
        <v>807</v>
      </c>
      <c r="E1608" s="84" t="s">
        <v>817</v>
      </c>
      <c r="F1608" s="46" t="s">
        <v>565</v>
      </c>
      <c r="G1608" s="56" t="s">
        <v>662</v>
      </c>
      <c r="H1608" s="83">
        <v>7752</v>
      </c>
      <c r="I1608" s="16">
        <f t="shared" si="1082"/>
        <v>1047</v>
      </c>
      <c r="J1608" s="51">
        <f>VLOOKUP(H1608,[4]c!$C$2:$AO$189,3,FALSE)</f>
        <v>6</v>
      </c>
      <c r="K1608" s="51">
        <f>VLOOKUP(H1608,[4]c!$C$2:$AO$189,4,FALSE)</f>
        <v>9</v>
      </c>
      <c r="L1608" s="51">
        <f>VLOOKUP(H1608,[4]c!$C$2:$AO$189,5,FALSE)</f>
        <v>9</v>
      </c>
      <c r="M1608" s="51">
        <f>VLOOKUP(H1608,[4]c!$C$2:$AO$189,6,FALSE)</f>
        <v>15</v>
      </c>
      <c r="N1608" s="51">
        <f>VLOOKUP(H1608,[4]c!$C$2:$AO$189,7,FALSE)</f>
        <v>12</v>
      </c>
      <c r="O1608" s="51">
        <f>VLOOKUP(H1608,[4]c!$C$2:$AO$189,8,FALSE)</f>
        <v>20</v>
      </c>
      <c r="P1608" s="51">
        <f>VLOOKUP(H1608,[4]c!$C$2:$AO$189,9,FALSE)</f>
        <v>20</v>
      </c>
      <c r="Q1608" s="51">
        <f>VLOOKUP(H1608,[4]c!$C$2:$AO$189,10,FALSE)</f>
        <v>21</v>
      </c>
      <c r="R1608" s="51">
        <f>VLOOKUP(H1608,[4]c!$C$2:$AO$189,11,FALSE)</f>
        <v>21</v>
      </c>
      <c r="S1608" s="51">
        <f>VLOOKUP(H1608,[4]c!$C$2:$AO$189,12,FALSE)</f>
        <v>21</v>
      </c>
      <c r="T1608" s="51">
        <f>VLOOKUP(H1608,[4]c!$C$2:$AO$189,13,FALSE)</f>
        <v>24</v>
      </c>
      <c r="U1608" s="51">
        <f>VLOOKUP(H1608,[4]c!$C$2:$AO$189,14,FALSE)</f>
        <v>25</v>
      </c>
      <c r="V1608" s="51">
        <f>VLOOKUP(H1608,[4]c!$C$2:$AO$189,15,FALSE)</f>
        <v>23</v>
      </c>
      <c r="W1608" s="51">
        <f>VLOOKUP(H1608,[4]c!$C$2:$AO$189,16,FALSE)</f>
        <v>22</v>
      </c>
      <c r="X1608" s="51">
        <f>VLOOKUP(H1608,[4]c!$C$2:$AO$189,17,FALSE)</f>
        <v>22</v>
      </c>
      <c r="Y1608" s="51">
        <f>VLOOKUP(H1608,[4]c!$C$2:$AO$189,18,FALSE)</f>
        <v>23</v>
      </c>
      <c r="Z1608" s="51">
        <f>VLOOKUP(H1608,[4]c!$C$2:$AO$189,19,FALSE)</f>
        <v>23</v>
      </c>
      <c r="AA1608" s="51">
        <f>VLOOKUP(H1608,[4]c!$C$2:$AO$189,20,FALSE)</f>
        <v>22</v>
      </c>
      <c r="AB1608" s="51">
        <f>VLOOKUP(H1608,[4]c!$C$2:$AO$189,21,FALSE)</f>
        <v>21</v>
      </c>
      <c r="AC1608" s="51">
        <f>VLOOKUP(H1608,[4]c!$C$2:$AO$189,22,FALSE)</f>
        <v>21</v>
      </c>
      <c r="AD1608" s="51">
        <f>VLOOKUP(H1608,[4]c!$C$2:$AO$189,23,FALSE)</f>
        <v>97</v>
      </c>
      <c r="AE1608" s="51">
        <f>VLOOKUP(H1608,[4]c!$C$2:$AO$189,24,FALSE)</f>
        <v>88</v>
      </c>
      <c r="AF1608" s="51">
        <f>VLOOKUP(H1608,[4]c!$C$2:$AO$189,25,FALSE)</f>
        <v>87</v>
      </c>
      <c r="AG1608" s="51">
        <f>VLOOKUP(H1608,[4]c!$C$2:$AO$189,26,FALSE)</f>
        <v>78</v>
      </c>
      <c r="AH1608" s="51">
        <f>VLOOKUP(H1608,[4]c!$C$2:$AO$189,27,FALSE)</f>
        <v>69</v>
      </c>
      <c r="AI1608" s="51">
        <f>VLOOKUP(H1608,[4]c!$C$2:$AO$189,28,FALSE)</f>
        <v>60</v>
      </c>
      <c r="AJ1608" s="51">
        <f>VLOOKUP(H1608,[4]c!$C$2:$AO$189,29,FALSE)</f>
        <v>49</v>
      </c>
      <c r="AK1608" s="51">
        <f>VLOOKUP(H1608,[4]c!$C$2:$AO$189,30,FALSE)</f>
        <v>41</v>
      </c>
      <c r="AL1608" s="51">
        <f>VLOOKUP(H1608,[4]c!$C$2:$AO$189,31,FALSE)</f>
        <v>33</v>
      </c>
      <c r="AM1608" s="51">
        <f>VLOOKUP(H1608,[4]c!$C$2:$AO$189,32,FALSE)</f>
        <v>25</v>
      </c>
      <c r="AN1608" s="51">
        <f>VLOOKUP(H1608,[4]c!$C$2:$AO$189,33,FALSE)</f>
        <v>18</v>
      </c>
      <c r="AO1608" s="51">
        <f>VLOOKUP(H1608,[4]c!$C$2:$AO$189,34,FALSE)</f>
        <v>12</v>
      </c>
      <c r="AP1608" s="51">
        <f>VLOOKUP(H1608,[4]c!$C$2:$AO$189,35,FALSE)</f>
        <v>10</v>
      </c>
      <c r="AQ1608" s="51">
        <f>VLOOKUP(H1608,[4]c!$C$2:$AO$189,36,FALSE)</f>
        <v>57</v>
      </c>
      <c r="AR1608" s="51">
        <f>VLOOKUP(H1608,[4]c!$C$2:$AO$189,37,FALSE)</f>
        <v>56</v>
      </c>
      <c r="AS1608" s="51">
        <f>VLOOKUP(H1608,[4]c!$C$2:$AO$189,38,FALSE)</f>
        <v>246</v>
      </c>
      <c r="AT1608" s="51">
        <f>VLOOKUP(H1608,[4]c!$C$2:$AO$189,39,FALSE)</f>
        <v>28</v>
      </c>
      <c r="AU1608" s="56">
        <v>7752</v>
      </c>
      <c r="AV1608" s="109"/>
      <c r="AW1608" s="109"/>
    </row>
    <row r="1609" spans="1:49" s="33" customFormat="1" ht="12">
      <c r="A1609" s="21">
        <v>1605</v>
      </c>
      <c r="B1609" s="83">
        <v>6851</v>
      </c>
      <c r="C1609" s="84" t="s">
        <v>997</v>
      </c>
      <c r="D1609" s="84" t="s">
        <v>807</v>
      </c>
      <c r="E1609" s="84" t="s">
        <v>817</v>
      </c>
      <c r="F1609" s="46" t="s">
        <v>566</v>
      </c>
      <c r="G1609" s="56" t="s">
        <v>662</v>
      </c>
      <c r="H1609" s="83">
        <v>6851</v>
      </c>
      <c r="I1609" s="16">
        <f t="shared" si="1082"/>
        <v>685</v>
      </c>
      <c r="J1609" s="51">
        <f>VLOOKUP(H1609,[4]c!$C$2:$AO$189,3,FALSE)</f>
        <v>3</v>
      </c>
      <c r="K1609" s="51">
        <f>VLOOKUP(H1609,[4]c!$C$2:$AO$189,4,FALSE)</f>
        <v>3</v>
      </c>
      <c r="L1609" s="51">
        <f>VLOOKUP(H1609,[4]c!$C$2:$AO$189,5,FALSE)</f>
        <v>5</v>
      </c>
      <c r="M1609" s="51">
        <f>VLOOKUP(H1609,[4]c!$C$2:$AO$189,6,FALSE)</f>
        <v>9</v>
      </c>
      <c r="N1609" s="51">
        <f>VLOOKUP(H1609,[4]c!$C$2:$AO$189,7,FALSE)</f>
        <v>7</v>
      </c>
      <c r="O1609" s="51">
        <f>VLOOKUP(H1609,[4]c!$C$2:$AO$189,8,FALSE)</f>
        <v>13</v>
      </c>
      <c r="P1609" s="51">
        <f>VLOOKUP(H1609,[4]c!$C$2:$AO$189,9,FALSE)</f>
        <v>13</v>
      </c>
      <c r="Q1609" s="51">
        <f>VLOOKUP(H1609,[4]c!$C$2:$AO$189,10,FALSE)</f>
        <v>13</v>
      </c>
      <c r="R1609" s="51">
        <f>VLOOKUP(H1609,[4]c!$C$2:$AO$189,11,FALSE)</f>
        <v>13</v>
      </c>
      <c r="S1609" s="51">
        <f>VLOOKUP(H1609,[4]c!$C$2:$AO$189,12,FALSE)</f>
        <v>13</v>
      </c>
      <c r="T1609" s="51">
        <f>VLOOKUP(H1609,[4]c!$C$2:$AO$189,13,FALSE)</f>
        <v>15</v>
      </c>
      <c r="U1609" s="51">
        <f>VLOOKUP(H1609,[4]c!$C$2:$AO$189,14,FALSE)</f>
        <v>15</v>
      </c>
      <c r="V1609" s="51">
        <f>VLOOKUP(H1609,[4]c!$C$2:$AO$189,15,FALSE)</f>
        <v>14</v>
      </c>
      <c r="W1609" s="51">
        <f>VLOOKUP(H1609,[4]c!$C$2:$AO$189,16,FALSE)</f>
        <v>14</v>
      </c>
      <c r="X1609" s="51">
        <f>VLOOKUP(H1609,[4]c!$C$2:$AO$189,17,FALSE)</f>
        <v>14</v>
      </c>
      <c r="Y1609" s="51">
        <f>VLOOKUP(H1609,[4]c!$C$2:$AO$189,18,FALSE)</f>
        <v>15</v>
      </c>
      <c r="Z1609" s="51">
        <f>VLOOKUP(H1609,[4]c!$C$2:$AO$189,19,FALSE)</f>
        <v>15</v>
      </c>
      <c r="AA1609" s="51">
        <f>VLOOKUP(H1609,[4]c!$C$2:$AO$189,20,FALSE)</f>
        <v>15</v>
      </c>
      <c r="AB1609" s="51">
        <f>VLOOKUP(H1609,[4]c!$C$2:$AO$189,21,FALSE)</f>
        <v>14</v>
      </c>
      <c r="AC1609" s="51">
        <f>VLOOKUP(H1609,[4]c!$C$2:$AO$189,22,FALSE)</f>
        <v>14</v>
      </c>
      <c r="AD1609" s="51">
        <f>VLOOKUP(H1609,[4]c!$C$2:$AO$189,23,FALSE)</f>
        <v>65</v>
      </c>
      <c r="AE1609" s="51">
        <f>VLOOKUP(H1609,[4]c!$C$2:$AO$189,24,FALSE)</f>
        <v>59</v>
      </c>
      <c r="AF1609" s="51">
        <f>VLOOKUP(H1609,[4]c!$C$2:$AO$189,25,FALSE)</f>
        <v>58</v>
      </c>
      <c r="AG1609" s="51">
        <f>VLOOKUP(H1609,[4]c!$C$2:$AO$189,26,FALSE)</f>
        <v>52</v>
      </c>
      <c r="AH1609" s="51">
        <f>VLOOKUP(H1609,[4]c!$C$2:$AO$189,27,FALSE)</f>
        <v>46</v>
      </c>
      <c r="AI1609" s="51">
        <f>VLOOKUP(H1609,[4]c!$C$2:$AO$189,28,FALSE)</f>
        <v>40</v>
      </c>
      <c r="AJ1609" s="51">
        <f>VLOOKUP(H1609,[4]c!$C$2:$AO$189,29,FALSE)</f>
        <v>33</v>
      </c>
      <c r="AK1609" s="51">
        <f>VLOOKUP(H1609,[4]c!$C$2:$AO$189,30,FALSE)</f>
        <v>28</v>
      </c>
      <c r="AL1609" s="51">
        <f>VLOOKUP(H1609,[4]c!$C$2:$AO$189,31,FALSE)</f>
        <v>23</v>
      </c>
      <c r="AM1609" s="51">
        <f>VLOOKUP(H1609,[4]c!$C$2:$AO$189,32,FALSE)</f>
        <v>17</v>
      </c>
      <c r="AN1609" s="51">
        <f>VLOOKUP(H1609,[4]c!$C$2:$AO$189,33,FALSE)</f>
        <v>12</v>
      </c>
      <c r="AO1609" s="51">
        <f>VLOOKUP(H1609,[4]c!$C$2:$AO$189,34,FALSE)</f>
        <v>8</v>
      </c>
      <c r="AP1609" s="51">
        <f>VLOOKUP(H1609,[4]c!$C$2:$AO$189,35,FALSE)</f>
        <v>7</v>
      </c>
      <c r="AQ1609" s="51">
        <f>VLOOKUP(H1609,[4]c!$C$2:$AO$189,36,FALSE)</f>
        <v>36</v>
      </c>
      <c r="AR1609" s="51">
        <f>VLOOKUP(H1609,[4]c!$C$2:$AO$189,37,FALSE)</f>
        <v>37</v>
      </c>
      <c r="AS1609" s="51">
        <f>VLOOKUP(H1609,[4]c!$C$2:$AO$189,38,FALSE)</f>
        <v>164</v>
      </c>
      <c r="AT1609" s="51">
        <f>VLOOKUP(H1609,[4]c!$C$2:$AO$189,39,FALSE)</f>
        <v>19</v>
      </c>
      <c r="AU1609" s="56">
        <v>6851</v>
      </c>
      <c r="AV1609" s="109"/>
      <c r="AW1609" s="109"/>
    </row>
    <row r="1610" spans="1:49" s="33" customFormat="1" ht="12">
      <c r="A1610" s="6">
        <v>1606</v>
      </c>
      <c r="B1610" s="83">
        <v>7102</v>
      </c>
      <c r="C1610" s="84" t="s">
        <v>997</v>
      </c>
      <c r="D1610" s="84" t="s">
        <v>807</v>
      </c>
      <c r="E1610" s="84" t="s">
        <v>817</v>
      </c>
      <c r="F1610" s="46" t="s">
        <v>567</v>
      </c>
      <c r="G1610" s="56" t="s">
        <v>662</v>
      </c>
      <c r="H1610" s="83">
        <v>7102</v>
      </c>
      <c r="I1610" s="16">
        <f t="shared" si="1082"/>
        <v>402</v>
      </c>
      <c r="J1610" s="51">
        <f>VLOOKUP(H1610,[4]c!$C$2:$AO$189,3,FALSE)</f>
        <v>7</v>
      </c>
      <c r="K1610" s="51">
        <f>VLOOKUP(H1610,[4]c!$C$2:$AO$189,4,FALSE)</f>
        <v>1</v>
      </c>
      <c r="L1610" s="51">
        <f>VLOOKUP(H1610,[4]c!$C$2:$AO$189,5,FALSE)</f>
        <v>5</v>
      </c>
      <c r="M1610" s="51">
        <f>VLOOKUP(H1610,[4]c!$C$2:$AO$189,6,FALSE)</f>
        <v>4</v>
      </c>
      <c r="N1610" s="51">
        <f>VLOOKUP(H1610,[4]c!$C$2:$AO$189,7,FALSE)</f>
        <v>6</v>
      </c>
      <c r="O1610" s="51">
        <f>VLOOKUP(H1610,[4]c!$C$2:$AO$189,8,FALSE)</f>
        <v>8</v>
      </c>
      <c r="P1610" s="51">
        <f>VLOOKUP(H1610,[4]c!$C$2:$AO$189,9,FALSE)</f>
        <v>8</v>
      </c>
      <c r="Q1610" s="51">
        <f>VLOOKUP(H1610,[4]c!$C$2:$AO$189,10,FALSE)</f>
        <v>8</v>
      </c>
      <c r="R1610" s="51">
        <f>VLOOKUP(H1610,[4]c!$C$2:$AO$189,11,FALSE)</f>
        <v>8</v>
      </c>
      <c r="S1610" s="51">
        <f>VLOOKUP(H1610,[4]c!$C$2:$AO$189,12,FALSE)</f>
        <v>8</v>
      </c>
      <c r="T1610" s="51">
        <f>VLOOKUP(H1610,[4]c!$C$2:$AO$189,13,FALSE)</f>
        <v>9</v>
      </c>
      <c r="U1610" s="51">
        <f>VLOOKUP(H1610,[4]c!$C$2:$AO$189,14,FALSE)</f>
        <v>9</v>
      </c>
      <c r="V1610" s="51">
        <f>VLOOKUP(H1610,[4]c!$C$2:$AO$189,15,FALSE)</f>
        <v>8</v>
      </c>
      <c r="W1610" s="51">
        <f>VLOOKUP(H1610,[4]c!$C$2:$AO$189,16,FALSE)</f>
        <v>8</v>
      </c>
      <c r="X1610" s="51">
        <f>VLOOKUP(H1610,[4]c!$C$2:$AO$189,17,FALSE)</f>
        <v>8</v>
      </c>
      <c r="Y1610" s="51">
        <f>VLOOKUP(H1610,[4]c!$C$2:$AO$189,18,FALSE)</f>
        <v>8</v>
      </c>
      <c r="Z1610" s="51">
        <f>VLOOKUP(H1610,[4]c!$C$2:$AO$189,19,FALSE)</f>
        <v>8</v>
      </c>
      <c r="AA1610" s="51">
        <f>VLOOKUP(H1610,[4]c!$C$2:$AO$189,20,FALSE)</f>
        <v>8</v>
      </c>
      <c r="AB1610" s="51">
        <f>VLOOKUP(H1610,[4]c!$C$2:$AO$189,21,FALSE)</f>
        <v>8</v>
      </c>
      <c r="AC1610" s="51">
        <f>VLOOKUP(H1610,[4]c!$C$2:$AO$189,22,FALSE)</f>
        <v>8</v>
      </c>
      <c r="AD1610" s="51">
        <f>VLOOKUP(H1610,[4]c!$C$2:$AO$189,23,FALSE)</f>
        <v>37</v>
      </c>
      <c r="AE1610" s="51">
        <f>VLOOKUP(H1610,[4]c!$C$2:$AO$189,24,FALSE)</f>
        <v>34</v>
      </c>
      <c r="AF1610" s="51">
        <f>VLOOKUP(H1610,[4]c!$C$2:$AO$189,25,FALSE)</f>
        <v>33</v>
      </c>
      <c r="AG1610" s="51">
        <f>VLOOKUP(H1610,[4]c!$C$2:$AO$189,26,FALSE)</f>
        <v>30</v>
      </c>
      <c r="AH1610" s="51">
        <f>VLOOKUP(H1610,[4]c!$C$2:$AO$189,27,FALSE)</f>
        <v>26</v>
      </c>
      <c r="AI1610" s="51">
        <f>VLOOKUP(H1610,[4]c!$C$2:$AO$189,28,FALSE)</f>
        <v>23</v>
      </c>
      <c r="AJ1610" s="51">
        <f>VLOOKUP(H1610,[4]c!$C$2:$AO$189,29,FALSE)</f>
        <v>19</v>
      </c>
      <c r="AK1610" s="51">
        <f>VLOOKUP(H1610,[4]c!$C$2:$AO$189,30,FALSE)</f>
        <v>16</v>
      </c>
      <c r="AL1610" s="51">
        <f>VLOOKUP(H1610,[4]c!$C$2:$AO$189,31,FALSE)</f>
        <v>13</v>
      </c>
      <c r="AM1610" s="51">
        <f>VLOOKUP(H1610,[4]c!$C$2:$AO$189,32,FALSE)</f>
        <v>10</v>
      </c>
      <c r="AN1610" s="51">
        <f>VLOOKUP(H1610,[4]c!$C$2:$AO$189,33,FALSE)</f>
        <v>7</v>
      </c>
      <c r="AO1610" s="51">
        <f>VLOOKUP(H1610,[4]c!$C$2:$AO$189,34,FALSE)</f>
        <v>5</v>
      </c>
      <c r="AP1610" s="51">
        <f>VLOOKUP(H1610,[4]c!$C$2:$AO$189,35,FALSE)</f>
        <v>4</v>
      </c>
      <c r="AQ1610" s="51">
        <f>VLOOKUP(H1610,[4]c!$C$2:$AO$189,36,FALSE)</f>
        <v>21</v>
      </c>
      <c r="AR1610" s="51">
        <f>VLOOKUP(H1610,[4]c!$C$2:$AO$189,37,FALSE)</f>
        <v>20</v>
      </c>
      <c r="AS1610" s="51">
        <f>VLOOKUP(H1610,[4]c!$C$2:$AO$189,38,FALSE)</f>
        <v>94</v>
      </c>
      <c r="AT1610" s="51">
        <f>VLOOKUP(H1610,[4]c!$C$2:$AO$189,39,FALSE)</f>
        <v>11</v>
      </c>
      <c r="AU1610" s="56">
        <v>7102</v>
      </c>
      <c r="AV1610" s="109"/>
      <c r="AW1610" s="109"/>
    </row>
    <row r="1611" spans="1:49" s="33" customFormat="1" ht="12">
      <c r="A1611" s="21">
        <v>1607</v>
      </c>
      <c r="B1611" s="83">
        <v>8922</v>
      </c>
      <c r="C1611" s="84" t="s">
        <v>998</v>
      </c>
      <c r="D1611" s="84" t="s">
        <v>829</v>
      </c>
      <c r="E1611" s="84" t="s">
        <v>843</v>
      </c>
      <c r="F1611" s="46" t="s">
        <v>568</v>
      </c>
      <c r="G1611" s="56" t="s">
        <v>667</v>
      </c>
      <c r="H1611" s="83">
        <v>8922</v>
      </c>
      <c r="I1611" s="16">
        <f t="shared" si="1082"/>
        <v>192</v>
      </c>
      <c r="J1611" s="51">
        <f>VLOOKUP(H1611,[4]c!$C$2:$AO$189,3,FALSE)</f>
        <v>4</v>
      </c>
      <c r="K1611" s="51">
        <f>VLOOKUP(H1611,[4]c!$C$2:$AO$189,4,FALSE)</f>
        <v>9</v>
      </c>
      <c r="L1611" s="51">
        <f>VLOOKUP(H1611,[4]c!$C$2:$AO$189,5,FALSE)</f>
        <v>9</v>
      </c>
      <c r="M1611" s="51">
        <f>VLOOKUP(H1611,[4]c!$C$2:$AO$189,6,FALSE)</f>
        <v>10</v>
      </c>
      <c r="N1611" s="51">
        <f>VLOOKUP(H1611,[4]c!$C$2:$AO$189,7,FALSE)</f>
        <v>6</v>
      </c>
      <c r="O1611" s="51">
        <f>VLOOKUP(H1611,[4]c!$C$2:$AO$189,8,FALSE)</f>
        <v>3</v>
      </c>
      <c r="P1611" s="51">
        <f>VLOOKUP(H1611,[4]c!$C$2:$AO$189,9,FALSE)</f>
        <v>3</v>
      </c>
      <c r="Q1611" s="51">
        <f>VLOOKUP(H1611,[4]c!$C$2:$AO$189,10,FALSE)</f>
        <v>3</v>
      </c>
      <c r="R1611" s="51">
        <f>VLOOKUP(H1611,[4]c!$C$2:$AO$189,11,FALSE)</f>
        <v>3</v>
      </c>
      <c r="S1611" s="51">
        <f>VLOOKUP(H1611,[4]c!$C$2:$AO$189,12,FALSE)</f>
        <v>3</v>
      </c>
      <c r="T1611" s="51">
        <f>VLOOKUP(H1611,[4]c!$C$2:$AO$189,13,FALSE)</f>
        <v>3</v>
      </c>
      <c r="U1611" s="51">
        <f>VLOOKUP(H1611,[4]c!$C$2:$AO$189,14,FALSE)</f>
        <v>3</v>
      </c>
      <c r="V1611" s="51">
        <f>VLOOKUP(H1611,[4]c!$C$2:$AO$189,15,FALSE)</f>
        <v>3</v>
      </c>
      <c r="W1611" s="51">
        <f>VLOOKUP(H1611,[4]c!$C$2:$AO$189,16,FALSE)</f>
        <v>3</v>
      </c>
      <c r="X1611" s="51">
        <f>VLOOKUP(H1611,[4]c!$C$2:$AO$189,17,FALSE)</f>
        <v>3</v>
      </c>
      <c r="Y1611" s="51">
        <f>VLOOKUP(H1611,[4]c!$C$2:$AO$189,18,FALSE)</f>
        <v>3</v>
      </c>
      <c r="Z1611" s="51">
        <f>VLOOKUP(H1611,[4]c!$C$2:$AO$189,19,FALSE)</f>
        <v>3</v>
      </c>
      <c r="AA1611" s="51">
        <f>VLOOKUP(H1611,[4]c!$C$2:$AO$189,20,FALSE)</f>
        <v>3</v>
      </c>
      <c r="AB1611" s="51">
        <f>VLOOKUP(H1611,[4]c!$C$2:$AO$189,21,FALSE)</f>
        <v>3</v>
      </c>
      <c r="AC1611" s="51">
        <f>VLOOKUP(H1611,[4]c!$C$2:$AO$189,22,FALSE)</f>
        <v>3</v>
      </c>
      <c r="AD1611" s="51">
        <f>VLOOKUP(H1611,[4]c!$C$2:$AO$189,23,FALSE)</f>
        <v>14</v>
      </c>
      <c r="AE1611" s="51">
        <f>VLOOKUP(H1611,[4]c!$C$2:$AO$189,24,FALSE)</f>
        <v>13</v>
      </c>
      <c r="AF1611" s="51">
        <f>VLOOKUP(H1611,[4]c!$C$2:$AO$189,25,FALSE)</f>
        <v>13</v>
      </c>
      <c r="AG1611" s="51">
        <f>VLOOKUP(H1611,[4]c!$C$2:$AO$189,26,FALSE)</f>
        <v>12</v>
      </c>
      <c r="AH1611" s="51">
        <f>VLOOKUP(H1611,[4]c!$C$2:$AO$189,27,FALSE)</f>
        <v>11</v>
      </c>
      <c r="AI1611" s="51">
        <f>VLOOKUP(H1611,[4]c!$C$2:$AO$189,28,FALSE)</f>
        <v>10</v>
      </c>
      <c r="AJ1611" s="51">
        <f>VLOOKUP(H1611,[4]c!$C$2:$AO$189,29,FALSE)</f>
        <v>8</v>
      </c>
      <c r="AK1611" s="51">
        <f>VLOOKUP(H1611,[4]c!$C$2:$AO$189,30,FALSE)</f>
        <v>7</v>
      </c>
      <c r="AL1611" s="51">
        <f>VLOOKUP(H1611,[4]c!$C$2:$AO$189,31,FALSE)</f>
        <v>6</v>
      </c>
      <c r="AM1611" s="51">
        <f>VLOOKUP(H1611,[4]c!$C$2:$AO$189,32,FALSE)</f>
        <v>5</v>
      </c>
      <c r="AN1611" s="51">
        <f>VLOOKUP(H1611,[4]c!$C$2:$AO$189,33,FALSE)</f>
        <v>4</v>
      </c>
      <c r="AO1611" s="51">
        <f>VLOOKUP(H1611,[4]c!$C$2:$AO$189,34,FALSE)</f>
        <v>3</v>
      </c>
      <c r="AP1611" s="51">
        <f>VLOOKUP(H1611,[4]c!$C$2:$AO$189,35,FALSE)</f>
        <v>3</v>
      </c>
      <c r="AQ1611" s="51">
        <f>VLOOKUP(H1611,[4]c!$C$2:$AO$189,36,FALSE)</f>
        <v>7</v>
      </c>
      <c r="AR1611" s="51">
        <f>VLOOKUP(H1611,[4]c!$C$2:$AO$189,37,FALSE)</f>
        <v>8</v>
      </c>
      <c r="AS1611" s="51">
        <f>VLOOKUP(H1611,[4]c!$C$2:$AO$189,38,FALSE)</f>
        <v>37</v>
      </c>
      <c r="AT1611" s="51">
        <f>VLOOKUP(H1611,[4]c!$C$2:$AO$189,39,FALSE)</f>
        <v>4</v>
      </c>
      <c r="AU1611" s="56">
        <v>8922</v>
      </c>
      <c r="AV1611" s="109"/>
      <c r="AW1611" s="109"/>
    </row>
    <row r="1612" spans="1:49" s="33" customFormat="1" ht="12">
      <c r="A1612" s="21">
        <v>1608</v>
      </c>
      <c r="B1612" s="71"/>
      <c r="C1612" s="71"/>
      <c r="D1612" s="71"/>
      <c r="E1612" s="71"/>
      <c r="F1612" s="72" t="s">
        <v>641</v>
      </c>
      <c r="G1612" s="73"/>
      <c r="H1612" s="71"/>
      <c r="I1612" s="104">
        <f t="shared" si="1082"/>
        <v>14683</v>
      </c>
      <c r="J1612" s="74">
        <f>SUM(J1613:J1635)</f>
        <v>243</v>
      </c>
      <c r="K1612" s="74">
        <f t="shared" ref="K1612:AT1612" si="1083">SUM(K1613:K1635)</f>
        <v>280</v>
      </c>
      <c r="L1612" s="74">
        <f t="shared" si="1083"/>
        <v>275</v>
      </c>
      <c r="M1612" s="74">
        <f t="shared" si="1083"/>
        <v>309</v>
      </c>
      <c r="N1612" s="74">
        <f t="shared" si="1083"/>
        <v>345</v>
      </c>
      <c r="O1612" s="74">
        <f t="shared" si="1083"/>
        <v>310</v>
      </c>
      <c r="P1612" s="74">
        <f t="shared" si="1083"/>
        <v>340</v>
      </c>
      <c r="Q1612" s="74">
        <f t="shared" si="1083"/>
        <v>314</v>
      </c>
      <c r="R1612" s="74">
        <f t="shared" si="1083"/>
        <v>344</v>
      </c>
      <c r="S1612" s="74">
        <f t="shared" si="1083"/>
        <v>342</v>
      </c>
      <c r="T1612" s="74">
        <f t="shared" si="1083"/>
        <v>402</v>
      </c>
      <c r="U1612" s="74">
        <f t="shared" si="1083"/>
        <v>382</v>
      </c>
      <c r="V1612" s="74">
        <f t="shared" si="1083"/>
        <v>374</v>
      </c>
      <c r="W1612" s="74">
        <f t="shared" si="1083"/>
        <v>385</v>
      </c>
      <c r="X1612" s="74">
        <f t="shared" si="1083"/>
        <v>375</v>
      </c>
      <c r="Y1612" s="74">
        <f t="shared" si="1083"/>
        <v>348</v>
      </c>
      <c r="Z1612" s="74">
        <f t="shared" si="1083"/>
        <v>322</v>
      </c>
      <c r="AA1612" s="74">
        <f t="shared" si="1083"/>
        <v>297</v>
      </c>
      <c r="AB1612" s="74">
        <f t="shared" si="1083"/>
        <v>274</v>
      </c>
      <c r="AC1612" s="74">
        <f t="shared" si="1083"/>
        <v>255</v>
      </c>
      <c r="AD1612" s="74">
        <f t="shared" si="1083"/>
        <v>1059</v>
      </c>
      <c r="AE1612" s="74">
        <f t="shared" si="1083"/>
        <v>876</v>
      </c>
      <c r="AF1612" s="74">
        <f t="shared" si="1083"/>
        <v>884</v>
      </c>
      <c r="AG1612" s="74">
        <f t="shared" si="1083"/>
        <v>910</v>
      </c>
      <c r="AH1612" s="74">
        <f t="shared" si="1083"/>
        <v>923</v>
      </c>
      <c r="AI1612" s="74">
        <f t="shared" si="1083"/>
        <v>774</v>
      </c>
      <c r="AJ1612" s="74">
        <f t="shared" si="1083"/>
        <v>694</v>
      </c>
      <c r="AK1612" s="74">
        <f t="shared" si="1083"/>
        <v>556</v>
      </c>
      <c r="AL1612" s="74">
        <f t="shared" si="1083"/>
        <v>471</v>
      </c>
      <c r="AM1612" s="74">
        <f t="shared" si="1083"/>
        <v>388</v>
      </c>
      <c r="AN1612" s="74">
        <f t="shared" si="1083"/>
        <v>321</v>
      </c>
      <c r="AO1612" s="74">
        <f t="shared" si="1083"/>
        <v>163</v>
      </c>
      <c r="AP1612" s="74">
        <f t="shared" si="1083"/>
        <v>148</v>
      </c>
      <c r="AQ1612" s="74">
        <f t="shared" si="1083"/>
        <v>933</v>
      </c>
      <c r="AR1612" s="74">
        <f t="shared" si="1083"/>
        <v>718</v>
      </c>
      <c r="AS1612" s="74">
        <f t="shared" si="1083"/>
        <v>2635</v>
      </c>
      <c r="AT1612" s="74">
        <f t="shared" si="1083"/>
        <v>378</v>
      </c>
      <c r="AU1612" s="73"/>
      <c r="AV1612" s="109"/>
      <c r="AW1612" s="109"/>
    </row>
    <row r="1613" spans="1:49" s="33" customFormat="1" ht="12">
      <c r="A1613" s="6">
        <v>1609</v>
      </c>
      <c r="B1613" s="86">
        <v>5006</v>
      </c>
      <c r="C1613" s="76" t="s">
        <v>997</v>
      </c>
      <c r="D1613" s="76" t="s">
        <v>807</v>
      </c>
      <c r="E1613" s="76" t="s">
        <v>818</v>
      </c>
      <c r="F1613" s="44" t="s">
        <v>521</v>
      </c>
      <c r="G1613" s="78" t="s">
        <v>680</v>
      </c>
      <c r="H1613" s="86">
        <v>5006</v>
      </c>
      <c r="I1613" s="16">
        <f t="shared" si="1081"/>
        <v>1619</v>
      </c>
      <c r="J1613" s="51">
        <f>VLOOKUP(H1613,[4]c!$C$2:$AO$189,3,FALSE)</f>
        <v>42</v>
      </c>
      <c r="K1613" s="51">
        <f>VLOOKUP(H1613,[4]c!$C$2:$AO$189,4,FALSE)</f>
        <v>40</v>
      </c>
      <c r="L1613" s="51">
        <f>VLOOKUP(H1613,[4]c!$C$2:$AO$189,5,FALSE)</f>
        <v>34</v>
      </c>
      <c r="M1613" s="51">
        <f>VLOOKUP(H1613,[4]c!$C$2:$AO$189,6,FALSE)</f>
        <v>23</v>
      </c>
      <c r="N1613" s="51">
        <f>VLOOKUP(H1613,[4]c!$C$2:$AO$189,7,FALSE)</f>
        <v>37</v>
      </c>
      <c r="O1613" s="51">
        <f>VLOOKUP(H1613,[4]c!$C$2:$AO$189,8,FALSE)</f>
        <v>32</v>
      </c>
      <c r="P1613" s="51">
        <f>VLOOKUP(H1613,[4]c!$C$2:$AO$189,9,FALSE)</f>
        <v>35</v>
      </c>
      <c r="Q1613" s="51">
        <f>VLOOKUP(H1613,[4]c!$C$2:$AO$189,10,FALSE)</f>
        <v>35</v>
      </c>
      <c r="R1613" s="51">
        <f>VLOOKUP(H1613,[4]c!$C$2:$AO$189,11,FALSE)</f>
        <v>37</v>
      </c>
      <c r="S1613" s="51">
        <f>VLOOKUP(H1613,[4]c!$C$2:$AO$189,12,FALSE)</f>
        <v>36</v>
      </c>
      <c r="T1613" s="51">
        <f>VLOOKUP(H1613,[4]c!$C$2:$AO$189,13,FALSE)</f>
        <v>44</v>
      </c>
      <c r="U1613" s="51">
        <f>VLOOKUP(H1613,[4]c!$C$2:$AO$189,14,FALSE)</f>
        <v>41</v>
      </c>
      <c r="V1613" s="51">
        <f>VLOOKUP(H1613,[4]c!$C$2:$AO$189,15,FALSE)</f>
        <v>38</v>
      </c>
      <c r="W1613" s="51">
        <f>VLOOKUP(H1613,[4]c!$C$2:$AO$189,16,FALSE)</f>
        <v>42</v>
      </c>
      <c r="X1613" s="51">
        <f>VLOOKUP(H1613,[4]c!$C$2:$AO$189,17,FALSE)</f>
        <v>39</v>
      </c>
      <c r="Y1613" s="51">
        <f>VLOOKUP(H1613,[4]c!$C$2:$AO$189,18,FALSE)</f>
        <v>37</v>
      </c>
      <c r="Z1613" s="51">
        <f>VLOOKUP(H1613,[4]c!$C$2:$AO$189,19,FALSE)</f>
        <v>36</v>
      </c>
      <c r="AA1613" s="51">
        <f>VLOOKUP(H1613,[4]c!$C$2:$AO$189,20,FALSE)</f>
        <v>35</v>
      </c>
      <c r="AB1613" s="51">
        <f>VLOOKUP(H1613,[4]c!$C$2:$AO$189,21,FALSE)</f>
        <v>32</v>
      </c>
      <c r="AC1613" s="51">
        <f>VLOOKUP(H1613,[4]c!$C$2:$AO$189,22,FALSE)</f>
        <v>28</v>
      </c>
      <c r="AD1613" s="51">
        <f>VLOOKUP(H1613,[4]c!$C$2:$AO$189,23,FALSE)</f>
        <v>116</v>
      </c>
      <c r="AE1613" s="51">
        <f>VLOOKUP(H1613,[4]c!$C$2:$AO$189,24,FALSE)</f>
        <v>94</v>
      </c>
      <c r="AF1613" s="51">
        <f>VLOOKUP(H1613,[4]c!$C$2:$AO$189,25,FALSE)</f>
        <v>97</v>
      </c>
      <c r="AG1613" s="51">
        <f>VLOOKUP(H1613,[4]c!$C$2:$AO$189,26,FALSE)</f>
        <v>96</v>
      </c>
      <c r="AH1613" s="51">
        <f>VLOOKUP(H1613,[4]c!$C$2:$AO$189,27,FALSE)</f>
        <v>100</v>
      </c>
      <c r="AI1613" s="51">
        <f>VLOOKUP(H1613,[4]c!$C$2:$AO$189,28,FALSE)</f>
        <v>87</v>
      </c>
      <c r="AJ1613" s="51">
        <f>VLOOKUP(H1613,[4]c!$C$2:$AO$189,29,FALSE)</f>
        <v>78</v>
      </c>
      <c r="AK1613" s="51">
        <f>VLOOKUP(H1613,[4]c!$C$2:$AO$189,30,FALSE)</f>
        <v>62</v>
      </c>
      <c r="AL1613" s="51">
        <f>VLOOKUP(H1613,[4]c!$C$2:$AO$189,31,FALSE)</f>
        <v>54</v>
      </c>
      <c r="AM1613" s="51">
        <f>VLOOKUP(H1613,[4]c!$C$2:$AO$189,32,FALSE)</f>
        <v>43</v>
      </c>
      <c r="AN1613" s="51">
        <f>VLOOKUP(H1613,[4]c!$C$2:$AO$189,33,FALSE)</f>
        <v>37</v>
      </c>
      <c r="AO1613" s="51">
        <f>VLOOKUP(H1613,[4]c!$C$2:$AO$189,34,FALSE)</f>
        <v>17</v>
      </c>
      <c r="AP1613" s="51">
        <f>VLOOKUP(H1613,[4]c!$C$2:$AO$189,35,FALSE)</f>
        <v>15</v>
      </c>
      <c r="AQ1613" s="51">
        <f>VLOOKUP(H1613,[4]c!$C$2:$AO$189,36,FALSE)</f>
        <v>99</v>
      </c>
      <c r="AR1613" s="51">
        <f>VLOOKUP(H1613,[4]c!$C$2:$AO$189,37,FALSE)</f>
        <v>80</v>
      </c>
      <c r="AS1613" s="51">
        <f>VLOOKUP(H1613,[4]c!$C$2:$AO$189,38,FALSE)</f>
        <v>286</v>
      </c>
      <c r="AT1613" s="51">
        <f>VLOOKUP(H1613,[4]c!$C$2:$AO$189,39,FALSE)</f>
        <v>41</v>
      </c>
      <c r="AU1613" s="58">
        <v>5006</v>
      </c>
      <c r="AV1613" s="109"/>
      <c r="AW1613" s="109"/>
    </row>
    <row r="1614" spans="1:49" s="33" customFormat="1" ht="12">
      <c r="A1614" s="21">
        <v>1610</v>
      </c>
      <c r="B1614" s="86">
        <v>4968</v>
      </c>
      <c r="C1614" s="76" t="s">
        <v>997</v>
      </c>
      <c r="D1614" s="76" t="s">
        <v>807</v>
      </c>
      <c r="E1614" s="76" t="s">
        <v>818</v>
      </c>
      <c r="F1614" s="44" t="s">
        <v>522</v>
      </c>
      <c r="G1614" s="78" t="s">
        <v>680</v>
      </c>
      <c r="H1614" s="86">
        <v>4968</v>
      </c>
      <c r="I1614" s="16">
        <f t="shared" si="1081"/>
        <v>1500</v>
      </c>
      <c r="J1614" s="51">
        <f>VLOOKUP(H1614,[4]c!$C$2:$AO$189,3,FALSE)</f>
        <v>22</v>
      </c>
      <c r="K1614" s="51">
        <f>VLOOKUP(H1614,[4]c!$C$2:$AO$189,4,FALSE)</f>
        <v>25</v>
      </c>
      <c r="L1614" s="51">
        <f>VLOOKUP(H1614,[4]c!$C$2:$AO$189,5,FALSE)</f>
        <v>26</v>
      </c>
      <c r="M1614" s="51">
        <f>VLOOKUP(H1614,[4]c!$C$2:$AO$189,6,FALSE)</f>
        <v>33</v>
      </c>
      <c r="N1614" s="51">
        <f>VLOOKUP(H1614,[4]c!$C$2:$AO$189,7,FALSE)</f>
        <v>35</v>
      </c>
      <c r="O1614" s="51">
        <f>VLOOKUP(H1614,[4]c!$C$2:$AO$189,8,FALSE)</f>
        <v>31</v>
      </c>
      <c r="P1614" s="51">
        <f>VLOOKUP(H1614,[4]c!$C$2:$AO$189,9,FALSE)</f>
        <v>34</v>
      </c>
      <c r="Q1614" s="51">
        <f>VLOOKUP(H1614,[4]c!$C$2:$AO$189,10,FALSE)</f>
        <v>32</v>
      </c>
      <c r="R1614" s="51">
        <f>VLOOKUP(H1614,[4]c!$C$2:$AO$189,11,FALSE)</f>
        <v>36</v>
      </c>
      <c r="S1614" s="51">
        <f>VLOOKUP(H1614,[4]c!$C$2:$AO$189,12,FALSE)</f>
        <v>35</v>
      </c>
      <c r="T1614" s="51">
        <f>VLOOKUP(H1614,[4]c!$C$2:$AO$189,13,FALSE)</f>
        <v>42</v>
      </c>
      <c r="U1614" s="51">
        <f>VLOOKUP(H1614,[4]c!$C$2:$AO$189,14,FALSE)</f>
        <v>40</v>
      </c>
      <c r="V1614" s="51">
        <f>VLOOKUP(H1614,[4]c!$C$2:$AO$189,15,FALSE)</f>
        <v>38</v>
      </c>
      <c r="W1614" s="51">
        <f>VLOOKUP(H1614,[4]c!$C$2:$AO$189,16,FALSE)</f>
        <v>40</v>
      </c>
      <c r="X1614" s="51">
        <f>VLOOKUP(H1614,[4]c!$C$2:$AO$189,17,FALSE)</f>
        <v>37</v>
      </c>
      <c r="Y1614" s="51">
        <f>VLOOKUP(H1614,[4]c!$C$2:$AO$189,18,FALSE)</f>
        <v>36</v>
      </c>
      <c r="Z1614" s="51">
        <f>VLOOKUP(H1614,[4]c!$C$2:$AO$189,19,FALSE)</f>
        <v>35</v>
      </c>
      <c r="AA1614" s="51">
        <f>VLOOKUP(H1614,[4]c!$C$2:$AO$189,20,FALSE)</f>
        <v>32</v>
      </c>
      <c r="AB1614" s="51">
        <f>VLOOKUP(H1614,[4]c!$C$2:$AO$189,21,FALSE)</f>
        <v>29</v>
      </c>
      <c r="AC1614" s="51">
        <f>VLOOKUP(H1614,[4]c!$C$2:$AO$189,22,FALSE)</f>
        <v>26</v>
      </c>
      <c r="AD1614" s="51">
        <f>VLOOKUP(H1614,[4]c!$C$2:$AO$189,23,FALSE)</f>
        <v>109</v>
      </c>
      <c r="AE1614" s="51">
        <f>VLOOKUP(H1614,[4]c!$C$2:$AO$189,24,FALSE)</f>
        <v>89</v>
      </c>
      <c r="AF1614" s="51">
        <f>VLOOKUP(H1614,[4]c!$C$2:$AO$189,25,FALSE)</f>
        <v>90</v>
      </c>
      <c r="AG1614" s="51">
        <f>VLOOKUP(H1614,[4]c!$C$2:$AO$189,26,FALSE)</f>
        <v>92</v>
      </c>
      <c r="AH1614" s="51">
        <f>VLOOKUP(H1614,[4]c!$C$2:$AO$189,27,FALSE)</f>
        <v>95</v>
      </c>
      <c r="AI1614" s="51">
        <f>VLOOKUP(H1614,[4]c!$C$2:$AO$189,28,FALSE)</f>
        <v>80</v>
      </c>
      <c r="AJ1614" s="51">
        <f>VLOOKUP(H1614,[4]c!$C$2:$AO$189,29,FALSE)</f>
        <v>71</v>
      </c>
      <c r="AK1614" s="51">
        <f>VLOOKUP(H1614,[4]c!$C$2:$AO$189,30,FALSE)</f>
        <v>59</v>
      </c>
      <c r="AL1614" s="51">
        <f>VLOOKUP(H1614,[4]c!$C$2:$AO$189,31,FALSE)</f>
        <v>49</v>
      </c>
      <c r="AM1614" s="51">
        <f>VLOOKUP(H1614,[4]c!$C$2:$AO$189,32,FALSE)</f>
        <v>40</v>
      </c>
      <c r="AN1614" s="51">
        <f>VLOOKUP(H1614,[4]c!$C$2:$AO$189,33,FALSE)</f>
        <v>34</v>
      </c>
      <c r="AO1614" s="51">
        <f>VLOOKUP(H1614,[4]c!$C$2:$AO$189,34,FALSE)</f>
        <v>15</v>
      </c>
      <c r="AP1614" s="51">
        <f>VLOOKUP(H1614,[4]c!$C$2:$AO$189,35,FALSE)</f>
        <v>13</v>
      </c>
      <c r="AQ1614" s="51">
        <f>VLOOKUP(H1614,[4]c!$C$2:$AO$189,36,FALSE)</f>
        <v>96</v>
      </c>
      <c r="AR1614" s="51">
        <f>VLOOKUP(H1614,[4]c!$C$2:$AO$189,37,FALSE)</f>
        <v>76</v>
      </c>
      <c r="AS1614" s="51">
        <f>VLOOKUP(H1614,[4]c!$C$2:$AO$189,38,FALSE)</f>
        <v>269</v>
      </c>
      <c r="AT1614" s="51">
        <f>VLOOKUP(H1614,[4]c!$C$2:$AO$189,39,FALSE)</f>
        <v>39</v>
      </c>
      <c r="AU1614" s="58">
        <v>4968</v>
      </c>
      <c r="AV1614" s="109"/>
      <c r="AW1614" s="109"/>
    </row>
    <row r="1615" spans="1:49" s="33" customFormat="1" ht="12">
      <c r="A1615" s="21">
        <v>1611</v>
      </c>
      <c r="B1615" s="86">
        <v>5007</v>
      </c>
      <c r="C1615" s="76" t="s">
        <v>997</v>
      </c>
      <c r="D1615" s="76" t="s">
        <v>807</v>
      </c>
      <c r="E1615" s="76" t="s">
        <v>818</v>
      </c>
      <c r="F1615" s="44" t="s">
        <v>212</v>
      </c>
      <c r="G1615" s="78" t="s">
        <v>662</v>
      </c>
      <c r="H1615" s="86">
        <v>5007</v>
      </c>
      <c r="I1615" s="16">
        <f t="shared" si="1081"/>
        <v>557</v>
      </c>
      <c r="J1615" s="51">
        <f>VLOOKUP(H1615,[4]c!$C$2:$AO$189,3,FALSE)</f>
        <v>10</v>
      </c>
      <c r="K1615" s="51">
        <f>VLOOKUP(H1615,[4]c!$C$2:$AO$189,4,FALSE)</f>
        <v>17</v>
      </c>
      <c r="L1615" s="51">
        <f>VLOOKUP(H1615,[4]c!$C$2:$AO$189,5,FALSE)</f>
        <v>17</v>
      </c>
      <c r="M1615" s="51">
        <f>VLOOKUP(H1615,[4]c!$C$2:$AO$189,6,FALSE)</f>
        <v>16</v>
      </c>
      <c r="N1615" s="51">
        <f>VLOOKUP(H1615,[4]c!$C$2:$AO$189,7,FALSE)</f>
        <v>24</v>
      </c>
      <c r="O1615" s="51">
        <f>VLOOKUP(H1615,[4]c!$C$2:$AO$189,8,FALSE)</f>
        <v>12</v>
      </c>
      <c r="P1615" s="51">
        <f>VLOOKUP(H1615,[4]c!$C$2:$AO$189,9,FALSE)</f>
        <v>13</v>
      </c>
      <c r="Q1615" s="51">
        <f>VLOOKUP(H1615,[4]c!$C$2:$AO$189,10,FALSE)</f>
        <v>12</v>
      </c>
      <c r="R1615" s="51">
        <f>VLOOKUP(H1615,[4]c!$C$2:$AO$189,11,FALSE)</f>
        <v>13</v>
      </c>
      <c r="S1615" s="51">
        <f>VLOOKUP(H1615,[4]c!$C$2:$AO$189,12,FALSE)</f>
        <v>13</v>
      </c>
      <c r="T1615" s="51">
        <f>VLOOKUP(H1615,[4]c!$C$2:$AO$189,13,FALSE)</f>
        <v>15</v>
      </c>
      <c r="U1615" s="51">
        <f>VLOOKUP(H1615,[4]c!$C$2:$AO$189,14,FALSE)</f>
        <v>14</v>
      </c>
      <c r="V1615" s="51">
        <f>VLOOKUP(H1615,[4]c!$C$2:$AO$189,15,FALSE)</f>
        <v>14</v>
      </c>
      <c r="W1615" s="51">
        <f>VLOOKUP(H1615,[4]c!$C$2:$AO$189,16,FALSE)</f>
        <v>14</v>
      </c>
      <c r="X1615" s="51">
        <f>VLOOKUP(H1615,[4]c!$C$2:$AO$189,17,FALSE)</f>
        <v>14</v>
      </c>
      <c r="Y1615" s="51">
        <f>VLOOKUP(H1615,[4]c!$C$2:$AO$189,18,FALSE)</f>
        <v>13</v>
      </c>
      <c r="Z1615" s="51">
        <f>VLOOKUP(H1615,[4]c!$C$2:$AO$189,19,FALSE)</f>
        <v>12</v>
      </c>
      <c r="AA1615" s="51">
        <f>VLOOKUP(H1615,[4]c!$C$2:$AO$189,20,FALSE)</f>
        <v>11</v>
      </c>
      <c r="AB1615" s="51">
        <f>VLOOKUP(H1615,[4]c!$C$2:$AO$189,21,FALSE)</f>
        <v>10</v>
      </c>
      <c r="AC1615" s="51">
        <f>VLOOKUP(H1615,[4]c!$C$2:$AO$189,22,FALSE)</f>
        <v>9</v>
      </c>
      <c r="AD1615" s="51">
        <f>VLOOKUP(H1615,[4]c!$C$2:$AO$189,23,FALSE)</f>
        <v>37</v>
      </c>
      <c r="AE1615" s="51">
        <f>VLOOKUP(H1615,[4]c!$C$2:$AO$189,24,FALSE)</f>
        <v>31</v>
      </c>
      <c r="AF1615" s="51">
        <f>VLOOKUP(H1615,[4]c!$C$2:$AO$189,25,FALSE)</f>
        <v>31</v>
      </c>
      <c r="AG1615" s="51">
        <f>VLOOKUP(H1615,[4]c!$C$2:$AO$189,26,FALSE)</f>
        <v>32</v>
      </c>
      <c r="AH1615" s="51">
        <f>VLOOKUP(H1615,[4]c!$C$2:$AO$189,27,FALSE)</f>
        <v>32</v>
      </c>
      <c r="AI1615" s="51">
        <f>VLOOKUP(H1615,[4]c!$C$2:$AO$189,28,FALSE)</f>
        <v>27</v>
      </c>
      <c r="AJ1615" s="51">
        <f>VLOOKUP(H1615,[4]c!$C$2:$AO$189,29,FALSE)</f>
        <v>24</v>
      </c>
      <c r="AK1615" s="51">
        <f>VLOOKUP(H1615,[4]c!$C$2:$AO$189,30,FALSE)</f>
        <v>19</v>
      </c>
      <c r="AL1615" s="51">
        <f>VLOOKUP(H1615,[4]c!$C$2:$AO$189,31,FALSE)</f>
        <v>16</v>
      </c>
      <c r="AM1615" s="51">
        <f>VLOOKUP(H1615,[4]c!$C$2:$AO$189,32,FALSE)</f>
        <v>13</v>
      </c>
      <c r="AN1615" s="51">
        <f>VLOOKUP(H1615,[4]c!$C$2:$AO$189,33,FALSE)</f>
        <v>11</v>
      </c>
      <c r="AO1615" s="51">
        <f>VLOOKUP(H1615,[4]c!$C$2:$AO$189,34,FALSE)</f>
        <v>6</v>
      </c>
      <c r="AP1615" s="51">
        <f>VLOOKUP(H1615,[4]c!$C$2:$AO$189,35,FALSE)</f>
        <v>5</v>
      </c>
      <c r="AQ1615" s="51">
        <f>VLOOKUP(H1615,[4]c!$C$2:$AO$189,36,FALSE)</f>
        <v>35</v>
      </c>
      <c r="AR1615" s="51">
        <f>VLOOKUP(H1615,[4]c!$C$2:$AO$189,37,FALSE)</f>
        <v>26</v>
      </c>
      <c r="AS1615" s="51">
        <f>VLOOKUP(H1615,[4]c!$C$2:$AO$189,38,FALSE)</f>
        <v>92</v>
      </c>
      <c r="AT1615" s="51">
        <f>VLOOKUP(H1615,[4]c!$C$2:$AO$189,39,FALSE)</f>
        <v>13</v>
      </c>
      <c r="AU1615" s="58">
        <v>5007</v>
      </c>
      <c r="AV1615" s="109"/>
      <c r="AW1615" s="109"/>
    </row>
    <row r="1616" spans="1:49" s="33" customFormat="1" ht="12">
      <c r="A1616" s="6">
        <v>1612</v>
      </c>
      <c r="B1616" s="86">
        <v>5008</v>
      </c>
      <c r="C1616" s="76" t="s">
        <v>997</v>
      </c>
      <c r="D1616" s="76" t="s">
        <v>807</v>
      </c>
      <c r="E1616" s="76" t="s">
        <v>818</v>
      </c>
      <c r="F1616" s="44" t="s">
        <v>523</v>
      </c>
      <c r="G1616" s="78" t="s">
        <v>662</v>
      </c>
      <c r="H1616" s="86">
        <v>5008</v>
      </c>
      <c r="I1616" s="16">
        <f t="shared" si="1081"/>
        <v>461</v>
      </c>
      <c r="J1616" s="51">
        <f>VLOOKUP(H1616,[4]c!$C$2:$AO$189,3,FALSE)</f>
        <v>13</v>
      </c>
      <c r="K1616" s="51">
        <f>VLOOKUP(H1616,[4]c!$C$2:$AO$189,4,FALSE)</f>
        <v>16</v>
      </c>
      <c r="L1616" s="51">
        <f>VLOOKUP(H1616,[4]c!$C$2:$AO$189,5,FALSE)</f>
        <v>17</v>
      </c>
      <c r="M1616" s="51">
        <f>VLOOKUP(H1616,[4]c!$C$2:$AO$189,6,FALSE)</f>
        <v>15</v>
      </c>
      <c r="N1616" s="51">
        <f>VLOOKUP(H1616,[4]c!$C$2:$AO$189,7,FALSE)</f>
        <v>16</v>
      </c>
      <c r="O1616" s="51">
        <f>VLOOKUP(H1616,[4]c!$C$2:$AO$189,8,FALSE)</f>
        <v>10</v>
      </c>
      <c r="P1616" s="51">
        <f>VLOOKUP(H1616,[4]c!$C$2:$AO$189,9,FALSE)</f>
        <v>11</v>
      </c>
      <c r="Q1616" s="51">
        <f>VLOOKUP(H1616,[4]c!$C$2:$AO$189,10,FALSE)</f>
        <v>10</v>
      </c>
      <c r="R1616" s="51">
        <f>VLOOKUP(H1616,[4]c!$C$2:$AO$189,11,FALSE)</f>
        <v>11</v>
      </c>
      <c r="S1616" s="51">
        <f>VLOOKUP(H1616,[4]c!$C$2:$AO$189,12,FALSE)</f>
        <v>11</v>
      </c>
      <c r="T1616" s="51">
        <f>VLOOKUP(H1616,[4]c!$C$2:$AO$189,13,FALSE)</f>
        <v>13</v>
      </c>
      <c r="U1616" s="51">
        <f>VLOOKUP(H1616,[4]c!$C$2:$AO$189,14,FALSE)</f>
        <v>12</v>
      </c>
      <c r="V1616" s="51">
        <f>VLOOKUP(H1616,[4]c!$C$2:$AO$189,15,FALSE)</f>
        <v>12</v>
      </c>
      <c r="W1616" s="51">
        <f>VLOOKUP(H1616,[4]c!$C$2:$AO$189,16,FALSE)</f>
        <v>12</v>
      </c>
      <c r="X1616" s="51">
        <f>VLOOKUP(H1616,[4]c!$C$2:$AO$189,17,FALSE)</f>
        <v>12</v>
      </c>
      <c r="Y1616" s="51">
        <f>VLOOKUP(H1616,[4]c!$C$2:$AO$189,18,FALSE)</f>
        <v>11</v>
      </c>
      <c r="Z1616" s="51">
        <f>VLOOKUP(H1616,[4]c!$C$2:$AO$189,19,FALSE)</f>
        <v>10</v>
      </c>
      <c r="AA1616" s="51">
        <f>VLOOKUP(H1616,[4]c!$C$2:$AO$189,20,FALSE)</f>
        <v>9</v>
      </c>
      <c r="AB1616" s="51">
        <f>VLOOKUP(H1616,[4]c!$C$2:$AO$189,21,FALSE)</f>
        <v>8</v>
      </c>
      <c r="AC1616" s="51">
        <f>VLOOKUP(H1616,[4]c!$C$2:$AO$189,22,FALSE)</f>
        <v>7</v>
      </c>
      <c r="AD1616" s="51">
        <f>VLOOKUP(H1616,[4]c!$C$2:$AO$189,23,FALSE)</f>
        <v>29</v>
      </c>
      <c r="AE1616" s="51">
        <f>VLOOKUP(H1616,[4]c!$C$2:$AO$189,24,FALSE)</f>
        <v>24</v>
      </c>
      <c r="AF1616" s="51">
        <f>VLOOKUP(H1616,[4]c!$C$2:$AO$189,25,FALSE)</f>
        <v>24</v>
      </c>
      <c r="AG1616" s="51">
        <f>VLOOKUP(H1616,[4]c!$C$2:$AO$189,26,FALSE)</f>
        <v>25</v>
      </c>
      <c r="AH1616" s="51">
        <f>VLOOKUP(H1616,[4]c!$C$2:$AO$189,27,FALSE)</f>
        <v>25</v>
      </c>
      <c r="AI1616" s="51">
        <f>VLOOKUP(H1616,[4]c!$C$2:$AO$189,28,FALSE)</f>
        <v>21</v>
      </c>
      <c r="AJ1616" s="51">
        <f>VLOOKUP(H1616,[4]c!$C$2:$AO$189,29,FALSE)</f>
        <v>19</v>
      </c>
      <c r="AK1616" s="51">
        <f>VLOOKUP(H1616,[4]c!$C$2:$AO$189,30,FALSE)</f>
        <v>15</v>
      </c>
      <c r="AL1616" s="51">
        <f>VLOOKUP(H1616,[4]c!$C$2:$AO$189,31,FALSE)</f>
        <v>13</v>
      </c>
      <c r="AM1616" s="51">
        <f>VLOOKUP(H1616,[4]c!$C$2:$AO$189,32,FALSE)</f>
        <v>11</v>
      </c>
      <c r="AN1616" s="51">
        <f>VLOOKUP(H1616,[4]c!$C$2:$AO$189,33,FALSE)</f>
        <v>9</v>
      </c>
      <c r="AO1616" s="51">
        <f>VLOOKUP(H1616,[4]c!$C$2:$AO$189,34,FALSE)</f>
        <v>5</v>
      </c>
      <c r="AP1616" s="51">
        <f>VLOOKUP(H1616,[4]c!$C$2:$AO$189,35,FALSE)</f>
        <v>5</v>
      </c>
      <c r="AQ1616" s="51">
        <f>VLOOKUP(H1616,[4]c!$C$2:$AO$189,36,FALSE)</f>
        <v>30</v>
      </c>
      <c r="AR1616" s="51">
        <f>VLOOKUP(H1616,[4]c!$C$2:$AO$189,37,FALSE)</f>
        <v>22</v>
      </c>
      <c r="AS1616" s="51">
        <f>VLOOKUP(H1616,[4]c!$C$2:$AO$189,38,FALSE)</f>
        <v>72</v>
      </c>
      <c r="AT1616" s="51">
        <f>VLOOKUP(H1616,[4]c!$C$2:$AO$189,39,FALSE)</f>
        <v>11</v>
      </c>
      <c r="AU1616" s="58">
        <v>5008</v>
      </c>
      <c r="AV1616" s="109"/>
      <c r="AW1616" s="109"/>
    </row>
    <row r="1617" spans="1:49" s="33" customFormat="1" ht="12">
      <c r="A1617" s="21">
        <v>1613</v>
      </c>
      <c r="B1617" s="86">
        <v>5009</v>
      </c>
      <c r="C1617" s="76" t="s">
        <v>997</v>
      </c>
      <c r="D1617" s="76" t="s">
        <v>807</v>
      </c>
      <c r="E1617" s="76" t="s">
        <v>818</v>
      </c>
      <c r="F1617" s="44" t="s">
        <v>524</v>
      </c>
      <c r="G1617" s="78" t="s">
        <v>662</v>
      </c>
      <c r="H1617" s="86">
        <v>5009</v>
      </c>
      <c r="I1617" s="16">
        <f t="shared" si="1081"/>
        <v>1008</v>
      </c>
      <c r="J1617" s="51">
        <f>VLOOKUP(H1617,[4]c!$C$2:$AO$189,3,FALSE)</f>
        <v>12</v>
      </c>
      <c r="K1617" s="51">
        <f>VLOOKUP(H1617,[4]c!$C$2:$AO$189,4,FALSE)</f>
        <v>8</v>
      </c>
      <c r="L1617" s="51">
        <f>VLOOKUP(H1617,[4]c!$C$2:$AO$189,5,FALSE)</f>
        <v>11</v>
      </c>
      <c r="M1617" s="51">
        <f>VLOOKUP(H1617,[4]c!$C$2:$AO$189,6,FALSE)</f>
        <v>15</v>
      </c>
      <c r="N1617" s="51">
        <f>VLOOKUP(H1617,[4]c!$C$2:$AO$189,7,FALSE)</f>
        <v>19</v>
      </c>
      <c r="O1617" s="51">
        <f>VLOOKUP(H1617,[4]c!$C$2:$AO$189,8,FALSE)</f>
        <v>23</v>
      </c>
      <c r="P1617" s="51">
        <f>VLOOKUP(H1617,[4]c!$C$2:$AO$189,9,FALSE)</f>
        <v>25</v>
      </c>
      <c r="Q1617" s="51">
        <f>VLOOKUP(H1617,[4]c!$C$2:$AO$189,10,FALSE)</f>
        <v>23</v>
      </c>
      <c r="R1617" s="51">
        <f>VLOOKUP(H1617,[4]c!$C$2:$AO$189,11,FALSE)</f>
        <v>25</v>
      </c>
      <c r="S1617" s="51">
        <f>VLOOKUP(H1617,[4]c!$C$2:$AO$189,12,FALSE)</f>
        <v>25</v>
      </c>
      <c r="T1617" s="51">
        <f>VLOOKUP(H1617,[4]c!$C$2:$AO$189,13,FALSE)</f>
        <v>29</v>
      </c>
      <c r="U1617" s="51">
        <f>VLOOKUP(H1617,[4]c!$C$2:$AO$189,14,FALSE)</f>
        <v>28</v>
      </c>
      <c r="V1617" s="51">
        <f>VLOOKUP(H1617,[4]c!$C$2:$AO$189,15,FALSE)</f>
        <v>27</v>
      </c>
      <c r="W1617" s="51">
        <f>VLOOKUP(H1617,[4]c!$C$2:$AO$189,16,FALSE)</f>
        <v>28</v>
      </c>
      <c r="X1617" s="51">
        <f>VLOOKUP(H1617,[4]c!$C$2:$AO$189,17,FALSE)</f>
        <v>27</v>
      </c>
      <c r="Y1617" s="51">
        <f>VLOOKUP(H1617,[4]c!$C$2:$AO$189,18,FALSE)</f>
        <v>25</v>
      </c>
      <c r="Z1617" s="51">
        <f>VLOOKUP(H1617,[4]c!$C$2:$AO$189,19,FALSE)</f>
        <v>23</v>
      </c>
      <c r="AA1617" s="51">
        <f>VLOOKUP(H1617,[4]c!$C$2:$AO$189,20,FALSE)</f>
        <v>21</v>
      </c>
      <c r="AB1617" s="51">
        <f>VLOOKUP(H1617,[4]c!$C$2:$AO$189,21,FALSE)</f>
        <v>19</v>
      </c>
      <c r="AC1617" s="51">
        <f>VLOOKUP(H1617,[4]c!$C$2:$AO$189,22,FALSE)</f>
        <v>18</v>
      </c>
      <c r="AD1617" s="51">
        <f>VLOOKUP(H1617,[4]c!$C$2:$AO$189,23,FALSE)</f>
        <v>75</v>
      </c>
      <c r="AE1617" s="51">
        <f>VLOOKUP(H1617,[4]c!$C$2:$AO$189,24,FALSE)</f>
        <v>62</v>
      </c>
      <c r="AF1617" s="51">
        <f>VLOOKUP(H1617,[4]c!$C$2:$AO$189,25,FALSE)</f>
        <v>63</v>
      </c>
      <c r="AG1617" s="51">
        <f>VLOOKUP(H1617,[4]c!$C$2:$AO$189,26,FALSE)</f>
        <v>65</v>
      </c>
      <c r="AH1617" s="51">
        <f>VLOOKUP(H1617,[4]c!$C$2:$AO$189,27,FALSE)</f>
        <v>66</v>
      </c>
      <c r="AI1617" s="51">
        <f>VLOOKUP(H1617,[4]c!$C$2:$AO$189,28,FALSE)</f>
        <v>55</v>
      </c>
      <c r="AJ1617" s="51">
        <f>VLOOKUP(H1617,[4]c!$C$2:$AO$189,29,FALSE)</f>
        <v>49</v>
      </c>
      <c r="AK1617" s="51">
        <f>VLOOKUP(H1617,[4]c!$C$2:$AO$189,30,FALSE)</f>
        <v>39</v>
      </c>
      <c r="AL1617" s="51">
        <f>VLOOKUP(H1617,[4]c!$C$2:$AO$189,31,FALSE)</f>
        <v>33</v>
      </c>
      <c r="AM1617" s="51">
        <f>VLOOKUP(H1617,[4]c!$C$2:$AO$189,32,FALSE)</f>
        <v>27</v>
      </c>
      <c r="AN1617" s="51">
        <f>VLOOKUP(H1617,[4]c!$C$2:$AO$189,33,FALSE)</f>
        <v>22</v>
      </c>
      <c r="AO1617" s="51">
        <f>VLOOKUP(H1617,[4]c!$C$2:$AO$189,34,FALSE)</f>
        <v>11</v>
      </c>
      <c r="AP1617" s="51">
        <f>VLOOKUP(H1617,[4]c!$C$2:$AO$189,35,FALSE)</f>
        <v>10</v>
      </c>
      <c r="AQ1617" s="51">
        <f>VLOOKUP(H1617,[4]c!$C$2:$AO$189,36,FALSE)</f>
        <v>68</v>
      </c>
      <c r="AR1617" s="51">
        <f>VLOOKUP(H1617,[4]c!$C$2:$AO$189,37,FALSE)</f>
        <v>51</v>
      </c>
      <c r="AS1617" s="51">
        <f>VLOOKUP(H1617,[4]c!$C$2:$AO$189,38,FALSE)</f>
        <v>187</v>
      </c>
      <c r="AT1617" s="51">
        <f>VLOOKUP(H1617,[4]c!$C$2:$AO$189,39,FALSE)</f>
        <v>27</v>
      </c>
      <c r="AU1617" s="58">
        <v>5009</v>
      </c>
      <c r="AV1617" s="109"/>
      <c r="AW1617" s="109"/>
    </row>
    <row r="1618" spans="1:49" s="33" customFormat="1" ht="12">
      <c r="A1618" s="21">
        <v>1614</v>
      </c>
      <c r="B1618" s="86">
        <v>5010</v>
      </c>
      <c r="C1618" s="76" t="s">
        <v>997</v>
      </c>
      <c r="D1618" s="76" t="s">
        <v>807</v>
      </c>
      <c r="E1618" s="76" t="s">
        <v>818</v>
      </c>
      <c r="F1618" s="44" t="s">
        <v>525</v>
      </c>
      <c r="G1618" s="78" t="s">
        <v>667</v>
      </c>
      <c r="H1618" s="86">
        <v>5010</v>
      </c>
      <c r="I1618" s="16">
        <f t="shared" si="1081"/>
        <v>1467</v>
      </c>
      <c r="J1618" s="51">
        <f>VLOOKUP(H1618,[4]c!$C$2:$AO$189,3,FALSE)</f>
        <v>17</v>
      </c>
      <c r="K1618" s="51">
        <f>VLOOKUP(H1618,[4]c!$C$2:$AO$189,4,FALSE)</f>
        <v>15</v>
      </c>
      <c r="L1618" s="51">
        <f>VLOOKUP(H1618,[4]c!$C$2:$AO$189,5,FALSE)</f>
        <v>20</v>
      </c>
      <c r="M1618" s="51">
        <f>VLOOKUP(H1618,[4]c!$C$2:$AO$189,6,FALSE)</f>
        <v>30</v>
      </c>
      <c r="N1618" s="51">
        <f>VLOOKUP(H1618,[4]c!$C$2:$AO$189,7,FALSE)</f>
        <v>30</v>
      </c>
      <c r="O1618" s="51">
        <f>VLOOKUP(H1618,[4]c!$C$2:$AO$189,8,FALSE)</f>
        <v>33</v>
      </c>
      <c r="P1618" s="51">
        <f>VLOOKUP(H1618,[4]c!$C$2:$AO$189,9,FALSE)</f>
        <v>36</v>
      </c>
      <c r="Q1618" s="51">
        <f>VLOOKUP(H1618,[4]c!$C$2:$AO$189,10,FALSE)</f>
        <v>33</v>
      </c>
      <c r="R1618" s="51">
        <f>VLOOKUP(H1618,[4]c!$C$2:$AO$189,11,FALSE)</f>
        <v>36</v>
      </c>
      <c r="S1618" s="51">
        <f>VLOOKUP(H1618,[4]c!$C$2:$AO$189,12,FALSE)</f>
        <v>36</v>
      </c>
      <c r="T1618" s="51">
        <f>VLOOKUP(H1618,[4]c!$C$2:$AO$189,13,FALSE)</f>
        <v>42</v>
      </c>
      <c r="U1618" s="51">
        <f>VLOOKUP(H1618,[4]c!$C$2:$AO$189,14,FALSE)</f>
        <v>40</v>
      </c>
      <c r="V1618" s="51">
        <f>VLOOKUP(H1618,[4]c!$C$2:$AO$189,15,FALSE)</f>
        <v>39</v>
      </c>
      <c r="W1618" s="51">
        <f>VLOOKUP(H1618,[4]c!$C$2:$AO$189,16,FALSE)</f>
        <v>40</v>
      </c>
      <c r="X1618" s="51">
        <f>VLOOKUP(H1618,[4]c!$C$2:$AO$189,17,FALSE)</f>
        <v>39</v>
      </c>
      <c r="Y1618" s="51">
        <f>VLOOKUP(H1618,[4]c!$C$2:$AO$189,18,FALSE)</f>
        <v>36</v>
      </c>
      <c r="Z1618" s="51">
        <f>VLOOKUP(H1618,[4]c!$C$2:$AO$189,19,FALSE)</f>
        <v>33</v>
      </c>
      <c r="AA1618" s="51">
        <f>VLOOKUP(H1618,[4]c!$C$2:$AO$189,20,FALSE)</f>
        <v>30</v>
      </c>
      <c r="AB1618" s="51">
        <f>VLOOKUP(H1618,[4]c!$C$2:$AO$189,21,FALSE)</f>
        <v>28</v>
      </c>
      <c r="AC1618" s="51">
        <f>VLOOKUP(H1618,[4]c!$C$2:$AO$189,22,FALSE)</f>
        <v>26</v>
      </c>
      <c r="AD1618" s="51">
        <f>VLOOKUP(H1618,[4]c!$C$2:$AO$189,23,FALSE)</f>
        <v>108</v>
      </c>
      <c r="AE1618" s="51">
        <f>VLOOKUP(H1618,[4]c!$C$2:$AO$189,24,FALSE)</f>
        <v>89</v>
      </c>
      <c r="AF1618" s="51">
        <f>VLOOKUP(H1618,[4]c!$C$2:$AO$189,25,FALSE)</f>
        <v>90</v>
      </c>
      <c r="AG1618" s="51">
        <f>VLOOKUP(H1618,[4]c!$C$2:$AO$189,26,FALSE)</f>
        <v>93</v>
      </c>
      <c r="AH1618" s="51">
        <f>VLOOKUP(H1618,[4]c!$C$2:$AO$189,27,FALSE)</f>
        <v>94</v>
      </c>
      <c r="AI1618" s="51">
        <f>VLOOKUP(H1618,[4]c!$C$2:$AO$189,28,FALSE)</f>
        <v>79</v>
      </c>
      <c r="AJ1618" s="51">
        <f>VLOOKUP(H1618,[4]c!$C$2:$AO$189,29,FALSE)</f>
        <v>71</v>
      </c>
      <c r="AK1618" s="51">
        <f>VLOOKUP(H1618,[4]c!$C$2:$AO$189,30,FALSE)</f>
        <v>57</v>
      </c>
      <c r="AL1618" s="51">
        <f>VLOOKUP(H1618,[4]c!$C$2:$AO$189,31,FALSE)</f>
        <v>48</v>
      </c>
      <c r="AM1618" s="51">
        <f>VLOOKUP(H1618,[4]c!$C$2:$AO$189,32,FALSE)</f>
        <v>40</v>
      </c>
      <c r="AN1618" s="51">
        <f>VLOOKUP(H1618,[4]c!$C$2:$AO$189,33,FALSE)</f>
        <v>33</v>
      </c>
      <c r="AO1618" s="51">
        <f>VLOOKUP(H1618,[4]c!$C$2:$AO$189,34,FALSE)</f>
        <v>15</v>
      </c>
      <c r="AP1618" s="51">
        <f>VLOOKUP(H1618,[4]c!$C$2:$AO$189,35,FALSE)</f>
        <v>11</v>
      </c>
      <c r="AQ1618" s="51">
        <f>VLOOKUP(H1618,[4]c!$C$2:$AO$189,36,FALSE)</f>
        <v>97</v>
      </c>
      <c r="AR1618" s="51">
        <f>VLOOKUP(H1618,[4]c!$C$2:$AO$189,37,FALSE)</f>
        <v>73</v>
      </c>
      <c r="AS1618" s="51">
        <f>VLOOKUP(H1618,[4]c!$C$2:$AO$189,38,FALSE)</f>
        <v>268</v>
      </c>
      <c r="AT1618" s="51">
        <f>VLOOKUP(H1618,[4]c!$C$2:$AO$189,39,FALSE)</f>
        <v>38</v>
      </c>
      <c r="AU1618" s="58">
        <v>5010</v>
      </c>
      <c r="AV1618" s="109"/>
      <c r="AW1618" s="109"/>
    </row>
    <row r="1619" spans="1:49" s="33" customFormat="1" ht="12">
      <c r="A1619" s="6">
        <v>1615</v>
      </c>
      <c r="B1619" s="86">
        <v>5011</v>
      </c>
      <c r="C1619" s="76" t="s">
        <v>997</v>
      </c>
      <c r="D1619" s="76" t="s">
        <v>807</v>
      </c>
      <c r="E1619" s="76" t="s">
        <v>818</v>
      </c>
      <c r="F1619" s="44" t="s">
        <v>526</v>
      </c>
      <c r="G1619" s="78" t="s">
        <v>662</v>
      </c>
      <c r="H1619" s="86">
        <v>5011</v>
      </c>
      <c r="I1619" s="16">
        <f t="shared" si="1081"/>
        <v>982</v>
      </c>
      <c r="J1619" s="51">
        <f>VLOOKUP(H1619,[4]c!$C$2:$AO$189,3,FALSE)</f>
        <v>8</v>
      </c>
      <c r="K1619" s="51">
        <f>VLOOKUP(H1619,[4]c!$C$2:$AO$189,4,FALSE)</f>
        <v>12</v>
      </c>
      <c r="L1619" s="51">
        <f>VLOOKUP(H1619,[4]c!$C$2:$AO$189,5,FALSE)</f>
        <v>13</v>
      </c>
      <c r="M1619" s="51">
        <f>VLOOKUP(H1619,[4]c!$C$2:$AO$189,6,FALSE)</f>
        <v>17</v>
      </c>
      <c r="N1619" s="51">
        <f>VLOOKUP(H1619,[4]c!$C$2:$AO$189,7,FALSE)</f>
        <v>26</v>
      </c>
      <c r="O1619" s="51">
        <f>VLOOKUP(H1619,[4]c!$C$2:$AO$189,8,FALSE)</f>
        <v>22</v>
      </c>
      <c r="P1619" s="51">
        <f>VLOOKUP(H1619,[4]c!$C$2:$AO$189,9,FALSE)</f>
        <v>24</v>
      </c>
      <c r="Q1619" s="51">
        <f>VLOOKUP(H1619,[4]c!$C$2:$AO$189,10,FALSE)</f>
        <v>22</v>
      </c>
      <c r="R1619" s="51">
        <f>VLOOKUP(H1619,[4]c!$C$2:$AO$189,11,FALSE)</f>
        <v>24</v>
      </c>
      <c r="S1619" s="51">
        <f>VLOOKUP(H1619,[4]c!$C$2:$AO$189,12,FALSE)</f>
        <v>24</v>
      </c>
      <c r="T1619" s="51">
        <f>VLOOKUP(H1619,[4]c!$C$2:$AO$189,13,FALSE)</f>
        <v>28</v>
      </c>
      <c r="U1619" s="51">
        <f>VLOOKUP(H1619,[4]c!$C$2:$AO$189,14,FALSE)</f>
        <v>27</v>
      </c>
      <c r="V1619" s="51">
        <f>VLOOKUP(H1619,[4]c!$C$2:$AO$189,15,FALSE)</f>
        <v>26</v>
      </c>
      <c r="W1619" s="51">
        <f>VLOOKUP(H1619,[4]c!$C$2:$AO$189,16,FALSE)</f>
        <v>27</v>
      </c>
      <c r="X1619" s="51">
        <f>VLOOKUP(H1619,[4]c!$C$2:$AO$189,17,FALSE)</f>
        <v>26</v>
      </c>
      <c r="Y1619" s="51">
        <f>VLOOKUP(H1619,[4]c!$C$2:$AO$189,18,FALSE)</f>
        <v>24</v>
      </c>
      <c r="Z1619" s="51">
        <f>VLOOKUP(H1619,[4]c!$C$2:$AO$189,19,FALSE)</f>
        <v>22</v>
      </c>
      <c r="AA1619" s="51">
        <f>VLOOKUP(H1619,[4]c!$C$2:$AO$189,20,FALSE)</f>
        <v>20</v>
      </c>
      <c r="AB1619" s="51">
        <f>VLOOKUP(H1619,[4]c!$C$2:$AO$189,21,FALSE)</f>
        <v>18</v>
      </c>
      <c r="AC1619" s="51">
        <f>VLOOKUP(H1619,[4]c!$C$2:$AO$189,22,FALSE)</f>
        <v>17</v>
      </c>
      <c r="AD1619" s="51">
        <f>VLOOKUP(H1619,[4]c!$C$2:$AO$189,23,FALSE)</f>
        <v>71</v>
      </c>
      <c r="AE1619" s="51">
        <f>VLOOKUP(H1619,[4]c!$C$2:$AO$189,24,FALSE)</f>
        <v>59</v>
      </c>
      <c r="AF1619" s="51">
        <f>VLOOKUP(H1619,[4]c!$C$2:$AO$189,25,FALSE)</f>
        <v>60</v>
      </c>
      <c r="AG1619" s="51">
        <f>VLOOKUP(H1619,[4]c!$C$2:$AO$189,26,FALSE)</f>
        <v>62</v>
      </c>
      <c r="AH1619" s="51">
        <f>VLOOKUP(H1619,[4]c!$C$2:$AO$189,27,FALSE)</f>
        <v>63</v>
      </c>
      <c r="AI1619" s="51">
        <f>VLOOKUP(H1619,[4]c!$C$2:$AO$189,28,FALSE)</f>
        <v>53</v>
      </c>
      <c r="AJ1619" s="51">
        <f>VLOOKUP(H1619,[4]c!$C$2:$AO$189,29,FALSE)</f>
        <v>48</v>
      </c>
      <c r="AK1619" s="51">
        <f>VLOOKUP(H1619,[4]c!$C$2:$AO$189,30,FALSE)</f>
        <v>38</v>
      </c>
      <c r="AL1619" s="51">
        <f>VLOOKUP(H1619,[4]c!$C$2:$AO$189,31,FALSE)</f>
        <v>32</v>
      </c>
      <c r="AM1619" s="51">
        <f>VLOOKUP(H1619,[4]c!$C$2:$AO$189,32,FALSE)</f>
        <v>26</v>
      </c>
      <c r="AN1619" s="51">
        <f>VLOOKUP(H1619,[4]c!$C$2:$AO$189,33,FALSE)</f>
        <v>22</v>
      </c>
      <c r="AO1619" s="51">
        <f>VLOOKUP(H1619,[4]c!$C$2:$AO$189,34,FALSE)</f>
        <v>11</v>
      </c>
      <c r="AP1619" s="51">
        <f>VLOOKUP(H1619,[4]c!$C$2:$AO$189,35,FALSE)</f>
        <v>10</v>
      </c>
      <c r="AQ1619" s="51">
        <f>VLOOKUP(H1619,[4]c!$C$2:$AO$189,36,FALSE)</f>
        <v>65</v>
      </c>
      <c r="AR1619" s="51">
        <f>VLOOKUP(H1619,[4]c!$C$2:$AO$189,37,FALSE)</f>
        <v>48</v>
      </c>
      <c r="AS1619" s="51">
        <f>VLOOKUP(H1619,[4]c!$C$2:$AO$189,38,FALSE)</f>
        <v>179</v>
      </c>
      <c r="AT1619" s="51">
        <f>VLOOKUP(H1619,[4]c!$C$2:$AO$189,39,FALSE)</f>
        <v>26</v>
      </c>
      <c r="AU1619" s="58">
        <v>5011</v>
      </c>
      <c r="AV1619" s="109"/>
      <c r="AW1619" s="109"/>
    </row>
    <row r="1620" spans="1:49" s="33" customFormat="1" ht="12">
      <c r="A1620" s="21">
        <v>1616</v>
      </c>
      <c r="B1620" s="86">
        <v>7753</v>
      </c>
      <c r="C1620" s="76" t="s">
        <v>997</v>
      </c>
      <c r="D1620" s="76" t="s">
        <v>807</v>
      </c>
      <c r="E1620" s="76" t="s">
        <v>818</v>
      </c>
      <c r="F1620" s="44" t="s">
        <v>527</v>
      </c>
      <c r="G1620" s="78" t="s">
        <v>662</v>
      </c>
      <c r="H1620" s="86">
        <v>7753</v>
      </c>
      <c r="I1620" s="16">
        <f t="shared" si="1081"/>
        <v>117</v>
      </c>
      <c r="J1620" s="51">
        <f>VLOOKUP(H1620,[4]c!$C$2:$AO$189,3,FALSE)</f>
        <v>4</v>
      </c>
      <c r="K1620" s="51">
        <f>VLOOKUP(H1620,[4]c!$C$2:$AO$189,4,FALSE)</f>
        <v>6</v>
      </c>
      <c r="L1620" s="51">
        <f>VLOOKUP(H1620,[4]c!$C$2:$AO$189,5,FALSE)</f>
        <v>7</v>
      </c>
      <c r="M1620" s="51">
        <f>VLOOKUP(H1620,[4]c!$C$2:$AO$189,6,FALSE)</f>
        <v>3</v>
      </c>
      <c r="N1620" s="51">
        <f>VLOOKUP(H1620,[4]c!$C$2:$AO$189,7,FALSE)</f>
        <v>7</v>
      </c>
      <c r="O1620" s="51">
        <f>VLOOKUP(H1620,[4]c!$C$2:$AO$189,8,FALSE)</f>
        <v>2</v>
      </c>
      <c r="P1620" s="51">
        <f>VLOOKUP(H1620,[4]c!$C$2:$AO$189,9,FALSE)</f>
        <v>2</v>
      </c>
      <c r="Q1620" s="51">
        <f>VLOOKUP(H1620,[4]c!$C$2:$AO$189,10,FALSE)</f>
        <v>2</v>
      </c>
      <c r="R1620" s="51">
        <f>VLOOKUP(H1620,[4]c!$C$2:$AO$189,11,FALSE)</f>
        <v>2</v>
      </c>
      <c r="S1620" s="51">
        <f>VLOOKUP(H1620,[4]c!$C$2:$AO$189,12,FALSE)</f>
        <v>2</v>
      </c>
      <c r="T1620" s="51">
        <f>VLOOKUP(H1620,[4]c!$C$2:$AO$189,13,FALSE)</f>
        <v>2</v>
      </c>
      <c r="U1620" s="51">
        <f>VLOOKUP(H1620,[4]c!$C$2:$AO$189,14,FALSE)</f>
        <v>2</v>
      </c>
      <c r="V1620" s="51">
        <f>VLOOKUP(H1620,[4]c!$C$2:$AO$189,15,FALSE)</f>
        <v>2</v>
      </c>
      <c r="W1620" s="51">
        <f>VLOOKUP(H1620,[4]c!$C$2:$AO$189,16,FALSE)</f>
        <v>2</v>
      </c>
      <c r="X1620" s="51">
        <f>VLOOKUP(H1620,[4]c!$C$2:$AO$189,17,FALSE)</f>
        <v>2</v>
      </c>
      <c r="Y1620" s="51">
        <f>VLOOKUP(H1620,[4]c!$C$2:$AO$189,18,FALSE)</f>
        <v>2</v>
      </c>
      <c r="Z1620" s="51">
        <f>VLOOKUP(H1620,[4]c!$C$2:$AO$189,19,FALSE)</f>
        <v>2</v>
      </c>
      <c r="AA1620" s="51">
        <f>VLOOKUP(H1620,[4]c!$C$2:$AO$189,20,FALSE)</f>
        <v>2</v>
      </c>
      <c r="AB1620" s="51">
        <f>VLOOKUP(H1620,[4]c!$C$2:$AO$189,21,FALSE)</f>
        <v>2</v>
      </c>
      <c r="AC1620" s="51">
        <f>VLOOKUP(H1620,[4]c!$C$2:$AO$189,22,FALSE)</f>
        <v>2</v>
      </c>
      <c r="AD1620" s="51">
        <f>VLOOKUP(H1620,[4]c!$C$2:$AO$189,23,FALSE)</f>
        <v>8</v>
      </c>
      <c r="AE1620" s="51">
        <f>VLOOKUP(H1620,[4]c!$C$2:$AO$189,24,FALSE)</f>
        <v>7</v>
      </c>
      <c r="AF1620" s="51">
        <f>VLOOKUP(H1620,[4]c!$C$2:$AO$189,25,FALSE)</f>
        <v>7</v>
      </c>
      <c r="AG1620" s="51">
        <f>VLOOKUP(H1620,[4]c!$C$2:$AO$189,26,FALSE)</f>
        <v>7</v>
      </c>
      <c r="AH1620" s="51">
        <f>VLOOKUP(H1620,[4]c!$C$2:$AO$189,27,FALSE)</f>
        <v>7</v>
      </c>
      <c r="AI1620" s="51">
        <f>VLOOKUP(H1620,[4]c!$C$2:$AO$189,28,FALSE)</f>
        <v>6</v>
      </c>
      <c r="AJ1620" s="51">
        <f>VLOOKUP(H1620,[4]c!$C$2:$AO$189,29,FALSE)</f>
        <v>5</v>
      </c>
      <c r="AK1620" s="51">
        <f>VLOOKUP(H1620,[4]c!$C$2:$AO$189,30,FALSE)</f>
        <v>4</v>
      </c>
      <c r="AL1620" s="51">
        <f>VLOOKUP(H1620,[4]c!$C$2:$AO$189,31,FALSE)</f>
        <v>3</v>
      </c>
      <c r="AM1620" s="51">
        <f>VLOOKUP(H1620,[4]c!$C$2:$AO$189,32,FALSE)</f>
        <v>2</v>
      </c>
      <c r="AN1620" s="51">
        <f>VLOOKUP(H1620,[4]c!$C$2:$AO$189,33,FALSE)</f>
        <v>2</v>
      </c>
      <c r="AO1620" s="51">
        <f>VLOOKUP(H1620,[4]c!$C$2:$AO$189,34,FALSE)</f>
        <v>1</v>
      </c>
      <c r="AP1620" s="51">
        <f>VLOOKUP(H1620,[4]c!$C$2:$AO$189,35,FALSE)</f>
        <v>1</v>
      </c>
      <c r="AQ1620" s="51">
        <f>VLOOKUP(H1620,[4]c!$C$2:$AO$189,36,FALSE)</f>
        <v>5</v>
      </c>
      <c r="AR1620" s="51">
        <f>VLOOKUP(H1620,[4]c!$C$2:$AO$189,37,FALSE)</f>
        <v>5</v>
      </c>
      <c r="AS1620" s="51">
        <f>VLOOKUP(H1620,[4]c!$C$2:$AO$189,38,FALSE)</f>
        <v>20</v>
      </c>
      <c r="AT1620" s="51">
        <f>VLOOKUP(H1620,[4]c!$C$2:$AO$189,39,FALSE)</f>
        <v>3</v>
      </c>
      <c r="AU1620" s="58">
        <v>7753</v>
      </c>
      <c r="AV1620" s="109"/>
      <c r="AW1620" s="109"/>
    </row>
    <row r="1621" spans="1:49" s="33" customFormat="1" ht="12">
      <c r="A1621" s="21">
        <v>1617</v>
      </c>
      <c r="B1621" s="86">
        <v>6869</v>
      </c>
      <c r="C1621" s="76" t="s">
        <v>997</v>
      </c>
      <c r="D1621" s="76" t="s">
        <v>807</v>
      </c>
      <c r="E1621" s="76" t="s">
        <v>818</v>
      </c>
      <c r="F1621" s="44" t="s">
        <v>528</v>
      </c>
      <c r="G1621" s="78" t="s">
        <v>662</v>
      </c>
      <c r="H1621" s="86">
        <v>6869</v>
      </c>
      <c r="I1621" s="16">
        <f t="shared" si="1081"/>
        <v>481</v>
      </c>
      <c r="J1621" s="51">
        <f>VLOOKUP(H1621,[4]c!$C$2:$AO$189,3,FALSE)</f>
        <v>9</v>
      </c>
      <c r="K1621" s="51">
        <f>VLOOKUP(H1621,[4]c!$C$2:$AO$189,4,FALSE)</f>
        <v>11</v>
      </c>
      <c r="L1621" s="51">
        <f>VLOOKUP(H1621,[4]c!$C$2:$AO$189,5,FALSE)</f>
        <v>7</v>
      </c>
      <c r="M1621" s="51">
        <f>VLOOKUP(H1621,[4]c!$C$2:$AO$189,6,FALSE)</f>
        <v>17</v>
      </c>
      <c r="N1621" s="51">
        <f>VLOOKUP(H1621,[4]c!$C$2:$AO$189,7,FALSE)</f>
        <v>13</v>
      </c>
      <c r="O1621" s="51">
        <f>VLOOKUP(H1621,[4]c!$C$2:$AO$189,8,FALSE)</f>
        <v>11</v>
      </c>
      <c r="P1621" s="51">
        <f>VLOOKUP(H1621,[4]c!$C$2:$AO$189,9,FALSE)</f>
        <v>12</v>
      </c>
      <c r="Q1621" s="51">
        <f>VLOOKUP(H1621,[4]c!$C$2:$AO$189,10,FALSE)</f>
        <v>11</v>
      </c>
      <c r="R1621" s="51">
        <f>VLOOKUP(H1621,[4]c!$C$2:$AO$189,11,FALSE)</f>
        <v>12</v>
      </c>
      <c r="S1621" s="51">
        <f>VLOOKUP(H1621,[4]c!$C$2:$AO$189,12,FALSE)</f>
        <v>12</v>
      </c>
      <c r="T1621" s="51">
        <f>VLOOKUP(H1621,[4]c!$C$2:$AO$189,13,FALSE)</f>
        <v>14</v>
      </c>
      <c r="U1621" s="51">
        <f>VLOOKUP(H1621,[4]c!$C$2:$AO$189,14,FALSE)</f>
        <v>13</v>
      </c>
      <c r="V1621" s="51">
        <f>VLOOKUP(H1621,[4]c!$C$2:$AO$189,15,FALSE)</f>
        <v>13</v>
      </c>
      <c r="W1621" s="51">
        <f>VLOOKUP(H1621,[4]c!$C$2:$AO$189,16,FALSE)</f>
        <v>13</v>
      </c>
      <c r="X1621" s="51">
        <f>VLOOKUP(H1621,[4]c!$C$2:$AO$189,17,FALSE)</f>
        <v>13</v>
      </c>
      <c r="Y1621" s="51">
        <f>VLOOKUP(H1621,[4]c!$C$2:$AO$189,18,FALSE)</f>
        <v>12</v>
      </c>
      <c r="Z1621" s="51">
        <f>VLOOKUP(H1621,[4]c!$C$2:$AO$189,19,FALSE)</f>
        <v>11</v>
      </c>
      <c r="AA1621" s="51">
        <f>VLOOKUP(H1621,[4]c!$C$2:$AO$189,20,FALSE)</f>
        <v>10</v>
      </c>
      <c r="AB1621" s="51">
        <f>VLOOKUP(H1621,[4]c!$C$2:$AO$189,21,FALSE)</f>
        <v>9</v>
      </c>
      <c r="AC1621" s="51">
        <f>VLOOKUP(H1621,[4]c!$C$2:$AO$189,22,FALSE)</f>
        <v>8</v>
      </c>
      <c r="AD1621" s="51">
        <f>VLOOKUP(H1621,[4]c!$C$2:$AO$189,23,FALSE)</f>
        <v>33</v>
      </c>
      <c r="AE1621" s="51">
        <f>VLOOKUP(H1621,[4]c!$C$2:$AO$189,24,FALSE)</f>
        <v>27</v>
      </c>
      <c r="AF1621" s="51">
        <f>VLOOKUP(H1621,[4]c!$C$2:$AO$189,25,FALSE)</f>
        <v>27</v>
      </c>
      <c r="AG1621" s="51">
        <f>VLOOKUP(H1621,[4]c!$C$2:$AO$189,26,FALSE)</f>
        <v>28</v>
      </c>
      <c r="AH1621" s="51">
        <f>VLOOKUP(H1621,[4]c!$C$2:$AO$189,27,FALSE)</f>
        <v>28</v>
      </c>
      <c r="AI1621" s="51">
        <f>VLOOKUP(H1621,[4]c!$C$2:$AO$189,28,FALSE)</f>
        <v>23</v>
      </c>
      <c r="AJ1621" s="51">
        <f>VLOOKUP(H1621,[4]c!$C$2:$AO$189,29,FALSE)</f>
        <v>21</v>
      </c>
      <c r="AK1621" s="51">
        <f>VLOOKUP(H1621,[4]c!$C$2:$AO$189,30,FALSE)</f>
        <v>17</v>
      </c>
      <c r="AL1621" s="51">
        <f>VLOOKUP(H1621,[4]c!$C$2:$AO$189,31,FALSE)</f>
        <v>14</v>
      </c>
      <c r="AM1621" s="51">
        <f>VLOOKUP(H1621,[4]c!$C$2:$AO$189,32,FALSE)</f>
        <v>12</v>
      </c>
      <c r="AN1621" s="51">
        <f>VLOOKUP(H1621,[4]c!$C$2:$AO$189,33,FALSE)</f>
        <v>10</v>
      </c>
      <c r="AO1621" s="51">
        <f>VLOOKUP(H1621,[4]c!$C$2:$AO$189,34,FALSE)</f>
        <v>5</v>
      </c>
      <c r="AP1621" s="51">
        <f>VLOOKUP(H1621,[4]c!$C$2:$AO$189,35,FALSE)</f>
        <v>5</v>
      </c>
      <c r="AQ1621" s="51">
        <f>VLOOKUP(H1621,[4]c!$C$2:$AO$189,36,FALSE)</f>
        <v>32</v>
      </c>
      <c r="AR1621" s="51">
        <f>VLOOKUP(H1621,[4]c!$C$2:$AO$189,37,FALSE)</f>
        <v>24</v>
      </c>
      <c r="AS1621" s="51">
        <f>VLOOKUP(H1621,[4]c!$C$2:$AO$189,38,FALSE)</f>
        <v>81</v>
      </c>
      <c r="AT1621" s="51">
        <f>VLOOKUP(H1621,[4]c!$C$2:$AO$189,39,FALSE)</f>
        <v>12</v>
      </c>
      <c r="AU1621" s="58">
        <v>6869</v>
      </c>
      <c r="AV1621" s="109"/>
      <c r="AW1621" s="109"/>
    </row>
    <row r="1622" spans="1:49" s="33" customFormat="1" ht="12">
      <c r="A1622" s="6">
        <v>1618</v>
      </c>
      <c r="B1622" s="86">
        <v>6941</v>
      </c>
      <c r="C1622" s="76" t="s">
        <v>997</v>
      </c>
      <c r="D1622" s="76" t="s">
        <v>807</v>
      </c>
      <c r="E1622" s="76" t="s">
        <v>818</v>
      </c>
      <c r="F1622" s="44" t="s">
        <v>529</v>
      </c>
      <c r="G1622" s="78" t="s">
        <v>662</v>
      </c>
      <c r="H1622" s="86">
        <v>6941</v>
      </c>
      <c r="I1622" s="16">
        <f t="shared" si="1081"/>
        <v>409</v>
      </c>
      <c r="J1622" s="51">
        <f>VLOOKUP(H1622,[4]c!$C$2:$AO$189,3,FALSE)</f>
        <v>6</v>
      </c>
      <c r="K1622" s="51">
        <f>VLOOKUP(H1622,[4]c!$C$2:$AO$189,4,FALSE)</f>
        <v>11</v>
      </c>
      <c r="L1622" s="51">
        <f>VLOOKUP(H1622,[4]c!$C$2:$AO$189,5,FALSE)</f>
        <v>13</v>
      </c>
      <c r="M1622" s="51">
        <f>VLOOKUP(H1622,[4]c!$C$2:$AO$189,6,FALSE)</f>
        <v>4</v>
      </c>
      <c r="N1622" s="51">
        <f>VLOOKUP(H1622,[4]c!$C$2:$AO$189,7,FALSE)</f>
        <v>5</v>
      </c>
      <c r="O1622" s="51">
        <f>VLOOKUP(H1622,[4]c!$C$2:$AO$189,8,FALSE)</f>
        <v>9</v>
      </c>
      <c r="P1622" s="51">
        <f>VLOOKUP(H1622,[4]c!$C$2:$AO$189,9,FALSE)</f>
        <v>10</v>
      </c>
      <c r="Q1622" s="51">
        <f>VLOOKUP(H1622,[4]c!$C$2:$AO$189,10,FALSE)</f>
        <v>9</v>
      </c>
      <c r="R1622" s="51">
        <f>VLOOKUP(H1622,[4]c!$C$2:$AO$189,11,FALSE)</f>
        <v>10</v>
      </c>
      <c r="S1622" s="51">
        <f>VLOOKUP(H1622,[4]c!$C$2:$AO$189,12,FALSE)</f>
        <v>10</v>
      </c>
      <c r="T1622" s="51">
        <f>VLOOKUP(H1622,[4]c!$C$2:$AO$189,13,FALSE)</f>
        <v>12</v>
      </c>
      <c r="U1622" s="51">
        <f>VLOOKUP(H1622,[4]c!$C$2:$AO$189,14,FALSE)</f>
        <v>11</v>
      </c>
      <c r="V1622" s="51">
        <f>VLOOKUP(H1622,[4]c!$C$2:$AO$189,15,FALSE)</f>
        <v>11</v>
      </c>
      <c r="W1622" s="51">
        <f>VLOOKUP(H1622,[4]c!$C$2:$AO$189,16,FALSE)</f>
        <v>11</v>
      </c>
      <c r="X1622" s="51">
        <f>VLOOKUP(H1622,[4]c!$C$2:$AO$189,17,FALSE)</f>
        <v>11</v>
      </c>
      <c r="Y1622" s="51">
        <f>VLOOKUP(H1622,[4]c!$C$2:$AO$189,18,FALSE)</f>
        <v>10</v>
      </c>
      <c r="Z1622" s="51">
        <f>VLOOKUP(H1622,[4]c!$C$2:$AO$189,19,FALSE)</f>
        <v>9</v>
      </c>
      <c r="AA1622" s="51">
        <f>VLOOKUP(H1622,[4]c!$C$2:$AO$189,20,FALSE)</f>
        <v>8</v>
      </c>
      <c r="AB1622" s="51">
        <f>VLOOKUP(H1622,[4]c!$C$2:$AO$189,21,FALSE)</f>
        <v>7</v>
      </c>
      <c r="AC1622" s="51">
        <f>VLOOKUP(H1622,[4]c!$C$2:$AO$189,22,FALSE)</f>
        <v>7</v>
      </c>
      <c r="AD1622" s="51">
        <f>VLOOKUP(H1622,[4]c!$C$2:$AO$189,23,FALSE)</f>
        <v>29</v>
      </c>
      <c r="AE1622" s="51">
        <f>VLOOKUP(H1622,[4]c!$C$2:$AO$189,24,FALSE)</f>
        <v>24</v>
      </c>
      <c r="AF1622" s="51">
        <f>VLOOKUP(H1622,[4]c!$C$2:$AO$189,25,FALSE)</f>
        <v>24</v>
      </c>
      <c r="AG1622" s="51">
        <f>VLOOKUP(H1622,[4]c!$C$2:$AO$189,26,FALSE)</f>
        <v>25</v>
      </c>
      <c r="AH1622" s="51">
        <f>VLOOKUP(H1622,[4]c!$C$2:$AO$189,27,FALSE)</f>
        <v>25</v>
      </c>
      <c r="AI1622" s="51">
        <f>VLOOKUP(H1622,[4]c!$C$2:$AO$189,28,FALSE)</f>
        <v>21</v>
      </c>
      <c r="AJ1622" s="51">
        <f>VLOOKUP(H1622,[4]c!$C$2:$AO$189,29,FALSE)</f>
        <v>19</v>
      </c>
      <c r="AK1622" s="51">
        <f>VLOOKUP(H1622,[4]c!$C$2:$AO$189,30,FALSE)</f>
        <v>15</v>
      </c>
      <c r="AL1622" s="51">
        <f>VLOOKUP(H1622,[4]c!$C$2:$AO$189,31,FALSE)</f>
        <v>13</v>
      </c>
      <c r="AM1622" s="51">
        <f>VLOOKUP(H1622,[4]c!$C$2:$AO$189,32,FALSE)</f>
        <v>11</v>
      </c>
      <c r="AN1622" s="51">
        <f>VLOOKUP(H1622,[4]c!$C$2:$AO$189,33,FALSE)</f>
        <v>9</v>
      </c>
      <c r="AO1622" s="51">
        <f>VLOOKUP(H1622,[4]c!$C$2:$AO$189,34,FALSE)</f>
        <v>5</v>
      </c>
      <c r="AP1622" s="51">
        <f>VLOOKUP(H1622,[4]c!$C$2:$AO$189,35,FALSE)</f>
        <v>5</v>
      </c>
      <c r="AQ1622" s="51">
        <f>VLOOKUP(H1622,[4]c!$C$2:$AO$189,36,FALSE)</f>
        <v>27</v>
      </c>
      <c r="AR1622" s="51">
        <f>VLOOKUP(H1622,[4]c!$C$2:$AO$189,37,FALSE)</f>
        <v>20</v>
      </c>
      <c r="AS1622" s="51">
        <f>VLOOKUP(H1622,[4]c!$C$2:$AO$189,38,FALSE)</f>
        <v>72</v>
      </c>
      <c r="AT1622" s="51">
        <f>VLOOKUP(H1622,[4]c!$C$2:$AO$189,39,FALSE)</f>
        <v>10</v>
      </c>
      <c r="AU1622" s="58">
        <v>6941</v>
      </c>
      <c r="AV1622" s="109"/>
      <c r="AW1622" s="109"/>
    </row>
    <row r="1623" spans="1:49" s="33" customFormat="1" ht="12">
      <c r="A1623" s="21">
        <v>1619</v>
      </c>
      <c r="B1623" s="86">
        <v>6942</v>
      </c>
      <c r="C1623" s="76" t="s">
        <v>997</v>
      </c>
      <c r="D1623" s="76" t="s">
        <v>807</v>
      </c>
      <c r="E1623" s="76" t="s">
        <v>818</v>
      </c>
      <c r="F1623" s="44" t="s">
        <v>530</v>
      </c>
      <c r="G1623" s="78" t="s">
        <v>662</v>
      </c>
      <c r="H1623" s="86">
        <v>6942</v>
      </c>
      <c r="I1623" s="16">
        <f t="shared" si="1081"/>
        <v>330</v>
      </c>
      <c r="J1623" s="51">
        <f>VLOOKUP(H1623,[4]c!$C$2:$AO$189,3,FALSE)</f>
        <v>3</v>
      </c>
      <c r="K1623" s="51">
        <f>VLOOKUP(H1623,[4]c!$C$2:$AO$189,4,FALSE)</f>
        <v>7</v>
      </c>
      <c r="L1623" s="51">
        <f>VLOOKUP(H1623,[4]c!$C$2:$AO$189,5,FALSE)</f>
        <v>6</v>
      </c>
      <c r="M1623" s="51">
        <f>VLOOKUP(H1623,[4]c!$C$2:$AO$189,6,FALSE)</f>
        <v>7</v>
      </c>
      <c r="N1623" s="51">
        <f>VLOOKUP(H1623,[4]c!$C$2:$AO$189,7,FALSE)</f>
        <v>10</v>
      </c>
      <c r="O1623" s="51">
        <f>VLOOKUP(H1623,[4]c!$C$2:$AO$189,8,FALSE)</f>
        <v>6</v>
      </c>
      <c r="P1623" s="51">
        <f>VLOOKUP(H1623,[4]c!$C$2:$AO$189,9,FALSE)</f>
        <v>7</v>
      </c>
      <c r="Q1623" s="51">
        <f>VLOOKUP(H1623,[4]c!$C$2:$AO$189,10,FALSE)</f>
        <v>6</v>
      </c>
      <c r="R1623" s="51">
        <f>VLOOKUP(H1623,[4]c!$C$2:$AO$189,11,FALSE)</f>
        <v>7</v>
      </c>
      <c r="S1623" s="51">
        <f>VLOOKUP(H1623,[4]c!$C$2:$AO$189,12,FALSE)</f>
        <v>7</v>
      </c>
      <c r="T1623" s="51">
        <f>VLOOKUP(H1623,[4]c!$C$2:$AO$189,13,FALSE)</f>
        <v>8</v>
      </c>
      <c r="U1623" s="51">
        <f>VLOOKUP(H1623,[4]c!$C$2:$AO$189,14,FALSE)</f>
        <v>8</v>
      </c>
      <c r="V1623" s="51">
        <f>VLOOKUP(H1623,[4]c!$C$2:$AO$189,15,FALSE)</f>
        <v>8</v>
      </c>
      <c r="W1623" s="51">
        <f>VLOOKUP(H1623,[4]c!$C$2:$AO$189,16,FALSE)</f>
        <v>8</v>
      </c>
      <c r="X1623" s="51">
        <f>VLOOKUP(H1623,[4]c!$C$2:$AO$189,17,FALSE)</f>
        <v>8</v>
      </c>
      <c r="Y1623" s="51">
        <f>VLOOKUP(H1623,[4]c!$C$2:$AO$189,18,FALSE)</f>
        <v>7</v>
      </c>
      <c r="Z1623" s="51">
        <f>VLOOKUP(H1623,[4]c!$C$2:$AO$189,19,FALSE)</f>
        <v>6</v>
      </c>
      <c r="AA1623" s="51">
        <f>VLOOKUP(H1623,[4]c!$C$2:$AO$189,20,FALSE)</f>
        <v>6</v>
      </c>
      <c r="AB1623" s="51">
        <f>VLOOKUP(H1623,[4]c!$C$2:$AO$189,21,FALSE)</f>
        <v>6</v>
      </c>
      <c r="AC1623" s="51">
        <f>VLOOKUP(H1623,[4]c!$C$2:$AO$189,22,FALSE)</f>
        <v>6</v>
      </c>
      <c r="AD1623" s="51">
        <f>VLOOKUP(H1623,[4]c!$C$2:$AO$189,23,FALSE)</f>
        <v>25</v>
      </c>
      <c r="AE1623" s="51">
        <f>VLOOKUP(H1623,[4]c!$C$2:$AO$189,24,FALSE)</f>
        <v>21</v>
      </c>
      <c r="AF1623" s="51">
        <f>VLOOKUP(H1623,[4]c!$C$2:$AO$189,25,FALSE)</f>
        <v>21</v>
      </c>
      <c r="AG1623" s="51">
        <f>VLOOKUP(H1623,[4]c!$C$2:$AO$189,26,FALSE)</f>
        <v>22</v>
      </c>
      <c r="AH1623" s="51">
        <f>VLOOKUP(H1623,[4]c!$C$2:$AO$189,27,FALSE)</f>
        <v>22</v>
      </c>
      <c r="AI1623" s="51">
        <f>VLOOKUP(H1623,[4]c!$C$2:$AO$189,28,FALSE)</f>
        <v>18</v>
      </c>
      <c r="AJ1623" s="51">
        <f>VLOOKUP(H1623,[4]c!$C$2:$AO$189,29,FALSE)</f>
        <v>16</v>
      </c>
      <c r="AK1623" s="51">
        <f>VLOOKUP(H1623,[4]c!$C$2:$AO$189,30,FALSE)</f>
        <v>13</v>
      </c>
      <c r="AL1623" s="51">
        <f>VLOOKUP(H1623,[4]c!$C$2:$AO$189,31,FALSE)</f>
        <v>11</v>
      </c>
      <c r="AM1623" s="51">
        <f>VLOOKUP(H1623,[4]c!$C$2:$AO$189,32,FALSE)</f>
        <v>9</v>
      </c>
      <c r="AN1623" s="51">
        <f>VLOOKUP(H1623,[4]c!$C$2:$AO$189,33,FALSE)</f>
        <v>7</v>
      </c>
      <c r="AO1623" s="51">
        <f>VLOOKUP(H1623,[4]c!$C$2:$AO$189,34,FALSE)</f>
        <v>4</v>
      </c>
      <c r="AP1623" s="51">
        <f>VLOOKUP(H1623,[4]c!$C$2:$AO$189,35,FALSE)</f>
        <v>4</v>
      </c>
      <c r="AQ1623" s="51">
        <f>VLOOKUP(H1623,[4]c!$C$2:$AO$189,36,FALSE)</f>
        <v>19</v>
      </c>
      <c r="AR1623" s="51">
        <f>VLOOKUP(H1623,[4]c!$C$2:$AO$189,37,FALSE)</f>
        <v>15</v>
      </c>
      <c r="AS1623" s="51">
        <f>VLOOKUP(H1623,[4]c!$C$2:$AO$189,38,FALSE)</f>
        <v>63</v>
      </c>
      <c r="AT1623" s="51">
        <f>VLOOKUP(H1623,[4]c!$C$2:$AO$189,39,FALSE)</f>
        <v>9</v>
      </c>
      <c r="AU1623" s="58">
        <v>6942</v>
      </c>
      <c r="AV1623" s="109"/>
      <c r="AW1623" s="109"/>
    </row>
    <row r="1624" spans="1:49" s="33" customFormat="1" ht="12">
      <c r="A1624" s="21">
        <v>1620</v>
      </c>
      <c r="B1624" s="86">
        <v>6943</v>
      </c>
      <c r="C1624" s="76" t="s">
        <v>997</v>
      </c>
      <c r="D1624" s="76" t="s">
        <v>807</v>
      </c>
      <c r="E1624" s="76" t="s">
        <v>818</v>
      </c>
      <c r="F1624" s="44" t="s">
        <v>531</v>
      </c>
      <c r="G1624" s="78" t="s">
        <v>662</v>
      </c>
      <c r="H1624" s="86">
        <v>6943</v>
      </c>
      <c r="I1624" s="16">
        <f t="shared" si="1081"/>
        <v>543</v>
      </c>
      <c r="J1624" s="51">
        <f>VLOOKUP(H1624,[4]c!$C$2:$AO$189,3,FALSE)</f>
        <v>9</v>
      </c>
      <c r="K1624" s="51">
        <f>VLOOKUP(H1624,[4]c!$C$2:$AO$189,4,FALSE)</f>
        <v>12</v>
      </c>
      <c r="L1624" s="51">
        <f>VLOOKUP(H1624,[4]c!$C$2:$AO$189,5,FALSE)</f>
        <v>15</v>
      </c>
      <c r="M1624" s="51">
        <f>VLOOKUP(H1624,[4]c!$C$2:$AO$189,6,FALSE)</f>
        <v>14</v>
      </c>
      <c r="N1624" s="51">
        <f>VLOOKUP(H1624,[4]c!$C$2:$AO$189,7,FALSE)</f>
        <v>20</v>
      </c>
      <c r="O1624" s="51">
        <f>VLOOKUP(H1624,[4]c!$C$2:$AO$189,8,FALSE)</f>
        <v>12</v>
      </c>
      <c r="P1624" s="51">
        <f>VLOOKUP(H1624,[4]c!$C$2:$AO$189,9,FALSE)</f>
        <v>13</v>
      </c>
      <c r="Q1624" s="51">
        <f>VLOOKUP(H1624,[4]c!$C$2:$AO$189,10,FALSE)</f>
        <v>12</v>
      </c>
      <c r="R1624" s="51">
        <f>VLOOKUP(H1624,[4]c!$C$2:$AO$189,11,FALSE)</f>
        <v>13</v>
      </c>
      <c r="S1624" s="51">
        <f>VLOOKUP(H1624,[4]c!$C$2:$AO$189,12,FALSE)</f>
        <v>13</v>
      </c>
      <c r="T1624" s="51">
        <f>VLOOKUP(H1624,[4]c!$C$2:$AO$189,13,FALSE)</f>
        <v>15</v>
      </c>
      <c r="U1624" s="51">
        <f>VLOOKUP(H1624,[4]c!$C$2:$AO$189,14,FALSE)</f>
        <v>14</v>
      </c>
      <c r="V1624" s="51">
        <f>VLOOKUP(H1624,[4]c!$C$2:$AO$189,15,FALSE)</f>
        <v>14</v>
      </c>
      <c r="W1624" s="51">
        <f>VLOOKUP(H1624,[4]c!$C$2:$AO$189,16,FALSE)</f>
        <v>14</v>
      </c>
      <c r="X1624" s="51">
        <f>VLOOKUP(H1624,[4]c!$C$2:$AO$189,17,FALSE)</f>
        <v>14</v>
      </c>
      <c r="Y1624" s="51">
        <f>VLOOKUP(H1624,[4]c!$C$2:$AO$189,18,FALSE)</f>
        <v>13</v>
      </c>
      <c r="Z1624" s="51">
        <f>VLOOKUP(H1624,[4]c!$C$2:$AO$189,19,FALSE)</f>
        <v>12</v>
      </c>
      <c r="AA1624" s="51">
        <f>VLOOKUP(H1624,[4]c!$C$2:$AO$189,20,FALSE)</f>
        <v>11</v>
      </c>
      <c r="AB1624" s="51">
        <f>VLOOKUP(H1624,[4]c!$C$2:$AO$189,21,FALSE)</f>
        <v>10</v>
      </c>
      <c r="AC1624" s="51">
        <f>VLOOKUP(H1624,[4]c!$C$2:$AO$189,22,FALSE)</f>
        <v>9</v>
      </c>
      <c r="AD1624" s="51">
        <f>VLOOKUP(H1624,[4]c!$C$2:$AO$189,23,FALSE)</f>
        <v>37</v>
      </c>
      <c r="AE1624" s="51">
        <f>VLOOKUP(H1624,[4]c!$C$2:$AO$189,24,FALSE)</f>
        <v>31</v>
      </c>
      <c r="AF1624" s="51">
        <f>VLOOKUP(H1624,[4]c!$C$2:$AO$189,25,FALSE)</f>
        <v>31</v>
      </c>
      <c r="AG1624" s="51">
        <f>VLOOKUP(H1624,[4]c!$C$2:$AO$189,26,FALSE)</f>
        <v>32</v>
      </c>
      <c r="AH1624" s="51">
        <f>VLOOKUP(H1624,[4]c!$C$2:$AO$189,27,FALSE)</f>
        <v>32</v>
      </c>
      <c r="AI1624" s="51">
        <f>VLOOKUP(H1624,[4]c!$C$2:$AO$189,28,FALSE)</f>
        <v>27</v>
      </c>
      <c r="AJ1624" s="51">
        <f>VLOOKUP(H1624,[4]c!$C$2:$AO$189,29,FALSE)</f>
        <v>24</v>
      </c>
      <c r="AK1624" s="51">
        <f>VLOOKUP(H1624,[4]c!$C$2:$AO$189,30,FALSE)</f>
        <v>19</v>
      </c>
      <c r="AL1624" s="51">
        <f>VLOOKUP(H1624,[4]c!$C$2:$AO$189,31,FALSE)</f>
        <v>16</v>
      </c>
      <c r="AM1624" s="51">
        <f>VLOOKUP(H1624,[4]c!$C$2:$AO$189,32,FALSE)</f>
        <v>13</v>
      </c>
      <c r="AN1624" s="51">
        <f>VLOOKUP(H1624,[4]c!$C$2:$AO$189,33,FALSE)</f>
        <v>11</v>
      </c>
      <c r="AO1624" s="51">
        <f>VLOOKUP(H1624,[4]c!$C$2:$AO$189,34,FALSE)</f>
        <v>6</v>
      </c>
      <c r="AP1624" s="51">
        <f>VLOOKUP(H1624,[4]c!$C$2:$AO$189,35,FALSE)</f>
        <v>5</v>
      </c>
      <c r="AQ1624" s="51">
        <f>VLOOKUP(H1624,[4]c!$C$2:$AO$189,36,FALSE)</f>
        <v>35</v>
      </c>
      <c r="AR1624" s="51">
        <f>VLOOKUP(H1624,[4]c!$C$2:$AO$189,37,FALSE)</f>
        <v>26</v>
      </c>
      <c r="AS1624" s="51">
        <f>VLOOKUP(H1624,[4]c!$C$2:$AO$189,38,FALSE)</f>
        <v>92</v>
      </c>
      <c r="AT1624" s="51">
        <f>VLOOKUP(H1624,[4]c!$C$2:$AO$189,39,FALSE)</f>
        <v>13</v>
      </c>
      <c r="AU1624" s="58">
        <v>6943</v>
      </c>
      <c r="AV1624" s="109"/>
      <c r="AW1624" s="109"/>
    </row>
    <row r="1625" spans="1:49" s="33" customFormat="1" ht="12">
      <c r="A1625" s="6">
        <v>1621</v>
      </c>
      <c r="B1625" s="86">
        <v>7099</v>
      </c>
      <c r="C1625" s="76" t="s">
        <v>997</v>
      </c>
      <c r="D1625" s="76" t="s">
        <v>807</v>
      </c>
      <c r="E1625" s="76" t="s">
        <v>818</v>
      </c>
      <c r="F1625" s="44" t="s">
        <v>532</v>
      </c>
      <c r="G1625" s="78" t="s">
        <v>662</v>
      </c>
      <c r="H1625" s="86">
        <v>7099</v>
      </c>
      <c r="I1625" s="16">
        <f t="shared" si="1081"/>
        <v>337</v>
      </c>
      <c r="J1625" s="51">
        <f>VLOOKUP(H1625,[4]c!$C$2:$AO$189,3,FALSE)</f>
        <v>6</v>
      </c>
      <c r="K1625" s="51">
        <f>VLOOKUP(H1625,[4]c!$C$2:$AO$189,4,FALSE)</f>
        <v>3</v>
      </c>
      <c r="L1625" s="51">
        <f>VLOOKUP(H1625,[4]c!$C$2:$AO$189,5,FALSE)</f>
        <v>6</v>
      </c>
      <c r="M1625" s="51">
        <f>VLOOKUP(H1625,[4]c!$C$2:$AO$189,6,FALSE)</f>
        <v>5</v>
      </c>
      <c r="N1625" s="51">
        <f>VLOOKUP(H1625,[4]c!$C$2:$AO$189,7,FALSE)</f>
        <v>8</v>
      </c>
      <c r="O1625" s="51">
        <f>VLOOKUP(H1625,[4]c!$C$2:$AO$189,8,FALSE)</f>
        <v>7</v>
      </c>
      <c r="P1625" s="51">
        <f>VLOOKUP(H1625,[4]c!$C$2:$AO$189,9,FALSE)</f>
        <v>8</v>
      </c>
      <c r="Q1625" s="51">
        <f>VLOOKUP(H1625,[4]c!$C$2:$AO$189,10,FALSE)</f>
        <v>7</v>
      </c>
      <c r="R1625" s="51">
        <f>VLOOKUP(H1625,[4]c!$C$2:$AO$189,11,FALSE)</f>
        <v>8</v>
      </c>
      <c r="S1625" s="51">
        <f>VLOOKUP(H1625,[4]c!$C$2:$AO$189,12,FALSE)</f>
        <v>8</v>
      </c>
      <c r="T1625" s="51">
        <f>VLOOKUP(H1625,[4]c!$C$2:$AO$189,13,FALSE)</f>
        <v>9</v>
      </c>
      <c r="U1625" s="51">
        <f>VLOOKUP(H1625,[4]c!$C$2:$AO$189,14,FALSE)</f>
        <v>9</v>
      </c>
      <c r="V1625" s="51">
        <f>VLOOKUP(H1625,[4]c!$C$2:$AO$189,15,FALSE)</f>
        <v>9</v>
      </c>
      <c r="W1625" s="51">
        <f>VLOOKUP(H1625,[4]c!$C$2:$AO$189,16,FALSE)</f>
        <v>9</v>
      </c>
      <c r="X1625" s="51">
        <f>VLOOKUP(H1625,[4]c!$C$2:$AO$189,17,FALSE)</f>
        <v>9</v>
      </c>
      <c r="Y1625" s="51">
        <f>VLOOKUP(H1625,[4]c!$C$2:$AO$189,18,FALSE)</f>
        <v>8</v>
      </c>
      <c r="Z1625" s="51">
        <f>VLOOKUP(H1625,[4]c!$C$2:$AO$189,19,FALSE)</f>
        <v>7</v>
      </c>
      <c r="AA1625" s="51">
        <f>VLOOKUP(H1625,[4]c!$C$2:$AO$189,20,FALSE)</f>
        <v>6</v>
      </c>
      <c r="AB1625" s="51">
        <f>VLOOKUP(H1625,[4]c!$C$2:$AO$189,21,FALSE)</f>
        <v>6</v>
      </c>
      <c r="AC1625" s="51">
        <f>VLOOKUP(H1625,[4]c!$C$2:$AO$189,22,FALSE)</f>
        <v>6</v>
      </c>
      <c r="AD1625" s="51">
        <f>VLOOKUP(H1625,[4]c!$C$2:$AO$189,23,FALSE)</f>
        <v>25</v>
      </c>
      <c r="AE1625" s="51">
        <f>VLOOKUP(H1625,[4]c!$C$2:$AO$189,24,FALSE)</f>
        <v>21</v>
      </c>
      <c r="AF1625" s="51">
        <f>VLOOKUP(H1625,[4]c!$C$2:$AO$189,25,FALSE)</f>
        <v>21</v>
      </c>
      <c r="AG1625" s="51">
        <f>VLOOKUP(H1625,[4]c!$C$2:$AO$189,26,FALSE)</f>
        <v>22</v>
      </c>
      <c r="AH1625" s="51">
        <f>VLOOKUP(H1625,[4]c!$C$2:$AO$189,27,FALSE)</f>
        <v>22</v>
      </c>
      <c r="AI1625" s="51">
        <f>VLOOKUP(H1625,[4]c!$C$2:$AO$189,28,FALSE)</f>
        <v>18</v>
      </c>
      <c r="AJ1625" s="51">
        <f>VLOOKUP(H1625,[4]c!$C$2:$AO$189,29,FALSE)</f>
        <v>16</v>
      </c>
      <c r="AK1625" s="51">
        <f>VLOOKUP(H1625,[4]c!$C$2:$AO$189,30,FALSE)</f>
        <v>13</v>
      </c>
      <c r="AL1625" s="51">
        <f>VLOOKUP(H1625,[4]c!$C$2:$AO$189,31,FALSE)</f>
        <v>11</v>
      </c>
      <c r="AM1625" s="51">
        <f>VLOOKUP(H1625,[4]c!$C$2:$AO$189,32,FALSE)</f>
        <v>9</v>
      </c>
      <c r="AN1625" s="51">
        <f>VLOOKUP(H1625,[4]c!$C$2:$AO$189,33,FALSE)</f>
        <v>7</v>
      </c>
      <c r="AO1625" s="51">
        <f>VLOOKUP(H1625,[4]c!$C$2:$AO$189,34,FALSE)</f>
        <v>4</v>
      </c>
      <c r="AP1625" s="51">
        <f>VLOOKUP(H1625,[4]c!$C$2:$AO$189,35,FALSE)</f>
        <v>4</v>
      </c>
      <c r="AQ1625" s="51">
        <f>VLOOKUP(H1625,[4]c!$C$2:$AO$189,36,FALSE)</f>
        <v>22</v>
      </c>
      <c r="AR1625" s="51">
        <f>VLOOKUP(H1625,[4]c!$C$2:$AO$189,37,FALSE)</f>
        <v>16</v>
      </c>
      <c r="AS1625" s="51">
        <f>VLOOKUP(H1625,[4]c!$C$2:$AO$189,38,FALSE)</f>
        <v>63</v>
      </c>
      <c r="AT1625" s="51">
        <f>VLOOKUP(H1625,[4]c!$C$2:$AO$189,39,FALSE)</f>
        <v>9</v>
      </c>
      <c r="AU1625" s="58">
        <v>7099</v>
      </c>
      <c r="AV1625" s="109"/>
      <c r="AW1625" s="109"/>
    </row>
    <row r="1626" spans="1:49" s="33" customFormat="1" ht="12">
      <c r="A1626" s="21">
        <v>1622</v>
      </c>
      <c r="B1626" s="86">
        <v>7226</v>
      </c>
      <c r="C1626" s="76" t="s">
        <v>997</v>
      </c>
      <c r="D1626" s="76" t="s">
        <v>807</v>
      </c>
      <c r="E1626" s="76" t="s">
        <v>818</v>
      </c>
      <c r="F1626" s="44" t="s">
        <v>501</v>
      </c>
      <c r="G1626" s="78" t="s">
        <v>662</v>
      </c>
      <c r="H1626" s="86">
        <v>7226</v>
      </c>
      <c r="I1626" s="16">
        <f t="shared" si="1081"/>
        <v>738</v>
      </c>
      <c r="J1626" s="51">
        <f>VLOOKUP(H1626,[4]c!$C$2:$AO$189,3,FALSE)</f>
        <v>7</v>
      </c>
      <c r="K1626" s="51">
        <f>VLOOKUP(H1626,[4]c!$C$2:$AO$189,4,FALSE)</f>
        <v>10</v>
      </c>
      <c r="L1626" s="51">
        <f>VLOOKUP(H1626,[4]c!$C$2:$AO$189,5,FALSE)</f>
        <v>7</v>
      </c>
      <c r="M1626" s="51">
        <f>VLOOKUP(H1626,[4]c!$C$2:$AO$189,6,FALSE)</f>
        <v>7</v>
      </c>
      <c r="N1626" s="51">
        <f>VLOOKUP(H1626,[4]c!$C$2:$AO$189,7,FALSE)</f>
        <v>13</v>
      </c>
      <c r="O1626" s="51">
        <f>VLOOKUP(H1626,[4]c!$C$2:$AO$189,8,FALSE)</f>
        <v>15</v>
      </c>
      <c r="P1626" s="51">
        <f>VLOOKUP(H1626,[4]c!$C$2:$AO$189,9,FALSE)</f>
        <v>16</v>
      </c>
      <c r="Q1626" s="51">
        <f>VLOOKUP(H1626,[4]c!$C$2:$AO$189,10,FALSE)</f>
        <v>15</v>
      </c>
      <c r="R1626" s="51">
        <f>VLOOKUP(H1626,[4]c!$C$2:$AO$189,11,FALSE)</f>
        <v>16</v>
      </c>
      <c r="S1626" s="51">
        <f>VLOOKUP(H1626,[4]c!$C$2:$AO$189,12,FALSE)</f>
        <v>16</v>
      </c>
      <c r="T1626" s="51">
        <f>VLOOKUP(H1626,[4]c!$C$2:$AO$189,13,FALSE)</f>
        <v>19</v>
      </c>
      <c r="U1626" s="51">
        <f>VLOOKUP(H1626,[4]c!$C$2:$AO$189,14,FALSE)</f>
        <v>18</v>
      </c>
      <c r="V1626" s="51">
        <f>VLOOKUP(H1626,[4]c!$C$2:$AO$189,15,FALSE)</f>
        <v>18</v>
      </c>
      <c r="W1626" s="51">
        <f>VLOOKUP(H1626,[4]c!$C$2:$AO$189,16,FALSE)</f>
        <v>19</v>
      </c>
      <c r="X1626" s="51">
        <f>VLOOKUP(H1626,[4]c!$C$2:$AO$189,17,FALSE)</f>
        <v>19</v>
      </c>
      <c r="Y1626" s="51">
        <f>VLOOKUP(H1626,[4]c!$C$2:$AO$189,18,FALSE)</f>
        <v>18</v>
      </c>
      <c r="Z1626" s="51">
        <f>VLOOKUP(H1626,[4]c!$C$2:$AO$189,19,FALSE)</f>
        <v>17</v>
      </c>
      <c r="AA1626" s="51">
        <f>VLOOKUP(H1626,[4]c!$C$2:$AO$189,20,FALSE)</f>
        <v>16</v>
      </c>
      <c r="AB1626" s="51">
        <f>VLOOKUP(H1626,[4]c!$C$2:$AO$189,21,FALSE)</f>
        <v>15</v>
      </c>
      <c r="AC1626" s="51">
        <f>VLOOKUP(H1626,[4]c!$C$2:$AO$189,22,FALSE)</f>
        <v>14</v>
      </c>
      <c r="AD1626" s="51">
        <f>VLOOKUP(H1626,[4]c!$C$2:$AO$189,23,FALSE)</f>
        <v>58</v>
      </c>
      <c r="AE1626" s="51">
        <f>VLOOKUP(H1626,[4]c!$C$2:$AO$189,24,FALSE)</f>
        <v>48</v>
      </c>
      <c r="AF1626" s="51">
        <f>VLOOKUP(H1626,[4]c!$C$2:$AO$189,25,FALSE)</f>
        <v>48</v>
      </c>
      <c r="AG1626" s="51">
        <f>VLOOKUP(H1626,[4]c!$C$2:$AO$189,26,FALSE)</f>
        <v>49</v>
      </c>
      <c r="AH1626" s="51">
        <f>VLOOKUP(H1626,[4]c!$C$2:$AO$189,27,FALSE)</f>
        <v>50</v>
      </c>
      <c r="AI1626" s="51">
        <f>VLOOKUP(H1626,[4]c!$C$2:$AO$189,28,FALSE)</f>
        <v>42</v>
      </c>
      <c r="AJ1626" s="51">
        <f>VLOOKUP(H1626,[4]c!$C$2:$AO$189,29,FALSE)</f>
        <v>38</v>
      </c>
      <c r="AK1626" s="51">
        <f>VLOOKUP(H1626,[4]c!$C$2:$AO$189,30,FALSE)</f>
        <v>30</v>
      </c>
      <c r="AL1626" s="51">
        <f>VLOOKUP(H1626,[4]c!$C$2:$AO$189,31,FALSE)</f>
        <v>25</v>
      </c>
      <c r="AM1626" s="51">
        <f>VLOOKUP(H1626,[4]c!$C$2:$AO$189,32,FALSE)</f>
        <v>21</v>
      </c>
      <c r="AN1626" s="51">
        <f>VLOOKUP(H1626,[4]c!$C$2:$AO$189,33,FALSE)</f>
        <v>17</v>
      </c>
      <c r="AO1626" s="51">
        <f>VLOOKUP(H1626,[4]c!$C$2:$AO$189,34,FALSE)</f>
        <v>9</v>
      </c>
      <c r="AP1626" s="51">
        <f>VLOOKUP(H1626,[4]c!$C$2:$AO$189,35,FALSE)</f>
        <v>8</v>
      </c>
      <c r="AQ1626" s="51">
        <f>VLOOKUP(H1626,[4]c!$C$2:$AO$189,36,FALSE)</f>
        <v>45</v>
      </c>
      <c r="AR1626" s="51">
        <f>VLOOKUP(H1626,[4]c!$C$2:$AO$189,37,FALSE)</f>
        <v>38</v>
      </c>
      <c r="AS1626" s="51">
        <f>VLOOKUP(H1626,[4]c!$C$2:$AO$189,38,FALSE)</f>
        <v>143</v>
      </c>
      <c r="AT1626" s="51">
        <f>VLOOKUP(H1626,[4]c!$C$2:$AO$189,39,FALSE)</f>
        <v>20</v>
      </c>
      <c r="AU1626" s="58">
        <v>7226</v>
      </c>
      <c r="AV1626" s="109"/>
      <c r="AW1626" s="109"/>
    </row>
    <row r="1627" spans="1:49" s="33" customFormat="1" ht="12">
      <c r="A1627" s="21">
        <v>1623</v>
      </c>
      <c r="B1627" s="86">
        <v>7365</v>
      </c>
      <c r="C1627" s="76" t="s">
        <v>997</v>
      </c>
      <c r="D1627" s="76" t="s">
        <v>807</v>
      </c>
      <c r="E1627" s="76" t="s">
        <v>818</v>
      </c>
      <c r="F1627" s="44" t="s">
        <v>533</v>
      </c>
      <c r="G1627" s="78" t="s">
        <v>662</v>
      </c>
      <c r="H1627" s="86">
        <v>7365</v>
      </c>
      <c r="I1627" s="16">
        <f t="shared" si="1081"/>
        <v>891</v>
      </c>
      <c r="J1627" s="51">
        <f>VLOOKUP(H1627,[4]c!$C$2:$AO$189,3,FALSE)</f>
        <v>13</v>
      </c>
      <c r="K1627" s="51">
        <f>VLOOKUP(H1627,[4]c!$C$2:$AO$189,4,FALSE)</f>
        <v>13</v>
      </c>
      <c r="L1627" s="51">
        <f>VLOOKUP(H1627,[4]c!$C$2:$AO$189,5,FALSE)</f>
        <v>15</v>
      </c>
      <c r="M1627" s="51">
        <f>VLOOKUP(H1627,[4]c!$C$2:$AO$189,6,FALSE)</f>
        <v>13</v>
      </c>
      <c r="N1627" s="51">
        <f>VLOOKUP(H1627,[4]c!$C$2:$AO$189,7,FALSE)</f>
        <v>14</v>
      </c>
      <c r="O1627" s="51">
        <f>VLOOKUP(H1627,[4]c!$C$2:$AO$189,8,FALSE)</f>
        <v>18</v>
      </c>
      <c r="P1627" s="51">
        <f>VLOOKUP(H1627,[4]c!$C$2:$AO$189,9,FALSE)</f>
        <v>20</v>
      </c>
      <c r="Q1627" s="51">
        <f>VLOOKUP(H1627,[4]c!$C$2:$AO$189,10,FALSE)</f>
        <v>18</v>
      </c>
      <c r="R1627" s="51">
        <f>VLOOKUP(H1627,[4]c!$C$2:$AO$189,11,FALSE)</f>
        <v>20</v>
      </c>
      <c r="S1627" s="51">
        <f>VLOOKUP(H1627,[4]c!$C$2:$AO$189,12,FALSE)</f>
        <v>20</v>
      </c>
      <c r="T1627" s="51">
        <f>VLOOKUP(H1627,[4]c!$C$2:$AO$189,13,FALSE)</f>
        <v>24</v>
      </c>
      <c r="U1627" s="51">
        <f>VLOOKUP(H1627,[4]c!$C$2:$AO$189,14,FALSE)</f>
        <v>23</v>
      </c>
      <c r="V1627" s="51">
        <f>VLOOKUP(H1627,[4]c!$C$2:$AO$189,15,FALSE)</f>
        <v>23</v>
      </c>
      <c r="W1627" s="51">
        <f>VLOOKUP(H1627,[4]c!$C$2:$AO$189,16,FALSE)</f>
        <v>24</v>
      </c>
      <c r="X1627" s="51">
        <f>VLOOKUP(H1627,[4]c!$C$2:$AO$189,17,FALSE)</f>
        <v>23</v>
      </c>
      <c r="Y1627" s="51">
        <f>VLOOKUP(H1627,[4]c!$C$2:$AO$189,18,FALSE)</f>
        <v>21</v>
      </c>
      <c r="Z1627" s="51">
        <f>VLOOKUP(H1627,[4]c!$C$2:$AO$189,19,FALSE)</f>
        <v>19</v>
      </c>
      <c r="AA1627" s="51">
        <f>VLOOKUP(H1627,[4]c!$C$2:$AO$189,20,FALSE)</f>
        <v>18</v>
      </c>
      <c r="AB1627" s="51">
        <f>VLOOKUP(H1627,[4]c!$C$2:$AO$189,21,FALSE)</f>
        <v>17</v>
      </c>
      <c r="AC1627" s="51">
        <f>VLOOKUP(H1627,[4]c!$C$2:$AO$189,22,FALSE)</f>
        <v>16</v>
      </c>
      <c r="AD1627" s="51">
        <f>VLOOKUP(H1627,[4]c!$C$2:$AO$189,23,FALSE)</f>
        <v>66</v>
      </c>
      <c r="AE1627" s="51">
        <f>VLOOKUP(H1627,[4]c!$C$2:$AO$189,24,FALSE)</f>
        <v>55</v>
      </c>
      <c r="AF1627" s="51">
        <f>VLOOKUP(H1627,[4]c!$C$2:$AO$189,25,FALSE)</f>
        <v>56</v>
      </c>
      <c r="AG1627" s="51">
        <f>VLOOKUP(H1627,[4]c!$C$2:$AO$189,26,FALSE)</f>
        <v>58</v>
      </c>
      <c r="AH1627" s="51">
        <f>VLOOKUP(H1627,[4]c!$C$2:$AO$189,27,FALSE)</f>
        <v>59</v>
      </c>
      <c r="AI1627" s="51">
        <f>VLOOKUP(H1627,[4]c!$C$2:$AO$189,28,FALSE)</f>
        <v>49</v>
      </c>
      <c r="AJ1627" s="51">
        <f>VLOOKUP(H1627,[4]c!$C$2:$AO$189,29,FALSE)</f>
        <v>44</v>
      </c>
      <c r="AK1627" s="51">
        <f>VLOOKUP(H1627,[4]c!$C$2:$AO$189,30,FALSE)</f>
        <v>35</v>
      </c>
      <c r="AL1627" s="51">
        <f>VLOOKUP(H1627,[4]c!$C$2:$AO$189,31,FALSE)</f>
        <v>30</v>
      </c>
      <c r="AM1627" s="51">
        <f>VLOOKUP(H1627,[4]c!$C$2:$AO$189,32,FALSE)</f>
        <v>25</v>
      </c>
      <c r="AN1627" s="51">
        <f>VLOOKUP(H1627,[4]c!$C$2:$AO$189,33,FALSE)</f>
        <v>21</v>
      </c>
      <c r="AO1627" s="51">
        <f>VLOOKUP(H1627,[4]c!$C$2:$AO$189,34,FALSE)</f>
        <v>11</v>
      </c>
      <c r="AP1627" s="51">
        <f>VLOOKUP(H1627,[4]c!$C$2:$AO$189,35,FALSE)</f>
        <v>10</v>
      </c>
      <c r="AQ1627" s="51">
        <f>VLOOKUP(H1627,[4]c!$C$2:$AO$189,36,FALSE)</f>
        <v>57</v>
      </c>
      <c r="AR1627" s="51">
        <f>VLOOKUP(H1627,[4]c!$C$2:$AO$189,37,FALSE)</f>
        <v>44</v>
      </c>
      <c r="AS1627" s="51">
        <f>VLOOKUP(H1627,[4]c!$C$2:$AO$189,38,FALSE)</f>
        <v>166</v>
      </c>
      <c r="AT1627" s="51">
        <f>VLOOKUP(H1627,[4]c!$C$2:$AO$189,39,FALSE)</f>
        <v>24</v>
      </c>
      <c r="AU1627" s="58">
        <v>7365</v>
      </c>
      <c r="AV1627" s="109"/>
      <c r="AW1627" s="109"/>
    </row>
    <row r="1628" spans="1:49" s="33" customFormat="1" ht="12">
      <c r="A1628" s="6">
        <v>1624</v>
      </c>
      <c r="B1628" s="86">
        <v>7366</v>
      </c>
      <c r="C1628" s="76" t="s">
        <v>997</v>
      </c>
      <c r="D1628" s="76" t="s">
        <v>807</v>
      </c>
      <c r="E1628" s="76" t="s">
        <v>818</v>
      </c>
      <c r="F1628" s="44" t="s">
        <v>534</v>
      </c>
      <c r="G1628" s="78" t="s">
        <v>662</v>
      </c>
      <c r="H1628" s="86">
        <v>7366</v>
      </c>
      <c r="I1628" s="16">
        <f t="shared" si="1081"/>
        <v>410</v>
      </c>
      <c r="J1628" s="51">
        <f>VLOOKUP(H1628,[4]c!$C$2:$AO$189,3,FALSE)</f>
        <v>7</v>
      </c>
      <c r="K1628" s="51">
        <f>VLOOKUP(H1628,[4]c!$C$2:$AO$189,4,FALSE)</f>
        <v>9</v>
      </c>
      <c r="L1628" s="51">
        <f>VLOOKUP(H1628,[4]c!$C$2:$AO$189,5,FALSE)</f>
        <v>2</v>
      </c>
      <c r="M1628" s="51">
        <f>VLOOKUP(H1628,[4]c!$C$2:$AO$189,6,FALSE)</f>
        <v>14</v>
      </c>
      <c r="N1628" s="51">
        <f>VLOOKUP(H1628,[4]c!$C$2:$AO$189,7,FALSE)</f>
        <v>8</v>
      </c>
      <c r="O1628" s="51">
        <f>VLOOKUP(H1628,[4]c!$C$2:$AO$189,8,FALSE)</f>
        <v>9</v>
      </c>
      <c r="P1628" s="51">
        <f>VLOOKUP(H1628,[4]c!$C$2:$AO$189,9,FALSE)</f>
        <v>10</v>
      </c>
      <c r="Q1628" s="51">
        <f>VLOOKUP(H1628,[4]c!$C$2:$AO$189,10,FALSE)</f>
        <v>9</v>
      </c>
      <c r="R1628" s="51">
        <f>VLOOKUP(H1628,[4]c!$C$2:$AO$189,11,FALSE)</f>
        <v>10</v>
      </c>
      <c r="S1628" s="51">
        <f>VLOOKUP(H1628,[4]c!$C$2:$AO$189,12,FALSE)</f>
        <v>10</v>
      </c>
      <c r="T1628" s="51">
        <f>VLOOKUP(H1628,[4]c!$C$2:$AO$189,13,FALSE)</f>
        <v>12</v>
      </c>
      <c r="U1628" s="51">
        <f>VLOOKUP(H1628,[4]c!$C$2:$AO$189,14,FALSE)</f>
        <v>11</v>
      </c>
      <c r="V1628" s="51">
        <f>VLOOKUP(H1628,[4]c!$C$2:$AO$189,15,FALSE)</f>
        <v>11</v>
      </c>
      <c r="W1628" s="51">
        <f>VLOOKUP(H1628,[4]c!$C$2:$AO$189,16,FALSE)</f>
        <v>11</v>
      </c>
      <c r="X1628" s="51">
        <f>VLOOKUP(H1628,[4]c!$C$2:$AO$189,17,FALSE)</f>
        <v>11</v>
      </c>
      <c r="Y1628" s="51">
        <f>VLOOKUP(H1628,[4]c!$C$2:$AO$189,18,FALSE)</f>
        <v>10</v>
      </c>
      <c r="Z1628" s="51">
        <f>VLOOKUP(H1628,[4]c!$C$2:$AO$189,19,FALSE)</f>
        <v>9</v>
      </c>
      <c r="AA1628" s="51">
        <f>VLOOKUP(H1628,[4]c!$C$2:$AO$189,20,FALSE)</f>
        <v>8</v>
      </c>
      <c r="AB1628" s="51">
        <f>VLOOKUP(H1628,[4]c!$C$2:$AO$189,21,FALSE)</f>
        <v>7</v>
      </c>
      <c r="AC1628" s="51">
        <f>VLOOKUP(H1628,[4]c!$C$2:$AO$189,22,FALSE)</f>
        <v>7</v>
      </c>
      <c r="AD1628" s="51">
        <f>VLOOKUP(H1628,[4]c!$C$2:$AO$189,23,FALSE)</f>
        <v>29</v>
      </c>
      <c r="AE1628" s="51">
        <f>VLOOKUP(H1628,[4]c!$C$2:$AO$189,24,FALSE)</f>
        <v>24</v>
      </c>
      <c r="AF1628" s="51">
        <f>VLOOKUP(H1628,[4]c!$C$2:$AO$189,25,FALSE)</f>
        <v>24</v>
      </c>
      <c r="AG1628" s="51">
        <f>VLOOKUP(H1628,[4]c!$C$2:$AO$189,26,FALSE)</f>
        <v>25</v>
      </c>
      <c r="AH1628" s="51">
        <f>VLOOKUP(H1628,[4]c!$C$2:$AO$189,27,FALSE)</f>
        <v>25</v>
      </c>
      <c r="AI1628" s="51">
        <f>VLOOKUP(H1628,[4]c!$C$2:$AO$189,28,FALSE)</f>
        <v>21</v>
      </c>
      <c r="AJ1628" s="51">
        <f>VLOOKUP(H1628,[4]c!$C$2:$AO$189,29,FALSE)</f>
        <v>19</v>
      </c>
      <c r="AK1628" s="51">
        <f>VLOOKUP(H1628,[4]c!$C$2:$AO$189,30,FALSE)</f>
        <v>15</v>
      </c>
      <c r="AL1628" s="51">
        <f>VLOOKUP(H1628,[4]c!$C$2:$AO$189,31,FALSE)</f>
        <v>13</v>
      </c>
      <c r="AM1628" s="51">
        <f>VLOOKUP(H1628,[4]c!$C$2:$AO$189,32,FALSE)</f>
        <v>11</v>
      </c>
      <c r="AN1628" s="51">
        <f>VLOOKUP(H1628,[4]c!$C$2:$AO$189,33,FALSE)</f>
        <v>9</v>
      </c>
      <c r="AO1628" s="51">
        <f>VLOOKUP(H1628,[4]c!$C$2:$AO$189,34,FALSE)</f>
        <v>5</v>
      </c>
      <c r="AP1628" s="51">
        <f>VLOOKUP(H1628,[4]c!$C$2:$AO$189,35,FALSE)</f>
        <v>5</v>
      </c>
      <c r="AQ1628" s="51">
        <f>VLOOKUP(H1628,[4]c!$C$2:$AO$189,36,FALSE)</f>
        <v>27</v>
      </c>
      <c r="AR1628" s="51">
        <f>VLOOKUP(H1628,[4]c!$C$2:$AO$189,37,FALSE)</f>
        <v>20</v>
      </c>
      <c r="AS1628" s="51">
        <f>VLOOKUP(H1628,[4]c!$C$2:$AO$189,38,FALSE)</f>
        <v>72</v>
      </c>
      <c r="AT1628" s="51">
        <f>VLOOKUP(H1628,[4]c!$C$2:$AO$189,39,FALSE)</f>
        <v>10</v>
      </c>
      <c r="AU1628" s="58">
        <v>7366</v>
      </c>
      <c r="AV1628" s="109"/>
      <c r="AW1628" s="109"/>
    </row>
    <row r="1629" spans="1:49" s="33" customFormat="1" ht="12">
      <c r="A1629" s="21">
        <v>1625</v>
      </c>
      <c r="B1629" s="86">
        <v>4969</v>
      </c>
      <c r="C1629" s="76" t="s">
        <v>997</v>
      </c>
      <c r="D1629" s="76" t="s">
        <v>807</v>
      </c>
      <c r="E1629" s="76" t="s">
        <v>808</v>
      </c>
      <c r="F1629" s="46" t="s">
        <v>549</v>
      </c>
      <c r="G1629" s="78" t="s">
        <v>662</v>
      </c>
      <c r="H1629" s="86">
        <v>4969</v>
      </c>
      <c r="I1629" s="16">
        <f t="shared" ref="I1629:I1636" si="1084">SUM(J1629:AP1629)</f>
        <v>594</v>
      </c>
      <c r="J1629" s="51">
        <f>VLOOKUP(H1629,[4]c!$C$2:$AO$189,3,FALSE)</f>
        <v>13</v>
      </c>
      <c r="K1629" s="51">
        <f>VLOOKUP(H1629,[4]c!$C$2:$AO$189,4,FALSE)</f>
        <v>8</v>
      </c>
      <c r="L1629" s="51">
        <f>VLOOKUP(H1629,[4]c!$C$2:$AO$189,5,FALSE)</f>
        <v>14</v>
      </c>
      <c r="M1629" s="51">
        <f>VLOOKUP(H1629,[4]c!$C$2:$AO$189,6,FALSE)</f>
        <v>16</v>
      </c>
      <c r="N1629" s="51">
        <f>VLOOKUP(H1629,[4]c!$C$2:$AO$189,7,FALSE)</f>
        <v>12</v>
      </c>
      <c r="O1629" s="51">
        <f>VLOOKUP(H1629,[4]c!$C$2:$AO$189,8,FALSE)</f>
        <v>13</v>
      </c>
      <c r="P1629" s="51">
        <f>VLOOKUP(H1629,[4]c!$C$2:$AO$189,9,FALSE)</f>
        <v>14</v>
      </c>
      <c r="Q1629" s="51">
        <f>VLOOKUP(H1629,[4]c!$C$2:$AO$189,10,FALSE)</f>
        <v>13</v>
      </c>
      <c r="R1629" s="51">
        <f>VLOOKUP(H1629,[4]c!$C$2:$AO$189,11,FALSE)</f>
        <v>14</v>
      </c>
      <c r="S1629" s="51">
        <f>VLOOKUP(H1629,[4]c!$C$2:$AO$189,12,FALSE)</f>
        <v>14</v>
      </c>
      <c r="T1629" s="51">
        <f>VLOOKUP(H1629,[4]c!$C$2:$AO$189,13,FALSE)</f>
        <v>16</v>
      </c>
      <c r="U1629" s="51">
        <f>VLOOKUP(H1629,[4]c!$C$2:$AO$189,14,FALSE)</f>
        <v>15</v>
      </c>
      <c r="V1629" s="51">
        <f>VLOOKUP(H1629,[4]c!$C$2:$AO$189,15,FALSE)</f>
        <v>15</v>
      </c>
      <c r="W1629" s="51">
        <f>VLOOKUP(H1629,[4]c!$C$2:$AO$189,16,FALSE)</f>
        <v>15</v>
      </c>
      <c r="X1629" s="51">
        <f>VLOOKUP(H1629,[4]c!$C$2:$AO$189,17,FALSE)</f>
        <v>15</v>
      </c>
      <c r="Y1629" s="51">
        <f>VLOOKUP(H1629,[4]c!$C$2:$AO$189,18,FALSE)</f>
        <v>14</v>
      </c>
      <c r="Z1629" s="51">
        <f>VLOOKUP(H1629,[4]c!$C$2:$AO$189,19,FALSE)</f>
        <v>13</v>
      </c>
      <c r="AA1629" s="51">
        <f>VLOOKUP(H1629,[4]c!$C$2:$AO$189,20,FALSE)</f>
        <v>12</v>
      </c>
      <c r="AB1629" s="51">
        <f>VLOOKUP(H1629,[4]c!$C$2:$AO$189,21,FALSE)</f>
        <v>11</v>
      </c>
      <c r="AC1629" s="51">
        <f>VLOOKUP(H1629,[4]c!$C$2:$AO$189,22,FALSE)</f>
        <v>10</v>
      </c>
      <c r="AD1629" s="51">
        <f>VLOOKUP(H1629,[4]c!$C$2:$AO$189,23,FALSE)</f>
        <v>42</v>
      </c>
      <c r="AE1629" s="51">
        <f>VLOOKUP(H1629,[4]c!$C$2:$AO$189,24,FALSE)</f>
        <v>35</v>
      </c>
      <c r="AF1629" s="51">
        <f>VLOOKUP(H1629,[4]c!$C$2:$AO$189,25,FALSE)</f>
        <v>35</v>
      </c>
      <c r="AG1629" s="51">
        <f>VLOOKUP(H1629,[4]c!$C$2:$AO$189,26,FALSE)</f>
        <v>36</v>
      </c>
      <c r="AH1629" s="51">
        <f>VLOOKUP(H1629,[4]c!$C$2:$AO$189,27,FALSE)</f>
        <v>37</v>
      </c>
      <c r="AI1629" s="51">
        <f>VLOOKUP(H1629,[4]c!$C$2:$AO$189,28,FALSE)</f>
        <v>31</v>
      </c>
      <c r="AJ1629" s="51">
        <f>VLOOKUP(H1629,[4]c!$C$2:$AO$189,29,FALSE)</f>
        <v>28</v>
      </c>
      <c r="AK1629" s="51">
        <f>VLOOKUP(H1629,[4]c!$C$2:$AO$189,30,FALSE)</f>
        <v>22</v>
      </c>
      <c r="AL1629" s="51">
        <f>VLOOKUP(H1629,[4]c!$C$2:$AO$189,31,FALSE)</f>
        <v>19</v>
      </c>
      <c r="AM1629" s="51">
        <f>VLOOKUP(H1629,[4]c!$C$2:$AO$189,32,FALSE)</f>
        <v>16</v>
      </c>
      <c r="AN1629" s="51">
        <f>VLOOKUP(H1629,[4]c!$C$2:$AO$189,33,FALSE)</f>
        <v>13</v>
      </c>
      <c r="AO1629" s="51">
        <f>VLOOKUP(H1629,[4]c!$C$2:$AO$189,34,FALSE)</f>
        <v>7</v>
      </c>
      <c r="AP1629" s="51">
        <f>VLOOKUP(H1629,[4]c!$C$2:$AO$189,35,FALSE)</f>
        <v>6</v>
      </c>
      <c r="AQ1629" s="51">
        <f>VLOOKUP(H1629,[4]c!$C$2:$AO$189,36,FALSE)</f>
        <v>37</v>
      </c>
      <c r="AR1629" s="51">
        <f>VLOOKUP(H1629,[4]c!$C$2:$AO$189,37,FALSE)</f>
        <v>29</v>
      </c>
      <c r="AS1629" s="51">
        <f>VLOOKUP(H1629,[4]c!$C$2:$AO$189,38,FALSE)</f>
        <v>105</v>
      </c>
      <c r="AT1629" s="51">
        <f>VLOOKUP(H1629,[4]c!$C$2:$AO$189,39,FALSE)</f>
        <v>15</v>
      </c>
      <c r="AU1629" s="58">
        <v>4969</v>
      </c>
      <c r="AV1629" s="109"/>
      <c r="AW1629" s="109"/>
    </row>
    <row r="1630" spans="1:49" s="33" customFormat="1" ht="12">
      <c r="A1630" s="21">
        <v>1626</v>
      </c>
      <c r="B1630" s="86">
        <v>4970</v>
      </c>
      <c r="C1630" s="76" t="s">
        <v>997</v>
      </c>
      <c r="D1630" s="76" t="s">
        <v>807</v>
      </c>
      <c r="E1630" s="76" t="s">
        <v>808</v>
      </c>
      <c r="F1630" s="44" t="s">
        <v>550</v>
      </c>
      <c r="G1630" s="78" t="s">
        <v>662</v>
      </c>
      <c r="H1630" s="86">
        <v>4970</v>
      </c>
      <c r="I1630" s="16">
        <f t="shared" si="1084"/>
        <v>346</v>
      </c>
      <c r="J1630" s="51">
        <f>VLOOKUP(H1630,[4]c!$C$2:$AO$189,3,FALSE)</f>
        <v>6</v>
      </c>
      <c r="K1630" s="51">
        <f>VLOOKUP(H1630,[4]c!$C$2:$AO$189,4,FALSE)</f>
        <v>10</v>
      </c>
      <c r="L1630" s="51">
        <f>VLOOKUP(H1630,[4]c!$C$2:$AO$189,5,FALSE)</f>
        <v>3</v>
      </c>
      <c r="M1630" s="51">
        <f>VLOOKUP(H1630,[4]c!$C$2:$AO$189,6,FALSE)</f>
        <v>8</v>
      </c>
      <c r="N1630" s="51">
        <f>VLOOKUP(H1630,[4]c!$C$2:$AO$189,7,FALSE)</f>
        <v>10</v>
      </c>
      <c r="O1630" s="51">
        <f>VLOOKUP(H1630,[4]c!$C$2:$AO$189,8,FALSE)</f>
        <v>7</v>
      </c>
      <c r="P1630" s="51">
        <f>VLOOKUP(H1630,[4]c!$C$2:$AO$189,9,FALSE)</f>
        <v>8</v>
      </c>
      <c r="Q1630" s="51">
        <f>VLOOKUP(H1630,[4]c!$C$2:$AO$189,10,FALSE)</f>
        <v>7</v>
      </c>
      <c r="R1630" s="51">
        <f>VLOOKUP(H1630,[4]c!$C$2:$AO$189,11,FALSE)</f>
        <v>8</v>
      </c>
      <c r="S1630" s="51">
        <f>VLOOKUP(H1630,[4]c!$C$2:$AO$189,12,FALSE)</f>
        <v>8</v>
      </c>
      <c r="T1630" s="51">
        <f>VLOOKUP(H1630,[4]c!$C$2:$AO$189,13,FALSE)</f>
        <v>9</v>
      </c>
      <c r="U1630" s="51">
        <f>VLOOKUP(H1630,[4]c!$C$2:$AO$189,14,FALSE)</f>
        <v>9</v>
      </c>
      <c r="V1630" s="51">
        <f>VLOOKUP(H1630,[4]c!$C$2:$AO$189,15,FALSE)</f>
        <v>9</v>
      </c>
      <c r="W1630" s="51">
        <f>VLOOKUP(H1630,[4]c!$C$2:$AO$189,16,FALSE)</f>
        <v>9</v>
      </c>
      <c r="X1630" s="51">
        <f>VLOOKUP(H1630,[4]c!$C$2:$AO$189,17,FALSE)</f>
        <v>9</v>
      </c>
      <c r="Y1630" s="51">
        <f>VLOOKUP(H1630,[4]c!$C$2:$AO$189,18,FALSE)</f>
        <v>8</v>
      </c>
      <c r="Z1630" s="51">
        <f>VLOOKUP(H1630,[4]c!$C$2:$AO$189,19,FALSE)</f>
        <v>7</v>
      </c>
      <c r="AA1630" s="51">
        <f>VLOOKUP(H1630,[4]c!$C$2:$AO$189,20,FALSE)</f>
        <v>6</v>
      </c>
      <c r="AB1630" s="51">
        <f>VLOOKUP(H1630,[4]c!$C$2:$AO$189,21,FALSE)</f>
        <v>6</v>
      </c>
      <c r="AC1630" s="51">
        <f>VLOOKUP(H1630,[4]c!$C$2:$AO$189,22,FALSE)</f>
        <v>6</v>
      </c>
      <c r="AD1630" s="51">
        <f>VLOOKUP(H1630,[4]c!$C$2:$AO$189,23,FALSE)</f>
        <v>25</v>
      </c>
      <c r="AE1630" s="51">
        <f>VLOOKUP(H1630,[4]c!$C$2:$AO$189,24,FALSE)</f>
        <v>21</v>
      </c>
      <c r="AF1630" s="51">
        <f>VLOOKUP(H1630,[4]c!$C$2:$AO$189,25,FALSE)</f>
        <v>21</v>
      </c>
      <c r="AG1630" s="51">
        <f>VLOOKUP(H1630,[4]c!$C$2:$AO$189,26,FALSE)</f>
        <v>22</v>
      </c>
      <c r="AH1630" s="51">
        <f>VLOOKUP(H1630,[4]c!$C$2:$AO$189,27,FALSE)</f>
        <v>22</v>
      </c>
      <c r="AI1630" s="51">
        <f>VLOOKUP(H1630,[4]c!$C$2:$AO$189,28,FALSE)</f>
        <v>18</v>
      </c>
      <c r="AJ1630" s="51">
        <f>VLOOKUP(H1630,[4]c!$C$2:$AO$189,29,FALSE)</f>
        <v>16</v>
      </c>
      <c r="AK1630" s="51">
        <f>VLOOKUP(H1630,[4]c!$C$2:$AO$189,30,FALSE)</f>
        <v>13</v>
      </c>
      <c r="AL1630" s="51">
        <f>VLOOKUP(H1630,[4]c!$C$2:$AO$189,31,FALSE)</f>
        <v>11</v>
      </c>
      <c r="AM1630" s="51">
        <f>VLOOKUP(H1630,[4]c!$C$2:$AO$189,32,FALSE)</f>
        <v>9</v>
      </c>
      <c r="AN1630" s="51">
        <f>VLOOKUP(H1630,[4]c!$C$2:$AO$189,33,FALSE)</f>
        <v>7</v>
      </c>
      <c r="AO1630" s="51">
        <f>VLOOKUP(H1630,[4]c!$C$2:$AO$189,34,FALSE)</f>
        <v>4</v>
      </c>
      <c r="AP1630" s="51">
        <f>VLOOKUP(H1630,[4]c!$C$2:$AO$189,35,FALSE)</f>
        <v>4</v>
      </c>
      <c r="AQ1630" s="51">
        <f>VLOOKUP(H1630,[4]c!$C$2:$AO$189,36,FALSE)</f>
        <v>22</v>
      </c>
      <c r="AR1630" s="51">
        <f>VLOOKUP(H1630,[4]c!$C$2:$AO$189,37,FALSE)</f>
        <v>16</v>
      </c>
      <c r="AS1630" s="51">
        <f>VLOOKUP(H1630,[4]c!$C$2:$AO$189,38,FALSE)</f>
        <v>63</v>
      </c>
      <c r="AT1630" s="51">
        <f>VLOOKUP(H1630,[4]c!$C$2:$AO$189,39,FALSE)</f>
        <v>9</v>
      </c>
      <c r="AU1630" s="58">
        <v>4970</v>
      </c>
      <c r="AV1630" s="109"/>
      <c r="AW1630" s="109"/>
    </row>
    <row r="1631" spans="1:49" s="33" customFormat="1" ht="12">
      <c r="A1631" s="6">
        <v>1627</v>
      </c>
      <c r="B1631" s="86">
        <v>6859</v>
      </c>
      <c r="C1631" s="76" t="s">
        <v>997</v>
      </c>
      <c r="D1631" s="76" t="s">
        <v>807</v>
      </c>
      <c r="E1631" s="76" t="s">
        <v>808</v>
      </c>
      <c r="F1631" s="44" t="s">
        <v>551</v>
      </c>
      <c r="G1631" s="78" t="s">
        <v>662</v>
      </c>
      <c r="H1631" s="86">
        <v>6859</v>
      </c>
      <c r="I1631" s="16">
        <f t="shared" si="1084"/>
        <v>332</v>
      </c>
      <c r="J1631" s="51">
        <f>VLOOKUP(H1631,[4]c!$C$2:$AO$189,3,FALSE)</f>
        <v>5</v>
      </c>
      <c r="K1631" s="51">
        <f>VLOOKUP(H1631,[4]c!$C$2:$AO$189,4,FALSE)</f>
        <v>5</v>
      </c>
      <c r="L1631" s="51">
        <f>VLOOKUP(H1631,[4]c!$C$2:$AO$189,5,FALSE)</f>
        <v>6</v>
      </c>
      <c r="M1631" s="51">
        <f>VLOOKUP(H1631,[4]c!$C$2:$AO$189,6,FALSE)</f>
        <v>12</v>
      </c>
      <c r="N1631" s="51">
        <f>VLOOKUP(H1631,[4]c!$C$2:$AO$189,7,FALSE)</f>
        <v>7</v>
      </c>
      <c r="O1631" s="51">
        <f>VLOOKUP(H1631,[4]c!$C$2:$AO$189,8,FALSE)</f>
        <v>6</v>
      </c>
      <c r="P1631" s="51">
        <f>VLOOKUP(H1631,[4]c!$C$2:$AO$189,9,FALSE)</f>
        <v>7</v>
      </c>
      <c r="Q1631" s="51">
        <f>VLOOKUP(H1631,[4]c!$C$2:$AO$189,10,FALSE)</f>
        <v>6</v>
      </c>
      <c r="R1631" s="51">
        <f>VLOOKUP(H1631,[4]c!$C$2:$AO$189,11,FALSE)</f>
        <v>7</v>
      </c>
      <c r="S1631" s="51">
        <f>VLOOKUP(H1631,[4]c!$C$2:$AO$189,12,FALSE)</f>
        <v>7</v>
      </c>
      <c r="T1631" s="51">
        <f>VLOOKUP(H1631,[4]c!$C$2:$AO$189,13,FALSE)</f>
        <v>8</v>
      </c>
      <c r="U1631" s="51">
        <f>VLOOKUP(H1631,[4]c!$C$2:$AO$189,14,FALSE)</f>
        <v>8</v>
      </c>
      <c r="V1631" s="51">
        <f>VLOOKUP(H1631,[4]c!$C$2:$AO$189,15,FALSE)</f>
        <v>8</v>
      </c>
      <c r="W1631" s="51">
        <f>VLOOKUP(H1631,[4]c!$C$2:$AO$189,16,FALSE)</f>
        <v>8</v>
      </c>
      <c r="X1631" s="51">
        <f>VLOOKUP(H1631,[4]c!$C$2:$AO$189,17,FALSE)</f>
        <v>8</v>
      </c>
      <c r="Y1631" s="51">
        <f>VLOOKUP(H1631,[4]c!$C$2:$AO$189,18,FALSE)</f>
        <v>7</v>
      </c>
      <c r="Z1631" s="51">
        <f>VLOOKUP(H1631,[4]c!$C$2:$AO$189,19,FALSE)</f>
        <v>6</v>
      </c>
      <c r="AA1631" s="51">
        <f>VLOOKUP(H1631,[4]c!$C$2:$AO$189,20,FALSE)</f>
        <v>6</v>
      </c>
      <c r="AB1631" s="51">
        <f>VLOOKUP(H1631,[4]c!$C$2:$AO$189,21,FALSE)</f>
        <v>6</v>
      </c>
      <c r="AC1631" s="51">
        <f>VLOOKUP(H1631,[4]c!$C$2:$AO$189,22,FALSE)</f>
        <v>6</v>
      </c>
      <c r="AD1631" s="51">
        <f>VLOOKUP(H1631,[4]c!$C$2:$AO$189,23,FALSE)</f>
        <v>25</v>
      </c>
      <c r="AE1631" s="51">
        <f>VLOOKUP(H1631,[4]c!$C$2:$AO$189,24,FALSE)</f>
        <v>21</v>
      </c>
      <c r="AF1631" s="51">
        <f>VLOOKUP(H1631,[4]c!$C$2:$AO$189,25,FALSE)</f>
        <v>21</v>
      </c>
      <c r="AG1631" s="51">
        <f>VLOOKUP(H1631,[4]c!$C$2:$AO$189,26,FALSE)</f>
        <v>22</v>
      </c>
      <c r="AH1631" s="51">
        <f>VLOOKUP(H1631,[4]c!$C$2:$AO$189,27,FALSE)</f>
        <v>22</v>
      </c>
      <c r="AI1631" s="51">
        <f>VLOOKUP(H1631,[4]c!$C$2:$AO$189,28,FALSE)</f>
        <v>18</v>
      </c>
      <c r="AJ1631" s="51">
        <f>VLOOKUP(H1631,[4]c!$C$2:$AO$189,29,FALSE)</f>
        <v>16</v>
      </c>
      <c r="AK1631" s="51">
        <f>VLOOKUP(H1631,[4]c!$C$2:$AO$189,30,FALSE)</f>
        <v>13</v>
      </c>
      <c r="AL1631" s="51">
        <f>VLOOKUP(H1631,[4]c!$C$2:$AO$189,31,FALSE)</f>
        <v>11</v>
      </c>
      <c r="AM1631" s="51">
        <f>VLOOKUP(H1631,[4]c!$C$2:$AO$189,32,FALSE)</f>
        <v>9</v>
      </c>
      <c r="AN1631" s="51">
        <f>VLOOKUP(H1631,[4]c!$C$2:$AO$189,33,FALSE)</f>
        <v>7</v>
      </c>
      <c r="AO1631" s="51">
        <f>VLOOKUP(H1631,[4]c!$C$2:$AO$189,34,FALSE)</f>
        <v>4</v>
      </c>
      <c r="AP1631" s="51">
        <f>VLOOKUP(H1631,[4]c!$C$2:$AO$189,35,FALSE)</f>
        <v>4</v>
      </c>
      <c r="AQ1631" s="51">
        <f>VLOOKUP(H1631,[4]c!$C$2:$AO$189,36,FALSE)</f>
        <v>19</v>
      </c>
      <c r="AR1631" s="51">
        <f>VLOOKUP(H1631,[4]c!$C$2:$AO$189,37,FALSE)</f>
        <v>15</v>
      </c>
      <c r="AS1631" s="51">
        <f>VLOOKUP(H1631,[4]c!$C$2:$AO$189,38,FALSE)</f>
        <v>63</v>
      </c>
      <c r="AT1631" s="51">
        <f>VLOOKUP(H1631,[4]c!$C$2:$AO$189,39,FALSE)</f>
        <v>9</v>
      </c>
      <c r="AU1631" s="58">
        <v>6859</v>
      </c>
      <c r="AV1631" s="109"/>
      <c r="AW1631" s="109"/>
    </row>
    <row r="1632" spans="1:49" s="33" customFormat="1" ht="12">
      <c r="A1632" s="21">
        <v>1628</v>
      </c>
      <c r="B1632" s="86">
        <v>6860</v>
      </c>
      <c r="C1632" s="76" t="s">
        <v>997</v>
      </c>
      <c r="D1632" s="76" t="s">
        <v>807</v>
      </c>
      <c r="E1632" s="76" t="s">
        <v>808</v>
      </c>
      <c r="F1632" s="44" t="s">
        <v>552</v>
      </c>
      <c r="G1632" s="78" t="s">
        <v>662</v>
      </c>
      <c r="H1632" s="86">
        <v>6860</v>
      </c>
      <c r="I1632" s="16">
        <f t="shared" si="1084"/>
        <v>305</v>
      </c>
      <c r="J1632" s="51">
        <f>VLOOKUP(H1632,[4]c!$C$2:$AO$189,3,FALSE)</f>
        <v>6</v>
      </c>
      <c r="K1632" s="51">
        <f>VLOOKUP(H1632,[4]c!$C$2:$AO$189,4,FALSE)</f>
        <v>7</v>
      </c>
      <c r="L1632" s="51">
        <f>VLOOKUP(H1632,[4]c!$C$2:$AO$189,5,FALSE)</f>
        <v>6</v>
      </c>
      <c r="M1632" s="51">
        <f>VLOOKUP(H1632,[4]c!$C$2:$AO$189,6,FALSE)</f>
        <v>4</v>
      </c>
      <c r="N1632" s="51">
        <f>VLOOKUP(H1632,[4]c!$C$2:$AO$189,7,FALSE)</f>
        <v>4</v>
      </c>
      <c r="O1632" s="51">
        <f>VLOOKUP(H1632,[4]c!$C$2:$AO$189,8,FALSE)</f>
        <v>5</v>
      </c>
      <c r="P1632" s="51">
        <f>VLOOKUP(H1632,[4]c!$C$2:$AO$189,9,FALSE)</f>
        <v>5</v>
      </c>
      <c r="Q1632" s="51">
        <f>VLOOKUP(H1632,[4]c!$C$2:$AO$189,10,FALSE)</f>
        <v>5</v>
      </c>
      <c r="R1632" s="51">
        <f>VLOOKUP(H1632,[4]c!$C$2:$AO$189,11,FALSE)</f>
        <v>5</v>
      </c>
      <c r="S1632" s="51">
        <f>VLOOKUP(H1632,[4]c!$C$2:$AO$189,12,FALSE)</f>
        <v>5</v>
      </c>
      <c r="T1632" s="51">
        <f>VLOOKUP(H1632,[4]c!$C$2:$AO$189,13,FALSE)</f>
        <v>6</v>
      </c>
      <c r="U1632" s="51">
        <f>VLOOKUP(H1632,[4]c!$C$2:$AO$189,14,FALSE)</f>
        <v>6</v>
      </c>
      <c r="V1632" s="51">
        <f>VLOOKUP(H1632,[4]c!$C$2:$AO$189,15,FALSE)</f>
        <v>6</v>
      </c>
      <c r="W1632" s="51">
        <f>VLOOKUP(H1632,[4]c!$C$2:$AO$189,16,FALSE)</f>
        <v>6</v>
      </c>
      <c r="X1632" s="51">
        <f>VLOOKUP(H1632,[4]c!$C$2:$AO$189,17,FALSE)</f>
        <v>6</v>
      </c>
      <c r="Y1632" s="51">
        <f>VLOOKUP(H1632,[4]c!$C$2:$AO$189,18,FALSE)</f>
        <v>6</v>
      </c>
      <c r="Z1632" s="51">
        <f>VLOOKUP(H1632,[4]c!$C$2:$AO$189,19,FALSE)</f>
        <v>6</v>
      </c>
      <c r="AA1632" s="51">
        <f>VLOOKUP(H1632,[4]c!$C$2:$AO$189,20,FALSE)</f>
        <v>6</v>
      </c>
      <c r="AB1632" s="51">
        <f>VLOOKUP(H1632,[4]c!$C$2:$AO$189,21,FALSE)</f>
        <v>6</v>
      </c>
      <c r="AC1632" s="51">
        <f>VLOOKUP(H1632,[4]c!$C$2:$AO$189,22,FALSE)</f>
        <v>6</v>
      </c>
      <c r="AD1632" s="51">
        <f>VLOOKUP(H1632,[4]c!$C$2:$AO$189,23,FALSE)</f>
        <v>25</v>
      </c>
      <c r="AE1632" s="51">
        <f>VLOOKUP(H1632,[4]c!$C$2:$AO$189,24,FALSE)</f>
        <v>21</v>
      </c>
      <c r="AF1632" s="51">
        <f>VLOOKUP(H1632,[4]c!$C$2:$AO$189,25,FALSE)</f>
        <v>21</v>
      </c>
      <c r="AG1632" s="51">
        <f>VLOOKUP(H1632,[4]c!$C$2:$AO$189,26,FALSE)</f>
        <v>22</v>
      </c>
      <c r="AH1632" s="51">
        <f>VLOOKUP(H1632,[4]c!$C$2:$AO$189,27,FALSE)</f>
        <v>22</v>
      </c>
      <c r="AI1632" s="51">
        <f>VLOOKUP(H1632,[4]c!$C$2:$AO$189,28,FALSE)</f>
        <v>18</v>
      </c>
      <c r="AJ1632" s="51">
        <f>VLOOKUP(H1632,[4]c!$C$2:$AO$189,29,FALSE)</f>
        <v>16</v>
      </c>
      <c r="AK1632" s="51">
        <f>VLOOKUP(H1632,[4]c!$C$2:$AO$189,30,FALSE)</f>
        <v>13</v>
      </c>
      <c r="AL1632" s="51">
        <f>VLOOKUP(H1632,[4]c!$C$2:$AO$189,31,FALSE)</f>
        <v>11</v>
      </c>
      <c r="AM1632" s="51">
        <f>VLOOKUP(H1632,[4]c!$C$2:$AO$189,32,FALSE)</f>
        <v>9</v>
      </c>
      <c r="AN1632" s="51">
        <f>VLOOKUP(H1632,[4]c!$C$2:$AO$189,33,FALSE)</f>
        <v>7</v>
      </c>
      <c r="AO1632" s="51">
        <f>VLOOKUP(H1632,[4]c!$C$2:$AO$189,34,FALSE)</f>
        <v>4</v>
      </c>
      <c r="AP1632" s="51">
        <f>VLOOKUP(H1632,[4]c!$C$2:$AO$189,35,FALSE)</f>
        <v>4</v>
      </c>
      <c r="AQ1632" s="51">
        <f>VLOOKUP(H1632,[4]c!$C$2:$AO$189,36,FALSE)</f>
        <v>15</v>
      </c>
      <c r="AR1632" s="51">
        <f>VLOOKUP(H1632,[4]c!$C$2:$AO$189,37,FALSE)</f>
        <v>14</v>
      </c>
      <c r="AS1632" s="51">
        <f>VLOOKUP(H1632,[4]c!$C$2:$AO$189,38,FALSE)</f>
        <v>63</v>
      </c>
      <c r="AT1632" s="51">
        <f>VLOOKUP(H1632,[4]c!$C$2:$AO$189,39,FALSE)</f>
        <v>9</v>
      </c>
      <c r="AU1632" s="58">
        <v>6860</v>
      </c>
      <c r="AV1632" s="109"/>
      <c r="AW1632" s="109"/>
    </row>
    <row r="1633" spans="1:49" s="33" customFormat="1" ht="12">
      <c r="A1633" s="21">
        <v>1629</v>
      </c>
      <c r="B1633" s="86">
        <v>7746</v>
      </c>
      <c r="C1633" s="76" t="s">
        <v>997</v>
      </c>
      <c r="D1633" s="76" t="s">
        <v>807</v>
      </c>
      <c r="E1633" s="76" t="s">
        <v>817</v>
      </c>
      <c r="F1633" s="44" t="s">
        <v>136</v>
      </c>
      <c r="G1633" s="78" t="s">
        <v>662</v>
      </c>
      <c r="H1633" s="86">
        <v>7746</v>
      </c>
      <c r="I1633" s="16">
        <f t="shared" si="1084"/>
        <v>435</v>
      </c>
      <c r="J1633" s="51">
        <f>VLOOKUP(H1633,[4]c!$C$2:$AO$189,3,FALSE)</f>
        <v>12</v>
      </c>
      <c r="K1633" s="51">
        <f>VLOOKUP(H1633,[4]c!$C$2:$AO$189,4,FALSE)</f>
        <v>13</v>
      </c>
      <c r="L1633" s="51">
        <f>VLOOKUP(H1633,[4]c!$C$2:$AO$189,5,FALSE)</f>
        <v>12</v>
      </c>
      <c r="M1633" s="51">
        <f>VLOOKUP(H1633,[4]c!$C$2:$AO$189,6,FALSE)</f>
        <v>18</v>
      </c>
      <c r="N1633" s="51">
        <f>VLOOKUP(H1633,[4]c!$C$2:$AO$189,7,FALSE)</f>
        <v>10</v>
      </c>
      <c r="O1633" s="51">
        <f>VLOOKUP(H1633,[4]c!$C$2:$AO$189,8,FALSE)</f>
        <v>9</v>
      </c>
      <c r="P1633" s="51">
        <f>VLOOKUP(H1633,[4]c!$C$2:$AO$189,9,FALSE)</f>
        <v>10</v>
      </c>
      <c r="Q1633" s="51">
        <f>VLOOKUP(H1633,[4]c!$C$2:$AO$189,10,FALSE)</f>
        <v>9</v>
      </c>
      <c r="R1633" s="51">
        <f>VLOOKUP(H1633,[4]c!$C$2:$AO$189,11,FALSE)</f>
        <v>10</v>
      </c>
      <c r="S1633" s="51">
        <f>VLOOKUP(H1633,[4]c!$C$2:$AO$189,12,FALSE)</f>
        <v>10</v>
      </c>
      <c r="T1633" s="51">
        <f>VLOOKUP(H1633,[4]c!$C$2:$AO$189,13,FALSE)</f>
        <v>12</v>
      </c>
      <c r="U1633" s="51">
        <f>VLOOKUP(H1633,[4]c!$C$2:$AO$189,14,FALSE)</f>
        <v>11</v>
      </c>
      <c r="V1633" s="51">
        <f>VLOOKUP(H1633,[4]c!$C$2:$AO$189,15,FALSE)</f>
        <v>11</v>
      </c>
      <c r="W1633" s="51">
        <f>VLOOKUP(H1633,[4]c!$C$2:$AO$189,16,FALSE)</f>
        <v>11</v>
      </c>
      <c r="X1633" s="51">
        <f>VLOOKUP(H1633,[4]c!$C$2:$AO$189,17,FALSE)</f>
        <v>11</v>
      </c>
      <c r="Y1633" s="51">
        <f>VLOOKUP(H1633,[4]c!$C$2:$AO$189,18,FALSE)</f>
        <v>10</v>
      </c>
      <c r="Z1633" s="51">
        <f>VLOOKUP(H1633,[4]c!$C$2:$AO$189,19,FALSE)</f>
        <v>9</v>
      </c>
      <c r="AA1633" s="51">
        <f>VLOOKUP(H1633,[4]c!$C$2:$AO$189,20,FALSE)</f>
        <v>8</v>
      </c>
      <c r="AB1633" s="51">
        <f>VLOOKUP(H1633,[4]c!$C$2:$AO$189,21,FALSE)</f>
        <v>7</v>
      </c>
      <c r="AC1633" s="51">
        <f>VLOOKUP(H1633,[4]c!$C$2:$AO$189,22,FALSE)</f>
        <v>7</v>
      </c>
      <c r="AD1633" s="51">
        <f>VLOOKUP(H1633,[4]c!$C$2:$AO$189,23,FALSE)</f>
        <v>29</v>
      </c>
      <c r="AE1633" s="51">
        <f>VLOOKUP(H1633,[4]c!$C$2:$AO$189,24,FALSE)</f>
        <v>24</v>
      </c>
      <c r="AF1633" s="51">
        <f>VLOOKUP(H1633,[4]c!$C$2:$AO$189,25,FALSE)</f>
        <v>24</v>
      </c>
      <c r="AG1633" s="51">
        <f>VLOOKUP(H1633,[4]c!$C$2:$AO$189,26,FALSE)</f>
        <v>25</v>
      </c>
      <c r="AH1633" s="51">
        <f>VLOOKUP(H1633,[4]c!$C$2:$AO$189,27,FALSE)</f>
        <v>25</v>
      </c>
      <c r="AI1633" s="51">
        <f>VLOOKUP(H1633,[4]c!$C$2:$AO$189,28,FALSE)</f>
        <v>21</v>
      </c>
      <c r="AJ1633" s="51">
        <f>VLOOKUP(H1633,[4]c!$C$2:$AO$189,29,FALSE)</f>
        <v>19</v>
      </c>
      <c r="AK1633" s="51">
        <f>VLOOKUP(H1633,[4]c!$C$2:$AO$189,30,FALSE)</f>
        <v>15</v>
      </c>
      <c r="AL1633" s="51">
        <f>VLOOKUP(H1633,[4]c!$C$2:$AO$189,31,FALSE)</f>
        <v>13</v>
      </c>
      <c r="AM1633" s="51">
        <f>VLOOKUP(H1633,[4]c!$C$2:$AO$189,32,FALSE)</f>
        <v>11</v>
      </c>
      <c r="AN1633" s="51">
        <f>VLOOKUP(H1633,[4]c!$C$2:$AO$189,33,FALSE)</f>
        <v>9</v>
      </c>
      <c r="AO1633" s="51">
        <f>VLOOKUP(H1633,[4]c!$C$2:$AO$189,34,FALSE)</f>
        <v>5</v>
      </c>
      <c r="AP1633" s="51">
        <f>VLOOKUP(H1633,[4]c!$C$2:$AO$189,35,FALSE)</f>
        <v>5</v>
      </c>
      <c r="AQ1633" s="51">
        <f>VLOOKUP(H1633,[4]c!$C$2:$AO$189,36,FALSE)</f>
        <v>27</v>
      </c>
      <c r="AR1633" s="51">
        <f>VLOOKUP(H1633,[4]c!$C$2:$AO$189,37,FALSE)</f>
        <v>20</v>
      </c>
      <c r="AS1633" s="51">
        <f>VLOOKUP(H1633,[4]c!$C$2:$AO$189,38,FALSE)</f>
        <v>72</v>
      </c>
      <c r="AT1633" s="51">
        <f>VLOOKUP(H1633,[4]c!$C$2:$AO$189,39,FALSE)</f>
        <v>10</v>
      </c>
      <c r="AU1633" s="58">
        <v>7746</v>
      </c>
      <c r="AV1633" s="109"/>
      <c r="AW1633" s="109"/>
    </row>
    <row r="1634" spans="1:49" s="33" customFormat="1" ht="12">
      <c r="A1634" s="6">
        <v>1630</v>
      </c>
      <c r="B1634" s="86">
        <v>7747</v>
      </c>
      <c r="C1634" s="76" t="s">
        <v>997</v>
      </c>
      <c r="D1634" s="76" t="s">
        <v>807</v>
      </c>
      <c r="E1634" s="76" t="s">
        <v>817</v>
      </c>
      <c r="F1634" s="44" t="s">
        <v>569</v>
      </c>
      <c r="G1634" s="78" t="s">
        <v>662</v>
      </c>
      <c r="H1634" s="86">
        <v>7747</v>
      </c>
      <c r="I1634" s="16">
        <f t="shared" si="1084"/>
        <v>486</v>
      </c>
      <c r="J1634" s="51">
        <f>VLOOKUP(H1634,[4]c!$C$2:$AO$189,3,FALSE)</f>
        <v>10</v>
      </c>
      <c r="K1634" s="51">
        <f>VLOOKUP(H1634,[4]c!$C$2:$AO$189,4,FALSE)</f>
        <v>17</v>
      </c>
      <c r="L1634" s="51">
        <f>VLOOKUP(H1634,[4]c!$C$2:$AO$189,5,FALSE)</f>
        <v>13</v>
      </c>
      <c r="M1634" s="51">
        <f>VLOOKUP(H1634,[4]c!$C$2:$AO$189,6,FALSE)</f>
        <v>13</v>
      </c>
      <c r="N1634" s="51">
        <f>VLOOKUP(H1634,[4]c!$C$2:$AO$189,7,FALSE)</f>
        <v>9</v>
      </c>
      <c r="O1634" s="51">
        <f>VLOOKUP(H1634,[4]c!$C$2:$AO$189,8,FALSE)</f>
        <v>11</v>
      </c>
      <c r="P1634" s="51">
        <f>VLOOKUP(H1634,[4]c!$C$2:$AO$189,9,FALSE)</f>
        <v>12</v>
      </c>
      <c r="Q1634" s="51">
        <f>VLOOKUP(H1634,[4]c!$C$2:$AO$189,10,FALSE)</f>
        <v>11</v>
      </c>
      <c r="R1634" s="51">
        <f>VLOOKUP(H1634,[4]c!$C$2:$AO$189,11,FALSE)</f>
        <v>12</v>
      </c>
      <c r="S1634" s="51">
        <f>VLOOKUP(H1634,[4]c!$C$2:$AO$189,12,FALSE)</f>
        <v>12</v>
      </c>
      <c r="T1634" s="51">
        <f>VLOOKUP(H1634,[4]c!$C$2:$AO$189,13,FALSE)</f>
        <v>14</v>
      </c>
      <c r="U1634" s="51">
        <f>VLOOKUP(H1634,[4]c!$C$2:$AO$189,14,FALSE)</f>
        <v>13</v>
      </c>
      <c r="V1634" s="51">
        <f>VLOOKUP(H1634,[4]c!$C$2:$AO$189,15,FALSE)</f>
        <v>13</v>
      </c>
      <c r="W1634" s="51">
        <f>VLOOKUP(H1634,[4]c!$C$2:$AO$189,16,FALSE)</f>
        <v>13</v>
      </c>
      <c r="X1634" s="51">
        <f>VLOOKUP(H1634,[4]c!$C$2:$AO$189,17,FALSE)</f>
        <v>13</v>
      </c>
      <c r="Y1634" s="51">
        <f>VLOOKUP(H1634,[4]c!$C$2:$AO$189,18,FALSE)</f>
        <v>12</v>
      </c>
      <c r="Z1634" s="51">
        <f>VLOOKUP(H1634,[4]c!$C$2:$AO$189,19,FALSE)</f>
        <v>11</v>
      </c>
      <c r="AA1634" s="51">
        <f>VLOOKUP(H1634,[4]c!$C$2:$AO$189,20,FALSE)</f>
        <v>10</v>
      </c>
      <c r="AB1634" s="51">
        <f>VLOOKUP(H1634,[4]c!$C$2:$AO$189,21,FALSE)</f>
        <v>9</v>
      </c>
      <c r="AC1634" s="51">
        <f>VLOOKUP(H1634,[4]c!$C$2:$AO$189,22,FALSE)</f>
        <v>8</v>
      </c>
      <c r="AD1634" s="51">
        <f>VLOOKUP(H1634,[4]c!$C$2:$AO$189,23,FALSE)</f>
        <v>33</v>
      </c>
      <c r="AE1634" s="51">
        <f>VLOOKUP(H1634,[4]c!$C$2:$AO$189,24,FALSE)</f>
        <v>27</v>
      </c>
      <c r="AF1634" s="51">
        <f>VLOOKUP(H1634,[4]c!$C$2:$AO$189,25,FALSE)</f>
        <v>27</v>
      </c>
      <c r="AG1634" s="51">
        <f>VLOOKUP(H1634,[4]c!$C$2:$AO$189,26,FALSE)</f>
        <v>28</v>
      </c>
      <c r="AH1634" s="51">
        <f>VLOOKUP(H1634,[4]c!$C$2:$AO$189,27,FALSE)</f>
        <v>28</v>
      </c>
      <c r="AI1634" s="51">
        <f>VLOOKUP(H1634,[4]c!$C$2:$AO$189,28,FALSE)</f>
        <v>23</v>
      </c>
      <c r="AJ1634" s="51">
        <f>VLOOKUP(H1634,[4]c!$C$2:$AO$189,29,FALSE)</f>
        <v>21</v>
      </c>
      <c r="AK1634" s="51">
        <f>VLOOKUP(H1634,[4]c!$C$2:$AO$189,30,FALSE)</f>
        <v>17</v>
      </c>
      <c r="AL1634" s="51">
        <f>VLOOKUP(H1634,[4]c!$C$2:$AO$189,31,FALSE)</f>
        <v>14</v>
      </c>
      <c r="AM1634" s="51">
        <f>VLOOKUP(H1634,[4]c!$C$2:$AO$189,32,FALSE)</f>
        <v>12</v>
      </c>
      <c r="AN1634" s="51">
        <f>VLOOKUP(H1634,[4]c!$C$2:$AO$189,33,FALSE)</f>
        <v>10</v>
      </c>
      <c r="AO1634" s="51">
        <f>VLOOKUP(H1634,[4]c!$C$2:$AO$189,34,FALSE)</f>
        <v>5</v>
      </c>
      <c r="AP1634" s="51">
        <f>VLOOKUP(H1634,[4]c!$C$2:$AO$189,35,FALSE)</f>
        <v>5</v>
      </c>
      <c r="AQ1634" s="51">
        <f>VLOOKUP(H1634,[4]c!$C$2:$AO$189,36,FALSE)</f>
        <v>32</v>
      </c>
      <c r="AR1634" s="51">
        <f>VLOOKUP(H1634,[4]c!$C$2:$AO$189,37,FALSE)</f>
        <v>24</v>
      </c>
      <c r="AS1634" s="51">
        <f>VLOOKUP(H1634,[4]c!$C$2:$AO$189,38,FALSE)</f>
        <v>81</v>
      </c>
      <c r="AT1634" s="51">
        <f>VLOOKUP(H1634,[4]c!$C$2:$AO$189,39,FALSE)</f>
        <v>12</v>
      </c>
      <c r="AU1634" s="58">
        <v>7747</v>
      </c>
      <c r="AV1634" s="109"/>
      <c r="AW1634" s="109"/>
    </row>
    <row r="1635" spans="1:49" s="33" customFormat="1" ht="12">
      <c r="A1635" s="21">
        <v>1631</v>
      </c>
      <c r="B1635" s="86">
        <v>7101</v>
      </c>
      <c r="C1635" s="76" t="s">
        <v>997</v>
      </c>
      <c r="D1635" s="76" t="s">
        <v>807</v>
      </c>
      <c r="E1635" s="76" t="s">
        <v>817</v>
      </c>
      <c r="F1635" s="44" t="s">
        <v>224</v>
      </c>
      <c r="G1635" s="78" t="s">
        <v>662</v>
      </c>
      <c r="H1635" s="86">
        <v>7101</v>
      </c>
      <c r="I1635" s="16">
        <f t="shared" si="1084"/>
        <v>335</v>
      </c>
      <c r="J1635" s="51">
        <f>VLOOKUP(H1635,[4]c!$C$2:$AO$189,3,FALSE)</f>
        <v>3</v>
      </c>
      <c r="K1635" s="51">
        <f>VLOOKUP(H1635,[4]c!$C$2:$AO$189,4,FALSE)</f>
        <v>5</v>
      </c>
      <c r="L1635" s="51">
        <f>VLOOKUP(H1635,[4]c!$C$2:$AO$189,5,FALSE)</f>
        <v>5</v>
      </c>
      <c r="M1635" s="51">
        <f>VLOOKUP(H1635,[4]c!$C$2:$AO$189,6,FALSE)</f>
        <v>5</v>
      </c>
      <c r="N1635" s="51">
        <f>VLOOKUP(H1635,[4]c!$C$2:$AO$189,7,FALSE)</f>
        <v>8</v>
      </c>
      <c r="O1635" s="51">
        <f>VLOOKUP(H1635,[4]c!$C$2:$AO$189,8,FALSE)</f>
        <v>7</v>
      </c>
      <c r="P1635" s="51">
        <f>VLOOKUP(H1635,[4]c!$C$2:$AO$189,9,FALSE)</f>
        <v>8</v>
      </c>
      <c r="Q1635" s="51">
        <f>VLOOKUP(H1635,[4]c!$C$2:$AO$189,10,FALSE)</f>
        <v>7</v>
      </c>
      <c r="R1635" s="51">
        <f>VLOOKUP(H1635,[4]c!$C$2:$AO$189,11,FALSE)</f>
        <v>8</v>
      </c>
      <c r="S1635" s="51">
        <f>VLOOKUP(H1635,[4]c!$C$2:$AO$189,12,FALSE)</f>
        <v>8</v>
      </c>
      <c r="T1635" s="51">
        <f>VLOOKUP(H1635,[4]c!$C$2:$AO$189,13,FALSE)</f>
        <v>9</v>
      </c>
      <c r="U1635" s="51">
        <f>VLOOKUP(H1635,[4]c!$C$2:$AO$189,14,FALSE)</f>
        <v>9</v>
      </c>
      <c r="V1635" s="51">
        <f>VLOOKUP(H1635,[4]c!$C$2:$AO$189,15,FALSE)</f>
        <v>9</v>
      </c>
      <c r="W1635" s="51">
        <f>VLOOKUP(H1635,[4]c!$C$2:$AO$189,16,FALSE)</f>
        <v>9</v>
      </c>
      <c r="X1635" s="51">
        <f>VLOOKUP(H1635,[4]c!$C$2:$AO$189,17,FALSE)</f>
        <v>9</v>
      </c>
      <c r="Y1635" s="51">
        <f>VLOOKUP(H1635,[4]c!$C$2:$AO$189,18,FALSE)</f>
        <v>8</v>
      </c>
      <c r="Z1635" s="51">
        <f>VLOOKUP(H1635,[4]c!$C$2:$AO$189,19,FALSE)</f>
        <v>7</v>
      </c>
      <c r="AA1635" s="51">
        <f>VLOOKUP(H1635,[4]c!$C$2:$AO$189,20,FALSE)</f>
        <v>6</v>
      </c>
      <c r="AB1635" s="51">
        <f>VLOOKUP(H1635,[4]c!$C$2:$AO$189,21,FALSE)</f>
        <v>6</v>
      </c>
      <c r="AC1635" s="51">
        <f>VLOOKUP(H1635,[4]c!$C$2:$AO$189,22,FALSE)</f>
        <v>6</v>
      </c>
      <c r="AD1635" s="51">
        <f>VLOOKUP(H1635,[4]c!$C$2:$AO$189,23,FALSE)</f>
        <v>25</v>
      </c>
      <c r="AE1635" s="51">
        <f>VLOOKUP(H1635,[4]c!$C$2:$AO$189,24,FALSE)</f>
        <v>21</v>
      </c>
      <c r="AF1635" s="51">
        <f>VLOOKUP(H1635,[4]c!$C$2:$AO$189,25,FALSE)</f>
        <v>21</v>
      </c>
      <c r="AG1635" s="51">
        <f>VLOOKUP(H1635,[4]c!$C$2:$AO$189,26,FALSE)</f>
        <v>22</v>
      </c>
      <c r="AH1635" s="51">
        <f>VLOOKUP(H1635,[4]c!$C$2:$AO$189,27,FALSE)</f>
        <v>22</v>
      </c>
      <c r="AI1635" s="51">
        <f>VLOOKUP(H1635,[4]c!$C$2:$AO$189,28,FALSE)</f>
        <v>18</v>
      </c>
      <c r="AJ1635" s="51">
        <f>VLOOKUP(H1635,[4]c!$C$2:$AO$189,29,FALSE)</f>
        <v>16</v>
      </c>
      <c r="AK1635" s="51">
        <f>VLOOKUP(H1635,[4]c!$C$2:$AO$189,30,FALSE)</f>
        <v>13</v>
      </c>
      <c r="AL1635" s="51">
        <f>VLOOKUP(H1635,[4]c!$C$2:$AO$189,31,FALSE)</f>
        <v>11</v>
      </c>
      <c r="AM1635" s="51">
        <f>VLOOKUP(H1635,[4]c!$C$2:$AO$189,32,FALSE)</f>
        <v>9</v>
      </c>
      <c r="AN1635" s="51">
        <f>VLOOKUP(H1635,[4]c!$C$2:$AO$189,33,FALSE)</f>
        <v>7</v>
      </c>
      <c r="AO1635" s="51">
        <f>VLOOKUP(H1635,[4]c!$C$2:$AO$189,34,FALSE)</f>
        <v>4</v>
      </c>
      <c r="AP1635" s="51">
        <f>VLOOKUP(H1635,[4]c!$C$2:$AO$189,35,FALSE)</f>
        <v>4</v>
      </c>
      <c r="AQ1635" s="51">
        <f>VLOOKUP(H1635,[4]c!$C$2:$AO$189,36,FALSE)</f>
        <v>22</v>
      </c>
      <c r="AR1635" s="51">
        <f>VLOOKUP(H1635,[4]c!$C$2:$AO$189,37,FALSE)</f>
        <v>16</v>
      </c>
      <c r="AS1635" s="51">
        <f>VLOOKUP(H1635,[4]c!$C$2:$AO$189,38,FALSE)</f>
        <v>63</v>
      </c>
      <c r="AT1635" s="51">
        <f>VLOOKUP(H1635,[4]c!$C$2:$AO$189,39,FALSE)</f>
        <v>9</v>
      </c>
      <c r="AU1635" s="58">
        <v>7101</v>
      </c>
      <c r="AV1635" s="109"/>
      <c r="AW1635" s="109"/>
    </row>
    <row r="1636" spans="1:49" s="33" customFormat="1" ht="12">
      <c r="A1636" s="21">
        <v>1632</v>
      </c>
      <c r="B1636" s="71"/>
      <c r="C1636" s="71"/>
      <c r="D1636" s="71"/>
      <c r="E1636" s="71"/>
      <c r="F1636" s="72" t="s">
        <v>642</v>
      </c>
      <c r="G1636" s="73"/>
      <c r="H1636" s="71"/>
      <c r="I1636" s="104">
        <f t="shared" si="1084"/>
        <v>9683</v>
      </c>
      <c r="J1636" s="74">
        <f>SUM(J1637:J1654)</f>
        <v>133</v>
      </c>
      <c r="K1636" s="74">
        <f t="shared" ref="K1636:AT1636" si="1085">SUM(K1637:K1654)</f>
        <v>174</v>
      </c>
      <c r="L1636" s="74">
        <f t="shared" si="1085"/>
        <v>207</v>
      </c>
      <c r="M1636" s="74">
        <f t="shared" si="1085"/>
        <v>218</v>
      </c>
      <c r="N1636" s="74">
        <f t="shared" si="1085"/>
        <v>195</v>
      </c>
      <c r="O1636" s="74">
        <f t="shared" si="1085"/>
        <v>230</v>
      </c>
      <c r="P1636" s="74">
        <f t="shared" si="1085"/>
        <v>208</v>
      </c>
      <c r="Q1636" s="74">
        <f t="shared" si="1085"/>
        <v>188</v>
      </c>
      <c r="R1636" s="74">
        <f t="shared" si="1085"/>
        <v>234</v>
      </c>
      <c r="S1636" s="74">
        <f t="shared" si="1085"/>
        <v>197</v>
      </c>
      <c r="T1636" s="74">
        <f t="shared" si="1085"/>
        <v>232</v>
      </c>
      <c r="U1636" s="74">
        <f t="shared" si="1085"/>
        <v>255</v>
      </c>
      <c r="V1636" s="74">
        <f t="shared" si="1085"/>
        <v>253</v>
      </c>
      <c r="W1636" s="74">
        <f t="shared" si="1085"/>
        <v>239</v>
      </c>
      <c r="X1636" s="74">
        <f t="shared" si="1085"/>
        <v>235</v>
      </c>
      <c r="Y1636" s="74">
        <f t="shared" si="1085"/>
        <v>222</v>
      </c>
      <c r="Z1636" s="74">
        <f t="shared" si="1085"/>
        <v>210</v>
      </c>
      <c r="AA1636" s="74">
        <f t="shared" si="1085"/>
        <v>198</v>
      </c>
      <c r="AB1636" s="74">
        <f t="shared" si="1085"/>
        <v>187</v>
      </c>
      <c r="AC1636" s="74">
        <f t="shared" si="1085"/>
        <v>176</v>
      </c>
      <c r="AD1636" s="74">
        <f t="shared" si="1085"/>
        <v>768</v>
      </c>
      <c r="AE1636" s="74">
        <f t="shared" si="1085"/>
        <v>782</v>
      </c>
      <c r="AF1636" s="74">
        <f t="shared" si="1085"/>
        <v>673</v>
      </c>
      <c r="AG1636" s="74">
        <f t="shared" si="1085"/>
        <v>653</v>
      </c>
      <c r="AH1636" s="74">
        <f t="shared" si="1085"/>
        <v>578</v>
      </c>
      <c r="AI1636" s="74">
        <f t="shared" si="1085"/>
        <v>486</v>
      </c>
      <c r="AJ1636" s="74">
        <f t="shared" si="1085"/>
        <v>440</v>
      </c>
      <c r="AK1636" s="74">
        <f t="shared" si="1085"/>
        <v>302</v>
      </c>
      <c r="AL1636" s="74">
        <f t="shared" si="1085"/>
        <v>272</v>
      </c>
      <c r="AM1636" s="74">
        <f t="shared" si="1085"/>
        <v>199</v>
      </c>
      <c r="AN1636" s="74">
        <f t="shared" si="1085"/>
        <v>164</v>
      </c>
      <c r="AO1636" s="74">
        <f t="shared" si="1085"/>
        <v>91</v>
      </c>
      <c r="AP1636" s="74">
        <f t="shared" si="1085"/>
        <v>84</v>
      </c>
      <c r="AQ1636" s="74">
        <f t="shared" si="1085"/>
        <v>613</v>
      </c>
      <c r="AR1636" s="74">
        <f t="shared" si="1085"/>
        <v>412</v>
      </c>
      <c r="AS1636" s="74">
        <f t="shared" si="1085"/>
        <v>1879</v>
      </c>
      <c r="AT1636" s="74">
        <f t="shared" si="1085"/>
        <v>317</v>
      </c>
      <c r="AU1636" s="73"/>
      <c r="AV1636" s="109"/>
      <c r="AW1636" s="109"/>
    </row>
    <row r="1637" spans="1:49" s="33" customFormat="1" ht="12">
      <c r="A1637" s="6">
        <v>1633</v>
      </c>
      <c r="B1637" s="86">
        <v>4964</v>
      </c>
      <c r="C1637" s="76" t="s">
        <v>997</v>
      </c>
      <c r="D1637" s="76" t="s">
        <v>807</v>
      </c>
      <c r="E1637" s="76" t="s">
        <v>808</v>
      </c>
      <c r="F1637" s="44" t="s">
        <v>535</v>
      </c>
      <c r="G1637" s="78" t="s">
        <v>680</v>
      </c>
      <c r="H1637" s="86">
        <v>4964</v>
      </c>
      <c r="I1637" s="16">
        <f t="shared" si="1081"/>
        <v>1114</v>
      </c>
      <c r="J1637" s="51">
        <f>VLOOKUP(H1637,[4]c!$C$2:$AO$189,3,FALSE)</f>
        <v>17</v>
      </c>
      <c r="K1637" s="51">
        <f>VLOOKUP(H1637,[4]c!$C$2:$AO$189,4,FALSE)</f>
        <v>31</v>
      </c>
      <c r="L1637" s="51">
        <f>VLOOKUP(H1637,[4]c!$C$2:$AO$189,5,FALSE)</f>
        <v>26</v>
      </c>
      <c r="M1637" s="51">
        <f>VLOOKUP(H1637,[4]c!$C$2:$AO$189,6,FALSE)</f>
        <v>34</v>
      </c>
      <c r="N1637" s="51">
        <f>VLOOKUP(H1637,[4]c!$C$2:$AO$189,7,FALSE)</f>
        <v>25</v>
      </c>
      <c r="O1637" s="51">
        <f>VLOOKUP(H1637,[4]c!$C$2:$AO$189,8,FALSE)</f>
        <v>25</v>
      </c>
      <c r="P1637" s="51">
        <f>VLOOKUP(H1637,[4]c!$C$2:$AO$189,9,FALSE)</f>
        <v>21</v>
      </c>
      <c r="Q1637" s="51">
        <f>VLOOKUP(H1637,[4]c!$C$2:$AO$189,10,FALSE)</f>
        <v>18</v>
      </c>
      <c r="R1637" s="51">
        <f>VLOOKUP(H1637,[4]c!$C$2:$AO$189,11,FALSE)</f>
        <v>24</v>
      </c>
      <c r="S1637" s="51">
        <f>VLOOKUP(H1637,[4]c!$C$2:$AO$189,12,FALSE)</f>
        <v>20</v>
      </c>
      <c r="T1637" s="51">
        <f>VLOOKUP(H1637,[4]c!$C$2:$AO$189,13,FALSE)</f>
        <v>25</v>
      </c>
      <c r="U1637" s="51">
        <f>VLOOKUP(H1637,[4]c!$C$2:$AO$189,14,FALSE)</f>
        <v>28</v>
      </c>
      <c r="V1637" s="51">
        <f>VLOOKUP(H1637,[4]c!$C$2:$AO$189,15,FALSE)</f>
        <v>26</v>
      </c>
      <c r="W1637" s="51">
        <f>VLOOKUP(H1637,[4]c!$C$2:$AO$189,16,FALSE)</f>
        <v>23</v>
      </c>
      <c r="X1637" s="51">
        <f>VLOOKUP(H1637,[4]c!$C$2:$AO$189,17,FALSE)</f>
        <v>23</v>
      </c>
      <c r="Y1637" s="51">
        <f>VLOOKUP(H1637,[4]c!$C$2:$AO$189,18,FALSE)</f>
        <v>23</v>
      </c>
      <c r="Z1637" s="51">
        <f>VLOOKUP(H1637,[4]c!$C$2:$AO$189,19,FALSE)</f>
        <v>23</v>
      </c>
      <c r="AA1637" s="51">
        <f>VLOOKUP(H1637,[4]c!$C$2:$AO$189,20,FALSE)</f>
        <v>22</v>
      </c>
      <c r="AB1637" s="51">
        <f>VLOOKUP(H1637,[4]c!$C$2:$AO$189,21,FALSE)</f>
        <v>21</v>
      </c>
      <c r="AC1637" s="51">
        <f>VLOOKUP(H1637,[4]c!$C$2:$AO$189,22,FALSE)</f>
        <v>20</v>
      </c>
      <c r="AD1637" s="51">
        <f>VLOOKUP(H1637,[4]c!$C$2:$AO$189,23,FALSE)</f>
        <v>90</v>
      </c>
      <c r="AE1637" s="51">
        <f>VLOOKUP(H1637,[4]c!$C$2:$AO$189,24,FALSE)</f>
        <v>92</v>
      </c>
      <c r="AF1637" s="51">
        <f>VLOOKUP(H1637,[4]c!$C$2:$AO$189,25,FALSE)</f>
        <v>78</v>
      </c>
      <c r="AG1637" s="51">
        <f>VLOOKUP(H1637,[4]c!$C$2:$AO$189,26,FALSE)</f>
        <v>74</v>
      </c>
      <c r="AH1637" s="51">
        <f>VLOOKUP(H1637,[4]c!$C$2:$AO$189,27,FALSE)</f>
        <v>68</v>
      </c>
      <c r="AI1637" s="51">
        <f>VLOOKUP(H1637,[4]c!$C$2:$AO$189,28,FALSE)</f>
        <v>55</v>
      </c>
      <c r="AJ1637" s="51">
        <f>VLOOKUP(H1637,[4]c!$C$2:$AO$189,29,FALSE)</f>
        <v>51</v>
      </c>
      <c r="AK1637" s="51">
        <f>VLOOKUP(H1637,[4]c!$C$2:$AO$189,30,FALSE)</f>
        <v>35</v>
      </c>
      <c r="AL1637" s="51">
        <f>VLOOKUP(H1637,[4]c!$C$2:$AO$189,31,FALSE)</f>
        <v>32</v>
      </c>
      <c r="AM1637" s="51">
        <f>VLOOKUP(H1637,[4]c!$C$2:$AO$189,32,FALSE)</f>
        <v>24</v>
      </c>
      <c r="AN1637" s="51">
        <f>VLOOKUP(H1637,[4]c!$C$2:$AO$189,33,FALSE)</f>
        <v>19</v>
      </c>
      <c r="AO1637" s="51">
        <f>VLOOKUP(H1637,[4]c!$C$2:$AO$189,34,FALSE)</f>
        <v>11</v>
      </c>
      <c r="AP1637" s="51">
        <f>VLOOKUP(H1637,[4]c!$C$2:$AO$189,35,FALSE)</f>
        <v>10</v>
      </c>
      <c r="AQ1637" s="51">
        <f>VLOOKUP(H1637,[4]c!$C$2:$AO$189,36,FALSE)</f>
        <v>63</v>
      </c>
      <c r="AR1637" s="51">
        <f>VLOOKUP(H1637,[4]c!$C$2:$AO$189,37,FALSE)</f>
        <v>45</v>
      </c>
      <c r="AS1637" s="51">
        <f>VLOOKUP(H1637,[4]c!$C$2:$AO$189,38,FALSE)</f>
        <v>218</v>
      </c>
      <c r="AT1637" s="51">
        <f>VLOOKUP(H1637,[4]c!$C$2:$AO$189,39,FALSE)</f>
        <v>36</v>
      </c>
      <c r="AU1637" s="58">
        <v>4964</v>
      </c>
      <c r="AV1637" s="109"/>
      <c r="AW1637" s="109"/>
    </row>
    <row r="1638" spans="1:49" s="33" customFormat="1" ht="12">
      <c r="A1638" s="21">
        <v>1634</v>
      </c>
      <c r="B1638" s="86">
        <v>4959</v>
      </c>
      <c r="C1638" s="76" t="s">
        <v>997</v>
      </c>
      <c r="D1638" s="76" t="s">
        <v>807</v>
      </c>
      <c r="E1638" s="76" t="s">
        <v>808</v>
      </c>
      <c r="F1638" s="44" t="s">
        <v>536</v>
      </c>
      <c r="G1638" s="78" t="s">
        <v>680</v>
      </c>
      <c r="H1638" s="86">
        <v>4959</v>
      </c>
      <c r="I1638" s="16">
        <f t="shared" si="1081"/>
        <v>1533</v>
      </c>
      <c r="J1638" s="51">
        <f>VLOOKUP(H1638,[4]c!$C$2:$AO$189,3,FALSE)</f>
        <v>36</v>
      </c>
      <c r="K1638" s="51">
        <f>VLOOKUP(H1638,[4]c!$C$2:$AO$189,4,FALSE)</f>
        <v>41</v>
      </c>
      <c r="L1638" s="51">
        <f>VLOOKUP(H1638,[4]c!$C$2:$AO$189,5,FALSE)</f>
        <v>50</v>
      </c>
      <c r="M1638" s="51">
        <f>VLOOKUP(H1638,[4]c!$C$2:$AO$189,6,FALSE)</f>
        <v>45</v>
      </c>
      <c r="N1638" s="51">
        <f>VLOOKUP(H1638,[4]c!$C$2:$AO$189,7,FALSE)</f>
        <v>38</v>
      </c>
      <c r="O1638" s="51">
        <f>VLOOKUP(H1638,[4]c!$C$2:$AO$189,8,FALSE)</f>
        <v>36</v>
      </c>
      <c r="P1638" s="51">
        <f>VLOOKUP(H1638,[4]c!$C$2:$AO$189,9,FALSE)</f>
        <v>33</v>
      </c>
      <c r="Q1638" s="51">
        <f>VLOOKUP(H1638,[4]c!$C$2:$AO$189,10,FALSE)</f>
        <v>30</v>
      </c>
      <c r="R1638" s="51">
        <f>VLOOKUP(H1638,[4]c!$C$2:$AO$189,11,FALSE)</f>
        <v>37</v>
      </c>
      <c r="S1638" s="51">
        <f>VLOOKUP(H1638,[4]c!$C$2:$AO$189,12,FALSE)</f>
        <v>31</v>
      </c>
      <c r="T1638" s="51">
        <f>VLOOKUP(H1638,[4]c!$C$2:$AO$189,13,FALSE)</f>
        <v>37</v>
      </c>
      <c r="U1638" s="51">
        <f>VLOOKUP(H1638,[4]c!$C$2:$AO$189,14,FALSE)</f>
        <v>41</v>
      </c>
      <c r="V1638" s="51">
        <f>VLOOKUP(H1638,[4]c!$C$2:$AO$189,15,FALSE)</f>
        <v>41</v>
      </c>
      <c r="W1638" s="51">
        <f>VLOOKUP(H1638,[4]c!$C$2:$AO$189,16,FALSE)</f>
        <v>39</v>
      </c>
      <c r="X1638" s="51">
        <f>VLOOKUP(H1638,[4]c!$C$2:$AO$189,17,FALSE)</f>
        <v>38</v>
      </c>
      <c r="Y1638" s="51">
        <f>VLOOKUP(H1638,[4]c!$C$2:$AO$189,18,FALSE)</f>
        <v>34</v>
      </c>
      <c r="Z1638" s="51">
        <f>VLOOKUP(H1638,[4]c!$C$2:$AO$189,19,FALSE)</f>
        <v>33</v>
      </c>
      <c r="AA1638" s="51">
        <f>VLOOKUP(H1638,[4]c!$C$2:$AO$189,20,FALSE)</f>
        <v>31</v>
      </c>
      <c r="AB1638" s="51">
        <f>VLOOKUP(H1638,[4]c!$C$2:$AO$189,21,FALSE)</f>
        <v>29</v>
      </c>
      <c r="AC1638" s="51">
        <f>VLOOKUP(H1638,[4]c!$C$2:$AO$189,22,FALSE)</f>
        <v>26</v>
      </c>
      <c r="AD1638" s="51">
        <f>VLOOKUP(H1638,[4]c!$C$2:$AO$189,23,FALSE)</f>
        <v>116</v>
      </c>
      <c r="AE1638" s="51">
        <f>VLOOKUP(H1638,[4]c!$C$2:$AO$189,24,FALSE)</f>
        <v>119</v>
      </c>
      <c r="AF1638" s="51">
        <f>VLOOKUP(H1638,[4]c!$C$2:$AO$189,25,FALSE)</f>
        <v>100</v>
      </c>
      <c r="AG1638" s="51">
        <f>VLOOKUP(H1638,[4]c!$C$2:$AO$189,26,FALSE)</f>
        <v>95</v>
      </c>
      <c r="AH1638" s="51">
        <f>VLOOKUP(H1638,[4]c!$C$2:$AO$189,27,FALSE)</f>
        <v>77</v>
      </c>
      <c r="AI1638" s="51">
        <f>VLOOKUP(H1638,[4]c!$C$2:$AO$189,28,FALSE)</f>
        <v>70</v>
      </c>
      <c r="AJ1638" s="51">
        <f>VLOOKUP(H1638,[4]c!$C$2:$AO$189,29,FALSE)</f>
        <v>66</v>
      </c>
      <c r="AK1638" s="51">
        <f>VLOOKUP(H1638,[4]c!$C$2:$AO$189,30,FALSE)</f>
        <v>45</v>
      </c>
      <c r="AL1638" s="51">
        <f>VLOOKUP(H1638,[4]c!$C$2:$AO$189,31,FALSE)</f>
        <v>41</v>
      </c>
      <c r="AM1638" s="51">
        <f>VLOOKUP(H1638,[4]c!$C$2:$AO$189,32,FALSE)</f>
        <v>29</v>
      </c>
      <c r="AN1638" s="51">
        <f>VLOOKUP(H1638,[4]c!$C$2:$AO$189,33,FALSE)</f>
        <v>24</v>
      </c>
      <c r="AO1638" s="51">
        <f>VLOOKUP(H1638,[4]c!$C$2:$AO$189,34,FALSE)</f>
        <v>13</v>
      </c>
      <c r="AP1638" s="51">
        <f>VLOOKUP(H1638,[4]c!$C$2:$AO$189,35,FALSE)</f>
        <v>12</v>
      </c>
      <c r="AQ1638" s="51">
        <f>VLOOKUP(H1638,[4]c!$C$2:$AO$189,36,FALSE)</f>
        <v>98</v>
      </c>
      <c r="AR1638" s="51">
        <f>VLOOKUP(H1638,[4]c!$C$2:$AO$189,37,FALSE)</f>
        <v>63</v>
      </c>
      <c r="AS1638" s="51">
        <f>VLOOKUP(H1638,[4]c!$C$2:$AO$189,38,FALSE)</f>
        <v>275</v>
      </c>
      <c r="AT1638" s="51">
        <f>VLOOKUP(H1638,[4]c!$C$2:$AO$189,39,FALSE)</f>
        <v>47</v>
      </c>
      <c r="AU1638" s="58">
        <v>4959</v>
      </c>
      <c r="AV1638" s="109"/>
      <c r="AW1638" s="109"/>
    </row>
    <row r="1639" spans="1:49" s="33" customFormat="1" ht="12">
      <c r="A1639" s="21">
        <v>1635</v>
      </c>
      <c r="B1639" s="86">
        <v>4965</v>
      </c>
      <c r="C1639" s="76" t="s">
        <v>997</v>
      </c>
      <c r="D1639" s="76" t="s">
        <v>807</v>
      </c>
      <c r="E1639" s="76" t="s">
        <v>808</v>
      </c>
      <c r="F1639" s="44" t="s">
        <v>537</v>
      </c>
      <c r="G1639" s="78" t="s">
        <v>662</v>
      </c>
      <c r="H1639" s="86">
        <v>4965</v>
      </c>
      <c r="I1639" s="16">
        <f t="shared" ref="I1639:I1702" si="1086">SUM(J1639:AP1639)</f>
        <v>378</v>
      </c>
      <c r="J1639" s="51">
        <f>VLOOKUP(H1639,[4]c!$C$2:$AO$189,3,FALSE)</f>
        <v>5</v>
      </c>
      <c r="K1639" s="51">
        <f>VLOOKUP(H1639,[4]c!$C$2:$AO$189,4,FALSE)</f>
        <v>4</v>
      </c>
      <c r="L1639" s="51">
        <f>VLOOKUP(H1639,[4]c!$C$2:$AO$189,5,FALSE)</f>
        <v>7</v>
      </c>
      <c r="M1639" s="51">
        <f>VLOOKUP(H1639,[4]c!$C$2:$AO$189,6,FALSE)</f>
        <v>8</v>
      </c>
      <c r="N1639" s="51">
        <f>VLOOKUP(H1639,[4]c!$C$2:$AO$189,7,FALSE)</f>
        <v>11</v>
      </c>
      <c r="O1639" s="51">
        <f>VLOOKUP(H1639,[4]c!$C$2:$AO$189,8,FALSE)</f>
        <v>10</v>
      </c>
      <c r="P1639" s="51">
        <f>VLOOKUP(H1639,[4]c!$C$2:$AO$189,9,FALSE)</f>
        <v>9</v>
      </c>
      <c r="Q1639" s="51">
        <f>VLOOKUP(H1639,[4]c!$C$2:$AO$189,10,FALSE)</f>
        <v>8</v>
      </c>
      <c r="R1639" s="51">
        <f>VLOOKUP(H1639,[4]c!$C$2:$AO$189,11,FALSE)</f>
        <v>10</v>
      </c>
      <c r="S1639" s="51">
        <f>VLOOKUP(H1639,[4]c!$C$2:$AO$189,12,FALSE)</f>
        <v>8</v>
      </c>
      <c r="T1639" s="51">
        <f>VLOOKUP(H1639,[4]c!$C$2:$AO$189,13,FALSE)</f>
        <v>9</v>
      </c>
      <c r="U1639" s="51">
        <f>VLOOKUP(H1639,[4]c!$C$2:$AO$189,14,FALSE)</f>
        <v>10</v>
      </c>
      <c r="V1639" s="51">
        <f>VLOOKUP(H1639,[4]c!$C$2:$AO$189,15,FALSE)</f>
        <v>10</v>
      </c>
      <c r="W1639" s="51">
        <f>VLOOKUP(H1639,[4]c!$C$2:$AO$189,16,FALSE)</f>
        <v>9</v>
      </c>
      <c r="X1639" s="51">
        <f>VLOOKUP(H1639,[4]c!$C$2:$AO$189,17,FALSE)</f>
        <v>9</v>
      </c>
      <c r="Y1639" s="51">
        <f>VLOOKUP(H1639,[4]c!$C$2:$AO$189,18,FALSE)</f>
        <v>9</v>
      </c>
      <c r="Z1639" s="51">
        <f>VLOOKUP(H1639,[4]c!$C$2:$AO$189,19,FALSE)</f>
        <v>8</v>
      </c>
      <c r="AA1639" s="51">
        <f>VLOOKUP(H1639,[4]c!$C$2:$AO$189,20,FALSE)</f>
        <v>7</v>
      </c>
      <c r="AB1639" s="51">
        <f>VLOOKUP(H1639,[4]c!$C$2:$AO$189,21,FALSE)</f>
        <v>7</v>
      </c>
      <c r="AC1639" s="51">
        <f>VLOOKUP(H1639,[4]c!$C$2:$AO$189,22,FALSE)</f>
        <v>7</v>
      </c>
      <c r="AD1639" s="51">
        <f>VLOOKUP(H1639,[4]c!$C$2:$AO$189,23,FALSE)</f>
        <v>29</v>
      </c>
      <c r="AE1639" s="51">
        <f>VLOOKUP(H1639,[4]c!$C$2:$AO$189,24,FALSE)</f>
        <v>29</v>
      </c>
      <c r="AF1639" s="51">
        <f>VLOOKUP(H1639,[4]c!$C$2:$AO$189,25,FALSE)</f>
        <v>25</v>
      </c>
      <c r="AG1639" s="51">
        <f>VLOOKUP(H1639,[4]c!$C$2:$AO$189,26,FALSE)</f>
        <v>26</v>
      </c>
      <c r="AH1639" s="51">
        <f>VLOOKUP(H1639,[4]c!$C$2:$AO$189,27,FALSE)</f>
        <v>23</v>
      </c>
      <c r="AI1639" s="51">
        <f>VLOOKUP(H1639,[4]c!$C$2:$AO$189,28,FALSE)</f>
        <v>19</v>
      </c>
      <c r="AJ1639" s="51">
        <f>VLOOKUP(H1639,[4]c!$C$2:$AO$189,29,FALSE)</f>
        <v>17</v>
      </c>
      <c r="AK1639" s="51">
        <f>VLOOKUP(H1639,[4]c!$C$2:$AO$189,30,FALSE)</f>
        <v>13</v>
      </c>
      <c r="AL1639" s="51">
        <f>VLOOKUP(H1639,[4]c!$C$2:$AO$189,31,FALSE)</f>
        <v>11</v>
      </c>
      <c r="AM1639" s="51">
        <f>VLOOKUP(H1639,[4]c!$C$2:$AO$189,32,FALSE)</f>
        <v>8</v>
      </c>
      <c r="AN1639" s="51">
        <f>VLOOKUP(H1639,[4]c!$C$2:$AO$189,33,FALSE)</f>
        <v>7</v>
      </c>
      <c r="AO1639" s="51">
        <f>VLOOKUP(H1639,[4]c!$C$2:$AO$189,34,FALSE)</f>
        <v>3</v>
      </c>
      <c r="AP1639" s="51">
        <f>VLOOKUP(H1639,[4]c!$C$2:$AO$189,35,FALSE)</f>
        <v>3</v>
      </c>
      <c r="AQ1639" s="51">
        <f>VLOOKUP(H1639,[4]c!$C$2:$AO$189,36,FALSE)</f>
        <v>24</v>
      </c>
      <c r="AR1639" s="51">
        <f>VLOOKUP(H1639,[4]c!$C$2:$AO$189,37,FALSE)</f>
        <v>16</v>
      </c>
      <c r="AS1639" s="51">
        <f>VLOOKUP(H1639,[4]c!$C$2:$AO$189,38,FALSE)</f>
        <v>72</v>
      </c>
      <c r="AT1639" s="51">
        <f>VLOOKUP(H1639,[4]c!$C$2:$AO$189,39,FALSE)</f>
        <v>12</v>
      </c>
      <c r="AU1639" s="58">
        <v>4965</v>
      </c>
      <c r="AV1639" s="109"/>
      <c r="AW1639" s="109"/>
    </row>
    <row r="1640" spans="1:49" s="33" customFormat="1" ht="24">
      <c r="A1640" s="6">
        <v>1636</v>
      </c>
      <c r="B1640" s="86">
        <v>4966</v>
      </c>
      <c r="C1640" s="76" t="s">
        <v>997</v>
      </c>
      <c r="D1640" s="76" t="s">
        <v>807</v>
      </c>
      <c r="E1640" s="76" t="s">
        <v>808</v>
      </c>
      <c r="F1640" s="42" t="s">
        <v>811</v>
      </c>
      <c r="G1640" s="78" t="s">
        <v>667</v>
      </c>
      <c r="H1640" s="86">
        <v>4966</v>
      </c>
      <c r="I1640" s="16">
        <f t="shared" si="1086"/>
        <v>782</v>
      </c>
      <c r="J1640" s="51">
        <f>VLOOKUP(H1640,[4]c!$C$2:$AO$189,3,FALSE)</f>
        <v>7</v>
      </c>
      <c r="K1640" s="51">
        <f>VLOOKUP(H1640,[4]c!$C$2:$AO$189,4,FALSE)</f>
        <v>11</v>
      </c>
      <c r="L1640" s="51">
        <f>VLOOKUP(H1640,[4]c!$C$2:$AO$189,5,FALSE)</f>
        <v>13</v>
      </c>
      <c r="M1640" s="51">
        <f>VLOOKUP(H1640,[4]c!$C$2:$AO$189,6,FALSE)</f>
        <v>14</v>
      </c>
      <c r="N1640" s="51">
        <f>VLOOKUP(H1640,[4]c!$C$2:$AO$189,7,FALSE)</f>
        <v>14</v>
      </c>
      <c r="O1640" s="51">
        <f>VLOOKUP(H1640,[4]c!$C$2:$AO$189,8,FALSE)</f>
        <v>20</v>
      </c>
      <c r="P1640" s="51">
        <f>VLOOKUP(H1640,[4]c!$C$2:$AO$189,9,FALSE)</f>
        <v>18</v>
      </c>
      <c r="Q1640" s="51">
        <f>VLOOKUP(H1640,[4]c!$C$2:$AO$189,10,FALSE)</f>
        <v>16</v>
      </c>
      <c r="R1640" s="51">
        <f>VLOOKUP(H1640,[4]c!$C$2:$AO$189,11,FALSE)</f>
        <v>20</v>
      </c>
      <c r="S1640" s="51">
        <f>VLOOKUP(H1640,[4]c!$C$2:$AO$189,12,FALSE)</f>
        <v>17</v>
      </c>
      <c r="T1640" s="51">
        <f>VLOOKUP(H1640,[4]c!$C$2:$AO$189,13,FALSE)</f>
        <v>20</v>
      </c>
      <c r="U1640" s="51">
        <f>VLOOKUP(H1640,[4]c!$C$2:$AO$189,14,FALSE)</f>
        <v>22</v>
      </c>
      <c r="V1640" s="51">
        <f>VLOOKUP(H1640,[4]c!$C$2:$AO$189,15,FALSE)</f>
        <v>22</v>
      </c>
      <c r="W1640" s="51">
        <f>VLOOKUP(H1640,[4]c!$C$2:$AO$189,16,FALSE)</f>
        <v>21</v>
      </c>
      <c r="X1640" s="51">
        <f>VLOOKUP(H1640,[4]c!$C$2:$AO$189,17,FALSE)</f>
        <v>20</v>
      </c>
      <c r="Y1640" s="51">
        <f>VLOOKUP(H1640,[4]c!$C$2:$AO$189,18,FALSE)</f>
        <v>19</v>
      </c>
      <c r="Z1640" s="51">
        <f>VLOOKUP(H1640,[4]c!$C$2:$AO$189,19,FALSE)</f>
        <v>18</v>
      </c>
      <c r="AA1640" s="51">
        <f>VLOOKUP(H1640,[4]c!$C$2:$AO$189,20,FALSE)</f>
        <v>17</v>
      </c>
      <c r="AB1640" s="51">
        <f>VLOOKUP(H1640,[4]c!$C$2:$AO$189,21,FALSE)</f>
        <v>16</v>
      </c>
      <c r="AC1640" s="51">
        <f>VLOOKUP(H1640,[4]c!$C$2:$AO$189,22,FALSE)</f>
        <v>14</v>
      </c>
      <c r="AD1640" s="51">
        <f>VLOOKUP(H1640,[4]c!$C$2:$AO$189,23,FALSE)</f>
        <v>64</v>
      </c>
      <c r="AE1640" s="51">
        <f>VLOOKUP(H1640,[4]c!$C$2:$AO$189,24,FALSE)</f>
        <v>65</v>
      </c>
      <c r="AF1640" s="51">
        <f>VLOOKUP(H1640,[4]c!$C$2:$AO$189,25,FALSE)</f>
        <v>56</v>
      </c>
      <c r="AG1640" s="51">
        <f>VLOOKUP(H1640,[4]c!$C$2:$AO$189,26,FALSE)</f>
        <v>51</v>
      </c>
      <c r="AH1640" s="51">
        <f>VLOOKUP(H1640,[4]c!$C$2:$AO$189,27,FALSE)</f>
        <v>46</v>
      </c>
      <c r="AI1640" s="51">
        <f>VLOOKUP(H1640,[4]c!$C$2:$AO$189,28,FALSE)</f>
        <v>39</v>
      </c>
      <c r="AJ1640" s="51">
        <f>VLOOKUP(H1640,[4]c!$C$2:$AO$189,29,FALSE)</f>
        <v>36</v>
      </c>
      <c r="AK1640" s="51">
        <f>VLOOKUP(H1640,[4]c!$C$2:$AO$189,30,FALSE)</f>
        <v>24</v>
      </c>
      <c r="AL1640" s="51">
        <f>VLOOKUP(H1640,[4]c!$C$2:$AO$189,31,FALSE)</f>
        <v>21</v>
      </c>
      <c r="AM1640" s="51">
        <f>VLOOKUP(H1640,[4]c!$C$2:$AO$189,32,FALSE)</f>
        <v>15</v>
      </c>
      <c r="AN1640" s="51">
        <f>VLOOKUP(H1640,[4]c!$C$2:$AO$189,33,FALSE)</f>
        <v>13</v>
      </c>
      <c r="AO1640" s="51">
        <f>VLOOKUP(H1640,[4]c!$C$2:$AO$189,34,FALSE)</f>
        <v>7</v>
      </c>
      <c r="AP1640" s="51">
        <f>VLOOKUP(H1640,[4]c!$C$2:$AO$189,35,FALSE)</f>
        <v>6</v>
      </c>
      <c r="AQ1640" s="51">
        <f>VLOOKUP(H1640,[4]c!$C$2:$AO$189,36,FALSE)</f>
        <v>53</v>
      </c>
      <c r="AR1640" s="51">
        <f>VLOOKUP(H1640,[4]c!$C$2:$AO$189,37,FALSE)</f>
        <v>35</v>
      </c>
      <c r="AS1640" s="51">
        <f>VLOOKUP(H1640,[4]c!$C$2:$AO$189,38,FALSE)</f>
        <v>153</v>
      </c>
      <c r="AT1640" s="51">
        <f>VLOOKUP(H1640,[4]c!$C$2:$AO$189,39,FALSE)</f>
        <v>26</v>
      </c>
      <c r="AU1640" s="58">
        <v>4966</v>
      </c>
      <c r="AV1640" s="109"/>
      <c r="AW1640" s="109"/>
    </row>
    <row r="1641" spans="1:49" s="33" customFormat="1" ht="12">
      <c r="A1641" s="21">
        <v>1637</v>
      </c>
      <c r="B1641" s="86">
        <v>4961</v>
      </c>
      <c r="C1641" s="76" t="s">
        <v>997</v>
      </c>
      <c r="D1641" s="76" t="s">
        <v>807</v>
      </c>
      <c r="E1641" s="76" t="s">
        <v>808</v>
      </c>
      <c r="F1641" s="44" t="s">
        <v>538</v>
      </c>
      <c r="G1641" s="78" t="s">
        <v>662</v>
      </c>
      <c r="H1641" s="86">
        <v>4961</v>
      </c>
      <c r="I1641" s="16">
        <f t="shared" si="1086"/>
        <v>1026</v>
      </c>
      <c r="J1641" s="51">
        <f>VLOOKUP(H1641,[4]c!$C$2:$AO$189,3,FALSE)</f>
        <v>8</v>
      </c>
      <c r="K1641" s="51">
        <f>VLOOKUP(H1641,[4]c!$C$2:$AO$189,4,FALSE)</f>
        <v>13</v>
      </c>
      <c r="L1641" s="51">
        <f>VLOOKUP(H1641,[4]c!$C$2:$AO$189,5,FALSE)</f>
        <v>24</v>
      </c>
      <c r="M1641" s="51">
        <f>VLOOKUP(H1641,[4]c!$C$2:$AO$189,6,FALSE)</f>
        <v>17</v>
      </c>
      <c r="N1641" s="51">
        <f>VLOOKUP(H1641,[4]c!$C$2:$AO$189,7,FALSE)</f>
        <v>15</v>
      </c>
      <c r="O1641" s="51">
        <f>VLOOKUP(H1641,[4]c!$C$2:$AO$189,8,FALSE)</f>
        <v>24</v>
      </c>
      <c r="P1641" s="51">
        <f>VLOOKUP(H1641,[4]c!$C$2:$AO$189,9,FALSE)</f>
        <v>22</v>
      </c>
      <c r="Q1641" s="51">
        <f>VLOOKUP(H1641,[4]c!$C$2:$AO$189,10,FALSE)</f>
        <v>20</v>
      </c>
      <c r="R1641" s="51">
        <f>VLOOKUP(H1641,[4]c!$C$2:$AO$189,11,FALSE)</f>
        <v>25</v>
      </c>
      <c r="S1641" s="51">
        <f>VLOOKUP(H1641,[4]c!$C$2:$AO$189,12,FALSE)</f>
        <v>21</v>
      </c>
      <c r="T1641" s="51">
        <f>VLOOKUP(H1641,[4]c!$C$2:$AO$189,13,FALSE)</f>
        <v>25</v>
      </c>
      <c r="U1641" s="51">
        <f>VLOOKUP(H1641,[4]c!$C$2:$AO$189,14,FALSE)</f>
        <v>27</v>
      </c>
      <c r="V1641" s="51">
        <f>VLOOKUP(H1641,[4]c!$C$2:$AO$189,15,FALSE)</f>
        <v>27</v>
      </c>
      <c r="W1641" s="51">
        <f>VLOOKUP(H1641,[4]c!$C$2:$AO$189,16,FALSE)</f>
        <v>26</v>
      </c>
      <c r="X1641" s="51">
        <f>VLOOKUP(H1641,[4]c!$C$2:$AO$189,17,FALSE)</f>
        <v>25</v>
      </c>
      <c r="Y1641" s="51">
        <f>VLOOKUP(H1641,[4]c!$C$2:$AO$189,18,FALSE)</f>
        <v>23</v>
      </c>
      <c r="Z1641" s="51">
        <f>VLOOKUP(H1641,[4]c!$C$2:$AO$189,19,FALSE)</f>
        <v>22</v>
      </c>
      <c r="AA1641" s="51">
        <f>VLOOKUP(H1641,[4]c!$C$2:$AO$189,20,FALSE)</f>
        <v>22</v>
      </c>
      <c r="AB1641" s="51">
        <f>VLOOKUP(H1641,[4]c!$C$2:$AO$189,21,FALSE)</f>
        <v>21</v>
      </c>
      <c r="AC1641" s="51">
        <f>VLOOKUP(H1641,[4]c!$C$2:$AO$189,22,FALSE)</f>
        <v>19</v>
      </c>
      <c r="AD1641" s="51">
        <f>VLOOKUP(H1641,[4]c!$C$2:$AO$189,23,FALSE)</f>
        <v>86</v>
      </c>
      <c r="AE1641" s="51">
        <f>VLOOKUP(H1641,[4]c!$C$2:$AO$189,24,FALSE)</f>
        <v>87</v>
      </c>
      <c r="AF1641" s="51">
        <f>VLOOKUP(H1641,[4]c!$C$2:$AO$189,25,FALSE)</f>
        <v>76</v>
      </c>
      <c r="AG1641" s="51">
        <f>VLOOKUP(H1641,[4]c!$C$2:$AO$189,26,FALSE)</f>
        <v>70</v>
      </c>
      <c r="AH1641" s="51">
        <f>VLOOKUP(H1641,[4]c!$C$2:$AO$189,27,FALSE)</f>
        <v>65</v>
      </c>
      <c r="AI1641" s="51">
        <f>VLOOKUP(H1641,[4]c!$C$2:$AO$189,28,FALSE)</f>
        <v>52</v>
      </c>
      <c r="AJ1641" s="51">
        <f>VLOOKUP(H1641,[4]c!$C$2:$AO$189,29,FALSE)</f>
        <v>48</v>
      </c>
      <c r="AK1641" s="51">
        <f>VLOOKUP(H1641,[4]c!$C$2:$AO$189,30,FALSE)</f>
        <v>31</v>
      </c>
      <c r="AL1641" s="51">
        <f>VLOOKUP(H1641,[4]c!$C$2:$AO$189,31,FALSE)</f>
        <v>29</v>
      </c>
      <c r="AM1641" s="51">
        <f>VLOOKUP(H1641,[4]c!$C$2:$AO$189,32,FALSE)</f>
        <v>20</v>
      </c>
      <c r="AN1641" s="51">
        <f>VLOOKUP(H1641,[4]c!$C$2:$AO$189,33,FALSE)</f>
        <v>17</v>
      </c>
      <c r="AO1641" s="51">
        <f>VLOOKUP(H1641,[4]c!$C$2:$AO$189,34,FALSE)</f>
        <v>10</v>
      </c>
      <c r="AP1641" s="51">
        <f>VLOOKUP(H1641,[4]c!$C$2:$AO$189,35,FALSE)</f>
        <v>9</v>
      </c>
      <c r="AQ1641" s="51">
        <f>VLOOKUP(H1641,[4]c!$C$2:$AO$189,36,FALSE)</f>
        <v>65</v>
      </c>
      <c r="AR1641" s="51">
        <f>VLOOKUP(H1641,[4]c!$C$2:$AO$189,37,FALSE)</f>
        <v>44</v>
      </c>
      <c r="AS1641" s="51">
        <f>VLOOKUP(H1641,[4]c!$C$2:$AO$189,38,FALSE)</f>
        <v>208</v>
      </c>
      <c r="AT1641" s="51">
        <f>VLOOKUP(H1641,[4]c!$C$2:$AO$189,39,FALSE)</f>
        <v>35</v>
      </c>
      <c r="AU1641" s="58">
        <v>4961</v>
      </c>
      <c r="AV1641" s="109"/>
      <c r="AW1641" s="109"/>
    </row>
    <row r="1642" spans="1:49" s="33" customFormat="1" ht="12">
      <c r="A1642" s="21">
        <v>1638</v>
      </c>
      <c r="B1642" s="86">
        <v>4962</v>
      </c>
      <c r="C1642" s="76" t="s">
        <v>997</v>
      </c>
      <c r="D1642" s="76" t="s">
        <v>807</v>
      </c>
      <c r="E1642" s="76" t="s">
        <v>808</v>
      </c>
      <c r="F1642" s="44" t="s">
        <v>539</v>
      </c>
      <c r="G1642" s="78" t="s">
        <v>662</v>
      </c>
      <c r="H1642" s="86">
        <v>4962</v>
      </c>
      <c r="I1642" s="16">
        <f t="shared" si="1086"/>
        <v>221</v>
      </c>
      <c r="J1642" s="51">
        <f>VLOOKUP(H1642,[4]c!$C$2:$AO$189,3,FALSE)</f>
        <v>4</v>
      </c>
      <c r="K1642" s="51">
        <f>VLOOKUP(H1642,[4]c!$C$2:$AO$189,4,FALSE)</f>
        <v>10</v>
      </c>
      <c r="L1642" s="51">
        <f>VLOOKUP(H1642,[4]c!$C$2:$AO$189,5,FALSE)</f>
        <v>13</v>
      </c>
      <c r="M1642" s="51">
        <f>VLOOKUP(H1642,[4]c!$C$2:$AO$189,6,FALSE)</f>
        <v>6</v>
      </c>
      <c r="N1642" s="51">
        <f>VLOOKUP(H1642,[4]c!$C$2:$AO$189,7,FALSE)</f>
        <v>7</v>
      </c>
      <c r="O1642" s="51">
        <f>VLOOKUP(H1642,[4]c!$C$2:$AO$189,8,FALSE)</f>
        <v>4</v>
      </c>
      <c r="P1642" s="51">
        <f>VLOOKUP(H1642,[4]c!$C$2:$AO$189,9,FALSE)</f>
        <v>4</v>
      </c>
      <c r="Q1642" s="51">
        <f>VLOOKUP(H1642,[4]c!$C$2:$AO$189,10,FALSE)</f>
        <v>4</v>
      </c>
      <c r="R1642" s="51">
        <f>VLOOKUP(H1642,[4]c!$C$2:$AO$189,11,FALSE)</f>
        <v>5</v>
      </c>
      <c r="S1642" s="51">
        <f>VLOOKUP(H1642,[4]c!$C$2:$AO$189,12,FALSE)</f>
        <v>4</v>
      </c>
      <c r="T1642" s="51">
        <f>VLOOKUP(H1642,[4]c!$C$2:$AO$189,13,FALSE)</f>
        <v>5</v>
      </c>
      <c r="U1642" s="51">
        <f>VLOOKUP(H1642,[4]c!$C$2:$AO$189,14,FALSE)</f>
        <v>5</v>
      </c>
      <c r="V1642" s="51">
        <f>VLOOKUP(H1642,[4]c!$C$2:$AO$189,15,FALSE)</f>
        <v>5</v>
      </c>
      <c r="W1642" s="51">
        <f>VLOOKUP(H1642,[4]c!$C$2:$AO$189,16,FALSE)</f>
        <v>5</v>
      </c>
      <c r="X1642" s="51">
        <f>VLOOKUP(H1642,[4]c!$C$2:$AO$189,17,FALSE)</f>
        <v>5</v>
      </c>
      <c r="Y1642" s="51">
        <f>VLOOKUP(H1642,[4]c!$C$2:$AO$189,18,FALSE)</f>
        <v>5</v>
      </c>
      <c r="Z1642" s="51">
        <f>VLOOKUP(H1642,[4]c!$C$2:$AO$189,19,FALSE)</f>
        <v>4</v>
      </c>
      <c r="AA1642" s="51">
        <f>VLOOKUP(H1642,[4]c!$C$2:$AO$189,20,FALSE)</f>
        <v>4</v>
      </c>
      <c r="AB1642" s="51">
        <f>VLOOKUP(H1642,[4]c!$C$2:$AO$189,21,FALSE)</f>
        <v>4</v>
      </c>
      <c r="AC1642" s="51">
        <f>VLOOKUP(H1642,[4]c!$C$2:$AO$189,22,FALSE)</f>
        <v>4</v>
      </c>
      <c r="AD1642" s="51">
        <f>VLOOKUP(H1642,[4]c!$C$2:$AO$189,23,FALSE)</f>
        <v>16</v>
      </c>
      <c r="AE1642" s="51">
        <f>VLOOKUP(H1642,[4]c!$C$2:$AO$189,24,FALSE)</f>
        <v>16</v>
      </c>
      <c r="AF1642" s="51">
        <f>VLOOKUP(H1642,[4]c!$C$2:$AO$189,25,FALSE)</f>
        <v>13</v>
      </c>
      <c r="AG1642" s="51">
        <f>VLOOKUP(H1642,[4]c!$C$2:$AO$189,26,FALSE)</f>
        <v>15</v>
      </c>
      <c r="AH1642" s="51">
        <f>VLOOKUP(H1642,[4]c!$C$2:$AO$189,27,FALSE)</f>
        <v>13</v>
      </c>
      <c r="AI1642" s="51">
        <f>VLOOKUP(H1642,[4]c!$C$2:$AO$189,28,FALSE)</f>
        <v>11</v>
      </c>
      <c r="AJ1642" s="51">
        <f>VLOOKUP(H1642,[4]c!$C$2:$AO$189,29,FALSE)</f>
        <v>8</v>
      </c>
      <c r="AK1642" s="51">
        <f>VLOOKUP(H1642,[4]c!$C$2:$AO$189,30,FALSE)</f>
        <v>6</v>
      </c>
      <c r="AL1642" s="51">
        <f>VLOOKUP(H1642,[4]c!$C$2:$AO$189,31,FALSE)</f>
        <v>5</v>
      </c>
      <c r="AM1642" s="51">
        <f>VLOOKUP(H1642,[4]c!$C$2:$AO$189,32,FALSE)</f>
        <v>4</v>
      </c>
      <c r="AN1642" s="51">
        <f>VLOOKUP(H1642,[4]c!$C$2:$AO$189,33,FALSE)</f>
        <v>3</v>
      </c>
      <c r="AO1642" s="51">
        <f>VLOOKUP(H1642,[4]c!$C$2:$AO$189,34,FALSE)</f>
        <v>2</v>
      </c>
      <c r="AP1642" s="51">
        <f>VLOOKUP(H1642,[4]c!$C$2:$AO$189,35,FALSE)</f>
        <v>2</v>
      </c>
      <c r="AQ1642" s="51">
        <f>VLOOKUP(H1642,[4]c!$C$2:$AO$189,36,FALSE)</f>
        <v>13</v>
      </c>
      <c r="AR1642" s="51">
        <f>VLOOKUP(H1642,[4]c!$C$2:$AO$189,37,FALSE)</f>
        <v>9</v>
      </c>
      <c r="AS1642" s="51">
        <f>VLOOKUP(H1642,[4]c!$C$2:$AO$189,38,FALSE)</f>
        <v>40</v>
      </c>
      <c r="AT1642" s="51">
        <f>VLOOKUP(H1642,[4]c!$C$2:$AO$189,39,FALSE)</f>
        <v>7</v>
      </c>
      <c r="AU1642" s="58">
        <v>4962</v>
      </c>
      <c r="AV1642" s="109"/>
      <c r="AW1642" s="109"/>
    </row>
    <row r="1643" spans="1:49" s="33" customFormat="1" ht="12">
      <c r="A1643" s="6">
        <v>1639</v>
      </c>
      <c r="B1643" s="86">
        <v>4967</v>
      </c>
      <c r="C1643" s="76" t="s">
        <v>997</v>
      </c>
      <c r="D1643" s="76" t="s">
        <v>807</v>
      </c>
      <c r="E1643" s="76" t="s">
        <v>808</v>
      </c>
      <c r="F1643" s="44" t="s">
        <v>540</v>
      </c>
      <c r="G1643" s="78" t="s">
        <v>667</v>
      </c>
      <c r="H1643" s="86">
        <v>4967</v>
      </c>
      <c r="I1643" s="16">
        <f t="shared" si="1086"/>
        <v>771</v>
      </c>
      <c r="J1643" s="51">
        <f>VLOOKUP(H1643,[4]c!$C$2:$AO$189,3,FALSE)</f>
        <v>4</v>
      </c>
      <c r="K1643" s="51">
        <f>VLOOKUP(H1643,[4]c!$C$2:$AO$189,4,FALSE)</f>
        <v>7</v>
      </c>
      <c r="L1643" s="51">
        <f>VLOOKUP(H1643,[4]c!$C$2:$AO$189,5,FALSE)</f>
        <v>13</v>
      </c>
      <c r="M1643" s="51">
        <f>VLOOKUP(H1643,[4]c!$C$2:$AO$189,6,FALSE)</f>
        <v>15</v>
      </c>
      <c r="N1643" s="51">
        <f>VLOOKUP(H1643,[4]c!$C$2:$AO$189,7,FALSE)</f>
        <v>10</v>
      </c>
      <c r="O1643" s="51">
        <f>VLOOKUP(H1643,[4]c!$C$2:$AO$189,8,FALSE)</f>
        <v>20</v>
      </c>
      <c r="P1643" s="51">
        <f>VLOOKUP(H1643,[4]c!$C$2:$AO$189,9,FALSE)</f>
        <v>18</v>
      </c>
      <c r="Q1643" s="51">
        <f>VLOOKUP(H1643,[4]c!$C$2:$AO$189,10,FALSE)</f>
        <v>16</v>
      </c>
      <c r="R1643" s="51">
        <f>VLOOKUP(H1643,[4]c!$C$2:$AO$189,11,FALSE)</f>
        <v>20</v>
      </c>
      <c r="S1643" s="51">
        <f>VLOOKUP(H1643,[4]c!$C$2:$AO$189,12,FALSE)</f>
        <v>17</v>
      </c>
      <c r="T1643" s="51">
        <f>VLOOKUP(H1643,[4]c!$C$2:$AO$189,13,FALSE)</f>
        <v>20</v>
      </c>
      <c r="U1643" s="51">
        <f>VLOOKUP(H1643,[4]c!$C$2:$AO$189,14,FALSE)</f>
        <v>22</v>
      </c>
      <c r="V1643" s="51">
        <f>VLOOKUP(H1643,[4]c!$C$2:$AO$189,15,FALSE)</f>
        <v>22</v>
      </c>
      <c r="W1643" s="51">
        <f>VLOOKUP(H1643,[4]c!$C$2:$AO$189,16,FALSE)</f>
        <v>21</v>
      </c>
      <c r="X1643" s="51">
        <f>VLOOKUP(H1643,[4]c!$C$2:$AO$189,17,FALSE)</f>
        <v>20</v>
      </c>
      <c r="Y1643" s="51">
        <f>VLOOKUP(H1643,[4]c!$C$2:$AO$189,18,FALSE)</f>
        <v>19</v>
      </c>
      <c r="Z1643" s="51">
        <f>VLOOKUP(H1643,[4]c!$C$2:$AO$189,19,FALSE)</f>
        <v>18</v>
      </c>
      <c r="AA1643" s="51">
        <f>VLOOKUP(H1643,[4]c!$C$2:$AO$189,20,FALSE)</f>
        <v>17</v>
      </c>
      <c r="AB1643" s="51">
        <f>VLOOKUP(H1643,[4]c!$C$2:$AO$189,21,FALSE)</f>
        <v>16</v>
      </c>
      <c r="AC1643" s="51">
        <f>VLOOKUP(H1643,[4]c!$C$2:$AO$189,22,FALSE)</f>
        <v>14</v>
      </c>
      <c r="AD1643" s="51">
        <f>VLOOKUP(H1643,[4]c!$C$2:$AO$189,23,FALSE)</f>
        <v>64</v>
      </c>
      <c r="AE1643" s="51">
        <f>VLOOKUP(H1643,[4]c!$C$2:$AO$189,24,FALSE)</f>
        <v>65</v>
      </c>
      <c r="AF1643" s="51">
        <f>VLOOKUP(H1643,[4]c!$C$2:$AO$189,25,FALSE)</f>
        <v>56</v>
      </c>
      <c r="AG1643" s="51">
        <f>VLOOKUP(H1643,[4]c!$C$2:$AO$189,26,FALSE)</f>
        <v>51</v>
      </c>
      <c r="AH1643" s="51">
        <f>VLOOKUP(H1643,[4]c!$C$2:$AO$189,27,FALSE)</f>
        <v>46</v>
      </c>
      <c r="AI1643" s="51">
        <f>VLOOKUP(H1643,[4]c!$C$2:$AO$189,28,FALSE)</f>
        <v>39</v>
      </c>
      <c r="AJ1643" s="51">
        <f>VLOOKUP(H1643,[4]c!$C$2:$AO$189,29,FALSE)</f>
        <v>36</v>
      </c>
      <c r="AK1643" s="51">
        <f>VLOOKUP(H1643,[4]c!$C$2:$AO$189,30,FALSE)</f>
        <v>23</v>
      </c>
      <c r="AL1643" s="51">
        <f>VLOOKUP(H1643,[4]c!$C$2:$AO$189,31,FALSE)</f>
        <v>21</v>
      </c>
      <c r="AM1643" s="51">
        <f>VLOOKUP(H1643,[4]c!$C$2:$AO$189,32,FALSE)</f>
        <v>15</v>
      </c>
      <c r="AN1643" s="51">
        <f>VLOOKUP(H1643,[4]c!$C$2:$AO$189,33,FALSE)</f>
        <v>13</v>
      </c>
      <c r="AO1643" s="51">
        <f>VLOOKUP(H1643,[4]c!$C$2:$AO$189,34,FALSE)</f>
        <v>7</v>
      </c>
      <c r="AP1643" s="51">
        <f>VLOOKUP(H1643,[4]c!$C$2:$AO$189,35,FALSE)</f>
        <v>6</v>
      </c>
      <c r="AQ1643" s="51">
        <f>VLOOKUP(H1643,[4]c!$C$2:$AO$189,36,FALSE)</f>
        <v>53</v>
      </c>
      <c r="AR1643" s="51">
        <f>VLOOKUP(H1643,[4]c!$C$2:$AO$189,37,FALSE)</f>
        <v>35</v>
      </c>
      <c r="AS1643" s="51">
        <f>VLOOKUP(H1643,[4]c!$C$2:$AO$189,38,FALSE)</f>
        <v>153</v>
      </c>
      <c r="AT1643" s="51">
        <f>VLOOKUP(H1643,[4]c!$C$2:$AO$189,39,FALSE)</f>
        <v>26</v>
      </c>
      <c r="AU1643" s="58">
        <v>4967</v>
      </c>
      <c r="AV1643" s="109"/>
      <c r="AW1643" s="109"/>
    </row>
    <row r="1644" spans="1:49" s="33" customFormat="1" ht="12">
      <c r="A1644" s="21">
        <v>1640</v>
      </c>
      <c r="B1644" s="86">
        <v>6828</v>
      </c>
      <c r="C1644" s="76" t="s">
        <v>997</v>
      </c>
      <c r="D1644" s="76" t="s">
        <v>807</v>
      </c>
      <c r="E1644" s="76" t="s">
        <v>808</v>
      </c>
      <c r="F1644" s="44" t="s">
        <v>541</v>
      </c>
      <c r="G1644" s="78" t="s">
        <v>662</v>
      </c>
      <c r="H1644" s="86">
        <v>6828</v>
      </c>
      <c r="I1644" s="16">
        <f t="shared" si="1086"/>
        <v>312</v>
      </c>
      <c r="J1644" s="51">
        <f>VLOOKUP(H1644,[4]c!$C$2:$AO$189,3,FALSE)</f>
        <v>9</v>
      </c>
      <c r="K1644" s="51">
        <f>VLOOKUP(H1644,[4]c!$C$2:$AO$189,4,FALSE)</f>
        <v>5</v>
      </c>
      <c r="L1644" s="51">
        <f>VLOOKUP(H1644,[4]c!$C$2:$AO$189,5,FALSE)</f>
        <v>6</v>
      </c>
      <c r="M1644" s="51">
        <f>VLOOKUP(H1644,[4]c!$C$2:$AO$189,6,FALSE)</f>
        <v>8</v>
      </c>
      <c r="N1644" s="51">
        <f>VLOOKUP(H1644,[4]c!$C$2:$AO$189,7,FALSE)</f>
        <v>3</v>
      </c>
      <c r="O1644" s="51">
        <f>VLOOKUP(H1644,[4]c!$C$2:$AO$189,8,FALSE)</f>
        <v>6</v>
      </c>
      <c r="P1644" s="51">
        <f>VLOOKUP(H1644,[4]c!$C$2:$AO$189,9,FALSE)</f>
        <v>5</v>
      </c>
      <c r="Q1644" s="51">
        <f>VLOOKUP(H1644,[4]c!$C$2:$AO$189,10,FALSE)</f>
        <v>5</v>
      </c>
      <c r="R1644" s="51">
        <f>VLOOKUP(H1644,[4]c!$C$2:$AO$189,11,FALSE)</f>
        <v>6</v>
      </c>
      <c r="S1644" s="51">
        <f>VLOOKUP(H1644,[4]c!$C$2:$AO$189,12,FALSE)</f>
        <v>5</v>
      </c>
      <c r="T1644" s="51">
        <f>VLOOKUP(H1644,[4]c!$C$2:$AO$189,13,FALSE)</f>
        <v>6</v>
      </c>
      <c r="U1644" s="51">
        <f>VLOOKUP(H1644,[4]c!$C$2:$AO$189,14,FALSE)</f>
        <v>7</v>
      </c>
      <c r="V1644" s="51">
        <f>VLOOKUP(H1644,[4]c!$C$2:$AO$189,15,FALSE)</f>
        <v>7</v>
      </c>
      <c r="W1644" s="51">
        <f>VLOOKUP(H1644,[4]c!$C$2:$AO$189,16,FALSE)</f>
        <v>7</v>
      </c>
      <c r="X1644" s="51">
        <f>VLOOKUP(H1644,[4]c!$C$2:$AO$189,17,FALSE)</f>
        <v>7</v>
      </c>
      <c r="Y1644" s="51">
        <f>VLOOKUP(H1644,[4]c!$C$2:$AO$189,18,FALSE)</f>
        <v>7</v>
      </c>
      <c r="Z1644" s="51">
        <f>VLOOKUP(H1644,[4]c!$C$2:$AO$189,19,FALSE)</f>
        <v>7</v>
      </c>
      <c r="AA1644" s="51">
        <f>VLOOKUP(H1644,[4]c!$C$2:$AO$189,20,FALSE)</f>
        <v>7</v>
      </c>
      <c r="AB1644" s="51">
        <f>VLOOKUP(H1644,[4]c!$C$2:$AO$189,21,FALSE)</f>
        <v>6</v>
      </c>
      <c r="AC1644" s="51">
        <f>VLOOKUP(H1644,[4]c!$C$2:$AO$189,22,FALSE)</f>
        <v>6</v>
      </c>
      <c r="AD1644" s="51">
        <f>VLOOKUP(H1644,[4]c!$C$2:$AO$189,23,FALSE)</f>
        <v>25</v>
      </c>
      <c r="AE1644" s="51">
        <f>VLOOKUP(H1644,[4]c!$C$2:$AO$189,24,FALSE)</f>
        <v>25</v>
      </c>
      <c r="AF1644" s="51">
        <f>VLOOKUP(H1644,[4]c!$C$2:$AO$189,25,FALSE)</f>
        <v>22</v>
      </c>
      <c r="AG1644" s="51">
        <f>VLOOKUP(H1644,[4]c!$C$2:$AO$189,26,FALSE)</f>
        <v>23</v>
      </c>
      <c r="AH1644" s="51">
        <f>VLOOKUP(H1644,[4]c!$C$2:$AO$189,27,FALSE)</f>
        <v>20</v>
      </c>
      <c r="AI1644" s="51">
        <f>VLOOKUP(H1644,[4]c!$C$2:$AO$189,28,FALSE)</f>
        <v>17</v>
      </c>
      <c r="AJ1644" s="51">
        <f>VLOOKUP(H1644,[4]c!$C$2:$AO$189,29,FALSE)</f>
        <v>14</v>
      </c>
      <c r="AK1644" s="51">
        <f>VLOOKUP(H1644,[4]c!$C$2:$AO$189,30,FALSE)</f>
        <v>11</v>
      </c>
      <c r="AL1644" s="51">
        <f>VLOOKUP(H1644,[4]c!$C$2:$AO$189,31,FALSE)</f>
        <v>10</v>
      </c>
      <c r="AM1644" s="51">
        <f>VLOOKUP(H1644,[4]c!$C$2:$AO$189,32,FALSE)</f>
        <v>7</v>
      </c>
      <c r="AN1644" s="51">
        <f>VLOOKUP(H1644,[4]c!$C$2:$AO$189,33,FALSE)</f>
        <v>6</v>
      </c>
      <c r="AO1644" s="51">
        <f>VLOOKUP(H1644,[4]c!$C$2:$AO$189,34,FALSE)</f>
        <v>4</v>
      </c>
      <c r="AP1644" s="51">
        <f>VLOOKUP(H1644,[4]c!$C$2:$AO$189,35,FALSE)</f>
        <v>3</v>
      </c>
      <c r="AQ1644" s="51">
        <f>VLOOKUP(H1644,[4]c!$C$2:$AO$189,36,FALSE)</f>
        <v>17</v>
      </c>
      <c r="AR1644" s="51">
        <f>VLOOKUP(H1644,[4]c!$C$2:$AO$189,37,FALSE)</f>
        <v>14</v>
      </c>
      <c r="AS1644" s="51">
        <f>VLOOKUP(H1644,[4]c!$C$2:$AO$189,38,FALSE)</f>
        <v>63</v>
      </c>
      <c r="AT1644" s="51">
        <f>VLOOKUP(H1644,[4]c!$C$2:$AO$189,39,FALSE)</f>
        <v>11</v>
      </c>
      <c r="AU1644" s="58">
        <v>6828</v>
      </c>
      <c r="AV1644" s="109"/>
      <c r="AW1644" s="109"/>
    </row>
    <row r="1645" spans="1:49" s="33" customFormat="1" ht="12">
      <c r="A1645" s="21">
        <v>1641</v>
      </c>
      <c r="B1645" s="86">
        <v>6829</v>
      </c>
      <c r="C1645" s="76" t="s">
        <v>997</v>
      </c>
      <c r="D1645" s="76" t="s">
        <v>807</v>
      </c>
      <c r="E1645" s="76" t="s">
        <v>808</v>
      </c>
      <c r="F1645" s="44" t="s">
        <v>542</v>
      </c>
      <c r="G1645" s="78" t="s">
        <v>662</v>
      </c>
      <c r="H1645" s="86">
        <v>6829</v>
      </c>
      <c r="I1645" s="16">
        <f t="shared" si="1086"/>
        <v>364</v>
      </c>
      <c r="J1645" s="51">
        <f>VLOOKUP(H1645,[4]c!$C$2:$AO$189,3,FALSE)</f>
        <v>2</v>
      </c>
      <c r="K1645" s="51">
        <f>VLOOKUP(H1645,[4]c!$C$2:$AO$189,4,FALSE)</f>
        <v>7</v>
      </c>
      <c r="L1645" s="51">
        <f>VLOOKUP(H1645,[4]c!$C$2:$AO$189,5,FALSE)</f>
        <v>3</v>
      </c>
      <c r="M1645" s="51">
        <f>VLOOKUP(H1645,[4]c!$C$2:$AO$189,6,FALSE)</f>
        <v>4</v>
      </c>
      <c r="N1645" s="51">
        <f>VLOOKUP(H1645,[4]c!$C$2:$AO$189,7,FALSE)</f>
        <v>5</v>
      </c>
      <c r="O1645" s="51">
        <f>VLOOKUP(H1645,[4]c!$C$2:$AO$189,8,FALSE)</f>
        <v>10</v>
      </c>
      <c r="P1645" s="51">
        <f>VLOOKUP(H1645,[4]c!$C$2:$AO$189,9,FALSE)</f>
        <v>9</v>
      </c>
      <c r="Q1645" s="51">
        <f>VLOOKUP(H1645,[4]c!$C$2:$AO$189,10,FALSE)</f>
        <v>8</v>
      </c>
      <c r="R1645" s="51">
        <f>VLOOKUP(H1645,[4]c!$C$2:$AO$189,11,FALSE)</f>
        <v>10</v>
      </c>
      <c r="S1645" s="51">
        <f>VLOOKUP(H1645,[4]c!$C$2:$AO$189,12,FALSE)</f>
        <v>8</v>
      </c>
      <c r="T1645" s="51">
        <f>VLOOKUP(H1645,[4]c!$C$2:$AO$189,13,FALSE)</f>
        <v>9</v>
      </c>
      <c r="U1645" s="51">
        <f>VLOOKUP(H1645,[4]c!$C$2:$AO$189,14,FALSE)</f>
        <v>10</v>
      </c>
      <c r="V1645" s="51">
        <f>VLOOKUP(H1645,[4]c!$C$2:$AO$189,15,FALSE)</f>
        <v>10</v>
      </c>
      <c r="W1645" s="51">
        <f>VLOOKUP(H1645,[4]c!$C$2:$AO$189,16,FALSE)</f>
        <v>9</v>
      </c>
      <c r="X1645" s="51">
        <f>VLOOKUP(H1645,[4]c!$C$2:$AO$189,17,FALSE)</f>
        <v>9</v>
      </c>
      <c r="Y1645" s="51">
        <f>VLOOKUP(H1645,[4]c!$C$2:$AO$189,18,FALSE)</f>
        <v>9</v>
      </c>
      <c r="Z1645" s="51">
        <f>VLOOKUP(H1645,[4]c!$C$2:$AO$189,19,FALSE)</f>
        <v>8</v>
      </c>
      <c r="AA1645" s="51">
        <f>VLOOKUP(H1645,[4]c!$C$2:$AO$189,20,FALSE)</f>
        <v>7</v>
      </c>
      <c r="AB1645" s="51">
        <f>VLOOKUP(H1645,[4]c!$C$2:$AO$189,21,FALSE)</f>
        <v>7</v>
      </c>
      <c r="AC1645" s="51">
        <f>VLOOKUP(H1645,[4]c!$C$2:$AO$189,22,FALSE)</f>
        <v>7</v>
      </c>
      <c r="AD1645" s="51">
        <f>VLOOKUP(H1645,[4]c!$C$2:$AO$189,23,FALSE)</f>
        <v>29</v>
      </c>
      <c r="AE1645" s="51">
        <f>VLOOKUP(H1645,[4]c!$C$2:$AO$189,24,FALSE)</f>
        <v>29</v>
      </c>
      <c r="AF1645" s="51">
        <f>VLOOKUP(H1645,[4]c!$C$2:$AO$189,25,FALSE)</f>
        <v>25</v>
      </c>
      <c r="AG1645" s="51">
        <f>VLOOKUP(H1645,[4]c!$C$2:$AO$189,26,FALSE)</f>
        <v>26</v>
      </c>
      <c r="AH1645" s="51">
        <f>VLOOKUP(H1645,[4]c!$C$2:$AO$189,27,FALSE)</f>
        <v>23</v>
      </c>
      <c r="AI1645" s="51">
        <f>VLOOKUP(H1645,[4]c!$C$2:$AO$189,28,FALSE)</f>
        <v>19</v>
      </c>
      <c r="AJ1645" s="51">
        <f>VLOOKUP(H1645,[4]c!$C$2:$AO$189,29,FALSE)</f>
        <v>17</v>
      </c>
      <c r="AK1645" s="51">
        <f>VLOOKUP(H1645,[4]c!$C$2:$AO$189,30,FALSE)</f>
        <v>13</v>
      </c>
      <c r="AL1645" s="51">
        <f>VLOOKUP(H1645,[4]c!$C$2:$AO$189,31,FALSE)</f>
        <v>11</v>
      </c>
      <c r="AM1645" s="51">
        <f>VLOOKUP(H1645,[4]c!$C$2:$AO$189,32,FALSE)</f>
        <v>8</v>
      </c>
      <c r="AN1645" s="51">
        <f>VLOOKUP(H1645,[4]c!$C$2:$AO$189,33,FALSE)</f>
        <v>7</v>
      </c>
      <c r="AO1645" s="51">
        <f>VLOOKUP(H1645,[4]c!$C$2:$AO$189,34,FALSE)</f>
        <v>3</v>
      </c>
      <c r="AP1645" s="51">
        <f>VLOOKUP(H1645,[4]c!$C$2:$AO$189,35,FALSE)</f>
        <v>3</v>
      </c>
      <c r="AQ1645" s="51">
        <f>VLOOKUP(H1645,[4]c!$C$2:$AO$189,36,FALSE)</f>
        <v>24</v>
      </c>
      <c r="AR1645" s="51">
        <f>VLOOKUP(H1645,[4]c!$C$2:$AO$189,37,FALSE)</f>
        <v>16</v>
      </c>
      <c r="AS1645" s="51">
        <f>VLOOKUP(H1645,[4]c!$C$2:$AO$189,38,FALSE)</f>
        <v>72</v>
      </c>
      <c r="AT1645" s="51">
        <f>VLOOKUP(H1645,[4]c!$C$2:$AO$189,39,FALSE)</f>
        <v>12</v>
      </c>
      <c r="AU1645" s="58">
        <v>6829</v>
      </c>
      <c r="AV1645" s="109"/>
      <c r="AW1645" s="109"/>
    </row>
    <row r="1646" spans="1:49" s="33" customFormat="1" ht="12">
      <c r="A1646" s="6">
        <v>1642</v>
      </c>
      <c r="B1646" s="86">
        <v>6830</v>
      </c>
      <c r="C1646" s="76" t="s">
        <v>997</v>
      </c>
      <c r="D1646" s="76" t="s">
        <v>807</v>
      </c>
      <c r="E1646" s="76" t="s">
        <v>808</v>
      </c>
      <c r="F1646" s="44" t="s">
        <v>543</v>
      </c>
      <c r="G1646" s="78" t="s">
        <v>662</v>
      </c>
      <c r="H1646" s="86">
        <v>6830</v>
      </c>
      <c r="I1646" s="16">
        <f t="shared" si="1086"/>
        <v>86</v>
      </c>
      <c r="J1646" s="51">
        <f>VLOOKUP(H1646,[4]c!$C$2:$AO$189,3,FALSE)</f>
        <v>2</v>
      </c>
      <c r="K1646" s="51">
        <f>VLOOKUP(H1646,[4]c!$C$2:$AO$189,4,FALSE)</f>
        <v>0</v>
      </c>
      <c r="L1646" s="51">
        <f>VLOOKUP(H1646,[4]c!$C$2:$AO$189,5,FALSE)</f>
        <v>6</v>
      </c>
      <c r="M1646" s="51">
        <f>VLOOKUP(H1646,[4]c!$C$2:$AO$189,6,FALSE)</f>
        <v>2</v>
      </c>
      <c r="N1646" s="51">
        <f>VLOOKUP(H1646,[4]c!$C$2:$AO$189,7,FALSE)</f>
        <v>1</v>
      </c>
      <c r="O1646" s="51">
        <f>VLOOKUP(H1646,[4]c!$C$2:$AO$189,8,FALSE)</f>
        <v>2</v>
      </c>
      <c r="P1646" s="51">
        <f>VLOOKUP(H1646,[4]c!$C$2:$AO$189,9,FALSE)</f>
        <v>2</v>
      </c>
      <c r="Q1646" s="51">
        <f>VLOOKUP(H1646,[4]c!$C$2:$AO$189,10,FALSE)</f>
        <v>2</v>
      </c>
      <c r="R1646" s="51">
        <f>VLOOKUP(H1646,[4]c!$C$2:$AO$189,11,FALSE)</f>
        <v>2</v>
      </c>
      <c r="S1646" s="51">
        <f>VLOOKUP(H1646,[4]c!$C$2:$AO$189,12,FALSE)</f>
        <v>2</v>
      </c>
      <c r="T1646" s="51">
        <f>VLOOKUP(H1646,[4]c!$C$2:$AO$189,13,FALSE)</f>
        <v>2</v>
      </c>
      <c r="U1646" s="51">
        <f>VLOOKUP(H1646,[4]c!$C$2:$AO$189,14,FALSE)</f>
        <v>2</v>
      </c>
      <c r="V1646" s="51">
        <f>VLOOKUP(H1646,[4]c!$C$2:$AO$189,15,FALSE)</f>
        <v>2</v>
      </c>
      <c r="W1646" s="51">
        <f>VLOOKUP(H1646,[4]c!$C$2:$AO$189,16,FALSE)</f>
        <v>2</v>
      </c>
      <c r="X1646" s="51">
        <f>VLOOKUP(H1646,[4]c!$C$2:$AO$189,17,FALSE)</f>
        <v>2</v>
      </c>
      <c r="Y1646" s="51">
        <f>VLOOKUP(H1646,[4]c!$C$2:$AO$189,18,FALSE)</f>
        <v>2</v>
      </c>
      <c r="Z1646" s="51">
        <f>VLOOKUP(H1646,[4]c!$C$2:$AO$189,19,FALSE)</f>
        <v>2</v>
      </c>
      <c r="AA1646" s="51">
        <f>VLOOKUP(H1646,[4]c!$C$2:$AO$189,20,FALSE)</f>
        <v>2</v>
      </c>
      <c r="AB1646" s="51">
        <f>VLOOKUP(H1646,[4]c!$C$2:$AO$189,21,FALSE)</f>
        <v>2</v>
      </c>
      <c r="AC1646" s="51">
        <f>VLOOKUP(H1646,[4]c!$C$2:$AO$189,22,FALSE)</f>
        <v>2</v>
      </c>
      <c r="AD1646" s="51">
        <f>VLOOKUP(H1646,[4]c!$C$2:$AO$189,23,FALSE)</f>
        <v>4</v>
      </c>
      <c r="AE1646" s="51">
        <f>VLOOKUP(H1646,[4]c!$C$2:$AO$189,24,FALSE)</f>
        <v>6</v>
      </c>
      <c r="AF1646" s="51">
        <f>VLOOKUP(H1646,[4]c!$C$2:$AO$189,25,FALSE)</f>
        <v>5</v>
      </c>
      <c r="AG1646" s="51">
        <f>VLOOKUP(H1646,[4]c!$C$2:$AO$189,26,FALSE)</f>
        <v>6</v>
      </c>
      <c r="AH1646" s="51">
        <f>VLOOKUP(H1646,[4]c!$C$2:$AO$189,27,FALSE)</f>
        <v>6</v>
      </c>
      <c r="AI1646" s="51">
        <f>VLOOKUP(H1646,[4]c!$C$2:$AO$189,28,FALSE)</f>
        <v>5</v>
      </c>
      <c r="AJ1646" s="51">
        <f>VLOOKUP(H1646,[4]c!$C$2:$AO$189,29,FALSE)</f>
        <v>3</v>
      </c>
      <c r="AK1646" s="51">
        <f>VLOOKUP(H1646,[4]c!$C$2:$AO$189,30,FALSE)</f>
        <v>3</v>
      </c>
      <c r="AL1646" s="51">
        <f>VLOOKUP(H1646,[4]c!$C$2:$AO$189,31,FALSE)</f>
        <v>2</v>
      </c>
      <c r="AM1646" s="51">
        <f>VLOOKUP(H1646,[4]c!$C$2:$AO$189,32,FALSE)</f>
        <v>2</v>
      </c>
      <c r="AN1646" s="51">
        <f>VLOOKUP(H1646,[4]c!$C$2:$AO$189,33,FALSE)</f>
        <v>1</v>
      </c>
      <c r="AO1646" s="51">
        <f>VLOOKUP(H1646,[4]c!$C$2:$AO$189,34,FALSE)</f>
        <v>1</v>
      </c>
      <c r="AP1646" s="51">
        <f>VLOOKUP(H1646,[4]c!$C$2:$AO$189,35,FALSE)</f>
        <v>1</v>
      </c>
      <c r="AQ1646" s="51">
        <f>VLOOKUP(H1646,[4]c!$C$2:$AO$189,36,FALSE)</f>
        <v>5</v>
      </c>
      <c r="AR1646" s="51">
        <f>VLOOKUP(H1646,[4]c!$C$2:$AO$189,37,FALSE)</f>
        <v>4</v>
      </c>
      <c r="AS1646" s="51">
        <f>VLOOKUP(H1646,[4]c!$C$2:$AO$189,38,FALSE)</f>
        <v>15</v>
      </c>
      <c r="AT1646" s="51">
        <f>VLOOKUP(H1646,[4]c!$C$2:$AO$189,39,FALSE)</f>
        <v>3</v>
      </c>
      <c r="AU1646" s="58">
        <v>6830</v>
      </c>
      <c r="AV1646" s="109"/>
      <c r="AW1646" s="109"/>
    </row>
    <row r="1647" spans="1:49" s="33" customFormat="1" ht="12">
      <c r="A1647" s="21">
        <v>1643</v>
      </c>
      <c r="B1647" s="86">
        <v>6835</v>
      </c>
      <c r="C1647" s="76" t="s">
        <v>997</v>
      </c>
      <c r="D1647" s="76" t="s">
        <v>807</v>
      </c>
      <c r="E1647" s="76" t="s">
        <v>808</v>
      </c>
      <c r="F1647" s="44" t="s">
        <v>544</v>
      </c>
      <c r="G1647" s="78" t="s">
        <v>662</v>
      </c>
      <c r="H1647" s="86">
        <v>6835</v>
      </c>
      <c r="I1647" s="16">
        <f t="shared" si="1086"/>
        <v>371</v>
      </c>
      <c r="J1647" s="51">
        <f>VLOOKUP(H1647,[4]c!$C$2:$AO$189,3,FALSE)</f>
        <v>5</v>
      </c>
      <c r="K1647" s="51">
        <f>VLOOKUP(H1647,[4]c!$C$2:$AO$189,4,FALSE)</f>
        <v>6</v>
      </c>
      <c r="L1647" s="51">
        <f>VLOOKUP(H1647,[4]c!$C$2:$AO$189,5,FALSE)</f>
        <v>6</v>
      </c>
      <c r="M1647" s="51">
        <f>VLOOKUP(H1647,[4]c!$C$2:$AO$189,6,FALSE)</f>
        <v>5</v>
      </c>
      <c r="N1647" s="51">
        <f>VLOOKUP(H1647,[4]c!$C$2:$AO$189,7,FALSE)</f>
        <v>8</v>
      </c>
      <c r="O1647" s="51">
        <f>VLOOKUP(H1647,[4]c!$C$2:$AO$189,8,FALSE)</f>
        <v>9</v>
      </c>
      <c r="P1647" s="51">
        <f>VLOOKUP(H1647,[4]c!$C$2:$AO$189,9,FALSE)</f>
        <v>8</v>
      </c>
      <c r="Q1647" s="51">
        <f>VLOOKUP(H1647,[4]c!$C$2:$AO$189,10,FALSE)</f>
        <v>7</v>
      </c>
      <c r="R1647" s="51">
        <f>VLOOKUP(H1647,[4]c!$C$2:$AO$189,11,FALSE)</f>
        <v>9</v>
      </c>
      <c r="S1647" s="51">
        <f>VLOOKUP(H1647,[4]c!$C$2:$AO$189,12,FALSE)</f>
        <v>8</v>
      </c>
      <c r="T1647" s="51">
        <f>VLOOKUP(H1647,[4]c!$C$2:$AO$189,13,FALSE)</f>
        <v>9</v>
      </c>
      <c r="U1647" s="51">
        <f>VLOOKUP(H1647,[4]c!$C$2:$AO$189,14,FALSE)</f>
        <v>10</v>
      </c>
      <c r="V1647" s="51">
        <f>VLOOKUP(H1647,[4]c!$C$2:$AO$189,15,FALSE)</f>
        <v>10</v>
      </c>
      <c r="W1647" s="51">
        <f>VLOOKUP(H1647,[4]c!$C$2:$AO$189,16,FALSE)</f>
        <v>9</v>
      </c>
      <c r="X1647" s="51">
        <f>VLOOKUP(H1647,[4]c!$C$2:$AO$189,17,FALSE)</f>
        <v>9</v>
      </c>
      <c r="Y1647" s="51">
        <f>VLOOKUP(H1647,[4]c!$C$2:$AO$189,18,FALSE)</f>
        <v>9</v>
      </c>
      <c r="Z1647" s="51">
        <f>VLOOKUP(H1647,[4]c!$C$2:$AO$189,19,FALSE)</f>
        <v>8</v>
      </c>
      <c r="AA1647" s="51">
        <f>VLOOKUP(H1647,[4]c!$C$2:$AO$189,20,FALSE)</f>
        <v>7</v>
      </c>
      <c r="AB1647" s="51">
        <f>VLOOKUP(H1647,[4]c!$C$2:$AO$189,21,FALSE)</f>
        <v>7</v>
      </c>
      <c r="AC1647" s="51">
        <f>VLOOKUP(H1647,[4]c!$C$2:$AO$189,22,FALSE)</f>
        <v>7</v>
      </c>
      <c r="AD1647" s="51">
        <f>VLOOKUP(H1647,[4]c!$C$2:$AO$189,23,FALSE)</f>
        <v>29</v>
      </c>
      <c r="AE1647" s="51">
        <f>VLOOKUP(H1647,[4]c!$C$2:$AO$189,24,FALSE)</f>
        <v>30</v>
      </c>
      <c r="AF1647" s="51">
        <f>VLOOKUP(H1647,[4]c!$C$2:$AO$189,25,FALSE)</f>
        <v>26</v>
      </c>
      <c r="AG1647" s="51">
        <f>VLOOKUP(H1647,[4]c!$C$2:$AO$189,26,FALSE)</f>
        <v>27</v>
      </c>
      <c r="AH1647" s="51">
        <f>VLOOKUP(H1647,[4]c!$C$2:$AO$189,27,FALSE)</f>
        <v>23</v>
      </c>
      <c r="AI1647" s="51">
        <f>VLOOKUP(H1647,[4]c!$C$2:$AO$189,28,FALSE)</f>
        <v>20</v>
      </c>
      <c r="AJ1647" s="51">
        <f>VLOOKUP(H1647,[4]c!$C$2:$AO$189,29,FALSE)</f>
        <v>17</v>
      </c>
      <c r="AK1647" s="51">
        <f>VLOOKUP(H1647,[4]c!$C$2:$AO$189,30,FALSE)</f>
        <v>11</v>
      </c>
      <c r="AL1647" s="51">
        <f>VLOOKUP(H1647,[4]c!$C$2:$AO$189,31,FALSE)</f>
        <v>11</v>
      </c>
      <c r="AM1647" s="51">
        <f>VLOOKUP(H1647,[4]c!$C$2:$AO$189,32,FALSE)</f>
        <v>8</v>
      </c>
      <c r="AN1647" s="51">
        <f>VLOOKUP(H1647,[4]c!$C$2:$AO$189,33,FALSE)</f>
        <v>7</v>
      </c>
      <c r="AO1647" s="51">
        <f>VLOOKUP(H1647,[4]c!$C$2:$AO$189,34,FALSE)</f>
        <v>3</v>
      </c>
      <c r="AP1647" s="51">
        <f>VLOOKUP(H1647,[4]c!$C$2:$AO$189,35,FALSE)</f>
        <v>3</v>
      </c>
      <c r="AQ1647" s="51">
        <f>VLOOKUP(H1647,[4]c!$C$2:$AO$189,36,FALSE)</f>
        <v>24</v>
      </c>
      <c r="AR1647" s="51">
        <f>VLOOKUP(H1647,[4]c!$C$2:$AO$189,37,FALSE)</f>
        <v>16</v>
      </c>
      <c r="AS1647" s="51">
        <f>VLOOKUP(H1647,[4]c!$C$2:$AO$189,38,FALSE)</f>
        <v>74</v>
      </c>
      <c r="AT1647" s="51">
        <f>VLOOKUP(H1647,[4]c!$C$2:$AO$189,39,FALSE)</f>
        <v>12</v>
      </c>
      <c r="AU1647" s="58">
        <v>6835</v>
      </c>
      <c r="AV1647" s="109"/>
      <c r="AW1647" s="109"/>
    </row>
    <row r="1648" spans="1:49" s="33" customFormat="1" ht="12">
      <c r="A1648" s="21">
        <v>1644</v>
      </c>
      <c r="B1648" s="86">
        <v>6944</v>
      </c>
      <c r="C1648" s="76" t="s">
        <v>997</v>
      </c>
      <c r="D1648" s="76" t="s">
        <v>807</v>
      </c>
      <c r="E1648" s="76" t="s">
        <v>808</v>
      </c>
      <c r="F1648" s="44" t="s">
        <v>545</v>
      </c>
      <c r="G1648" s="78" t="s">
        <v>662</v>
      </c>
      <c r="H1648" s="86">
        <v>6944</v>
      </c>
      <c r="I1648" s="16">
        <f t="shared" si="1086"/>
        <v>94</v>
      </c>
      <c r="J1648" s="51">
        <f>VLOOKUP(H1648,[4]c!$C$2:$AO$189,3,FALSE)</f>
        <v>7</v>
      </c>
      <c r="K1648" s="51">
        <f>VLOOKUP(H1648,[4]c!$C$2:$AO$189,4,FALSE)</f>
        <v>0</v>
      </c>
      <c r="L1648" s="51">
        <f>VLOOKUP(H1648,[4]c!$C$2:$AO$189,5,FALSE)</f>
        <v>2</v>
      </c>
      <c r="M1648" s="51">
        <f>VLOOKUP(H1648,[4]c!$C$2:$AO$189,6,FALSE)</f>
        <v>4</v>
      </c>
      <c r="N1648" s="51">
        <f>VLOOKUP(H1648,[4]c!$C$2:$AO$189,7,FALSE)</f>
        <v>3</v>
      </c>
      <c r="O1648" s="51">
        <f>VLOOKUP(H1648,[4]c!$C$2:$AO$189,8,FALSE)</f>
        <v>2</v>
      </c>
      <c r="P1648" s="51">
        <f>VLOOKUP(H1648,[4]c!$C$2:$AO$189,9,FALSE)</f>
        <v>2</v>
      </c>
      <c r="Q1648" s="51">
        <f>VLOOKUP(H1648,[4]c!$C$2:$AO$189,10,FALSE)</f>
        <v>2</v>
      </c>
      <c r="R1648" s="51">
        <f>VLOOKUP(H1648,[4]c!$C$2:$AO$189,11,FALSE)</f>
        <v>2</v>
      </c>
      <c r="S1648" s="51">
        <f>VLOOKUP(H1648,[4]c!$C$2:$AO$189,12,FALSE)</f>
        <v>2</v>
      </c>
      <c r="T1648" s="51">
        <f>VLOOKUP(H1648,[4]c!$C$2:$AO$189,13,FALSE)</f>
        <v>2</v>
      </c>
      <c r="U1648" s="51">
        <f>VLOOKUP(H1648,[4]c!$C$2:$AO$189,14,FALSE)</f>
        <v>2</v>
      </c>
      <c r="V1648" s="51">
        <f>VLOOKUP(H1648,[4]c!$C$2:$AO$189,15,FALSE)</f>
        <v>2</v>
      </c>
      <c r="W1648" s="51">
        <f>VLOOKUP(H1648,[4]c!$C$2:$AO$189,16,FALSE)</f>
        <v>2</v>
      </c>
      <c r="X1648" s="51">
        <f>VLOOKUP(H1648,[4]c!$C$2:$AO$189,17,FALSE)</f>
        <v>2</v>
      </c>
      <c r="Y1648" s="51">
        <f>VLOOKUP(H1648,[4]c!$C$2:$AO$189,18,FALSE)</f>
        <v>2</v>
      </c>
      <c r="Z1648" s="51">
        <f>VLOOKUP(H1648,[4]c!$C$2:$AO$189,19,FALSE)</f>
        <v>2</v>
      </c>
      <c r="AA1648" s="51">
        <f>VLOOKUP(H1648,[4]c!$C$2:$AO$189,20,FALSE)</f>
        <v>2</v>
      </c>
      <c r="AB1648" s="51">
        <f>VLOOKUP(H1648,[4]c!$C$2:$AO$189,21,FALSE)</f>
        <v>2</v>
      </c>
      <c r="AC1648" s="51">
        <f>VLOOKUP(H1648,[4]c!$C$2:$AO$189,22,FALSE)</f>
        <v>2</v>
      </c>
      <c r="AD1648" s="51">
        <f>VLOOKUP(H1648,[4]c!$C$2:$AO$189,23,FALSE)</f>
        <v>5</v>
      </c>
      <c r="AE1648" s="51">
        <f>VLOOKUP(H1648,[4]c!$C$2:$AO$189,24,FALSE)</f>
        <v>7</v>
      </c>
      <c r="AF1648" s="51">
        <f>VLOOKUP(H1648,[4]c!$C$2:$AO$189,25,FALSE)</f>
        <v>6</v>
      </c>
      <c r="AG1648" s="51">
        <f>VLOOKUP(H1648,[4]c!$C$2:$AO$189,26,FALSE)</f>
        <v>6</v>
      </c>
      <c r="AH1648" s="51">
        <f>VLOOKUP(H1648,[4]c!$C$2:$AO$189,27,FALSE)</f>
        <v>6</v>
      </c>
      <c r="AI1648" s="51">
        <f>VLOOKUP(H1648,[4]c!$C$2:$AO$189,28,FALSE)</f>
        <v>5</v>
      </c>
      <c r="AJ1648" s="51">
        <f>VLOOKUP(H1648,[4]c!$C$2:$AO$189,29,FALSE)</f>
        <v>3</v>
      </c>
      <c r="AK1648" s="51">
        <f>VLOOKUP(H1648,[4]c!$C$2:$AO$189,30,FALSE)</f>
        <v>3</v>
      </c>
      <c r="AL1648" s="51">
        <f>VLOOKUP(H1648,[4]c!$C$2:$AO$189,31,FALSE)</f>
        <v>2</v>
      </c>
      <c r="AM1648" s="51">
        <f>VLOOKUP(H1648,[4]c!$C$2:$AO$189,32,FALSE)</f>
        <v>2</v>
      </c>
      <c r="AN1648" s="51">
        <f>VLOOKUP(H1648,[4]c!$C$2:$AO$189,33,FALSE)</f>
        <v>1</v>
      </c>
      <c r="AO1648" s="51">
        <f>VLOOKUP(H1648,[4]c!$C$2:$AO$189,34,FALSE)</f>
        <v>1</v>
      </c>
      <c r="AP1648" s="51">
        <f>VLOOKUP(H1648,[4]c!$C$2:$AO$189,35,FALSE)</f>
        <v>1</v>
      </c>
      <c r="AQ1648" s="51">
        <f>VLOOKUP(H1648,[4]c!$C$2:$AO$189,36,FALSE)</f>
        <v>5</v>
      </c>
      <c r="AR1648" s="51">
        <f>VLOOKUP(H1648,[4]c!$C$2:$AO$189,37,FALSE)</f>
        <v>4</v>
      </c>
      <c r="AS1648" s="51">
        <f>VLOOKUP(H1648,[4]c!$C$2:$AO$189,38,FALSE)</f>
        <v>17</v>
      </c>
      <c r="AT1648" s="51">
        <f>VLOOKUP(H1648,[4]c!$C$2:$AO$189,39,FALSE)</f>
        <v>3</v>
      </c>
      <c r="AU1648" s="58">
        <v>6944</v>
      </c>
      <c r="AV1648" s="109"/>
      <c r="AW1648" s="109"/>
    </row>
    <row r="1649" spans="1:49" s="33" customFormat="1" ht="12">
      <c r="A1649" s="6">
        <v>1645</v>
      </c>
      <c r="B1649" s="86">
        <v>7100</v>
      </c>
      <c r="C1649" s="76" t="s">
        <v>997</v>
      </c>
      <c r="D1649" s="76" t="s">
        <v>807</v>
      </c>
      <c r="E1649" s="76" t="s">
        <v>808</v>
      </c>
      <c r="F1649" s="44" t="s">
        <v>546</v>
      </c>
      <c r="G1649" s="39" t="s">
        <v>662</v>
      </c>
      <c r="H1649" s="86">
        <v>7100</v>
      </c>
      <c r="I1649" s="16">
        <f t="shared" si="1086"/>
        <v>303</v>
      </c>
      <c r="J1649" s="51">
        <f>VLOOKUP(H1649,[4]c!$C$2:$AO$189,3,FALSE)</f>
        <v>2</v>
      </c>
      <c r="K1649" s="51">
        <f>VLOOKUP(H1649,[4]c!$C$2:$AO$189,4,FALSE)</f>
        <v>4</v>
      </c>
      <c r="L1649" s="51">
        <f>VLOOKUP(H1649,[4]c!$C$2:$AO$189,5,FALSE)</f>
        <v>3</v>
      </c>
      <c r="M1649" s="51">
        <f>VLOOKUP(H1649,[4]c!$C$2:$AO$189,6,FALSE)</f>
        <v>4</v>
      </c>
      <c r="N1649" s="51">
        <f>VLOOKUP(H1649,[4]c!$C$2:$AO$189,7,FALSE)</f>
        <v>7</v>
      </c>
      <c r="O1649" s="51">
        <f>VLOOKUP(H1649,[4]c!$C$2:$AO$189,8,FALSE)</f>
        <v>5</v>
      </c>
      <c r="P1649" s="51">
        <f>VLOOKUP(H1649,[4]c!$C$2:$AO$189,9,FALSE)</f>
        <v>5</v>
      </c>
      <c r="Q1649" s="51">
        <f>VLOOKUP(H1649,[4]c!$C$2:$AO$189,10,FALSE)</f>
        <v>5</v>
      </c>
      <c r="R1649" s="51">
        <f>VLOOKUP(H1649,[4]c!$C$2:$AO$189,11,FALSE)</f>
        <v>6</v>
      </c>
      <c r="S1649" s="51">
        <f>VLOOKUP(H1649,[4]c!$C$2:$AO$189,12,FALSE)</f>
        <v>5</v>
      </c>
      <c r="T1649" s="51">
        <f>VLOOKUP(H1649,[4]c!$C$2:$AO$189,13,FALSE)</f>
        <v>6</v>
      </c>
      <c r="U1649" s="51">
        <f>VLOOKUP(H1649,[4]c!$C$2:$AO$189,14,FALSE)</f>
        <v>7</v>
      </c>
      <c r="V1649" s="51">
        <f>VLOOKUP(H1649,[4]c!$C$2:$AO$189,15,FALSE)</f>
        <v>7</v>
      </c>
      <c r="W1649" s="51">
        <f>VLOOKUP(H1649,[4]c!$C$2:$AO$189,16,FALSE)</f>
        <v>7</v>
      </c>
      <c r="X1649" s="51">
        <f>VLOOKUP(H1649,[4]c!$C$2:$AO$189,17,FALSE)</f>
        <v>7</v>
      </c>
      <c r="Y1649" s="51">
        <f>VLOOKUP(H1649,[4]c!$C$2:$AO$189,18,FALSE)</f>
        <v>7</v>
      </c>
      <c r="Z1649" s="51">
        <f>VLOOKUP(H1649,[4]c!$C$2:$AO$189,19,FALSE)</f>
        <v>7</v>
      </c>
      <c r="AA1649" s="51">
        <f>VLOOKUP(H1649,[4]c!$C$2:$AO$189,20,FALSE)</f>
        <v>6</v>
      </c>
      <c r="AB1649" s="51">
        <f>VLOOKUP(H1649,[4]c!$C$2:$AO$189,21,FALSE)</f>
        <v>5</v>
      </c>
      <c r="AC1649" s="51">
        <f>VLOOKUP(H1649,[4]c!$C$2:$AO$189,22,FALSE)</f>
        <v>6</v>
      </c>
      <c r="AD1649" s="51">
        <f>VLOOKUP(H1649,[4]c!$C$2:$AO$189,23,FALSE)</f>
        <v>27</v>
      </c>
      <c r="AE1649" s="51">
        <f>VLOOKUP(H1649,[4]c!$C$2:$AO$189,24,FALSE)</f>
        <v>26</v>
      </c>
      <c r="AF1649" s="51">
        <f>VLOOKUP(H1649,[4]c!$C$2:$AO$189,25,FALSE)</f>
        <v>24</v>
      </c>
      <c r="AG1649" s="51">
        <f>VLOOKUP(H1649,[4]c!$C$2:$AO$189,26,FALSE)</f>
        <v>22</v>
      </c>
      <c r="AH1649" s="51">
        <f>VLOOKUP(H1649,[4]c!$C$2:$AO$189,27,FALSE)</f>
        <v>20</v>
      </c>
      <c r="AI1649" s="51">
        <f>VLOOKUP(H1649,[4]c!$C$2:$AO$189,28,FALSE)</f>
        <v>18</v>
      </c>
      <c r="AJ1649" s="51">
        <f>VLOOKUP(H1649,[4]c!$C$2:$AO$189,29,FALSE)</f>
        <v>14</v>
      </c>
      <c r="AK1649" s="51">
        <f>VLOOKUP(H1649,[4]c!$C$2:$AO$189,30,FALSE)</f>
        <v>11</v>
      </c>
      <c r="AL1649" s="51">
        <f>VLOOKUP(H1649,[4]c!$C$2:$AO$189,31,FALSE)</f>
        <v>10</v>
      </c>
      <c r="AM1649" s="51">
        <f>VLOOKUP(H1649,[4]c!$C$2:$AO$189,32,FALSE)</f>
        <v>7</v>
      </c>
      <c r="AN1649" s="51">
        <f>VLOOKUP(H1649,[4]c!$C$2:$AO$189,33,FALSE)</f>
        <v>6</v>
      </c>
      <c r="AO1649" s="51">
        <f>VLOOKUP(H1649,[4]c!$C$2:$AO$189,34,FALSE)</f>
        <v>4</v>
      </c>
      <c r="AP1649" s="51">
        <f>VLOOKUP(H1649,[4]c!$C$2:$AO$189,35,FALSE)</f>
        <v>3</v>
      </c>
      <c r="AQ1649" s="51">
        <f>VLOOKUP(H1649,[4]c!$C$2:$AO$189,36,FALSE)</f>
        <v>17</v>
      </c>
      <c r="AR1649" s="51">
        <f>VLOOKUP(H1649,[4]c!$C$2:$AO$189,37,FALSE)</f>
        <v>13</v>
      </c>
      <c r="AS1649" s="51">
        <f>VLOOKUP(H1649,[4]c!$C$2:$AO$189,38,FALSE)</f>
        <v>65</v>
      </c>
      <c r="AT1649" s="51">
        <f>VLOOKUP(H1649,[4]c!$C$2:$AO$189,39,FALSE)</f>
        <v>11</v>
      </c>
      <c r="AU1649" s="58">
        <v>7100</v>
      </c>
      <c r="AV1649" s="109"/>
      <c r="AW1649" s="109"/>
    </row>
    <row r="1650" spans="1:49" s="33" customFormat="1" ht="24">
      <c r="A1650" s="21">
        <v>1646</v>
      </c>
      <c r="B1650" s="86">
        <v>7367</v>
      </c>
      <c r="C1650" s="76" t="s">
        <v>997</v>
      </c>
      <c r="D1650" s="76" t="s">
        <v>807</v>
      </c>
      <c r="E1650" s="76" t="s">
        <v>808</v>
      </c>
      <c r="F1650" s="42" t="s">
        <v>810</v>
      </c>
      <c r="G1650" s="78" t="s">
        <v>662</v>
      </c>
      <c r="H1650" s="86">
        <v>7367</v>
      </c>
      <c r="I1650" s="16">
        <f t="shared" si="1086"/>
        <v>348</v>
      </c>
      <c r="J1650" s="51">
        <f>VLOOKUP(H1650,[4]c!$C$2:$AO$189,3,FALSE)</f>
        <v>3</v>
      </c>
      <c r="K1650" s="51">
        <f>VLOOKUP(H1650,[4]c!$C$2:$AO$189,4,FALSE)</f>
        <v>5</v>
      </c>
      <c r="L1650" s="51">
        <f>VLOOKUP(H1650,[4]c!$C$2:$AO$189,5,FALSE)</f>
        <v>6</v>
      </c>
      <c r="M1650" s="51">
        <f>VLOOKUP(H1650,[4]c!$C$2:$AO$189,6,FALSE)</f>
        <v>4</v>
      </c>
      <c r="N1650" s="51">
        <f>VLOOKUP(H1650,[4]c!$C$2:$AO$189,7,FALSE)</f>
        <v>8</v>
      </c>
      <c r="O1650" s="51">
        <f>VLOOKUP(H1650,[4]c!$C$2:$AO$189,8,FALSE)</f>
        <v>8</v>
      </c>
      <c r="P1650" s="51">
        <f>VLOOKUP(H1650,[4]c!$C$2:$AO$189,9,FALSE)</f>
        <v>7</v>
      </c>
      <c r="Q1650" s="51">
        <f>VLOOKUP(H1650,[4]c!$C$2:$AO$189,10,FALSE)</f>
        <v>6</v>
      </c>
      <c r="R1650" s="51">
        <f>VLOOKUP(H1650,[4]c!$C$2:$AO$189,11,FALSE)</f>
        <v>7</v>
      </c>
      <c r="S1650" s="51">
        <f>VLOOKUP(H1650,[4]c!$C$2:$AO$189,12,FALSE)</f>
        <v>6</v>
      </c>
      <c r="T1650" s="51">
        <f>VLOOKUP(H1650,[4]c!$C$2:$AO$189,13,FALSE)</f>
        <v>7</v>
      </c>
      <c r="U1650" s="51">
        <f>VLOOKUP(H1650,[4]c!$C$2:$AO$189,14,FALSE)</f>
        <v>8</v>
      </c>
      <c r="V1650" s="51">
        <f>VLOOKUP(H1650,[4]c!$C$2:$AO$189,15,FALSE)</f>
        <v>8</v>
      </c>
      <c r="W1650" s="51">
        <f>VLOOKUP(H1650,[4]c!$C$2:$AO$189,16,FALSE)</f>
        <v>8</v>
      </c>
      <c r="X1650" s="51">
        <f>VLOOKUP(H1650,[4]c!$C$2:$AO$189,17,FALSE)</f>
        <v>8</v>
      </c>
      <c r="Y1650" s="51">
        <f>VLOOKUP(H1650,[4]c!$C$2:$AO$189,18,FALSE)</f>
        <v>8</v>
      </c>
      <c r="Z1650" s="51">
        <f>VLOOKUP(H1650,[4]c!$C$2:$AO$189,19,FALSE)</f>
        <v>7</v>
      </c>
      <c r="AA1650" s="51">
        <f>VLOOKUP(H1650,[4]c!$C$2:$AO$189,20,FALSE)</f>
        <v>7</v>
      </c>
      <c r="AB1650" s="51">
        <f>VLOOKUP(H1650,[4]c!$C$2:$AO$189,21,FALSE)</f>
        <v>7</v>
      </c>
      <c r="AC1650" s="51">
        <f>VLOOKUP(H1650,[4]c!$C$2:$AO$189,22,FALSE)</f>
        <v>7</v>
      </c>
      <c r="AD1650" s="51">
        <f>VLOOKUP(H1650,[4]c!$C$2:$AO$189,23,FALSE)</f>
        <v>29</v>
      </c>
      <c r="AE1650" s="51">
        <f>VLOOKUP(H1650,[4]c!$C$2:$AO$189,24,FALSE)</f>
        <v>29</v>
      </c>
      <c r="AF1650" s="51">
        <f>VLOOKUP(H1650,[4]c!$C$2:$AO$189,25,FALSE)</f>
        <v>25</v>
      </c>
      <c r="AG1650" s="51">
        <f>VLOOKUP(H1650,[4]c!$C$2:$AO$189,26,FALSE)</f>
        <v>26</v>
      </c>
      <c r="AH1650" s="51">
        <f>VLOOKUP(H1650,[4]c!$C$2:$AO$189,27,FALSE)</f>
        <v>23</v>
      </c>
      <c r="AI1650" s="51">
        <f>VLOOKUP(H1650,[4]c!$C$2:$AO$189,28,FALSE)</f>
        <v>19</v>
      </c>
      <c r="AJ1650" s="51">
        <f>VLOOKUP(H1650,[4]c!$C$2:$AO$189,29,FALSE)</f>
        <v>17</v>
      </c>
      <c r="AK1650" s="51">
        <f>VLOOKUP(H1650,[4]c!$C$2:$AO$189,30,FALSE)</f>
        <v>13</v>
      </c>
      <c r="AL1650" s="51">
        <f>VLOOKUP(H1650,[4]c!$C$2:$AO$189,31,FALSE)</f>
        <v>11</v>
      </c>
      <c r="AM1650" s="51">
        <f>VLOOKUP(H1650,[4]c!$C$2:$AO$189,32,FALSE)</f>
        <v>8</v>
      </c>
      <c r="AN1650" s="51">
        <f>VLOOKUP(H1650,[4]c!$C$2:$AO$189,33,FALSE)</f>
        <v>7</v>
      </c>
      <c r="AO1650" s="51">
        <f>VLOOKUP(H1650,[4]c!$C$2:$AO$189,34,FALSE)</f>
        <v>3</v>
      </c>
      <c r="AP1650" s="51">
        <f>VLOOKUP(H1650,[4]c!$C$2:$AO$189,35,FALSE)</f>
        <v>3</v>
      </c>
      <c r="AQ1650" s="51">
        <f>VLOOKUP(H1650,[4]c!$C$2:$AO$189,36,FALSE)</f>
        <v>20</v>
      </c>
      <c r="AR1650" s="51">
        <f>VLOOKUP(H1650,[4]c!$C$2:$AO$189,37,FALSE)</f>
        <v>15</v>
      </c>
      <c r="AS1650" s="51">
        <f>VLOOKUP(H1650,[4]c!$C$2:$AO$189,38,FALSE)</f>
        <v>72</v>
      </c>
      <c r="AT1650" s="51">
        <f>VLOOKUP(H1650,[4]c!$C$2:$AO$189,39,FALSE)</f>
        <v>12</v>
      </c>
      <c r="AU1650" s="58">
        <v>7367</v>
      </c>
      <c r="AV1650" s="109"/>
      <c r="AW1650" s="109"/>
    </row>
    <row r="1651" spans="1:49" s="33" customFormat="1" ht="12">
      <c r="A1651" s="21">
        <v>1647</v>
      </c>
      <c r="B1651" s="86">
        <v>7368</v>
      </c>
      <c r="C1651" s="76" t="s">
        <v>997</v>
      </c>
      <c r="D1651" s="76" t="s">
        <v>807</v>
      </c>
      <c r="E1651" s="76" t="s">
        <v>808</v>
      </c>
      <c r="F1651" s="44" t="s">
        <v>547</v>
      </c>
      <c r="G1651" s="78" t="s">
        <v>662</v>
      </c>
      <c r="H1651" s="86">
        <v>7368</v>
      </c>
      <c r="I1651" s="16">
        <f t="shared" si="1086"/>
        <v>199</v>
      </c>
      <c r="J1651" s="51">
        <f>VLOOKUP(H1651,[4]c!$C$2:$AO$189,3,FALSE)</f>
        <v>2</v>
      </c>
      <c r="K1651" s="51">
        <f>VLOOKUP(H1651,[4]c!$C$2:$AO$189,4,FALSE)</f>
        <v>2</v>
      </c>
      <c r="L1651" s="51">
        <f>VLOOKUP(H1651,[4]c!$C$2:$AO$189,5,FALSE)</f>
        <v>3</v>
      </c>
      <c r="M1651" s="51">
        <f>VLOOKUP(H1651,[4]c!$C$2:$AO$189,6,FALSE)</f>
        <v>7</v>
      </c>
      <c r="N1651" s="51">
        <f>VLOOKUP(H1651,[4]c!$C$2:$AO$189,7,FALSE)</f>
        <v>0</v>
      </c>
      <c r="O1651" s="51">
        <f>VLOOKUP(H1651,[4]c!$C$2:$AO$189,8,FALSE)</f>
        <v>4</v>
      </c>
      <c r="P1651" s="51">
        <f>VLOOKUP(H1651,[4]c!$C$2:$AO$189,9,FALSE)</f>
        <v>4</v>
      </c>
      <c r="Q1651" s="51">
        <f>VLOOKUP(H1651,[4]c!$C$2:$AO$189,10,FALSE)</f>
        <v>4</v>
      </c>
      <c r="R1651" s="51">
        <f>VLOOKUP(H1651,[4]c!$C$2:$AO$189,11,FALSE)</f>
        <v>5</v>
      </c>
      <c r="S1651" s="51">
        <f>VLOOKUP(H1651,[4]c!$C$2:$AO$189,12,FALSE)</f>
        <v>4</v>
      </c>
      <c r="T1651" s="51">
        <f>VLOOKUP(H1651,[4]c!$C$2:$AO$189,13,FALSE)</f>
        <v>5</v>
      </c>
      <c r="U1651" s="51">
        <f>VLOOKUP(H1651,[4]c!$C$2:$AO$189,14,FALSE)</f>
        <v>5</v>
      </c>
      <c r="V1651" s="51">
        <f>VLOOKUP(H1651,[4]c!$C$2:$AO$189,15,FALSE)</f>
        <v>5</v>
      </c>
      <c r="W1651" s="51">
        <f>VLOOKUP(H1651,[4]c!$C$2:$AO$189,16,FALSE)</f>
        <v>5</v>
      </c>
      <c r="X1651" s="51">
        <f>VLOOKUP(H1651,[4]c!$C$2:$AO$189,17,FALSE)</f>
        <v>5</v>
      </c>
      <c r="Y1651" s="51">
        <f>VLOOKUP(H1651,[4]c!$C$2:$AO$189,18,FALSE)</f>
        <v>5</v>
      </c>
      <c r="Z1651" s="51">
        <f>VLOOKUP(H1651,[4]c!$C$2:$AO$189,19,FALSE)</f>
        <v>4</v>
      </c>
      <c r="AA1651" s="51">
        <f>VLOOKUP(H1651,[4]c!$C$2:$AO$189,20,FALSE)</f>
        <v>4</v>
      </c>
      <c r="AB1651" s="51">
        <f>VLOOKUP(H1651,[4]c!$C$2:$AO$189,21,FALSE)</f>
        <v>4</v>
      </c>
      <c r="AC1651" s="51">
        <f>VLOOKUP(H1651,[4]c!$C$2:$AO$189,22,FALSE)</f>
        <v>4</v>
      </c>
      <c r="AD1651" s="51">
        <f>VLOOKUP(H1651,[4]c!$C$2:$AO$189,23,FALSE)</f>
        <v>16</v>
      </c>
      <c r="AE1651" s="51">
        <f>VLOOKUP(H1651,[4]c!$C$2:$AO$189,24,FALSE)</f>
        <v>17</v>
      </c>
      <c r="AF1651" s="51">
        <f>VLOOKUP(H1651,[4]c!$C$2:$AO$189,25,FALSE)</f>
        <v>15</v>
      </c>
      <c r="AG1651" s="51">
        <f>VLOOKUP(H1651,[4]c!$C$2:$AO$189,26,FALSE)</f>
        <v>15</v>
      </c>
      <c r="AH1651" s="51">
        <f>VLOOKUP(H1651,[4]c!$C$2:$AO$189,27,FALSE)</f>
        <v>14</v>
      </c>
      <c r="AI1651" s="51">
        <f>VLOOKUP(H1651,[4]c!$C$2:$AO$189,28,FALSE)</f>
        <v>11</v>
      </c>
      <c r="AJ1651" s="51">
        <f>VLOOKUP(H1651,[4]c!$C$2:$AO$189,29,FALSE)</f>
        <v>8</v>
      </c>
      <c r="AK1651" s="51">
        <f>VLOOKUP(H1651,[4]c!$C$2:$AO$189,30,FALSE)</f>
        <v>6</v>
      </c>
      <c r="AL1651" s="51">
        <f>VLOOKUP(H1651,[4]c!$C$2:$AO$189,31,FALSE)</f>
        <v>5</v>
      </c>
      <c r="AM1651" s="51">
        <f>VLOOKUP(H1651,[4]c!$C$2:$AO$189,32,FALSE)</f>
        <v>4</v>
      </c>
      <c r="AN1651" s="51">
        <f>VLOOKUP(H1651,[4]c!$C$2:$AO$189,33,FALSE)</f>
        <v>3</v>
      </c>
      <c r="AO1651" s="51">
        <f>VLOOKUP(H1651,[4]c!$C$2:$AO$189,34,FALSE)</f>
        <v>2</v>
      </c>
      <c r="AP1651" s="51">
        <f>VLOOKUP(H1651,[4]c!$C$2:$AO$189,35,FALSE)</f>
        <v>2</v>
      </c>
      <c r="AQ1651" s="51">
        <f>VLOOKUP(H1651,[4]c!$C$2:$AO$189,36,FALSE)</f>
        <v>13</v>
      </c>
      <c r="AR1651" s="51">
        <f>VLOOKUP(H1651,[4]c!$C$2:$AO$189,37,FALSE)</f>
        <v>9</v>
      </c>
      <c r="AS1651" s="51">
        <f>VLOOKUP(H1651,[4]c!$C$2:$AO$189,38,FALSE)</f>
        <v>42</v>
      </c>
      <c r="AT1651" s="51">
        <f>VLOOKUP(H1651,[4]c!$C$2:$AO$189,39,FALSE)</f>
        <v>7</v>
      </c>
      <c r="AU1651" s="58">
        <v>7368</v>
      </c>
      <c r="AV1651" s="109"/>
      <c r="AW1651" s="109"/>
    </row>
    <row r="1652" spans="1:49" s="33" customFormat="1" ht="12">
      <c r="A1652" s="6">
        <v>1648</v>
      </c>
      <c r="B1652" s="86">
        <v>7369</v>
      </c>
      <c r="C1652" s="76" t="s">
        <v>997</v>
      </c>
      <c r="D1652" s="76" t="s">
        <v>807</v>
      </c>
      <c r="E1652" s="76" t="s">
        <v>808</v>
      </c>
      <c r="F1652" s="42" t="s">
        <v>809</v>
      </c>
      <c r="G1652" s="78" t="s">
        <v>662</v>
      </c>
      <c r="H1652" s="86">
        <v>7369</v>
      </c>
      <c r="I1652" s="16">
        <f t="shared" si="1086"/>
        <v>368</v>
      </c>
      <c r="J1652" s="51">
        <f>VLOOKUP(H1652,[4]c!$C$2:$AO$189,3,FALSE)</f>
        <v>7</v>
      </c>
      <c r="K1652" s="51">
        <f>VLOOKUP(H1652,[4]c!$C$2:$AO$189,4,FALSE)</f>
        <v>8</v>
      </c>
      <c r="L1652" s="51">
        <f>VLOOKUP(H1652,[4]c!$C$2:$AO$189,5,FALSE)</f>
        <v>5</v>
      </c>
      <c r="M1652" s="51">
        <f>VLOOKUP(H1652,[4]c!$C$2:$AO$189,6,FALSE)</f>
        <v>8</v>
      </c>
      <c r="N1652" s="51">
        <f>VLOOKUP(H1652,[4]c!$C$2:$AO$189,7,FALSE)</f>
        <v>3</v>
      </c>
      <c r="O1652" s="51">
        <f>VLOOKUP(H1652,[4]c!$C$2:$AO$189,8,FALSE)</f>
        <v>9</v>
      </c>
      <c r="P1652" s="51">
        <f>VLOOKUP(H1652,[4]c!$C$2:$AO$189,9,FALSE)</f>
        <v>8</v>
      </c>
      <c r="Q1652" s="51">
        <f>VLOOKUP(H1652,[4]c!$C$2:$AO$189,10,FALSE)</f>
        <v>7</v>
      </c>
      <c r="R1652" s="51">
        <f>VLOOKUP(H1652,[4]c!$C$2:$AO$189,11,FALSE)</f>
        <v>9</v>
      </c>
      <c r="S1652" s="51">
        <f>VLOOKUP(H1652,[4]c!$C$2:$AO$189,12,FALSE)</f>
        <v>8</v>
      </c>
      <c r="T1652" s="51">
        <f>VLOOKUP(H1652,[4]c!$C$2:$AO$189,13,FALSE)</f>
        <v>9</v>
      </c>
      <c r="U1652" s="51">
        <f>VLOOKUP(H1652,[4]c!$C$2:$AO$189,14,FALSE)</f>
        <v>10</v>
      </c>
      <c r="V1652" s="51">
        <f>VLOOKUP(H1652,[4]c!$C$2:$AO$189,15,FALSE)</f>
        <v>10</v>
      </c>
      <c r="W1652" s="51">
        <f>VLOOKUP(H1652,[4]c!$C$2:$AO$189,16,FALSE)</f>
        <v>9</v>
      </c>
      <c r="X1652" s="51">
        <f>VLOOKUP(H1652,[4]c!$C$2:$AO$189,17,FALSE)</f>
        <v>9</v>
      </c>
      <c r="Y1652" s="51">
        <f>VLOOKUP(H1652,[4]c!$C$2:$AO$189,18,FALSE)</f>
        <v>8</v>
      </c>
      <c r="Z1652" s="51">
        <f>VLOOKUP(H1652,[4]c!$C$2:$AO$189,19,FALSE)</f>
        <v>7</v>
      </c>
      <c r="AA1652" s="51">
        <f>VLOOKUP(H1652,[4]c!$C$2:$AO$189,20,FALSE)</f>
        <v>6</v>
      </c>
      <c r="AB1652" s="51">
        <f>VLOOKUP(H1652,[4]c!$C$2:$AO$189,21,FALSE)</f>
        <v>6</v>
      </c>
      <c r="AC1652" s="51">
        <f>VLOOKUP(H1652,[4]c!$C$2:$AO$189,22,FALSE)</f>
        <v>7</v>
      </c>
      <c r="AD1652" s="51">
        <f>VLOOKUP(H1652,[4]c!$C$2:$AO$189,23,FALSE)</f>
        <v>29</v>
      </c>
      <c r="AE1652" s="51">
        <f>VLOOKUP(H1652,[4]c!$C$2:$AO$189,24,FALSE)</f>
        <v>30</v>
      </c>
      <c r="AF1652" s="51">
        <f>VLOOKUP(H1652,[4]c!$C$2:$AO$189,25,FALSE)</f>
        <v>26</v>
      </c>
      <c r="AG1652" s="51">
        <f>VLOOKUP(H1652,[4]c!$C$2:$AO$189,26,FALSE)</f>
        <v>27</v>
      </c>
      <c r="AH1652" s="51">
        <f>VLOOKUP(H1652,[4]c!$C$2:$AO$189,27,FALSE)</f>
        <v>23</v>
      </c>
      <c r="AI1652" s="51">
        <f>VLOOKUP(H1652,[4]c!$C$2:$AO$189,28,FALSE)</f>
        <v>20</v>
      </c>
      <c r="AJ1652" s="51">
        <f>VLOOKUP(H1652,[4]c!$C$2:$AO$189,29,FALSE)</f>
        <v>17</v>
      </c>
      <c r="AK1652" s="51">
        <f>VLOOKUP(H1652,[4]c!$C$2:$AO$189,30,FALSE)</f>
        <v>11</v>
      </c>
      <c r="AL1652" s="51">
        <f>VLOOKUP(H1652,[4]c!$C$2:$AO$189,31,FALSE)</f>
        <v>11</v>
      </c>
      <c r="AM1652" s="51">
        <f>VLOOKUP(H1652,[4]c!$C$2:$AO$189,32,FALSE)</f>
        <v>8</v>
      </c>
      <c r="AN1652" s="51">
        <f>VLOOKUP(H1652,[4]c!$C$2:$AO$189,33,FALSE)</f>
        <v>7</v>
      </c>
      <c r="AO1652" s="51">
        <f>VLOOKUP(H1652,[4]c!$C$2:$AO$189,34,FALSE)</f>
        <v>3</v>
      </c>
      <c r="AP1652" s="51">
        <f>VLOOKUP(H1652,[4]c!$C$2:$AO$189,35,FALSE)</f>
        <v>3</v>
      </c>
      <c r="AQ1652" s="51">
        <f>VLOOKUP(H1652,[4]c!$C$2:$AO$189,36,FALSE)</f>
        <v>24</v>
      </c>
      <c r="AR1652" s="51">
        <f>VLOOKUP(H1652,[4]c!$C$2:$AO$189,37,FALSE)</f>
        <v>14</v>
      </c>
      <c r="AS1652" s="51">
        <f>VLOOKUP(H1652,[4]c!$C$2:$AO$189,38,FALSE)</f>
        <v>74</v>
      </c>
      <c r="AT1652" s="51">
        <f>VLOOKUP(H1652,[4]c!$C$2:$AO$189,39,FALSE)</f>
        <v>12</v>
      </c>
      <c r="AU1652" s="58">
        <v>7369</v>
      </c>
      <c r="AV1652" s="109"/>
      <c r="AW1652" s="109"/>
    </row>
    <row r="1653" spans="1:49" s="33" customFormat="1" ht="12">
      <c r="A1653" s="21">
        <v>1649</v>
      </c>
      <c r="B1653" s="86">
        <v>4960</v>
      </c>
      <c r="C1653" s="76" t="s">
        <v>997</v>
      </c>
      <c r="D1653" s="76" t="s">
        <v>807</v>
      </c>
      <c r="E1653" s="76" t="s">
        <v>819</v>
      </c>
      <c r="F1653" s="44" t="s">
        <v>570</v>
      </c>
      <c r="G1653" s="78" t="s">
        <v>667</v>
      </c>
      <c r="H1653" s="86">
        <v>4960</v>
      </c>
      <c r="I1653" s="16">
        <f>SUM(J1653:AP1653)</f>
        <v>851</v>
      </c>
      <c r="J1653" s="51">
        <f>VLOOKUP(H1653,[4]c!$C$2:$AO$189,3,FALSE)</f>
        <v>5</v>
      </c>
      <c r="K1653" s="51">
        <f>VLOOKUP(H1653,[4]c!$C$2:$AO$189,4,FALSE)</f>
        <v>8</v>
      </c>
      <c r="L1653" s="51">
        <f>VLOOKUP(H1653,[4]c!$C$2:$AO$189,5,FALSE)</f>
        <v>13</v>
      </c>
      <c r="M1653" s="51">
        <f>VLOOKUP(H1653,[4]c!$C$2:$AO$189,6,FALSE)</f>
        <v>21</v>
      </c>
      <c r="N1653" s="51">
        <f>VLOOKUP(H1653,[4]c!$C$2:$AO$189,7,FALSE)</f>
        <v>19</v>
      </c>
      <c r="O1653" s="51">
        <f>VLOOKUP(H1653,[4]c!$C$2:$AO$189,8,FALSE)</f>
        <v>21</v>
      </c>
      <c r="P1653" s="51">
        <f>VLOOKUP(H1653,[4]c!$C$2:$AO$189,9,FALSE)</f>
        <v>19</v>
      </c>
      <c r="Q1653" s="51">
        <f>VLOOKUP(H1653,[4]c!$C$2:$AO$189,10,FALSE)</f>
        <v>17</v>
      </c>
      <c r="R1653" s="51">
        <f>VLOOKUP(H1653,[4]c!$C$2:$AO$189,11,FALSE)</f>
        <v>21</v>
      </c>
      <c r="S1653" s="51">
        <f>VLOOKUP(H1653,[4]c!$C$2:$AO$189,12,FALSE)</f>
        <v>18</v>
      </c>
      <c r="T1653" s="51">
        <f>VLOOKUP(H1653,[4]c!$C$2:$AO$189,13,FALSE)</f>
        <v>21</v>
      </c>
      <c r="U1653" s="51">
        <f>VLOOKUP(H1653,[4]c!$C$2:$AO$189,14,FALSE)</f>
        <v>23</v>
      </c>
      <c r="V1653" s="51">
        <f>VLOOKUP(H1653,[4]c!$C$2:$AO$189,15,FALSE)</f>
        <v>23</v>
      </c>
      <c r="W1653" s="51">
        <f>VLOOKUP(H1653,[4]c!$C$2:$AO$189,16,FALSE)</f>
        <v>22</v>
      </c>
      <c r="X1653" s="51">
        <f>VLOOKUP(H1653,[4]c!$C$2:$AO$189,17,FALSE)</f>
        <v>22</v>
      </c>
      <c r="Y1653" s="51">
        <f>VLOOKUP(H1653,[4]c!$C$2:$AO$189,18,FALSE)</f>
        <v>19</v>
      </c>
      <c r="Z1653" s="51">
        <f>VLOOKUP(H1653,[4]c!$C$2:$AO$189,19,FALSE)</f>
        <v>19</v>
      </c>
      <c r="AA1653" s="51">
        <f>VLOOKUP(H1653,[4]c!$C$2:$AO$189,20,FALSE)</f>
        <v>18</v>
      </c>
      <c r="AB1653" s="51">
        <f>VLOOKUP(H1653,[4]c!$C$2:$AO$189,21,FALSE)</f>
        <v>17</v>
      </c>
      <c r="AC1653" s="51">
        <f>VLOOKUP(H1653,[4]c!$C$2:$AO$189,22,FALSE)</f>
        <v>15</v>
      </c>
      <c r="AD1653" s="51">
        <f>VLOOKUP(H1653,[4]c!$C$2:$AO$189,23,FALSE)</f>
        <v>70</v>
      </c>
      <c r="AE1653" s="51">
        <f>VLOOKUP(H1653,[4]c!$C$2:$AO$189,24,FALSE)</f>
        <v>69</v>
      </c>
      <c r="AF1653" s="51">
        <f>VLOOKUP(H1653,[4]c!$C$2:$AO$189,25,FALSE)</f>
        <v>60</v>
      </c>
      <c r="AG1653" s="51">
        <f>VLOOKUP(H1653,[4]c!$C$2:$AO$189,26,FALSE)</f>
        <v>59</v>
      </c>
      <c r="AH1653" s="51">
        <f>VLOOKUP(H1653,[4]c!$C$2:$AO$189,27,FALSE)</f>
        <v>50</v>
      </c>
      <c r="AI1653" s="51">
        <f>VLOOKUP(H1653,[4]c!$C$2:$AO$189,28,FALSE)</f>
        <v>42</v>
      </c>
      <c r="AJ1653" s="51">
        <f>VLOOKUP(H1653,[4]c!$C$2:$AO$189,29,FALSE)</f>
        <v>42</v>
      </c>
      <c r="AK1653" s="51">
        <f>VLOOKUP(H1653,[4]c!$C$2:$AO$189,30,FALSE)</f>
        <v>27</v>
      </c>
      <c r="AL1653" s="51">
        <f>VLOOKUP(H1653,[4]c!$C$2:$AO$189,31,FALSE)</f>
        <v>23</v>
      </c>
      <c r="AM1653" s="51">
        <f>VLOOKUP(H1653,[4]c!$C$2:$AO$189,32,FALSE)</f>
        <v>18</v>
      </c>
      <c r="AN1653" s="51">
        <f>VLOOKUP(H1653,[4]c!$C$2:$AO$189,33,FALSE)</f>
        <v>14</v>
      </c>
      <c r="AO1653" s="51">
        <f>VLOOKUP(H1653,[4]c!$C$2:$AO$189,34,FALSE)</f>
        <v>8</v>
      </c>
      <c r="AP1653" s="51">
        <f>VLOOKUP(H1653,[4]c!$C$2:$AO$189,35,FALSE)</f>
        <v>8</v>
      </c>
      <c r="AQ1653" s="51">
        <f>VLOOKUP(H1653,[4]c!$C$2:$AO$189,36,FALSE)</f>
        <v>56</v>
      </c>
      <c r="AR1653" s="51">
        <f>VLOOKUP(H1653,[4]c!$C$2:$AO$189,37,FALSE)</f>
        <v>36</v>
      </c>
      <c r="AS1653" s="51">
        <f>VLOOKUP(H1653,[4]c!$C$2:$AO$189,38,FALSE)</f>
        <v>167</v>
      </c>
      <c r="AT1653" s="51">
        <f>VLOOKUP(H1653,[4]c!$C$2:$AO$189,39,FALSE)</f>
        <v>28</v>
      </c>
      <c r="AU1653" s="58">
        <v>4960</v>
      </c>
      <c r="AV1653" s="109"/>
      <c r="AW1653" s="109"/>
    </row>
    <row r="1654" spans="1:49" s="33" customFormat="1" ht="12">
      <c r="A1654" s="21">
        <v>1650</v>
      </c>
      <c r="B1654" s="86">
        <v>4963</v>
      </c>
      <c r="C1654" s="76" t="s">
        <v>997</v>
      </c>
      <c r="D1654" s="76" t="s">
        <v>807</v>
      </c>
      <c r="E1654" s="76" t="s">
        <v>819</v>
      </c>
      <c r="F1654" s="44" t="s">
        <v>571</v>
      </c>
      <c r="G1654" s="78" t="s">
        <v>662</v>
      </c>
      <c r="H1654" s="86">
        <v>4963</v>
      </c>
      <c r="I1654" s="16">
        <f>SUM(J1654:AP1654)</f>
        <v>562</v>
      </c>
      <c r="J1654" s="51">
        <f>VLOOKUP(H1654,[4]c!$C$2:$AO$189,3,FALSE)</f>
        <v>8</v>
      </c>
      <c r="K1654" s="51">
        <f>VLOOKUP(H1654,[4]c!$C$2:$AO$189,4,FALSE)</f>
        <v>12</v>
      </c>
      <c r="L1654" s="51">
        <f>VLOOKUP(H1654,[4]c!$C$2:$AO$189,5,FALSE)</f>
        <v>8</v>
      </c>
      <c r="M1654" s="51">
        <f>VLOOKUP(H1654,[4]c!$C$2:$AO$189,6,FALSE)</f>
        <v>12</v>
      </c>
      <c r="N1654" s="51">
        <f>VLOOKUP(H1654,[4]c!$C$2:$AO$189,7,FALSE)</f>
        <v>18</v>
      </c>
      <c r="O1654" s="51">
        <f>VLOOKUP(H1654,[4]c!$C$2:$AO$189,8,FALSE)</f>
        <v>15</v>
      </c>
      <c r="P1654" s="51">
        <f>VLOOKUP(H1654,[4]c!$C$2:$AO$189,9,FALSE)</f>
        <v>14</v>
      </c>
      <c r="Q1654" s="51">
        <f>VLOOKUP(H1654,[4]c!$C$2:$AO$189,10,FALSE)</f>
        <v>13</v>
      </c>
      <c r="R1654" s="51">
        <f>VLOOKUP(H1654,[4]c!$C$2:$AO$189,11,FALSE)</f>
        <v>16</v>
      </c>
      <c r="S1654" s="51">
        <f>VLOOKUP(H1654,[4]c!$C$2:$AO$189,12,FALSE)</f>
        <v>13</v>
      </c>
      <c r="T1654" s="51">
        <f>VLOOKUP(H1654,[4]c!$C$2:$AO$189,13,FALSE)</f>
        <v>15</v>
      </c>
      <c r="U1654" s="51">
        <f>VLOOKUP(H1654,[4]c!$C$2:$AO$189,14,FALSE)</f>
        <v>16</v>
      </c>
      <c r="V1654" s="51">
        <f>VLOOKUP(H1654,[4]c!$C$2:$AO$189,15,FALSE)</f>
        <v>16</v>
      </c>
      <c r="W1654" s="51">
        <f>VLOOKUP(H1654,[4]c!$C$2:$AO$189,16,FALSE)</f>
        <v>15</v>
      </c>
      <c r="X1654" s="51">
        <f>VLOOKUP(H1654,[4]c!$C$2:$AO$189,17,FALSE)</f>
        <v>15</v>
      </c>
      <c r="Y1654" s="51">
        <f>VLOOKUP(H1654,[4]c!$C$2:$AO$189,18,FALSE)</f>
        <v>14</v>
      </c>
      <c r="Z1654" s="51">
        <f>VLOOKUP(H1654,[4]c!$C$2:$AO$189,19,FALSE)</f>
        <v>13</v>
      </c>
      <c r="AA1654" s="51">
        <f>VLOOKUP(H1654,[4]c!$C$2:$AO$189,20,FALSE)</f>
        <v>12</v>
      </c>
      <c r="AB1654" s="51">
        <f>VLOOKUP(H1654,[4]c!$C$2:$AO$189,21,FALSE)</f>
        <v>10</v>
      </c>
      <c r="AC1654" s="51">
        <f>VLOOKUP(H1654,[4]c!$C$2:$AO$189,22,FALSE)</f>
        <v>9</v>
      </c>
      <c r="AD1654" s="51">
        <f>VLOOKUP(H1654,[4]c!$C$2:$AO$189,23,FALSE)</f>
        <v>40</v>
      </c>
      <c r="AE1654" s="51">
        <f>VLOOKUP(H1654,[4]c!$C$2:$AO$189,24,FALSE)</f>
        <v>41</v>
      </c>
      <c r="AF1654" s="51">
        <f>VLOOKUP(H1654,[4]c!$C$2:$AO$189,25,FALSE)</f>
        <v>35</v>
      </c>
      <c r="AG1654" s="51">
        <f>VLOOKUP(H1654,[4]c!$C$2:$AO$189,26,FALSE)</f>
        <v>34</v>
      </c>
      <c r="AH1654" s="51">
        <f>VLOOKUP(H1654,[4]c!$C$2:$AO$189,27,FALSE)</f>
        <v>32</v>
      </c>
      <c r="AI1654" s="51">
        <f>VLOOKUP(H1654,[4]c!$C$2:$AO$189,28,FALSE)</f>
        <v>25</v>
      </c>
      <c r="AJ1654" s="51">
        <f>VLOOKUP(H1654,[4]c!$C$2:$AO$189,29,FALSE)</f>
        <v>26</v>
      </c>
      <c r="AK1654" s="51">
        <f>VLOOKUP(H1654,[4]c!$C$2:$AO$189,30,FALSE)</f>
        <v>16</v>
      </c>
      <c r="AL1654" s="51">
        <f>VLOOKUP(H1654,[4]c!$C$2:$AO$189,31,FALSE)</f>
        <v>16</v>
      </c>
      <c r="AM1654" s="51">
        <f>VLOOKUP(H1654,[4]c!$C$2:$AO$189,32,FALSE)</f>
        <v>12</v>
      </c>
      <c r="AN1654" s="51">
        <f>VLOOKUP(H1654,[4]c!$C$2:$AO$189,33,FALSE)</f>
        <v>9</v>
      </c>
      <c r="AO1654" s="51">
        <f>VLOOKUP(H1654,[4]c!$C$2:$AO$189,34,FALSE)</f>
        <v>6</v>
      </c>
      <c r="AP1654" s="51">
        <f>VLOOKUP(H1654,[4]c!$C$2:$AO$189,35,FALSE)</f>
        <v>6</v>
      </c>
      <c r="AQ1654" s="51">
        <f>VLOOKUP(H1654,[4]c!$C$2:$AO$189,36,FALSE)</f>
        <v>39</v>
      </c>
      <c r="AR1654" s="51">
        <f>VLOOKUP(H1654,[4]c!$C$2:$AO$189,37,FALSE)</f>
        <v>24</v>
      </c>
      <c r="AS1654" s="51">
        <f>VLOOKUP(H1654,[4]c!$C$2:$AO$189,38,FALSE)</f>
        <v>99</v>
      </c>
      <c r="AT1654" s="51">
        <f>VLOOKUP(H1654,[4]c!$C$2:$AO$189,39,FALSE)</f>
        <v>17</v>
      </c>
      <c r="AU1654" s="58">
        <v>4963</v>
      </c>
      <c r="AV1654" s="109"/>
      <c r="AW1654" s="109"/>
    </row>
    <row r="1655" spans="1:49" s="33" customFormat="1" ht="12">
      <c r="A1655" s="6">
        <v>1651</v>
      </c>
      <c r="B1655" s="71"/>
      <c r="C1655" s="71"/>
      <c r="D1655" s="71"/>
      <c r="E1655" s="71"/>
      <c r="F1655" s="72" t="s">
        <v>643</v>
      </c>
      <c r="G1655" s="73"/>
      <c r="H1655" s="71"/>
      <c r="I1655" s="104">
        <f>SUM(J1655:AP1655)</f>
        <v>3203</v>
      </c>
      <c r="J1655" s="74">
        <f>SUM(J1656:J1659)</f>
        <v>38</v>
      </c>
      <c r="K1655" s="74">
        <f t="shared" ref="K1655:AT1655" si="1087">SUM(K1656:K1659)</f>
        <v>46</v>
      </c>
      <c r="L1655" s="74">
        <f t="shared" si="1087"/>
        <v>49</v>
      </c>
      <c r="M1655" s="74">
        <f t="shared" si="1087"/>
        <v>59</v>
      </c>
      <c r="N1655" s="74">
        <f t="shared" si="1087"/>
        <v>49</v>
      </c>
      <c r="O1655" s="74">
        <f t="shared" si="1087"/>
        <v>49</v>
      </c>
      <c r="P1655" s="74">
        <f t="shared" si="1087"/>
        <v>61</v>
      </c>
      <c r="Q1655" s="74">
        <f t="shared" si="1087"/>
        <v>66</v>
      </c>
      <c r="R1655" s="74">
        <f t="shared" si="1087"/>
        <v>69</v>
      </c>
      <c r="S1655" s="74">
        <f t="shared" si="1087"/>
        <v>59</v>
      </c>
      <c r="T1655" s="74">
        <f t="shared" si="1087"/>
        <v>59</v>
      </c>
      <c r="U1655" s="74">
        <f t="shared" si="1087"/>
        <v>79</v>
      </c>
      <c r="V1655" s="74">
        <f t="shared" si="1087"/>
        <v>80</v>
      </c>
      <c r="W1655" s="74">
        <f t="shared" si="1087"/>
        <v>69</v>
      </c>
      <c r="X1655" s="74">
        <f t="shared" si="1087"/>
        <v>64</v>
      </c>
      <c r="Y1655" s="74">
        <f t="shared" si="1087"/>
        <v>68</v>
      </c>
      <c r="Z1655" s="74">
        <f t="shared" si="1087"/>
        <v>63</v>
      </c>
      <c r="AA1655" s="74">
        <f t="shared" si="1087"/>
        <v>59</v>
      </c>
      <c r="AB1655" s="74">
        <f t="shared" si="1087"/>
        <v>55</v>
      </c>
      <c r="AC1655" s="74">
        <f t="shared" si="1087"/>
        <v>52</v>
      </c>
      <c r="AD1655" s="74">
        <f t="shared" si="1087"/>
        <v>233</v>
      </c>
      <c r="AE1655" s="74">
        <f t="shared" si="1087"/>
        <v>256</v>
      </c>
      <c r="AF1655" s="74">
        <f t="shared" si="1087"/>
        <v>263</v>
      </c>
      <c r="AG1655" s="74">
        <f t="shared" si="1087"/>
        <v>265</v>
      </c>
      <c r="AH1655" s="74">
        <f t="shared" si="1087"/>
        <v>217</v>
      </c>
      <c r="AI1655" s="74">
        <f t="shared" si="1087"/>
        <v>177</v>
      </c>
      <c r="AJ1655" s="74">
        <f t="shared" si="1087"/>
        <v>145</v>
      </c>
      <c r="AK1655" s="74">
        <f t="shared" si="1087"/>
        <v>129</v>
      </c>
      <c r="AL1655" s="74">
        <f t="shared" si="1087"/>
        <v>111</v>
      </c>
      <c r="AM1655" s="74">
        <f t="shared" si="1087"/>
        <v>88</v>
      </c>
      <c r="AN1655" s="74">
        <f t="shared" si="1087"/>
        <v>60</v>
      </c>
      <c r="AO1655" s="74">
        <f t="shared" si="1087"/>
        <v>29</v>
      </c>
      <c r="AP1655" s="74">
        <f t="shared" si="1087"/>
        <v>37</v>
      </c>
      <c r="AQ1655" s="74">
        <f t="shared" si="1087"/>
        <v>172</v>
      </c>
      <c r="AR1655" s="74">
        <f t="shared" si="1087"/>
        <v>130</v>
      </c>
      <c r="AS1655" s="74">
        <f t="shared" si="1087"/>
        <v>643</v>
      </c>
      <c r="AT1655" s="74">
        <f t="shared" si="1087"/>
        <v>83</v>
      </c>
      <c r="AU1655" s="73"/>
      <c r="AV1655" s="109"/>
      <c r="AW1655" s="109"/>
    </row>
    <row r="1656" spans="1:49" s="33" customFormat="1" ht="12">
      <c r="A1656" s="21">
        <v>1652</v>
      </c>
      <c r="B1656" s="86">
        <v>4973</v>
      </c>
      <c r="C1656" s="76" t="s">
        <v>997</v>
      </c>
      <c r="D1656" s="76" t="s">
        <v>807</v>
      </c>
      <c r="E1656" s="76" t="s">
        <v>808</v>
      </c>
      <c r="F1656" s="44" t="s">
        <v>548</v>
      </c>
      <c r="G1656" s="78" t="s">
        <v>662</v>
      </c>
      <c r="H1656" s="86">
        <v>4973</v>
      </c>
      <c r="I1656" s="16">
        <f t="shared" si="1086"/>
        <v>513</v>
      </c>
      <c r="J1656" s="51">
        <f>VLOOKUP(H1656,[4]c!$C$2:$AO$189,3,FALSE)</f>
        <v>6</v>
      </c>
      <c r="K1656" s="51">
        <f>VLOOKUP(H1656,[4]c!$C$2:$AO$189,4,FALSE)</f>
        <v>10</v>
      </c>
      <c r="L1656" s="51">
        <f>VLOOKUP(H1656,[4]c!$C$2:$AO$189,5,FALSE)</f>
        <v>9</v>
      </c>
      <c r="M1656" s="51">
        <f>VLOOKUP(H1656,[4]c!$C$2:$AO$189,6,FALSE)</f>
        <v>10</v>
      </c>
      <c r="N1656" s="51">
        <f>VLOOKUP(H1656,[4]c!$C$2:$AO$189,7,FALSE)</f>
        <v>13</v>
      </c>
      <c r="O1656" s="51">
        <f>VLOOKUP(H1656,[4]c!$C$2:$AO$189,8,FALSE)</f>
        <v>8</v>
      </c>
      <c r="P1656" s="51">
        <f>VLOOKUP(H1656,[4]c!$C$2:$AO$189,9,FALSE)</f>
        <v>10</v>
      </c>
      <c r="Q1656" s="51">
        <f>VLOOKUP(H1656,[4]c!$C$2:$AO$189,10,FALSE)</f>
        <v>11</v>
      </c>
      <c r="R1656" s="51">
        <f>VLOOKUP(H1656,[4]c!$C$2:$AO$189,11,FALSE)</f>
        <v>12</v>
      </c>
      <c r="S1656" s="51">
        <f>VLOOKUP(H1656,[4]c!$C$2:$AO$189,12,FALSE)</f>
        <v>10</v>
      </c>
      <c r="T1656" s="51">
        <f>VLOOKUP(H1656,[4]c!$C$2:$AO$189,13,FALSE)</f>
        <v>10</v>
      </c>
      <c r="U1656" s="51">
        <f>VLOOKUP(H1656,[4]c!$C$2:$AO$189,14,FALSE)</f>
        <v>13</v>
      </c>
      <c r="V1656" s="51">
        <f>VLOOKUP(H1656,[4]c!$C$2:$AO$189,15,FALSE)</f>
        <v>13</v>
      </c>
      <c r="W1656" s="51">
        <f>VLOOKUP(H1656,[4]c!$C$2:$AO$189,16,FALSE)</f>
        <v>11</v>
      </c>
      <c r="X1656" s="51">
        <f>VLOOKUP(H1656,[4]c!$C$2:$AO$189,17,FALSE)</f>
        <v>10</v>
      </c>
      <c r="Y1656" s="51">
        <f>VLOOKUP(H1656,[4]c!$C$2:$AO$189,18,FALSE)</f>
        <v>11</v>
      </c>
      <c r="Z1656" s="51">
        <f>VLOOKUP(H1656,[4]c!$C$2:$AO$189,19,FALSE)</f>
        <v>10</v>
      </c>
      <c r="AA1656" s="51">
        <f>VLOOKUP(H1656,[4]c!$C$2:$AO$189,20,FALSE)</f>
        <v>9</v>
      </c>
      <c r="AB1656" s="51">
        <f>VLOOKUP(H1656,[4]c!$C$2:$AO$189,21,FALSE)</f>
        <v>8</v>
      </c>
      <c r="AC1656" s="51">
        <f>VLOOKUP(H1656,[4]c!$C$2:$AO$189,22,FALSE)</f>
        <v>8</v>
      </c>
      <c r="AD1656" s="51">
        <f>VLOOKUP(H1656,[4]c!$C$2:$AO$189,23,FALSE)</f>
        <v>36</v>
      </c>
      <c r="AE1656" s="51">
        <f>VLOOKUP(H1656,[4]c!$C$2:$AO$189,24,FALSE)</f>
        <v>40</v>
      </c>
      <c r="AF1656" s="51">
        <f>VLOOKUP(H1656,[4]c!$C$2:$AO$189,25,FALSE)</f>
        <v>41</v>
      </c>
      <c r="AG1656" s="51">
        <f>VLOOKUP(H1656,[4]c!$C$2:$AO$189,26,FALSE)</f>
        <v>41</v>
      </c>
      <c r="AH1656" s="51">
        <f>VLOOKUP(H1656,[4]c!$C$2:$AO$189,27,FALSE)</f>
        <v>34</v>
      </c>
      <c r="AI1656" s="51">
        <f>VLOOKUP(H1656,[4]c!$C$2:$AO$189,28,FALSE)</f>
        <v>28</v>
      </c>
      <c r="AJ1656" s="51">
        <f>VLOOKUP(H1656,[4]c!$C$2:$AO$189,29,FALSE)</f>
        <v>23</v>
      </c>
      <c r="AK1656" s="51">
        <f>VLOOKUP(H1656,[4]c!$C$2:$AO$189,30,FALSE)</f>
        <v>20</v>
      </c>
      <c r="AL1656" s="51">
        <f>VLOOKUP(H1656,[4]c!$C$2:$AO$189,31,FALSE)</f>
        <v>17</v>
      </c>
      <c r="AM1656" s="51">
        <f>VLOOKUP(H1656,[4]c!$C$2:$AO$189,32,FALSE)</f>
        <v>13</v>
      </c>
      <c r="AN1656" s="51">
        <f>VLOOKUP(H1656,[4]c!$C$2:$AO$189,33,FALSE)</f>
        <v>9</v>
      </c>
      <c r="AO1656" s="51">
        <f>VLOOKUP(H1656,[4]c!$C$2:$AO$189,34,FALSE)</f>
        <v>4</v>
      </c>
      <c r="AP1656" s="51">
        <f>VLOOKUP(H1656,[4]c!$C$2:$AO$189,35,FALSE)</f>
        <v>5</v>
      </c>
      <c r="AQ1656" s="51">
        <f>VLOOKUP(H1656,[4]c!$C$2:$AO$189,36,FALSE)</f>
        <v>28</v>
      </c>
      <c r="AR1656" s="51">
        <f>VLOOKUP(H1656,[4]c!$C$2:$AO$189,37,FALSE)</f>
        <v>20</v>
      </c>
      <c r="AS1656" s="51">
        <f>VLOOKUP(H1656,[4]c!$C$2:$AO$189,38,FALSE)</f>
        <v>100</v>
      </c>
      <c r="AT1656" s="51">
        <f>VLOOKUP(H1656,[4]c!$C$2:$AO$189,39,FALSE)</f>
        <v>13</v>
      </c>
      <c r="AU1656" s="58">
        <v>4973</v>
      </c>
      <c r="AV1656" s="109"/>
      <c r="AW1656" s="109"/>
    </row>
    <row r="1657" spans="1:49" s="33" customFormat="1" ht="12">
      <c r="A1657" s="21">
        <v>1653</v>
      </c>
      <c r="B1657" s="86">
        <v>4971</v>
      </c>
      <c r="C1657" s="76" t="s">
        <v>997</v>
      </c>
      <c r="D1657" s="76" t="s">
        <v>820</v>
      </c>
      <c r="E1657" s="76" t="s">
        <v>821</v>
      </c>
      <c r="F1657" s="44" t="s">
        <v>632</v>
      </c>
      <c r="G1657" s="78" t="s">
        <v>680</v>
      </c>
      <c r="H1657" s="86">
        <v>4971</v>
      </c>
      <c r="I1657" s="16">
        <f>SUM(J1657:AP1657)</f>
        <v>1073</v>
      </c>
      <c r="J1657" s="51">
        <f>VLOOKUP(H1657,[4]c!$C$2:$AO$189,3,FALSE)</f>
        <v>10</v>
      </c>
      <c r="K1657" s="51">
        <f>VLOOKUP(H1657,[4]c!$C$2:$AO$189,4,FALSE)</f>
        <v>13</v>
      </c>
      <c r="L1657" s="51">
        <f>VLOOKUP(H1657,[4]c!$C$2:$AO$189,5,FALSE)</f>
        <v>17</v>
      </c>
      <c r="M1657" s="51">
        <f>VLOOKUP(H1657,[4]c!$C$2:$AO$189,6,FALSE)</f>
        <v>14</v>
      </c>
      <c r="N1657" s="51">
        <f>VLOOKUP(H1657,[4]c!$C$2:$AO$189,7,FALSE)</f>
        <v>10</v>
      </c>
      <c r="O1657" s="51">
        <f>VLOOKUP(H1657,[4]c!$C$2:$AO$189,8,FALSE)</f>
        <v>17</v>
      </c>
      <c r="P1657" s="51">
        <f>VLOOKUP(H1657,[4]c!$C$2:$AO$189,9,FALSE)</f>
        <v>21</v>
      </c>
      <c r="Q1657" s="51">
        <f>VLOOKUP(H1657,[4]c!$C$2:$AO$189,10,FALSE)</f>
        <v>23</v>
      </c>
      <c r="R1657" s="51">
        <f>VLOOKUP(H1657,[4]c!$C$2:$AO$189,11,FALSE)</f>
        <v>23</v>
      </c>
      <c r="S1657" s="51">
        <f>VLOOKUP(H1657,[4]c!$C$2:$AO$189,12,FALSE)</f>
        <v>19</v>
      </c>
      <c r="T1657" s="51">
        <f>VLOOKUP(H1657,[4]c!$C$2:$AO$189,13,FALSE)</f>
        <v>19</v>
      </c>
      <c r="U1657" s="51">
        <f>VLOOKUP(H1657,[4]c!$C$2:$AO$189,14,FALSE)</f>
        <v>26</v>
      </c>
      <c r="V1657" s="51">
        <f>VLOOKUP(H1657,[4]c!$C$2:$AO$189,15,FALSE)</f>
        <v>27</v>
      </c>
      <c r="W1657" s="51">
        <f>VLOOKUP(H1657,[4]c!$C$2:$AO$189,16,FALSE)</f>
        <v>24</v>
      </c>
      <c r="X1657" s="51">
        <f>VLOOKUP(H1657,[4]c!$C$2:$AO$189,17,FALSE)</f>
        <v>22</v>
      </c>
      <c r="Y1657" s="51">
        <f>VLOOKUP(H1657,[4]c!$C$2:$AO$189,18,FALSE)</f>
        <v>23</v>
      </c>
      <c r="Z1657" s="51">
        <f>VLOOKUP(H1657,[4]c!$C$2:$AO$189,19,FALSE)</f>
        <v>21</v>
      </c>
      <c r="AA1657" s="51">
        <f>VLOOKUP(H1657,[4]c!$C$2:$AO$189,20,FALSE)</f>
        <v>20</v>
      </c>
      <c r="AB1657" s="51">
        <f>VLOOKUP(H1657,[4]c!$C$2:$AO$189,21,FALSE)</f>
        <v>19</v>
      </c>
      <c r="AC1657" s="51">
        <f>VLOOKUP(H1657,[4]c!$C$2:$AO$189,22,FALSE)</f>
        <v>18</v>
      </c>
      <c r="AD1657" s="51">
        <f>VLOOKUP(H1657,[4]c!$C$2:$AO$189,23,FALSE)</f>
        <v>81</v>
      </c>
      <c r="AE1657" s="51">
        <f>VLOOKUP(H1657,[4]c!$C$2:$AO$189,24,FALSE)</f>
        <v>88</v>
      </c>
      <c r="AF1657" s="51">
        <f>VLOOKUP(H1657,[4]c!$C$2:$AO$189,25,FALSE)</f>
        <v>90</v>
      </c>
      <c r="AG1657" s="51">
        <f>VLOOKUP(H1657,[4]c!$C$2:$AO$189,26,FALSE)</f>
        <v>90</v>
      </c>
      <c r="AH1657" s="51">
        <f>VLOOKUP(H1657,[4]c!$C$2:$AO$189,27,FALSE)</f>
        <v>73</v>
      </c>
      <c r="AI1657" s="51">
        <f>VLOOKUP(H1657,[4]c!$C$2:$AO$189,28,FALSE)</f>
        <v>59</v>
      </c>
      <c r="AJ1657" s="51">
        <f>VLOOKUP(H1657,[4]c!$C$2:$AO$189,29,FALSE)</f>
        <v>48</v>
      </c>
      <c r="AK1657" s="51">
        <f>VLOOKUP(H1657,[4]c!$C$2:$AO$189,30,FALSE)</f>
        <v>43</v>
      </c>
      <c r="AL1657" s="51">
        <f>VLOOKUP(H1657,[4]c!$C$2:$AO$189,31,FALSE)</f>
        <v>38</v>
      </c>
      <c r="AM1657" s="51">
        <f>VLOOKUP(H1657,[4]c!$C$2:$AO$189,32,FALSE)</f>
        <v>31</v>
      </c>
      <c r="AN1657" s="51">
        <f>VLOOKUP(H1657,[4]c!$C$2:$AO$189,33,FALSE)</f>
        <v>21</v>
      </c>
      <c r="AO1657" s="51">
        <f>VLOOKUP(H1657,[4]c!$C$2:$AO$189,34,FALSE)</f>
        <v>11</v>
      </c>
      <c r="AP1657" s="51">
        <f>VLOOKUP(H1657,[4]c!$C$2:$AO$189,35,FALSE)</f>
        <v>14</v>
      </c>
      <c r="AQ1657" s="51">
        <f>VLOOKUP(H1657,[4]c!$C$2:$AO$189,36,FALSE)</f>
        <v>58</v>
      </c>
      <c r="AR1657" s="51">
        <f>VLOOKUP(H1657,[4]c!$C$2:$AO$189,37,FALSE)</f>
        <v>44</v>
      </c>
      <c r="AS1657" s="51">
        <f>VLOOKUP(H1657,[4]c!$C$2:$AO$189,38,FALSE)</f>
        <v>219</v>
      </c>
      <c r="AT1657" s="51">
        <f>VLOOKUP(H1657,[4]c!$C$2:$AO$189,39,FALSE)</f>
        <v>28</v>
      </c>
      <c r="AU1657" s="58">
        <v>4971</v>
      </c>
      <c r="AV1657" s="109"/>
      <c r="AW1657" s="109"/>
    </row>
    <row r="1658" spans="1:49" s="33" customFormat="1" ht="12">
      <c r="A1658" s="6">
        <v>1654</v>
      </c>
      <c r="B1658" s="86">
        <v>4972</v>
      </c>
      <c r="C1658" s="76" t="s">
        <v>997</v>
      </c>
      <c r="D1658" s="76" t="s">
        <v>820</v>
      </c>
      <c r="E1658" s="76" t="s">
        <v>821</v>
      </c>
      <c r="F1658" s="44" t="s">
        <v>633</v>
      </c>
      <c r="G1658" s="78" t="s">
        <v>662</v>
      </c>
      <c r="H1658" s="86">
        <v>4972</v>
      </c>
      <c r="I1658" s="16">
        <f>SUM(J1658:AP1658)</f>
        <v>804</v>
      </c>
      <c r="J1658" s="51">
        <f>VLOOKUP(H1658,[4]c!$C$2:$AO$189,3,FALSE)</f>
        <v>11</v>
      </c>
      <c r="K1658" s="51">
        <f>VLOOKUP(H1658,[4]c!$C$2:$AO$189,4,FALSE)</f>
        <v>12</v>
      </c>
      <c r="L1658" s="51">
        <f>VLOOKUP(H1658,[4]c!$C$2:$AO$189,5,FALSE)</f>
        <v>10</v>
      </c>
      <c r="M1658" s="51">
        <f>VLOOKUP(H1658,[4]c!$C$2:$AO$189,6,FALSE)</f>
        <v>17</v>
      </c>
      <c r="N1658" s="51">
        <f>VLOOKUP(H1658,[4]c!$C$2:$AO$189,7,FALSE)</f>
        <v>10</v>
      </c>
      <c r="O1658" s="51">
        <f>VLOOKUP(H1658,[4]c!$C$2:$AO$189,8,FALSE)</f>
        <v>12</v>
      </c>
      <c r="P1658" s="51">
        <f>VLOOKUP(H1658,[4]c!$C$2:$AO$189,9,FALSE)</f>
        <v>15</v>
      </c>
      <c r="Q1658" s="51">
        <f>VLOOKUP(H1658,[4]c!$C$2:$AO$189,10,FALSE)</f>
        <v>16</v>
      </c>
      <c r="R1658" s="51">
        <f>VLOOKUP(H1658,[4]c!$C$2:$AO$189,11,FALSE)</f>
        <v>17</v>
      </c>
      <c r="S1658" s="51">
        <f>VLOOKUP(H1658,[4]c!$C$2:$AO$189,12,FALSE)</f>
        <v>15</v>
      </c>
      <c r="T1658" s="51">
        <f>VLOOKUP(H1658,[4]c!$C$2:$AO$189,13,FALSE)</f>
        <v>15</v>
      </c>
      <c r="U1658" s="51">
        <f>VLOOKUP(H1658,[4]c!$C$2:$AO$189,14,FALSE)</f>
        <v>20</v>
      </c>
      <c r="V1658" s="51">
        <f>VLOOKUP(H1658,[4]c!$C$2:$AO$189,15,FALSE)</f>
        <v>20</v>
      </c>
      <c r="W1658" s="51">
        <f>VLOOKUP(H1658,[4]c!$C$2:$AO$189,16,FALSE)</f>
        <v>17</v>
      </c>
      <c r="X1658" s="51">
        <f>VLOOKUP(H1658,[4]c!$C$2:$AO$189,17,FALSE)</f>
        <v>16</v>
      </c>
      <c r="Y1658" s="51">
        <f>VLOOKUP(H1658,[4]c!$C$2:$AO$189,18,FALSE)</f>
        <v>17</v>
      </c>
      <c r="Z1658" s="51">
        <f>VLOOKUP(H1658,[4]c!$C$2:$AO$189,19,FALSE)</f>
        <v>16</v>
      </c>
      <c r="AA1658" s="51">
        <f>VLOOKUP(H1658,[4]c!$C$2:$AO$189,20,FALSE)</f>
        <v>15</v>
      </c>
      <c r="AB1658" s="51">
        <f>VLOOKUP(H1658,[4]c!$C$2:$AO$189,21,FALSE)</f>
        <v>14</v>
      </c>
      <c r="AC1658" s="51">
        <f>VLOOKUP(H1658,[4]c!$C$2:$AO$189,22,FALSE)</f>
        <v>13</v>
      </c>
      <c r="AD1658" s="51">
        <f>VLOOKUP(H1658,[4]c!$C$2:$AO$189,23,FALSE)</f>
        <v>58</v>
      </c>
      <c r="AE1658" s="51">
        <f>VLOOKUP(H1658,[4]c!$C$2:$AO$189,24,FALSE)</f>
        <v>64</v>
      </c>
      <c r="AF1658" s="51">
        <f>VLOOKUP(H1658,[4]c!$C$2:$AO$189,25,FALSE)</f>
        <v>66</v>
      </c>
      <c r="AG1658" s="51">
        <f>VLOOKUP(H1658,[4]c!$C$2:$AO$189,26,FALSE)</f>
        <v>67</v>
      </c>
      <c r="AH1658" s="51">
        <f>VLOOKUP(H1658,[4]c!$C$2:$AO$189,27,FALSE)</f>
        <v>55</v>
      </c>
      <c r="AI1658" s="51">
        <f>VLOOKUP(H1658,[4]c!$C$2:$AO$189,28,FALSE)</f>
        <v>45</v>
      </c>
      <c r="AJ1658" s="51">
        <f>VLOOKUP(H1658,[4]c!$C$2:$AO$189,29,FALSE)</f>
        <v>37</v>
      </c>
      <c r="AK1658" s="51">
        <f>VLOOKUP(H1658,[4]c!$C$2:$AO$189,30,FALSE)</f>
        <v>33</v>
      </c>
      <c r="AL1658" s="51">
        <f>VLOOKUP(H1658,[4]c!$C$2:$AO$189,31,FALSE)</f>
        <v>28</v>
      </c>
      <c r="AM1658" s="51">
        <f>VLOOKUP(H1658,[4]c!$C$2:$AO$189,32,FALSE)</f>
        <v>22</v>
      </c>
      <c r="AN1658" s="51">
        <f>VLOOKUP(H1658,[4]c!$C$2:$AO$189,33,FALSE)</f>
        <v>15</v>
      </c>
      <c r="AO1658" s="51">
        <f>VLOOKUP(H1658,[4]c!$C$2:$AO$189,34,FALSE)</f>
        <v>7</v>
      </c>
      <c r="AP1658" s="51">
        <f>VLOOKUP(H1658,[4]c!$C$2:$AO$189,35,FALSE)</f>
        <v>9</v>
      </c>
      <c r="AQ1658" s="51">
        <f>VLOOKUP(H1658,[4]c!$C$2:$AO$189,36,FALSE)</f>
        <v>43</v>
      </c>
      <c r="AR1658" s="51">
        <f>VLOOKUP(H1658,[4]c!$C$2:$AO$189,37,FALSE)</f>
        <v>33</v>
      </c>
      <c r="AS1658" s="51">
        <f>VLOOKUP(H1658,[4]c!$C$2:$AO$189,38,FALSE)</f>
        <v>162</v>
      </c>
      <c r="AT1658" s="51">
        <f>VLOOKUP(H1658,[4]c!$C$2:$AO$189,39,FALSE)</f>
        <v>21</v>
      </c>
      <c r="AU1658" s="58">
        <v>4972</v>
      </c>
      <c r="AV1658" s="109"/>
      <c r="AW1658" s="109"/>
    </row>
    <row r="1659" spans="1:49" s="33" customFormat="1" ht="12">
      <c r="A1659" s="21">
        <v>1655</v>
      </c>
      <c r="B1659" s="86">
        <v>7698</v>
      </c>
      <c r="C1659" s="76" t="s">
        <v>997</v>
      </c>
      <c r="D1659" s="76" t="s">
        <v>820</v>
      </c>
      <c r="E1659" s="76" t="s">
        <v>821</v>
      </c>
      <c r="F1659" s="44" t="s">
        <v>634</v>
      </c>
      <c r="G1659" s="78" t="s">
        <v>662</v>
      </c>
      <c r="H1659" s="86">
        <v>7698</v>
      </c>
      <c r="I1659" s="16">
        <f>SUM(J1659:AP1659)</f>
        <v>813</v>
      </c>
      <c r="J1659" s="51">
        <f>VLOOKUP(H1659,[4]c!$C$2:$AO$189,3,FALSE)</f>
        <v>11</v>
      </c>
      <c r="K1659" s="51">
        <f>VLOOKUP(H1659,[4]c!$C$2:$AO$189,4,FALSE)</f>
        <v>11</v>
      </c>
      <c r="L1659" s="51">
        <f>VLOOKUP(H1659,[4]c!$C$2:$AO$189,5,FALSE)</f>
        <v>13</v>
      </c>
      <c r="M1659" s="51">
        <f>VLOOKUP(H1659,[4]c!$C$2:$AO$189,6,FALSE)</f>
        <v>18</v>
      </c>
      <c r="N1659" s="51">
        <f>VLOOKUP(H1659,[4]c!$C$2:$AO$189,7,FALSE)</f>
        <v>16</v>
      </c>
      <c r="O1659" s="51">
        <f>VLOOKUP(H1659,[4]c!$C$2:$AO$189,8,FALSE)</f>
        <v>12</v>
      </c>
      <c r="P1659" s="51">
        <f>VLOOKUP(H1659,[4]c!$C$2:$AO$189,9,FALSE)</f>
        <v>15</v>
      </c>
      <c r="Q1659" s="51">
        <f>VLOOKUP(H1659,[4]c!$C$2:$AO$189,10,FALSE)</f>
        <v>16</v>
      </c>
      <c r="R1659" s="51">
        <f>VLOOKUP(H1659,[4]c!$C$2:$AO$189,11,FALSE)</f>
        <v>17</v>
      </c>
      <c r="S1659" s="51">
        <f>VLOOKUP(H1659,[4]c!$C$2:$AO$189,12,FALSE)</f>
        <v>15</v>
      </c>
      <c r="T1659" s="51">
        <f>VLOOKUP(H1659,[4]c!$C$2:$AO$189,13,FALSE)</f>
        <v>15</v>
      </c>
      <c r="U1659" s="51">
        <f>VLOOKUP(H1659,[4]c!$C$2:$AO$189,14,FALSE)</f>
        <v>20</v>
      </c>
      <c r="V1659" s="51">
        <f>VLOOKUP(H1659,[4]c!$C$2:$AO$189,15,FALSE)</f>
        <v>20</v>
      </c>
      <c r="W1659" s="51">
        <f>VLOOKUP(H1659,[4]c!$C$2:$AO$189,16,FALSE)</f>
        <v>17</v>
      </c>
      <c r="X1659" s="51">
        <f>VLOOKUP(H1659,[4]c!$C$2:$AO$189,17,FALSE)</f>
        <v>16</v>
      </c>
      <c r="Y1659" s="51">
        <f>VLOOKUP(H1659,[4]c!$C$2:$AO$189,18,FALSE)</f>
        <v>17</v>
      </c>
      <c r="Z1659" s="51">
        <f>VLOOKUP(H1659,[4]c!$C$2:$AO$189,19,FALSE)</f>
        <v>16</v>
      </c>
      <c r="AA1659" s="51">
        <f>VLOOKUP(H1659,[4]c!$C$2:$AO$189,20,FALSE)</f>
        <v>15</v>
      </c>
      <c r="AB1659" s="51">
        <f>VLOOKUP(H1659,[4]c!$C$2:$AO$189,21,FALSE)</f>
        <v>14</v>
      </c>
      <c r="AC1659" s="51">
        <f>VLOOKUP(H1659,[4]c!$C$2:$AO$189,22,FALSE)</f>
        <v>13</v>
      </c>
      <c r="AD1659" s="51">
        <f>VLOOKUP(H1659,[4]c!$C$2:$AO$189,23,FALSE)</f>
        <v>58</v>
      </c>
      <c r="AE1659" s="51">
        <f>VLOOKUP(H1659,[4]c!$C$2:$AO$189,24,FALSE)</f>
        <v>64</v>
      </c>
      <c r="AF1659" s="51">
        <f>VLOOKUP(H1659,[4]c!$C$2:$AO$189,25,FALSE)</f>
        <v>66</v>
      </c>
      <c r="AG1659" s="51">
        <f>VLOOKUP(H1659,[4]c!$C$2:$AO$189,26,FALSE)</f>
        <v>67</v>
      </c>
      <c r="AH1659" s="51">
        <f>VLOOKUP(H1659,[4]c!$C$2:$AO$189,27,FALSE)</f>
        <v>55</v>
      </c>
      <c r="AI1659" s="51">
        <f>VLOOKUP(H1659,[4]c!$C$2:$AO$189,28,FALSE)</f>
        <v>45</v>
      </c>
      <c r="AJ1659" s="51">
        <f>VLOOKUP(H1659,[4]c!$C$2:$AO$189,29,FALSE)</f>
        <v>37</v>
      </c>
      <c r="AK1659" s="51">
        <f>VLOOKUP(H1659,[4]c!$C$2:$AO$189,30,FALSE)</f>
        <v>33</v>
      </c>
      <c r="AL1659" s="51">
        <f>VLOOKUP(H1659,[4]c!$C$2:$AO$189,31,FALSE)</f>
        <v>28</v>
      </c>
      <c r="AM1659" s="51">
        <f>VLOOKUP(H1659,[4]c!$C$2:$AO$189,32,FALSE)</f>
        <v>22</v>
      </c>
      <c r="AN1659" s="51">
        <f>VLOOKUP(H1659,[4]c!$C$2:$AO$189,33,FALSE)</f>
        <v>15</v>
      </c>
      <c r="AO1659" s="51">
        <f>VLOOKUP(H1659,[4]c!$C$2:$AO$189,34,FALSE)</f>
        <v>7</v>
      </c>
      <c r="AP1659" s="51">
        <f>VLOOKUP(H1659,[4]c!$C$2:$AO$189,35,FALSE)</f>
        <v>9</v>
      </c>
      <c r="AQ1659" s="51">
        <f>VLOOKUP(H1659,[4]c!$C$2:$AO$189,36,FALSE)</f>
        <v>43</v>
      </c>
      <c r="AR1659" s="51">
        <f>VLOOKUP(H1659,[4]c!$C$2:$AO$189,37,FALSE)</f>
        <v>33</v>
      </c>
      <c r="AS1659" s="51">
        <f>VLOOKUP(H1659,[4]c!$C$2:$AO$189,38,FALSE)</f>
        <v>162</v>
      </c>
      <c r="AT1659" s="51">
        <f>VLOOKUP(H1659,[4]c!$C$2:$AO$189,39,FALSE)</f>
        <v>21</v>
      </c>
      <c r="AU1659" s="58">
        <v>7698</v>
      </c>
      <c r="AV1659" s="109"/>
      <c r="AW1659" s="109"/>
    </row>
    <row r="1660" spans="1:49" s="33" customFormat="1" ht="12">
      <c r="A1660" s="21">
        <v>1656</v>
      </c>
      <c r="B1660" s="71"/>
      <c r="C1660" s="71"/>
      <c r="D1660" s="71"/>
      <c r="E1660" s="71"/>
      <c r="F1660" s="72" t="s">
        <v>644</v>
      </c>
      <c r="G1660" s="73"/>
      <c r="H1660" s="71"/>
      <c r="I1660" s="104">
        <f>SUM(J1660:AP1660)</f>
        <v>5470</v>
      </c>
      <c r="J1660" s="74">
        <f>SUM(J1661:J1668)</f>
        <v>65</v>
      </c>
      <c r="K1660" s="74">
        <f t="shared" ref="K1660:AT1660" si="1088">SUM(K1661:K1668)</f>
        <v>97</v>
      </c>
      <c r="L1660" s="74">
        <f t="shared" si="1088"/>
        <v>100</v>
      </c>
      <c r="M1660" s="74">
        <f t="shared" si="1088"/>
        <v>91</v>
      </c>
      <c r="N1660" s="74">
        <f t="shared" si="1088"/>
        <v>124</v>
      </c>
      <c r="O1660" s="74">
        <f t="shared" si="1088"/>
        <v>127</v>
      </c>
      <c r="P1660" s="74">
        <f t="shared" si="1088"/>
        <v>106</v>
      </c>
      <c r="Q1660" s="74">
        <f t="shared" si="1088"/>
        <v>124</v>
      </c>
      <c r="R1660" s="74">
        <f t="shared" si="1088"/>
        <v>129</v>
      </c>
      <c r="S1660" s="74">
        <f t="shared" si="1088"/>
        <v>119</v>
      </c>
      <c r="T1660" s="74">
        <f t="shared" si="1088"/>
        <v>139</v>
      </c>
      <c r="U1660" s="74">
        <f t="shared" si="1088"/>
        <v>147</v>
      </c>
      <c r="V1660" s="74">
        <f t="shared" si="1088"/>
        <v>143</v>
      </c>
      <c r="W1660" s="74">
        <f t="shared" si="1088"/>
        <v>136</v>
      </c>
      <c r="X1660" s="74">
        <f t="shared" si="1088"/>
        <v>126</v>
      </c>
      <c r="Y1660" s="74">
        <f t="shared" si="1088"/>
        <v>117</v>
      </c>
      <c r="Z1660" s="74">
        <f t="shared" si="1088"/>
        <v>107</v>
      </c>
      <c r="AA1660" s="74">
        <f t="shared" si="1088"/>
        <v>98</v>
      </c>
      <c r="AB1660" s="74">
        <f t="shared" si="1088"/>
        <v>91</v>
      </c>
      <c r="AC1660" s="74">
        <f t="shared" si="1088"/>
        <v>85</v>
      </c>
      <c r="AD1660" s="74">
        <f t="shared" si="1088"/>
        <v>363</v>
      </c>
      <c r="AE1660" s="74">
        <f t="shared" si="1088"/>
        <v>394</v>
      </c>
      <c r="AF1660" s="74">
        <f t="shared" si="1088"/>
        <v>382</v>
      </c>
      <c r="AG1660" s="74">
        <f t="shared" si="1088"/>
        <v>392</v>
      </c>
      <c r="AH1660" s="74">
        <f t="shared" si="1088"/>
        <v>380</v>
      </c>
      <c r="AI1660" s="74">
        <f t="shared" si="1088"/>
        <v>308</v>
      </c>
      <c r="AJ1660" s="74">
        <f t="shared" si="1088"/>
        <v>253</v>
      </c>
      <c r="AK1660" s="74">
        <f t="shared" si="1088"/>
        <v>217</v>
      </c>
      <c r="AL1660" s="74">
        <f t="shared" si="1088"/>
        <v>168</v>
      </c>
      <c r="AM1660" s="74">
        <f t="shared" si="1088"/>
        <v>139</v>
      </c>
      <c r="AN1660" s="74">
        <f t="shared" si="1088"/>
        <v>96</v>
      </c>
      <c r="AO1660" s="74">
        <f t="shared" si="1088"/>
        <v>55</v>
      </c>
      <c r="AP1660" s="74">
        <f t="shared" si="1088"/>
        <v>52</v>
      </c>
      <c r="AQ1660" s="74">
        <f t="shared" si="1088"/>
        <v>318</v>
      </c>
      <c r="AR1660" s="74">
        <f t="shared" si="1088"/>
        <v>220</v>
      </c>
      <c r="AS1660" s="74">
        <f t="shared" si="1088"/>
        <v>1006</v>
      </c>
      <c r="AT1660" s="74">
        <f t="shared" si="1088"/>
        <v>156</v>
      </c>
      <c r="AU1660" s="73"/>
      <c r="AV1660" s="109"/>
      <c r="AW1660" s="109"/>
    </row>
    <row r="1661" spans="1:49" s="33" customFormat="1" ht="12">
      <c r="A1661" s="6">
        <v>1657</v>
      </c>
      <c r="B1661" s="86">
        <v>5013</v>
      </c>
      <c r="C1661" s="76" t="s">
        <v>997</v>
      </c>
      <c r="D1661" s="76" t="s">
        <v>807</v>
      </c>
      <c r="E1661" s="76" t="s">
        <v>808</v>
      </c>
      <c r="F1661" s="44" t="s">
        <v>240</v>
      </c>
      <c r="G1661" s="78" t="s">
        <v>667</v>
      </c>
      <c r="H1661" s="86">
        <v>5013</v>
      </c>
      <c r="I1661" s="16">
        <f t="shared" si="1086"/>
        <v>939</v>
      </c>
      <c r="J1661" s="51">
        <f>VLOOKUP(H1661,[4]c!$C$2:$AO$189,3,FALSE)</f>
        <v>14</v>
      </c>
      <c r="K1661" s="51">
        <f>VLOOKUP(H1661,[4]c!$C$2:$AO$189,4,FALSE)</f>
        <v>17</v>
      </c>
      <c r="L1661" s="51">
        <f>VLOOKUP(H1661,[4]c!$C$2:$AO$189,5,FALSE)</f>
        <v>16</v>
      </c>
      <c r="M1661" s="51">
        <f>VLOOKUP(H1661,[4]c!$C$2:$AO$189,6,FALSE)</f>
        <v>24</v>
      </c>
      <c r="N1661" s="51">
        <f>VLOOKUP(H1661,[4]c!$C$2:$AO$189,7,FALSE)</f>
        <v>25</v>
      </c>
      <c r="O1661" s="51">
        <f>VLOOKUP(H1661,[4]c!$C$2:$AO$189,8,FALSE)</f>
        <v>23</v>
      </c>
      <c r="P1661" s="51">
        <f>VLOOKUP(H1661,[4]c!$C$2:$AO$189,9,FALSE)</f>
        <v>19</v>
      </c>
      <c r="Q1661" s="51">
        <f>VLOOKUP(H1661,[4]c!$C$2:$AO$189,10,FALSE)</f>
        <v>22</v>
      </c>
      <c r="R1661" s="51">
        <f>VLOOKUP(H1661,[4]c!$C$2:$AO$189,11,FALSE)</f>
        <v>23</v>
      </c>
      <c r="S1661" s="51">
        <f>VLOOKUP(H1661,[4]c!$C$2:$AO$189,12,FALSE)</f>
        <v>21</v>
      </c>
      <c r="T1661" s="51">
        <f>VLOOKUP(H1661,[4]c!$C$2:$AO$189,13,FALSE)</f>
        <v>25</v>
      </c>
      <c r="U1661" s="51">
        <f>VLOOKUP(H1661,[4]c!$C$2:$AO$189,14,FALSE)</f>
        <v>26</v>
      </c>
      <c r="V1661" s="51">
        <f>VLOOKUP(H1661,[4]c!$C$2:$AO$189,15,FALSE)</f>
        <v>25</v>
      </c>
      <c r="W1661" s="51">
        <f>VLOOKUP(H1661,[4]c!$C$2:$AO$189,16,FALSE)</f>
        <v>24</v>
      </c>
      <c r="X1661" s="51">
        <f>VLOOKUP(H1661,[4]c!$C$2:$AO$189,17,FALSE)</f>
        <v>22</v>
      </c>
      <c r="Y1661" s="51">
        <f>VLOOKUP(H1661,[4]c!$C$2:$AO$189,18,FALSE)</f>
        <v>20</v>
      </c>
      <c r="Z1661" s="51">
        <f>VLOOKUP(H1661,[4]c!$C$2:$AO$189,19,FALSE)</f>
        <v>18</v>
      </c>
      <c r="AA1661" s="51">
        <f>VLOOKUP(H1661,[4]c!$C$2:$AO$189,20,FALSE)</f>
        <v>16</v>
      </c>
      <c r="AB1661" s="51">
        <f>VLOOKUP(H1661,[4]c!$C$2:$AO$189,21,FALSE)</f>
        <v>15</v>
      </c>
      <c r="AC1661" s="51">
        <f>VLOOKUP(H1661,[4]c!$C$2:$AO$189,22,FALSE)</f>
        <v>14</v>
      </c>
      <c r="AD1661" s="51">
        <f>VLOOKUP(H1661,[4]c!$C$2:$AO$189,23,FALSE)</f>
        <v>60</v>
      </c>
      <c r="AE1661" s="51">
        <f>VLOOKUP(H1661,[4]c!$C$2:$AO$189,24,FALSE)</f>
        <v>65</v>
      </c>
      <c r="AF1661" s="51">
        <f>VLOOKUP(H1661,[4]c!$C$2:$AO$189,25,FALSE)</f>
        <v>63</v>
      </c>
      <c r="AG1661" s="51">
        <f>VLOOKUP(H1661,[4]c!$C$2:$AO$189,26,FALSE)</f>
        <v>65</v>
      </c>
      <c r="AH1661" s="51">
        <f>VLOOKUP(H1661,[4]c!$C$2:$AO$189,27,FALSE)</f>
        <v>63</v>
      </c>
      <c r="AI1661" s="51">
        <f>VLOOKUP(H1661,[4]c!$C$2:$AO$189,28,FALSE)</f>
        <v>51</v>
      </c>
      <c r="AJ1661" s="51">
        <f>VLOOKUP(H1661,[4]c!$C$2:$AO$189,29,FALSE)</f>
        <v>42</v>
      </c>
      <c r="AK1661" s="51">
        <f>VLOOKUP(H1661,[4]c!$C$2:$AO$189,30,FALSE)</f>
        <v>36</v>
      </c>
      <c r="AL1661" s="51">
        <f>VLOOKUP(H1661,[4]c!$C$2:$AO$189,31,FALSE)</f>
        <v>28</v>
      </c>
      <c r="AM1661" s="51">
        <f>VLOOKUP(H1661,[4]c!$C$2:$AO$189,32,FALSE)</f>
        <v>23</v>
      </c>
      <c r="AN1661" s="51">
        <f>VLOOKUP(H1661,[4]c!$C$2:$AO$189,33,FALSE)</f>
        <v>16</v>
      </c>
      <c r="AO1661" s="51">
        <f>VLOOKUP(H1661,[4]c!$C$2:$AO$189,34,FALSE)</f>
        <v>9</v>
      </c>
      <c r="AP1661" s="51">
        <f>VLOOKUP(H1661,[4]c!$C$2:$AO$189,35,FALSE)</f>
        <v>9</v>
      </c>
      <c r="AQ1661" s="51">
        <f>VLOOKUP(H1661,[4]c!$C$2:$AO$189,36,FALSE)</f>
        <v>56</v>
      </c>
      <c r="AR1661" s="51">
        <f>VLOOKUP(H1661,[4]c!$C$2:$AO$189,37,FALSE)</f>
        <v>37</v>
      </c>
      <c r="AS1661" s="51">
        <f>VLOOKUP(H1661,[4]c!$C$2:$AO$189,38,FALSE)</f>
        <v>166</v>
      </c>
      <c r="AT1661" s="51">
        <f>VLOOKUP(H1661,[4]c!$C$2:$AO$189,39,FALSE)</f>
        <v>26</v>
      </c>
      <c r="AU1661" s="58">
        <v>5013</v>
      </c>
      <c r="AV1661" s="109"/>
      <c r="AW1661" s="109"/>
    </row>
    <row r="1662" spans="1:49" s="33" customFormat="1" ht="12">
      <c r="A1662" s="21">
        <v>1658</v>
      </c>
      <c r="B1662" s="86">
        <v>5012</v>
      </c>
      <c r="C1662" s="76" t="s">
        <v>997</v>
      </c>
      <c r="D1662" s="76" t="s">
        <v>820</v>
      </c>
      <c r="E1662" s="76" t="s">
        <v>824</v>
      </c>
      <c r="F1662" s="42" t="s">
        <v>825</v>
      </c>
      <c r="G1662" s="78" t="s">
        <v>680</v>
      </c>
      <c r="H1662" s="86">
        <v>5012</v>
      </c>
      <c r="I1662" s="16">
        <f t="shared" ref="I1662:I1669" si="1089">SUM(J1662:AP1662)</f>
        <v>1777</v>
      </c>
      <c r="J1662" s="51">
        <f>VLOOKUP(H1662,[4]c!$C$2:$AO$189,3,FALSE)</f>
        <v>19</v>
      </c>
      <c r="K1662" s="51">
        <f>VLOOKUP(H1662,[4]c!$C$2:$AO$189,4,FALSE)</f>
        <v>29</v>
      </c>
      <c r="L1662" s="51">
        <f>VLOOKUP(H1662,[4]c!$C$2:$AO$189,5,FALSE)</f>
        <v>19</v>
      </c>
      <c r="M1662" s="51">
        <f>VLOOKUP(H1662,[4]c!$C$2:$AO$189,6,FALSE)</f>
        <v>22</v>
      </c>
      <c r="N1662" s="51">
        <f>VLOOKUP(H1662,[4]c!$C$2:$AO$189,7,FALSE)</f>
        <v>34</v>
      </c>
      <c r="O1662" s="51">
        <f>VLOOKUP(H1662,[4]c!$C$2:$AO$189,8,FALSE)</f>
        <v>42</v>
      </c>
      <c r="P1662" s="51">
        <f>VLOOKUP(H1662,[4]c!$C$2:$AO$189,9,FALSE)</f>
        <v>35</v>
      </c>
      <c r="Q1662" s="51">
        <f>VLOOKUP(H1662,[4]c!$C$2:$AO$189,10,FALSE)</f>
        <v>40</v>
      </c>
      <c r="R1662" s="51">
        <f>VLOOKUP(H1662,[4]c!$C$2:$AO$189,11,FALSE)</f>
        <v>43</v>
      </c>
      <c r="S1662" s="51">
        <f>VLOOKUP(H1662,[4]c!$C$2:$AO$189,12,FALSE)</f>
        <v>40</v>
      </c>
      <c r="T1662" s="51">
        <f>VLOOKUP(H1662,[4]c!$C$2:$AO$189,13,FALSE)</f>
        <v>46</v>
      </c>
      <c r="U1662" s="51">
        <f>VLOOKUP(H1662,[4]c!$C$2:$AO$189,14,FALSE)</f>
        <v>52</v>
      </c>
      <c r="V1662" s="51">
        <f>VLOOKUP(H1662,[4]c!$C$2:$AO$189,15,FALSE)</f>
        <v>45</v>
      </c>
      <c r="W1662" s="51">
        <f>VLOOKUP(H1662,[4]c!$C$2:$AO$189,16,FALSE)</f>
        <v>43</v>
      </c>
      <c r="X1662" s="51">
        <f>VLOOKUP(H1662,[4]c!$C$2:$AO$189,17,FALSE)</f>
        <v>40</v>
      </c>
      <c r="Y1662" s="51">
        <f>VLOOKUP(H1662,[4]c!$C$2:$AO$189,18,FALSE)</f>
        <v>38</v>
      </c>
      <c r="Z1662" s="51">
        <f>VLOOKUP(H1662,[4]c!$C$2:$AO$189,19,FALSE)</f>
        <v>35</v>
      </c>
      <c r="AA1662" s="51">
        <f>VLOOKUP(H1662,[4]c!$C$2:$AO$189,20,FALSE)</f>
        <v>33</v>
      </c>
      <c r="AB1662" s="51">
        <f>VLOOKUP(H1662,[4]c!$C$2:$AO$189,21,FALSE)</f>
        <v>31</v>
      </c>
      <c r="AC1662" s="51">
        <f>VLOOKUP(H1662,[4]c!$C$2:$AO$189,22,FALSE)</f>
        <v>29</v>
      </c>
      <c r="AD1662" s="51">
        <f>VLOOKUP(H1662,[4]c!$C$2:$AO$189,23,FALSE)</f>
        <v>123</v>
      </c>
      <c r="AE1662" s="51">
        <f>VLOOKUP(H1662,[4]c!$C$2:$AO$189,24,FALSE)</f>
        <v>132</v>
      </c>
      <c r="AF1662" s="51">
        <f>VLOOKUP(H1662,[4]c!$C$2:$AO$189,25,FALSE)</f>
        <v>128</v>
      </c>
      <c r="AG1662" s="51">
        <f>VLOOKUP(H1662,[4]c!$C$2:$AO$189,26,FALSE)</f>
        <v>130</v>
      </c>
      <c r="AH1662" s="51">
        <f>VLOOKUP(H1662,[4]c!$C$2:$AO$189,27,FALSE)</f>
        <v>126</v>
      </c>
      <c r="AI1662" s="51">
        <f>VLOOKUP(H1662,[4]c!$C$2:$AO$189,28,FALSE)</f>
        <v>102</v>
      </c>
      <c r="AJ1662" s="51">
        <f>VLOOKUP(H1662,[4]c!$C$2:$AO$189,29,FALSE)</f>
        <v>85</v>
      </c>
      <c r="AK1662" s="51">
        <f>VLOOKUP(H1662,[4]c!$C$2:$AO$189,30,FALSE)</f>
        <v>73</v>
      </c>
      <c r="AL1662" s="51">
        <f>VLOOKUP(H1662,[4]c!$C$2:$AO$189,31,FALSE)</f>
        <v>56</v>
      </c>
      <c r="AM1662" s="51">
        <f>VLOOKUP(H1662,[4]c!$C$2:$AO$189,32,FALSE)</f>
        <v>45</v>
      </c>
      <c r="AN1662" s="51">
        <f>VLOOKUP(H1662,[4]c!$C$2:$AO$189,33,FALSE)</f>
        <v>31</v>
      </c>
      <c r="AO1662" s="51">
        <f>VLOOKUP(H1662,[4]c!$C$2:$AO$189,34,FALSE)</f>
        <v>17</v>
      </c>
      <c r="AP1662" s="51">
        <f>VLOOKUP(H1662,[4]c!$C$2:$AO$189,35,FALSE)</f>
        <v>14</v>
      </c>
      <c r="AQ1662" s="51">
        <f>VLOOKUP(H1662,[4]c!$C$2:$AO$189,36,FALSE)</f>
        <v>104</v>
      </c>
      <c r="AR1662" s="51">
        <f>VLOOKUP(H1662,[4]c!$C$2:$AO$189,37,FALSE)</f>
        <v>73</v>
      </c>
      <c r="AS1662" s="51">
        <f>VLOOKUP(H1662,[4]c!$C$2:$AO$189,38,FALSE)</f>
        <v>336</v>
      </c>
      <c r="AT1662" s="51">
        <f>VLOOKUP(H1662,[4]c!$C$2:$AO$189,39,FALSE)</f>
        <v>52</v>
      </c>
      <c r="AU1662" s="58">
        <v>5012</v>
      </c>
      <c r="AV1662" s="109"/>
      <c r="AW1662" s="109"/>
    </row>
    <row r="1663" spans="1:49" s="33" customFormat="1" ht="12">
      <c r="A1663" s="21">
        <v>1659</v>
      </c>
      <c r="B1663" s="86">
        <v>5014</v>
      </c>
      <c r="C1663" s="76" t="s">
        <v>997</v>
      </c>
      <c r="D1663" s="76" t="s">
        <v>820</v>
      </c>
      <c r="E1663" s="76" t="s">
        <v>824</v>
      </c>
      <c r="F1663" s="44" t="s">
        <v>617</v>
      </c>
      <c r="G1663" s="78" t="s">
        <v>662</v>
      </c>
      <c r="H1663" s="86">
        <v>5014</v>
      </c>
      <c r="I1663" s="16">
        <f t="shared" si="1089"/>
        <v>482</v>
      </c>
      <c r="J1663" s="51">
        <f>VLOOKUP(H1663,[4]c!$C$2:$AO$189,3,FALSE)</f>
        <v>4</v>
      </c>
      <c r="K1663" s="51">
        <f>VLOOKUP(H1663,[4]c!$C$2:$AO$189,4,FALSE)</f>
        <v>5</v>
      </c>
      <c r="L1663" s="51">
        <f>VLOOKUP(H1663,[4]c!$C$2:$AO$189,5,FALSE)</f>
        <v>15</v>
      </c>
      <c r="M1663" s="51">
        <f>VLOOKUP(H1663,[4]c!$C$2:$AO$189,6,FALSE)</f>
        <v>4</v>
      </c>
      <c r="N1663" s="51">
        <f>VLOOKUP(H1663,[4]c!$C$2:$AO$189,7,FALSE)</f>
        <v>18</v>
      </c>
      <c r="O1663" s="51">
        <f>VLOOKUP(H1663,[4]c!$C$2:$AO$189,8,FALSE)</f>
        <v>12</v>
      </c>
      <c r="P1663" s="51">
        <f>VLOOKUP(H1663,[4]c!$C$2:$AO$189,9,FALSE)</f>
        <v>10</v>
      </c>
      <c r="Q1663" s="51">
        <f>VLOOKUP(H1663,[4]c!$C$2:$AO$189,10,FALSE)</f>
        <v>12</v>
      </c>
      <c r="R1663" s="51">
        <f>VLOOKUP(H1663,[4]c!$C$2:$AO$189,11,FALSE)</f>
        <v>12</v>
      </c>
      <c r="S1663" s="51">
        <f>VLOOKUP(H1663,[4]c!$C$2:$AO$189,12,FALSE)</f>
        <v>11</v>
      </c>
      <c r="T1663" s="51">
        <f>VLOOKUP(H1663,[4]c!$C$2:$AO$189,13,FALSE)</f>
        <v>13</v>
      </c>
      <c r="U1663" s="51">
        <f>VLOOKUP(H1663,[4]c!$C$2:$AO$189,14,FALSE)</f>
        <v>13</v>
      </c>
      <c r="V1663" s="51">
        <f>VLOOKUP(H1663,[4]c!$C$2:$AO$189,15,FALSE)</f>
        <v>14</v>
      </c>
      <c r="W1663" s="51">
        <f>VLOOKUP(H1663,[4]c!$C$2:$AO$189,16,FALSE)</f>
        <v>13</v>
      </c>
      <c r="X1663" s="51">
        <f>VLOOKUP(H1663,[4]c!$C$2:$AO$189,17,FALSE)</f>
        <v>12</v>
      </c>
      <c r="Y1663" s="51">
        <f>VLOOKUP(H1663,[4]c!$C$2:$AO$189,18,FALSE)</f>
        <v>11</v>
      </c>
      <c r="Z1663" s="51">
        <f>VLOOKUP(H1663,[4]c!$C$2:$AO$189,19,FALSE)</f>
        <v>10</v>
      </c>
      <c r="AA1663" s="51">
        <f>VLOOKUP(H1663,[4]c!$C$2:$AO$189,20,FALSE)</f>
        <v>9</v>
      </c>
      <c r="AB1663" s="51">
        <f>VLOOKUP(H1663,[4]c!$C$2:$AO$189,21,FALSE)</f>
        <v>8</v>
      </c>
      <c r="AC1663" s="51">
        <f>VLOOKUP(H1663,[4]c!$C$2:$AO$189,22,FALSE)</f>
        <v>7</v>
      </c>
      <c r="AD1663" s="51">
        <f>VLOOKUP(H1663,[4]c!$C$2:$AO$189,23,FALSE)</f>
        <v>30</v>
      </c>
      <c r="AE1663" s="51">
        <f>VLOOKUP(H1663,[4]c!$C$2:$AO$189,24,FALSE)</f>
        <v>33</v>
      </c>
      <c r="AF1663" s="51">
        <f>VLOOKUP(H1663,[4]c!$C$2:$AO$189,25,FALSE)</f>
        <v>32</v>
      </c>
      <c r="AG1663" s="51">
        <f>VLOOKUP(H1663,[4]c!$C$2:$AO$189,26,FALSE)</f>
        <v>33</v>
      </c>
      <c r="AH1663" s="51">
        <f>VLOOKUP(H1663,[4]c!$C$2:$AO$189,27,FALSE)</f>
        <v>32</v>
      </c>
      <c r="AI1663" s="51">
        <f>VLOOKUP(H1663,[4]c!$C$2:$AO$189,28,FALSE)</f>
        <v>26</v>
      </c>
      <c r="AJ1663" s="51">
        <f>VLOOKUP(H1663,[4]c!$C$2:$AO$189,29,FALSE)</f>
        <v>21</v>
      </c>
      <c r="AK1663" s="51">
        <f>VLOOKUP(H1663,[4]c!$C$2:$AO$189,30,FALSE)</f>
        <v>18</v>
      </c>
      <c r="AL1663" s="51">
        <f>VLOOKUP(H1663,[4]c!$C$2:$AO$189,31,FALSE)</f>
        <v>14</v>
      </c>
      <c r="AM1663" s="51">
        <f>VLOOKUP(H1663,[4]c!$C$2:$AO$189,32,FALSE)</f>
        <v>12</v>
      </c>
      <c r="AN1663" s="51">
        <f>VLOOKUP(H1663,[4]c!$C$2:$AO$189,33,FALSE)</f>
        <v>8</v>
      </c>
      <c r="AO1663" s="51">
        <f>VLOOKUP(H1663,[4]c!$C$2:$AO$189,34,FALSE)</f>
        <v>5</v>
      </c>
      <c r="AP1663" s="51">
        <f>VLOOKUP(H1663,[4]c!$C$2:$AO$189,35,FALSE)</f>
        <v>5</v>
      </c>
      <c r="AQ1663" s="51">
        <f>VLOOKUP(H1663,[4]c!$C$2:$AO$189,36,FALSE)</f>
        <v>30</v>
      </c>
      <c r="AR1663" s="51">
        <f>VLOOKUP(H1663,[4]c!$C$2:$AO$189,37,FALSE)</f>
        <v>20</v>
      </c>
      <c r="AS1663" s="51">
        <f>VLOOKUP(H1663,[4]c!$C$2:$AO$189,38,FALSE)</f>
        <v>84</v>
      </c>
      <c r="AT1663" s="51">
        <f>VLOOKUP(H1663,[4]c!$C$2:$AO$189,39,FALSE)</f>
        <v>13</v>
      </c>
      <c r="AU1663" s="58">
        <v>5014</v>
      </c>
      <c r="AV1663" s="109"/>
      <c r="AW1663" s="109"/>
    </row>
    <row r="1664" spans="1:49" s="33" customFormat="1" ht="12">
      <c r="A1664" s="6">
        <v>1660</v>
      </c>
      <c r="B1664" s="86">
        <v>5015</v>
      </c>
      <c r="C1664" s="76" t="s">
        <v>997</v>
      </c>
      <c r="D1664" s="76" t="s">
        <v>820</v>
      </c>
      <c r="E1664" s="76" t="s">
        <v>824</v>
      </c>
      <c r="F1664" s="44" t="s">
        <v>618</v>
      </c>
      <c r="G1664" s="78" t="s">
        <v>662</v>
      </c>
      <c r="H1664" s="86">
        <v>5015</v>
      </c>
      <c r="I1664" s="16">
        <f t="shared" si="1089"/>
        <v>507</v>
      </c>
      <c r="J1664" s="51">
        <f>VLOOKUP(H1664,[4]c!$C$2:$AO$189,3,FALSE)</f>
        <v>10</v>
      </c>
      <c r="K1664" s="51">
        <f>VLOOKUP(H1664,[4]c!$C$2:$AO$189,4,FALSE)</f>
        <v>18</v>
      </c>
      <c r="L1664" s="51">
        <f>VLOOKUP(H1664,[4]c!$C$2:$AO$189,5,FALSE)</f>
        <v>15</v>
      </c>
      <c r="M1664" s="51">
        <f>VLOOKUP(H1664,[4]c!$C$2:$AO$189,6,FALSE)</f>
        <v>13</v>
      </c>
      <c r="N1664" s="51">
        <f>VLOOKUP(H1664,[4]c!$C$2:$AO$189,7,FALSE)</f>
        <v>15</v>
      </c>
      <c r="O1664" s="51">
        <f>VLOOKUP(H1664,[4]c!$C$2:$AO$189,8,FALSE)</f>
        <v>12</v>
      </c>
      <c r="P1664" s="51">
        <f>VLOOKUP(H1664,[4]c!$C$2:$AO$189,9,FALSE)</f>
        <v>10</v>
      </c>
      <c r="Q1664" s="51">
        <f>VLOOKUP(H1664,[4]c!$C$2:$AO$189,10,FALSE)</f>
        <v>12</v>
      </c>
      <c r="R1664" s="51">
        <f>VLOOKUP(H1664,[4]c!$C$2:$AO$189,11,FALSE)</f>
        <v>12</v>
      </c>
      <c r="S1664" s="51">
        <f>VLOOKUP(H1664,[4]c!$C$2:$AO$189,12,FALSE)</f>
        <v>11</v>
      </c>
      <c r="T1664" s="51">
        <f>VLOOKUP(H1664,[4]c!$C$2:$AO$189,13,FALSE)</f>
        <v>13</v>
      </c>
      <c r="U1664" s="51">
        <f>VLOOKUP(H1664,[4]c!$C$2:$AO$189,14,FALSE)</f>
        <v>13</v>
      </c>
      <c r="V1664" s="51">
        <f>VLOOKUP(H1664,[4]c!$C$2:$AO$189,15,FALSE)</f>
        <v>14</v>
      </c>
      <c r="W1664" s="51">
        <f>VLOOKUP(H1664,[4]c!$C$2:$AO$189,16,FALSE)</f>
        <v>13</v>
      </c>
      <c r="X1664" s="51">
        <f>VLOOKUP(H1664,[4]c!$C$2:$AO$189,17,FALSE)</f>
        <v>12</v>
      </c>
      <c r="Y1664" s="51">
        <f>VLOOKUP(H1664,[4]c!$C$2:$AO$189,18,FALSE)</f>
        <v>11</v>
      </c>
      <c r="Z1664" s="51">
        <f>VLOOKUP(H1664,[4]c!$C$2:$AO$189,19,FALSE)</f>
        <v>10</v>
      </c>
      <c r="AA1664" s="51">
        <f>VLOOKUP(H1664,[4]c!$C$2:$AO$189,20,FALSE)</f>
        <v>9</v>
      </c>
      <c r="AB1664" s="51">
        <f>VLOOKUP(H1664,[4]c!$C$2:$AO$189,21,FALSE)</f>
        <v>8</v>
      </c>
      <c r="AC1664" s="51">
        <f>VLOOKUP(H1664,[4]c!$C$2:$AO$189,22,FALSE)</f>
        <v>7</v>
      </c>
      <c r="AD1664" s="51">
        <f>VLOOKUP(H1664,[4]c!$C$2:$AO$189,23,FALSE)</f>
        <v>30</v>
      </c>
      <c r="AE1664" s="51">
        <f>VLOOKUP(H1664,[4]c!$C$2:$AO$189,24,FALSE)</f>
        <v>33</v>
      </c>
      <c r="AF1664" s="51">
        <f>VLOOKUP(H1664,[4]c!$C$2:$AO$189,25,FALSE)</f>
        <v>32</v>
      </c>
      <c r="AG1664" s="51">
        <f>VLOOKUP(H1664,[4]c!$C$2:$AO$189,26,FALSE)</f>
        <v>33</v>
      </c>
      <c r="AH1664" s="51">
        <f>VLOOKUP(H1664,[4]c!$C$2:$AO$189,27,FALSE)</f>
        <v>32</v>
      </c>
      <c r="AI1664" s="51">
        <f>VLOOKUP(H1664,[4]c!$C$2:$AO$189,28,FALSE)</f>
        <v>26</v>
      </c>
      <c r="AJ1664" s="51">
        <f>VLOOKUP(H1664,[4]c!$C$2:$AO$189,29,FALSE)</f>
        <v>21</v>
      </c>
      <c r="AK1664" s="51">
        <f>VLOOKUP(H1664,[4]c!$C$2:$AO$189,30,FALSE)</f>
        <v>18</v>
      </c>
      <c r="AL1664" s="51">
        <f>VLOOKUP(H1664,[4]c!$C$2:$AO$189,31,FALSE)</f>
        <v>14</v>
      </c>
      <c r="AM1664" s="51">
        <f>VLOOKUP(H1664,[4]c!$C$2:$AO$189,32,FALSE)</f>
        <v>12</v>
      </c>
      <c r="AN1664" s="51">
        <f>VLOOKUP(H1664,[4]c!$C$2:$AO$189,33,FALSE)</f>
        <v>8</v>
      </c>
      <c r="AO1664" s="51">
        <f>VLOOKUP(H1664,[4]c!$C$2:$AO$189,34,FALSE)</f>
        <v>5</v>
      </c>
      <c r="AP1664" s="51">
        <f>VLOOKUP(H1664,[4]c!$C$2:$AO$189,35,FALSE)</f>
        <v>5</v>
      </c>
      <c r="AQ1664" s="51">
        <f>VLOOKUP(H1664,[4]c!$C$2:$AO$189,36,FALSE)</f>
        <v>30</v>
      </c>
      <c r="AR1664" s="51">
        <f>VLOOKUP(H1664,[4]c!$C$2:$AO$189,37,FALSE)</f>
        <v>20</v>
      </c>
      <c r="AS1664" s="51">
        <f>VLOOKUP(H1664,[4]c!$C$2:$AO$189,38,FALSE)</f>
        <v>84</v>
      </c>
      <c r="AT1664" s="51">
        <f>VLOOKUP(H1664,[4]c!$C$2:$AO$189,39,FALSE)</f>
        <v>13</v>
      </c>
      <c r="AU1664" s="58">
        <v>5015</v>
      </c>
      <c r="AV1664" s="109"/>
      <c r="AW1664" s="109"/>
    </row>
    <row r="1665" spans="1:49" s="33" customFormat="1" ht="12">
      <c r="A1665" s="21">
        <v>1661</v>
      </c>
      <c r="B1665" s="86">
        <v>5016</v>
      </c>
      <c r="C1665" s="76" t="s">
        <v>997</v>
      </c>
      <c r="D1665" s="76" t="s">
        <v>820</v>
      </c>
      <c r="E1665" s="76" t="s">
        <v>824</v>
      </c>
      <c r="F1665" s="44" t="s">
        <v>619</v>
      </c>
      <c r="G1665" s="78" t="s">
        <v>662</v>
      </c>
      <c r="H1665" s="86">
        <v>5016</v>
      </c>
      <c r="I1665" s="16">
        <f t="shared" si="1089"/>
        <v>454</v>
      </c>
      <c r="J1665" s="51">
        <f>VLOOKUP(H1665,[4]c!$C$2:$AO$189,3,FALSE)</f>
        <v>5</v>
      </c>
      <c r="K1665" s="51">
        <f>VLOOKUP(H1665,[4]c!$C$2:$AO$189,4,FALSE)</f>
        <v>4</v>
      </c>
      <c r="L1665" s="51">
        <f>VLOOKUP(H1665,[4]c!$C$2:$AO$189,5,FALSE)</f>
        <v>4</v>
      </c>
      <c r="M1665" s="51">
        <f>VLOOKUP(H1665,[4]c!$C$2:$AO$189,6,FALSE)</f>
        <v>8</v>
      </c>
      <c r="N1665" s="51">
        <f>VLOOKUP(H1665,[4]c!$C$2:$AO$189,7,FALSE)</f>
        <v>10</v>
      </c>
      <c r="O1665" s="51">
        <f>VLOOKUP(H1665,[4]c!$C$2:$AO$189,8,FALSE)</f>
        <v>11</v>
      </c>
      <c r="P1665" s="51">
        <f>VLOOKUP(H1665,[4]c!$C$2:$AO$189,9,FALSE)</f>
        <v>9</v>
      </c>
      <c r="Q1665" s="51">
        <f>VLOOKUP(H1665,[4]c!$C$2:$AO$189,10,FALSE)</f>
        <v>11</v>
      </c>
      <c r="R1665" s="51">
        <f>VLOOKUP(H1665,[4]c!$C$2:$AO$189,11,FALSE)</f>
        <v>11</v>
      </c>
      <c r="S1665" s="51">
        <f>VLOOKUP(H1665,[4]c!$C$2:$AO$189,12,FALSE)</f>
        <v>10</v>
      </c>
      <c r="T1665" s="51">
        <f>VLOOKUP(H1665,[4]c!$C$2:$AO$189,13,FALSE)</f>
        <v>12</v>
      </c>
      <c r="U1665" s="51">
        <f>VLOOKUP(H1665,[4]c!$C$2:$AO$189,14,FALSE)</f>
        <v>13</v>
      </c>
      <c r="V1665" s="51">
        <f>VLOOKUP(H1665,[4]c!$C$2:$AO$189,15,FALSE)</f>
        <v>13</v>
      </c>
      <c r="W1665" s="51">
        <f>VLOOKUP(H1665,[4]c!$C$2:$AO$189,16,FALSE)</f>
        <v>12</v>
      </c>
      <c r="X1665" s="51">
        <f>VLOOKUP(H1665,[4]c!$C$2:$AO$189,17,FALSE)</f>
        <v>11</v>
      </c>
      <c r="Y1665" s="51">
        <f>VLOOKUP(H1665,[4]c!$C$2:$AO$189,18,FALSE)</f>
        <v>10</v>
      </c>
      <c r="Z1665" s="51">
        <f>VLOOKUP(H1665,[4]c!$C$2:$AO$189,19,FALSE)</f>
        <v>9</v>
      </c>
      <c r="AA1665" s="51">
        <f>VLOOKUP(H1665,[4]c!$C$2:$AO$189,20,FALSE)</f>
        <v>8</v>
      </c>
      <c r="AB1665" s="51">
        <f>VLOOKUP(H1665,[4]c!$C$2:$AO$189,21,FALSE)</f>
        <v>7</v>
      </c>
      <c r="AC1665" s="51">
        <f>VLOOKUP(H1665,[4]c!$C$2:$AO$189,22,FALSE)</f>
        <v>7</v>
      </c>
      <c r="AD1665" s="51">
        <f>VLOOKUP(H1665,[4]c!$C$2:$AO$189,23,FALSE)</f>
        <v>30</v>
      </c>
      <c r="AE1665" s="51">
        <f>VLOOKUP(H1665,[4]c!$C$2:$AO$189,24,FALSE)</f>
        <v>33</v>
      </c>
      <c r="AF1665" s="51">
        <f>VLOOKUP(H1665,[4]c!$C$2:$AO$189,25,FALSE)</f>
        <v>32</v>
      </c>
      <c r="AG1665" s="51">
        <f>VLOOKUP(H1665,[4]c!$C$2:$AO$189,26,FALSE)</f>
        <v>33</v>
      </c>
      <c r="AH1665" s="51">
        <f>VLOOKUP(H1665,[4]c!$C$2:$AO$189,27,FALSE)</f>
        <v>32</v>
      </c>
      <c r="AI1665" s="51">
        <f>VLOOKUP(H1665,[4]c!$C$2:$AO$189,28,FALSE)</f>
        <v>26</v>
      </c>
      <c r="AJ1665" s="51">
        <f>VLOOKUP(H1665,[4]c!$C$2:$AO$189,29,FALSE)</f>
        <v>21</v>
      </c>
      <c r="AK1665" s="51">
        <f>VLOOKUP(H1665,[4]c!$C$2:$AO$189,30,FALSE)</f>
        <v>18</v>
      </c>
      <c r="AL1665" s="51">
        <f>VLOOKUP(H1665,[4]c!$C$2:$AO$189,31,FALSE)</f>
        <v>14</v>
      </c>
      <c r="AM1665" s="51">
        <f>VLOOKUP(H1665,[4]c!$C$2:$AO$189,32,FALSE)</f>
        <v>12</v>
      </c>
      <c r="AN1665" s="51">
        <f>VLOOKUP(H1665,[4]c!$C$2:$AO$189,33,FALSE)</f>
        <v>8</v>
      </c>
      <c r="AO1665" s="51">
        <f>VLOOKUP(H1665,[4]c!$C$2:$AO$189,34,FALSE)</f>
        <v>5</v>
      </c>
      <c r="AP1665" s="51">
        <f>VLOOKUP(H1665,[4]c!$C$2:$AO$189,35,FALSE)</f>
        <v>5</v>
      </c>
      <c r="AQ1665" s="51">
        <f>VLOOKUP(H1665,[4]c!$C$2:$AO$189,36,FALSE)</f>
        <v>28</v>
      </c>
      <c r="AR1665" s="51">
        <f>VLOOKUP(H1665,[4]c!$C$2:$AO$189,37,FALSE)</f>
        <v>18</v>
      </c>
      <c r="AS1665" s="51">
        <f>VLOOKUP(H1665,[4]c!$C$2:$AO$189,38,FALSE)</f>
        <v>84</v>
      </c>
      <c r="AT1665" s="51">
        <f>VLOOKUP(H1665,[4]c!$C$2:$AO$189,39,FALSE)</f>
        <v>13</v>
      </c>
      <c r="AU1665" s="58">
        <v>5016</v>
      </c>
      <c r="AV1665" s="109"/>
      <c r="AW1665" s="109"/>
    </row>
    <row r="1666" spans="1:49" s="33" customFormat="1" ht="12">
      <c r="A1666" s="21">
        <v>1662</v>
      </c>
      <c r="B1666" s="86">
        <v>5018</v>
      </c>
      <c r="C1666" s="76" t="s">
        <v>997</v>
      </c>
      <c r="D1666" s="76" t="s">
        <v>820</v>
      </c>
      <c r="E1666" s="76" t="s">
        <v>824</v>
      </c>
      <c r="F1666" s="44" t="s">
        <v>620</v>
      </c>
      <c r="G1666" s="78" t="s">
        <v>662</v>
      </c>
      <c r="H1666" s="86">
        <v>5018</v>
      </c>
      <c r="I1666" s="16">
        <f t="shared" si="1089"/>
        <v>393</v>
      </c>
      <c r="J1666" s="51">
        <f>VLOOKUP(H1666,[4]c!$C$2:$AO$189,3,FALSE)</f>
        <v>3</v>
      </c>
      <c r="K1666" s="51">
        <f>VLOOKUP(H1666,[4]c!$C$2:$AO$189,4,FALSE)</f>
        <v>5</v>
      </c>
      <c r="L1666" s="51">
        <f>VLOOKUP(H1666,[4]c!$C$2:$AO$189,5,FALSE)</f>
        <v>15</v>
      </c>
      <c r="M1666" s="51">
        <f>VLOOKUP(H1666,[4]c!$C$2:$AO$189,6,FALSE)</f>
        <v>10</v>
      </c>
      <c r="N1666" s="51">
        <f>VLOOKUP(H1666,[4]c!$C$2:$AO$189,7,FALSE)</f>
        <v>9</v>
      </c>
      <c r="O1666" s="51">
        <f>VLOOKUP(H1666,[4]c!$C$2:$AO$189,8,FALSE)</f>
        <v>9</v>
      </c>
      <c r="P1666" s="51">
        <f>VLOOKUP(H1666,[4]c!$C$2:$AO$189,9,FALSE)</f>
        <v>8</v>
      </c>
      <c r="Q1666" s="51">
        <f>VLOOKUP(H1666,[4]c!$C$2:$AO$189,10,FALSE)</f>
        <v>9</v>
      </c>
      <c r="R1666" s="51">
        <f>VLOOKUP(H1666,[4]c!$C$2:$AO$189,11,FALSE)</f>
        <v>9</v>
      </c>
      <c r="S1666" s="51">
        <f>VLOOKUP(H1666,[4]c!$C$2:$AO$189,12,FALSE)</f>
        <v>8</v>
      </c>
      <c r="T1666" s="51">
        <f>VLOOKUP(H1666,[4]c!$C$2:$AO$189,13,FALSE)</f>
        <v>9</v>
      </c>
      <c r="U1666" s="51">
        <f>VLOOKUP(H1666,[4]c!$C$2:$AO$189,14,FALSE)</f>
        <v>9</v>
      </c>
      <c r="V1666" s="51">
        <f>VLOOKUP(H1666,[4]c!$C$2:$AO$189,15,FALSE)</f>
        <v>10</v>
      </c>
      <c r="W1666" s="51">
        <f>VLOOKUP(H1666,[4]c!$C$2:$AO$189,16,FALSE)</f>
        <v>10</v>
      </c>
      <c r="X1666" s="51">
        <f>VLOOKUP(H1666,[4]c!$C$2:$AO$189,17,FALSE)</f>
        <v>9</v>
      </c>
      <c r="Y1666" s="51">
        <f>VLOOKUP(H1666,[4]c!$C$2:$AO$189,18,FALSE)</f>
        <v>8</v>
      </c>
      <c r="Z1666" s="51">
        <f>VLOOKUP(H1666,[4]c!$C$2:$AO$189,19,FALSE)</f>
        <v>7</v>
      </c>
      <c r="AA1666" s="51">
        <f>VLOOKUP(H1666,[4]c!$C$2:$AO$189,20,FALSE)</f>
        <v>6</v>
      </c>
      <c r="AB1666" s="51">
        <f>VLOOKUP(H1666,[4]c!$C$2:$AO$189,21,FALSE)</f>
        <v>6</v>
      </c>
      <c r="AC1666" s="51">
        <f>VLOOKUP(H1666,[4]c!$C$2:$AO$189,22,FALSE)</f>
        <v>6</v>
      </c>
      <c r="AD1666" s="51">
        <f>VLOOKUP(H1666,[4]c!$C$2:$AO$189,23,FALSE)</f>
        <v>26</v>
      </c>
      <c r="AE1666" s="51">
        <f>VLOOKUP(H1666,[4]c!$C$2:$AO$189,24,FALSE)</f>
        <v>28</v>
      </c>
      <c r="AF1666" s="51">
        <f>VLOOKUP(H1666,[4]c!$C$2:$AO$189,25,FALSE)</f>
        <v>27</v>
      </c>
      <c r="AG1666" s="51">
        <f>VLOOKUP(H1666,[4]c!$C$2:$AO$189,26,FALSE)</f>
        <v>28</v>
      </c>
      <c r="AH1666" s="51">
        <f>VLOOKUP(H1666,[4]c!$C$2:$AO$189,27,FALSE)</f>
        <v>27</v>
      </c>
      <c r="AI1666" s="51">
        <f>VLOOKUP(H1666,[4]c!$C$2:$AO$189,28,FALSE)</f>
        <v>22</v>
      </c>
      <c r="AJ1666" s="51">
        <f>VLOOKUP(H1666,[4]c!$C$2:$AO$189,29,FALSE)</f>
        <v>18</v>
      </c>
      <c r="AK1666" s="51">
        <f>VLOOKUP(H1666,[4]c!$C$2:$AO$189,30,FALSE)</f>
        <v>15</v>
      </c>
      <c r="AL1666" s="51">
        <f>VLOOKUP(H1666,[4]c!$C$2:$AO$189,31,FALSE)</f>
        <v>12</v>
      </c>
      <c r="AM1666" s="51">
        <f>VLOOKUP(H1666,[4]c!$C$2:$AO$189,32,FALSE)</f>
        <v>10</v>
      </c>
      <c r="AN1666" s="51">
        <f>VLOOKUP(H1666,[4]c!$C$2:$AO$189,33,FALSE)</f>
        <v>7</v>
      </c>
      <c r="AO1666" s="51">
        <f>VLOOKUP(H1666,[4]c!$C$2:$AO$189,34,FALSE)</f>
        <v>4</v>
      </c>
      <c r="AP1666" s="51">
        <f>VLOOKUP(H1666,[4]c!$C$2:$AO$189,35,FALSE)</f>
        <v>4</v>
      </c>
      <c r="AQ1666" s="51">
        <f>VLOOKUP(H1666,[4]c!$C$2:$AO$189,36,FALSE)</f>
        <v>22</v>
      </c>
      <c r="AR1666" s="51">
        <f>VLOOKUP(H1666,[4]c!$C$2:$AO$189,37,FALSE)</f>
        <v>15</v>
      </c>
      <c r="AS1666" s="51">
        <f>VLOOKUP(H1666,[4]c!$C$2:$AO$189,38,FALSE)</f>
        <v>72</v>
      </c>
      <c r="AT1666" s="51">
        <f>VLOOKUP(H1666,[4]c!$C$2:$AO$189,39,FALSE)</f>
        <v>11</v>
      </c>
      <c r="AU1666" s="58">
        <v>5018</v>
      </c>
      <c r="AV1666" s="109"/>
      <c r="AW1666" s="109"/>
    </row>
    <row r="1667" spans="1:49" s="33" customFormat="1" ht="12">
      <c r="A1667" s="6">
        <v>1663</v>
      </c>
      <c r="B1667" s="86">
        <v>6867</v>
      </c>
      <c r="C1667" s="76" t="s">
        <v>997</v>
      </c>
      <c r="D1667" s="76" t="s">
        <v>820</v>
      </c>
      <c r="E1667" s="76" t="s">
        <v>824</v>
      </c>
      <c r="F1667" s="44" t="s">
        <v>621</v>
      </c>
      <c r="G1667" s="78" t="s">
        <v>662</v>
      </c>
      <c r="H1667" s="86">
        <v>6867</v>
      </c>
      <c r="I1667" s="16">
        <f t="shared" si="1089"/>
        <v>274</v>
      </c>
      <c r="J1667" s="51">
        <f>VLOOKUP(H1667,[4]c!$C$2:$AO$189,3,FALSE)</f>
        <v>2</v>
      </c>
      <c r="K1667" s="51">
        <f>VLOOKUP(H1667,[4]c!$C$2:$AO$189,4,FALSE)</f>
        <v>7</v>
      </c>
      <c r="L1667" s="51">
        <f>VLOOKUP(H1667,[4]c!$C$2:$AO$189,5,FALSE)</f>
        <v>4</v>
      </c>
      <c r="M1667" s="51">
        <f>VLOOKUP(H1667,[4]c!$C$2:$AO$189,6,FALSE)</f>
        <v>2</v>
      </c>
      <c r="N1667" s="51">
        <f>VLOOKUP(H1667,[4]c!$C$2:$AO$189,7,FALSE)</f>
        <v>3</v>
      </c>
      <c r="O1667" s="51">
        <f>VLOOKUP(H1667,[4]c!$C$2:$AO$189,8,FALSE)</f>
        <v>4</v>
      </c>
      <c r="P1667" s="51">
        <f>VLOOKUP(H1667,[4]c!$C$2:$AO$189,9,FALSE)</f>
        <v>3</v>
      </c>
      <c r="Q1667" s="51">
        <f>VLOOKUP(H1667,[4]c!$C$2:$AO$189,10,FALSE)</f>
        <v>4</v>
      </c>
      <c r="R1667" s="51">
        <f>VLOOKUP(H1667,[4]c!$C$2:$AO$189,11,FALSE)</f>
        <v>4</v>
      </c>
      <c r="S1667" s="51">
        <f>VLOOKUP(H1667,[4]c!$C$2:$AO$189,12,FALSE)</f>
        <v>4</v>
      </c>
      <c r="T1667" s="51">
        <f>VLOOKUP(H1667,[4]c!$C$2:$AO$189,13,FALSE)</f>
        <v>5</v>
      </c>
      <c r="U1667" s="51">
        <f>VLOOKUP(H1667,[4]c!$C$2:$AO$189,14,FALSE)</f>
        <v>5</v>
      </c>
      <c r="V1667" s="51">
        <f>VLOOKUP(H1667,[4]c!$C$2:$AO$189,15,FALSE)</f>
        <v>5</v>
      </c>
      <c r="W1667" s="51">
        <f>VLOOKUP(H1667,[4]c!$C$2:$AO$189,16,FALSE)</f>
        <v>5</v>
      </c>
      <c r="X1667" s="51">
        <f>VLOOKUP(H1667,[4]c!$C$2:$AO$189,17,FALSE)</f>
        <v>5</v>
      </c>
      <c r="Y1667" s="51">
        <f>VLOOKUP(H1667,[4]c!$C$2:$AO$189,18,FALSE)</f>
        <v>5</v>
      </c>
      <c r="Z1667" s="51">
        <f>VLOOKUP(H1667,[4]c!$C$2:$AO$189,19,FALSE)</f>
        <v>5</v>
      </c>
      <c r="AA1667" s="51">
        <f>VLOOKUP(H1667,[4]c!$C$2:$AO$189,20,FALSE)</f>
        <v>5</v>
      </c>
      <c r="AB1667" s="51">
        <f>VLOOKUP(H1667,[4]c!$C$2:$AO$189,21,FALSE)</f>
        <v>5</v>
      </c>
      <c r="AC1667" s="51">
        <f>VLOOKUP(H1667,[4]c!$C$2:$AO$189,22,FALSE)</f>
        <v>5</v>
      </c>
      <c r="AD1667" s="51">
        <f>VLOOKUP(H1667,[4]c!$C$2:$AO$189,23,FALSE)</f>
        <v>21</v>
      </c>
      <c r="AE1667" s="51">
        <f>VLOOKUP(H1667,[4]c!$C$2:$AO$189,24,FALSE)</f>
        <v>23</v>
      </c>
      <c r="AF1667" s="51">
        <f>VLOOKUP(H1667,[4]c!$C$2:$AO$189,25,FALSE)</f>
        <v>22</v>
      </c>
      <c r="AG1667" s="51">
        <f>VLOOKUP(H1667,[4]c!$C$2:$AO$189,26,FALSE)</f>
        <v>23</v>
      </c>
      <c r="AH1667" s="51">
        <f>VLOOKUP(H1667,[4]c!$C$2:$AO$189,27,FALSE)</f>
        <v>22</v>
      </c>
      <c r="AI1667" s="51">
        <f>VLOOKUP(H1667,[4]c!$C$2:$AO$189,28,FALSE)</f>
        <v>18</v>
      </c>
      <c r="AJ1667" s="51">
        <f>VLOOKUP(H1667,[4]c!$C$2:$AO$189,29,FALSE)</f>
        <v>15</v>
      </c>
      <c r="AK1667" s="51">
        <f>VLOOKUP(H1667,[4]c!$C$2:$AO$189,30,FALSE)</f>
        <v>13</v>
      </c>
      <c r="AL1667" s="51">
        <f>VLOOKUP(H1667,[4]c!$C$2:$AO$189,31,FALSE)</f>
        <v>10</v>
      </c>
      <c r="AM1667" s="51">
        <f>VLOOKUP(H1667,[4]c!$C$2:$AO$189,32,FALSE)</f>
        <v>8</v>
      </c>
      <c r="AN1667" s="51">
        <f>VLOOKUP(H1667,[4]c!$C$2:$AO$189,33,FALSE)</f>
        <v>6</v>
      </c>
      <c r="AO1667" s="51">
        <f>VLOOKUP(H1667,[4]c!$C$2:$AO$189,34,FALSE)</f>
        <v>3</v>
      </c>
      <c r="AP1667" s="51">
        <f>VLOOKUP(H1667,[4]c!$C$2:$AO$189,35,FALSE)</f>
        <v>3</v>
      </c>
      <c r="AQ1667" s="51">
        <f>VLOOKUP(H1667,[4]c!$C$2:$AO$189,36,FALSE)</f>
        <v>11</v>
      </c>
      <c r="AR1667" s="51">
        <f>VLOOKUP(H1667,[4]c!$C$2:$AO$189,37,FALSE)</f>
        <v>11</v>
      </c>
      <c r="AS1667" s="51">
        <f>VLOOKUP(H1667,[4]c!$C$2:$AO$189,38,FALSE)</f>
        <v>59</v>
      </c>
      <c r="AT1667" s="51">
        <f>VLOOKUP(H1667,[4]c!$C$2:$AO$189,39,FALSE)</f>
        <v>9</v>
      </c>
      <c r="AU1667" s="58">
        <v>6867</v>
      </c>
      <c r="AV1667" s="109"/>
      <c r="AW1667" s="109"/>
    </row>
    <row r="1668" spans="1:49" s="33" customFormat="1" ht="12">
      <c r="A1668" s="21">
        <v>1664</v>
      </c>
      <c r="B1668" s="86">
        <v>11068</v>
      </c>
      <c r="C1668" s="76" t="s">
        <v>997</v>
      </c>
      <c r="D1668" s="76" t="s">
        <v>820</v>
      </c>
      <c r="E1668" s="76" t="s">
        <v>824</v>
      </c>
      <c r="F1668" s="44" t="s">
        <v>622</v>
      </c>
      <c r="G1668" s="78" t="s">
        <v>662</v>
      </c>
      <c r="H1668" s="86">
        <v>11068</v>
      </c>
      <c r="I1668" s="16">
        <f t="shared" si="1089"/>
        <v>644</v>
      </c>
      <c r="J1668" s="51">
        <f>VLOOKUP(H1668,[4]c!$C$2:$AO$189,3,FALSE)</f>
        <v>8</v>
      </c>
      <c r="K1668" s="51">
        <f>VLOOKUP(H1668,[4]c!$C$2:$AO$189,4,FALSE)</f>
        <v>12</v>
      </c>
      <c r="L1668" s="51">
        <f>VLOOKUP(H1668,[4]c!$C$2:$AO$189,5,FALSE)</f>
        <v>12</v>
      </c>
      <c r="M1668" s="51">
        <f>VLOOKUP(H1668,[4]c!$C$2:$AO$189,6,FALSE)</f>
        <v>8</v>
      </c>
      <c r="N1668" s="51">
        <f>VLOOKUP(H1668,[4]c!$C$2:$AO$189,7,FALSE)</f>
        <v>10</v>
      </c>
      <c r="O1668" s="51">
        <f>VLOOKUP(H1668,[4]c!$C$2:$AO$189,8,FALSE)</f>
        <v>14</v>
      </c>
      <c r="P1668" s="51">
        <f>VLOOKUP(H1668,[4]c!$C$2:$AO$189,9,FALSE)</f>
        <v>12</v>
      </c>
      <c r="Q1668" s="51">
        <f>VLOOKUP(H1668,[4]c!$C$2:$AO$189,10,FALSE)</f>
        <v>14</v>
      </c>
      <c r="R1668" s="51">
        <f>VLOOKUP(H1668,[4]c!$C$2:$AO$189,11,FALSE)</f>
        <v>15</v>
      </c>
      <c r="S1668" s="51">
        <f>VLOOKUP(H1668,[4]c!$C$2:$AO$189,12,FALSE)</f>
        <v>14</v>
      </c>
      <c r="T1668" s="51">
        <f>VLOOKUP(H1668,[4]c!$C$2:$AO$189,13,FALSE)</f>
        <v>16</v>
      </c>
      <c r="U1668" s="51">
        <f>VLOOKUP(H1668,[4]c!$C$2:$AO$189,14,FALSE)</f>
        <v>16</v>
      </c>
      <c r="V1668" s="51">
        <f>VLOOKUP(H1668,[4]c!$C$2:$AO$189,15,FALSE)</f>
        <v>17</v>
      </c>
      <c r="W1668" s="51">
        <f>VLOOKUP(H1668,[4]c!$C$2:$AO$189,16,FALSE)</f>
        <v>16</v>
      </c>
      <c r="X1668" s="51">
        <f>VLOOKUP(H1668,[4]c!$C$2:$AO$189,17,FALSE)</f>
        <v>15</v>
      </c>
      <c r="Y1668" s="51">
        <f>VLOOKUP(H1668,[4]c!$C$2:$AO$189,18,FALSE)</f>
        <v>14</v>
      </c>
      <c r="Z1668" s="51">
        <f>VLOOKUP(H1668,[4]c!$C$2:$AO$189,19,FALSE)</f>
        <v>13</v>
      </c>
      <c r="AA1668" s="51">
        <f>VLOOKUP(H1668,[4]c!$C$2:$AO$189,20,FALSE)</f>
        <v>12</v>
      </c>
      <c r="AB1668" s="51">
        <f>VLOOKUP(H1668,[4]c!$C$2:$AO$189,21,FALSE)</f>
        <v>11</v>
      </c>
      <c r="AC1668" s="51">
        <f>VLOOKUP(H1668,[4]c!$C$2:$AO$189,22,FALSE)</f>
        <v>10</v>
      </c>
      <c r="AD1668" s="51">
        <f>VLOOKUP(H1668,[4]c!$C$2:$AO$189,23,FALSE)</f>
        <v>43</v>
      </c>
      <c r="AE1668" s="51">
        <f>VLOOKUP(H1668,[4]c!$C$2:$AO$189,24,FALSE)</f>
        <v>47</v>
      </c>
      <c r="AF1668" s="51">
        <f>VLOOKUP(H1668,[4]c!$C$2:$AO$189,25,FALSE)</f>
        <v>46</v>
      </c>
      <c r="AG1668" s="51">
        <f>VLOOKUP(H1668,[4]c!$C$2:$AO$189,26,FALSE)</f>
        <v>47</v>
      </c>
      <c r="AH1668" s="51">
        <f>VLOOKUP(H1668,[4]c!$C$2:$AO$189,27,FALSE)</f>
        <v>46</v>
      </c>
      <c r="AI1668" s="51">
        <f>VLOOKUP(H1668,[4]c!$C$2:$AO$189,28,FALSE)</f>
        <v>37</v>
      </c>
      <c r="AJ1668" s="51">
        <f>VLOOKUP(H1668,[4]c!$C$2:$AO$189,29,FALSE)</f>
        <v>30</v>
      </c>
      <c r="AK1668" s="51">
        <f>VLOOKUP(H1668,[4]c!$C$2:$AO$189,30,FALSE)</f>
        <v>26</v>
      </c>
      <c r="AL1668" s="51">
        <f>VLOOKUP(H1668,[4]c!$C$2:$AO$189,31,FALSE)</f>
        <v>20</v>
      </c>
      <c r="AM1668" s="51">
        <f>VLOOKUP(H1668,[4]c!$C$2:$AO$189,32,FALSE)</f>
        <v>17</v>
      </c>
      <c r="AN1668" s="51">
        <f>VLOOKUP(H1668,[4]c!$C$2:$AO$189,33,FALSE)</f>
        <v>12</v>
      </c>
      <c r="AO1668" s="51">
        <f>VLOOKUP(H1668,[4]c!$C$2:$AO$189,34,FALSE)</f>
        <v>7</v>
      </c>
      <c r="AP1668" s="51">
        <f>VLOOKUP(H1668,[4]c!$C$2:$AO$189,35,FALSE)</f>
        <v>7</v>
      </c>
      <c r="AQ1668" s="51">
        <f>VLOOKUP(H1668,[4]c!$C$2:$AO$189,36,FALSE)</f>
        <v>37</v>
      </c>
      <c r="AR1668" s="51">
        <f>VLOOKUP(H1668,[4]c!$C$2:$AO$189,37,FALSE)</f>
        <v>26</v>
      </c>
      <c r="AS1668" s="51">
        <f>VLOOKUP(H1668,[4]c!$C$2:$AO$189,38,FALSE)</f>
        <v>121</v>
      </c>
      <c r="AT1668" s="51">
        <f>VLOOKUP(H1668,[4]c!$C$2:$AO$189,39,FALSE)</f>
        <v>19</v>
      </c>
      <c r="AU1668" s="58">
        <v>11068</v>
      </c>
      <c r="AV1668" s="109"/>
      <c r="AW1668" s="109"/>
    </row>
    <row r="1669" spans="1:49" s="33" customFormat="1" ht="12">
      <c r="A1669" s="21">
        <v>1665</v>
      </c>
      <c r="B1669" s="71"/>
      <c r="C1669" s="71"/>
      <c r="D1669" s="71"/>
      <c r="E1669" s="71"/>
      <c r="F1669" s="72" t="s">
        <v>645</v>
      </c>
      <c r="G1669" s="73"/>
      <c r="H1669" s="71"/>
      <c r="I1669" s="104">
        <f t="shared" si="1089"/>
        <v>2796</v>
      </c>
      <c r="J1669" s="74">
        <f>SUM(J1670:J1676)</f>
        <v>38</v>
      </c>
      <c r="K1669" s="74">
        <f t="shared" ref="K1669:AT1669" si="1090">SUM(K1670:K1676)</f>
        <v>45</v>
      </c>
      <c r="L1669" s="74">
        <f t="shared" si="1090"/>
        <v>47</v>
      </c>
      <c r="M1669" s="74">
        <f t="shared" si="1090"/>
        <v>40</v>
      </c>
      <c r="N1669" s="74">
        <f t="shared" si="1090"/>
        <v>38</v>
      </c>
      <c r="O1669" s="74">
        <f t="shared" si="1090"/>
        <v>66</v>
      </c>
      <c r="P1669" s="74">
        <f t="shared" si="1090"/>
        <v>66</v>
      </c>
      <c r="Q1669" s="74">
        <f t="shared" si="1090"/>
        <v>60</v>
      </c>
      <c r="R1669" s="74">
        <f t="shared" si="1090"/>
        <v>73</v>
      </c>
      <c r="S1669" s="74">
        <f t="shared" si="1090"/>
        <v>72</v>
      </c>
      <c r="T1669" s="74">
        <f t="shared" si="1090"/>
        <v>74</v>
      </c>
      <c r="U1669" s="74">
        <f t="shared" si="1090"/>
        <v>74</v>
      </c>
      <c r="V1669" s="74">
        <f t="shared" si="1090"/>
        <v>73</v>
      </c>
      <c r="W1669" s="74">
        <f t="shared" si="1090"/>
        <v>69</v>
      </c>
      <c r="X1669" s="74">
        <f t="shared" si="1090"/>
        <v>64</v>
      </c>
      <c r="Y1669" s="74">
        <f t="shared" si="1090"/>
        <v>60</v>
      </c>
      <c r="Z1669" s="74">
        <f t="shared" si="1090"/>
        <v>55</v>
      </c>
      <c r="AA1669" s="74">
        <f t="shared" si="1090"/>
        <v>51</v>
      </c>
      <c r="AB1669" s="74">
        <f t="shared" si="1090"/>
        <v>47</v>
      </c>
      <c r="AC1669" s="74">
        <f t="shared" si="1090"/>
        <v>44</v>
      </c>
      <c r="AD1669" s="74">
        <f t="shared" si="1090"/>
        <v>187</v>
      </c>
      <c r="AE1669" s="74">
        <f t="shared" si="1090"/>
        <v>247</v>
      </c>
      <c r="AF1669" s="74">
        <f t="shared" si="1090"/>
        <v>230</v>
      </c>
      <c r="AG1669" s="74">
        <f t="shared" si="1090"/>
        <v>199</v>
      </c>
      <c r="AH1669" s="74">
        <f t="shared" si="1090"/>
        <v>174</v>
      </c>
      <c r="AI1669" s="74">
        <f t="shared" si="1090"/>
        <v>148</v>
      </c>
      <c r="AJ1669" s="74">
        <f t="shared" si="1090"/>
        <v>105</v>
      </c>
      <c r="AK1669" s="74">
        <f t="shared" si="1090"/>
        <v>102</v>
      </c>
      <c r="AL1669" s="74">
        <f t="shared" si="1090"/>
        <v>73</v>
      </c>
      <c r="AM1669" s="74">
        <f t="shared" si="1090"/>
        <v>59</v>
      </c>
      <c r="AN1669" s="74">
        <f t="shared" si="1090"/>
        <v>52</v>
      </c>
      <c r="AO1669" s="74">
        <f t="shared" si="1090"/>
        <v>40</v>
      </c>
      <c r="AP1669" s="74">
        <f t="shared" si="1090"/>
        <v>24</v>
      </c>
      <c r="AQ1669" s="74">
        <f t="shared" si="1090"/>
        <v>168</v>
      </c>
      <c r="AR1669" s="74">
        <f t="shared" si="1090"/>
        <v>114</v>
      </c>
      <c r="AS1669" s="74">
        <f t="shared" si="1090"/>
        <v>542</v>
      </c>
      <c r="AT1669" s="74">
        <f t="shared" si="1090"/>
        <v>100</v>
      </c>
      <c r="AU1669" s="73"/>
      <c r="AV1669" s="109"/>
      <c r="AW1669" s="109"/>
    </row>
    <row r="1670" spans="1:49" s="33" customFormat="1" ht="12">
      <c r="A1670" s="6">
        <v>1666</v>
      </c>
      <c r="B1670" s="86">
        <v>4977</v>
      </c>
      <c r="C1670" s="76" t="s">
        <v>997</v>
      </c>
      <c r="D1670" s="76" t="s">
        <v>807</v>
      </c>
      <c r="E1670" s="76" t="s">
        <v>808</v>
      </c>
      <c r="F1670" s="44" t="s">
        <v>553</v>
      </c>
      <c r="G1670" s="78" t="s">
        <v>680</v>
      </c>
      <c r="H1670" s="86">
        <v>4977</v>
      </c>
      <c r="I1670" s="16">
        <f t="shared" si="1086"/>
        <v>711</v>
      </c>
      <c r="J1670" s="51">
        <f>VLOOKUP(H1670,[4]c!$C$2:$AO$189,3,FALSE)</f>
        <v>11</v>
      </c>
      <c r="K1670" s="51">
        <f>VLOOKUP(H1670,[4]c!$C$2:$AO$189,4,FALSE)</f>
        <v>19</v>
      </c>
      <c r="L1670" s="51">
        <f>VLOOKUP(H1670,[4]c!$C$2:$AO$189,5,FALSE)</f>
        <v>20</v>
      </c>
      <c r="M1670" s="51">
        <f>VLOOKUP(H1670,[4]c!$C$2:$AO$189,6,FALSE)</f>
        <v>11</v>
      </c>
      <c r="N1670" s="51">
        <f>VLOOKUP(H1670,[4]c!$C$2:$AO$189,7,FALSE)</f>
        <v>14</v>
      </c>
      <c r="O1670" s="51">
        <f>VLOOKUP(H1670,[4]c!$C$2:$AO$189,8,FALSE)</f>
        <v>16</v>
      </c>
      <c r="P1670" s="51">
        <f>VLOOKUP(H1670,[4]c!$C$2:$AO$189,9,FALSE)</f>
        <v>16</v>
      </c>
      <c r="Q1670" s="51">
        <f>VLOOKUP(H1670,[4]c!$C$2:$AO$189,10,FALSE)</f>
        <v>15</v>
      </c>
      <c r="R1670" s="51">
        <f>VLOOKUP(H1670,[4]c!$C$2:$AO$189,11,FALSE)</f>
        <v>18</v>
      </c>
      <c r="S1670" s="51">
        <f>VLOOKUP(H1670,[4]c!$C$2:$AO$189,12,FALSE)</f>
        <v>18</v>
      </c>
      <c r="T1670" s="51">
        <f>VLOOKUP(H1670,[4]c!$C$2:$AO$189,13,FALSE)</f>
        <v>19</v>
      </c>
      <c r="U1670" s="51">
        <f>VLOOKUP(H1670,[4]c!$C$2:$AO$189,14,FALSE)</f>
        <v>19</v>
      </c>
      <c r="V1670" s="51">
        <f>VLOOKUP(H1670,[4]c!$C$2:$AO$189,15,FALSE)</f>
        <v>19</v>
      </c>
      <c r="W1670" s="51">
        <f>VLOOKUP(H1670,[4]c!$C$2:$AO$189,16,FALSE)</f>
        <v>18</v>
      </c>
      <c r="X1670" s="51">
        <f>VLOOKUP(H1670,[4]c!$C$2:$AO$189,17,FALSE)</f>
        <v>17</v>
      </c>
      <c r="Y1670" s="51">
        <f>VLOOKUP(H1670,[4]c!$C$2:$AO$189,18,FALSE)</f>
        <v>16</v>
      </c>
      <c r="Z1670" s="51">
        <f>VLOOKUP(H1670,[4]c!$C$2:$AO$189,19,FALSE)</f>
        <v>14</v>
      </c>
      <c r="AA1670" s="51">
        <f>VLOOKUP(H1670,[4]c!$C$2:$AO$189,20,FALSE)</f>
        <v>12</v>
      </c>
      <c r="AB1670" s="51">
        <f>VLOOKUP(H1670,[4]c!$C$2:$AO$189,21,FALSE)</f>
        <v>10</v>
      </c>
      <c r="AC1670" s="51">
        <f>VLOOKUP(H1670,[4]c!$C$2:$AO$189,22,FALSE)</f>
        <v>9</v>
      </c>
      <c r="AD1670" s="51">
        <f>VLOOKUP(H1670,[4]c!$C$2:$AO$189,23,FALSE)</f>
        <v>46</v>
      </c>
      <c r="AE1670" s="51">
        <f>VLOOKUP(H1670,[4]c!$C$2:$AO$189,24,FALSE)</f>
        <v>60</v>
      </c>
      <c r="AF1670" s="51">
        <f>VLOOKUP(H1670,[4]c!$C$2:$AO$189,25,FALSE)</f>
        <v>56</v>
      </c>
      <c r="AG1670" s="51">
        <f>VLOOKUP(H1670,[4]c!$C$2:$AO$189,26,FALSE)</f>
        <v>49</v>
      </c>
      <c r="AH1670" s="51">
        <f>VLOOKUP(H1670,[4]c!$C$2:$AO$189,27,FALSE)</f>
        <v>43</v>
      </c>
      <c r="AI1670" s="51">
        <f>VLOOKUP(H1670,[4]c!$C$2:$AO$189,28,FALSE)</f>
        <v>37</v>
      </c>
      <c r="AJ1670" s="51">
        <f>VLOOKUP(H1670,[4]c!$C$2:$AO$189,29,FALSE)</f>
        <v>26</v>
      </c>
      <c r="AK1670" s="51">
        <f>VLOOKUP(H1670,[4]c!$C$2:$AO$189,30,FALSE)</f>
        <v>25</v>
      </c>
      <c r="AL1670" s="51">
        <f>VLOOKUP(H1670,[4]c!$C$2:$AO$189,31,FALSE)</f>
        <v>17</v>
      </c>
      <c r="AM1670" s="51">
        <f>VLOOKUP(H1670,[4]c!$C$2:$AO$189,32,FALSE)</f>
        <v>14</v>
      </c>
      <c r="AN1670" s="51">
        <f>VLOOKUP(H1670,[4]c!$C$2:$AO$189,33,FALSE)</f>
        <v>12</v>
      </c>
      <c r="AO1670" s="51">
        <f>VLOOKUP(H1670,[4]c!$C$2:$AO$189,34,FALSE)</f>
        <v>9</v>
      </c>
      <c r="AP1670" s="51">
        <f>VLOOKUP(H1670,[4]c!$C$2:$AO$189,35,FALSE)</f>
        <v>6</v>
      </c>
      <c r="AQ1670" s="51">
        <f>VLOOKUP(H1670,[4]c!$C$2:$AO$189,36,FALSE)</f>
        <v>44</v>
      </c>
      <c r="AR1670" s="51">
        <f>VLOOKUP(H1670,[4]c!$C$2:$AO$189,37,FALSE)</f>
        <v>27</v>
      </c>
      <c r="AS1670" s="51">
        <f>VLOOKUP(H1670,[4]c!$C$2:$AO$189,38,FALSE)</f>
        <v>133</v>
      </c>
      <c r="AT1670" s="51">
        <f>VLOOKUP(H1670,[4]c!$C$2:$AO$189,39,FALSE)</f>
        <v>24</v>
      </c>
      <c r="AU1670" s="58">
        <v>4977</v>
      </c>
      <c r="AV1670" s="109"/>
      <c r="AW1670" s="109"/>
    </row>
    <row r="1671" spans="1:49" s="33" customFormat="1" ht="12">
      <c r="A1671" s="21">
        <v>1667</v>
      </c>
      <c r="B1671" s="86">
        <v>4978</v>
      </c>
      <c r="C1671" s="76" t="s">
        <v>997</v>
      </c>
      <c r="D1671" s="76" t="s">
        <v>807</v>
      </c>
      <c r="E1671" s="76" t="s">
        <v>808</v>
      </c>
      <c r="F1671" s="44" t="s">
        <v>554</v>
      </c>
      <c r="G1671" s="78" t="s">
        <v>662</v>
      </c>
      <c r="H1671" s="86">
        <v>4978</v>
      </c>
      <c r="I1671" s="16">
        <f t="shared" si="1086"/>
        <v>289</v>
      </c>
      <c r="J1671" s="51">
        <f>VLOOKUP(H1671,[4]c!$C$2:$AO$189,3,FALSE)</f>
        <v>4</v>
      </c>
      <c r="K1671" s="51">
        <f>VLOOKUP(H1671,[4]c!$C$2:$AO$189,4,FALSE)</f>
        <v>1</v>
      </c>
      <c r="L1671" s="51">
        <f>VLOOKUP(H1671,[4]c!$C$2:$AO$189,5,FALSE)</f>
        <v>2</v>
      </c>
      <c r="M1671" s="51">
        <f>VLOOKUP(H1671,[4]c!$C$2:$AO$189,6,FALSE)</f>
        <v>2</v>
      </c>
      <c r="N1671" s="51">
        <f>VLOOKUP(H1671,[4]c!$C$2:$AO$189,7,FALSE)</f>
        <v>3</v>
      </c>
      <c r="O1671" s="51">
        <f>VLOOKUP(H1671,[4]c!$C$2:$AO$189,8,FALSE)</f>
        <v>5</v>
      </c>
      <c r="P1671" s="51">
        <f>VLOOKUP(H1671,[4]c!$C$2:$AO$189,9,FALSE)</f>
        <v>5</v>
      </c>
      <c r="Q1671" s="51">
        <f>VLOOKUP(H1671,[4]c!$C$2:$AO$189,10,FALSE)</f>
        <v>5</v>
      </c>
      <c r="R1671" s="51">
        <f>VLOOKUP(H1671,[4]c!$C$2:$AO$189,11,FALSE)</f>
        <v>6</v>
      </c>
      <c r="S1671" s="51">
        <f>VLOOKUP(H1671,[4]c!$C$2:$AO$189,12,FALSE)</f>
        <v>6</v>
      </c>
      <c r="T1671" s="51">
        <f>VLOOKUP(H1671,[4]c!$C$2:$AO$189,13,FALSE)</f>
        <v>6</v>
      </c>
      <c r="U1671" s="51">
        <f>VLOOKUP(H1671,[4]c!$C$2:$AO$189,14,FALSE)</f>
        <v>6</v>
      </c>
      <c r="V1671" s="51">
        <f>VLOOKUP(H1671,[4]c!$C$2:$AO$189,15,FALSE)</f>
        <v>6</v>
      </c>
      <c r="W1671" s="51">
        <f>VLOOKUP(H1671,[4]c!$C$2:$AO$189,16,FALSE)</f>
        <v>6</v>
      </c>
      <c r="X1671" s="51">
        <f>VLOOKUP(H1671,[4]c!$C$2:$AO$189,17,FALSE)</f>
        <v>6</v>
      </c>
      <c r="Y1671" s="51">
        <f>VLOOKUP(H1671,[4]c!$C$2:$AO$189,18,FALSE)</f>
        <v>6</v>
      </c>
      <c r="Z1671" s="51">
        <f>VLOOKUP(H1671,[4]c!$C$2:$AO$189,19,FALSE)</f>
        <v>6</v>
      </c>
      <c r="AA1671" s="51">
        <f>VLOOKUP(H1671,[4]c!$C$2:$AO$189,20,FALSE)</f>
        <v>6</v>
      </c>
      <c r="AB1671" s="51">
        <f>VLOOKUP(H1671,[4]c!$C$2:$AO$189,21,FALSE)</f>
        <v>6</v>
      </c>
      <c r="AC1671" s="51">
        <f>VLOOKUP(H1671,[4]c!$C$2:$AO$189,22,FALSE)</f>
        <v>6</v>
      </c>
      <c r="AD1671" s="51">
        <f>VLOOKUP(H1671,[4]c!$C$2:$AO$189,23,FALSE)</f>
        <v>21</v>
      </c>
      <c r="AE1671" s="51">
        <f>VLOOKUP(H1671,[4]c!$C$2:$AO$189,24,FALSE)</f>
        <v>29</v>
      </c>
      <c r="AF1671" s="51">
        <f>VLOOKUP(H1671,[4]c!$C$2:$AO$189,25,FALSE)</f>
        <v>26</v>
      </c>
      <c r="AG1671" s="51">
        <f>VLOOKUP(H1671,[4]c!$C$2:$AO$189,26,FALSE)</f>
        <v>23</v>
      </c>
      <c r="AH1671" s="51">
        <f>VLOOKUP(H1671,[4]c!$C$2:$AO$189,27,FALSE)</f>
        <v>20</v>
      </c>
      <c r="AI1671" s="51">
        <f>VLOOKUP(H1671,[4]c!$C$2:$AO$189,28,FALSE)</f>
        <v>17</v>
      </c>
      <c r="AJ1671" s="51">
        <f>VLOOKUP(H1671,[4]c!$C$2:$AO$189,29,FALSE)</f>
        <v>12</v>
      </c>
      <c r="AK1671" s="51">
        <f>VLOOKUP(H1671,[4]c!$C$2:$AO$189,30,FALSE)</f>
        <v>12</v>
      </c>
      <c r="AL1671" s="51">
        <f>VLOOKUP(H1671,[4]c!$C$2:$AO$189,31,FALSE)</f>
        <v>9</v>
      </c>
      <c r="AM1671" s="51">
        <f>VLOOKUP(H1671,[4]c!$C$2:$AO$189,32,FALSE)</f>
        <v>7</v>
      </c>
      <c r="AN1671" s="51">
        <f>VLOOKUP(H1671,[4]c!$C$2:$AO$189,33,FALSE)</f>
        <v>6</v>
      </c>
      <c r="AO1671" s="51">
        <f>VLOOKUP(H1671,[4]c!$C$2:$AO$189,34,FALSE)</f>
        <v>5</v>
      </c>
      <c r="AP1671" s="51">
        <f>VLOOKUP(H1671,[4]c!$C$2:$AO$189,35,FALSE)</f>
        <v>3</v>
      </c>
      <c r="AQ1671" s="51">
        <f>VLOOKUP(H1671,[4]c!$C$2:$AO$189,36,FALSE)</f>
        <v>14</v>
      </c>
      <c r="AR1671" s="51">
        <f>VLOOKUP(H1671,[4]c!$C$2:$AO$189,37,FALSE)</f>
        <v>13</v>
      </c>
      <c r="AS1671" s="51">
        <f>VLOOKUP(H1671,[4]c!$C$2:$AO$189,38,FALSE)</f>
        <v>62</v>
      </c>
      <c r="AT1671" s="51">
        <f>VLOOKUP(H1671,[4]c!$C$2:$AO$189,39,FALSE)</f>
        <v>11</v>
      </c>
      <c r="AU1671" s="58">
        <v>4978</v>
      </c>
      <c r="AV1671" s="109"/>
      <c r="AW1671" s="109"/>
    </row>
    <row r="1672" spans="1:49" s="33" customFormat="1" ht="12">
      <c r="A1672" s="21">
        <v>1668</v>
      </c>
      <c r="B1672" s="86">
        <v>4979</v>
      </c>
      <c r="C1672" s="76" t="s">
        <v>997</v>
      </c>
      <c r="D1672" s="76" t="s">
        <v>807</v>
      </c>
      <c r="E1672" s="76" t="s">
        <v>808</v>
      </c>
      <c r="F1672" s="44" t="s">
        <v>555</v>
      </c>
      <c r="G1672" s="78" t="s">
        <v>662</v>
      </c>
      <c r="H1672" s="86">
        <v>4979</v>
      </c>
      <c r="I1672" s="16">
        <f t="shared" si="1086"/>
        <v>371</v>
      </c>
      <c r="J1672" s="51">
        <f>VLOOKUP(H1672,[4]c!$C$2:$AO$189,3,FALSE)</f>
        <v>11</v>
      </c>
      <c r="K1672" s="51">
        <f>VLOOKUP(H1672,[4]c!$C$2:$AO$189,4,FALSE)</f>
        <v>13</v>
      </c>
      <c r="L1672" s="51">
        <f>VLOOKUP(H1672,[4]c!$C$2:$AO$189,5,FALSE)</f>
        <v>7</v>
      </c>
      <c r="M1672" s="51">
        <f>VLOOKUP(H1672,[4]c!$C$2:$AO$189,6,FALSE)</f>
        <v>9</v>
      </c>
      <c r="N1672" s="51">
        <f>VLOOKUP(H1672,[4]c!$C$2:$AO$189,7,FALSE)</f>
        <v>6</v>
      </c>
      <c r="O1672" s="51">
        <f>VLOOKUP(H1672,[4]c!$C$2:$AO$189,8,FALSE)</f>
        <v>10</v>
      </c>
      <c r="P1672" s="51">
        <f>VLOOKUP(H1672,[4]c!$C$2:$AO$189,9,FALSE)</f>
        <v>10</v>
      </c>
      <c r="Q1672" s="51">
        <f>VLOOKUP(H1672,[4]c!$C$2:$AO$189,10,FALSE)</f>
        <v>9</v>
      </c>
      <c r="R1672" s="51">
        <f>VLOOKUP(H1672,[4]c!$C$2:$AO$189,11,FALSE)</f>
        <v>11</v>
      </c>
      <c r="S1672" s="51">
        <f>VLOOKUP(H1672,[4]c!$C$2:$AO$189,12,FALSE)</f>
        <v>11</v>
      </c>
      <c r="T1672" s="51">
        <f>VLOOKUP(H1672,[4]c!$C$2:$AO$189,13,FALSE)</f>
        <v>11</v>
      </c>
      <c r="U1672" s="51">
        <f>VLOOKUP(H1672,[4]c!$C$2:$AO$189,14,FALSE)</f>
        <v>11</v>
      </c>
      <c r="V1672" s="51">
        <f>VLOOKUP(H1672,[4]c!$C$2:$AO$189,15,FALSE)</f>
        <v>11</v>
      </c>
      <c r="W1672" s="51">
        <f>VLOOKUP(H1672,[4]c!$C$2:$AO$189,16,FALSE)</f>
        <v>10</v>
      </c>
      <c r="X1672" s="51">
        <f>VLOOKUP(H1672,[4]c!$C$2:$AO$189,17,FALSE)</f>
        <v>9</v>
      </c>
      <c r="Y1672" s="51">
        <f>VLOOKUP(H1672,[4]c!$C$2:$AO$189,18,FALSE)</f>
        <v>8</v>
      </c>
      <c r="Z1672" s="51">
        <f>VLOOKUP(H1672,[4]c!$C$2:$AO$189,19,FALSE)</f>
        <v>7</v>
      </c>
      <c r="AA1672" s="51">
        <f>VLOOKUP(H1672,[4]c!$C$2:$AO$189,20,FALSE)</f>
        <v>6</v>
      </c>
      <c r="AB1672" s="51">
        <f>VLOOKUP(H1672,[4]c!$C$2:$AO$189,21,FALSE)</f>
        <v>6</v>
      </c>
      <c r="AC1672" s="51">
        <f>VLOOKUP(H1672,[4]c!$C$2:$AO$189,22,FALSE)</f>
        <v>6</v>
      </c>
      <c r="AD1672" s="51">
        <f>VLOOKUP(H1672,[4]c!$C$2:$AO$189,23,FALSE)</f>
        <v>21</v>
      </c>
      <c r="AE1672" s="51">
        <f>VLOOKUP(H1672,[4]c!$C$2:$AO$189,24,FALSE)</f>
        <v>29</v>
      </c>
      <c r="AF1672" s="51">
        <f>VLOOKUP(H1672,[4]c!$C$2:$AO$189,25,FALSE)</f>
        <v>26</v>
      </c>
      <c r="AG1672" s="51">
        <f>VLOOKUP(H1672,[4]c!$C$2:$AO$189,26,FALSE)</f>
        <v>23</v>
      </c>
      <c r="AH1672" s="51">
        <f>VLOOKUP(H1672,[4]c!$C$2:$AO$189,27,FALSE)</f>
        <v>20</v>
      </c>
      <c r="AI1672" s="51">
        <f>VLOOKUP(H1672,[4]c!$C$2:$AO$189,28,FALSE)</f>
        <v>17</v>
      </c>
      <c r="AJ1672" s="51">
        <f>VLOOKUP(H1672,[4]c!$C$2:$AO$189,29,FALSE)</f>
        <v>12</v>
      </c>
      <c r="AK1672" s="51">
        <f>VLOOKUP(H1672,[4]c!$C$2:$AO$189,30,FALSE)</f>
        <v>12</v>
      </c>
      <c r="AL1672" s="51">
        <f>VLOOKUP(H1672,[4]c!$C$2:$AO$189,31,FALSE)</f>
        <v>8</v>
      </c>
      <c r="AM1672" s="51">
        <f>VLOOKUP(H1672,[4]c!$C$2:$AO$189,32,FALSE)</f>
        <v>7</v>
      </c>
      <c r="AN1672" s="51">
        <f>VLOOKUP(H1672,[4]c!$C$2:$AO$189,33,FALSE)</f>
        <v>6</v>
      </c>
      <c r="AO1672" s="51">
        <f>VLOOKUP(H1672,[4]c!$C$2:$AO$189,34,FALSE)</f>
        <v>5</v>
      </c>
      <c r="AP1672" s="51">
        <f>VLOOKUP(H1672,[4]c!$C$2:$AO$189,35,FALSE)</f>
        <v>3</v>
      </c>
      <c r="AQ1672" s="51">
        <f>VLOOKUP(H1672,[4]c!$C$2:$AO$189,36,FALSE)</f>
        <v>25</v>
      </c>
      <c r="AR1672" s="51">
        <f>VLOOKUP(H1672,[4]c!$C$2:$AO$189,37,FALSE)</f>
        <v>15</v>
      </c>
      <c r="AS1672" s="51">
        <f>VLOOKUP(H1672,[4]c!$C$2:$AO$189,38,FALSE)</f>
        <v>62</v>
      </c>
      <c r="AT1672" s="51">
        <f>VLOOKUP(H1672,[4]c!$C$2:$AO$189,39,FALSE)</f>
        <v>12</v>
      </c>
      <c r="AU1672" s="58">
        <v>4979</v>
      </c>
      <c r="AV1672" s="109"/>
      <c r="AW1672" s="109"/>
    </row>
    <row r="1673" spans="1:49" s="33" customFormat="1" ht="12">
      <c r="A1673" s="6">
        <v>1669</v>
      </c>
      <c r="B1673" s="86">
        <v>4980</v>
      </c>
      <c r="C1673" s="76" t="s">
        <v>997</v>
      </c>
      <c r="D1673" s="76" t="s">
        <v>807</v>
      </c>
      <c r="E1673" s="76" t="s">
        <v>808</v>
      </c>
      <c r="F1673" s="44" t="s">
        <v>556</v>
      </c>
      <c r="G1673" s="78" t="s">
        <v>662</v>
      </c>
      <c r="H1673" s="86">
        <v>4980</v>
      </c>
      <c r="I1673" s="16">
        <f t="shared" si="1086"/>
        <v>232</v>
      </c>
      <c r="J1673" s="51">
        <f>VLOOKUP(H1673,[4]c!$C$2:$AO$189,3,FALSE)</f>
        <v>2</v>
      </c>
      <c r="K1673" s="51">
        <f>VLOOKUP(H1673,[4]c!$C$2:$AO$189,4,FALSE)</f>
        <v>2</v>
      </c>
      <c r="L1673" s="51">
        <f>VLOOKUP(H1673,[4]c!$C$2:$AO$189,5,FALSE)</f>
        <v>6</v>
      </c>
      <c r="M1673" s="51">
        <f>VLOOKUP(H1673,[4]c!$C$2:$AO$189,6,FALSE)</f>
        <v>2</v>
      </c>
      <c r="N1673" s="51">
        <f>VLOOKUP(H1673,[4]c!$C$2:$AO$189,7,FALSE)</f>
        <v>4</v>
      </c>
      <c r="O1673" s="51">
        <f>VLOOKUP(H1673,[4]c!$C$2:$AO$189,8,FALSE)</f>
        <v>4</v>
      </c>
      <c r="P1673" s="51">
        <f>VLOOKUP(H1673,[4]c!$C$2:$AO$189,9,FALSE)</f>
        <v>4</v>
      </c>
      <c r="Q1673" s="51">
        <f>VLOOKUP(H1673,[4]c!$C$2:$AO$189,10,FALSE)</f>
        <v>4</v>
      </c>
      <c r="R1673" s="51">
        <f>VLOOKUP(H1673,[4]c!$C$2:$AO$189,11,FALSE)</f>
        <v>5</v>
      </c>
      <c r="S1673" s="51">
        <f>VLOOKUP(H1673,[4]c!$C$2:$AO$189,12,FALSE)</f>
        <v>5</v>
      </c>
      <c r="T1673" s="51">
        <f>VLOOKUP(H1673,[4]c!$C$2:$AO$189,13,FALSE)</f>
        <v>5</v>
      </c>
      <c r="U1673" s="51">
        <f>VLOOKUP(H1673,[4]c!$C$2:$AO$189,14,FALSE)</f>
        <v>5</v>
      </c>
      <c r="V1673" s="51">
        <f>VLOOKUP(H1673,[4]c!$C$2:$AO$189,15,FALSE)</f>
        <v>5</v>
      </c>
      <c r="W1673" s="51">
        <f>VLOOKUP(H1673,[4]c!$C$2:$AO$189,16,FALSE)</f>
        <v>5</v>
      </c>
      <c r="X1673" s="51">
        <f>VLOOKUP(H1673,[4]c!$C$2:$AO$189,17,FALSE)</f>
        <v>5</v>
      </c>
      <c r="Y1673" s="51">
        <f>VLOOKUP(H1673,[4]c!$C$2:$AO$189,18,FALSE)</f>
        <v>5</v>
      </c>
      <c r="Z1673" s="51">
        <f>VLOOKUP(H1673,[4]c!$C$2:$AO$189,19,FALSE)</f>
        <v>5</v>
      </c>
      <c r="AA1673" s="51">
        <f>VLOOKUP(H1673,[4]c!$C$2:$AO$189,20,FALSE)</f>
        <v>5</v>
      </c>
      <c r="AB1673" s="51">
        <f>VLOOKUP(H1673,[4]c!$C$2:$AO$189,21,FALSE)</f>
        <v>5</v>
      </c>
      <c r="AC1673" s="51">
        <f>VLOOKUP(H1673,[4]c!$C$2:$AO$189,22,FALSE)</f>
        <v>5</v>
      </c>
      <c r="AD1673" s="51">
        <f>VLOOKUP(H1673,[4]c!$C$2:$AO$189,23,FALSE)</f>
        <v>17</v>
      </c>
      <c r="AE1673" s="51">
        <f>VLOOKUP(H1673,[4]c!$C$2:$AO$189,24,FALSE)</f>
        <v>21</v>
      </c>
      <c r="AF1673" s="51">
        <f>VLOOKUP(H1673,[4]c!$C$2:$AO$189,25,FALSE)</f>
        <v>21</v>
      </c>
      <c r="AG1673" s="51">
        <f>VLOOKUP(H1673,[4]c!$C$2:$AO$189,26,FALSE)</f>
        <v>17</v>
      </c>
      <c r="AH1673" s="51">
        <f>VLOOKUP(H1673,[4]c!$C$2:$AO$189,27,FALSE)</f>
        <v>15</v>
      </c>
      <c r="AI1673" s="51">
        <f>VLOOKUP(H1673,[4]c!$C$2:$AO$189,28,FALSE)</f>
        <v>13</v>
      </c>
      <c r="AJ1673" s="51">
        <f>VLOOKUP(H1673,[4]c!$C$2:$AO$189,29,FALSE)</f>
        <v>9</v>
      </c>
      <c r="AK1673" s="51">
        <f>VLOOKUP(H1673,[4]c!$C$2:$AO$189,30,FALSE)</f>
        <v>9</v>
      </c>
      <c r="AL1673" s="51">
        <f>VLOOKUP(H1673,[4]c!$C$2:$AO$189,31,FALSE)</f>
        <v>7</v>
      </c>
      <c r="AM1673" s="51">
        <f>VLOOKUP(H1673,[4]c!$C$2:$AO$189,32,FALSE)</f>
        <v>5</v>
      </c>
      <c r="AN1673" s="51">
        <f>VLOOKUP(H1673,[4]c!$C$2:$AO$189,33,FALSE)</f>
        <v>4</v>
      </c>
      <c r="AO1673" s="51">
        <f>VLOOKUP(H1673,[4]c!$C$2:$AO$189,34,FALSE)</f>
        <v>4</v>
      </c>
      <c r="AP1673" s="51">
        <f>VLOOKUP(H1673,[4]c!$C$2:$AO$189,35,FALSE)</f>
        <v>2</v>
      </c>
      <c r="AQ1673" s="51">
        <f>VLOOKUP(H1673,[4]c!$C$2:$AO$189,36,FALSE)</f>
        <v>12</v>
      </c>
      <c r="AR1673" s="51">
        <f>VLOOKUP(H1673,[4]c!$C$2:$AO$189,37,FALSE)</f>
        <v>11</v>
      </c>
      <c r="AS1673" s="51">
        <f>VLOOKUP(H1673,[4]c!$C$2:$AO$189,38,FALSE)</f>
        <v>48</v>
      </c>
      <c r="AT1673" s="51">
        <f>VLOOKUP(H1673,[4]c!$C$2:$AO$189,39,FALSE)</f>
        <v>9</v>
      </c>
      <c r="AU1673" s="58">
        <v>4980</v>
      </c>
      <c r="AV1673" s="109"/>
      <c r="AW1673" s="109"/>
    </row>
    <row r="1674" spans="1:49" s="33" customFormat="1" ht="12">
      <c r="A1674" s="21">
        <v>1670</v>
      </c>
      <c r="B1674" s="86">
        <v>7050</v>
      </c>
      <c r="C1674" s="76" t="s">
        <v>997</v>
      </c>
      <c r="D1674" s="76" t="s">
        <v>807</v>
      </c>
      <c r="E1674" s="76" t="s">
        <v>808</v>
      </c>
      <c r="F1674" s="44" t="s">
        <v>557</v>
      </c>
      <c r="G1674" s="78" t="s">
        <v>662</v>
      </c>
      <c r="H1674" s="86">
        <v>7050</v>
      </c>
      <c r="I1674" s="16">
        <f t="shared" si="1086"/>
        <v>541</v>
      </c>
      <c r="J1674" s="51">
        <f>VLOOKUP(H1674,[4]c!$C$2:$AO$189,3,FALSE)</f>
        <v>2</v>
      </c>
      <c r="K1674" s="51">
        <f>VLOOKUP(H1674,[4]c!$C$2:$AO$189,4,FALSE)</f>
        <v>1</v>
      </c>
      <c r="L1674" s="51">
        <f>VLOOKUP(H1674,[4]c!$C$2:$AO$189,5,FALSE)</f>
        <v>5</v>
      </c>
      <c r="M1674" s="51">
        <f>VLOOKUP(H1674,[4]c!$C$2:$AO$189,6,FALSE)</f>
        <v>5</v>
      </c>
      <c r="N1674" s="51">
        <f>VLOOKUP(H1674,[4]c!$C$2:$AO$189,7,FALSE)</f>
        <v>3</v>
      </c>
      <c r="O1674" s="51">
        <f>VLOOKUP(H1674,[4]c!$C$2:$AO$189,8,FALSE)</f>
        <v>15</v>
      </c>
      <c r="P1674" s="51">
        <f>VLOOKUP(H1674,[4]c!$C$2:$AO$189,9,FALSE)</f>
        <v>15</v>
      </c>
      <c r="Q1674" s="51">
        <f>VLOOKUP(H1674,[4]c!$C$2:$AO$189,10,FALSE)</f>
        <v>13</v>
      </c>
      <c r="R1674" s="51">
        <f>VLOOKUP(H1674,[4]c!$C$2:$AO$189,11,FALSE)</f>
        <v>16</v>
      </c>
      <c r="S1674" s="51">
        <f>VLOOKUP(H1674,[4]c!$C$2:$AO$189,12,FALSE)</f>
        <v>15</v>
      </c>
      <c r="T1674" s="51">
        <f>VLOOKUP(H1674,[4]c!$C$2:$AO$189,13,FALSE)</f>
        <v>16</v>
      </c>
      <c r="U1674" s="51">
        <f>VLOOKUP(H1674,[4]c!$C$2:$AO$189,14,FALSE)</f>
        <v>16</v>
      </c>
      <c r="V1674" s="51">
        <f>VLOOKUP(H1674,[4]c!$C$2:$AO$189,15,FALSE)</f>
        <v>15</v>
      </c>
      <c r="W1674" s="51">
        <f>VLOOKUP(H1674,[4]c!$C$2:$AO$189,16,FALSE)</f>
        <v>14</v>
      </c>
      <c r="X1674" s="51">
        <f>VLOOKUP(H1674,[4]c!$C$2:$AO$189,17,FALSE)</f>
        <v>13</v>
      </c>
      <c r="Y1674" s="51">
        <f>VLOOKUP(H1674,[4]c!$C$2:$AO$189,18,FALSE)</f>
        <v>11</v>
      </c>
      <c r="Z1674" s="51">
        <f>VLOOKUP(H1674,[4]c!$C$2:$AO$189,19,FALSE)</f>
        <v>10</v>
      </c>
      <c r="AA1674" s="51">
        <f>VLOOKUP(H1674,[4]c!$C$2:$AO$189,20,FALSE)</f>
        <v>10</v>
      </c>
      <c r="AB1674" s="51">
        <f>VLOOKUP(H1674,[4]c!$C$2:$AO$189,21,FALSE)</f>
        <v>8</v>
      </c>
      <c r="AC1674" s="51">
        <f>VLOOKUP(H1674,[4]c!$C$2:$AO$189,22,FALSE)</f>
        <v>7</v>
      </c>
      <c r="AD1674" s="51">
        <f>VLOOKUP(H1674,[4]c!$C$2:$AO$189,23,FALSE)</f>
        <v>38</v>
      </c>
      <c r="AE1674" s="51">
        <f>VLOOKUP(H1674,[4]c!$C$2:$AO$189,24,FALSE)</f>
        <v>50</v>
      </c>
      <c r="AF1674" s="51">
        <f>VLOOKUP(H1674,[4]c!$C$2:$AO$189,25,FALSE)</f>
        <v>47</v>
      </c>
      <c r="AG1674" s="51">
        <f>VLOOKUP(H1674,[4]c!$C$2:$AO$189,26,FALSE)</f>
        <v>41</v>
      </c>
      <c r="AH1674" s="51">
        <f>VLOOKUP(H1674,[4]c!$C$2:$AO$189,27,FALSE)</f>
        <v>36</v>
      </c>
      <c r="AI1674" s="51">
        <f>VLOOKUP(H1674,[4]c!$C$2:$AO$189,28,FALSE)</f>
        <v>30</v>
      </c>
      <c r="AJ1674" s="51">
        <f>VLOOKUP(H1674,[4]c!$C$2:$AO$189,29,FALSE)</f>
        <v>22</v>
      </c>
      <c r="AK1674" s="51">
        <f>VLOOKUP(H1674,[4]c!$C$2:$AO$189,30,FALSE)</f>
        <v>20</v>
      </c>
      <c r="AL1674" s="51">
        <f>VLOOKUP(H1674,[4]c!$C$2:$AO$189,31,FALSE)</f>
        <v>14</v>
      </c>
      <c r="AM1674" s="51">
        <f>VLOOKUP(H1674,[4]c!$C$2:$AO$189,32,FALSE)</f>
        <v>12</v>
      </c>
      <c r="AN1674" s="51">
        <f>VLOOKUP(H1674,[4]c!$C$2:$AO$189,33,FALSE)</f>
        <v>10</v>
      </c>
      <c r="AO1674" s="51">
        <f>VLOOKUP(H1674,[4]c!$C$2:$AO$189,34,FALSE)</f>
        <v>7</v>
      </c>
      <c r="AP1674" s="51">
        <f>VLOOKUP(H1674,[4]c!$C$2:$AO$189,35,FALSE)</f>
        <v>4</v>
      </c>
      <c r="AQ1674" s="51">
        <f>VLOOKUP(H1674,[4]c!$C$2:$AO$189,36,FALSE)</f>
        <v>35</v>
      </c>
      <c r="AR1674" s="51">
        <f>VLOOKUP(H1674,[4]c!$C$2:$AO$189,37,FALSE)</f>
        <v>21</v>
      </c>
      <c r="AS1674" s="51">
        <f>VLOOKUP(H1674,[4]c!$C$2:$AO$189,38,FALSE)</f>
        <v>111</v>
      </c>
      <c r="AT1674" s="51">
        <f>VLOOKUP(H1674,[4]c!$C$2:$AO$189,39,FALSE)</f>
        <v>20</v>
      </c>
      <c r="AU1674" s="58">
        <v>7050</v>
      </c>
      <c r="AV1674" s="109"/>
      <c r="AW1674" s="109"/>
    </row>
    <row r="1675" spans="1:49" s="33" customFormat="1" ht="12">
      <c r="A1675" s="21">
        <v>1671</v>
      </c>
      <c r="B1675" s="86">
        <v>11260</v>
      </c>
      <c r="C1675" s="76" t="s">
        <v>997</v>
      </c>
      <c r="D1675" s="76" t="s">
        <v>807</v>
      </c>
      <c r="E1675" s="76" t="s">
        <v>808</v>
      </c>
      <c r="F1675" s="44" t="s">
        <v>558</v>
      </c>
      <c r="G1675" s="78" t="s">
        <v>662</v>
      </c>
      <c r="H1675" s="86">
        <v>11260</v>
      </c>
      <c r="I1675" s="16">
        <f t="shared" si="1086"/>
        <v>337</v>
      </c>
      <c r="J1675" s="51">
        <f>VLOOKUP(H1675,[4]c!$C$2:$AO$189,3,FALSE)</f>
        <v>2</v>
      </c>
      <c r="K1675" s="51">
        <f>VLOOKUP(H1675,[4]c!$C$2:$AO$189,4,FALSE)</f>
        <v>3</v>
      </c>
      <c r="L1675" s="51">
        <f>VLOOKUP(H1675,[4]c!$C$2:$AO$189,5,FALSE)</f>
        <v>4</v>
      </c>
      <c r="M1675" s="51">
        <f>VLOOKUP(H1675,[4]c!$C$2:$AO$189,6,FALSE)</f>
        <v>4</v>
      </c>
      <c r="N1675" s="51">
        <f>VLOOKUP(H1675,[4]c!$C$2:$AO$189,7,FALSE)</f>
        <v>6</v>
      </c>
      <c r="O1675" s="51">
        <f>VLOOKUP(H1675,[4]c!$C$2:$AO$189,8,FALSE)</f>
        <v>9</v>
      </c>
      <c r="P1675" s="51">
        <f>VLOOKUP(H1675,[4]c!$C$2:$AO$189,9,FALSE)</f>
        <v>9</v>
      </c>
      <c r="Q1675" s="51">
        <f>VLOOKUP(H1675,[4]c!$C$2:$AO$189,10,FALSE)</f>
        <v>8</v>
      </c>
      <c r="R1675" s="51">
        <f>VLOOKUP(H1675,[4]c!$C$2:$AO$189,11,FALSE)</f>
        <v>10</v>
      </c>
      <c r="S1675" s="51">
        <f>VLOOKUP(H1675,[4]c!$C$2:$AO$189,12,FALSE)</f>
        <v>10</v>
      </c>
      <c r="T1675" s="51">
        <f>VLOOKUP(H1675,[4]c!$C$2:$AO$189,13,FALSE)</f>
        <v>10</v>
      </c>
      <c r="U1675" s="51">
        <f>VLOOKUP(H1675,[4]c!$C$2:$AO$189,14,FALSE)</f>
        <v>10</v>
      </c>
      <c r="V1675" s="51">
        <f>VLOOKUP(H1675,[4]c!$C$2:$AO$189,15,FALSE)</f>
        <v>10</v>
      </c>
      <c r="W1675" s="51">
        <f>VLOOKUP(H1675,[4]c!$C$2:$AO$189,16,FALSE)</f>
        <v>9</v>
      </c>
      <c r="X1675" s="51">
        <f>VLOOKUP(H1675,[4]c!$C$2:$AO$189,17,FALSE)</f>
        <v>8</v>
      </c>
      <c r="Y1675" s="51">
        <f>VLOOKUP(H1675,[4]c!$C$2:$AO$189,18,FALSE)</f>
        <v>8</v>
      </c>
      <c r="Z1675" s="51">
        <f>VLOOKUP(H1675,[4]c!$C$2:$AO$189,19,FALSE)</f>
        <v>7</v>
      </c>
      <c r="AA1675" s="51">
        <f>VLOOKUP(H1675,[4]c!$C$2:$AO$189,20,FALSE)</f>
        <v>6</v>
      </c>
      <c r="AB1675" s="51">
        <f>VLOOKUP(H1675,[4]c!$C$2:$AO$189,21,FALSE)</f>
        <v>6</v>
      </c>
      <c r="AC1675" s="51">
        <f>VLOOKUP(H1675,[4]c!$C$2:$AO$189,22,FALSE)</f>
        <v>5</v>
      </c>
      <c r="AD1675" s="51">
        <f>VLOOKUP(H1675,[4]c!$C$2:$AO$189,23,FALSE)</f>
        <v>22</v>
      </c>
      <c r="AE1675" s="51">
        <f>VLOOKUP(H1675,[4]c!$C$2:$AO$189,24,FALSE)</f>
        <v>29</v>
      </c>
      <c r="AF1675" s="51">
        <f>VLOOKUP(H1675,[4]c!$C$2:$AO$189,25,FALSE)</f>
        <v>27</v>
      </c>
      <c r="AG1675" s="51">
        <f>VLOOKUP(H1675,[4]c!$C$2:$AO$189,26,FALSE)</f>
        <v>23</v>
      </c>
      <c r="AH1675" s="51">
        <f>VLOOKUP(H1675,[4]c!$C$2:$AO$189,27,FALSE)</f>
        <v>20</v>
      </c>
      <c r="AI1675" s="51">
        <f>VLOOKUP(H1675,[4]c!$C$2:$AO$189,28,FALSE)</f>
        <v>17</v>
      </c>
      <c r="AJ1675" s="51">
        <f>VLOOKUP(H1675,[4]c!$C$2:$AO$189,29,FALSE)</f>
        <v>12</v>
      </c>
      <c r="AK1675" s="51">
        <f>VLOOKUP(H1675,[4]c!$C$2:$AO$189,30,FALSE)</f>
        <v>12</v>
      </c>
      <c r="AL1675" s="51">
        <f>VLOOKUP(H1675,[4]c!$C$2:$AO$189,31,FALSE)</f>
        <v>9</v>
      </c>
      <c r="AM1675" s="51">
        <f>VLOOKUP(H1675,[4]c!$C$2:$AO$189,32,FALSE)</f>
        <v>7</v>
      </c>
      <c r="AN1675" s="51">
        <f>VLOOKUP(H1675,[4]c!$C$2:$AO$189,33,FALSE)</f>
        <v>7</v>
      </c>
      <c r="AO1675" s="51">
        <f>VLOOKUP(H1675,[4]c!$C$2:$AO$189,34,FALSE)</f>
        <v>5</v>
      </c>
      <c r="AP1675" s="51">
        <f>VLOOKUP(H1675,[4]c!$C$2:$AO$189,35,FALSE)</f>
        <v>3</v>
      </c>
      <c r="AQ1675" s="51">
        <f>VLOOKUP(H1675,[4]c!$C$2:$AO$189,36,FALSE)</f>
        <v>22</v>
      </c>
      <c r="AR1675" s="51">
        <f>VLOOKUP(H1675,[4]c!$C$2:$AO$189,37,FALSE)</f>
        <v>14</v>
      </c>
      <c r="AS1675" s="51">
        <f>VLOOKUP(H1675,[4]c!$C$2:$AO$189,38,FALSE)</f>
        <v>63</v>
      </c>
      <c r="AT1675" s="51">
        <f>VLOOKUP(H1675,[4]c!$C$2:$AO$189,39,FALSE)</f>
        <v>12</v>
      </c>
      <c r="AU1675" s="58">
        <v>11260</v>
      </c>
      <c r="AV1675" s="109"/>
      <c r="AW1675" s="109"/>
    </row>
    <row r="1676" spans="1:49" s="33" customFormat="1" ht="12">
      <c r="A1676" s="6">
        <v>1672</v>
      </c>
      <c r="B1676" s="86">
        <v>11261</v>
      </c>
      <c r="C1676" s="76" t="s">
        <v>997</v>
      </c>
      <c r="D1676" s="76" t="s">
        <v>807</v>
      </c>
      <c r="E1676" s="76" t="s">
        <v>808</v>
      </c>
      <c r="F1676" s="44" t="s">
        <v>559</v>
      </c>
      <c r="G1676" s="78" t="s">
        <v>662</v>
      </c>
      <c r="H1676" s="86">
        <v>11261</v>
      </c>
      <c r="I1676" s="16">
        <f t="shared" si="1086"/>
        <v>315</v>
      </c>
      <c r="J1676" s="51">
        <f>VLOOKUP(H1676,[4]c!$C$2:$AO$189,3,FALSE)</f>
        <v>6</v>
      </c>
      <c r="K1676" s="51">
        <f>VLOOKUP(H1676,[4]c!$C$2:$AO$189,4,FALSE)</f>
        <v>6</v>
      </c>
      <c r="L1676" s="51">
        <f>VLOOKUP(H1676,[4]c!$C$2:$AO$189,5,FALSE)</f>
        <v>3</v>
      </c>
      <c r="M1676" s="51">
        <f>VLOOKUP(H1676,[4]c!$C$2:$AO$189,6,FALSE)</f>
        <v>7</v>
      </c>
      <c r="N1676" s="51">
        <f>VLOOKUP(H1676,[4]c!$C$2:$AO$189,7,FALSE)</f>
        <v>2</v>
      </c>
      <c r="O1676" s="51">
        <f>VLOOKUP(H1676,[4]c!$C$2:$AO$189,8,FALSE)</f>
        <v>7</v>
      </c>
      <c r="P1676" s="51">
        <f>VLOOKUP(H1676,[4]c!$C$2:$AO$189,9,FALSE)</f>
        <v>7</v>
      </c>
      <c r="Q1676" s="51">
        <f>VLOOKUP(H1676,[4]c!$C$2:$AO$189,10,FALSE)</f>
        <v>6</v>
      </c>
      <c r="R1676" s="51">
        <f>VLOOKUP(H1676,[4]c!$C$2:$AO$189,11,FALSE)</f>
        <v>7</v>
      </c>
      <c r="S1676" s="51">
        <f>VLOOKUP(H1676,[4]c!$C$2:$AO$189,12,FALSE)</f>
        <v>7</v>
      </c>
      <c r="T1676" s="51">
        <f>VLOOKUP(H1676,[4]c!$C$2:$AO$189,13,FALSE)</f>
        <v>7</v>
      </c>
      <c r="U1676" s="51">
        <f>VLOOKUP(H1676,[4]c!$C$2:$AO$189,14,FALSE)</f>
        <v>7</v>
      </c>
      <c r="V1676" s="51">
        <f>VLOOKUP(H1676,[4]c!$C$2:$AO$189,15,FALSE)</f>
        <v>7</v>
      </c>
      <c r="W1676" s="51">
        <f>VLOOKUP(H1676,[4]c!$C$2:$AO$189,16,FALSE)</f>
        <v>7</v>
      </c>
      <c r="X1676" s="51">
        <f>VLOOKUP(H1676,[4]c!$C$2:$AO$189,17,FALSE)</f>
        <v>6</v>
      </c>
      <c r="Y1676" s="51">
        <f>VLOOKUP(H1676,[4]c!$C$2:$AO$189,18,FALSE)</f>
        <v>6</v>
      </c>
      <c r="Z1676" s="51">
        <f>VLOOKUP(H1676,[4]c!$C$2:$AO$189,19,FALSE)</f>
        <v>6</v>
      </c>
      <c r="AA1676" s="51">
        <f>VLOOKUP(H1676,[4]c!$C$2:$AO$189,20,FALSE)</f>
        <v>6</v>
      </c>
      <c r="AB1676" s="51">
        <f>VLOOKUP(H1676,[4]c!$C$2:$AO$189,21,FALSE)</f>
        <v>6</v>
      </c>
      <c r="AC1676" s="51">
        <f>VLOOKUP(H1676,[4]c!$C$2:$AO$189,22,FALSE)</f>
        <v>6</v>
      </c>
      <c r="AD1676" s="51">
        <f>VLOOKUP(H1676,[4]c!$C$2:$AO$189,23,FALSE)</f>
        <v>22</v>
      </c>
      <c r="AE1676" s="51">
        <f>VLOOKUP(H1676,[4]c!$C$2:$AO$189,24,FALSE)</f>
        <v>29</v>
      </c>
      <c r="AF1676" s="51">
        <f>VLOOKUP(H1676,[4]c!$C$2:$AO$189,25,FALSE)</f>
        <v>27</v>
      </c>
      <c r="AG1676" s="51">
        <f>VLOOKUP(H1676,[4]c!$C$2:$AO$189,26,FALSE)</f>
        <v>23</v>
      </c>
      <c r="AH1676" s="51">
        <f>VLOOKUP(H1676,[4]c!$C$2:$AO$189,27,FALSE)</f>
        <v>20</v>
      </c>
      <c r="AI1676" s="51">
        <f>VLOOKUP(H1676,[4]c!$C$2:$AO$189,28,FALSE)</f>
        <v>17</v>
      </c>
      <c r="AJ1676" s="51">
        <f>VLOOKUP(H1676,[4]c!$C$2:$AO$189,29,FALSE)</f>
        <v>12</v>
      </c>
      <c r="AK1676" s="51">
        <f>VLOOKUP(H1676,[4]c!$C$2:$AO$189,30,FALSE)</f>
        <v>12</v>
      </c>
      <c r="AL1676" s="51">
        <f>VLOOKUP(H1676,[4]c!$C$2:$AO$189,31,FALSE)</f>
        <v>9</v>
      </c>
      <c r="AM1676" s="51">
        <f>VLOOKUP(H1676,[4]c!$C$2:$AO$189,32,FALSE)</f>
        <v>7</v>
      </c>
      <c r="AN1676" s="51">
        <f>VLOOKUP(H1676,[4]c!$C$2:$AO$189,33,FALSE)</f>
        <v>7</v>
      </c>
      <c r="AO1676" s="51">
        <f>VLOOKUP(H1676,[4]c!$C$2:$AO$189,34,FALSE)</f>
        <v>5</v>
      </c>
      <c r="AP1676" s="51">
        <f>VLOOKUP(H1676,[4]c!$C$2:$AO$189,35,FALSE)</f>
        <v>3</v>
      </c>
      <c r="AQ1676" s="51">
        <f>VLOOKUP(H1676,[4]c!$C$2:$AO$189,36,FALSE)</f>
        <v>16</v>
      </c>
      <c r="AR1676" s="51">
        <f>VLOOKUP(H1676,[4]c!$C$2:$AO$189,37,FALSE)</f>
        <v>13</v>
      </c>
      <c r="AS1676" s="51">
        <f>VLOOKUP(H1676,[4]c!$C$2:$AO$189,38,FALSE)</f>
        <v>63</v>
      </c>
      <c r="AT1676" s="51">
        <f>VLOOKUP(H1676,[4]c!$C$2:$AO$189,39,FALSE)</f>
        <v>12</v>
      </c>
      <c r="AU1676" s="58">
        <v>11261</v>
      </c>
      <c r="AV1676" s="109"/>
      <c r="AW1676" s="109"/>
    </row>
    <row r="1677" spans="1:49" s="33" customFormat="1" ht="12">
      <c r="A1677" s="21">
        <v>1673</v>
      </c>
      <c r="B1677" s="71"/>
      <c r="C1677" s="71"/>
      <c r="D1677" s="71"/>
      <c r="E1677" s="71"/>
      <c r="F1677" s="72" t="s">
        <v>646</v>
      </c>
      <c r="G1677" s="73"/>
      <c r="H1677" s="71"/>
      <c r="I1677" s="104">
        <f>SUM(J1677:AP1677)</f>
        <v>5323</v>
      </c>
      <c r="J1677" s="74">
        <f>SUM(J1678:J1689)</f>
        <v>72</v>
      </c>
      <c r="K1677" s="74">
        <f t="shared" ref="K1677:AT1677" si="1091">SUM(K1678:K1689)</f>
        <v>70</v>
      </c>
      <c r="L1677" s="74">
        <f t="shared" si="1091"/>
        <v>99</v>
      </c>
      <c r="M1677" s="74">
        <f t="shared" si="1091"/>
        <v>91</v>
      </c>
      <c r="N1677" s="74">
        <f t="shared" si="1091"/>
        <v>85</v>
      </c>
      <c r="O1677" s="74">
        <f t="shared" si="1091"/>
        <v>96</v>
      </c>
      <c r="P1677" s="74">
        <f t="shared" si="1091"/>
        <v>110</v>
      </c>
      <c r="Q1677" s="74">
        <f t="shared" si="1091"/>
        <v>102</v>
      </c>
      <c r="R1677" s="74">
        <f t="shared" si="1091"/>
        <v>133</v>
      </c>
      <c r="S1677" s="74">
        <f t="shared" si="1091"/>
        <v>109</v>
      </c>
      <c r="T1677" s="74">
        <f t="shared" si="1091"/>
        <v>138</v>
      </c>
      <c r="U1677" s="74">
        <f t="shared" si="1091"/>
        <v>141</v>
      </c>
      <c r="V1677" s="74">
        <f t="shared" si="1091"/>
        <v>141</v>
      </c>
      <c r="W1677" s="74">
        <f t="shared" si="1091"/>
        <v>134</v>
      </c>
      <c r="X1677" s="74">
        <f t="shared" si="1091"/>
        <v>123</v>
      </c>
      <c r="Y1677" s="74">
        <f t="shared" si="1091"/>
        <v>113</v>
      </c>
      <c r="Z1677" s="74">
        <f t="shared" si="1091"/>
        <v>103</v>
      </c>
      <c r="AA1677" s="74">
        <f t="shared" si="1091"/>
        <v>94</v>
      </c>
      <c r="AB1677" s="74">
        <f t="shared" si="1091"/>
        <v>88</v>
      </c>
      <c r="AC1677" s="74">
        <f t="shared" si="1091"/>
        <v>83</v>
      </c>
      <c r="AD1677" s="74">
        <f t="shared" si="1091"/>
        <v>361</v>
      </c>
      <c r="AE1677" s="74">
        <f t="shared" si="1091"/>
        <v>426</v>
      </c>
      <c r="AF1677" s="74">
        <f t="shared" si="1091"/>
        <v>413</v>
      </c>
      <c r="AG1677" s="74">
        <f t="shared" si="1091"/>
        <v>367</v>
      </c>
      <c r="AH1677" s="74">
        <f t="shared" si="1091"/>
        <v>375</v>
      </c>
      <c r="AI1677" s="74">
        <f t="shared" si="1091"/>
        <v>296</v>
      </c>
      <c r="AJ1677" s="74">
        <f t="shared" si="1091"/>
        <v>269</v>
      </c>
      <c r="AK1677" s="74">
        <f t="shared" si="1091"/>
        <v>210</v>
      </c>
      <c r="AL1677" s="74">
        <f t="shared" si="1091"/>
        <v>180</v>
      </c>
      <c r="AM1677" s="74">
        <f t="shared" si="1091"/>
        <v>116</v>
      </c>
      <c r="AN1677" s="74">
        <f t="shared" si="1091"/>
        <v>83</v>
      </c>
      <c r="AO1677" s="74">
        <f t="shared" si="1091"/>
        <v>51</v>
      </c>
      <c r="AP1677" s="74">
        <f t="shared" si="1091"/>
        <v>51</v>
      </c>
      <c r="AQ1677" s="74">
        <f t="shared" si="1091"/>
        <v>334</v>
      </c>
      <c r="AR1677" s="74">
        <f t="shared" si="1091"/>
        <v>196</v>
      </c>
      <c r="AS1677" s="74">
        <f t="shared" si="1091"/>
        <v>1021</v>
      </c>
      <c r="AT1677" s="74">
        <f t="shared" si="1091"/>
        <v>205</v>
      </c>
      <c r="AU1677" s="73"/>
      <c r="AV1677" s="109"/>
      <c r="AW1677" s="109"/>
    </row>
    <row r="1678" spans="1:49" s="33" customFormat="1" ht="12">
      <c r="A1678" s="21">
        <v>1674</v>
      </c>
      <c r="B1678" s="86">
        <v>5002</v>
      </c>
      <c r="C1678" s="76" t="s">
        <v>997</v>
      </c>
      <c r="D1678" s="76" t="s">
        <v>807</v>
      </c>
      <c r="E1678" s="76" t="s">
        <v>819</v>
      </c>
      <c r="F1678" s="44" t="s">
        <v>572</v>
      </c>
      <c r="G1678" s="78" t="s">
        <v>680</v>
      </c>
      <c r="H1678" s="86">
        <v>5002</v>
      </c>
      <c r="I1678" s="16">
        <f t="shared" si="1086"/>
        <v>1423</v>
      </c>
      <c r="J1678" s="51">
        <f>VLOOKUP(H1678,[4]c!$C$2:$AO$189,3,FALSE)</f>
        <v>19</v>
      </c>
      <c r="K1678" s="51">
        <f>VLOOKUP(H1678,[4]c!$C$2:$AO$189,4,FALSE)</f>
        <v>16</v>
      </c>
      <c r="L1678" s="51">
        <f>VLOOKUP(H1678,[4]c!$C$2:$AO$189,5,FALSE)</f>
        <v>27</v>
      </c>
      <c r="M1678" s="51">
        <f>VLOOKUP(H1678,[4]c!$C$2:$AO$189,6,FALSE)</f>
        <v>33</v>
      </c>
      <c r="N1678" s="51">
        <f>VLOOKUP(H1678,[4]c!$C$2:$AO$189,7,FALSE)</f>
        <v>21</v>
      </c>
      <c r="O1678" s="51">
        <f>VLOOKUP(H1678,[4]c!$C$2:$AO$189,8,FALSE)</f>
        <v>25</v>
      </c>
      <c r="P1678" s="51">
        <f>VLOOKUP(H1678,[4]c!$C$2:$AO$189,9,FALSE)</f>
        <v>29</v>
      </c>
      <c r="Q1678" s="51">
        <f>VLOOKUP(H1678,[4]c!$C$2:$AO$189,10,FALSE)</f>
        <v>27</v>
      </c>
      <c r="R1678" s="51">
        <f>VLOOKUP(H1678,[4]c!$C$2:$AO$189,11,FALSE)</f>
        <v>35</v>
      </c>
      <c r="S1678" s="51">
        <f>VLOOKUP(H1678,[4]c!$C$2:$AO$189,12,FALSE)</f>
        <v>29</v>
      </c>
      <c r="T1678" s="51">
        <f>VLOOKUP(H1678,[4]c!$C$2:$AO$189,13,FALSE)</f>
        <v>37</v>
      </c>
      <c r="U1678" s="51">
        <f>VLOOKUP(H1678,[4]c!$C$2:$AO$189,14,FALSE)</f>
        <v>38</v>
      </c>
      <c r="V1678" s="51">
        <f>VLOOKUP(H1678,[4]c!$C$2:$AO$189,15,FALSE)</f>
        <v>38</v>
      </c>
      <c r="W1678" s="51">
        <f>VLOOKUP(H1678,[4]c!$C$2:$AO$189,16,FALSE)</f>
        <v>36</v>
      </c>
      <c r="X1678" s="51">
        <f>VLOOKUP(H1678,[4]c!$C$2:$AO$189,17,FALSE)</f>
        <v>33</v>
      </c>
      <c r="Y1678" s="51">
        <f>VLOOKUP(H1678,[4]c!$C$2:$AO$189,18,FALSE)</f>
        <v>30</v>
      </c>
      <c r="Z1678" s="51">
        <f>VLOOKUP(H1678,[4]c!$C$2:$AO$189,19,FALSE)</f>
        <v>27</v>
      </c>
      <c r="AA1678" s="51">
        <f>VLOOKUP(H1678,[4]c!$C$2:$AO$189,20,FALSE)</f>
        <v>25</v>
      </c>
      <c r="AB1678" s="51">
        <f>VLOOKUP(H1678,[4]c!$C$2:$AO$189,21,FALSE)</f>
        <v>23</v>
      </c>
      <c r="AC1678" s="51">
        <f>VLOOKUP(H1678,[4]c!$C$2:$AO$189,22,FALSE)</f>
        <v>22</v>
      </c>
      <c r="AD1678" s="51">
        <f>VLOOKUP(H1678,[4]c!$C$2:$AO$189,23,FALSE)</f>
        <v>96</v>
      </c>
      <c r="AE1678" s="51">
        <f>VLOOKUP(H1678,[4]c!$C$2:$AO$189,24,FALSE)</f>
        <v>113</v>
      </c>
      <c r="AF1678" s="51">
        <f>VLOOKUP(H1678,[4]c!$C$2:$AO$189,25,FALSE)</f>
        <v>110</v>
      </c>
      <c r="AG1678" s="51">
        <f>VLOOKUP(H1678,[4]c!$C$2:$AO$189,26,FALSE)</f>
        <v>98</v>
      </c>
      <c r="AH1678" s="51">
        <f>VLOOKUP(H1678,[4]c!$C$2:$AO$189,27,FALSE)</f>
        <v>100</v>
      </c>
      <c r="AI1678" s="51">
        <f>VLOOKUP(H1678,[4]c!$C$2:$AO$189,28,FALSE)</f>
        <v>79</v>
      </c>
      <c r="AJ1678" s="51">
        <f>VLOOKUP(H1678,[4]c!$C$2:$AO$189,29,FALSE)</f>
        <v>72</v>
      </c>
      <c r="AK1678" s="51">
        <f>VLOOKUP(H1678,[4]c!$C$2:$AO$189,30,FALSE)</f>
        <v>56</v>
      </c>
      <c r="AL1678" s="51">
        <f>VLOOKUP(H1678,[4]c!$C$2:$AO$189,31,FALSE)</f>
        <v>48</v>
      </c>
      <c r="AM1678" s="51">
        <f>VLOOKUP(H1678,[4]c!$C$2:$AO$189,32,FALSE)</f>
        <v>31</v>
      </c>
      <c r="AN1678" s="51">
        <f>VLOOKUP(H1678,[4]c!$C$2:$AO$189,33,FALSE)</f>
        <v>22</v>
      </c>
      <c r="AO1678" s="51">
        <f>VLOOKUP(H1678,[4]c!$C$2:$AO$189,34,FALSE)</f>
        <v>14</v>
      </c>
      <c r="AP1678" s="51">
        <f>VLOOKUP(H1678,[4]c!$C$2:$AO$189,35,FALSE)</f>
        <v>14</v>
      </c>
      <c r="AQ1678" s="51">
        <f>VLOOKUP(H1678,[4]c!$C$2:$AO$189,36,FALSE)</f>
        <v>90</v>
      </c>
      <c r="AR1678" s="51">
        <f>VLOOKUP(H1678,[4]c!$C$2:$AO$189,37,FALSE)</f>
        <v>52</v>
      </c>
      <c r="AS1678" s="51">
        <f>VLOOKUP(H1678,[4]c!$C$2:$AO$189,38,FALSE)</f>
        <v>272</v>
      </c>
      <c r="AT1678" s="51">
        <f>VLOOKUP(H1678,[4]c!$C$2:$AO$189,39,FALSE)</f>
        <v>55</v>
      </c>
      <c r="AU1678" s="58">
        <v>5002</v>
      </c>
      <c r="AV1678" s="109"/>
      <c r="AW1678" s="109"/>
    </row>
    <row r="1679" spans="1:49" s="33" customFormat="1" ht="12">
      <c r="A1679" s="6">
        <v>1675</v>
      </c>
      <c r="B1679" s="86">
        <v>5003</v>
      </c>
      <c r="C1679" s="76" t="s">
        <v>997</v>
      </c>
      <c r="D1679" s="76" t="s">
        <v>807</v>
      </c>
      <c r="E1679" s="76" t="s">
        <v>819</v>
      </c>
      <c r="F1679" s="44" t="s">
        <v>421</v>
      </c>
      <c r="G1679" s="78" t="s">
        <v>662</v>
      </c>
      <c r="H1679" s="86">
        <v>5003</v>
      </c>
      <c r="I1679" s="16">
        <f t="shared" si="1086"/>
        <v>937</v>
      </c>
      <c r="J1679" s="51">
        <f>VLOOKUP(H1679,[4]c!$C$2:$AO$189,3,FALSE)</f>
        <v>16</v>
      </c>
      <c r="K1679" s="51">
        <f>VLOOKUP(H1679,[4]c!$C$2:$AO$189,4,FALSE)</f>
        <v>12</v>
      </c>
      <c r="L1679" s="51">
        <f>VLOOKUP(H1679,[4]c!$C$2:$AO$189,5,FALSE)</f>
        <v>14</v>
      </c>
      <c r="M1679" s="51">
        <f>VLOOKUP(H1679,[4]c!$C$2:$AO$189,6,FALSE)</f>
        <v>9</v>
      </c>
      <c r="N1679" s="51">
        <f>VLOOKUP(H1679,[4]c!$C$2:$AO$189,7,FALSE)</f>
        <v>11</v>
      </c>
      <c r="O1679" s="51">
        <f>VLOOKUP(H1679,[4]c!$C$2:$AO$189,8,FALSE)</f>
        <v>21</v>
      </c>
      <c r="P1679" s="51">
        <f>VLOOKUP(H1679,[4]c!$C$2:$AO$189,9,FALSE)</f>
        <v>24</v>
      </c>
      <c r="Q1679" s="51">
        <f>VLOOKUP(H1679,[4]c!$C$2:$AO$189,10,FALSE)</f>
        <v>21</v>
      </c>
      <c r="R1679" s="51">
        <f>VLOOKUP(H1679,[4]c!$C$2:$AO$189,11,FALSE)</f>
        <v>26</v>
      </c>
      <c r="S1679" s="51">
        <f>VLOOKUP(H1679,[4]c!$C$2:$AO$189,12,FALSE)</f>
        <v>22</v>
      </c>
      <c r="T1679" s="51">
        <f>VLOOKUP(H1679,[4]c!$C$2:$AO$189,13,FALSE)</f>
        <v>27</v>
      </c>
      <c r="U1679" s="51">
        <f>VLOOKUP(H1679,[4]c!$C$2:$AO$189,14,FALSE)</f>
        <v>29</v>
      </c>
      <c r="V1679" s="51">
        <f>VLOOKUP(H1679,[4]c!$C$2:$AO$189,15,FALSE)</f>
        <v>29</v>
      </c>
      <c r="W1679" s="51">
        <f>VLOOKUP(H1679,[4]c!$C$2:$AO$189,16,FALSE)</f>
        <v>26</v>
      </c>
      <c r="X1679" s="51">
        <f>VLOOKUP(H1679,[4]c!$C$2:$AO$189,17,FALSE)</f>
        <v>23</v>
      </c>
      <c r="Y1679" s="51">
        <f>VLOOKUP(H1679,[4]c!$C$2:$AO$189,18,FALSE)</f>
        <v>21</v>
      </c>
      <c r="Z1679" s="51">
        <f>VLOOKUP(H1679,[4]c!$C$2:$AO$189,19,FALSE)</f>
        <v>19</v>
      </c>
      <c r="AA1679" s="51">
        <f>VLOOKUP(H1679,[4]c!$C$2:$AO$189,20,FALSE)</f>
        <v>17</v>
      </c>
      <c r="AB1679" s="51">
        <f>VLOOKUP(H1679,[4]c!$C$2:$AO$189,21,FALSE)</f>
        <v>15</v>
      </c>
      <c r="AC1679" s="51">
        <f>VLOOKUP(H1679,[4]c!$C$2:$AO$189,22,FALSE)</f>
        <v>13</v>
      </c>
      <c r="AD1679" s="51">
        <f>VLOOKUP(H1679,[4]c!$C$2:$AO$189,23,FALSE)</f>
        <v>57</v>
      </c>
      <c r="AE1679" s="51">
        <f>VLOOKUP(H1679,[4]c!$C$2:$AO$189,24,FALSE)</f>
        <v>68</v>
      </c>
      <c r="AF1679" s="51">
        <f>VLOOKUP(H1679,[4]c!$C$2:$AO$189,25,FALSE)</f>
        <v>65</v>
      </c>
      <c r="AG1679" s="51">
        <f>VLOOKUP(H1679,[4]c!$C$2:$AO$189,26,FALSE)</f>
        <v>59</v>
      </c>
      <c r="AH1679" s="51">
        <f>VLOOKUP(H1679,[4]c!$C$2:$AO$189,27,FALSE)</f>
        <v>63</v>
      </c>
      <c r="AI1679" s="51">
        <f>VLOOKUP(H1679,[4]c!$C$2:$AO$189,28,FALSE)</f>
        <v>53</v>
      </c>
      <c r="AJ1679" s="51">
        <f>VLOOKUP(H1679,[4]c!$C$2:$AO$189,29,FALSE)</f>
        <v>49</v>
      </c>
      <c r="AK1679" s="51">
        <f>VLOOKUP(H1679,[4]c!$C$2:$AO$189,30,FALSE)</f>
        <v>38</v>
      </c>
      <c r="AL1679" s="51">
        <f>VLOOKUP(H1679,[4]c!$C$2:$AO$189,31,FALSE)</f>
        <v>32</v>
      </c>
      <c r="AM1679" s="51">
        <f>VLOOKUP(H1679,[4]c!$C$2:$AO$189,32,FALSE)</f>
        <v>22</v>
      </c>
      <c r="AN1679" s="51">
        <f>VLOOKUP(H1679,[4]c!$C$2:$AO$189,33,FALSE)</f>
        <v>16</v>
      </c>
      <c r="AO1679" s="51">
        <f>VLOOKUP(H1679,[4]c!$C$2:$AO$189,34,FALSE)</f>
        <v>10</v>
      </c>
      <c r="AP1679" s="51">
        <f>VLOOKUP(H1679,[4]c!$C$2:$AO$189,35,FALSE)</f>
        <v>10</v>
      </c>
      <c r="AQ1679" s="51">
        <f>VLOOKUP(H1679,[4]c!$C$2:$AO$189,36,FALSE)</f>
        <v>66</v>
      </c>
      <c r="AR1679" s="51">
        <f>VLOOKUP(H1679,[4]c!$C$2:$AO$189,37,FALSE)</f>
        <v>35</v>
      </c>
      <c r="AS1679" s="51">
        <f>VLOOKUP(H1679,[4]c!$C$2:$AO$189,38,FALSE)</f>
        <v>167</v>
      </c>
      <c r="AT1679" s="51">
        <f>VLOOKUP(H1679,[4]c!$C$2:$AO$189,39,FALSE)</f>
        <v>34</v>
      </c>
      <c r="AU1679" s="58">
        <v>5003</v>
      </c>
      <c r="AV1679" s="109"/>
      <c r="AW1679" s="109"/>
    </row>
    <row r="1680" spans="1:49" s="33" customFormat="1" ht="12">
      <c r="A1680" s="21">
        <v>1676</v>
      </c>
      <c r="B1680" s="86">
        <v>5004</v>
      </c>
      <c r="C1680" s="76" t="s">
        <v>997</v>
      </c>
      <c r="D1680" s="76" t="s">
        <v>807</v>
      </c>
      <c r="E1680" s="76" t="s">
        <v>819</v>
      </c>
      <c r="F1680" s="44" t="s">
        <v>573</v>
      </c>
      <c r="G1680" s="78" t="s">
        <v>662</v>
      </c>
      <c r="H1680" s="86">
        <v>5004</v>
      </c>
      <c r="I1680" s="16">
        <f t="shared" si="1086"/>
        <v>166</v>
      </c>
      <c r="J1680" s="51">
        <f>VLOOKUP(H1680,[4]c!$C$2:$AO$189,3,FALSE)</f>
        <v>2</v>
      </c>
      <c r="K1680" s="51">
        <f>VLOOKUP(H1680,[4]c!$C$2:$AO$189,4,FALSE)</f>
        <v>2</v>
      </c>
      <c r="L1680" s="51">
        <f>VLOOKUP(H1680,[4]c!$C$2:$AO$189,5,FALSE)</f>
        <v>2</v>
      </c>
      <c r="M1680" s="51">
        <f>VLOOKUP(H1680,[4]c!$C$2:$AO$189,6,FALSE)</f>
        <v>3</v>
      </c>
      <c r="N1680" s="51">
        <f>VLOOKUP(H1680,[4]c!$C$2:$AO$189,7,FALSE)</f>
        <v>4</v>
      </c>
      <c r="O1680" s="51">
        <f>VLOOKUP(H1680,[4]c!$C$2:$AO$189,8,FALSE)</f>
        <v>2</v>
      </c>
      <c r="P1680" s="51">
        <f>VLOOKUP(H1680,[4]c!$C$2:$AO$189,9,FALSE)</f>
        <v>2</v>
      </c>
      <c r="Q1680" s="51">
        <f>VLOOKUP(H1680,[4]c!$C$2:$AO$189,10,FALSE)</f>
        <v>2</v>
      </c>
      <c r="R1680" s="51">
        <f>VLOOKUP(H1680,[4]c!$C$2:$AO$189,11,FALSE)</f>
        <v>3</v>
      </c>
      <c r="S1680" s="51">
        <f>VLOOKUP(H1680,[4]c!$C$2:$AO$189,12,FALSE)</f>
        <v>2</v>
      </c>
      <c r="T1680" s="51">
        <f>VLOOKUP(H1680,[4]c!$C$2:$AO$189,13,FALSE)</f>
        <v>3</v>
      </c>
      <c r="U1680" s="51">
        <f>VLOOKUP(H1680,[4]c!$C$2:$AO$189,14,FALSE)</f>
        <v>3</v>
      </c>
      <c r="V1680" s="51">
        <f>VLOOKUP(H1680,[4]c!$C$2:$AO$189,15,FALSE)</f>
        <v>3</v>
      </c>
      <c r="W1680" s="51">
        <f>VLOOKUP(H1680,[4]c!$C$2:$AO$189,16,FALSE)</f>
        <v>3</v>
      </c>
      <c r="X1680" s="51">
        <f>VLOOKUP(H1680,[4]c!$C$2:$AO$189,17,FALSE)</f>
        <v>3</v>
      </c>
      <c r="Y1680" s="51">
        <f>VLOOKUP(H1680,[4]c!$C$2:$AO$189,18,FALSE)</f>
        <v>3</v>
      </c>
      <c r="Z1680" s="51">
        <f>VLOOKUP(H1680,[4]c!$C$2:$AO$189,19,FALSE)</f>
        <v>3</v>
      </c>
      <c r="AA1680" s="51">
        <f>VLOOKUP(H1680,[4]c!$C$2:$AO$189,20,FALSE)</f>
        <v>3</v>
      </c>
      <c r="AB1680" s="51">
        <f>VLOOKUP(H1680,[4]c!$C$2:$AO$189,21,FALSE)</f>
        <v>3</v>
      </c>
      <c r="AC1680" s="51">
        <f>VLOOKUP(H1680,[4]c!$C$2:$AO$189,22,FALSE)</f>
        <v>3</v>
      </c>
      <c r="AD1680" s="51">
        <f>VLOOKUP(H1680,[4]c!$C$2:$AO$189,23,FALSE)</f>
        <v>13</v>
      </c>
      <c r="AE1680" s="51">
        <f>VLOOKUP(H1680,[4]c!$C$2:$AO$189,24,FALSE)</f>
        <v>15</v>
      </c>
      <c r="AF1680" s="51">
        <f>VLOOKUP(H1680,[4]c!$C$2:$AO$189,25,FALSE)</f>
        <v>15</v>
      </c>
      <c r="AG1680" s="51">
        <f>VLOOKUP(H1680,[4]c!$C$2:$AO$189,26,FALSE)</f>
        <v>13</v>
      </c>
      <c r="AH1680" s="51">
        <f>VLOOKUP(H1680,[4]c!$C$2:$AO$189,27,FALSE)</f>
        <v>13</v>
      </c>
      <c r="AI1680" s="51">
        <f>VLOOKUP(H1680,[4]c!$C$2:$AO$189,28,FALSE)</f>
        <v>10</v>
      </c>
      <c r="AJ1680" s="51">
        <f>VLOOKUP(H1680,[4]c!$C$2:$AO$189,29,FALSE)</f>
        <v>9</v>
      </c>
      <c r="AK1680" s="51">
        <f>VLOOKUP(H1680,[4]c!$C$2:$AO$189,30,FALSE)</f>
        <v>7</v>
      </c>
      <c r="AL1680" s="51">
        <f>VLOOKUP(H1680,[4]c!$C$2:$AO$189,31,FALSE)</f>
        <v>6</v>
      </c>
      <c r="AM1680" s="51">
        <f>VLOOKUP(H1680,[4]c!$C$2:$AO$189,32,FALSE)</f>
        <v>4</v>
      </c>
      <c r="AN1680" s="51">
        <f>VLOOKUP(H1680,[4]c!$C$2:$AO$189,33,FALSE)</f>
        <v>3</v>
      </c>
      <c r="AO1680" s="51">
        <f>VLOOKUP(H1680,[4]c!$C$2:$AO$189,34,FALSE)</f>
        <v>2</v>
      </c>
      <c r="AP1680" s="51">
        <f>VLOOKUP(H1680,[4]c!$C$2:$AO$189,35,FALSE)</f>
        <v>2</v>
      </c>
      <c r="AQ1680" s="51">
        <f>VLOOKUP(H1680,[4]c!$C$2:$AO$189,36,FALSE)</f>
        <v>7</v>
      </c>
      <c r="AR1680" s="51">
        <f>VLOOKUP(H1680,[4]c!$C$2:$AO$189,37,FALSE)</f>
        <v>6</v>
      </c>
      <c r="AS1680" s="51">
        <f>VLOOKUP(H1680,[4]c!$C$2:$AO$189,38,FALSE)</f>
        <v>36</v>
      </c>
      <c r="AT1680" s="51">
        <f>VLOOKUP(H1680,[4]c!$C$2:$AO$189,39,FALSE)</f>
        <v>7</v>
      </c>
      <c r="AU1680" s="58">
        <v>5004</v>
      </c>
      <c r="AV1680" s="109"/>
      <c r="AW1680" s="109"/>
    </row>
    <row r="1681" spans="1:49" s="33" customFormat="1" ht="12">
      <c r="A1681" s="21">
        <v>1677</v>
      </c>
      <c r="B1681" s="86">
        <v>5005</v>
      </c>
      <c r="C1681" s="76" t="s">
        <v>997</v>
      </c>
      <c r="D1681" s="76" t="s">
        <v>807</v>
      </c>
      <c r="E1681" s="76" t="s">
        <v>819</v>
      </c>
      <c r="F1681" s="44" t="s">
        <v>574</v>
      </c>
      <c r="G1681" s="78" t="s">
        <v>662</v>
      </c>
      <c r="H1681" s="86">
        <v>5005</v>
      </c>
      <c r="I1681" s="16">
        <f t="shared" si="1086"/>
        <v>69</v>
      </c>
      <c r="J1681" s="51">
        <f>VLOOKUP(H1681,[4]c!$C$2:$AO$189,3,FALSE)</f>
        <v>2</v>
      </c>
      <c r="K1681" s="51">
        <f>VLOOKUP(H1681,[4]c!$C$2:$AO$189,4,FALSE)</f>
        <v>2</v>
      </c>
      <c r="L1681" s="51">
        <f>VLOOKUP(H1681,[4]c!$C$2:$AO$189,5,FALSE)</f>
        <v>6</v>
      </c>
      <c r="M1681" s="51">
        <f>VLOOKUP(H1681,[4]c!$C$2:$AO$189,6,FALSE)</f>
        <v>5</v>
      </c>
      <c r="N1681" s="51">
        <f>VLOOKUP(H1681,[4]c!$C$2:$AO$189,7,FALSE)</f>
        <v>3</v>
      </c>
      <c r="O1681" s="51">
        <f>VLOOKUP(H1681,[4]c!$C$2:$AO$189,8,FALSE)</f>
        <v>1</v>
      </c>
      <c r="P1681" s="51">
        <f>VLOOKUP(H1681,[4]c!$C$2:$AO$189,9,FALSE)</f>
        <v>1</v>
      </c>
      <c r="Q1681" s="51">
        <f>VLOOKUP(H1681,[4]c!$C$2:$AO$189,10,FALSE)</f>
        <v>1</v>
      </c>
      <c r="R1681" s="51">
        <f>VLOOKUP(H1681,[4]c!$C$2:$AO$189,11,FALSE)</f>
        <v>1</v>
      </c>
      <c r="S1681" s="51">
        <f>VLOOKUP(H1681,[4]c!$C$2:$AO$189,12,FALSE)</f>
        <v>1</v>
      </c>
      <c r="T1681" s="51">
        <f>VLOOKUP(H1681,[4]c!$C$2:$AO$189,13,FALSE)</f>
        <v>1</v>
      </c>
      <c r="U1681" s="51">
        <f>VLOOKUP(H1681,[4]c!$C$2:$AO$189,14,FALSE)</f>
        <v>1</v>
      </c>
      <c r="V1681" s="51">
        <f>VLOOKUP(H1681,[4]c!$C$2:$AO$189,15,FALSE)</f>
        <v>1</v>
      </c>
      <c r="W1681" s="51">
        <f>VLOOKUP(H1681,[4]c!$C$2:$AO$189,16,FALSE)</f>
        <v>1</v>
      </c>
      <c r="X1681" s="51">
        <f>VLOOKUP(H1681,[4]c!$C$2:$AO$189,17,FALSE)</f>
        <v>1</v>
      </c>
      <c r="Y1681" s="51">
        <f>VLOOKUP(H1681,[4]c!$C$2:$AO$189,18,FALSE)</f>
        <v>1</v>
      </c>
      <c r="Z1681" s="51">
        <f>VLOOKUP(H1681,[4]c!$C$2:$AO$189,19,FALSE)</f>
        <v>1</v>
      </c>
      <c r="AA1681" s="51">
        <f>VLOOKUP(H1681,[4]c!$C$2:$AO$189,20,FALSE)</f>
        <v>1</v>
      </c>
      <c r="AB1681" s="51">
        <f>VLOOKUP(H1681,[4]c!$C$2:$AO$189,21,FALSE)</f>
        <v>1</v>
      </c>
      <c r="AC1681" s="51">
        <f>VLOOKUP(H1681,[4]c!$C$2:$AO$189,22,FALSE)</f>
        <v>1</v>
      </c>
      <c r="AD1681" s="51">
        <f>VLOOKUP(H1681,[4]c!$C$2:$AO$189,23,FALSE)</f>
        <v>4</v>
      </c>
      <c r="AE1681" s="51">
        <f>VLOOKUP(H1681,[4]c!$C$2:$AO$189,24,FALSE)</f>
        <v>5</v>
      </c>
      <c r="AF1681" s="51">
        <f>VLOOKUP(H1681,[4]c!$C$2:$AO$189,25,FALSE)</f>
        <v>5</v>
      </c>
      <c r="AG1681" s="51">
        <f>VLOOKUP(H1681,[4]c!$C$2:$AO$189,26,FALSE)</f>
        <v>4</v>
      </c>
      <c r="AH1681" s="51">
        <f>VLOOKUP(H1681,[4]c!$C$2:$AO$189,27,FALSE)</f>
        <v>4</v>
      </c>
      <c r="AI1681" s="51">
        <f>VLOOKUP(H1681,[4]c!$C$2:$AO$189,28,FALSE)</f>
        <v>3</v>
      </c>
      <c r="AJ1681" s="51">
        <f>VLOOKUP(H1681,[4]c!$C$2:$AO$189,29,FALSE)</f>
        <v>3</v>
      </c>
      <c r="AK1681" s="51">
        <f>VLOOKUP(H1681,[4]c!$C$2:$AO$189,30,FALSE)</f>
        <v>2</v>
      </c>
      <c r="AL1681" s="51">
        <f>VLOOKUP(H1681,[4]c!$C$2:$AO$189,31,FALSE)</f>
        <v>2</v>
      </c>
      <c r="AM1681" s="51">
        <f>VLOOKUP(H1681,[4]c!$C$2:$AO$189,32,FALSE)</f>
        <v>1</v>
      </c>
      <c r="AN1681" s="51">
        <f>VLOOKUP(H1681,[4]c!$C$2:$AO$189,33,FALSE)</f>
        <v>1</v>
      </c>
      <c r="AO1681" s="51">
        <f>VLOOKUP(H1681,[4]c!$C$2:$AO$189,34,FALSE)</f>
        <v>1</v>
      </c>
      <c r="AP1681" s="51">
        <f>VLOOKUP(H1681,[4]c!$C$2:$AO$189,35,FALSE)</f>
        <v>1</v>
      </c>
      <c r="AQ1681" s="51">
        <f>VLOOKUP(H1681,[4]c!$C$2:$AO$189,36,FALSE)</f>
        <v>2</v>
      </c>
      <c r="AR1681" s="51">
        <f>VLOOKUP(H1681,[4]c!$C$2:$AO$189,37,FALSE)</f>
        <v>2</v>
      </c>
      <c r="AS1681" s="51">
        <f>VLOOKUP(H1681,[4]c!$C$2:$AO$189,38,FALSE)</f>
        <v>11</v>
      </c>
      <c r="AT1681" s="51">
        <f>VLOOKUP(H1681,[4]c!$C$2:$AO$189,39,FALSE)</f>
        <v>2</v>
      </c>
      <c r="AU1681" s="58">
        <v>5005</v>
      </c>
      <c r="AV1681" s="109"/>
      <c r="AW1681" s="109"/>
    </row>
    <row r="1682" spans="1:49" s="33" customFormat="1" ht="12">
      <c r="A1682" s="6">
        <v>1678</v>
      </c>
      <c r="B1682" s="86">
        <v>6861</v>
      </c>
      <c r="C1682" s="76" t="s">
        <v>997</v>
      </c>
      <c r="D1682" s="76" t="s">
        <v>807</v>
      </c>
      <c r="E1682" s="76" t="s">
        <v>819</v>
      </c>
      <c r="F1682" s="44" t="s">
        <v>575</v>
      </c>
      <c r="G1682" s="78" t="s">
        <v>662</v>
      </c>
      <c r="H1682" s="86">
        <v>6861</v>
      </c>
      <c r="I1682" s="16">
        <f t="shared" si="1086"/>
        <v>318</v>
      </c>
      <c r="J1682" s="51">
        <f>VLOOKUP(H1682,[4]c!$C$2:$AO$189,3,FALSE)</f>
        <v>3</v>
      </c>
      <c r="K1682" s="51">
        <f>VLOOKUP(H1682,[4]c!$C$2:$AO$189,4,FALSE)</f>
        <v>8</v>
      </c>
      <c r="L1682" s="51">
        <f>VLOOKUP(H1682,[4]c!$C$2:$AO$189,5,FALSE)</f>
        <v>7</v>
      </c>
      <c r="M1682" s="51">
        <f>VLOOKUP(H1682,[4]c!$C$2:$AO$189,6,FALSE)</f>
        <v>3</v>
      </c>
      <c r="N1682" s="51">
        <f>VLOOKUP(H1682,[4]c!$C$2:$AO$189,7,FALSE)</f>
        <v>8</v>
      </c>
      <c r="O1682" s="51">
        <f>VLOOKUP(H1682,[4]c!$C$2:$AO$189,8,FALSE)</f>
        <v>5</v>
      </c>
      <c r="P1682" s="51">
        <f>VLOOKUP(H1682,[4]c!$C$2:$AO$189,9,FALSE)</f>
        <v>6</v>
      </c>
      <c r="Q1682" s="51">
        <f>VLOOKUP(H1682,[4]c!$C$2:$AO$189,10,FALSE)</f>
        <v>6</v>
      </c>
      <c r="R1682" s="51">
        <f>VLOOKUP(H1682,[4]c!$C$2:$AO$189,11,FALSE)</f>
        <v>8</v>
      </c>
      <c r="S1682" s="51">
        <f>VLOOKUP(H1682,[4]c!$C$2:$AO$189,12,FALSE)</f>
        <v>7</v>
      </c>
      <c r="T1682" s="51">
        <f>VLOOKUP(H1682,[4]c!$C$2:$AO$189,13,FALSE)</f>
        <v>9</v>
      </c>
      <c r="U1682" s="51">
        <f>VLOOKUP(H1682,[4]c!$C$2:$AO$189,14,FALSE)</f>
        <v>9</v>
      </c>
      <c r="V1682" s="51">
        <f>VLOOKUP(H1682,[4]c!$C$2:$AO$189,15,FALSE)</f>
        <v>9</v>
      </c>
      <c r="W1682" s="51">
        <f>VLOOKUP(H1682,[4]c!$C$2:$AO$189,16,FALSE)</f>
        <v>9</v>
      </c>
      <c r="X1682" s="51">
        <f>VLOOKUP(H1682,[4]c!$C$2:$AO$189,17,FALSE)</f>
        <v>8</v>
      </c>
      <c r="Y1682" s="51">
        <f>VLOOKUP(H1682,[4]c!$C$2:$AO$189,18,FALSE)</f>
        <v>7</v>
      </c>
      <c r="Z1682" s="51">
        <f>VLOOKUP(H1682,[4]c!$C$2:$AO$189,19,FALSE)</f>
        <v>6</v>
      </c>
      <c r="AA1682" s="51">
        <f>VLOOKUP(H1682,[4]c!$C$2:$AO$189,20,FALSE)</f>
        <v>5</v>
      </c>
      <c r="AB1682" s="51">
        <f>VLOOKUP(H1682,[4]c!$C$2:$AO$189,21,FALSE)</f>
        <v>5</v>
      </c>
      <c r="AC1682" s="51">
        <f>VLOOKUP(H1682,[4]c!$C$2:$AO$189,22,FALSE)</f>
        <v>5</v>
      </c>
      <c r="AD1682" s="51">
        <f>VLOOKUP(H1682,[4]c!$C$2:$AO$189,23,FALSE)</f>
        <v>22</v>
      </c>
      <c r="AE1682" s="51">
        <f>VLOOKUP(H1682,[4]c!$C$2:$AO$189,24,FALSE)</f>
        <v>26</v>
      </c>
      <c r="AF1682" s="51">
        <f>VLOOKUP(H1682,[4]c!$C$2:$AO$189,25,FALSE)</f>
        <v>25</v>
      </c>
      <c r="AG1682" s="51">
        <f>VLOOKUP(H1682,[4]c!$C$2:$AO$189,26,FALSE)</f>
        <v>22</v>
      </c>
      <c r="AH1682" s="51">
        <f>VLOOKUP(H1682,[4]c!$C$2:$AO$189,27,FALSE)</f>
        <v>22</v>
      </c>
      <c r="AI1682" s="51">
        <f>VLOOKUP(H1682,[4]c!$C$2:$AO$189,28,FALSE)</f>
        <v>17</v>
      </c>
      <c r="AJ1682" s="51">
        <f>VLOOKUP(H1682,[4]c!$C$2:$AO$189,29,FALSE)</f>
        <v>15</v>
      </c>
      <c r="AK1682" s="51">
        <f>VLOOKUP(H1682,[4]c!$C$2:$AO$189,30,FALSE)</f>
        <v>12</v>
      </c>
      <c r="AL1682" s="51">
        <f>VLOOKUP(H1682,[4]c!$C$2:$AO$189,31,FALSE)</f>
        <v>10</v>
      </c>
      <c r="AM1682" s="51">
        <f>VLOOKUP(H1682,[4]c!$C$2:$AO$189,32,FALSE)</f>
        <v>6</v>
      </c>
      <c r="AN1682" s="51">
        <f>VLOOKUP(H1682,[4]c!$C$2:$AO$189,33,FALSE)</f>
        <v>4</v>
      </c>
      <c r="AO1682" s="51">
        <f>VLOOKUP(H1682,[4]c!$C$2:$AO$189,34,FALSE)</f>
        <v>2</v>
      </c>
      <c r="AP1682" s="51">
        <f>VLOOKUP(H1682,[4]c!$C$2:$AO$189,35,FALSE)</f>
        <v>2</v>
      </c>
      <c r="AQ1682" s="51">
        <f>VLOOKUP(H1682,[4]c!$C$2:$AO$189,36,FALSE)</f>
        <v>22</v>
      </c>
      <c r="AR1682" s="51">
        <f>VLOOKUP(H1682,[4]c!$C$2:$AO$189,37,FALSE)</f>
        <v>11</v>
      </c>
      <c r="AS1682" s="51">
        <f>VLOOKUP(H1682,[4]c!$C$2:$AO$189,38,FALSE)</f>
        <v>61</v>
      </c>
      <c r="AT1682" s="51">
        <f>VLOOKUP(H1682,[4]c!$C$2:$AO$189,39,FALSE)</f>
        <v>12</v>
      </c>
      <c r="AU1682" s="58">
        <v>6861</v>
      </c>
      <c r="AV1682" s="109"/>
      <c r="AW1682" s="109"/>
    </row>
    <row r="1683" spans="1:49" s="33" customFormat="1" ht="12">
      <c r="A1683" s="21">
        <v>1679</v>
      </c>
      <c r="B1683" s="86">
        <v>6862</v>
      </c>
      <c r="C1683" s="76" t="s">
        <v>997</v>
      </c>
      <c r="D1683" s="76" t="s">
        <v>807</v>
      </c>
      <c r="E1683" s="76" t="s">
        <v>819</v>
      </c>
      <c r="F1683" s="44" t="s">
        <v>576</v>
      </c>
      <c r="G1683" s="78" t="s">
        <v>662</v>
      </c>
      <c r="H1683" s="86">
        <v>6862</v>
      </c>
      <c r="I1683" s="16">
        <f t="shared" si="1086"/>
        <v>317</v>
      </c>
      <c r="J1683" s="51">
        <f>VLOOKUP(H1683,[4]c!$C$2:$AO$189,3,FALSE)</f>
        <v>2</v>
      </c>
      <c r="K1683" s="51">
        <f>VLOOKUP(H1683,[4]c!$C$2:$AO$189,4,FALSE)</f>
        <v>5</v>
      </c>
      <c r="L1683" s="51">
        <f>VLOOKUP(H1683,[4]c!$C$2:$AO$189,5,FALSE)</f>
        <v>3</v>
      </c>
      <c r="M1683" s="51">
        <f>VLOOKUP(H1683,[4]c!$C$2:$AO$189,6,FALSE)</f>
        <v>9</v>
      </c>
      <c r="N1683" s="51">
        <f>VLOOKUP(H1683,[4]c!$C$2:$AO$189,7,FALSE)</f>
        <v>3</v>
      </c>
      <c r="O1683" s="51">
        <f>VLOOKUP(H1683,[4]c!$C$2:$AO$189,8,FALSE)</f>
        <v>7</v>
      </c>
      <c r="P1683" s="51">
        <f>VLOOKUP(H1683,[4]c!$C$2:$AO$189,9,FALSE)</f>
        <v>8</v>
      </c>
      <c r="Q1683" s="51">
        <f>VLOOKUP(H1683,[4]c!$C$2:$AO$189,10,FALSE)</f>
        <v>7</v>
      </c>
      <c r="R1683" s="51">
        <f>VLOOKUP(H1683,[4]c!$C$2:$AO$189,11,FALSE)</f>
        <v>9</v>
      </c>
      <c r="S1683" s="51">
        <f>VLOOKUP(H1683,[4]c!$C$2:$AO$189,12,FALSE)</f>
        <v>7</v>
      </c>
      <c r="T1683" s="51">
        <f>VLOOKUP(H1683,[4]c!$C$2:$AO$189,13,FALSE)</f>
        <v>9</v>
      </c>
      <c r="U1683" s="51">
        <f>VLOOKUP(H1683,[4]c!$C$2:$AO$189,14,FALSE)</f>
        <v>9</v>
      </c>
      <c r="V1683" s="51">
        <f>VLOOKUP(H1683,[4]c!$C$2:$AO$189,15,FALSE)</f>
        <v>9</v>
      </c>
      <c r="W1683" s="51">
        <f>VLOOKUP(H1683,[4]c!$C$2:$AO$189,16,FALSE)</f>
        <v>9</v>
      </c>
      <c r="X1683" s="51">
        <f>VLOOKUP(H1683,[4]c!$C$2:$AO$189,17,FALSE)</f>
        <v>8</v>
      </c>
      <c r="Y1683" s="51">
        <f>VLOOKUP(H1683,[4]c!$C$2:$AO$189,18,FALSE)</f>
        <v>7</v>
      </c>
      <c r="Z1683" s="51">
        <f>VLOOKUP(H1683,[4]c!$C$2:$AO$189,19,FALSE)</f>
        <v>6</v>
      </c>
      <c r="AA1683" s="51">
        <f>VLOOKUP(H1683,[4]c!$C$2:$AO$189,20,FALSE)</f>
        <v>5</v>
      </c>
      <c r="AB1683" s="51">
        <f>VLOOKUP(H1683,[4]c!$C$2:$AO$189,21,FALSE)</f>
        <v>5</v>
      </c>
      <c r="AC1683" s="51">
        <f>VLOOKUP(H1683,[4]c!$C$2:$AO$189,22,FALSE)</f>
        <v>5</v>
      </c>
      <c r="AD1683" s="51">
        <f>VLOOKUP(H1683,[4]c!$C$2:$AO$189,23,FALSE)</f>
        <v>22</v>
      </c>
      <c r="AE1683" s="51">
        <f>VLOOKUP(H1683,[4]c!$C$2:$AO$189,24,FALSE)</f>
        <v>26</v>
      </c>
      <c r="AF1683" s="51">
        <f>VLOOKUP(H1683,[4]c!$C$2:$AO$189,25,FALSE)</f>
        <v>25</v>
      </c>
      <c r="AG1683" s="51">
        <f>VLOOKUP(H1683,[4]c!$C$2:$AO$189,26,FALSE)</f>
        <v>22</v>
      </c>
      <c r="AH1683" s="51">
        <f>VLOOKUP(H1683,[4]c!$C$2:$AO$189,27,FALSE)</f>
        <v>22</v>
      </c>
      <c r="AI1683" s="51">
        <f>VLOOKUP(H1683,[4]c!$C$2:$AO$189,28,FALSE)</f>
        <v>17</v>
      </c>
      <c r="AJ1683" s="51">
        <f>VLOOKUP(H1683,[4]c!$C$2:$AO$189,29,FALSE)</f>
        <v>15</v>
      </c>
      <c r="AK1683" s="51">
        <f>VLOOKUP(H1683,[4]c!$C$2:$AO$189,30,FALSE)</f>
        <v>12</v>
      </c>
      <c r="AL1683" s="51">
        <f>VLOOKUP(H1683,[4]c!$C$2:$AO$189,31,FALSE)</f>
        <v>10</v>
      </c>
      <c r="AM1683" s="51">
        <f>VLOOKUP(H1683,[4]c!$C$2:$AO$189,32,FALSE)</f>
        <v>6</v>
      </c>
      <c r="AN1683" s="51">
        <f>VLOOKUP(H1683,[4]c!$C$2:$AO$189,33,FALSE)</f>
        <v>4</v>
      </c>
      <c r="AO1683" s="51">
        <f>VLOOKUP(H1683,[4]c!$C$2:$AO$189,34,FALSE)</f>
        <v>2</v>
      </c>
      <c r="AP1683" s="51">
        <f>VLOOKUP(H1683,[4]c!$C$2:$AO$189,35,FALSE)</f>
        <v>2</v>
      </c>
      <c r="AQ1683" s="51">
        <f>VLOOKUP(H1683,[4]c!$C$2:$AO$189,36,FALSE)</f>
        <v>22</v>
      </c>
      <c r="AR1683" s="51">
        <f>VLOOKUP(H1683,[4]c!$C$2:$AO$189,37,FALSE)</f>
        <v>11</v>
      </c>
      <c r="AS1683" s="51">
        <f>VLOOKUP(H1683,[4]c!$C$2:$AO$189,38,FALSE)</f>
        <v>61</v>
      </c>
      <c r="AT1683" s="51">
        <f>VLOOKUP(H1683,[4]c!$C$2:$AO$189,39,FALSE)</f>
        <v>12</v>
      </c>
      <c r="AU1683" s="58">
        <v>6862</v>
      </c>
      <c r="AV1683" s="109"/>
      <c r="AW1683" s="109"/>
    </row>
    <row r="1684" spans="1:49" s="33" customFormat="1" ht="12">
      <c r="A1684" s="21">
        <v>1680</v>
      </c>
      <c r="B1684" s="86">
        <v>6863</v>
      </c>
      <c r="C1684" s="76" t="s">
        <v>997</v>
      </c>
      <c r="D1684" s="76" t="s">
        <v>807</v>
      </c>
      <c r="E1684" s="76" t="s">
        <v>819</v>
      </c>
      <c r="F1684" s="44" t="s">
        <v>577</v>
      </c>
      <c r="G1684" s="78" t="s">
        <v>662</v>
      </c>
      <c r="H1684" s="86">
        <v>6863</v>
      </c>
      <c r="I1684" s="16">
        <f t="shared" si="1086"/>
        <v>571</v>
      </c>
      <c r="J1684" s="51">
        <f>VLOOKUP(H1684,[4]c!$C$2:$AO$189,3,FALSE)</f>
        <v>7</v>
      </c>
      <c r="K1684" s="51">
        <f>VLOOKUP(H1684,[4]c!$C$2:$AO$189,4,FALSE)</f>
        <v>4</v>
      </c>
      <c r="L1684" s="51">
        <f>VLOOKUP(H1684,[4]c!$C$2:$AO$189,5,FALSE)</f>
        <v>8</v>
      </c>
      <c r="M1684" s="51">
        <f>VLOOKUP(H1684,[4]c!$C$2:$AO$189,6,FALSE)</f>
        <v>3</v>
      </c>
      <c r="N1684" s="51">
        <f>VLOOKUP(H1684,[4]c!$C$2:$AO$189,7,FALSE)</f>
        <v>3</v>
      </c>
      <c r="O1684" s="51">
        <f>VLOOKUP(H1684,[4]c!$C$2:$AO$189,8,FALSE)</f>
        <v>11</v>
      </c>
      <c r="P1684" s="51">
        <f>VLOOKUP(H1684,[4]c!$C$2:$AO$189,9,FALSE)</f>
        <v>13</v>
      </c>
      <c r="Q1684" s="51">
        <f>VLOOKUP(H1684,[4]c!$C$2:$AO$189,10,FALSE)</f>
        <v>12</v>
      </c>
      <c r="R1684" s="51">
        <f>VLOOKUP(H1684,[4]c!$C$2:$AO$189,11,FALSE)</f>
        <v>16</v>
      </c>
      <c r="S1684" s="51">
        <f>VLOOKUP(H1684,[4]c!$C$2:$AO$189,12,FALSE)</f>
        <v>13</v>
      </c>
      <c r="T1684" s="51">
        <f>VLOOKUP(H1684,[4]c!$C$2:$AO$189,13,FALSE)</f>
        <v>16</v>
      </c>
      <c r="U1684" s="51">
        <f>VLOOKUP(H1684,[4]c!$C$2:$AO$189,14,FALSE)</f>
        <v>16</v>
      </c>
      <c r="V1684" s="51">
        <f>VLOOKUP(H1684,[4]c!$C$2:$AO$189,15,FALSE)</f>
        <v>16</v>
      </c>
      <c r="W1684" s="51">
        <f>VLOOKUP(H1684,[4]c!$C$2:$AO$189,16,FALSE)</f>
        <v>15</v>
      </c>
      <c r="X1684" s="51">
        <f>VLOOKUP(H1684,[4]c!$C$2:$AO$189,17,FALSE)</f>
        <v>14</v>
      </c>
      <c r="Y1684" s="51">
        <f>VLOOKUP(H1684,[4]c!$C$2:$AO$189,18,FALSE)</f>
        <v>13</v>
      </c>
      <c r="Z1684" s="51">
        <f>VLOOKUP(H1684,[4]c!$C$2:$AO$189,19,FALSE)</f>
        <v>12</v>
      </c>
      <c r="AA1684" s="51">
        <f>VLOOKUP(H1684,[4]c!$C$2:$AO$189,20,FALSE)</f>
        <v>11</v>
      </c>
      <c r="AB1684" s="51">
        <f>VLOOKUP(H1684,[4]c!$C$2:$AO$189,21,FALSE)</f>
        <v>10</v>
      </c>
      <c r="AC1684" s="51">
        <f>VLOOKUP(H1684,[4]c!$C$2:$AO$189,22,FALSE)</f>
        <v>9</v>
      </c>
      <c r="AD1684" s="51">
        <f>VLOOKUP(H1684,[4]c!$C$2:$AO$189,23,FALSE)</f>
        <v>39</v>
      </c>
      <c r="AE1684" s="51">
        <f>VLOOKUP(H1684,[4]c!$C$2:$AO$189,24,FALSE)</f>
        <v>46</v>
      </c>
      <c r="AF1684" s="51">
        <f>VLOOKUP(H1684,[4]c!$C$2:$AO$189,25,FALSE)</f>
        <v>45</v>
      </c>
      <c r="AG1684" s="51">
        <f>VLOOKUP(H1684,[4]c!$C$2:$AO$189,26,FALSE)</f>
        <v>40</v>
      </c>
      <c r="AH1684" s="51">
        <f>VLOOKUP(H1684,[4]c!$C$2:$AO$189,27,FALSE)</f>
        <v>41</v>
      </c>
      <c r="AI1684" s="51">
        <f>VLOOKUP(H1684,[4]c!$C$2:$AO$189,28,FALSE)</f>
        <v>32</v>
      </c>
      <c r="AJ1684" s="51">
        <f>VLOOKUP(H1684,[4]c!$C$2:$AO$189,29,FALSE)</f>
        <v>29</v>
      </c>
      <c r="AK1684" s="51">
        <f>VLOOKUP(H1684,[4]c!$C$2:$AO$189,30,FALSE)</f>
        <v>23</v>
      </c>
      <c r="AL1684" s="51">
        <f>VLOOKUP(H1684,[4]c!$C$2:$AO$189,31,FALSE)</f>
        <v>20</v>
      </c>
      <c r="AM1684" s="51">
        <f>VLOOKUP(H1684,[4]c!$C$2:$AO$189,32,FALSE)</f>
        <v>13</v>
      </c>
      <c r="AN1684" s="51">
        <f>VLOOKUP(H1684,[4]c!$C$2:$AO$189,33,FALSE)</f>
        <v>9</v>
      </c>
      <c r="AO1684" s="51">
        <f>VLOOKUP(H1684,[4]c!$C$2:$AO$189,34,FALSE)</f>
        <v>6</v>
      </c>
      <c r="AP1684" s="51">
        <f>VLOOKUP(H1684,[4]c!$C$2:$AO$189,35,FALSE)</f>
        <v>6</v>
      </c>
      <c r="AQ1684" s="51">
        <f>VLOOKUP(H1684,[4]c!$C$2:$AO$189,36,FALSE)</f>
        <v>38</v>
      </c>
      <c r="AR1684" s="51">
        <f>VLOOKUP(H1684,[4]c!$C$2:$AO$189,37,FALSE)</f>
        <v>23</v>
      </c>
      <c r="AS1684" s="51">
        <f>VLOOKUP(H1684,[4]c!$C$2:$AO$189,38,FALSE)</f>
        <v>111</v>
      </c>
      <c r="AT1684" s="51">
        <f>VLOOKUP(H1684,[4]c!$C$2:$AO$189,39,FALSE)</f>
        <v>23</v>
      </c>
      <c r="AU1684" s="58">
        <v>6863</v>
      </c>
      <c r="AV1684" s="109"/>
      <c r="AW1684" s="109"/>
    </row>
    <row r="1685" spans="1:49" s="33" customFormat="1" ht="12">
      <c r="A1685" s="6">
        <v>1681</v>
      </c>
      <c r="B1685" s="86">
        <v>6864</v>
      </c>
      <c r="C1685" s="76" t="s">
        <v>997</v>
      </c>
      <c r="D1685" s="76" t="s">
        <v>807</v>
      </c>
      <c r="E1685" s="76" t="s">
        <v>819</v>
      </c>
      <c r="F1685" s="44" t="s">
        <v>578</v>
      </c>
      <c r="G1685" s="78" t="s">
        <v>662</v>
      </c>
      <c r="H1685" s="86">
        <v>6864</v>
      </c>
      <c r="I1685" s="16">
        <f t="shared" si="1086"/>
        <v>590</v>
      </c>
      <c r="J1685" s="51">
        <f>VLOOKUP(H1685,[4]c!$C$2:$AO$189,3,FALSE)</f>
        <v>6</v>
      </c>
      <c r="K1685" s="51">
        <f>VLOOKUP(H1685,[4]c!$C$2:$AO$189,4,FALSE)</f>
        <v>7</v>
      </c>
      <c r="L1685" s="51">
        <f>VLOOKUP(H1685,[4]c!$C$2:$AO$189,5,FALSE)</f>
        <v>10</v>
      </c>
      <c r="M1685" s="51">
        <f>VLOOKUP(H1685,[4]c!$C$2:$AO$189,6,FALSE)</f>
        <v>10</v>
      </c>
      <c r="N1685" s="51">
        <f>VLOOKUP(H1685,[4]c!$C$2:$AO$189,7,FALSE)</f>
        <v>11</v>
      </c>
      <c r="O1685" s="51">
        <f>VLOOKUP(H1685,[4]c!$C$2:$AO$189,8,FALSE)</f>
        <v>11</v>
      </c>
      <c r="P1685" s="51">
        <f>VLOOKUP(H1685,[4]c!$C$2:$AO$189,9,FALSE)</f>
        <v>13</v>
      </c>
      <c r="Q1685" s="51">
        <f>VLOOKUP(H1685,[4]c!$C$2:$AO$189,10,FALSE)</f>
        <v>12</v>
      </c>
      <c r="R1685" s="51">
        <f>VLOOKUP(H1685,[4]c!$C$2:$AO$189,11,FALSE)</f>
        <v>16</v>
      </c>
      <c r="S1685" s="51">
        <f>VLOOKUP(H1685,[4]c!$C$2:$AO$189,12,FALSE)</f>
        <v>13</v>
      </c>
      <c r="T1685" s="51">
        <f>VLOOKUP(H1685,[4]c!$C$2:$AO$189,13,FALSE)</f>
        <v>16</v>
      </c>
      <c r="U1685" s="51">
        <f>VLOOKUP(H1685,[4]c!$C$2:$AO$189,14,FALSE)</f>
        <v>16</v>
      </c>
      <c r="V1685" s="51">
        <f>VLOOKUP(H1685,[4]c!$C$2:$AO$189,15,FALSE)</f>
        <v>16</v>
      </c>
      <c r="W1685" s="51">
        <f>VLOOKUP(H1685,[4]c!$C$2:$AO$189,16,FALSE)</f>
        <v>15</v>
      </c>
      <c r="X1685" s="51">
        <f>VLOOKUP(H1685,[4]c!$C$2:$AO$189,17,FALSE)</f>
        <v>14</v>
      </c>
      <c r="Y1685" s="51">
        <f>VLOOKUP(H1685,[4]c!$C$2:$AO$189,18,FALSE)</f>
        <v>13</v>
      </c>
      <c r="Z1685" s="51">
        <f>VLOOKUP(H1685,[4]c!$C$2:$AO$189,19,FALSE)</f>
        <v>12</v>
      </c>
      <c r="AA1685" s="51">
        <f>VLOOKUP(H1685,[4]c!$C$2:$AO$189,20,FALSE)</f>
        <v>11</v>
      </c>
      <c r="AB1685" s="51">
        <f>VLOOKUP(H1685,[4]c!$C$2:$AO$189,21,FALSE)</f>
        <v>10</v>
      </c>
      <c r="AC1685" s="51">
        <f>VLOOKUP(H1685,[4]c!$C$2:$AO$189,22,FALSE)</f>
        <v>9</v>
      </c>
      <c r="AD1685" s="51">
        <f>VLOOKUP(H1685,[4]c!$C$2:$AO$189,23,FALSE)</f>
        <v>39</v>
      </c>
      <c r="AE1685" s="51">
        <f>VLOOKUP(H1685,[4]c!$C$2:$AO$189,24,FALSE)</f>
        <v>46</v>
      </c>
      <c r="AF1685" s="51">
        <f>VLOOKUP(H1685,[4]c!$C$2:$AO$189,25,FALSE)</f>
        <v>45</v>
      </c>
      <c r="AG1685" s="51">
        <f>VLOOKUP(H1685,[4]c!$C$2:$AO$189,26,FALSE)</f>
        <v>40</v>
      </c>
      <c r="AH1685" s="51">
        <f>VLOOKUP(H1685,[4]c!$C$2:$AO$189,27,FALSE)</f>
        <v>41</v>
      </c>
      <c r="AI1685" s="51">
        <f>VLOOKUP(H1685,[4]c!$C$2:$AO$189,28,FALSE)</f>
        <v>32</v>
      </c>
      <c r="AJ1685" s="51">
        <f>VLOOKUP(H1685,[4]c!$C$2:$AO$189,29,FALSE)</f>
        <v>29</v>
      </c>
      <c r="AK1685" s="51">
        <f>VLOOKUP(H1685,[4]c!$C$2:$AO$189,30,FALSE)</f>
        <v>23</v>
      </c>
      <c r="AL1685" s="51">
        <f>VLOOKUP(H1685,[4]c!$C$2:$AO$189,31,FALSE)</f>
        <v>20</v>
      </c>
      <c r="AM1685" s="51">
        <f>VLOOKUP(H1685,[4]c!$C$2:$AO$189,32,FALSE)</f>
        <v>13</v>
      </c>
      <c r="AN1685" s="51">
        <f>VLOOKUP(H1685,[4]c!$C$2:$AO$189,33,FALSE)</f>
        <v>9</v>
      </c>
      <c r="AO1685" s="51">
        <f>VLOOKUP(H1685,[4]c!$C$2:$AO$189,34,FALSE)</f>
        <v>6</v>
      </c>
      <c r="AP1685" s="51">
        <f>VLOOKUP(H1685,[4]c!$C$2:$AO$189,35,FALSE)</f>
        <v>6</v>
      </c>
      <c r="AQ1685" s="51">
        <f>VLOOKUP(H1685,[4]c!$C$2:$AO$189,36,FALSE)</f>
        <v>38</v>
      </c>
      <c r="AR1685" s="51">
        <f>VLOOKUP(H1685,[4]c!$C$2:$AO$189,37,FALSE)</f>
        <v>23</v>
      </c>
      <c r="AS1685" s="51">
        <f>VLOOKUP(H1685,[4]c!$C$2:$AO$189,38,FALSE)</f>
        <v>111</v>
      </c>
      <c r="AT1685" s="51">
        <f>VLOOKUP(H1685,[4]c!$C$2:$AO$189,39,FALSE)</f>
        <v>23</v>
      </c>
      <c r="AU1685" s="58">
        <v>6864</v>
      </c>
      <c r="AV1685" s="109"/>
      <c r="AW1685" s="109"/>
    </row>
    <row r="1686" spans="1:49" s="33" customFormat="1" ht="12">
      <c r="A1686" s="21">
        <v>1682</v>
      </c>
      <c r="B1686" s="86">
        <v>6958</v>
      </c>
      <c r="C1686" s="76" t="s">
        <v>997</v>
      </c>
      <c r="D1686" s="76" t="s">
        <v>807</v>
      </c>
      <c r="E1686" s="76" t="s">
        <v>819</v>
      </c>
      <c r="F1686" s="44" t="s">
        <v>579</v>
      </c>
      <c r="G1686" s="78" t="s">
        <v>662</v>
      </c>
      <c r="H1686" s="86">
        <v>6958</v>
      </c>
      <c r="I1686" s="16">
        <f t="shared" si="1086"/>
        <v>225</v>
      </c>
      <c r="J1686" s="51">
        <f>VLOOKUP(H1686,[4]c!$C$2:$AO$189,3,FALSE)</f>
        <v>5</v>
      </c>
      <c r="K1686" s="51">
        <f>VLOOKUP(H1686,[4]c!$C$2:$AO$189,4,FALSE)</f>
        <v>2</v>
      </c>
      <c r="L1686" s="51">
        <f>VLOOKUP(H1686,[4]c!$C$2:$AO$189,5,FALSE)</f>
        <v>6</v>
      </c>
      <c r="M1686" s="51">
        <f>VLOOKUP(H1686,[4]c!$C$2:$AO$189,6,FALSE)</f>
        <v>6</v>
      </c>
      <c r="N1686" s="51">
        <f>VLOOKUP(H1686,[4]c!$C$2:$AO$189,7,FALSE)</f>
        <v>5</v>
      </c>
      <c r="O1686" s="51">
        <f>VLOOKUP(H1686,[4]c!$C$2:$AO$189,8,FALSE)</f>
        <v>3</v>
      </c>
      <c r="P1686" s="51">
        <f>VLOOKUP(H1686,[4]c!$C$2:$AO$189,9,FALSE)</f>
        <v>3</v>
      </c>
      <c r="Q1686" s="51">
        <f>VLOOKUP(H1686,[4]c!$C$2:$AO$189,10,FALSE)</f>
        <v>3</v>
      </c>
      <c r="R1686" s="51">
        <f>VLOOKUP(H1686,[4]c!$C$2:$AO$189,11,FALSE)</f>
        <v>4</v>
      </c>
      <c r="S1686" s="51">
        <f>VLOOKUP(H1686,[4]c!$C$2:$AO$189,12,FALSE)</f>
        <v>3</v>
      </c>
      <c r="T1686" s="51">
        <f>VLOOKUP(H1686,[4]c!$C$2:$AO$189,13,FALSE)</f>
        <v>4</v>
      </c>
      <c r="U1686" s="51">
        <f>VLOOKUP(H1686,[4]c!$C$2:$AO$189,14,FALSE)</f>
        <v>4</v>
      </c>
      <c r="V1686" s="51">
        <f>VLOOKUP(H1686,[4]c!$C$2:$AO$189,15,FALSE)</f>
        <v>4</v>
      </c>
      <c r="W1686" s="51">
        <f>VLOOKUP(H1686,[4]c!$C$2:$AO$189,16,FALSE)</f>
        <v>4</v>
      </c>
      <c r="X1686" s="51">
        <f>VLOOKUP(H1686,[4]c!$C$2:$AO$189,17,FALSE)</f>
        <v>4</v>
      </c>
      <c r="Y1686" s="51">
        <f>VLOOKUP(H1686,[4]c!$C$2:$AO$189,18,FALSE)</f>
        <v>4</v>
      </c>
      <c r="Z1686" s="51">
        <f>VLOOKUP(H1686,[4]c!$C$2:$AO$189,19,FALSE)</f>
        <v>4</v>
      </c>
      <c r="AA1686" s="51">
        <f>VLOOKUP(H1686,[4]c!$C$2:$AO$189,20,FALSE)</f>
        <v>4</v>
      </c>
      <c r="AB1686" s="51">
        <f>VLOOKUP(H1686,[4]c!$C$2:$AO$189,21,FALSE)</f>
        <v>4</v>
      </c>
      <c r="AC1686" s="51">
        <f>VLOOKUP(H1686,[4]c!$C$2:$AO$189,22,FALSE)</f>
        <v>4</v>
      </c>
      <c r="AD1686" s="51">
        <f>VLOOKUP(H1686,[4]c!$C$2:$AO$189,23,FALSE)</f>
        <v>17</v>
      </c>
      <c r="AE1686" s="51">
        <f>VLOOKUP(H1686,[4]c!$C$2:$AO$189,24,FALSE)</f>
        <v>20</v>
      </c>
      <c r="AF1686" s="51">
        <f>VLOOKUP(H1686,[4]c!$C$2:$AO$189,25,FALSE)</f>
        <v>19</v>
      </c>
      <c r="AG1686" s="51">
        <f>VLOOKUP(H1686,[4]c!$C$2:$AO$189,26,FALSE)</f>
        <v>17</v>
      </c>
      <c r="AH1686" s="51">
        <f>VLOOKUP(H1686,[4]c!$C$2:$AO$189,27,FALSE)</f>
        <v>17</v>
      </c>
      <c r="AI1686" s="51">
        <f>VLOOKUP(H1686,[4]c!$C$2:$AO$189,28,FALSE)</f>
        <v>13</v>
      </c>
      <c r="AJ1686" s="51">
        <f>VLOOKUP(H1686,[4]c!$C$2:$AO$189,29,FALSE)</f>
        <v>12</v>
      </c>
      <c r="AK1686" s="51">
        <f>VLOOKUP(H1686,[4]c!$C$2:$AO$189,30,FALSE)</f>
        <v>9</v>
      </c>
      <c r="AL1686" s="51">
        <f>VLOOKUP(H1686,[4]c!$C$2:$AO$189,31,FALSE)</f>
        <v>8</v>
      </c>
      <c r="AM1686" s="51">
        <f>VLOOKUP(H1686,[4]c!$C$2:$AO$189,32,FALSE)</f>
        <v>5</v>
      </c>
      <c r="AN1686" s="51">
        <f>VLOOKUP(H1686,[4]c!$C$2:$AO$189,33,FALSE)</f>
        <v>4</v>
      </c>
      <c r="AO1686" s="51">
        <f>VLOOKUP(H1686,[4]c!$C$2:$AO$189,34,FALSE)</f>
        <v>2</v>
      </c>
      <c r="AP1686" s="51">
        <f>VLOOKUP(H1686,[4]c!$C$2:$AO$189,35,FALSE)</f>
        <v>2</v>
      </c>
      <c r="AQ1686" s="51">
        <f>VLOOKUP(H1686,[4]c!$C$2:$AO$189,36,FALSE)</f>
        <v>10</v>
      </c>
      <c r="AR1686" s="51">
        <f>VLOOKUP(H1686,[4]c!$C$2:$AO$189,37,FALSE)</f>
        <v>8</v>
      </c>
      <c r="AS1686" s="51">
        <f>VLOOKUP(H1686,[4]c!$C$2:$AO$189,38,FALSE)</f>
        <v>47</v>
      </c>
      <c r="AT1686" s="51">
        <f>VLOOKUP(H1686,[4]c!$C$2:$AO$189,39,FALSE)</f>
        <v>9</v>
      </c>
      <c r="AU1686" s="58">
        <v>6958</v>
      </c>
      <c r="AV1686" s="109"/>
      <c r="AW1686" s="109"/>
    </row>
    <row r="1687" spans="1:49" s="33" customFormat="1" ht="12">
      <c r="A1687" s="21">
        <v>1683</v>
      </c>
      <c r="B1687" s="86">
        <v>6960</v>
      </c>
      <c r="C1687" s="76" t="s">
        <v>997</v>
      </c>
      <c r="D1687" s="76" t="s">
        <v>807</v>
      </c>
      <c r="E1687" s="76" t="s">
        <v>819</v>
      </c>
      <c r="F1687" s="44" t="s">
        <v>580</v>
      </c>
      <c r="G1687" s="78" t="s">
        <v>662</v>
      </c>
      <c r="H1687" s="86">
        <v>6960</v>
      </c>
      <c r="I1687" s="16">
        <f t="shared" si="1086"/>
        <v>311</v>
      </c>
      <c r="J1687" s="51">
        <f>VLOOKUP(H1687,[4]c!$C$2:$AO$189,3,FALSE)</f>
        <v>2</v>
      </c>
      <c r="K1687" s="51">
        <f>VLOOKUP(H1687,[4]c!$C$2:$AO$189,4,FALSE)</f>
        <v>5</v>
      </c>
      <c r="L1687" s="51">
        <f>VLOOKUP(H1687,[4]c!$C$2:$AO$189,5,FALSE)</f>
        <v>8</v>
      </c>
      <c r="M1687" s="51">
        <f>VLOOKUP(H1687,[4]c!$C$2:$AO$189,6,FALSE)</f>
        <v>3</v>
      </c>
      <c r="N1687" s="51">
        <f>VLOOKUP(H1687,[4]c!$C$2:$AO$189,7,FALSE)</f>
        <v>4</v>
      </c>
      <c r="O1687" s="51">
        <f>VLOOKUP(H1687,[4]c!$C$2:$AO$189,8,FALSE)</f>
        <v>5</v>
      </c>
      <c r="P1687" s="51">
        <f>VLOOKUP(H1687,[4]c!$C$2:$AO$189,9,FALSE)</f>
        <v>6</v>
      </c>
      <c r="Q1687" s="51">
        <f>VLOOKUP(H1687,[4]c!$C$2:$AO$189,10,FALSE)</f>
        <v>6</v>
      </c>
      <c r="R1687" s="51">
        <f>VLOOKUP(H1687,[4]c!$C$2:$AO$189,11,FALSE)</f>
        <v>8</v>
      </c>
      <c r="S1687" s="51">
        <f>VLOOKUP(H1687,[4]c!$C$2:$AO$189,12,FALSE)</f>
        <v>7</v>
      </c>
      <c r="T1687" s="51">
        <f>VLOOKUP(H1687,[4]c!$C$2:$AO$189,13,FALSE)</f>
        <v>9</v>
      </c>
      <c r="U1687" s="51">
        <f>VLOOKUP(H1687,[4]c!$C$2:$AO$189,14,FALSE)</f>
        <v>9</v>
      </c>
      <c r="V1687" s="51">
        <f>VLOOKUP(H1687,[4]c!$C$2:$AO$189,15,FALSE)</f>
        <v>9</v>
      </c>
      <c r="W1687" s="51">
        <f>VLOOKUP(H1687,[4]c!$C$2:$AO$189,16,FALSE)</f>
        <v>9</v>
      </c>
      <c r="X1687" s="51">
        <f>VLOOKUP(H1687,[4]c!$C$2:$AO$189,17,FALSE)</f>
        <v>8</v>
      </c>
      <c r="Y1687" s="51">
        <f>VLOOKUP(H1687,[4]c!$C$2:$AO$189,18,FALSE)</f>
        <v>7</v>
      </c>
      <c r="Z1687" s="51">
        <f>VLOOKUP(H1687,[4]c!$C$2:$AO$189,19,FALSE)</f>
        <v>6</v>
      </c>
      <c r="AA1687" s="51">
        <f>VLOOKUP(H1687,[4]c!$C$2:$AO$189,20,FALSE)</f>
        <v>5</v>
      </c>
      <c r="AB1687" s="51">
        <f>VLOOKUP(H1687,[4]c!$C$2:$AO$189,21,FALSE)</f>
        <v>5</v>
      </c>
      <c r="AC1687" s="51">
        <f>VLOOKUP(H1687,[4]c!$C$2:$AO$189,22,FALSE)</f>
        <v>5</v>
      </c>
      <c r="AD1687" s="51">
        <f>VLOOKUP(H1687,[4]c!$C$2:$AO$189,23,FALSE)</f>
        <v>22</v>
      </c>
      <c r="AE1687" s="51">
        <f>VLOOKUP(H1687,[4]c!$C$2:$AO$189,24,FALSE)</f>
        <v>26</v>
      </c>
      <c r="AF1687" s="51">
        <f>VLOOKUP(H1687,[4]c!$C$2:$AO$189,25,FALSE)</f>
        <v>25</v>
      </c>
      <c r="AG1687" s="51">
        <f>VLOOKUP(H1687,[4]c!$C$2:$AO$189,26,FALSE)</f>
        <v>22</v>
      </c>
      <c r="AH1687" s="51">
        <f>VLOOKUP(H1687,[4]c!$C$2:$AO$189,27,FALSE)</f>
        <v>22</v>
      </c>
      <c r="AI1687" s="51">
        <f>VLOOKUP(H1687,[4]c!$C$2:$AO$189,28,FALSE)</f>
        <v>17</v>
      </c>
      <c r="AJ1687" s="51">
        <f>VLOOKUP(H1687,[4]c!$C$2:$AO$189,29,FALSE)</f>
        <v>15</v>
      </c>
      <c r="AK1687" s="51">
        <f>VLOOKUP(H1687,[4]c!$C$2:$AO$189,30,FALSE)</f>
        <v>12</v>
      </c>
      <c r="AL1687" s="51">
        <f>VLOOKUP(H1687,[4]c!$C$2:$AO$189,31,FALSE)</f>
        <v>10</v>
      </c>
      <c r="AM1687" s="51">
        <f>VLOOKUP(H1687,[4]c!$C$2:$AO$189,32,FALSE)</f>
        <v>6</v>
      </c>
      <c r="AN1687" s="51">
        <f>VLOOKUP(H1687,[4]c!$C$2:$AO$189,33,FALSE)</f>
        <v>4</v>
      </c>
      <c r="AO1687" s="51">
        <f>VLOOKUP(H1687,[4]c!$C$2:$AO$189,34,FALSE)</f>
        <v>2</v>
      </c>
      <c r="AP1687" s="51">
        <f>VLOOKUP(H1687,[4]c!$C$2:$AO$189,35,FALSE)</f>
        <v>2</v>
      </c>
      <c r="AQ1687" s="51">
        <f>VLOOKUP(H1687,[4]c!$C$2:$AO$189,36,FALSE)</f>
        <v>22</v>
      </c>
      <c r="AR1687" s="51">
        <f>VLOOKUP(H1687,[4]c!$C$2:$AO$189,37,FALSE)</f>
        <v>11</v>
      </c>
      <c r="AS1687" s="51">
        <f>VLOOKUP(H1687,[4]c!$C$2:$AO$189,38,FALSE)</f>
        <v>61</v>
      </c>
      <c r="AT1687" s="51">
        <f>VLOOKUP(H1687,[4]c!$C$2:$AO$189,39,FALSE)</f>
        <v>12</v>
      </c>
      <c r="AU1687" s="58">
        <v>6960</v>
      </c>
      <c r="AV1687" s="109"/>
      <c r="AW1687" s="109"/>
    </row>
    <row r="1688" spans="1:49" s="33" customFormat="1" ht="12">
      <c r="A1688" s="6">
        <v>1684</v>
      </c>
      <c r="B1688" s="83">
        <v>8924</v>
      </c>
      <c r="C1688" s="76" t="s">
        <v>997</v>
      </c>
      <c r="D1688" s="76" t="s">
        <v>807</v>
      </c>
      <c r="E1688" s="76" t="s">
        <v>819</v>
      </c>
      <c r="F1688" s="44" t="s">
        <v>989</v>
      </c>
      <c r="G1688" s="78" t="s">
        <v>662</v>
      </c>
      <c r="H1688" s="83">
        <v>8924</v>
      </c>
      <c r="I1688" s="16">
        <f t="shared" si="1086"/>
        <v>161</v>
      </c>
      <c r="J1688" s="51">
        <f>VLOOKUP(H1688,[4]c!$C$2:$AO$189,3,FALSE)</f>
        <v>2</v>
      </c>
      <c r="K1688" s="51">
        <f>VLOOKUP(H1688,[4]c!$C$2:$AO$189,4,FALSE)</f>
        <v>1</v>
      </c>
      <c r="L1688" s="51">
        <f>VLOOKUP(H1688,[4]c!$C$2:$AO$189,5,FALSE)</f>
        <v>1</v>
      </c>
      <c r="M1688" s="51">
        <f>VLOOKUP(H1688,[4]c!$C$2:$AO$189,6,FALSE)</f>
        <v>1</v>
      </c>
      <c r="N1688" s="51">
        <f>VLOOKUP(H1688,[4]c!$C$2:$AO$189,7,FALSE)</f>
        <v>3</v>
      </c>
      <c r="O1688" s="51">
        <f>VLOOKUP(H1688,[4]c!$C$2:$AO$189,8,FALSE)</f>
        <v>2</v>
      </c>
      <c r="P1688" s="51">
        <f>VLOOKUP(H1688,[4]c!$C$2:$AO$189,9,FALSE)</f>
        <v>2</v>
      </c>
      <c r="Q1688" s="51">
        <f>VLOOKUP(H1688,[4]c!$C$2:$AO$189,10,FALSE)</f>
        <v>2</v>
      </c>
      <c r="R1688" s="51">
        <f>VLOOKUP(H1688,[4]c!$C$2:$AO$189,11,FALSE)</f>
        <v>3</v>
      </c>
      <c r="S1688" s="51">
        <f>VLOOKUP(H1688,[4]c!$C$2:$AO$189,12,FALSE)</f>
        <v>2</v>
      </c>
      <c r="T1688" s="51">
        <f>VLOOKUP(H1688,[4]c!$C$2:$AO$189,13,FALSE)</f>
        <v>3</v>
      </c>
      <c r="U1688" s="51">
        <f>VLOOKUP(H1688,[4]c!$C$2:$AO$189,14,FALSE)</f>
        <v>3</v>
      </c>
      <c r="V1688" s="51">
        <f>VLOOKUP(H1688,[4]c!$C$2:$AO$189,15,FALSE)</f>
        <v>3</v>
      </c>
      <c r="W1688" s="51">
        <f>VLOOKUP(H1688,[4]c!$C$2:$AO$189,16,FALSE)</f>
        <v>3</v>
      </c>
      <c r="X1688" s="51">
        <f>VLOOKUP(H1688,[4]c!$C$2:$AO$189,17,FALSE)</f>
        <v>3</v>
      </c>
      <c r="Y1688" s="51">
        <f>VLOOKUP(H1688,[4]c!$C$2:$AO$189,18,FALSE)</f>
        <v>3</v>
      </c>
      <c r="Z1688" s="51">
        <f>VLOOKUP(H1688,[4]c!$C$2:$AO$189,19,FALSE)</f>
        <v>3</v>
      </c>
      <c r="AA1688" s="51">
        <f>VLOOKUP(H1688,[4]c!$C$2:$AO$189,20,FALSE)</f>
        <v>3</v>
      </c>
      <c r="AB1688" s="51">
        <f>VLOOKUP(H1688,[4]c!$C$2:$AO$189,21,FALSE)</f>
        <v>3</v>
      </c>
      <c r="AC1688" s="51">
        <f>VLOOKUP(H1688,[4]c!$C$2:$AO$189,22,FALSE)</f>
        <v>3</v>
      </c>
      <c r="AD1688" s="51">
        <f>VLOOKUP(H1688,[4]c!$C$2:$AO$189,23,FALSE)</f>
        <v>13</v>
      </c>
      <c r="AE1688" s="51">
        <f>VLOOKUP(H1688,[4]c!$C$2:$AO$189,24,FALSE)</f>
        <v>15</v>
      </c>
      <c r="AF1688" s="51">
        <f>VLOOKUP(H1688,[4]c!$C$2:$AO$189,25,FALSE)</f>
        <v>15</v>
      </c>
      <c r="AG1688" s="51">
        <f>VLOOKUP(H1688,[4]c!$C$2:$AO$189,26,FALSE)</f>
        <v>13</v>
      </c>
      <c r="AH1688" s="51">
        <f>VLOOKUP(H1688,[4]c!$C$2:$AO$189,27,FALSE)</f>
        <v>13</v>
      </c>
      <c r="AI1688" s="51">
        <f>VLOOKUP(H1688,[4]c!$C$2:$AO$189,28,FALSE)</f>
        <v>10</v>
      </c>
      <c r="AJ1688" s="51">
        <f>VLOOKUP(H1688,[4]c!$C$2:$AO$189,29,FALSE)</f>
        <v>9</v>
      </c>
      <c r="AK1688" s="51">
        <f>VLOOKUP(H1688,[4]c!$C$2:$AO$189,30,FALSE)</f>
        <v>7</v>
      </c>
      <c r="AL1688" s="51">
        <f>VLOOKUP(H1688,[4]c!$C$2:$AO$189,31,FALSE)</f>
        <v>6</v>
      </c>
      <c r="AM1688" s="51">
        <f>VLOOKUP(H1688,[4]c!$C$2:$AO$189,32,FALSE)</f>
        <v>4</v>
      </c>
      <c r="AN1688" s="51">
        <f>VLOOKUP(H1688,[4]c!$C$2:$AO$189,33,FALSE)</f>
        <v>3</v>
      </c>
      <c r="AO1688" s="51">
        <f>VLOOKUP(H1688,[4]c!$C$2:$AO$189,34,FALSE)</f>
        <v>2</v>
      </c>
      <c r="AP1688" s="51">
        <f>VLOOKUP(H1688,[4]c!$C$2:$AO$189,35,FALSE)</f>
        <v>2</v>
      </c>
      <c r="AQ1688" s="51">
        <f>VLOOKUP(H1688,[4]c!$C$2:$AO$189,36,FALSE)</f>
        <v>7</v>
      </c>
      <c r="AR1688" s="51">
        <f>VLOOKUP(H1688,[4]c!$C$2:$AO$189,37,FALSE)</f>
        <v>6</v>
      </c>
      <c r="AS1688" s="51">
        <f>VLOOKUP(H1688,[4]c!$C$2:$AO$189,38,FALSE)</f>
        <v>36</v>
      </c>
      <c r="AT1688" s="51">
        <f>VLOOKUP(H1688,[4]c!$C$2:$AO$189,39,FALSE)</f>
        <v>7</v>
      </c>
      <c r="AU1688" s="56">
        <v>8924</v>
      </c>
      <c r="AV1688" s="109"/>
      <c r="AW1688" s="109"/>
    </row>
    <row r="1689" spans="1:49" s="33" customFormat="1" ht="12">
      <c r="A1689" s="21">
        <v>1685</v>
      </c>
      <c r="B1689" s="86">
        <v>7370</v>
      </c>
      <c r="C1689" s="76" t="s">
        <v>997</v>
      </c>
      <c r="D1689" s="76" t="s">
        <v>807</v>
      </c>
      <c r="E1689" s="76" t="s">
        <v>819</v>
      </c>
      <c r="F1689" s="44" t="s">
        <v>581</v>
      </c>
      <c r="G1689" s="78" t="s">
        <v>662</v>
      </c>
      <c r="H1689" s="86">
        <v>7370</v>
      </c>
      <c r="I1689" s="16">
        <f t="shared" si="1086"/>
        <v>235</v>
      </c>
      <c r="J1689" s="51">
        <f>VLOOKUP(H1689,[4]c!$C$2:$AO$189,3,FALSE)</f>
        <v>6</v>
      </c>
      <c r="K1689" s="51">
        <f>VLOOKUP(H1689,[4]c!$C$2:$AO$189,4,FALSE)</f>
        <v>6</v>
      </c>
      <c r="L1689" s="51">
        <f>VLOOKUP(H1689,[4]c!$C$2:$AO$189,5,FALSE)</f>
        <v>7</v>
      </c>
      <c r="M1689" s="51">
        <f>VLOOKUP(H1689,[4]c!$C$2:$AO$189,6,FALSE)</f>
        <v>6</v>
      </c>
      <c r="N1689" s="51">
        <f>VLOOKUP(H1689,[4]c!$C$2:$AO$189,7,FALSE)</f>
        <v>9</v>
      </c>
      <c r="O1689" s="51">
        <f>VLOOKUP(H1689,[4]c!$C$2:$AO$189,8,FALSE)</f>
        <v>3</v>
      </c>
      <c r="P1689" s="51">
        <f>VLOOKUP(H1689,[4]c!$C$2:$AO$189,9,FALSE)</f>
        <v>3</v>
      </c>
      <c r="Q1689" s="51">
        <f>VLOOKUP(H1689,[4]c!$C$2:$AO$189,10,FALSE)</f>
        <v>3</v>
      </c>
      <c r="R1689" s="51">
        <f>VLOOKUP(H1689,[4]c!$C$2:$AO$189,11,FALSE)</f>
        <v>4</v>
      </c>
      <c r="S1689" s="51">
        <f>VLOOKUP(H1689,[4]c!$C$2:$AO$189,12,FALSE)</f>
        <v>3</v>
      </c>
      <c r="T1689" s="51">
        <f>VLOOKUP(H1689,[4]c!$C$2:$AO$189,13,FALSE)</f>
        <v>4</v>
      </c>
      <c r="U1689" s="51">
        <f>VLOOKUP(H1689,[4]c!$C$2:$AO$189,14,FALSE)</f>
        <v>4</v>
      </c>
      <c r="V1689" s="51">
        <f>VLOOKUP(H1689,[4]c!$C$2:$AO$189,15,FALSE)</f>
        <v>4</v>
      </c>
      <c r="W1689" s="51">
        <f>VLOOKUP(H1689,[4]c!$C$2:$AO$189,16,FALSE)</f>
        <v>4</v>
      </c>
      <c r="X1689" s="51">
        <f>VLOOKUP(H1689,[4]c!$C$2:$AO$189,17,FALSE)</f>
        <v>4</v>
      </c>
      <c r="Y1689" s="51">
        <f>VLOOKUP(H1689,[4]c!$C$2:$AO$189,18,FALSE)</f>
        <v>4</v>
      </c>
      <c r="Z1689" s="51">
        <f>VLOOKUP(H1689,[4]c!$C$2:$AO$189,19,FALSE)</f>
        <v>4</v>
      </c>
      <c r="AA1689" s="51">
        <f>VLOOKUP(H1689,[4]c!$C$2:$AO$189,20,FALSE)</f>
        <v>4</v>
      </c>
      <c r="AB1689" s="51">
        <f>VLOOKUP(H1689,[4]c!$C$2:$AO$189,21,FALSE)</f>
        <v>4</v>
      </c>
      <c r="AC1689" s="51">
        <f>VLOOKUP(H1689,[4]c!$C$2:$AO$189,22,FALSE)</f>
        <v>4</v>
      </c>
      <c r="AD1689" s="51">
        <f>VLOOKUP(H1689,[4]c!$C$2:$AO$189,23,FALSE)</f>
        <v>17</v>
      </c>
      <c r="AE1689" s="51">
        <f>VLOOKUP(H1689,[4]c!$C$2:$AO$189,24,FALSE)</f>
        <v>20</v>
      </c>
      <c r="AF1689" s="51">
        <f>VLOOKUP(H1689,[4]c!$C$2:$AO$189,25,FALSE)</f>
        <v>19</v>
      </c>
      <c r="AG1689" s="51">
        <f>VLOOKUP(H1689,[4]c!$C$2:$AO$189,26,FALSE)</f>
        <v>17</v>
      </c>
      <c r="AH1689" s="51">
        <f>VLOOKUP(H1689,[4]c!$C$2:$AO$189,27,FALSE)</f>
        <v>17</v>
      </c>
      <c r="AI1689" s="51">
        <f>VLOOKUP(H1689,[4]c!$C$2:$AO$189,28,FALSE)</f>
        <v>13</v>
      </c>
      <c r="AJ1689" s="51">
        <f>VLOOKUP(H1689,[4]c!$C$2:$AO$189,29,FALSE)</f>
        <v>12</v>
      </c>
      <c r="AK1689" s="51">
        <f>VLOOKUP(H1689,[4]c!$C$2:$AO$189,30,FALSE)</f>
        <v>9</v>
      </c>
      <c r="AL1689" s="51">
        <f>VLOOKUP(H1689,[4]c!$C$2:$AO$189,31,FALSE)</f>
        <v>8</v>
      </c>
      <c r="AM1689" s="51">
        <f>VLOOKUP(H1689,[4]c!$C$2:$AO$189,32,FALSE)</f>
        <v>5</v>
      </c>
      <c r="AN1689" s="51">
        <f>VLOOKUP(H1689,[4]c!$C$2:$AO$189,33,FALSE)</f>
        <v>4</v>
      </c>
      <c r="AO1689" s="51">
        <f>VLOOKUP(H1689,[4]c!$C$2:$AO$189,34,FALSE)</f>
        <v>2</v>
      </c>
      <c r="AP1689" s="51">
        <f>VLOOKUP(H1689,[4]c!$C$2:$AO$189,35,FALSE)</f>
        <v>2</v>
      </c>
      <c r="AQ1689" s="51">
        <f>VLOOKUP(H1689,[4]c!$C$2:$AO$189,36,FALSE)</f>
        <v>10</v>
      </c>
      <c r="AR1689" s="51">
        <f>VLOOKUP(H1689,[4]c!$C$2:$AO$189,37,FALSE)</f>
        <v>8</v>
      </c>
      <c r="AS1689" s="51">
        <f>VLOOKUP(H1689,[4]c!$C$2:$AO$189,38,FALSE)</f>
        <v>47</v>
      </c>
      <c r="AT1689" s="51">
        <f>VLOOKUP(H1689,[4]c!$C$2:$AO$189,39,FALSE)</f>
        <v>9</v>
      </c>
      <c r="AU1689" s="58">
        <v>7370</v>
      </c>
      <c r="AV1689" s="109"/>
      <c r="AW1689" s="109"/>
    </row>
    <row r="1690" spans="1:49" s="33" customFormat="1" ht="12">
      <c r="A1690" s="21">
        <v>1686</v>
      </c>
      <c r="B1690" s="71"/>
      <c r="C1690" s="71"/>
      <c r="D1690" s="71"/>
      <c r="E1690" s="71"/>
      <c r="F1690" s="72" t="s">
        <v>647</v>
      </c>
      <c r="G1690" s="73"/>
      <c r="H1690" s="71"/>
      <c r="I1690" s="104">
        <f>SUM(J1690:AP1690)</f>
        <v>3485</v>
      </c>
      <c r="J1690" s="74">
        <f>SUM(J1691:J1695)</f>
        <v>39</v>
      </c>
      <c r="K1690" s="74">
        <f t="shared" ref="K1690:AT1690" si="1092">SUM(K1691:K1695)</f>
        <v>51</v>
      </c>
      <c r="L1690" s="74">
        <f t="shared" si="1092"/>
        <v>47</v>
      </c>
      <c r="M1690" s="74">
        <f t="shared" si="1092"/>
        <v>48</v>
      </c>
      <c r="N1690" s="74">
        <f t="shared" si="1092"/>
        <v>57</v>
      </c>
      <c r="O1690" s="74">
        <f t="shared" si="1092"/>
        <v>60</v>
      </c>
      <c r="P1690" s="74">
        <f t="shared" si="1092"/>
        <v>54</v>
      </c>
      <c r="Q1690" s="74">
        <f t="shared" si="1092"/>
        <v>59</v>
      </c>
      <c r="R1690" s="74">
        <f t="shared" si="1092"/>
        <v>73</v>
      </c>
      <c r="S1690" s="74">
        <f t="shared" si="1092"/>
        <v>67</v>
      </c>
      <c r="T1690" s="74">
        <f t="shared" si="1092"/>
        <v>79</v>
      </c>
      <c r="U1690" s="74">
        <f t="shared" si="1092"/>
        <v>86</v>
      </c>
      <c r="V1690" s="74">
        <f t="shared" si="1092"/>
        <v>76</v>
      </c>
      <c r="W1690" s="74">
        <f t="shared" si="1092"/>
        <v>69</v>
      </c>
      <c r="X1690" s="74">
        <f t="shared" si="1092"/>
        <v>78</v>
      </c>
      <c r="Y1690" s="74">
        <f t="shared" si="1092"/>
        <v>87</v>
      </c>
      <c r="Z1690" s="74">
        <f t="shared" si="1092"/>
        <v>85</v>
      </c>
      <c r="AA1690" s="74">
        <f t="shared" si="1092"/>
        <v>80</v>
      </c>
      <c r="AB1690" s="74">
        <f t="shared" si="1092"/>
        <v>64</v>
      </c>
      <c r="AC1690" s="74">
        <f t="shared" si="1092"/>
        <v>68</v>
      </c>
      <c r="AD1690" s="74">
        <f t="shared" si="1092"/>
        <v>275</v>
      </c>
      <c r="AE1690" s="74">
        <f t="shared" si="1092"/>
        <v>270</v>
      </c>
      <c r="AF1690" s="74">
        <f t="shared" si="1092"/>
        <v>273</v>
      </c>
      <c r="AG1690" s="74">
        <f t="shared" si="1092"/>
        <v>241</v>
      </c>
      <c r="AH1690" s="74">
        <f t="shared" si="1092"/>
        <v>224</v>
      </c>
      <c r="AI1690" s="74">
        <f t="shared" si="1092"/>
        <v>228</v>
      </c>
      <c r="AJ1690" s="74">
        <f t="shared" si="1092"/>
        <v>168</v>
      </c>
      <c r="AK1690" s="74">
        <f t="shared" si="1092"/>
        <v>133</v>
      </c>
      <c r="AL1690" s="74">
        <f t="shared" si="1092"/>
        <v>117</v>
      </c>
      <c r="AM1690" s="74">
        <f t="shared" si="1092"/>
        <v>87</v>
      </c>
      <c r="AN1690" s="74">
        <f t="shared" si="1092"/>
        <v>54</v>
      </c>
      <c r="AO1690" s="74">
        <f t="shared" si="1092"/>
        <v>51</v>
      </c>
      <c r="AP1690" s="74">
        <f t="shared" si="1092"/>
        <v>37</v>
      </c>
      <c r="AQ1690" s="74">
        <f t="shared" si="1092"/>
        <v>189</v>
      </c>
      <c r="AR1690" s="74">
        <f t="shared" si="1092"/>
        <v>169</v>
      </c>
      <c r="AS1690" s="74">
        <f t="shared" si="1092"/>
        <v>740</v>
      </c>
      <c r="AT1690" s="74">
        <f t="shared" si="1092"/>
        <v>112</v>
      </c>
      <c r="AU1690" s="73"/>
      <c r="AV1690" s="109"/>
      <c r="AW1690" s="109"/>
    </row>
    <row r="1691" spans="1:49" s="33" customFormat="1" ht="12">
      <c r="A1691" s="6">
        <v>1687</v>
      </c>
      <c r="B1691" s="86">
        <v>5038</v>
      </c>
      <c r="C1691" s="76" t="s">
        <v>997</v>
      </c>
      <c r="D1691" s="76" t="s">
        <v>820</v>
      </c>
      <c r="E1691" s="76" t="s">
        <v>826</v>
      </c>
      <c r="F1691" s="44" t="s">
        <v>582</v>
      </c>
      <c r="G1691" s="78" t="s">
        <v>680</v>
      </c>
      <c r="H1691" s="86">
        <v>5038</v>
      </c>
      <c r="I1691" s="16">
        <f t="shared" si="1086"/>
        <v>1365</v>
      </c>
      <c r="J1691" s="51">
        <f>VLOOKUP(H1691,[4]c!$C$2:$AO$189,3,FALSE)</f>
        <v>22</v>
      </c>
      <c r="K1691" s="51">
        <f>VLOOKUP(H1691,[4]c!$C$2:$AO$189,4,FALSE)</f>
        <v>24</v>
      </c>
      <c r="L1691" s="51">
        <f>VLOOKUP(H1691,[4]c!$C$2:$AO$189,5,FALSE)</f>
        <v>24</v>
      </c>
      <c r="M1691" s="51">
        <f>VLOOKUP(H1691,[4]c!$C$2:$AO$189,6,FALSE)</f>
        <v>21</v>
      </c>
      <c r="N1691" s="51">
        <f>VLOOKUP(H1691,[4]c!$C$2:$AO$189,7,FALSE)</f>
        <v>23</v>
      </c>
      <c r="O1691" s="51">
        <f>VLOOKUP(H1691,[4]c!$C$2:$AO$189,8,FALSE)</f>
        <v>23</v>
      </c>
      <c r="P1691" s="51">
        <f>VLOOKUP(H1691,[4]c!$C$2:$AO$189,9,FALSE)</f>
        <v>20</v>
      </c>
      <c r="Q1691" s="51">
        <f>VLOOKUP(H1691,[4]c!$C$2:$AO$189,10,FALSE)</f>
        <v>22</v>
      </c>
      <c r="R1691" s="51">
        <f>VLOOKUP(H1691,[4]c!$C$2:$AO$189,11,FALSE)</f>
        <v>27</v>
      </c>
      <c r="S1691" s="51">
        <f>VLOOKUP(H1691,[4]c!$C$2:$AO$189,12,FALSE)</f>
        <v>24</v>
      </c>
      <c r="T1691" s="51">
        <f>VLOOKUP(H1691,[4]c!$C$2:$AO$189,13,FALSE)</f>
        <v>28</v>
      </c>
      <c r="U1691" s="51">
        <f>VLOOKUP(H1691,[4]c!$C$2:$AO$189,14,FALSE)</f>
        <v>30</v>
      </c>
      <c r="V1691" s="51">
        <f>VLOOKUP(H1691,[4]c!$C$2:$AO$189,15,FALSE)</f>
        <v>27</v>
      </c>
      <c r="W1691" s="51">
        <f>VLOOKUP(H1691,[4]c!$C$2:$AO$189,16,FALSE)</f>
        <v>25</v>
      </c>
      <c r="X1691" s="51">
        <f>VLOOKUP(H1691,[4]c!$C$2:$AO$189,17,FALSE)</f>
        <v>28</v>
      </c>
      <c r="Y1691" s="51">
        <f>VLOOKUP(H1691,[4]c!$C$2:$AO$189,18,FALSE)</f>
        <v>32</v>
      </c>
      <c r="Z1691" s="51">
        <f>VLOOKUP(H1691,[4]c!$C$2:$AO$189,19,FALSE)</f>
        <v>32</v>
      </c>
      <c r="AA1691" s="51">
        <f>VLOOKUP(H1691,[4]c!$C$2:$AO$189,20,FALSE)</f>
        <v>29</v>
      </c>
      <c r="AB1691" s="51">
        <f>VLOOKUP(H1691,[4]c!$C$2:$AO$189,21,FALSE)</f>
        <v>25</v>
      </c>
      <c r="AC1691" s="51">
        <f>VLOOKUP(H1691,[4]c!$C$2:$AO$189,22,FALSE)</f>
        <v>27</v>
      </c>
      <c r="AD1691" s="51">
        <f>VLOOKUP(H1691,[4]c!$C$2:$AO$189,23,FALSE)</f>
        <v>109</v>
      </c>
      <c r="AE1691" s="51">
        <f>VLOOKUP(H1691,[4]c!$C$2:$AO$189,24,FALSE)</f>
        <v>108</v>
      </c>
      <c r="AF1691" s="51">
        <f>VLOOKUP(H1691,[4]c!$C$2:$AO$189,25,FALSE)</f>
        <v>108</v>
      </c>
      <c r="AG1691" s="51">
        <f>VLOOKUP(H1691,[4]c!$C$2:$AO$189,26,FALSE)</f>
        <v>95</v>
      </c>
      <c r="AH1691" s="51">
        <f>VLOOKUP(H1691,[4]c!$C$2:$AO$189,27,FALSE)</f>
        <v>88</v>
      </c>
      <c r="AI1691" s="51">
        <f>VLOOKUP(H1691,[4]c!$C$2:$AO$189,28,FALSE)</f>
        <v>90</v>
      </c>
      <c r="AJ1691" s="51">
        <f>VLOOKUP(H1691,[4]c!$C$2:$AO$189,29,FALSE)</f>
        <v>66</v>
      </c>
      <c r="AK1691" s="51">
        <f>VLOOKUP(H1691,[4]c!$C$2:$AO$189,30,FALSE)</f>
        <v>52</v>
      </c>
      <c r="AL1691" s="51">
        <f>VLOOKUP(H1691,[4]c!$C$2:$AO$189,31,FALSE)</f>
        <v>46</v>
      </c>
      <c r="AM1691" s="51">
        <f>VLOOKUP(H1691,[4]c!$C$2:$AO$189,32,FALSE)</f>
        <v>35</v>
      </c>
      <c r="AN1691" s="51">
        <f>VLOOKUP(H1691,[4]c!$C$2:$AO$189,33,FALSE)</f>
        <v>21</v>
      </c>
      <c r="AO1691" s="51">
        <f>VLOOKUP(H1691,[4]c!$C$2:$AO$189,34,FALSE)</f>
        <v>20</v>
      </c>
      <c r="AP1691" s="51">
        <f>VLOOKUP(H1691,[4]c!$C$2:$AO$189,35,FALSE)</f>
        <v>14</v>
      </c>
      <c r="AQ1691" s="51">
        <f>VLOOKUP(H1691,[4]c!$C$2:$AO$189,36,FALSE)</f>
        <v>67</v>
      </c>
      <c r="AR1691" s="51">
        <f>VLOOKUP(H1691,[4]c!$C$2:$AO$189,37,FALSE)</f>
        <v>64</v>
      </c>
      <c r="AS1691" s="51">
        <f>VLOOKUP(H1691,[4]c!$C$2:$AO$189,38,FALSE)</f>
        <v>293</v>
      </c>
      <c r="AT1691" s="51">
        <f>VLOOKUP(H1691,[4]c!$C$2:$AO$189,39,FALSE)</f>
        <v>44</v>
      </c>
      <c r="AU1691" s="58">
        <v>5038</v>
      </c>
      <c r="AV1691" s="109"/>
      <c r="AW1691" s="109"/>
    </row>
    <row r="1692" spans="1:49" s="33" customFormat="1" ht="12">
      <c r="A1692" s="21">
        <v>1688</v>
      </c>
      <c r="B1692" s="86">
        <v>5039</v>
      </c>
      <c r="C1692" s="76" t="s">
        <v>997</v>
      </c>
      <c r="D1692" s="76" t="s">
        <v>820</v>
      </c>
      <c r="E1692" s="76" t="s">
        <v>826</v>
      </c>
      <c r="F1692" s="44" t="s">
        <v>583</v>
      </c>
      <c r="G1692" s="78" t="s">
        <v>662</v>
      </c>
      <c r="H1692" s="86">
        <v>5039</v>
      </c>
      <c r="I1692" s="16">
        <f t="shared" si="1086"/>
        <v>764</v>
      </c>
      <c r="J1692" s="51">
        <f>VLOOKUP(H1692,[4]c!$C$2:$AO$189,3,FALSE)</f>
        <v>6</v>
      </c>
      <c r="K1692" s="51">
        <f>VLOOKUP(H1692,[4]c!$C$2:$AO$189,4,FALSE)</f>
        <v>13</v>
      </c>
      <c r="L1692" s="51">
        <f>VLOOKUP(H1692,[4]c!$C$2:$AO$189,5,FALSE)</f>
        <v>8</v>
      </c>
      <c r="M1692" s="51">
        <f>VLOOKUP(H1692,[4]c!$C$2:$AO$189,6,FALSE)</f>
        <v>5</v>
      </c>
      <c r="N1692" s="51">
        <f>VLOOKUP(H1692,[4]c!$C$2:$AO$189,7,FALSE)</f>
        <v>9</v>
      </c>
      <c r="O1692" s="51">
        <f>VLOOKUP(H1692,[4]c!$C$2:$AO$189,8,FALSE)</f>
        <v>13</v>
      </c>
      <c r="P1692" s="51">
        <f>VLOOKUP(H1692,[4]c!$C$2:$AO$189,9,FALSE)</f>
        <v>12</v>
      </c>
      <c r="Q1692" s="51">
        <f>VLOOKUP(H1692,[4]c!$C$2:$AO$189,10,FALSE)</f>
        <v>13</v>
      </c>
      <c r="R1692" s="51">
        <f>VLOOKUP(H1692,[4]c!$C$2:$AO$189,11,FALSE)</f>
        <v>16</v>
      </c>
      <c r="S1692" s="51">
        <f>VLOOKUP(H1692,[4]c!$C$2:$AO$189,12,FALSE)</f>
        <v>15</v>
      </c>
      <c r="T1692" s="51">
        <f>VLOOKUP(H1692,[4]c!$C$2:$AO$189,13,FALSE)</f>
        <v>18</v>
      </c>
      <c r="U1692" s="51">
        <f>VLOOKUP(H1692,[4]c!$C$2:$AO$189,14,FALSE)</f>
        <v>20</v>
      </c>
      <c r="V1692" s="51">
        <f>VLOOKUP(H1692,[4]c!$C$2:$AO$189,15,FALSE)</f>
        <v>18</v>
      </c>
      <c r="W1692" s="51">
        <f>VLOOKUP(H1692,[4]c!$C$2:$AO$189,16,FALSE)</f>
        <v>16</v>
      </c>
      <c r="X1692" s="51">
        <f>VLOOKUP(H1692,[4]c!$C$2:$AO$189,17,FALSE)</f>
        <v>18</v>
      </c>
      <c r="Y1692" s="51">
        <f>VLOOKUP(H1692,[4]c!$C$2:$AO$189,18,FALSE)</f>
        <v>19</v>
      </c>
      <c r="Z1692" s="51">
        <f>VLOOKUP(H1692,[4]c!$C$2:$AO$189,19,FALSE)</f>
        <v>18</v>
      </c>
      <c r="AA1692" s="51">
        <f>VLOOKUP(H1692,[4]c!$C$2:$AO$189,20,FALSE)</f>
        <v>18</v>
      </c>
      <c r="AB1692" s="51">
        <f>VLOOKUP(H1692,[4]c!$C$2:$AO$189,21,FALSE)</f>
        <v>14</v>
      </c>
      <c r="AC1692" s="51">
        <f>VLOOKUP(H1692,[4]c!$C$2:$AO$189,22,FALSE)</f>
        <v>15</v>
      </c>
      <c r="AD1692" s="51">
        <f>VLOOKUP(H1692,[4]c!$C$2:$AO$189,23,FALSE)</f>
        <v>62</v>
      </c>
      <c r="AE1692" s="51">
        <f>VLOOKUP(H1692,[4]c!$C$2:$AO$189,24,FALSE)</f>
        <v>60</v>
      </c>
      <c r="AF1692" s="51">
        <f>VLOOKUP(H1692,[4]c!$C$2:$AO$189,25,FALSE)</f>
        <v>61</v>
      </c>
      <c r="AG1692" s="51">
        <f>VLOOKUP(H1692,[4]c!$C$2:$AO$189,26,FALSE)</f>
        <v>53</v>
      </c>
      <c r="AH1692" s="51">
        <f>VLOOKUP(H1692,[4]c!$C$2:$AO$189,27,FALSE)</f>
        <v>50</v>
      </c>
      <c r="AI1692" s="51">
        <f>VLOOKUP(H1692,[4]c!$C$2:$AO$189,28,FALSE)</f>
        <v>51</v>
      </c>
      <c r="AJ1692" s="51">
        <f>VLOOKUP(H1692,[4]c!$C$2:$AO$189,29,FALSE)</f>
        <v>37</v>
      </c>
      <c r="AK1692" s="51">
        <f>VLOOKUP(H1692,[4]c!$C$2:$AO$189,30,FALSE)</f>
        <v>30</v>
      </c>
      <c r="AL1692" s="51">
        <f>VLOOKUP(H1692,[4]c!$C$2:$AO$189,31,FALSE)</f>
        <v>25</v>
      </c>
      <c r="AM1692" s="51">
        <f>VLOOKUP(H1692,[4]c!$C$2:$AO$189,32,FALSE)</f>
        <v>19</v>
      </c>
      <c r="AN1692" s="51">
        <f>VLOOKUP(H1692,[4]c!$C$2:$AO$189,33,FALSE)</f>
        <v>12</v>
      </c>
      <c r="AO1692" s="51">
        <f>VLOOKUP(H1692,[4]c!$C$2:$AO$189,34,FALSE)</f>
        <v>11</v>
      </c>
      <c r="AP1692" s="51">
        <f>VLOOKUP(H1692,[4]c!$C$2:$AO$189,35,FALSE)</f>
        <v>9</v>
      </c>
      <c r="AQ1692" s="51">
        <f>VLOOKUP(H1692,[4]c!$C$2:$AO$189,36,FALSE)</f>
        <v>44</v>
      </c>
      <c r="AR1692" s="51">
        <f>VLOOKUP(H1692,[4]c!$C$2:$AO$189,37,FALSE)</f>
        <v>37</v>
      </c>
      <c r="AS1692" s="51">
        <f>VLOOKUP(H1692,[4]c!$C$2:$AO$189,38,FALSE)</f>
        <v>165</v>
      </c>
      <c r="AT1692" s="51">
        <f>VLOOKUP(H1692,[4]c!$C$2:$AO$189,39,FALSE)</f>
        <v>25</v>
      </c>
      <c r="AU1692" s="58">
        <v>5039</v>
      </c>
      <c r="AV1692" s="109"/>
      <c r="AW1692" s="109"/>
    </row>
    <row r="1693" spans="1:49" s="33" customFormat="1" ht="12">
      <c r="A1693" s="21">
        <v>1689</v>
      </c>
      <c r="B1693" s="86">
        <v>6870</v>
      </c>
      <c r="C1693" s="76" t="s">
        <v>997</v>
      </c>
      <c r="D1693" s="76" t="s">
        <v>820</v>
      </c>
      <c r="E1693" s="76" t="s">
        <v>826</v>
      </c>
      <c r="F1693" s="44" t="s">
        <v>584</v>
      </c>
      <c r="G1693" s="78" t="s">
        <v>662</v>
      </c>
      <c r="H1693" s="86">
        <v>6870</v>
      </c>
      <c r="I1693" s="16">
        <f t="shared" si="1086"/>
        <v>798</v>
      </c>
      <c r="J1693" s="51">
        <f>VLOOKUP(H1693,[4]c!$C$2:$AO$189,3,FALSE)</f>
        <v>5</v>
      </c>
      <c r="K1693" s="51">
        <f>VLOOKUP(H1693,[4]c!$C$2:$AO$189,4,FALSE)</f>
        <v>4</v>
      </c>
      <c r="L1693" s="51">
        <f>VLOOKUP(H1693,[4]c!$C$2:$AO$189,5,FALSE)</f>
        <v>8</v>
      </c>
      <c r="M1693" s="51">
        <f>VLOOKUP(H1693,[4]c!$C$2:$AO$189,6,FALSE)</f>
        <v>10</v>
      </c>
      <c r="N1693" s="51">
        <f>VLOOKUP(H1693,[4]c!$C$2:$AO$189,7,FALSE)</f>
        <v>10</v>
      </c>
      <c r="O1693" s="51">
        <f>VLOOKUP(H1693,[4]c!$C$2:$AO$189,8,FALSE)</f>
        <v>14</v>
      </c>
      <c r="P1693" s="51">
        <f>VLOOKUP(H1693,[4]c!$C$2:$AO$189,9,FALSE)</f>
        <v>13</v>
      </c>
      <c r="Q1693" s="51">
        <f>VLOOKUP(H1693,[4]c!$C$2:$AO$189,10,FALSE)</f>
        <v>14</v>
      </c>
      <c r="R1693" s="51">
        <f>VLOOKUP(H1693,[4]c!$C$2:$AO$189,11,FALSE)</f>
        <v>17</v>
      </c>
      <c r="S1693" s="51">
        <f>VLOOKUP(H1693,[4]c!$C$2:$AO$189,12,FALSE)</f>
        <v>16</v>
      </c>
      <c r="T1693" s="51">
        <f>VLOOKUP(H1693,[4]c!$C$2:$AO$189,13,FALSE)</f>
        <v>19</v>
      </c>
      <c r="U1693" s="51">
        <f>VLOOKUP(H1693,[4]c!$C$2:$AO$189,14,FALSE)</f>
        <v>21</v>
      </c>
      <c r="V1693" s="51">
        <f>VLOOKUP(H1693,[4]c!$C$2:$AO$189,15,FALSE)</f>
        <v>18</v>
      </c>
      <c r="W1693" s="51">
        <f>VLOOKUP(H1693,[4]c!$C$2:$AO$189,16,FALSE)</f>
        <v>16</v>
      </c>
      <c r="X1693" s="51">
        <f>VLOOKUP(H1693,[4]c!$C$2:$AO$189,17,FALSE)</f>
        <v>18</v>
      </c>
      <c r="Y1693" s="51">
        <f>VLOOKUP(H1693,[4]c!$C$2:$AO$189,18,FALSE)</f>
        <v>20</v>
      </c>
      <c r="Z1693" s="51">
        <f>VLOOKUP(H1693,[4]c!$C$2:$AO$189,19,FALSE)</f>
        <v>19</v>
      </c>
      <c r="AA1693" s="51">
        <f>VLOOKUP(H1693,[4]c!$C$2:$AO$189,20,FALSE)</f>
        <v>19</v>
      </c>
      <c r="AB1693" s="51">
        <f>VLOOKUP(H1693,[4]c!$C$2:$AO$189,21,FALSE)</f>
        <v>15</v>
      </c>
      <c r="AC1693" s="51">
        <f>VLOOKUP(H1693,[4]c!$C$2:$AO$189,22,FALSE)</f>
        <v>16</v>
      </c>
      <c r="AD1693" s="51">
        <f>VLOOKUP(H1693,[4]c!$C$2:$AO$189,23,FALSE)</f>
        <v>62</v>
      </c>
      <c r="AE1693" s="51">
        <f>VLOOKUP(H1693,[4]c!$C$2:$AO$189,24,FALSE)</f>
        <v>63</v>
      </c>
      <c r="AF1693" s="51">
        <f>VLOOKUP(H1693,[4]c!$C$2:$AO$189,25,FALSE)</f>
        <v>65</v>
      </c>
      <c r="AG1693" s="51">
        <f>VLOOKUP(H1693,[4]c!$C$2:$AO$189,26,FALSE)</f>
        <v>57</v>
      </c>
      <c r="AH1693" s="51">
        <f>VLOOKUP(H1693,[4]c!$C$2:$AO$189,27,FALSE)</f>
        <v>53</v>
      </c>
      <c r="AI1693" s="51">
        <f>VLOOKUP(H1693,[4]c!$C$2:$AO$189,28,FALSE)</f>
        <v>54</v>
      </c>
      <c r="AJ1693" s="51">
        <f>VLOOKUP(H1693,[4]c!$C$2:$AO$189,29,FALSE)</f>
        <v>40</v>
      </c>
      <c r="AK1693" s="51">
        <f>VLOOKUP(H1693,[4]c!$C$2:$AO$189,30,FALSE)</f>
        <v>31</v>
      </c>
      <c r="AL1693" s="51">
        <f>VLOOKUP(H1693,[4]c!$C$2:$AO$189,31,FALSE)</f>
        <v>28</v>
      </c>
      <c r="AM1693" s="51">
        <f>VLOOKUP(H1693,[4]c!$C$2:$AO$189,32,FALSE)</f>
        <v>20</v>
      </c>
      <c r="AN1693" s="51">
        <f>VLOOKUP(H1693,[4]c!$C$2:$AO$189,33,FALSE)</f>
        <v>13</v>
      </c>
      <c r="AO1693" s="51">
        <f>VLOOKUP(H1693,[4]c!$C$2:$AO$189,34,FALSE)</f>
        <v>12</v>
      </c>
      <c r="AP1693" s="51">
        <f>VLOOKUP(H1693,[4]c!$C$2:$AO$189,35,FALSE)</f>
        <v>8</v>
      </c>
      <c r="AQ1693" s="51">
        <f>VLOOKUP(H1693,[4]c!$C$2:$AO$189,36,FALSE)</f>
        <v>45</v>
      </c>
      <c r="AR1693" s="51">
        <f>VLOOKUP(H1693,[4]c!$C$2:$AO$189,37,FALSE)</f>
        <v>39</v>
      </c>
      <c r="AS1693" s="51">
        <f>VLOOKUP(H1693,[4]c!$C$2:$AO$189,38,FALSE)</f>
        <v>173</v>
      </c>
      <c r="AT1693" s="51">
        <f>VLOOKUP(H1693,[4]c!$C$2:$AO$189,39,FALSE)</f>
        <v>26</v>
      </c>
      <c r="AU1693" s="58">
        <v>6870</v>
      </c>
      <c r="AV1693" s="109"/>
      <c r="AW1693" s="109"/>
    </row>
    <row r="1694" spans="1:49" s="33" customFormat="1" ht="12">
      <c r="A1694" s="6">
        <v>1690</v>
      </c>
      <c r="B1694" s="86">
        <v>7048</v>
      </c>
      <c r="C1694" s="76" t="s">
        <v>997</v>
      </c>
      <c r="D1694" s="76" t="s">
        <v>820</v>
      </c>
      <c r="E1694" s="76" t="s">
        <v>826</v>
      </c>
      <c r="F1694" s="44" t="s">
        <v>585</v>
      </c>
      <c r="G1694" s="78" t="s">
        <v>662</v>
      </c>
      <c r="H1694" s="86">
        <v>7048</v>
      </c>
      <c r="I1694" s="16">
        <f t="shared" si="1086"/>
        <v>327</v>
      </c>
      <c r="J1694" s="51">
        <f>VLOOKUP(H1694,[4]c!$C$2:$AO$189,3,FALSE)</f>
        <v>3</v>
      </c>
      <c r="K1694" s="51">
        <f>VLOOKUP(H1694,[4]c!$C$2:$AO$189,4,FALSE)</f>
        <v>3</v>
      </c>
      <c r="L1694" s="51">
        <f>VLOOKUP(H1694,[4]c!$C$2:$AO$189,5,FALSE)</f>
        <v>1</v>
      </c>
      <c r="M1694" s="51">
        <f>VLOOKUP(H1694,[4]c!$C$2:$AO$189,6,FALSE)</f>
        <v>3</v>
      </c>
      <c r="N1694" s="51">
        <f>VLOOKUP(H1694,[4]c!$C$2:$AO$189,7,FALSE)</f>
        <v>9</v>
      </c>
      <c r="O1694" s="51">
        <f>VLOOKUP(H1694,[4]c!$C$2:$AO$189,8,FALSE)</f>
        <v>7</v>
      </c>
      <c r="P1694" s="51">
        <f>VLOOKUP(H1694,[4]c!$C$2:$AO$189,9,FALSE)</f>
        <v>6</v>
      </c>
      <c r="Q1694" s="51">
        <f>VLOOKUP(H1694,[4]c!$C$2:$AO$189,10,FALSE)</f>
        <v>7</v>
      </c>
      <c r="R1694" s="51">
        <f>VLOOKUP(H1694,[4]c!$C$2:$AO$189,11,FALSE)</f>
        <v>9</v>
      </c>
      <c r="S1694" s="51">
        <f>VLOOKUP(H1694,[4]c!$C$2:$AO$189,12,FALSE)</f>
        <v>8</v>
      </c>
      <c r="T1694" s="51">
        <f>VLOOKUP(H1694,[4]c!$C$2:$AO$189,13,FALSE)</f>
        <v>9</v>
      </c>
      <c r="U1694" s="51">
        <f>VLOOKUP(H1694,[4]c!$C$2:$AO$189,14,FALSE)</f>
        <v>10</v>
      </c>
      <c r="V1694" s="51">
        <f>VLOOKUP(H1694,[4]c!$C$2:$AO$189,15,FALSE)</f>
        <v>9</v>
      </c>
      <c r="W1694" s="51">
        <f>VLOOKUP(H1694,[4]c!$C$2:$AO$189,16,FALSE)</f>
        <v>8</v>
      </c>
      <c r="X1694" s="51">
        <f>VLOOKUP(H1694,[4]c!$C$2:$AO$189,17,FALSE)</f>
        <v>9</v>
      </c>
      <c r="Y1694" s="51">
        <f>VLOOKUP(H1694,[4]c!$C$2:$AO$189,18,FALSE)</f>
        <v>10</v>
      </c>
      <c r="Z1694" s="51">
        <f>VLOOKUP(H1694,[4]c!$C$2:$AO$189,19,FALSE)</f>
        <v>10</v>
      </c>
      <c r="AA1694" s="51">
        <f>VLOOKUP(H1694,[4]c!$C$2:$AO$189,20,FALSE)</f>
        <v>8</v>
      </c>
      <c r="AB1694" s="51">
        <f>VLOOKUP(H1694,[4]c!$C$2:$AO$189,21,FALSE)</f>
        <v>6</v>
      </c>
      <c r="AC1694" s="51">
        <f>VLOOKUP(H1694,[4]c!$C$2:$AO$189,22,FALSE)</f>
        <v>6</v>
      </c>
      <c r="AD1694" s="51">
        <f>VLOOKUP(H1694,[4]c!$C$2:$AO$189,23,FALSE)</f>
        <v>25</v>
      </c>
      <c r="AE1694" s="51">
        <f>VLOOKUP(H1694,[4]c!$C$2:$AO$189,24,FALSE)</f>
        <v>23</v>
      </c>
      <c r="AF1694" s="51">
        <f>VLOOKUP(H1694,[4]c!$C$2:$AO$189,25,FALSE)</f>
        <v>23</v>
      </c>
      <c r="AG1694" s="51">
        <f>VLOOKUP(H1694,[4]c!$C$2:$AO$189,26,FALSE)</f>
        <v>21</v>
      </c>
      <c r="AH1694" s="51">
        <f>VLOOKUP(H1694,[4]c!$C$2:$AO$189,27,FALSE)</f>
        <v>19</v>
      </c>
      <c r="AI1694" s="51">
        <f>VLOOKUP(H1694,[4]c!$C$2:$AO$189,28,FALSE)</f>
        <v>19</v>
      </c>
      <c r="AJ1694" s="51">
        <f>VLOOKUP(H1694,[4]c!$C$2:$AO$189,29,FALSE)</f>
        <v>15</v>
      </c>
      <c r="AK1694" s="51">
        <f>VLOOKUP(H1694,[4]c!$C$2:$AO$189,30,FALSE)</f>
        <v>11</v>
      </c>
      <c r="AL1694" s="51">
        <f>VLOOKUP(H1694,[4]c!$C$2:$AO$189,31,FALSE)</f>
        <v>10</v>
      </c>
      <c r="AM1694" s="51">
        <f>VLOOKUP(H1694,[4]c!$C$2:$AO$189,32,FALSE)</f>
        <v>7</v>
      </c>
      <c r="AN1694" s="51">
        <f>VLOOKUP(H1694,[4]c!$C$2:$AO$189,33,FALSE)</f>
        <v>4</v>
      </c>
      <c r="AO1694" s="51">
        <f>VLOOKUP(H1694,[4]c!$C$2:$AO$189,34,FALSE)</f>
        <v>5</v>
      </c>
      <c r="AP1694" s="51">
        <f>VLOOKUP(H1694,[4]c!$C$2:$AO$189,35,FALSE)</f>
        <v>4</v>
      </c>
      <c r="AQ1694" s="51">
        <f>VLOOKUP(H1694,[4]c!$C$2:$AO$189,36,FALSE)</f>
        <v>22</v>
      </c>
      <c r="AR1694" s="51">
        <f>VLOOKUP(H1694,[4]c!$C$2:$AO$189,37,FALSE)</f>
        <v>18</v>
      </c>
      <c r="AS1694" s="51">
        <f>VLOOKUP(H1694,[4]c!$C$2:$AO$189,38,FALSE)</f>
        <v>64</v>
      </c>
      <c r="AT1694" s="51">
        <f>VLOOKUP(H1694,[4]c!$C$2:$AO$189,39,FALSE)</f>
        <v>10</v>
      </c>
      <c r="AU1694" s="58">
        <v>7048</v>
      </c>
      <c r="AV1694" s="109"/>
      <c r="AW1694" s="109"/>
    </row>
    <row r="1695" spans="1:49" s="33" customFormat="1" ht="12">
      <c r="A1695" s="21">
        <v>1691</v>
      </c>
      <c r="B1695" s="86">
        <v>6853</v>
      </c>
      <c r="C1695" s="76" t="s">
        <v>997</v>
      </c>
      <c r="D1695" s="76" t="s">
        <v>820</v>
      </c>
      <c r="E1695" s="76" t="s">
        <v>826</v>
      </c>
      <c r="F1695" s="46" t="s">
        <v>586</v>
      </c>
      <c r="G1695" s="78" t="s">
        <v>662</v>
      </c>
      <c r="H1695" s="86">
        <v>6853</v>
      </c>
      <c r="I1695" s="16">
        <f t="shared" si="1086"/>
        <v>231</v>
      </c>
      <c r="J1695" s="51">
        <f>VLOOKUP(H1695,[4]c!$C$2:$AO$189,3,FALSE)</f>
        <v>3</v>
      </c>
      <c r="K1695" s="51">
        <f>VLOOKUP(H1695,[4]c!$C$2:$AO$189,4,FALSE)</f>
        <v>7</v>
      </c>
      <c r="L1695" s="51">
        <f>VLOOKUP(H1695,[4]c!$C$2:$AO$189,5,FALSE)</f>
        <v>6</v>
      </c>
      <c r="M1695" s="51">
        <f>VLOOKUP(H1695,[4]c!$C$2:$AO$189,6,FALSE)</f>
        <v>9</v>
      </c>
      <c r="N1695" s="51">
        <f>VLOOKUP(H1695,[4]c!$C$2:$AO$189,7,FALSE)</f>
        <v>6</v>
      </c>
      <c r="O1695" s="51">
        <f>VLOOKUP(H1695,[4]c!$C$2:$AO$189,8,FALSE)</f>
        <v>3</v>
      </c>
      <c r="P1695" s="51">
        <f>VLOOKUP(H1695,[4]c!$C$2:$AO$189,9,FALSE)</f>
        <v>3</v>
      </c>
      <c r="Q1695" s="51">
        <f>VLOOKUP(H1695,[4]c!$C$2:$AO$189,10,FALSE)</f>
        <v>3</v>
      </c>
      <c r="R1695" s="51">
        <f>VLOOKUP(H1695,[4]c!$C$2:$AO$189,11,FALSE)</f>
        <v>4</v>
      </c>
      <c r="S1695" s="51">
        <f>VLOOKUP(H1695,[4]c!$C$2:$AO$189,12,FALSE)</f>
        <v>4</v>
      </c>
      <c r="T1695" s="51">
        <f>VLOOKUP(H1695,[4]c!$C$2:$AO$189,13,FALSE)</f>
        <v>5</v>
      </c>
      <c r="U1695" s="51">
        <f>VLOOKUP(H1695,[4]c!$C$2:$AO$189,14,FALSE)</f>
        <v>5</v>
      </c>
      <c r="V1695" s="51">
        <f>VLOOKUP(H1695,[4]c!$C$2:$AO$189,15,FALSE)</f>
        <v>4</v>
      </c>
      <c r="W1695" s="51">
        <f>VLOOKUP(H1695,[4]c!$C$2:$AO$189,16,FALSE)</f>
        <v>4</v>
      </c>
      <c r="X1695" s="51">
        <f>VLOOKUP(H1695,[4]c!$C$2:$AO$189,17,FALSE)</f>
        <v>5</v>
      </c>
      <c r="Y1695" s="51">
        <f>VLOOKUP(H1695,[4]c!$C$2:$AO$189,18,FALSE)</f>
        <v>6</v>
      </c>
      <c r="Z1695" s="51">
        <f>VLOOKUP(H1695,[4]c!$C$2:$AO$189,19,FALSE)</f>
        <v>6</v>
      </c>
      <c r="AA1695" s="51">
        <f>VLOOKUP(H1695,[4]c!$C$2:$AO$189,20,FALSE)</f>
        <v>6</v>
      </c>
      <c r="AB1695" s="51">
        <f>VLOOKUP(H1695,[4]c!$C$2:$AO$189,21,FALSE)</f>
        <v>4</v>
      </c>
      <c r="AC1695" s="51">
        <f>VLOOKUP(H1695,[4]c!$C$2:$AO$189,22,FALSE)</f>
        <v>4</v>
      </c>
      <c r="AD1695" s="51">
        <f>VLOOKUP(H1695,[4]c!$C$2:$AO$189,23,FALSE)</f>
        <v>17</v>
      </c>
      <c r="AE1695" s="51">
        <f>VLOOKUP(H1695,[4]c!$C$2:$AO$189,24,FALSE)</f>
        <v>16</v>
      </c>
      <c r="AF1695" s="51">
        <f>VLOOKUP(H1695,[4]c!$C$2:$AO$189,25,FALSE)</f>
        <v>16</v>
      </c>
      <c r="AG1695" s="51">
        <f>VLOOKUP(H1695,[4]c!$C$2:$AO$189,26,FALSE)</f>
        <v>15</v>
      </c>
      <c r="AH1695" s="51">
        <f>VLOOKUP(H1695,[4]c!$C$2:$AO$189,27,FALSE)</f>
        <v>14</v>
      </c>
      <c r="AI1695" s="51">
        <f>VLOOKUP(H1695,[4]c!$C$2:$AO$189,28,FALSE)</f>
        <v>14</v>
      </c>
      <c r="AJ1695" s="51">
        <f>VLOOKUP(H1695,[4]c!$C$2:$AO$189,29,FALSE)</f>
        <v>10</v>
      </c>
      <c r="AK1695" s="51">
        <f>VLOOKUP(H1695,[4]c!$C$2:$AO$189,30,FALSE)</f>
        <v>9</v>
      </c>
      <c r="AL1695" s="51">
        <f>VLOOKUP(H1695,[4]c!$C$2:$AO$189,31,FALSE)</f>
        <v>8</v>
      </c>
      <c r="AM1695" s="51">
        <f>VLOOKUP(H1695,[4]c!$C$2:$AO$189,32,FALSE)</f>
        <v>6</v>
      </c>
      <c r="AN1695" s="51">
        <f>VLOOKUP(H1695,[4]c!$C$2:$AO$189,33,FALSE)</f>
        <v>4</v>
      </c>
      <c r="AO1695" s="51">
        <f>VLOOKUP(H1695,[4]c!$C$2:$AO$189,34,FALSE)</f>
        <v>3</v>
      </c>
      <c r="AP1695" s="51">
        <f>VLOOKUP(H1695,[4]c!$C$2:$AO$189,35,FALSE)</f>
        <v>2</v>
      </c>
      <c r="AQ1695" s="51">
        <f>VLOOKUP(H1695,[4]c!$C$2:$AO$189,36,FALSE)</f>
        <v>11</v>
      </c>
      <c r="AR1695" s="51">
        <f>VLOOKUP(H1695,[4]c!$C$2:$AO$189,37,FALSE)</f>
        <v>11</v>
      </c>
      <c r="AS1695" s="51">
        <f>VLOOKUP(H1695,[4]c!$C$2:$AO$189,38,FALSE)</f>
        <v>45</v>
      </c>
      <c r="AT1695" s="51">
        <f>VLOOKUP(H1695,[4]c!$C$2:$AO$189,39,FALSE)</f>
        <v>7</v>
      </c>
      <c r="AU1695" s="58">
        <v>6853</v>
      </c>
      <c r="AV1695" s="109"/>
      <c r="AW1695" s="109"/>
    </row>
    <row r="1696" spans="1:49" s="33" customFormat="1" ht="12">
      <c r="A1696" s="21">
        <v>1692</v>
      </c>
      <c r="B1696" s="71"/>
      <c r="C1696" s="71"/>
      <c r="D1696" s="71"/>
      <c r="E1696" s="71"/>
      <c r="F1696" s="72" t="s">
        <v>648</v>
      </c>
      <c r="G1696" s="73"/>
      <c r="H1696" s="71"/>
      <c r="I1696" s="104">
        <f>SUM(J1696:AP1696)</f>
        <v>9818</v>
      </c>
      <c r="J1696" s="74">
        <f>SUM(J1697:J1713)</f>
        <v>115</v>
      </c>
      <c r="K1696" s="74">
        <f t="shared" ref="K1696:AT1696" si="1093">SUM(K1697:K1713)</f>
        <v>133</v>
      </c>
      <c r="L1696" s="74">
        <f t="shared" si="1093"/>
        <v>148</v>
      </c>
      <c r="M1696" s="74">
        <f t="shared" si="1093"/>
        <v>153</v>
      </c>
      <c r="N1696" s="74">
        <f t="shared" si="1093"/>
        <v>153</v>
      </c>
      <c r="O1696" s="74">
        <f t="shared" si="1093"/>
        <v>195</v>
      </c>
      <c r="P1696" s="74">
        <f t="shared" si="1093"/>
        <v>190</v>
      </c>
      <c r="Q1696" s="74">
        <f t="shared" si="1093"/>
        <v>209</v>
      </c>
      <c r="R1696" s="74">
        <f t="shared" si="1093"/>
        <v>206</v>
      </c>
      <c r="S1696" s="74">
        <f t="shared" si="1093"/>
        <v>207</v>
      </c>
      <c r="T1696" s="74">
        <f t="shared" si="1093"/>
        <v>236</v>
      </c>
      <c r="U1696" s="74">
        <f t="shared" si="1093"/>
        <v>245</v>
      </c>
      <c r="V1696" s="74">
        <f t="shared" si="1093"/>
        <v>243</v>
      </c>
      <c r="W1696" s="74">
        <f t="shared" si="1093"/>
        <v>244</v>
      </c>
      <c r="X1696" s="74">
        <f t="shared" si="1093"/>
        <v>217</v>
      </c>
      <c r="Y1696" s="74">
        <f t="shared" si="1093"/>
        <v>215</v>
      </c>
      <c r="Z1696" s="74">
        <f t="shared" si="1093"/>
        <v>200</v>
      </c>
      <c r="AA1696" s="74">
        <f t="shared" si="1093"/>
        <v>187</v>
      </c>
      <c r="AB1696" s="74">
        <f t="shared" si="1093"/>
        <v>174</v>
      </c>
      <c r="AC1696" s="74">
        <f t="shared" si="1093"/>
        <v>164</v>
      </c>
      <c r="AD1696" s="74">
        <f t="shared" si="1093"/>
        <v>710</v>
      </c>
      <c r="AE1696" s="74">
        <f t="shared" si="1093"/>
        <v>734</v>
      </c>
      <c r="AF1696" s="74">
        <f t="shared" si="1093"/>
        <v>722</v>
      </c>
      <c r="AG1696" s="74">
        <f t="shared" si="1093"/>
        <v>691</v>
      </c>
      <c r="AH1696" s="74">
        <f t="shared" si="1093"/>
        <v>641</v>
      </c>
      <c r="AI1696" s="74">
        <f t="shared" si="1093"/>
        <v>593</v>
      </c>
      <c r="AJ1696" s="74">
        <f t="shared" si="1093"/>
        <v>462</v>
      </c>
      <c r="AK1696" s="74">
        <f t="shared" si="1093"/>
        <v>384</v>
      </c>
      <c r="AL1696" s="74">
        <f t="shared" si="1093"/>
        <v>320</v>
      </c>
      <c r="AM1696" s="74">
        <f t="shared" si="1093"/>
        <v>277</v>
      </c>
      <c r="AN1696" s="74">
        <f t="shared" si="1093"/>
        <v>192</v>
      </c>
      <c r="AO1696" s="74">
        <f t="shared" si="1093"/>
        <v>145</v>
      </c>
      <c r="AP1696" s="74">
        <f t="shared" si="1093"/>
        <v>113</v>
      </c>
      <c r="AQ1696" s="74">
        <f t="shared" si="1093"/>
        <v>580</v>
      </c>
      <c r="AR1696" s="74">
        <f t="shared" si="1093"/>
        <v>430</v>
      </c>
      <c r="AS1696" s="74">
        <f t="shared" si="1093"/>
        <v>2033</v>
      </c>
      <c r="AT1696" s="74">
        <f t="shared" si="1093"/>
        <v>329</v>
      </c>
      <c r="AU1696" s="73"/>
      <c r="AV1696" s="109"/>
      <c r="AW1696" s="109"/>
    </row>
    <row r="1697" spans="1:49" s="33" customFormat="1" ht="36">
      <c r="A1697" s="6">
        <v>1693</v>
      </c>
      <c r="B1697" s="86">
        <v>5040</v>
      </c>
      <c r="C1697" s="76" t="s">
        <v>827</v>
      </c>
      <c r="D1697" s="76" t="s">
        <v>820</v>
      </c>
      <c r="E1697" s="76" t="s">
        <v>826</v>
      </c>
      <c r="F1697" s="42" t="s">
        <v>828</v>
      </c>
      <c r="G1697" s="78" t="s">
        <v>680</v>
      </c>
      <c r="H1697" s="86">
        <v>5040</v>
      </c>
      <c r="I1697" s="16">
        <f t="shared" si="1086"/>
        <v>3982</v>
      </c>
      <c r="J1697" s="51">
        <f>VLOOKUP(H1697,[4]c!$C$2:$AO$189,3,FALSE)</f>
        <v>50</v>
      </c>
      <c r="K1697" s="51">
        <f>VLOOKUP(H1697,[4]c!$C$2:$AO$189,4,FALSE)</f>
        <v>72</v>
      </c>
      <c r="L1697" s="51">
        <f>VLOOKUP(H1697,[4]c!$C$2:$AO$189,5,FALSE)</f>
        <v>64</v>
      </c>
      <c r="M1697" s="51">
        <f>VLOOKUP(H1697,[4]c!$C$2:$AO$189,6,FALSE)</f>
        <v>65</v>
      </c>
      <c r="N1697" s="51">
        <f>VLOOKUP(H1697,[4]c!$C$2:$AO$189,7,FALSE)</f>
        <v>69</v>
      </c>
      <c r="O1697" s="51">
        <f>VLOOKUP(H1697,[4]c!$C$2:$AO$189,8,FALSE)</f>
        <v>79</v>
      </c>
      <c r="P1697" s="51">
        <f>VLOOKUP(H1697,[4]c!$C$2:$AO$189,9,FALSE)</f>
        <v>77</v>
      </c>
      <c r="Q1697" s="51">
        <f>VLOOKUP(H1697,[4]c!$C$2:$AO$189,10,FALSE)</f>
        <v>85</v>
      </c>
      <c r="R1697" s="51">
        <f>VLOOKUP(H1697,[4]c!$C$2:$AO$189,11,FALSE)</f>
        <v>83</v>
      </c>
      <c r="S1697" s="51">
        <f>VLOOKUP(H1697,[4]c!$C$2:$AO$189,12,FALSE)</f>
        <v>84</v>
      </c>
      <c r="T1697" s="51">
        <f>VLOOKUP(H1697,[4]c!$C$2:$AO$189,13,FALSE)</f>
        <v>96</v>
      </c>
      <c r="U1697" s="51">
        <f>VLOOKUP(H1697,[4]c!$C$2:$AO$189,14,FALSE)</f>
        <v>100</v>
      </c>
      <c r="V1697" s="51">
        <f>VLOOKUP(H1697,[4]c!$C$2:$AO$189,15,FALSE)</f>
        <v>99</v>
      </c>
      <c r="W1697" s="51">
        <f>VLOOKUP(H1697,[4]c!$C$2:$AO$189,16,FALSE)</f>
        <v>99</v>
      </c>
      <c r="X1697" s="51">
        <f>VLOOKUP(H1697,[4]c!$C$2:$AO$189,17,FALSE)</f>
        <v>88</v>
      </c>
      <c r="Y1697" s="51">
        <f>VLOOKUP(H1697,[4]c!$C$2:$AO$189,18,FALSE)</f>
        <v>87</v>
      </c>
      <c r="Z1697" s="51">
        <f>VLOOKUP(H1697,[4]c!$C$2:$AO$189,19,FALSE)</f>
        <v>80</v>
      </c>
      <c r="AA1697" s="51">
        <f>VLOOKUP(H1697,[4]c!$C$2:$AO$189,20,FALSE)</f>
        <v>74</v>
      </c>
      <c r="AB1697" s="51">
        <f>VLOOKUP(H1697,[4]c!$C$2:$AO$189,21,FALSE)</f>
        <v>69</v>
      </c>
      <c r="AC1697" s="51">
        <f>VLOOKUP(H1697,[4]c!$C$2:$AO$189,22,FALSE)</f>
        <v>66</v>
      </c>
      <c r="AD1697" s="51">
        <f>VLOOKUP(H1697,[4]c!$C$2:$AO$189,23,FALSE)</f>
        <v>280</v>
      </c>
      <c r="AE1697" s="51">
        <f>VLOOKUP(H1697,[4]c!$C$2:$AO$189,24,FALSE)</f>
        <v>290</v>
      </c>
      <c r="AF1697" s="51">
        <f>VLOOKUP(H1697,[4]c!$C$2:$AO$189,25,FALSE)</f>
        <v>288</v>
      </c>
      <c r="AG1697" s="51">
        <f>VLOOKUP(H1697,[4]c!$C$2:$AO$189,26,FALSE)</f>
        <v>278</v>
      </c>
      <c r="AH1697" s="51">
        <f>VLOOKUP(H1697,[4]c!$C$2:$AO$189,27,FALSE)</f>
        <v>258</v>
      </c>
      <c r="AI1697" s="51">
        <f>VLOOKUP(H1697,[4]c!$C$2:$AO$189,28,FALSE)</f>
        <v>239</v>
      </c>
      <c r="AJ1697" s="51">
        <f>VLOOKUP(H1697,[4]c!$C$2:$AO$189,29,FALSE)</f>
        <v>187</v>
      </c>
      <c r="AK1697" s="51">
        <f>VLOOKUP(H1697,[4]c!$C$2:$AO$189,30,FALSE)</f>
        <v>156</v>
      </c>
      <c r="AL1697" s="51">
        <f>VLOOKUP(H1697,[4]c!$C$2:$AO$189,31,FALSE)</f>
        <v>128</v>
      </c>
      <c r="AM1697" s="51">
        <f>VLOOKUP(H1697,[4]c!$C$2:$AO$189,32,FALSE)</f>
        <v>112</v>
      </c>
      <c r="AN1697" s="51">
        <f>VLOOKUP(H1697,[4]c!$C$2:$AO$189,33,FALSE)</f>
        <v>77</v>
      </c>
      <c r="AO1697" s="51">
        <f>VLOOKUP(H1697,[4]c!$C$2:$AO$189,34,FALSE)</f>
        <v>58</v>
      </c>
      <c r="AP1697" s="51">
        <f>VLOOKUP(H1697,[4]c!$C$2:$AO$189,35,FALSE)</f>
        <v>45</v>
      </c>
      <c r="AQ1697" s="51">
        <f>VLOOKUP(H1697,[4]c!$C$2:$AO$189,36,FALSE)</f>
        <v>236</v>
      </c>
      <c r="AR1697" s="51">
        <f>VLOOKUP(H1697,[4]c!$C$2:$AO$189,37,FALSE)</f>
        <v>172</v>
      </c>
      <c r="AS1697" s="51">
        <f>VLOOKUP(H1697,[4]c!$C$2:$AO$189,38,FALSE)</f>
        <v>812</v>
      </c>
      <c r="AT1697" s="51">
        <f>VLOOKUP(H1697,[4]c!$C$2:$AO$189,39,FALSE)</f>
        <v>132</v>
      </c>
      <c r="AU1697" s="58">
        <v>5040</v>
      </c>
      <c r="AV1697" s="109"/>
      <c r="AW1697" s="109"/>
    </row>
    <row r="1698" spans="1:49" s="33" customFormat="1" ht="12">
      <c r="A1698" s="21">
        <v>1694</v>
      </c>
      <c r="B1698" s="86">
        <v>5037</v>
      </c>
      <c r="C1698" s="76" t="s">
        <v>997</v>
      </c>
      <c r="D1698" s="76" t="s">
        <v>820</v>
      </c>
      <c r="E1698" s="76" t="s">
        <v>826</v>
      </c>
      <c r="F1698" s="46" t="s">
        <v>587</v>
      </c>
      <c r="G1698" s="78" t="s">
        <v>662</v>
      </c>
      <c r="H1698" s="86">
        <v>5037</v>
      </c>
      <c r="I1698" s="16">
        <f t="shared" si="1086"/>
        <v>644</v>
      </c>
      <c r="J1698" s="51">
        <f>VLOOKUP(H1698,[4]c!$C$2:$AO$189,3,FALSE)</f>
        <v>8</v>
      </c>
      <c r="K1698" s="51">
        <f>VLOOKUP(H1698,[4]c!$C$2:$AO$189,4,FALSE)</f>
        <v>5</v>
      </c>
      <c r="L1698" s="51">
        <f>VLOOKUP(H1698,[4]c!$C$2:$AO$189,5,FALSE)</f>
        <v>9</v>
      </c>
      <c r="M1698" s="51">
        <f>VLOOKUP(H1698,[4]c!$C$2:$AO$189,6,FALSE)</f>
        <v>12</v>
      </c>
      <c r="N1698" s="51">
        <f>VLOOKUP(H1698,[4]c!$C$2:$AO$189,7,FALSE)</f>
        <v>8</v>
      </c>
      <c r="O1698" s="51">
        <f>VLOOKUP(H1698,[4]c!$C$2:$AO$189,8,FALSE)</f>
        <v>13</v>
      </c>
      <c r="P1698" s="51">
        <f>VLOOKUP(H1698,[4]c!$C$2:$AO$189,9,FALSE)</f>
        <v>13</v>
      </c>
      <c r="Q1698" s="51">
        <f>VLOOKUP(H1698,[4]c!$C$2:$AO$189,10,FALSE)</f>
        <v>14</v>
      </c>
      <c r="R1698" s="51">
        <f>VLOOKUP(H1698,[4]c!$C$2:$AO$189,11,FALSE)</f>
        <v>14</v>
      </c>
      <c r="S1698" s="51">
        <f>VLOOKUP(H1698,[4]c!$C$2:$AO$189,12,FALSE)</f>
        <v>14</v>
      </c>
      <c r="T1698" s="51">
        <f>VLOOKUP(H1698,[4]c!$C$2:$AO$189,13,FALSE)</f>
        <v>16</v>
      </c>
      <c r="U1698" s="51">
        <f>VLOOKUP(H1698,[4]c!$C$2:$AO$189,14,FALSE)</f>
        <v>17</v>
      </c>
      <c r="V1698" s="51">
        <f>VLOOKUP(H1698,[4]c!$C$2:$AO$189,15,FALSE)</f>
        <v>17</v>
      </c>
      <c r="W1698" s="51">
        <f>VLOOKUP(H1698,[4]c!$C$2:$AO$189,16,FALSE)</f>
        <v>17</v>
      </c>
      <c r="X1698" s="51">
        <f>VLOOKUP(H1698,[4]c!$C$2:$AO$189,17,FALSE)</f>
        <v>15</v>
      </c>
      <c r="Y1698" s="51">
        <f>VLOOKUP(H1698,[4]c!$C$2:$AO$189,18,FALSE)</f>
        <v>15</v>
      </c>
      <c r="Z1698" s="51">
        <f>VLOOKUP(H1698,[4]c!$C$2:$AO$189,19,FALSE)</f>
        <v>14</v>
      </c>
      <c r="AA1698" s="51">
        <f>VLOOKUP(H1698,[4]c!$C$2:$AO$189,20,FALSE)</f>
        <v>13</v>
      </c>
      <c r="AB1698" s="51">
        <f>VLOOKUP(H1698,[4]c!$C$2:$AO$189,21,FALSE)</f>
        <v>10</v>
      </c>
      <c r="AC1698" s="51">
        <f>VLOOKUP(H1698,[4]c!$C$2:$AO$189,22,FALSE)</f>
        <v>10</v>
      </c>
      <c r="AD1698" s="51">
        <f>VLOOKUP(H1698,[4]c!$C$2:$AO$189,23,FALSE)</f>
        <v>46</v>
      </c>
      <c r="AE1698" s="51">
        <f>VLOOKUP(H1698,[4]c!$C$2:$AO$189,24,FALSE)</f>
        <v>47</v>
      </c>
      <c r="AF1698" s="51">
        <f>VLOOKUP(H1698,[4]c!$C$2:$AO$189,25,FALSE)</f>
        <v>47</v>
      </c>
      <c r="AG1698" s="51">
        <f>VLOOKUP(H1698,[4]c!$C$2:$AO$189,26,FALSE)</f>
        <v>44</v>
      </c>
      <c r="AH1698" s="51">
        <f>VLOOKUP(H1698,[4]c!$C$2:$AO$189,27,FALSE)</f>
        <v>42</v>
      </c>
      <c r="AI1698" s="51">
        <f>VLOOKUP(H1698,[4]c!$C$2:$AO$189,28,FALSE)</f>
        <v>38</v>
      </c>
      <c r="AJ1698" s="51">
        <f>VLOOKUP(H1698,[4]c!$C$2:$AO$189,29,FALSE)</f>
        <v>30</v>
      </c>
      <c r="AK1698" s="51">
        <f>VLOOKUP(H1698,[4]c!$C$2:$AO$189,30,FALSE)</f>
        <v>25</v>
      </c>
      <c r="AL1698" s="51">
        <f>VLOOKUP(H1698,[4]c!$C$2:$AO$189,31,FALSE)</f>
        <v>21</v>
      </c>
      <c r="AM1698" s="51">
        <f>VLOOKUP(H1698,[4]c!$C$2:$AO$189,32,FALSE)</f>
        <v>19</v>
      </c>
      <c r="AN1698" s="51">
        <f>VLOOKUP(H1698,[4]c!$C$2:$AO$189,33,FALSE)</f>
        <v>13</v>
      </c>
      <c r="AO1698" s="51">
        <f>VLOOKUP(H1698,[4]c!$C$2:$AO$189,34,FALSE)</f>
        <v>10</v>
      </c>
      <c r="AP1698" s="51">
        <f>VLOOKUP(H1698,[4]c!$C$2:$AO$189,35,FALSE)</f>
        <v>8</v>
      </c>
      <c r="AQ1698" s="51">
        <f>VLOOKUP(H1698,[4]c!$C$2:$AO$189,36,FALSE)</f>
        <v>40</v>
      </c>
      <c r="AR1698" s="51">
        <f>VLOOKUP(H1698,[4]c!$C$2:$AO$189,37,FALSE)</f>
        <v>28</v>
      </c>
      <c r="AS1698" s="51">
        <f>VLOOKUP(H1698,[4]c!$C$2:$AO$189,38,FALSE)</f>
        <v>131</v>
      </c>
      <c r="AT1698" s="51">
        <f>VLOOKUP(H1698,[4]c!$C$2:$AO$189,39,FALSE)</f>
        <v>21</v>
      </c>
      <c r="AU1698" s="58">
        <v>5037</v>
      </c>
      <c r="AV1698" s="109"/>
      <c r="AW1698" s="109"/>
    </row>
    <row r="1699" spans="1:49" s="33" customFormat="1" ht="12">
      <c r="A1699" s="21">
        <v>1695</v>
      </c>
      <c r="B1699" s="86">
        <v>5041</v>
      </c>
      <c r="C1699" s="76" t="s">
        <v>997</v>
      </c>
      <c r="D1699" s="76" t="s">
        <v>820</v>
      </c>
      <c r="E1699" s="76" t="s">
        <v>826</v>
      </c>
      <c r="F1699" s="46" t="s">
        <v>588</v>
      </c>
      <c r="G1699" s="78" t="s">
        <v>662</v>
      </c>
      <c r="H1699" s="86">
        <v>5041</v>
      </c>
      <c r="I1699" s="16">
        <f t="shared" si="1086"/>
        <v>385</v>
      </c>
      <c r="J1699" s="51">
        <f>VLOOKUP(H1699,[4]c!$C$2:$AO$189,3,FALSE)</f>
        <v>5</v>
      </c>
      <c r="K1699" s="51">
        <f>VLOOKUP(H1699,[4]c!$C$2:$AO$189,4,FALSE)</f>
        <v>2</v>
      </c>
      <c r="L1699" s="51">
        <f>VLOOKUP(H1699,[4]c!$C$2:$AO$189,5,FALSE)</f>
        <v>3</v>
      </c>
      <c r="M1699" s="51">
        <f>VLOOKUP(H1699,[4]c!$C$2:$AO$189,6,FALSE)</f>
        <v>8</v>
      </c>
      <c r="N1699" s="51">
        <f>VLOOKUP(H1699,[4]c!$C$2:$AO$189,7,FALSE)</f>
        <v>5</v>
      </c>
      <c r="O1699" s="51">
        <f>VLOOKUP(H1699,[4]c!$C$2:$AO$189,8,FALSE)</f>
        <v>8</v>
      </c>
      <c r="P1699" s="51">
        <f>VLOOKUP(H1699,[4]c!$C$2:$AO$189,9,FALSE)</f>
        <v>8</v>
      </c>
      <c r="Q1699" s="51">
        <f>VLOOKUP(H1699,[4]c!$C$2:$AO$189,10,FALSE)</f>
        <v>9</v>
      </c>
      <c r="R1699" s="51">
        <f>VLOOKUP(H1699,[4]c!$C$2:$AO$189,11,FALSE)</f>
        <v>9</v>
      </c>
      <c r="S1699" s="51">
        <f>VLOOKUP(H1699,[4]c!$C$2:$AO$189,12,FALSE)</f>
        <v>9</v>
      </c>
      <c r="T1699" s="51">
        <f>VLOOKUP(H1699,[4]c!$C$2:$AO$189,13,FALSE)</f>
        <v>10</v>
      </c>
      <c r="U1699" s="51">
        <f>VLOOKUP(H1699,[4]c!$C$2:$AO$189,14,FALSE)</f>
        <v>10</v>
      </c>
      <c r="V1699" s="51">
        <f>VLOOKUP(H1699,[4]c!$C$2:$AO$189,15,FALSE)</f>
        <v>10</v>
      </c>
      <c r="W1699" s="51">
        <f>VLOOKUP(H1699,[4]c!$C$2:$AO$189,16,FALSE)</f>
        <v>10</v>
      </c>
      <c r="X1699" s="51">
        <f>VLOOKUP(H1699,[4]c!$C$2:$AO$189,17,FALSE)</f>
        <v>9</v>
      </c>
      <c r="Y1699" s="51">
        <f>VLOOKUP(H1699,[4]c!$C$2:$AO$189,18,FALSE)</f>
        <v>9</v>
      </c>
      <c r="Z1699" s="51">
        <f>VLOOKUP(H1699,[4]c!$C$2:$AO$189,19,FALSE)</f>
        <v>8</v>
      </c>
      <c r="AA1699" s="51">
        <f>VLOOKUP(H1699,[4]c!$C$2:$AO$189,20,FALSE)</f>
        <v>7</v>
      </c>
      <c r="AB1699" s="51">
        <f>VLOOKUP(H1699,[4]c!$C$2:$AO$189,21,FALSE)</f>
        <v>7</v>
      </c>
      <c r="AC1699" s="51">
        <f>VLOOKUP(H1699,[4]c!$C$2:$AO$189,22,FALSE)</f>
        <v>6</v>
      </c>
      <c r="AD1699" s="51">
        <f>VLOOKUP(H1699,[4]c!$C$2:$AO$189,23,FALSE)</f>
        <v>28</v>
      </c>
      <c r="AE1699" s="51">
        <f>VLOOKUP(H1699,[4]c!$C$2:$AO$189,24,FALSE)</f>
        <v>30</v>
      </c>
      <c r="AF1699" s="51">
        <f>VLOOKUP(H1699,[4]c!$C$2:$AO$189,25,FALSE)</f>
        <v>30</v>
      </c>
      <c r="AG1699" s="51">
        <f>VLOOKUP(H1699,[4]c!$C$2:$AO$189,26,FALSE)</f>
        <v>26</v>
      </c>
      <c r="AH1699" s="51">
        <f>VLOOKUP(H1699,[4]c!$C$2:$AO$189,27,FALSE)</f>
        <v>25</v>
      </c>
      <c r="AI1699" s="51">
        <f>VLOOKUP(H1699,[4]c!$C$2:$AO$189,28,FALSE)</f>
        <v>23</v>
      </c>
      <c r="AJ1699" s="51">
        <f>VLOOKUP(H1699,[4]c!$C$2:$AO$189,29,FALSE)</f>
        <v>18</v>
      </c>
      <c r="AK1699" s="51">
        <f>VLOOKUP(H1699,[4]c!$C$2:$AO$189,30,FALSE)</f>
        <v>14</v>
      </c>
      <c r="AL1699" s="51">
        <f>VLOOKUP(H1699,[4]c!$C$2:$AO$189,31,FALSE)</f>
        <v>12</v>
      </c>
      <c r="AM1699" s="51">
        <f>VLOOKUP(H1699,[4]c!$C$2:$AO$189,32,FALSE)</f>
        <v>10</v>
      </c>
      <c r="AN1699" s="51">
        <f>VLOOKUP(H1699,[4]c!$C$2:$AO$189,33,FALSE)</f>
        <v>7</v>
      </c>
      <c r="AO1699" s="51">
        <f>VLOOKUP(H1699,[4]c!$C$2:$AO$189,34,FALSE)</f>
        <v>6</v>
      </c>
      <c r="AP1699" s="51">
        <f>VLOOKUP(H1699,[4]c!$C$2:$AO$189,35,FALSE)</f>
        <v>4</v>
      </c>
      <c r="AQ1699" s="51">
        <f>VLOOKUP(H1699,[4]c!$C$2:$AO$189,36,FALSE)</f>
        <v>24</v>
      </c>
      <c r="AR1699" s="51">
        <f>VLOOKUP(H1699,[4]c!$C$2:$AO$189,37,FALSE)</f>
        <v>17</v>
      </c>
      <c r="AS1699" s="51">
        <f>VLOOKUP(H1699,[4]c!$C$2:$AO$189,38,FALSE)</f>
        <v>81</v>
      </c>
      <c r="AT1699" s="51">
        <f>VLOOKUP(H1699,[4]c!$C$2:$AO$189,39,FALSE)</f>
        <v>13</v>
      </c>
      <c r="AU1699" s="58">
        <v>5041</v>
      </c>
      <c r="AV1699" s="109"/>
      <c r="AW1699" s="109"/>
    </row>
    <row r="1700" spans="1:49" s="33" customFormat="1" ht="12">
      <c r="A1700" s="6">
        <v>1696</v>
      </c>
      <c r="B1700" s="86">
        <v>5042</v>
      </c>
      <c r="C1700" s="76" t="s">
        <v>997</v>
      </c>
      <c r="D1700" s="76" t="s">
        <v>820</v>
      </c>
      <c r="E1700" s="76" t="s">
        <v>826</v>
      </c>
      <c r="F1700" s="46" t="s">
        <v>589</v>
      </c>
      <c r="G1700" s="78" t="s">
        <v>662</v>
      </c>
      <c r="H1700" s="86">
        <v>5042</v>
      </c>
      <c r="I1700" s="16">
        <f t="shared" si="1086"/>
        <v>462</v>
      </c>
      <c r="J1700" s="51">
        <f>VLOOKUP(H1700,[4]c!$C$2:$AO$189,3,FALSE)</f>
        <v>4</v>
      </c>
      <c r="K1700" s="51">
        <f>VLOOKUP(H1700,[4]c!$C$2:$AO$189,4,FALSE)</f>
        <v>4</v>
      </c>
      <c r="L1700" s="51">
        <f>VLOOKUP(H1700,[4]c!$C$2:$AO$189,5,FALSE)</f>
        <v>7</v>
      </c>
      <c r="M1700" s="51">
        <f>VLOOKUP(H1700,[4]c!$C$2:$AO$189,6,FALSE)</f>
        <v>9</v>
      </c>
      <c r="N1700" s="51">
        <f>VLOOKUP(H1700,[4]c!$C$2:$AO$189,7,FALSE)</f>
        <v>7</v>
      </c>
      <c r="O1700" s="51">
        <f>VLOOKUP(H1700,[4]c!$C$2:$AO$189,8,FALSE)</f>
        <v>10</v>
      </c>
      <c r="P1700" s="51">
        <f>VLOOKUP(H1700,[4]c!$C$2:$AO$189,9,FALSE)</f>
        <v>10</v>
      </c>
      <c r="Q1700" s="51">
        <f>VLOOKUP(H1700,[4]c!$C$2:$AO$189,10,FALSE)</f>
        <v>11</v>
      </c>
      <c r="R1700" s="51">
        <f>VLOOKUP(H1700,[4]c!$C$2:$AO$189,11,FALSE)</f>
        <v>11</v>
      </c>
      <c r="S1700" s="51">
        <f>VLOOKUP(H1700,[4]c!$C$2:$AO$189,12,FALSE)</f>
        <v>11</v>
      </c>
      <c r="T1700" s="51">
        <f>VLOOKUP(H1700,[4]c!$C$2:$AO$189,13,FALSE)</f>
        <v>13</v>
      </c>
      <c r="U1700" s="51">
        <f>VLOOKUP(H1700,[4]c!$C$2:$AO$189,14,FALSE)</f>
        <v>13</v>
      </c>
      <c r="V1700" s="51">
        <f>VLOOKUP(H1700,[4]c!$C$2:$AO$189,15,FALSE)</f>
        <v>13</v>
      </c>
      <c r="W1700" s="51">
        <f>VLOOKUP(H1700,[4]c!$C$2:$AO$189,16,FALSE)</f>
        <v>13</v>
      </c>
      <c r="X1700" s="51">
        <f>VLOOKUP(H1700,[4]c!$C$2:$AO$189,17,FALSE)</f>
        <v>12</v>
      </c>
      <c r="Y1700" s="51">
        <f>VLOOKUP(H1700,[4]c!$C$2:$AO$189,18,FALSE)</f>
        <v>12</v>
      </c>
      <c r="Z1700" s="51">
        <f>VLOOKUP(H1700,[4]c!$C$2:$AO$189,19,FALSE)</f>
        <v>11</v>
      </c>
      <c r="AA1700" s="51">
        <f>VLOOKUP(H1700,[4]c!$C$2:$AO$189,20,FALSE)</f>
        <v>10</v>
      </c>
      <c r="AB1700" s="51">
        <f>VLOOKUP(H1700,[4]c!$C$2:$AO$189,21,FALSE)</f>
        <v>8</v>
      </c>
      <c r="AC1700" s="51">
        <f>VLOOKUP(H1700,[4]c!$C$2:$AO$189,22,FALSE)</f>
        <v>7</v>
      </c>
      <c r="AD1700" s="51">
        <f>VLOOKUP(H1700,[4]c!$C$2:$AO$189,23,FALSE)</f>
        <v>32</v>
      </c>
      <c r="AE1700" s="51">
        <f>VLOOKUP(H1700,[4]c!$C$2:$AO$189,24,FALSE)</f>
        <v>33</v>
      </c>
      <c r="AF1700" s="51">
        <f>VLOOKUP(H1700,[4]c!$C$2:$AO$189,25,FALSE)</f>
        <v>28</v>
      </c>
      <c r="AG1700" s="51">
        <f>VLOOKUP(H1700,[4]c!$C$2:$AO$189,26,FALSE)</f>
        <v>30</v>
      </c>
      <c r="AH1700" s="51">
        <f>VLOOKUP(H1700,[4]c!$C$2:$AO$189,27,FALSE)</f>
        <v>29</v>
      </c>
      <c r="AI1700" s="51">
        <f>VLOOKUP(H1700,[4]c!$C$2:$AO$189,28,FALSE)</f>
        <v>26</v>
      </c>
      <c r="AJ1700" s="51">
        <f>VLOOKUP(H1700,[4]c!$C$2:$AO$189,29,FALSE)</f>
        <v>22</v>
      </c>
      <c r="AK1700" s="51">
        <f>VLOOKUP(H1700,[4]c!$C$2:$AO$189,30,FALSE)</f>
        <v>17</v>
      </c>
      <c r="AL1700" s="51">
        <f>VLOOKUP(H1700,[4]c!$C$2:$AO$189,31,FALSE)</f>
        <v>15</v>
      </c>
      <c r="AM1700" s="51">
        <f>VLOOKUP(H1700,[4]c!$C$2:$AO$189,32,FALSE)</f>
        <v>13</v>
      </c>
      <c r="AN1700" s="51">
        <f>VLOOKUP(H1700,[4]c!$C$2:$AO$189,33,FALSE)</f>
        <v>9</v>
      </c>
      <c r="AO1700" s="51">
        <f>VLOOKUP(H1700,[4]c!$C$2:$AO$189,34,FALSE)</f>
        <v>7</v>
      </c>
      <c r="AP1700" s="51">
        <f>VLOOKUP(H1700,[4]c!$C$2:$AO$189,35,FALSE)</f>
        <v>5</v>
      </c>
      <c r="AQ1700" s="51">
        <f>VLOOKUP(H1700,[4]c!$C$2:$AO$189,36,FALSE)</f>
        <v>31</v>
      </c>
      <c r="AR1700" s="51">
        <f>VLOOKUP(H1700,[4]c!$C$2:$AO$189,37,FALSE)</f>
        <v>22</v>
      </c>
      <c r="AS1700" s="51">
        <f>VLOOKUP(H1700,[4]c!$C$2:$AO$189,38,FALSE)</f>
        <v>88</v>
      </c>
      <c r="AT1700" s="51">
        <f>VLOOKUP(H1700,[4]c!$C$2:$AO$189,39,FALSE)</f>
        <v>15</v>
      </c>
      <c r="AU1700" s="58">
        <v>5042</v>
      </c>
      <c r="AV1700" s="109"/>
      <c r="AW1700" s="109"/>
    </row>
    <row r="1701" spans="1:49" s="33" customFormat="1" ht="12">
      <c r="A1701" s="21">
        <v>1697</v>
      </c>
      <c r="B1701" s="86">
        <v>5043</v>
      </c>
      <c r="C1701" s="76" t="s">
        <v>997</v>
      </c>
      <c r="D1701" s="76" t="s">
        <v>820</v>
      </c>
      <c r="E1701" s="76" t="s">
        <v>826</v>
      </c>
      <c r="F1701" s="46" t="s">
        <v>590</v>
      </c>
      <c r="G1701" s="78" t="s">
        <v>662</v>
      </c>
      <c r="H1701" s="86">
        <v>5043</v>
      </c>
      <c r="I1701" s="16">
        <f t="shared" si="1086"/>
        <v>382</v>
      </c>
      <c r="J1701" s="51">
        <f>VLOOKUP(H1701,[4]c!$C$2:$AO$189,3,FALSE)</f>
        <v>5</v>
      </c>
      <c r="K1701" s="51">
        <f>VLOOKUP(H1701,[4]c!$C$2:$AO$189,4,FALSE)</f>
        <v>6</v>
      </c>
      <c r="L1701" s="51">
        <f>VLOOKUP(H1701,[4]c!$C$2:$AO$189,5,FALSE)</f>
        <v>4</v>
      </c>
      <c r="M1701" s="51">
        <f>VLOOKUP(H1701,[4]c!$C$2:$AO$189,6,FALSE)</f>
        <v>2</v>
      </c>
      <c r="N1701" s="51">
        <f>VLOOKUP(H1701,[4]c!$C$2:$AO$189,7,FALSE)</f>
        <v>6</v>
      </c>
      <c r="O1701" s="51">
        <f>VLOOKUP(H1701,[4]c!$C$2:$AO$189,8,FALSE)</f>
        <v>8</v>
      </c>
      <c r="P1701" s="51">
        <f>VLOOKUP(H1701,[4]c!$C$2:$AO$189,9,FALSE)</f>
        <v>8</v>
      </c>
      <c r="Q1701" s="51">
        <f>VLOOKUP(H1701,[4]c!$C$2:$AO$189,10,FALSE)</f>
        <v>9</v>
      </c>
      <c r="R1701" s="51">
        <f>VLOOKUP(H1701,[4]c!$C$2:$AO$189,11,FALSE)</f>
        <v>9</v>
      </c>
      <c r="S1701" s="51">
        <f>VLOOKUP(H1701,[4]c!$C$2:$AO$189,12,FALSE)</f>
        <v>9</v>
      </c>
      <c r="T1701" s="51">
        <f>VLOOKUP(H1701,[4]c!$C$2:$AO$189,13,FALSE)</f>
        <v>10</v>
      </c>
      <c r="U1701" s="51">
        <f>VLOOKUP(H1701,[4]c!$C$2:$AO$189,14,FALSE)</f>
        <v>10</v>
      </c>
      <c r="V1701" s="51">
        <f>VLOOKUP(H1701,[4]c!$C$2:$AO$189,15,FALSE)</f>
        <v>10</v>
      </c>
      <c r="W1701" s="51">
        <f>VLOOKUP(H1701,[4]c!$C$2:$AO$189,16,FALSE)</f>
        <v>10</v>
      </c>
      <c r="X1701" s="51">
        <f>VLOOKUP(H1701,[4]c!$C$2:$AO$189,17,FALSE)</f>
        <v>9</v>
      </c>
      <c r="Y1701" s="51">
        <f>VLOOKUP(H1701,[4]c!$C$2:$AO$189,18,FALSE)</f>
        <v>9</v>
      </c>
      <c r="Z1701" s="51">
        <f>VLOOKUP(H1701,[4]c!$C$2:$AO$189,19,FALSE)</f>
        <v>8</v>
      </c>
      <c r="AA1701" s="51">
        <f>VLOOKUP(H1701,[4]c!$C$2:$AO$189,20,FALSE)</f>
        <v>7</v>
      </c>
      <c r="AB1701" s="51">
        <f>VLOOKUP(H1701,[4]c!$C$2:$AO$189,21,FALSE)</f>
        <v>7</v>
      </c>
      <c r="AC1701" s="51">
        <f>VLOOKUP(H1701,[4]c!$C$2:$AO$189,22,FALSE)</f>
        <v>7</v>
      </c>
      <c r="AD1701" s="51">
        <f>VLOOKUP(H1701,[4]c!$C$2:$AO$189,23,FALSE)</f>
        <v>28</v>
      </c>
      <c r="AE1701" s="51">
        <f>VLOOKUP(H1701,[4]c!$C$2:$AO$189,24,FALSE)</f>
        <v>29</v>
      </c>
      <c r="AF1701" s="51">
        <f>VLOOKUP(H1701,[4]c!$C$2:$AO$189,25,FALSE)</f>
        <v>29</v>
      </c>
      <c r="AG1701" s="51">
        <f>VLOOKUP(H1701,[4]c!$C$2:$AO$189,26,FALSE)</f>
        <v>26</v>
      </c>
      <c r="AH1701" s="51">
        <f>VLOOKUP(H1701,[4]c!$C$2:$AO$189,27,FALSE)</f>
        <v>25</v>
      </c>
      <c r="AI1701" s="51">
        <f>VLOOKUP(H1701,[4]c!$C$2:$AO$189,28,FALSE)</f>
        <v>23</v>
      </c>
      <c r="AJ1701" s="51">
        <f>VLOOKUP(H1701,[4]c!$C$2:$AO$189,29,FALSE)</f>
        <v>17</v>
      </c>
      <c r="AK1701" s="51">
        <f>VLOOKUP(H1701,[4]c!$C$2:$AO$189,30,FALSE)</f>
        <v>14</v>
      </c>
      <c r="AL1701" s="51">
        <f>VLOOKUP(H1701,[4]c!$C$2:$AO$189,31,FALSE)</f>
        <v>12</v>
      </c>
      <c r="AM1701" s="51">
        <f>VLOOKUP(H1701,[4]c!$C$2:$AO$189,32,FALSE)</f>
        <v>10</v>
      </c>
      <c r="AN1701" s="51">
        <f>VLOOKUP(H1701,[4]c!$C$2:$AO$189,33,FALSE)</f>
        <v>7</v>
      </c>
      <c r="AO1701" s="51">
        <f>VLOOKUP(H1701,[4]c!$C$2:$AO$189,34,FALSE)</f>
        <v>5</v>
      </c>
      <c r="AP1701" s="51">
        <f>VLOOKUP(H1701,[4]c!$C$2:$AO$189,35,FALSE)</f>
        <v>4</v>
      </c>
      <c r="AQ1701" s="51">
        <f>VLOOKUP(H1701,[4]c!$C$2:$AO$189,36,FALSE)</f>
        <v>24</v>
      </c>
      <c r="AR1701" s="51">
        <f>VLOOKUP(H1701,[4]c!$C$2:$AO$189,37,FALSE)</f>
        <v>17</v>
      </c>
      <c r="AS1701" s="51">
        <f>VLOOKUP(H1701,[4]c!$C$2:$AO$189,38,FALSE)</f>
        <v>80</v>
      </c>
      <c r="AT1701" s="51">
        <f>VLOOKUP(H1701,[4]c!$C$2:$AO$189,39,FALSE)</f>
        <v>13</v>
      </c>
      <c r="AU1701" s="58">
        <v>5043</v>
      </c>
      <c r="AV1701" s="109"/>
      <c r="AW1701" s="109"/>
    </row>
    <row r="1702" spans="1:49" s="33" customFormat="1" ht="12">
      <c r="A1702" s="21">
        <v>1698</v>
      </c>
      <c r="B1702" s="86">
        <v>7749</v>
      </c>
      <c r="C1702" s="76" t="s">
        <v>997</v>
      </c>
      <c r="D1702" s="76" t="s">
        <v>820</v>
      </c>
      <c r="E1702" s="76" t="s">
        <v>826</v>
      </c>
      <c r="F1702" s="46" t="s">
        <v>591</v>
      </c>
      <c r="G1702" s="78" t="s">
        <v>662</v>
      </c>
      <c r="H1702" s="86">
        <v>7749</v>
      </c>
      <c r="I1702" s="16">
        <f t="shared" si="1086"/>
        <v>963</v>
      </c>
      <c r="J1702" s="51">
        <f>VLOOKUP(H1702,[4]c!$C$2:$AO$189,3,FALSE)</f>
        <v>10</v>
      </c>
      <c r="K1702" s="51">
        <f>VLOOKUP(H1702,[4]c!$C$2:$AO$189,4,FALSE)</f>
        <v>8</v>
      </c>
      <c r="L1702" s="51">
        <f>VLOOKUP(H1702,[4]c!$C$2:$AO$189,5,FALSE)</f>
        <v>8</v>
      </c>
      <c r="M1702" s="51">
        <f>VLOOKUP(H1702,[4]c!$C$2:$AO$189,6,FALSE)</f>
        <v>8</v>
      </c>
      <c r="N1702" s="51">
        <f>VLOOKUP(H1702,[4]c!$C$2:$AO$189,7,FALSE)</f>
        <v>14</v>
      </c>
      <c r="O1702" s="51">
        <f>VLOOKUP(H1702,[4]c!$C$2:$AO$189,8,FALSE)</f>
        <v>21</v>
      </c>
      <c r="P1702" s="51">
        <f>VLOOKUP(H1702,[4]c!$C$2:$AO$189,9,FALSE)</f>
        <v>18</v>
      </c>
      <c r="Q1702" s="51">
        <f>VLOOKUP(H1702,[4]c!$C$2:$AO$189,10,FALSE)</f>
        <v>18</v>
      </c>
      <c r="R1702" s="51">
        <f>VLOOKUP(H1702,[4]c!$C$2:$AO$189,11,FALSE)</f>
        <v>17</v>
      </c>
      <c r="S1702" s="51">
        <f>VLOOKUP(H1702,[4]c!$C$2:$AO$189,12,FALSE)</f>
        <v>17</v>
      </c>
      <c r="T1702" s="51">
        <f>VLOOKUP(H1702,[4]c!$C$2:$AO$189,13,FALSE)</f>
        <v>20</v>
      </c>
      <c r="U1702" s="51">
        <f>VLOOKUP(H1702,[4]c!$C$2:$AO$189,14,FALSE)</f>
        <v>23</v>
      </c>
      <c r="V1702" s="51">
        <f>VLOOKUP(H1702,[4]c!$C$2:$AO$189,15,FALSE)</f>
        <v>22</v>
      </c>
      <c r="W1702" s="51">
        <f>VLOOKUP(H1702,[4]c!$C$2:$AO$189,16,FALSE)</f>
        <v>23</v>
      </c>
      <c r="X1702" s="51">
        <f>VLOOKUP(H1702,[4]c!$C$2:$AO$189,17,FALSE)</f>
        <v>20</v>
      </c>
      <c r="Y1702" s="51">
        <f>VLOOKUP(H1702,[4]c!$C$2:$AO$189,18,FALSE)</f>
        <v>19</v>
      </c>
      <c r="Z1702" s="51">
        <f>VLOOKUP(H1702,[4]c!$C$2:$AO$189,19,FALSE)</f>
        <v>18</v>
      </c>
      <c r="AA1702" s="51">
        <f>VLOOKUP(H1702,[4]c!$C$2:$AO$189,20,FALSE)</f>
        <v>17</v>
      </c>
      <c r="AB1702" s="51">
        <f>VLOOKUP(H1702,[4]c!$C$2:$AO$189,21,FALSE)</f>
        <v>16</v>
      </c>
      <c r="AC1702" s="51">
        <f>VLOOKUP(H1702,[4]c!$C$2:$AO$189,22,FALSE)</f>
        <v>16</v>
      </c>
      <c r="AD1702" s="51">
        <f>VLOOKUP(H1702,[4]c!$C$2:$AO$189,23,FALSE)</f>
        <v>76</v>
      </c>
      <c r="AE1702" s="51">
        <f>VLOOKUP(H1702,[4]c!$C$2:$AO$189,24,FALSE)</f>
        <v>77</v>
      </c>
      <c r="AF1702" s="51">
        <f>VLOOKUP(H1702,[4]c!$C$2:$AO$189,25,FALSE)</f>
        <v>77</v>
      </c>
      <c r="AG1702" s="51">
        <f>VLOOKUP(H1702,[4]c!$C$2:$AO$189,26,FALSE)</f>
        <v>73</v>
      </c>
      <c r="AH1702" s="51">
        <f>VLOOKUP(H1702,[4]c!$C$2:$AO$189,27,FALSE)</f>
        <v>67</v>
      </c>
      <c r="AI1702" s="51">
        <f>VLOOKUP(H1702,[4]c!$C$2:$AO$189,28,FALSE)</f>
        <v>63</v>
      </c>
      <c r="AJ1702" s="51">
        <f>VLOOKUP(H1702,[4]c!$C$2:$AO$189,29,FALSE)</f>
        <v>49</v>
      </c>
      <c r="AK1702" s="51">
        <f>VLOOKUP(H1702,[4]c!$C$2:$AO$189,30,FALSE)</f>
        <v>40</v>
      </c>
      <c r="AL1702" s="51">
        <f>VLOOKUP(H1702,[4]c!$C$2:$AO$189,31,FALSE)</f>
        <v>33</v>
      </c>
      <c r="AM1702" s="51">
        <f>VLOOKUP(H1702,[4]c!$C$2:$AO$189,32,FALSE)</f>
        <v>29</v>
      </c>
      <c r="AN1702" s="51">
        <f>VLOOKUP(H1702,[4]c!$C$2:$AO$189,33,FALSE)</f>
        <v>20</v>
      </c>
      <c r="AO1702" s="51">
        <f>VLOOKUP(H1702,[4]c!$C$2:$AO$189,34,FALSE)</f>
        <v>15</v>
      </c>
      <c r="AP1702" s="51">
        <f>VLOOKUP(H1702,[4]c!$C$2:$AO$189,35,FALSE)</f>
        <v>11</v>
      </c>
      <c r="AQ1702" s="51">
        <f>VLOOKUP(H1702,[4]c!$C$2:$AO$189,36,FALSE)</f>
        <v>53</v>
      </c>
      <c r="AR1702" s="51">
        <f>VLOOKUP(H1702,[4]c!$C$2:$AO$189,37,FALSE)</f>
        <v>39</v>
      </c>
      <c r="AS1702" s="51">
        <f>VLOOKUP(H1702,[4]c!$C$2:$AO$189,38,FALSE)</f>
        <v>215</v>
      </c>
      <c r="AT1702" s="51">
        <f>VLOOKUP(H1702,[4]c!$C$2:$AO$189,39,FALSE)</f>
        <v>34</v>
      </c>
      <c r="AU1702" s="58">
        <v>7749</v>
      </c>
      <c r="AV1702" s="109"/>
      <c r="AW1702" s="109"/>
    </row>
    <row r="1703" spans="1:49" s="33" customFormat="1" ht="12">
      <c r="A1703" s="6">
        <v>1699</v>
      </c>
      <c r="B1703" s="86">
        <v>6866</v>
      </c>
      <c r="C1703" s="76" t="s">
        <v>997</v>
      </c>
      <c r="D1703" s="76" t="s">
        <v>820</v>
      </c>
      <c r="E1703" s="76" t="s">
        <v>826</v>
      </c>
      <c r="F1703" s="46" t="s">
        <v>592</v>
      </c>
      <c r="G1703" s="78" t="s">
        <v>662</v>
      </c>
      <c r="H1703" s="86">
        <v>6866</v>
      </c>
      <c r="I1703" s="16">
        <f t="shared" ref="I1703:I1754" si="1094">SUM(J1703:AP1703)</f>
        <v>144</v>
      </c>
      <c r="J1703" s="51">
        <f>VLOOKUP(H1703,[4]c!$C$2:$AO$189,3,FALSE)</f>
        <v>2</v>
      </c>
      <c r="K1703" s="51">
        <f>VLOOKUP(H1703,[4]c!$C$2:$AO$189,4,FALSE)</f>
        <v>2</v>
      </c>
      <c r="L1703" s="51">
        <f>VLOOKUP(H1703,[4]c!$C$2:$AO$189,5,FALSE)</f>
        <v>4</v>
      </c>
      <c r="M1703" s="51">
        <f>VLOOKUP(H1703,[4]c!$C$2:$AO$189,6,FALSE)</f>
        <v>4</v>
      </c>
      <c r="N1703" s="51">
        <f>VLOOKUP(H1703,[4]c!$C$2:$AO$189,7,FALSE)</f>
        <v>4</v>
      </c>
      <c r="O1703" s="51">
        <f>VLOOKUP(H1703,[4]c!$C$2:$AO$189,8,FALSE)</f>
        <v>3</v>
      </c>
      <c r="P1703" s="51">
        <f>VLOOKUP(H1703,[4]c!$C$2:$AO$189,9,FALSE)</f>
        <v>3</v>
      </c>
      <c r="Q1703" s="51">
        <f>VLOOKUP(H1703,[4]c!$C$2:$AO$189,10,FALSE)</f>
        <v>3</v>
      </c>
      <c r="R1703" s="51">
        <f>VLOOKUP(H1703,[4]c!$C$2:$AO$189,11,FALSE)</f>
        <v>3</v>
      </c>
      <c r="S1703" s="51">
        <f>VLOOKUP(H1703,[4]c!$C$2:$AO$189,12,FALSE)</f>
        <v>3</v>
      </c>
      <c r="T1703" s="51">
        <f>VLOOKUP(H1703,[4]c!$C$2:$AO$189,13,FALSE)</f>
        <v>3</v>
      </c>
      <c r="U1703" s="51">
        <f>VLOOKUP(H1703,[4]c!$C$2:$AO$189,14,FALSE)</f>
        <v>3</v>
      </c>
      <c r="V1703" s="51">
        <f>VLOOKUP(H1703,[4]c!$C$2:$AO$189,15,FALSE)</f>
        <v>3</v>
      </c>
      <c r="W1703" s="51">
        <f>VLOOKUP(H1703,[4]c!$C$2:$AO$189,16,FALSE)</f>
        <v>3</v>
      </c>
      <c r="X1703" s="51">
        <f>VLOOKUP(H1703,[4]c!$C$2:$AO$189,17,FALSE)</f>
        <v>3</v>
      </c>
      <c r="Y1703" s="51">
        <f>VLOOKUP(H1703,[4]c!$C$2:$AO$189,18,FALSE)</f>
        <v>3</v>
      </c>
      <c r="Z1703" s="51">
        <f>VLOOKUP(H1703,[4]c!$C$2:$AO$189,19,FALSE)</f>
        <v>3</v>
      </c>
      <c r="AA1703" s="51">
        <f>VLOOKUP(H1703,[4]c!$C$2:$AO$189,20,FALSE)</f>
        <v>3</v>
      </c>
      <c r="AB1703" s="51">
        <f>VLOOKUP(H1703,[4]c!$C$2:$AO$189,21,FALSE)</f>
        <v>3</v>
      </c>
      <c r="AC1703" s="51">
        <f>VLOOKUP(H1703,[4]c!$C$2:$AO$189,22,FALSE)</f>
        <v>3</v>
      </c>
      <c r="AD1703" s="51">
        <f>VLOOKUP(H1703,[4]c!$C$2:$AO$189,23,FALSE)</f>
        <v>11</v>
      </c>
      <c r="AE1703" s="51">
        <f>VLOOKUP(H1703,[4]c!$C$2:$AO$189,24,FALSE)</f>
        <v>11</v>
      </c>
      <c r="AF1703" s="51">
        <f>VLOOKUP(H1703,[4]c!$C$2:$AO$189,25,FALSE)</f>
        <v>11</v>
      </c>
      <c r="AG1703" s="51">
        <f>VLOOKUP(H1703,[4]c!$C$2:$AO$189,26,FALSE)</f>
        <v>9</v>
      </c>
      <c r="AH1703" s="51">
        <f>VLOOKUP(H1703,[4]c!$C$2:$AO$189,27,FALSE)</f>
        <v>9</v>
      </c>
      <c r="AI1703" s="51">
        <f>VLOOKUP(H1703,[4]c!$C$2:$AO$189,28,FALSE)</f>
        <v>8</v>
      </c>
      <c r="AJ1703" s="51">
        <f>VLOOKUP(H1703,[4]c!$C$2:$AO$189,29,FALSE)</f>
        <v>6</v>
      </c>
      <c r="AK1703" s="51">
        <f>VLOOKUP(H1703,[4]c!$C$2:$AO$189,30,FALSE)</f>
        <v>5</v>
      </c>
      <c r="AL1703" s="51">
        <f>VLOOKUP(H1703,[4]c!$C$2:$AO$189,31,FALSE)</f>
        <v>4</v>
      </c>
      <c r="AM1703" s="51">
        <f>VLOOKUP(H1703,[4]c!$C$2:$AO$189,32,FALSE)</f>
        <v>4</v>
      </c>
      <c r="AN1703" s="51">
        <f>VLOOKUP(H1703,[4]c!$C$2:$AO$189,33,FALSE)</f>
        <v>2</v>
      </c>
      <c r="AO1703" s="51">
        <f>VLOOKUP(H1703,[4]c!$C$2:$AO$189,34,FALSE)</f>
        <v>2</v>
      </c>
      <c r="AP1703" s="51">
        <f>VLOOKUP(H1703,[4]c!$C$2:$AO$189,35,FALSE)</f>
        <v>1</v>
      </c>
      <c r="AQ1703" s="51">
        <f>VLOOKUP(H1703,[4]c!$C$2:$AO$189,36,FALSE)</f>
        <v>7</v>
      </c>
      <c r="AR1703" s="51">
        <f>VLOOKUP(H1703,[4]c!$C$2:$AO$189,37,FALSE)</f>
        <v>7</v>
      </c>
      <c r="AS1703" s="51">
        <f>VLOOKUP(H1703,[4]c!$C$2:$AO$189,38,FALSE)</f>
        <v>29</v>
      </c>
      <c r="AT1703" s="51">
        <f>VLOOKUP(H1703,[4]c!$C$2:$AO$189,39,FALSE)</f>
        <v>5</v>
      </c>
      <c r="AU1703" s="58">
        <v>6866</v>
      </c>
      <c r="AV1703" s="109"/>
      <c r="AW1703" s="109"/>
    </row>
    <row r="1704" spans="1:49" s="33" customFormat="1" ht="12">
      <c r="A1704" s="21">
        <v>1700</v>
      </c>
      <c r="B1704" s="86">
        <v>6937</v>
      </c>
      <c r="C1704" s="76" t="s">
        <v>997</v>
      </c>
      <c r="D1704" s="76" t="s">
        <v>820</v>
      </c>
      <c r="E1704" s="76" t="s">
        <v>826</v>
      </c>
      <c r="F1704" s="46" t="s">
        <v>533</v>
      </c>
      <c r="G1704" s="78" t="s">
        <v>662</v>
      </c>
      <c r="H1704" s="86">
        <v>6937</v>
      </c>
      <c r="I1704" s="16">
        <f t="shared" si="1094"/>
        <v>797</v>
      </c>
      <c r="J1704" s="51">
        <f>VLOOKUP(H1704,[4]c!$C$2:$AO$189,3,FALSE)</f>
        <v>6</v>
      </c>
      <c r="K1704" s="51">
        <f>VLOOKUP(H1704,[4]c!$C$2:$AO$189,4,FALSE)</f>
        <v>11</v>
      </c>
      <c r="L1704" s="51">
        <f>VLOOKUP(H1704,[4]c!$C$2:$AO$189,5,FALSE)</f>
        <v>9</v>
      </c>
      <c r="M1704" s="51">
        <f>VLOOKUP(H1704,[4]c!$C$2:$AO$189,6,FALSE)</f>
        <v>14</v>
      </c>
      <c r="N1704" s="51">
        <f>VLOOKUP(H1704,[4]c!$C$2:$AO$189,7,FALSE)</f>
        <v>9</v>
      </c>
      <c r="O1704" s="51">
        <f>VLOOKUP(H1704,[4]c!$C$2:$AO$189,8,FALSE)</f>
        <v>15</v>
      </c>
      <c r="P1704" s="51">
        <f>VLOOKUP(H1704,[4]c!$C$2:$AO$189,9,FALSE)</f>
        <v>15</v>
      </c>
      <c r="Q1704" s="51">
        <f>VLOOKUP(H1704,[4]c!$C$2:$AO$189,10,FALSE)</f>
        <v>17</v>
      </c>
      <c r="R1704" s="51">
        <f>VLOOKUP(H1704,[4]c!$C$2:$AO$189,11,FALSE)</f>
        <v>17</v>
      </c>
      <c r="S1704" s="51">
        <f>VLOOKUP(H1704,[4]c!$C$2:$AO$189,12,FALSE)</f>
        <v>17</v>
      </c>
      <c r="T1704" s="51">
        <f>VLOOKUP(H1704,[4]c!$C$2:$AO$189,13,FALSE)</f>
        <v>19</v>
      </c>
      <c r="U1704" s="51">
        <f>VLOOKUP(H1704,[4]c!$C$2:$AO$189,14,FALSE)</f>
        <v>20</v>
      </c>
      <c r="V1704" s="51">
        <f>VLOOKUP(H1704,[4]c!$C$2:$AO$189,15,FALSE)</f>
        <v>20</v>
      </c>
      <c r="W1704" s="51">
        <f>VLOOKUP(H1704,[4]c!$C$2:$AO$189,16,FALSE)</f>
        <v>20</v>
      </c>
      <c r="X1704" s="51">
        <f>VLOOKUP(H1704,[4]c!$C$2:$AO$189,17,FALSE)</f>
        <v>18</v>
      </c>
      <c r="Y1704" s="51">
        <f>VLOOKUP(H1704,[4]c!$C$2:$AO$189,18,FALSE)</f>
        <v>18</v>
      </c>
      <c r="Z1704" s="51">
        <f>VLOOKUP(H1704,[4]c!$C$2:$AO$189,19,FALSE)</f>
        <v>17</v>
      </c>
      <c r="AA1704" s="51">
        <f>VLOOKUP(H1704,[4]c!$C$2:$AO$189,20,FALSE)</f>
        <v>16</v>
      </c>
      <c r="AB1704" s="51">
        <f>VLOOKUP(H1704,[4]c!$C$2:$AO$189,21,FALSE)</f>
        <v>14</v>
      </c>
      <c r="AC1704" s="51">
        <f>VLOOKUP(H1704,[4]c!$C$2:$AO$189,22,FALSE)</f>
        <v>13</v>
      </c>
      <c r="AD1704" s="51">
        <f>VLOOKUP(H1704,[4]c!$C$2:$AO$189,23,FALSE)</f>
        <v>59</v>
      </c>
      <c r="AE1704" s="51">
        <f>VLOOKUP(H1704,[4]c!$C$2:$AO$189,24,FALSE)</f>
        <v>60</v>
      </c>
      <c r="AF1704" s="51">
        <f>VLOOKUP(H1704,[4]c!$C$2:$AO$189,25,FALSE)</f>
        <v>60</v>
      </c>
      <c r="AG1704" s="51">
        <f>VLOOKUP(H1704,[4]c!$C$2:$AO$189,26,FALSE)</f>
        <v>56</v>
      </c>
      <c r="AH1704" s="51">
        <f>VLOOKUP(H1704,[4]c!$C$2:$AO$189,27,FALSE)</f>
        <v>53</v>
      </c>
      <c r="AI1704" s="51">
        <f>VLOOKUP(H1704,[4]c!$C$2:$AO$189,28,FALSE)</f>
        <v>48</v>
      </c>
      <c r="AJ1704" s="51">
        <f>VLOOKUP(H1704,[4]c!$C$2:$AO$189,29,FALSE)</f>
        <v>38</v>
      </c>
      <c r="AK1704" s="51">
        <f>VLOOKUP(H1704,[4]c!$C$2:$AO$189,30,FALSE)</f>
        <v>31</v>
      </c>
      <c r="AL1704" s="51">
        <f>VLOOKUP(H1704,[4]c!$C$2:$AO$189,31,FALSE)</f>
        <v>27</v>
      </c>
      <c r="AM1704" s="51">
        <f>VLOOKUP(H1704,[4]c!$C$2:$AO$189,32,FALSE)</f>
        <v>23</v>
      </c>
      <c r="AN1704" s="51">
        <f>VLOOKUP(H1704,[4]c!$C$2:$AO$189,33,FALSE)</f>
        <v>16</v>
      </c>
      <c r="AO1704" s="51">
        <f>VLOOKUP(H1704,[4]c!$C$2:$AO$189,34,FALSE)</f>
        <v>12</v>
      </c>
      <c r="AP1704" s="51">
        <f>VLOOKUP(H1704,[4]c!$C$2:$AO$189,35,FALSE)</f>
        <v>9</v>
      </c>
      <c r="AQ1704" s="51">
        <f>VLOOKUP(H1704,[4]c!$C$2:$AO$189,36,FALSE)</f>
        <v>48</v>
      </c>
      <c r="AR1704" s="51">
        <f>VLOOKUP(H1704,[4]c!$C$2:$AO$189,37,FALSE)</f>
        <v>36</v>
      </c>
      <c r="AS1704" s="51">
        <f>VLOOKUP(H1704,[4]c!$C$2:$AO$189,38,FALSE)</f>
        <v>167</v>
      </c>
      <c r="AT1704" s="51">
        <f>VLOOKUP(H1704,[4]c!$C$2:$AO$189,39,FALSE)</f>
        <v>27</v>
      </c>
      <c r="AU1704" s="58">
        <v>6937</v>
      </c>
      <c r="AV1704" s="109"/>
      <c r="AW1704" s="109"/>
    </row>
    <row r="1705" spans="1:49" s="33" customFormat="1" ht="12">
      <c r="A1705" s="21">
        <v>1701</v>
      </c>
      <c r="B1705" s="86">
        <v>6948</v>
      </c>
      <c r="C1705" s="76" t="s">
        <v>997</v>
      </c>
      <c r="D1705" s="76" t="s">
        <v>820</v>
      </c>
      <c r="E1705" s="76" t="s">
        <v>826</v>
      </c>
      <c r="F1705" s="46" t="s">
        <v>593</v>
      </c>
      <c r="G1705" s="78" t="s">
        <v>662</v>
      </c>
      <c r="H1705" s="86">
        <v>6948</v>
      </c>
      <c r="I1705" s="16">
        <f t="shared" si="1094"/>
        <v>369</v>
      </c>
      <c r="J1705" s="51">
        <f>VLOOKUP(H1705,[4]c!$C$2:$AO$189,3,FALSE)</f>
        <v>3</v>
      </c>
      <c r="K1705" s="51">
        <f>VLOOKUP(H1705,[4]c!$C$2:$AO$189,4,FALSE)</f>
        <v>2</v>
      </c>
      <c r="L1705" s="51">
        <f>VLOOKUP(H1705,[4]c!$C$2:$AO$189,5,FALSE)</f>
        <v>3</v>
      </c>
      <c r="M1705" s="51">
        <f>VLOOKUP(H1705,[4]c!$C$2:$AO$189,6,FALSE)</f>
        <v>1</v>
      </c>
      <c r="N1705" s="51">
        <f>VLOOKUP(H1705,[4]c!$C$2:$AO$189,7,FALSE)</f>
        <v>3</v>
      </c>
      <c r="O1705" s="51">
        <f>VLOOKUP(H1705,[4]c!$C$2:$AO$189,8,FALSE)</f>
        <v>8</v>
      </c>
      <c r="P1705" s="51">
        <f>VLOOKUP(H1705,[4]c!$C$2:$AO$189,9,FALSE)</f>
        <v>8</v>
      </c>
      <c r="Q1705" s="51">
        <f>VLOOKUP(H1705,[4]c!$C$2:$AO$189,10,FALSE)</f>
        <v>9</v>
      </c>
      <c r="R1705" s="51">
        <f>VLOOKUP(H1705,[4]c!$C$2:$AO$189,11,FALSE)</f>
        <v>9</v>
      </c>
      <c r="S1705" s="51">
        <f>VLOOKUP(H1705,[4]c!$C$2:$AO$189,12,FALSE)</f>
        <v>9</v>
      </c>
      <c r="T1705" s="51">
        <f>VLOOKUP(H1705,[4]c!$C$2:$AO$189,13,FALSE)</f>
        <v>10</v>
      </c>
      <c r="U1705" s="51">
        <f>VLOOKUP(H1705,[4]c!$C$2:$AO$189,14,FALSE)</f>
        <v>10</v>
      </c>
      <c r="V1705" s="51">
        <f>VLOOKUP(H1705,[4]c!$C$2:$AO$189,15,FALSE)</f>
        <v>10</v>
      </c>
      <c r="W1705" s="51">
        <f>VLOOKUP(H1705,[4]c!$C$2:$AO$189,16,FALSE)</f>
        <v>10</v>
      </c>
      <c r="X1705" s="51">
        <f>VLOOKUP(H1705,[4]c!$C$2:$AO$189,17,FALSE)</f>
        <v>9</v>
      </c>
      <c r="Y1705" s="51">
        <f>VLOOKUP(H1705,[4]c!$C$2:$AO$189,18,FALSE)</f>
        <v>9</v>
      </c>
      <c r="Z1705" s="51">
        <f>VLOOKUP(H1705,[4]c!$C$2:$AO$189,19,FALSE)</f>
        <v>8</v>
      </c>
      <c r="AA1705" s="51">
        <f>VLOOKUP(H1705,[4]c!$C$2:$AO$189,20,FALSE)</f>
        <v>7</v>
      </c>
      <c r="AB1705" s="51">
        <f>VLOOKUP(H1705,[4]c!$C$2:$AO$189,21,FALSE)</f>
        <v>7</v>
      </c>
      <c r="AC1705" s="51">
        <f>VLOOKUP(H1705,[4]c!$C$2:$AO$189,22,FALSE)</f>
        <v>6</v>
      </c>
      <c r="AD1705" s="51">
        <f>VLOOKUP(H1705,[4]c!$C$2:$AO$189,23,FALSE)</f>
        <v>28</v>
      </c>
      <c r="AE1705" s="51">
        <f>VLOOKUP(H1705,[4]c!$C$2:$AO$189,24,FALSE)</f>
        <v>30</v>
      </c>
      <c r="AF1705" s="51">
        <f>VLOOKUP(H1705,[4]c!$C$2:$AO$189,25,FALSE)</f>
        <v>28</v>
      </c>
      <c r="AG1705" s="51">
        <f>VLOOKUP(H1705,[4]c!$C$2:$AO$189,26,FALSE)</f>
        <v>26</v>
      </c>
      <c r="AH1705" s="51">
        <f>VLOOKUP(H1705,[4]c!$C$2:$AO$189,27,FALSE)</f>
        <v>25</v>
      </c>
      <c r="AI1705" s="51">
        <f>VLOOKUP(H1705,[4]c!$C$2:$AO$189,28,FALSE)</f>
        <v>23</v>
      </c>
      <c r="AJ1705" s="51">
        <f>VLOOKUP(H1705,[4]c!$C$2:$AO$189,29,FALSE)</f>
        <v>16</v>
      </c>
      <c r="AK1705" s="51">
        <f>VLOOKUP(H1705,[4]c!$C$2:$AO$189,30,FALSE)</f>
        <v>13</v>
      </c>
      <c r="AL1705" s="51">
        <f>VLOOKUP(H1705,[4]c!$C$2:$AO$189,31,FALSE)</f>
        <v>12</v>
      </c>
      <c r="AM1705" s="51">
        <f>VLOOKUP(H1705,[4]c!$C$2:$AO$189,32,FALSE)</f>
        <v>10</v>
      </c>
      <c r="AN1705" s="51">
        <f>VLOOKUP(H1705,[4]c!$C$2:$AO$189,33,FALSE)</f>
        <v>7</v>
      </c>
      <c r="AO1705" s="51">
        <f>VLOOKUP(H1705,[4]c!$C$2:$AO$189,34,FALSE)</f>
        <v>5</v>
      </c>
      <c r="AP1705" s="51">
        <f>VLOOKUP(H1705,[4]c!$C$2:$AO$189,35,FALSE)</f>
        <v>5</v>
      </c>
      <c r="AQ1705" s="51">
        <f>VLOOKUP(H1705,[4]c!$C$2:$AO$189,36,FALSE)</f>
        <v>24</v>
      </c>
      <c r="AR1705" s="51">
        <f>VLOOKUP(H1705,[4]c!$C$2:$AO$189,37,FALSE)</f>
        <v>17</v>
      </c>
      <c r="AS1705" s="51">
        <f>VLOOKUP(H1705,[4]c!$C$2:$AO$189,38,FALSE)</f>
        <v>80</v>
      </c>
      <c r="AT1705" s="51">
        <f>VLOOKUP(H1705,[4]c!$C$2:$AO$189,39,FALSE)</f>
        <v>13</v>
      </c>
      <c r="AU1705" s="58">
        <v>6948</v>
      </c>
      <c r="AV1705" s="109"/>
      <c r="AW1705" s="109"/>
    </row>
    <row r="1706" spans="1:49" s="33" customFormat="1" ht="12">
      <c r="A1706" s="6">
        <v>1702</v>
      </c>
      <c r="B1706" s="86">
        <v>11061</v>
      </c>
      <c r="C1706" s="76" t="s">
        <v>997</v>
      </c>
      <c r="D1706" s="76" t="s">
        <v>820</v>
      </c>
      <c r="E1706" s="76" t="s">
        <v>826</v>
      </c>
      <c r="F1706" s="44" t="s">
        <v>988</v>
      </c>
      <c r="G1706" s="78" t="s">
        <v>662</v>
      </c>
      <c r="H1706" s="86">
        <v>11061</v>
      </c>
      <c r="I1706" s="16">
        <f t="shared" si="1094"/>
        <v>64</v>
      </c>
      <c r="J1706" s="51">
        <f>VLOOKUP(H1706,[4]c!$C$2:$AO$189,3,FALSE)</f>
        <v>5</v>
      </c>
      <c r="K1706" s="51">
        <f>VLOOKUP(H1706,[4]c!$C$2:$AO$189,4,FALSE)</f>
        <v>4</v>
      </c>
      <c r="L1706" s="51">
        <f>VLOOKUP(H1706,[4]c!$C$2:$AO$189,5,FALSE)</f>
        <v>6</v>
      </c>
      <c r="M1706" s="51">
        <f>VLOOKUP(H1706,[4]c!$C$2:$AO$189,6,FALSE)</f>
        <v>5</v>
      </c>
      <c r="N1706" s="51">
        <f>VLOOKUP(H1706,[4]c!$C$2:$AO$189,7,FALSE)</f>
        <v>5</v>
      </c>
      <c r="O1706" s="51">
        <f>VLOOKUP(H1706,[4]c!$C$2:$AO$189,8,FALSE)</f>
        <v>1</v>
      </c>
      <c r="P1706" s="51">
        <f>VLOOKUP(H1706,[4]c!$C$2:$AO$189,9,FALSE)</f>
        <v>1</v>
      </c>
      <c r="Q1706" s="51">
        <f>VLOOKUP(H1706,[4]c!$C$2:$AO$189,10,FALSE)</f>
        <v>1</v>
      </c>
      <c r="R1706" s="51">
        <f>VLOOKUP(H1706,[4]c!$C$2:$AO$189,11,FALSE)</f>
        <v>1</v>
      </c>
      <c r="S1706" s="51">
        <f>VLOOKUP(H1706,[4]c!$C$2:$AO$189,12,FALSE)</f>
        <v>1</v>
      </c>
      <c r="T1706" s="51">
        <f>VLOOKUP(H1706,[4]c!$C$2:$AO$189,13,FALSE)</f>
        <v>1</v>
      </c>
      <c r="U1706" s="51">
        <f>VLOOKUP(H1706,[4]c!$C$2:$AO$189,14,FALSE)</f>
        <v>1</v>
      </c>
      <c r="V1706" s="51">
        <f>VLOOKUP(H1706,[4]c!$C$2:$AO$189,15,FALSE)</f>
        <v>1</v>
      </c>
      <c r="W1706" s="51">
        <f>VLOOKUP(H1706,[4]c!$C$2:$AO$189,16,FALSE)</f>
        <v>1</v>
      </c>
      <c r="X1706" s="51">
        <f>VLOOKUP(H1706,[4]c!$C$2:$AO$189,17,FALSE)</f>
        <v>1</v>
      </c>
      <c r="Y1706" s="51">
        <f>VLOOKUP(H1706,[4]c!$C$2:$AO$189,18,FALSE)</f>
        <v>1</v>
      </c>
      <c r="Z1706" s="51">
        <f>VLOOKUP(H1706,[4]c!$C$2:$AO$189,19,FALSE)</f>
        <v>1</v>
      </c>
      <c r="AA1706" s="51">
        <f>VLOOKUP(H1706,[4]c!$C$2:$AO$189,20,FALSE)</f>
        <v>1</v>
      </c>
      <c r="AB1706" s="51">
        <f>VLOOKUP(H1706,[4]c!$C$2:$AO$189,21,FALSE)</f>
        <v>1</v>
      </c>
      <c r="AC1706" s="51">
        <f>VLOOKUP(H1706,[4]c!$C$2:$AO$189,22,FALSE)</f>
        <v>1</v>
      </c>
      <c r="AD1706" s="51">
        <f>VLOOKUP(H1706,[4]c!$C$2:$AO$189,23,FALSE)</f>
        <v>3</v>
      </c>
      <c r="AE1706" s="51">
        <f>VLOOKUP(H1706,[4]c!$C$2:$AO$189,24,FALSE)</f>
        <v>3</v>
      </c>
      <c r="AF1706" s="51">
        <f>VLOOKUP(H1706,[4]c!$C$2:$AO$189,25,FALSE)</f>
        <v>3</v>
      </c>
      <c r="AG1706" s="51">
        <f>VLOOKUP(H1706,[4]c!$C$2:$AO$189,26,FALSE)</f>
        <v>3</v>
      </c>
      <c r="AH1706" s="51">
        <f>VLOOKUP(H1706,[4]c!$C$2:$AO$189,27,FALSE)</f>
        <v>3</v>
      </c>
      <c r="AI1706" s="51">
        <f>VLOOKUP(H1706,[4]c!$C$2:$AO$189,28,FALSE)</f>
        <v>2</v>
      </c>
      <c r="AJ1706" s="51">
        <f>VLOOKUP(H1706,[4]c!$C$2:$AO$189,29,FALSE)</f>
        <v>1</v>
      </c>
      <c r="AK1706" s="51">
        <f>VLOOKUP(H1706,[4]c!$C$2:$AO$189,30,FALSE)</f>
        <v>1</v>
      </c>
      <c r="AL1706" s="51">
        <f>VLOOKUP(H1706,[4]c!$C$2:$AO$189,31,FALSE)</f>
        <v>1</v>
      </c>
      <c r="AM1706" s="51">
        <f>VLOOKUP(H1706,[4]c!$C$2:$AO$189,32,FALSE)</f>
        <v>1</v>
      </c>
      <c r="AN1706" s="51">
        <f>VLOOKUP(H1706,[4]c!$C$2:$AO$189,33,FALSE)</f>
        <v>1</v>
      </c>
      <c r="AO1706" s="51">
        <f>VLOOKUP(H1706,[4]c!$C$2:$AO$189,34,FALSE)</f>
        <v>1</v>
      </c>
      <c r="AP1706" s="51">
        <f>VLOOKUP(H1706,[4]c!$C$2:$AO$189,35,FALSE)</f>
        <v>1</v>
      </c>
      <c r="AQ1706" s="51">
        <f>VLOOKUP(H1706,[4]c!$C$2:$AO$189,36,FALSE)</f>
        <v>2</v>
      </c>
      <c r="AR1706" s="51">
        <f>VLOOKUP(H1706,[4]c!$C$2:$AO$189,37,FALSE)</f>
        <v>2</v>
      </c>
      <c r="AS1706" s="51">
        <f>VLOOKUP(H1706,[4]c!$C$2:$AO$189,38,FALSE)</f>
        <v>8</v>
      </c>
      <c r="AT1706" s="51">
        <f>VLOOKUP(H1706,[4]c!$C$2:$AO$189,39,FALSE)</f>
        <v>1</v>
      </c>
      <c r="AU1706" s="58">
        <v>11061</v>
      </c>
      <c r="AV1706" s="109"/>
      <c r="AW1706" s="109"/>
    </row>
    <row r="1707" spans="1:49" s="33" customFormat="1" ht="12">
      <c r="A1707" s="21">
        <v>1703</v>
      </c>
      <c r="B1707" s="86">
        <v>11063</v>
      </c>
      <c r="C1707" s="76" t="s">
        <v>997</v>
      </c>
      <c r="D1707" s="76" t="s">
        <v>820</v>
      </c>
      <c r="E1707" s="76" t="s">
        <v>826</v>
      </c>
      <c r="F1707" s="44" t="s">
        <v>594</v>
      </c>
      <c r="G1707" s="78" t="s">
        <v>662</v>
      </c>
      <c r="H1707" s="86">
        <v>11063</v>
      </c>
      <c r="I1707" s="16">
        <f t="shared" si="1094"/>
        <v>46</v>
      </c>
      <c r="J1707" s="51">
        <f>VLOOKUP(H1707,[4]c!$C$2:$AO$189,3,FALSE)</f>
        <v>2</v>
      </c>
      <c r="K1707" s="51">
        <f>VLOOKUP(H1707,[4]c!$C$2:$AO$189,4,FALSE)</f>
        <v>1</v>
      </c>
      <c r="L1707" s="51">
        <f>VLOOKUP(H1707,[4]c!$C$2:$AO$189,5,FALSE)</f>
        <v>1</v>
      </c>
      <c r="M1707" s="51">
        <f>VLOOKUP(H1707,[4]c!$C$2:$AO$189,6,FALSE)</f>
        <v>3</v>
      </c>
      <c r="N1707" s="51">
        <f>VLOOKUP(H1707,[4]c!$C$2:$AO$189,7,FALSE)</f>
        <v>0</v>
      </c>
      <c r="O1707" s="51">
        <f>VLOOKUP(H1707,[4]c!$C$2:$AO$189,8,FALSE)</f>
        <v>1</v>
      </c>
      <c r="P1707" s="51">
        <f>VLOOKUP(H1707,[4]c!$C$2:$AO$189,9,FALSE)</f>
        <v>1</v>
      </c>
      <c r="Q1707" s="51">
        <f>VLOOKUP(H1707,[4]c!$C$2:$AO$189,10,FALSE)</f>
        <v>1</v>
      </c>
      <c r="R1707" s="51">
        <f>VLOOKUP(H1707,[4]c!$C$2:$AO$189,11,FALSE)</f>
        <v>1</v>
      </c>
      <c r="S1707" s="51">
        <f>VLOOKUP(H1707,[4]c!$C$2:$AO$189,12,FALSE)</f>
        <v>1</v>
      </c>
      <c r="T1707" s="51">
        <f>VLOOKUP(H1707,[4]c!$C$2:$AO$189,13,FALSE)</f>
        <v>1</v>
      </c>
      <c r="U1707" s="51">
        <f>VLOOKUP(H1707,[4]c!$C$2:$AO$189,14,FALSE)</f>
        <v>1</v>
      </c>
      <c r="V1707" s="51">
        <f>VLOOKUP(H1707,[4]c!$C$2:$AO$189,15,FALSE)</f>
        <v>1</v>
      </c>
      <c r="W1707" s="51">
        <f>VLOOKUP(H1707,[4]c!$C$2:$AO$189,16,FALSE)</f>
        <v>1</v>
      </c>
      <c r="X1707" s="51">
        <f>VLOOKUP(H1707,[4]c!$C$2:$AO$189,17,FALSE)</f>
        <v>1</v>
      </c>
      <c r="Y1707" s="51">
        <f>VLOOKUP(H1707,[4]c!$C$2:$AO$189,18,FALSE)</f>
        <v>1</v>
      </c>
      <c r="Z1707" s="51">
        <f>VLOOKUP(H1707,[4]c!$C$2:$AO$189,19,FALSE)</f>
        <v>1</v>
      </c>
      <c r="AA1707" s="51">
        <f>VLOOKUP(H1707,[4]c!$C$2:$AO$189,20,FALSE)</f>
        <v>1</v>
      </c>
      <c r="AB1707" s="51">
        <f>VLOOKUP(H1707,[4]c!$C$2:$AO$189,21,FALSE)</f>
        <v>1</v>
      </c>
      <c r="AC1707" s="51">
        <f>VLOOKUP(H1707,[4]c!$C$2:$AO$189,22,FALSE)</f>
        <v>1</v>
      </c>
      <c r="AD1707" s="51">
        <f>VLOOKUP(H1707,[4]c!$C$2:$AO$189,23,FALSE)</f>
        <v>3</v>
      </c>
      <c r="AE1707" s="51">
        <f>VLOOKUP(H1707,[4]c!$C$2:$AO$189,24,FALSE)</f>
        <v>3</v>
      </c>
      <c r="AF1707" s="51">
        <f>VLOOKUP(H1707,[4]c!$C$2:$AO$189,25,FALSE)</f>
        <v>3</v>
      </c>
      <c r="AG1707" s="51">
        <f>VLOOKUP(H1707,[4]c!$C$2:$AO$189,26,FALSE)</f>
        <v>3</v>
      </c>
      <c r="AH1707" s="51">
        <f>VLOOKUP(H1707,[4]c!$C$2:$AO$189,27,FALSE)</f>
        <v>3</v>
      </c>
      <c r="AI1707" s="51">
        <f>VLOOKUP(H1707,[4]c!$C$2:$AO$189,28,FALSE)</f>
        <v>2</v>
      </c>
      <c r="AJ1707" s="51">
        <f>VLOOKUP(H1707,[4]c!$C$2:$AO$189,29,FALSE)</f>
        <v>1</v>
      </c>
      <c r="AK1707" s="51">
        <f>VLOOKUP(H1707,[4]c!$C$2:$AO$189,30,FALSE)</f>
        <v>1</v>
      </c>
      <c r="AL1707" s="51">
        <f>VLOOKUP(H1707,[4]c!$C$2:$AO$189,31,FALSE)</f>
        <v>1</v>
      </c>
      <c r="AM1707" s="51">
        <f>VLOOKUP(H1707,[4]c!$C$2:$AO$189,32,FALSE)</f>
        <v>1</v>
      </c>
      <c r="AN1707" s="51">
        <f>VLOOKUP(H1707,[4]c!$C$2:$AO$189,33,FALSE)</f>
        <v>1</v>
      </c>
      <c r="AO1707" s="51">
        <f>VLOOKUP(H1707,[4]c!$C$2:$AO$189,34,FALSE)</f>
        <v>1</v>
      </c>
      <c r="AP1707" s="51">
        <f>VLOOKUP(H1707,[4]c!$C$2:$AO$189,35,FALSE)</f>
        <v>1</v>
      </c>
      <c r="AQ1707" s="51">
        <f>VLOOKUP(H1707,[4]c!$C$2:$AO$189,36,FALSE)</f>
        <v>2</v>
      </c>
      <c r="AR1707" s="51">
        <f>VLOOKUP(H1707,[4]c!$C$2:$AO$189,37,FALSE)</f>
        <v>2</v>
      </c>
      <c r="AS1707" s="51">
        <f>VLOOKUP(H1707,[4]c!$C$2:$AO$189,38,FALSE)</f>
        <v>8</v>
      </c>
      <c r="AT1707" s="51">
        <f>VLOOKUP(H1707,[4]c!$C$2:$AO$189,39,FALSE)</f>
        <v>1</v>
      </c>
      <c r="AU1707" s="58">
        <v>11063</v>
      </c>
      <c r="AV1707" s="109"/>
      <c r="AW1707" s="109"/>
    </row>
    <row r="1708" spans="1:49" s="33" customFormat="1" ht="12">
      <c r="A1708" s="21">
        <v>1704</v>
      </c>
      <c r="B1708" s="86">
        <v>11258</v>
      </c>
      <c r="C1708" s="76" t="s">
        <v>997</v>
      </c>
      <c r="D1708" s="76" t="s">
        <v>820</v>
      </c>
      <c r="E1708" s="76" t="s">
        <v>826</v>
      </c>
      <c r="F1708" s="44" t="s">
        <v>595</v>
      </c>
      <c r="G1708" s="78" t="s">
        <v>662</v>
      </c>
      <c r="H1708" s="86">
        <v>11258</v>
      </c>
      <c r="I1708" s="16">
        <f t="shared" si="1094"/>
        <v>309</v>
      </c>
      <c r="J1708" s="51">
        <f>VLOOKUP(H1708,[4]c!$C$2:$AO$189,3,FALSE)</f>
        <v>3</v>
      </c>
      <c r="K1708" s="51">
        <f>VLOOKUP(H1708,[4]c!$C$2:$AO$189,4,FALSE)</f>
        <v>3</v>
      </c>
      <c r="L1708" s="51">
        <f>VLOOKUP(H1708,[4]c!$C$2:$AO$189,5,FALSE)</f>
        <v>2</v>
      </c>
      <c r="M1708" s="51">
        <f>VLOOKUP(H1708,[4]c!$C$2:$AO$189,6,FALSE)</f>
        <v>2</v>
      </c>
      <c r="N1708" s="51">
        <f>VLOOKUP(H1708,[4]c!$C$2:$AO$189,7,FALSE)</f>
        <v>7</v>
      </c>
      <c r="O1708" s="51">
        <f>VLOOKUP(H1708,[4]c!$C$2:$AO$189,8,FALSE)</f>
        <v>5</v>
      </c>
      <c r="P1708" s="51">
        <f>VLOOKUP(H1708,[4]c!$C$2:$AO$189,9,FALSE)</f>
        <v>5</v>
      </c>
      <c r="Q1708" s="51">
        <f>VLOOKUP(H1708,[4]c!$C$2:$AO$189,10,FALSE)</f>
        <v>6</v>
      </c>
      <c r="R1708" s="51">
        <f>VLOOKUP(H1708,[4]c!$C$2:$AO$189,11,FALSE)</f>
        <v>6</v>
      </c>
      <c r="S1708" s="51">
        <f>VLOOKUP(H1708,[4]c!$C$2:$AO$189,12,FALSE)</f>
        <v>6</v>
      </c>
      <c r="T1708" s="51">
        <f>VLOOKUP(H1708,[4]c!$C$2:$AO$189,13,FALSE)</f>
        <v>7</v>
      </c>
      <c r="U1708" s="51">
        <f>VLOOKUP(H1708,[4]c!$C$2:$AO$189,14,FALSE)</f>
        <v>7</v>
      </c>
      <c r="V1708" s="51">
        <f>VLOOKUP(H1708,[4]c!$C$2:$AO$189,15,FALSE)</f>
        <v>7</v>
      </c>
      <c r="W1708" s="51">
        <f>VLOOKUP(H1708,[4]c!$C$2:$AO$189,16,FALSE)</f>
        <v>7</v>
      </c>
      <c r="X1708" s="51">
        <f>VLOOKUP(H1708,[4]c!$C$2:$AO$189,17,FALSE)</f>
        <v>6</v>
      </c>
      <c r="Y1708" s="51">
        <f>VLOOKUP(H1708,[4]c!$C$2:$AO$189,18,FALSE)</f>
        <v>6</v>
      </c>
      <c r="Z1708" s="51">
        <f>VLOOKUP(H1708,[4]c!$C$2:$AO$189,19,FALSE)</f>
        <v>6</v>
      </c>
      <c r="AA1708" s="51">
        <f>VLOOKUP(H1708,[4]c!$C$2:$AO$189,20,FALSE)</f>
        <v>6</v>
      </c>
      <c r="AB1708" s="51">
        <f>VLOOKUP(H1708,[4]c!$C$2:$AO$189,21,FALSE)</f>
        <v>6</v>
      </c>
      <c r="AC1708" s="51">
        <f>VLOOKUP(H1708,[4]c!$C$2:$AO$189,22,FALSE)</f>
        <v>5</v>
      </c>
      <c r="AD1708" s="51">
        <f>VLOOKUP(H1708,[4]c!$C$2:$AO$189,23,FALSE)</f>
        <v>23</v>
      </c>
      <c r="AE1708" s="51">
        <f>VLOOKUP(H1708,[4]c!$C$2:$AO$189,24,FALSE)</f>
        <v>25</v>
      </c>
      <c r="AF1708" s="51">
        <f>VLOOKUP(H1708,[4]c!$C$2:$AO$189,25,FALSE)</f>
        <v>25</v>
      </c>
      <c r="AG1708" s="51">
        <f>VLOOKUP(H1708,[4]c!$C$2:$AO$189,26,FALSE)</f>
        <v>26</v>
      </c>
      <c r="AH1708" s="51">
        <f>VLOOKUP(H1708,[4]c!$C$2:$AO$189,27,FALSE)</f>
        <v>21</v>
      </c>
      <c r="AI1708" s="51">
        <f>VLOOKUP(H1708,[4]c!$C$2:$AO$189,28,FALSE)</f>
        <v>19</v>
      </c>
      <c r="AJ1708" s="51">
        <f>VLOOKUP(H1708,[4]c!$C$2:$AO$189,29,FALSE)</f>
        <v>15</v>
      </c>
      <c r="AK1708" s="51">
        <f>VLOOKUP(H1708,[4]c!$C$2:$AO$189,30,FALSE)</f>
        <v>13</v>
      </c>
      <c r="AL1708" s="51">
        <f>VLOOKUP(H1708,[4]c!$C$2:$AO$189,31,FALSE)</f>
        <v>11</v>
      </c>
      <c r="AM1708" s="51">
        <f>VLOOKUP(H1708,[4]c!$C$2:$AO$189,32,FALSE)</f>
        <v>9</v>
      </c>
      <c r="AN1708" s="51">
        <f>VLOOKUP(H1708,[4]c!$C$2:$AO$189,33,FALSE)</f>
        <v>6</v>
      </c>
      <c r="AO1708" s="51">
        <f>VLOOKUP(H1708,[4]c!$C$2:$AO$189,34,FALSE)</f>
        <v>4</v>
      </c>
      <c r="AP1708" s="51">
        <f>VLOOKUP(H1708,[4]c!$C$2:$AO$189,35,FALSE)</f>
        <v>4</v>
      </c>
      <c r="AQ1708" s="51">
        <f>VLOOKUP(H1708,[4]c!$C$2:$AO$189,36,FALSE)</f>
        <v>17</v>
      </c>
      <c r="AR1708" s="51">
        <f>VLOOKUP(H1708,[4]c!$C$2:$AO$189,37,FALSE)</f>
        <v>13</v>
      </c>
      <c r="AS1708" s="51">
        <f>VLOOKUP(H1708,[4]c!$C$2:$AO$189,38,FALSE)</f>
        <v>69</v>
      </c>
      <c r="AT1708" s="51">
        <f>VLOOKUP(H1708,[4]c!$C$2:$AO$189,39,FALSE)</f>
        <v>11</v>
      </c>
      <c r="AU1708" s="58">
        <v>11258</v>
      </c>
      <c r="AV1708" s="109"/>
      <c r="AW1708" s="109"/>
    </row>
    <row r="1709" spans="1:49" s="33" customFormat="1" ht="12">
      <c r="A1709" s="6">
        <v>1705</v>
      </c>
      <c r="B1709" s="86">
        <v>11262</v>
      </c>
      <c r="C1709" s="76" t="s">
        <v>997</v>
      </c>
      <c r="D1709" s="76" t="s">
        <v>820</v>
      </c>
      <c r="E1709" s="76" t="s">
        <v>826</v>
      </c>
      <c r="F1709" s="44" t="s">
        <v>596</v>
      </c>
      <c r="G1709" s="78" t="s">
        <v>662</v>
      </c>
      <c r="H1709" s="86">
        <v>11262</v>
      </c>
      <c r="I1709" s="16">
        <f t="shared" si="1094"/>
        <v>211</v>
      </c>
      <c r="J1709" s="51">
        <f>VLOOKUP(H1709,[4]c!$C$2:$AO$189,3,FALSE)</f>
        <v>2</v>
      </c>
      <c r="K1709" s="51">
        <f>VLOOKUP(H1709,[4]c!$C$2:$AO$189,4,FALSE)</f>
        <v>3</v>
      </c>
      <c r="L1709" s="51">
        <f>VLOOKUP(H1709,[4]c!$C$2:$AO$189,5,FALSE)</f>
        <v>3</v>
      </c>
      <c r="M1709" s="51">
        <f>VLOOKUP(H1709,[4]c!$C$2:$AO$189,6,FALSE)</f>
        <v>5</v>
      </c>
      <c r="N1709" s="51">
        <f>VLOOKUP(H1709,[4]c!$C$2:$AO$189,7,FALSE)</f>
        <v>2</v>
      </c>
      <c r="O1709" s="51">
        <f>VLOOKUP(H1709,[4]c!$C$2:$AO$189,8,FALSE)</f>
        <v>4</v>
      </c>
      <c r="P1709" s="51">
        <f>VLOOKUP(H1709,[4]c!$C$2:$AO$189,9,FALSE)</f>
        <v>4</v>
      </c>
      <c r="Q1709" s="51">
        <f>VLOOKUP(H1709,[4]c!$C$2:$AO$189,10,FALSE)</f>
        <v>4</v>
      </c>
      <c r="R1709" s="51">
        <f>VLOOKUP(H1709,[4]c!$C$2:$AO$189,11,FALSE)</f>
        <v>4</v>
      </c>
      <c r="S1709" s="51">
        <f>VLOOKUP(H1709,[4]c!$C$2:$AO$189,12,FALSE)</f>
        <v>4</v>
      </c>
      <c r="T1709" s="51">
        <f>VLOOKUP(H1709,[4]c!$C$2:$AO$189,13,FALSE)</f>
        <v>5</v>
      </c>
      <c r="U1709" s="51">
        <f>VLOOKUP(H1709,[4]c!$C$2:$AO$189,14,FALSE)</f>
        <v>5</v>
      </c>
      <c r="V1709" s="51">
        <f>VLOOKUP(H1709,[4]c!$C$2:$AO$189,15,FALSE)</f>
        <v>5</v>
      </c>
      <c r="W1709" s="51">
        <f>VLOOKUP(H1709,[4]c!$C$2:$AO$189,16,FALSE)</f>
        <v>5</v>
      </c>
      <c r="X1709" s="51">
        <f>VLOOKUP(H1709,[4]c!$C$2:$AO$189,17,FALSE)</f>
        <v>4</v>
      </c>
      <c r="Y1709" s="51">
        <f>VLOOKUP(H1709,[4]c!$C$2:$AO$189,18,FALSE)</f>
        <v>4</v>
      </c>
      <c r="Z1709" s="51">
        <f>VLOOKUP(H1709,[4]c!$C$2:$AO$189,19,FALSE)</f>
        <v>4</v>
      </c>
      <c r="AA1709" s="51">
        <f>VLOOKUP(H1709,[4]c!$C$2:$AO$189,20,FALSE)</f>
        <v>4</v>
      </c>
      <c r="AB1709" s="51">
        <f>VLOOKUP(H1709,[4]c!$C$2:$AO$189,21,FALSE)</f>
        <v>4</v>
      </c>
      <c r="AC1709" s="51">
        <f>VLOOKUP(H1709,[4]c!$C$2:$AO$189,22,FALSE)</f>
        <v>3</v>
      </c>
      <c r="AD1709" s="51">
        <f>VLOOKUP(H1709,[4]c!$C$2:$AO$189,23,FALSE)</f>
        <v>15</v>
      </c>
      <c r="AE1709" s="51">
        <f>VLOOKUP(H1709,[4]c!$C$2:$AO$189,24,FALSE)</f>
        <v>16</v>
      </c>
      <c r="AF1709" s="51">
        <f>VLOOKUP(H1709,[4]c!$C$2:$AO$189,25,FALSE)</f>
        <v>16</v>
      </c>
      <c r="AG1709" s="51">
        <f>VLOOKUP(H1709,[4]c!$C$2:$AO$189,26,FALSE)</f>
        <v>17</v>
      </c>
      <c r="AH1709" s="51">
        <f>VLOOKUP(H1709,[4]c!$C$2:$AO$189,27,FALSE)</f>
        <v>13</v>
      </c>
      <c r="AI1709" s="51">
        <f>VLOOKUP(H1709,[4]c!$C$2:$AO$189,28,FALSE)</f>
        <v>13</v>
      </c>
      <c r="AJ1709" s="51">
        <f>VLOOKUP(H1709,[4]c!$C$2:$AO$189,29,FALSE)</f>
        <v>10</v>
      </c>
      <c r="AK1709" s="51">
        <f>VLOOKUP(H1709,[4]c!$C$2:$AO$189,30,FALSE)</f>
        <v>9</v>
      </c>
      <c r="AL1709" s="51">
        <f>VLOOKUP(H1709,[4]c!$C$2:$AO$189,31,FALSE)</f>
        <v>7</v>
      </c>
      <c r="AM1709" s="51">
        <f>VLOOKUP(H1709,[4]c!$C$2:$AO$189,32,FALSE)</f>
        <v>6</v>
      </c>
      <c r="AN1709" s="51">
        <f>VLOOKUP(H1709,[4]c!$C$2:$AO$189,33,FALSE)</f>
        <v>5</v>
      </c>
      <c r="AO1709" s="51">
        <f>VLOOKUP(H1709,[4]c!$C$2:$AO$189,34,FALSE)</f>
        <v>3</v>
      </c>
      <c r="AP1709" s="51">
        <f>VLOOKUP(H1709,[4]c!$C$2:$AO$189,35,FALSE)</f>
        <v>3</v>
      </c>
      <c r="AQ1709" s="51">
        <f>VLOOKUP(H1709,[4]c!$C$2:$AO$189,36,FALSE)</f>
        <v>12</v>
      </c>
      <c r="AR1709" s="51">
        <f>VLOOKUP(H1709,[4]c!$C$2:$AO$189,37,FALSE)</f>
        <v>9</v>
      </c>
      <c r="AS1709" s="51">
        <f>VLOOKUP(H1709,[4]c!$C$2:$AO$189,38,FALSE)</f>
        <v>45</v>
      </c>
      <c r="AT1709" s="51">
        <f>VLOOKUP(H1709,[4]c!$C$2:$AO$189,39,FALSE)</f>
        <v>7</v>
      </c>
      <c r="AU1709" s="58">
        <v>11262</v>
      </c>
      <c r="AV1709" s="109"/>
      <c r="AW1709" s="109"/>
    </row>
    <row r="1710" spans="1:49" s="33" customFormat="1" ht="12">
      <c r="A1710" s="21">
        <v>1706</v>
      </c>
      <c r="B1710" s="86">
        <v>5032</v>
      </c>
      <c r="C1710" s="76" t="s">
        <v>997</v>
      </c>
      <c r="D1710" s="76" t="s">
        <v>820</v>
      </c>
      <c r="E1710" s="76" t="s">
        <v>822</v>
      </c>
      <c r="F1710" s="44" t="s">
        <v>614</v>
      </c>
      <c r="G1710" s="78" t="s">
        <v>662</v>
      </c>
      <c r="H1710" s="86">
        <v>5032</v>
      </c>
      <c r="I1710" s="16">
        <f>SUM(J1710:AP1710)</f>
        <v>372</v>
      </c>
      <c r="J1710" s="51">
        <f>VLOOKUP(H1710,[4]c!$C$2:$AO$189,3,FALSE)</f>
        <v>4</v>
      </c>
      <c r="K1710" s="51">
        <f>VLOOKUP(H1710,[4]c!$C$2:$AO$189,4,FALSE)</f>
        <v>4</v>
      </c>
      <c r="L1710" s="51">
        <f>VLOOKUP(H1710,[4]c!$C$2:$AO$189,5,FALSE)</f>
        <v>13</v>
      </c>
      <c r="M1710" s="51">
        <f>VLOOKUP(H1710,[4]c!$C$2:$AO$189,6,FALSE)</f>
        <v>8</v>
      </c>
      <c r="N1710" s="51">
        <f>VLOOKUP(H1710,[4]c!$C$2:$AO$189,7,FALSE)</f>
        <v>6</v>
      </c>
      <c r="O1710" s="51">
        <f>VLOOKUP(H1710,[4]c!$C$2:$AO$189,8,FALSE)</f>
        <v>7</v>
      </c>
      <c r="P1710" s="51">
        <f>VLOOKUP(H1710,[4]c!$C$2:$AO$189,9,FALSE)</f>
        <v>7</v>
      </c>
      <c r="Q1710" s="51">
        <f>VLOOKUP(H1710,[4]c!$C$2:$AO$189,10,FALSE)</f>
        <v>8</v>
      </c>
      <c r="R1710" s="51">
        <f>VLOOKUP(H1710,[4]c!$C$2:$AO$189,11,FALSE)</f>
        <v>8</v>
      </c>
      <c r="S1710" s="51">
        <f>VLOOKUP(H1710,[4]c!$C$2:$AO$189,12,FALSE)</f>
        <v>8</v>
      </c>
      <c r="T1710" s="51">
        <f>VLOOKUP(H1710,[4]c!$C$2:$AO$189,13,FALSE)</f>
        <v>9</v>
      </c>
      <c r="U1710" s="51">
        <f>VLOOKUP(H1710,[4]c!$C$2:$AO$189,14,FALSE)</f>
        <v>9</v>
      </c>
      <c r="V1710" s="51">
        <f>VLOOKUP(H1710,[4]c!$C$2:$AO$189,15,FALSE)</f>
        <v>9</v>
      </c>
      <c r="W1710" s="51">
        <f>VLOOKUP(H1710,[4]c!$C$2:$AO$189,16,FALSE)</f>
        <v>9</v>
      </c>
      <c r="X1710" s="51">
        <f>VLOOKUP(H1710,[4]c!$C$2:$AO$189,17,FALSE)</f>
        <v>8</v>
      </c>
      <c r="Y1710" s="51">
        <f>VLOOKUP(H1710,[4]c!$C$2:$AO$189,18,FALSE)</f>
        <v>8</v>
      </c>
      <c r="Z1710" s="51">
        <f>VLOOKUP(H1710,[4]c!$C$2:$AO$189,19,FALSE)</f>
        <v>7</v>
      </c>
      <c r="AA1710" s="51">
        <f>VLOOKUP(H1710,[4]c!$C$2:$AO$189,20,FALSE)</f>
        <v>7</v>
      </c>
      <c r="AB1710" s="51">
        <f>VLOOKUP(H1710,[4]c!$C$2:$AO$189,21,FALSE)</f>
        <v>7</v>
      </c>
      <c r="AC1710" s="51">
        <f>VLOOKUP(H1710,[4]c!$C$2:$AO$189,22,FALSE)</f>
        <v>7</v>
      </c>
      <c r="AD1710" s="51">
        <f>VLOOKUP(H1710,[4]c!$C$2:$AO$189,23,FALSE)</f>
        <v>26</v>
      </c>
      <c r="AE1710" s="51">
        <f>VLOOKUP(H1710,[4]c!$C$2:$AO$189,24,FALSE)</f>
        <v>27</v>
      </c>
      <c r="AF1710" s="51">
        <f>VLOOKUP(H1710,[4]c!$C$2:$AO$189,25,FALSE)</f>
        <v>26</v>
      </c>
      <c r="AG1710" s="51">
        <f>VLOOKUP(H1710,[4]c!$C$2:$AO$189,26,FALSE)</f>
        <v>25</v>
      </c>
      <c r="AH1710" s="51">
        <f>VLOOKUP(H1710,[4]c!$C$2:$AO$189,27,FALSE)</f>
        <v>23</v>
      </c>
      <c r="AI1710" s="51">
        <f>VLOOKUP(H1710,[4]c!$C$2:$AO$189,28,FALSE)</f>
        <v>22</v>
      </c>
      <c r="AJ1710" s="51">
        <f>VLOOKUP(H1710,[4]c!$C$2:$AO$189,29,FALSE)</f>
        <v>17</v>
      </c>
      <c r="AK1710" s="51">
        <f>VLOOKUP(H1710,[4]c!$C$2:$AO$189,30,FALSE)</f>
        <v>15</v>
      </c>
      <c r="AL1710" s="51">
        <f>VLOOKUP(H1710,[4]c!$C$2:$AO$189,31,FALSE)</f>
        <v>12</v>
      </c>
      <c r="AM1710" s="51">
        <f>VLOOKUP(H1710,[4]c!$C$2:$AO$189,32,FALSE)</f>
        <v>10</v>
      </c>
      <c r="AN1710" s="51">
        <f>VLOOKUP(H1710,[4]c!$C$2:$AO$189,33,FALSE)</f>
        <v>7</v>
      </c>
      <c r="AO1710" s="51">
        <f>VLOOKUP(H1710,[4]c!$C$2:$AO$189,34,FALSE)</f>
        <v>5</v>
      </c>
      <c r="AP1710" s="51">
        <f>VLOOKUP(H1710,[4]c!$C$2:$AO$189,35,FALSE)</f>
        <v>4</v>
      </c>
      <c r="AQ1710" s="51">
        <f>VLOOKUP(H1710,[4]c!$C$2:$AO$189,36,FALSE)</f>
        <v>22</v>
      </c>
      <c r="AR1710" s="51">
        <f>VLOOKUP(H1710,[4]c!$C$2:$AO$189,37,FALSE)</f>
        <v>17</v>
      </c>
      <c r="AS1710" s="51">
        <f>VLOOKUP(H1710,[4]c!$C$2:$AO$189,38,FALSE)</f>
        <v>74</v>
      </c>
      <c r="AT1710" s="51">
        <f>VLOOKUP(H1710,[4]c!$C$2:$AO$189,39,FALSE)</f>
        <v>12</v>
      </c>
      <c r="AU1710" s="58">
        <v>5032</v>
      </c>
      <c r="AV1710" s="109"/>
      <c r="AW1710" s="109"/>
    </row>
    <row r="1711" spans="1:49" s="33" customFormat="1" ht="12">
      <c r="A1711" s="21">
        <v>1707</v>
      </c>
      <c r="B1711" s="86">
        <v>5033</v>
      </c>
      <c r="C1711" s="76" t="s">
        <v>997</v>
      </c>
      <c r="D1711" s="76" t="s">
        <v>820</v>
      </c>
      <c r="E1711" s="76" t="s">
        <v>822</v>
      </c>
      <c r="F1711" s="44" t="s">
        <v>415</v>
      </c>
      <c r="G1711" s="78" t="s">
        <v>662</v>
      </c>
      <c r="H1711" s="86">
        <v>5033</v>
      </c>
      <c r="I1711" s="16">
        <f>SUM(J1711:AP1711)</f>
        <v>342</v>
      </c>
      <c r="J1711" s="51">
        <f>VLOOKUP(H1711,[4]c!$C$2:$AO$189,3,FALSE)</f>
        <v>2</v>
      </c>
      <c r="K1711" s="51">
        <f>VLOOKUP(H1711,[4]c!$C$2:$AO$189,4,FALSE)</f>
        <v>3</v>
      </c>
      <c r="L1711" s="51">
        <f>VLOOKUP(H1711,[4]c!$C$2:$AO$189,5,FALSE)</f>
        <v>5</v>
      </c>
      <c r="M1711" s="51">
        <f>VLOOKUP(H1711,[4]c!$C$2:$AO$189,6,FALSE)</f>
        <v>4</v>
      </c>
      <c r="N1711" s="51">
        <f>VLOOKUP(H1711,[4]c!$C$2:$AO$189,7,FALSE)</f>
        <v>3</v>
      </c>
      <c r="O1711" s="51">
        <f>VLOOKUP(H1711,[4]c!$C$2:$AO$189,8,FALSE)</f>
        <v>6</v>
      </c>
      <c r="P1711" s="51">
        <f>VLOOKUP(H1711,[4]c!$C$2:$AO$189,9,FALSE)</f>
        <v>6</v>
      </c>
      <c r="Q1711" s="51">
        <f>VLOOKUP(H1711,[4]c!$C$2:$AO$189,10,FALSE)</f>
        <v>7</v>
      </c>
      <c r="R1711" s="51">
        <f>VLOOKUP(H1711,[4]c!$C$2:$AO$189,11,FALSE)</f>
        <v>7</v>
      </c>
      <c r="S1711" s="51">
        <f>VLOOKUP(H1711,[4]c!$C$2:$AO$189,12,FALSE)</f>
        <v>7</v>
      </c>
      <c r="T1711" s="51">
        <f>VLOOKUP(H1711,[4]c!$C$2:$AO$189,13,FALSE)</f>
        <v>8</v>
      </c>
      <c r="U1711" s="51">
        <f>VLOOKUP(H1711,[4]c!$C$2:$AO$189,14,FALSE)</f>
        <v>8</v>
      </c>
      <c r="V1711" s="51">
        <f>VLOOKUP(H1711,[4]c!$C$2:$AO$189,15,FALSE)</f>
        <v>8</v>
      </c>
      <c r="W1711" s="51">
        <f>VLOOKUP(H1711,[4]c!$C$2:$AO$189,16,FALSE)</f>
        <v>8</v>
      </c>
      <c r="X1711" s="51">
        <f>VLOOKUP(H1711,[4]c!$C$2:$AO$189,17,FALSE)</f>
        <v>7</v>
      </c>
      <c r="Y1711" s="51">
        <f>VLOOKUP(H1711,[4]c!$C$2:$AO$189,18,FALSE)</f>
        <v>7</v>
      </c>
      <c r="Z1711" s="51">
        <f>VLOOKUP(H1711,[4]c!$C$2:$AO$189,19,FALSE)</f>
        <v>7</v>
      </c>
      <c r="AA1711" s="51">
        <f>VLOOKUP(H1711,[4]c!$C$2:$AO$189,20,FALSE)</f>
        <v>7</v>
      </c>
      <c r="AB1711" s="51">
        <f>VLOOKUP(H1711,[4]c!$C$2:$AO$189,21,FALSE)</f>
        <v>7</v>
      </c>
      <c r="AC1711" s="51">
        <f>VLOOKUP(H1711,[4]c!$C$2:$AO$189,22,FALSE)</f>
        <v>6</v>
      </c>
      <c r="AD1711" s="51">
        <f>VLOOKUP(H1711,[4]c!$C$2:$AO$189,23,FALSE)</f>
        <v>26</v>
      </c>
      <c r="AE1711" s="51">
        <f>VLOOKUP(H1711,[4]c!$C$2:$AO$189,24,FALSE)</f>
        <v>27</v>
      </c>
      <c r="AF1711" s="51">
        <f>VLOOKUP(H1711,[4]c!$C$2:$AO$189,25,FALSE)</f>
        <v>26</v>
      </c>
      <c r="AG1711" s="51">
        <f>VLOOKUP(H1711,[4]c!$C$2:$AO$189,26,FALSE)</f>
        <v>25</v>
      </c>
      <c r="AH1711" s="51">
        <f>VLOOKUP(H1711,[4]c!$C$2:$AO$189,27,FALSE)</f>
        <v>23</v>
      </c>
      <c r="AI1711" s="51">
        <f>VLOOKUP(H1711,[4]c!$C$2:$AO$189,28,FALSE)</f>
        <v>22</v>
      </c>
      <c r="AJ1711" s="51">
        <f>VLOOKUP(H1711,[4]c!$C$2:$AO$189,29,FALSE)</f>
        <v>17</v>
      </c>
      <c r="AK1711" s="51">
        <f>VLOOKUP(H1711,[4]c!$C$2:$AO$189,30,FALSE)</f>
        <v>15</v>
      </c>
      <c r="AL1711" s="51">
        <f>VLOOKUP(H1711,[4]c!$C$2:$AO$189,31,FALSE)</f>
        <v>12</v>
      </c>
      <c r="AM1711" s="51">
        <f>VLOOKUP(H1711,[4]c!$C$2:$AO$189,32,FALSE)</f>
        <v>10</v>
      </c>
      <c r="AN1711" s="51">
        <f>VLOOKUP(H1711,[4]c!$C$2:$AO$189,33,FALSE)</f>
        <v>7</v>
      </c>
      <c r="AO1711" s="51">
        <f>VLOOKUP(H1711,[4]c!$C$2:$AO$189,34,FALSE)</f>
        <v>5</v>
      </c>
      <c r="AP1711" s="51">
        <f>VLOOKUP(H1711,[4]c!$C$2:$AO$189,35,FALSE)</f>
        <v>4</v>
      </c>
      <c r="AQ1711" s="51">
        <f>VLOOKUP(H1711,[4]c!$C$2:$AO$189,36,FALSE)</f>
        <v>19</v>
      </c>
      <c r="AR1711" s="51">
        <f>VLOOKUP(H1711,[4]c!$C$2:$AO$189,37,FALSE)</f>
        <v>16</v>
      </c>
      <c r="AS1711" s="51">
        <f>VLOOKUP(H1711,[4]c!$C$2:$AO$189,38,FALSE)</f>
        <v>74</v>
      </c>
      <c r="AT1711" s="51">
        <f>VLOOKUP(H1711,[4]c!$C$2:$AO$189,39,FALSE)</f>
        <v>12</v>
      </c>
      <c r="AU1711" s="58">
        <v>5033</v>
      </c>
      <c r="AV1711" s="109"/>
      <c r="AW1711" s="109"/>
    </row>
    <row r="1712" spans="1:49" s="33" customFormat="1" ht="12">
      <c r="A1712" s="6">
        <v>1708</v>
      </c>
      <c r="B1712" s="86">
        <v>7751</v>
      </c>
      <c r="C1712" s="76" t="s">
        <v>997</v>
      </c>
      <c r="D1712" s="76" t="s">
        <v>820</v>
      </c>
      <c r="E1712" s="76" t="s">
        <v>822</v>
      </c>
      <c r="F1712" s="44" t="s">
        <v>615</v>
      </c>
      <c r="G1712" s="78" t="s">
        <v>662</v>
      </c>
      <c r="H1712" s="86">
        <v>7751</v>
      </c>
      <c r="I1712" s="16">
        <f>SUM(J1712:AP1712)</f>
        <v>49</v>
      </c>
      <c r="J1712" s="51">
        <f>VLOOKUP(H1712,[4]c!$C$2:$AO$189,3,FALSE)</f>
        <v>2</v>
      </c>
      <c r="K1712" s="51">
        <f>VLOOKUP(H1712,[4]c!$C$2:$AO$189,4,FALSE)</f>
        <v>2</v>
      </c>
      <c r="L1712" s="51">
        <f>VLOOKUP(H1712,[4]c!$C$2:$AO$189,5,FALSE)</f>
        <v>1</v>
      </c>
      <c r="M1712" s="51">
        <f>VLOOKUP(H1712,[4]c!$C$2:$AO$189,6,FALSE)</f>
        <v>1</v>
      </c>
      <c r="N1712" s="51">
        <f>VLOOKUP(H1712,[4]c!$C$2:$AO$189,7,FALSE)</f>
        <v>4</v>
      </c>
      <c r="O1712" s="51">
        <f>VLOOKUP(H1712,[4]c!$C$2:$AO$189,8,FALSE)</f>
        <v>1</v>
      </c>
      <c r="P1712" s="51">
        <f>VLOOKUP(H1712,[4]c!$C$2:$AO$189,9,FALSE)</f>
        <v>1</v>
      </c>
      <c r="Q1712" s="51">
        <f>VLOOKUP(H1712,[4]c!$C$2:$AO$189,10,FALSE)</f>
        <v>1</v>
      </c>
      <c r="R1712" s="51">
        <f>VLOOKUP(H1712,[4]c!$C$2:$AO$189,11,FALSE)</f>
        <v>1</v>
      </c>
      <c r="S1712" s="51">
        <f>VLOOKUP(H1712,[4]c!$C$2:$AO$189,12,FALSE)</f>
        <v>1</v>
      </c>
      <c r="T1712" s="51">
        <f>VLOOKUP(H1712,[4]c!$C$2:$AO$189,13,FALSE)</f>
        <v>1</v>
      </c>
      <c r="U1712" s="51">
        <f>VLOOKUP(H1712,[4]c!$C$2:$AO$189,14,FALSE)</f>
        <v>1</v>
      </c>
      <c r="V1712" s="51">
        <f>VLOOKUP(H1712,[4]c!$C$2:$AO$189,15,FALSE)</f>
        <v>1</v>
      </c>
      <c r="W1712" s="51">
        <f>VLOOKUP(H1712,[4]c!$C$2:$AO$189,16,FALSE)</f>
        <v>1</v>
      </c>
      <c r="X1712" s="51">
        <f>VLOOKUP(H1712,[4]c!$C$2:$AO$189,17,FALSE)</f>
        <v>1</v>
      </c>
      <c r="Y1712" s="51">
        <f>VLOOKUP(H1712,[4]c!$C$2:$AO$189,18,FALSE)</f>
        <v>1</v>
      </c>
      <c r="Z1712" s="51">
        <f>VLOOKUP(H1712,[4]c!$C$2:$AO$189,19,FALSE)</f>
        <v>1</v>
      </c>
      <c r="AA1712" s="51">
        <f>VLOOKUP(H1712,[4]c!$C$2:$AO$189,20,FALSE)</f>
        <v>1</v>
      </c>
      <c r="AB1712" s="51">
        <f>VLOOKUP(H1712,[4]c!$C$2:$AO$189,21,FALSE)</f>
        <v>1</v>
      </c>
      <c r="AC1712" s="51">
        <f>VLOOKUP(H1712,[4]c!$C$2:$AO$189,22,FALSE)</f>
        <v>1</v>
      </c>
      <c r="AD1712" s="51">
        <f>VLOOKUP(H1712,[4]c!$C$2:$AO$189,23,FALSE)</f>
        <v>3</v>
      </c>
      <c r="AE1712" s="51">
        <f>VLOOKUP(H1712,[4]c!$C$2:$AO$189,24,FALSE)</f>
        <v>3</v>
      </c>
      <c r="AF1712" s="51">
        <f>VLOOKUP(H1712,[4]c!$C$2:$AO$189,25,FALSE)</f>
        <v>3</v>
      </c>
      <c r="AG1712" s="51">
        <f>VLOOKUP(H1712,[4]c!$C$2:$AO$189,26,FALSE)</f>
        <v>2</v>
      </c>
      <c r="AH1712" s="51">
        <f>VLOOKUP(H1712,[4]c!$C$2:$AO$189,27,FALSE)</f>
        <v>2</v>
      </c>
      <c r="AI1712" s="51">
        <f>VLOOKUP(H1712,[4]c!$C$2:$AO$189,28,FALSE)</f>
        <v>2</v>
      </c>
      <c r="AJ1712" s="51">
        <f>VLOOKUP(H1712,[4]c!$C$2:$AO$189,29,FALSE)</f>
        <v>2</v>
      </c>
      <c r="AK1712" s="51">
        <f>VLOOKUP(H1712,[4]c!$C$2:$AO$189,30,FALSE)</f>
        <v>2</v>
      </c>
      <c r="AL1712" s="51">
        <f>VLOOKUP(H1712,[4]c!$C$2:$AO$189,31,FALSE)</f>
        <v>1</v>
      </c>
      <c r="AM1712" s="51">
        <f>VLOOKUP(H1712,[4]c!$C$2:$AO$189,32,FALSE)</f>
        <v>1</v>
      </c>
      <c r="AN1712" s="51">
        <f>VLOOKUP(H1712,[4]c!$C$2:$AO$189,33,FALSE)</f>
        <v>1</v>
      </c>
      <c r="AO1712" s="51">
        <f>VLOOKUP(H1712,[4]c!$C$2:$AO$189,34,FALSE)</f>
        <v>1</v>
      </c>
      <c r="AP1712" s="51">
        <f>VLOOKUP(H1712,[4]c!$C$2:$AO$189,35,FALSE)</f>
        <v>1</v>
      </c>
      <c r="AQ1712" s="51">
        <f>VLOOKUP(H1712,[4]c!$C$2:$AO$189,36,FALSE)</f>
        <v>2</v>
      </c>
      <c r="AR1712" s="51">
        <f>VLOOKUP(H1712,[4]c!$C$2:$AO$189,37,FALSE)</f>
        <v>2</v>
      </c>
      <c r="AS1712" s="51">
        <f>VLOOKUP(H1712,[4]c!$C$2:$AO$189,38,FALSE)</f>
        <v>7</v>
      </c>
      <c r="AT1712" s="51">
        <f>VLOOKUP(H1712,[4]c!$C$2:$AO$189,39,FALSE)</f>
        <v>1</v>
      </c>
      <c r="AU1712" s="58">
        <v>7751</v>
      </c>
      <c r="AV1712" s="109"/>
      <c r="AW1712" s="109"/>
    </row>
    <row r="1713" spans="1:49" s="33" customFormat="1" ht="12">
      <c r="A1713" s="21">
        <v>1709</v>
      </c>
      <c r="B1713" s="86">
        <v>6939</v>
      </c>
      <c r="C1713" s="76" t="s">
        <v>997</v>
      </c>
      <c r="D1713" s="76" t="s">
        <v>820</v>
      </c>
      <c r="E1713" s="76" t="s">
        <v>822</v>
      </c>
      <c r="F1713" s="44" t="s">
        <v>616</v>
      </c>
      <c r="G1713" s="78" t="s">
        <v>662</v>
      </c>
      <c r="H1713" s="86">
        <v>6939</v>
      </c>
      <c r="I1713" s="16">
        <f>SUM(J1713:AP1713)</f>
        <v>297</v>
      </c>
      <c r="J1713" s="51">
        <f>VLOOKUP(H1713,[4]c!$C$2:$AO$189,3,FALSE)</f>
        <v>2</v>
      </c>
      <c r="K1713" s="51">
        <f>VLOOKUP(H1713,[4]c!$C$2:$AO$189,4,FALSE)</f>
        <v>1</v>
      </c>
      <c r="L1713" s="51">
        <f>VLOOKUP(H1713,[4]c!$C$2:$AO$189,5,FALSE)</f>
        <v>6</v>
      </c>
      <c r="M1713" s="51">
        <f>VLOOKUP(H1713,[4]c!$C$2:$AO$189,6,FALSE)</f>
        <v>2</v>
      </c>
      <c r="N1713" s="51">
        <f>VLOOKUP(H1713,[4]c!$C$2:$AO$189,7,FALSE)</f>
        <v>1</v>
      </c>
      <c r="O1713" s="51">
        <f>VLOOKUP(H1713,[4]c!$C$2:$AO$189,8,FALSE)</f>
        <v>5</v>
      </c>
      <c r="P1713" s="51">
        <f>VLOOKUP(H1713,[4]c!$C$2:$AO$189,9,FALSE)</f>
        <v>5</v>
      </c>
      <c r="Q1713" s="51">
        <f>VLOOKUP(H1713,[4]c!$C$2:$AO$189,10,FALSE)</f>
        <v>6</v>
      </c>
      <c r="R1713" s="51">
        <f>VLOOKUP(H1713,[4]c!$C$2:$AO$189,11,FALSE)</f>
        <v>6</v>
      </c>
      <c r="S1713" s="51">
        <f>VLOOKUP(H1713,[4]c!$C$2:$AO$189,12,FALSE)</f>
        <v>6</v>
      </c>
      <c r="T1713" s="51">
        <f>VLOOKUP(H1713,[4]c!$C$2:$AO$189,13,FALSE)</f>
        <v>7</v>
      </c>
      <c r="U1713" s="51">
        <f>VLOOKUP(H1713,[4]c!$C$2:$AO$189,14,FALSE)</f>
        <v>7</v>
      </c>
      <c r="V1713" s="51">
        <f>VLOOKUP(H1713,[4]c!$C$2:$AO$189,15,FALSE)</f>
        <v>7</v>
      </c>
      <c r="W1713" s="51">
        <f>VLOOKUP(H1713,[4]c!$C$2:$AO$189,16,FALSE)</f>
        <v>7</v>
      </c>
      <c r="X1713" s="51">
        <f>VLOOKUP(H1713,[4]c!$C$2:$AO$189,17,FALSE)</f>
        <v>6</v>
      </c>
      <c r="Y1713" s="51">
        <f>VLOOKUP(H1713,[4]c!$C$2:$AO$189,18,FALSE)</f>
        <v>6</v>
      </c>
      <c r="Z1713" s="51">
        <f>VLOOKUP(H1713,[4]c!$C$2:$AO$189,19,FALSE)</f>
        <v>6</v>
      </c>
      <c r="AA1713" s="51">
        <f>VLOOKUP(H1713,[4]c!$C$2:$AO$189,20,FALSE)</f>
        <v>6</v>
      </c>
      <c r="AB1713" s="51">
        <f>VLOOKUP(H1713,[4]c!$C$2:$AO$189,21,FALSE)</f>
        <v>6</v>
      </c>
      <c r="AC1713" s="51">
        <f>VLOOKUP(H1713,[4]c!$C$2:$AO$189,22,FALSE)</f>
        <v>6</v>
      </c>
      <c r="AD1713" s="51">
        <f>VLOOKUP(H1713,[4]c!$C$2:$AO$189,23,FALSE)</f>
        <v>23</v>
      </c>
      <c r="AE1713" s="51">
        <f>VLOOKUP(H1713,[4]c!$C$2:$AO$189,24,FALSE)</f>
        <v>23</v>
      </c>
      <c r="AF1713" s="51">
        <f>VLOOKUP(H1713,[4]c!$C$2:$AO$189,25,FALSE)</f>
        <v>22</v>
      </c>
      <c r="AG1713" s="51">
        <f>VLOOKUP(H1713,[4]c!$C$2:$AO$189,26,FALSE)</f>
        <v>22</v>
      </c>
      <c r="AH1713" s="51">
        <f>VLOOKUP(H1713,[4]c!$C$2:$AO$189,27,FALSE)</f>
        <v>20</v>
      </c>
      <c r="AI1713" s="51">
        <f>VLOOKUP(H1713,[4]c!$C$2:$AO$189,28,FALSE)</f>
        <v>20</v>
      </c>
      <c r="AJ1713" s="51">
        <f>VLOOKUP(H1713,[4]c!$C$2:$AO$189,29,FALSE)</f>
        <v>16</v>
      </c>
      <c r="AK1713" s="51">
        <f>VLOOKUP(H1713,[4]c!$C$2:$AO$189,30,FALSE)</f>
        <v>13</v>
      </c>
      <c r="AL1713" s="51">
        <f>VLOOKUP(H1713,[4]c!$C$2:$AO$189,31,FALSE)</f>
        <v>11</v>
      </c>
      <c r="AM1713" s="51">
        <f>VLOOKUP(H1713,[4]c!$C$2:$AO$189,32,FALSE)</f>
        <v>9</v>
      </c>
      <c r="AN1713" s="51">
        <f>VLOOKUP(H1713,[4]c!$C$2:$AO$189,33,FALSE)</f>
        <v>6</v>
      </c>
      <c r="AO1713" s="51">
        <f>VLOOKUP(H1713,[4]c!$C$2:$AO$189,34,FALSE)</f>
        <v>5</v>
      </c>
      <c r="AP1713" s="51">
        <f>VLOOKUP(H1713,[4]c!$C$2:$AO$189,35,FALSE)</f>
        <v>3</v>
      </c>
      <c r="AQ1713" s="51">
        <f>VLOOKUP(H1713,[4]c!$C$2:$AO$189,36,FALSE)</f>
        <v>17</v>
      </c>
      <c r="AR1713" s="51">
        <f>VLOOKUP(H1713,[4]c!$C$2:$AO$189,37,FALSE)</f>
        <v>14</v>
      </c>
      <c r="AS1713" s="51">
        <f>VLOOKUP(H1713,[4]c!$C$2:$AO$189,38,FALSE)</f>
        <v>65</v>
      </c>
      <c r="AT1713" s="51">
        <f>VLOOKUP(H1713,[4]c!$C$2:$AO$189,39,FALSE)</f>
        <v>11</v>
      </c>
      <c r="AU1713" s="58">
        <v>6939</v>
      </c>
      <c r="AV1713" s="109"/>
      <c r="AW1713" s="109"/>
    </row>
    <row r="1714" spans="1:49" s="33" customFormat="1" ht="12">
      <c r="A1714" s="21">
        <v>1710</v>
      </c>
      <c r="B1714" s="71"/>
      <c r="C1714" s="71"/>
      <c r="D1714" s="71"/>
      <c r="E1714" s="71"/>
      <c r="F1714" s="72" t="s">
        <v>649</v>
      </c>
      <c r="G1714" s="73"/>
      <c r="H1714" s="71"/>
      <c r="I1714" s="104">
        <f>SUM(J1714:AP1714)</f>
        <v>4914</v>
      </c>
      <c r="J1714" s="74">
        <f>SUM(J1715:J1719)</f>
        <v>51</v>
      </c>
      <c r="K1714" s="74">
        <f t="shared" ref="K1714:AT1714" si="1095">SUM(K1715:K1719)</f>
        <v>61</v>
      </c>
      <c r="L1714" s="74">
        <f t="shared" si="1095"/>
        <v>77</v>
      </c>
      <c r="M1714" s="74">
        <f t="shared" si="1095"/>
        <v>74</v>
      </c>
      <c r="N1714" s="74">
        <f t="shared" si="1095"/>
        <v>81</v>
      </c>
      <c r="O1714" s="74">
        <f t="shared" si="1095"/>
        <v>114</v>
      </c>
      <c r="P1714" s="74">
        <f t="shared" si="1095"/>
        <v>106</v>
      </c>
      <c r="Q1714" s="74">
        <f t="shared" si="1095"/>
        <v>113</v>
      </c>
      <c r="R1714" s="74">
        <f t="shared" si="1095"/>
        <v>99</v>
      </c>
      <c r="S1714" s="74">
        <f t="shared" si="1095"/>
        <v>112</v>
      </c>
      <c r="T1714" s="74">
        <f t="shared" si="1095"/>
        <v>110</v>
      </c>
      <c r="U1714" s="74">
        <f t="shared" si="1095"/>
        <v>128</v>
      </c>
      <c r="V1714" s="74">
        <f t="shared" si="1095"/>
        <v>107</v>
      </c>
      <c r="W1714" s="74">
        <f t="shared" si="1095"/>
        <v>120</v>
      </c>
      <c r="X1714" s="74">
        <f t="shared" si="1095"/>
        <v>114</v>
      </c>
      <c r="Y1714" s="74">
        <f t="shared" si="1095"/>
        <v>117</v>
      </c>
      <c r="Z1714" s="74">
        <f t="shared" si="1095"/>
        <v>112</v>
      </c>
      <c r="AA1714" s="74">
        <f t="shared" si="1095"/>
        <v>105</v>
      </c>
      <c r="AB1714" s="74">
        <f t="shared" si="1095"/>
        <v>98</v>
      </c>
      <c r="AC1714" s="74">
        <f t="shared" si="1095"/>
        <v>90</v>
      </c>
      <c r="AD1714" s="74">
        <f t="shared" si="1095"/>
        <v>359</v>
      </c>
      <c r="AE1714" s="74">
        <f t="shared" si="1095"/>
        <v>366</v>
      </c>
      <c r="AF1714" s="74">
        <f t="shared" si="1095"/>
        <v>362</v>
      </c>
      <c r="AG1714" s="74">
        <f t="shared" si="1095"/>
        <v>368</v>
      </c>
      <c r="AH1714" s="74">
        <f t="shared" si="1095"/>
        <v>344</v>
      </c>
      <c r="AI1714" s="74">
        <f t="shared" si="1095"/>
        <v>292</v>
      </c>
      <c r="AJ1714" s="74">
        <f t="shared" si="1095"/>
        <v>216</v>
      </c>
      <c r="AK1714" s="74">
        <f t="shared" si="1095"/>
        <v>200</v>
      </c>
      <c r="AL1714" s="74">
        <f t="shared" si="1095"/>
        <v>138</v>
      </c>
      <c r="AM1714" s="74">
        <f t="shared" si="1095"/>
        <v>114</v>
      </c>
      <c r="AN1714" s="74">
        <f t="shared" si="1095"/>
        <v>77</v>
      </c>
      <c r="AO1714" s="74">
        <f t="shared" si="1095"/>
        <v>45</v>
      </c>
      <c r="AP1714" s="74">
        <f t="shared" si="1095"/>
        <v>44</v>
      </c>
      <c r="AQ1714" s="74">
        <f t="shared" si="1095"/>
        <v>291</v>
      </c>
      <c r="AR1714" s="74">
        <f t="shared" si="1095"/>
        <v>249</v>
      </c>
      <c r="AS1714" s="74">
        <f t="shared" si="1095"/>
        <v>1028</v>
      </c>
      <c r="AT1714" s="74">
        <f t="shared" si="1095"/>
        <v>138</v>
      </c>
      <c r="AU1714" s="73"/>
      <c r="AV1714" s="109"/>
      <c r="AW1714" s="109"/>
    </row>
    <row r="1715" spans="1:49" s="33" customFormat="1" ht="12">
      <c r="A1715" s="6">
        <v>1711</v>
      </c>
      <c r="B1715" s="86">
        <v>5034</v>
      </c>
      <c r="C1715" s="76" t="s">
        <v>997</v>
      </c>
      <c r="D1715" s="76" t="s">
        <v>820</v>
      </c>
      <c r="E1715" s="76" t="s">
        <v>823</v>
      </c>
      <c r="F1715" s="44" t="s">
        <v>597</v>
      </c>
      <c r="G1715" s="78" t="s">
        <v>680</v>
      </c>
      <c r="H1715" s="86">
        <v>5034</v>
      </c>
      <c r="I1715" s="16">
        <f t="shared" si="1094"/>
        <v>2633</v>
      </c>
      <c r="J1715" s="51">
        <f>VLOOKUP(H1715,[4]c!$C$2:$AO$189,3,FALSE)</f>
        <v>32</v>
      </c>
      <c r="K1715" s="51">
        <f>VLOOKUP(H1715,[4]c!$C$2:$AO$189,4,FALSE)</f>
        <v>39</v>
      </c>
      <c r="L1715" s="51">
        <f>VLOOKUP(H1715,[4]c!$C$2:$AO$189,5,FALSE)</f>
        <v>44</v>
      </c>
      <c r="M1715" s="51">
        <f>VLOOKUP(H1715,[4]c!$C$2:$AO$189,6,FALSE)</f>
        <v>48</v>
      </c>
      <c r="N1715" s="51">
        <f>VLOOKUP(H1715,[4]c!$C$2:$AO$189,7,FALSE)</f>
        <v>52</v>
      </c>
      <c r="O1715" s="51">
        <f>VLOOKUP(H1715,[4]c!$C$2:$AO$189,8,FALSE)</f>
        <v>59</v>
      </c>
      <c r="P1715" s="51">
        <f>VLOOKUP(H1715,[4]c!$C$2:$AO$189,9,FALSE)</f>
        <v>55</v>
      </c>
      <c r="Q1715" s="51">
        <f>VLOOKUP(H1715,[4]c!$C$2:$AO$189,10,FALSE)</f>
        <v>59</v>
      </c>
      <c r="R1715" s="51">
        <f>VLOOKUP(H1715,[4]c!$C$2:$AO$189,11,FALSE)</f>
        <v>52</v>
      </c>
      <c r="S1715" s="51">
        <f>VLOOKUP(H1715,[4]c!$C$2:$AO$189,12,FALSE)</f>
        <v>59</v>
      </c>
      <c r="T1715" s="51">
        <f>VLOOKUP(H1715,[4]c!$C$2:$AO$189,13,FALSE)</f>
        <v>57</v>
      </c>
      <c r="U1715" s="51">
        <f>VLOOKUP(H1715,[4]c!$C$2:$AO$189,14,FALSE)</f>
        <v>67</v>
      </c>
      <c r="V1715" s="51">
        <f>VLOOKUP(H1715,[4]c!$C$2:$AO$189,15,FALSE)</f>
        <v>56</v>
      </c>
      <c r="W1715" s="51">
        <f>VLOOKUP(H1715,[4]c!$C$2:$AO$189,16,FALSE)</f>
        <v>63</v>
      </c>
      <c r="X1715" s="51">
        <f>VLOOKUP(H1715,[4]c!$C$2:$AO$189,17,FALSE)</f>
        <v>60</v>
      </c>
      <c r="Y1715" s="51">
        <f>VLOOKUP(H1715,[4]c!$C$2:$AO$189,18,FALSE)</f>
        <v>62</v>
      </c>
      <c r="Z1715" s="51">
        <f>VLOOKUP(H1715,[4]c!$C$2:$AO$189,19,FALSE)</f>
        <v>60</v>
      </c>
      <c r="AA1715" s="51">
        <f>VLOOKUP(H1715,[4]c!$C$2:$AO$189,20,FALSE)</f>
        <v>56</v>
      </c>
      <c r="AB1715" s="51">
        <f>VLOOKUP(H1715,[4]c!$C$2:$AO$189,21,FALSE)</f>
        <v>52</v>
      </c>
      <c r="AC1715" s="51">
        <f>VLOOKUP(H1715,[4]c!$C$2:$AO$189,22,FALSE)</f>
        <v>48</v>
      </c>
      <c r="AD1715" s="51">
        <f>VLOOKUP(H1715,[4]c!$C$2:$AO$189,23,FALSE)</f>
        <v>191</v>
      </c>
      <c r="AE1715" s="51">
        <f>VLOOKUP(H1715,[4]c!$C$2:$AO$189,24,FALSE)</f>
        <v>195</v>
      </c>
      <c r="AF1715" s="51">
        <f>VLOOKUP(H1715,[4]c!$C$2:$AO$189,25,FALSE)</f>
        <v>192</v>
      </c>
      <c r="AG1715" s="51">
        <f>VLOOKUP(H1715,[4]c!$C$2:$AO$189,26,FALSE)</f>
        <v>195</v>
      </c>
      <c r="AH1715" s="51">
        <f>VLOOKUP(H1715,[4]c!$C$2:$AO$189,27,FALSE)</f>
        <v>182</v>
      </c>
      <c r="AI1715" s="51">
        <f>VLOOKUP(H1715,[4]c!$C$2:$AO$189,28,FALSE)</f>
        <v>154</v>
      </c>
      <c r="AJ1715" s="51">
        <f>VLOOKUP(H1715,[4]c!$C$2:$AO$189,29,FALSE)</f>
        <v>114</v>
      </c>
      <c r="AK1715" s="51">
        <f>VLOOKUP(H1715,[4]c!$C$2:$AO$189,30,FALSE)</f>
        <v>105</v>
      </c>
      <c r="AL1715" s="51">
        <f>VLOOKUP(H1715,[4]c!$C$2:$AO$189,31,FALSE)</f>
        <v>73</v>
      </c>
      <c r="AM1715" s="51">
        <f>VLOOKUP(H1715,[4]c!$C$2:$AO$189,32,FALSE)</f>
        <v>61</v>
      </c>
      <c r="AN1715" s="51">
        <f>VLOOKUP(H1715,[4]c!$C$2:$AO$189,33,FALSE)</f>
        <v>42</v>
      </c>
      <c r="AO1715" s="51">
        <f>VLOOKUP(H1715,[4]c!$C$2:$AO$189,34,FALSE)</f>
        <v>25</v>
      </c>
      <c r="AP1715" s="51">
        <f>VLOOKUP(H1715,[4]c!$C$2:$AO$189,35,FALSE)</f>
        <v>24</v>
      </c>
      <c r="AQ1715" s="51">
        <f>VLOOKUP(H1715,[4]c!$C$2:$AO$189,36,FALSE)</f>
        <v>152</v>
      </c>
      <c r="AR1715" s="51">
        <f>VLOOKUP(H1715,[4]c!$C$2:$AO$189,37,FALSE)</f>
        <v>133</v>
      </c>
      <c r="AS1715" s="51">
        <f>VLOOKUP(H1715,[4]c!$C$2:$AO$189,38,FALSE)</f>
        <v>545</v>
      </c>
      <c r="AT1715" s="51">
        <f>VLOOKUP(H1715,[4]c!$C$2:$AO$189,39,FALSE)</f>
        <v>73</v>
      </c>
      <c r="AU1715" s="58">
        <v>5034</v>
      </c>
      <c r="AV1715" s="109"/>
      <c r="AW1715" s="109"/>
    </row>
    <row r="1716" spans="1:49" s="33" customFormat="1" ht="12">
      <c r="A1716" s="21">
        <v>1712</v>
      </c>
      <c r="B1716" s="86">
        <v>5035</v>
      </c>
      <c r="C1716" s="76" t="s">
        <v>997</v>
      </c>
      <c r="D1716" s="76" t="s">
        <v>820</v>
      </c>
      <c r="E1716" s="76" t="s">
        <v>823</v>
      </c>
      <c r="F1716" s="44" t="s">
        <v>598</v>
      </c>
      <c r="G1716" s="78" t="s">
        <v>662</v>
      </c>
      <c r="H1716" s="86">
        <v>5035</v>
      </c>
      <c r="I1716" s="16">
        <f t="shared" si="1094"/>
        <v>899</v>
      </c>
      <c r="J1716" s="51">
        <f>VLOOKUP(H1716,[4]c!$C$2:$AO$189,3,FALSE)</f>
        <v>8</v>
      </c>
      <c r="K1716" s="51">
        <f>VLOOKUP(H1716,[4]c!$C$2:$AO$189,4,FALSE)</f>
        <v>12</v>
      </c>
      <c r="L1716" s="51">
        <f>VLOOKUP(H1716,[4]c!$C$2:$AO$189,5,FALSE)</f>
        <v>8</v>
      </c>
      <c r="M1716" s="51">
        <f>VLOOKUP(H1716,[4]c!$C$2:$AO$189,6,FALSE)</f>
        <v>4</v>
      </c>
      <c r="N1716" s="51">
        <f>VLOOKUP(H1716,[4]c!$C$2:$AO$189,7,FALSE)</f>
        <v>4</v>
      </c>
      <c r="O1716" s="51">
        <f>VLOOKUP(H1716,[4]c!$C$2:$AO$189,8,FALSE)</f>
        <v>23</v>
      </c>
      <c r="P1716" s="51">
        <f>VLOOKUP(H1716,[4]c!$C$2:$AO$189,9,FALSE)</f>
        <v>21</v>
      </c>
      <c r="Q1716" s="51">
        <f>VLOOKUP(H1716,[4]c!$C$2:$AO$189,10,FALSE)</f>
        <v>22</v>
      </c>
      <c r="R1716" s="51">
        <f>VLOOKUP(H1716,[4]c!$C$2:$AO$189,11,FALSE)</f>
        <v>19</v>
      </c>
      <c r="S1716" s="51">
        <f>VLOOKUP(H1716,[4]c!$C$2:$AO$189,12,FALSE)</f>
        <v>21</v>
      </c>
      <c r="T1716" s="51">
        <f>VLOOKUP(H1716,[4]c!$C$2:$AO$189,13,FALSE)</f>
        <v>21</v>
      </c>
      <c r="U1716" s="51">
        <f>VLOOKUP(H1716,[4]c!$C$2:$AO$189,14,FALSE)</f>
        <v>24</v>
      </c>
      <c r="V1716" s="51">
        <f>VLOOKUP(H1716,[4]c!$C$2:$AO$189,15,FALSE)</f>
        <v>20</v>
      </c>
      <c r="W1716" s="51">
        <f>VLOOKUP(H1716,[4]c!$C$2:$AO$189,16,FALSE)</f>
        <v>22</v>
      </c>
      <c r="X1716" s="51">
        <f>VLOOKUP(H1716,[4]c!$C$2:$AO$189,17,FALSE)</f>
        <v>21</v>
      </c>
      <c r="Y1716" s="51">
        <f>VLOOKUP(H1716,[4]c!$C$2:$AO$189,18,FALSE)</f>
        <v>22</v>
      </c>
      <c r="Z1716" s="51">
        <f>VLOOKUP(H1716,[4]c!$C$2:$AO$189,19,FALSE)</f>
        <v>21</v>
      </c>
      <c r="AA1716" s="51">
        <f>VLOOKUP(H1716,[4]c!$C$2:$AO$189,20,FALSE)</f>
        <v>20</v>
      </c>
      <c r="AB1716" s="51">
        <f>VLOOKUP(H1716,[4]c!$C$2:$AO$189,21,FALSE)</f>
        <v>19</v>
      </c>
      <c r="AC1716" s="51">
        <f>VLOOKUP(H1716,[4]c!$C$2:$AO$189,22,FALSE)</f>
        <v>17</v>
      </c>
      <c r="AD1716" s="51">
        <f>VLOOKUP(H1716,[4]c!$C$2:$AO$189,23,FALSE)</f>
        <v>68</v>
      </c>
      <c r="AE1716" s="51">
        <f>VLOOKUP(H1716,[4]c!$C$2:$AO$189,24,FALSE)</f>
        <v>69</v>
      </c>
      <c r="AF1716" s="51">
        <f>VLOOKUP(H1716,[4]c!$C$2:$AO$189,25,FALSE)</f>
        <v>68</v>
      </c>
      <c r="AG1716" s="51">
        <f>VLOOKUP(H1716,[4]c!$C$2:$AO$189,26,FALSE)</f>
        <v>69</v>
      </c>
      <c r="AH1716" s="51">
        <f>VLOOKUP(H1716,[4]c!$C$2:$AO$189,27,FALSE)</f>
        <v>65</v>
      </c>
      <c r="AI1716" s="51">
        <f>VLOOKUP(H1716,[4]c!$C$2:$AO$189,28,FALSE)</f>
        <v>55</v>
      </c>
      <c r="AJ1716" s="51">
        <f>VLOOKUP(H1716,[4]c!$C$2:$AO$189,29,FALSE)</f>
        <v>41</v>
      </c>
      <c r="AK1716" s="51">
        <f>VLOOKUP(H1716,[4]c!$C$2:$AO$189,30,FALSE)</f>
        <v>38</v>
      </c>
      <c r="AL1716" s="51">
        <f>VLOOKUP(H1716,[4]c!$C$2:$AO$189,31,FALSE)</f>
        <v>26</v>
      </c>
      <c r="AM1716" s="51">
        <f>VLOOKUP(H1716,[4]c!$C$2:$AO$189,32,FALSE)</f>
        <v>21</v>
      </c>
      <c r="AN1716" s="51">
        <f>VLOOKUP(H1716,[4]c!$C$2:$AO$189,33,FALSE)</f>
        <v>14</v>
      </c>
      <c r="AO1716" s="51">
        <f>VLOOKUP(H1716,[4]c!$C$2:$AO$189,34,FALSE)</f>
        <v>8</v>
      </c>
      <c r="AP1716" s="51">
        <f>VLOOKUP(H1716,[4]c!$C$2:$AO$189,35,FALSE)</f>
        <v>8</v>
      </c>
      <c r="AQ1716" s="51">
        <f>VLOOKUP(H1716,[4]c!$C$2:$AO$189,36,FALSE)</f>
        <v>54</v>
      </c>
      <c r="AR1716" s="51">
        <f>VLOOKUP(H1716,[4]c!$C$2:$AO$189,37,FALSE)</f>
        <v>47</v>
      </c>
      <c r="AS1716" s="51">
        <f>VLOOKUP(H1716,[4]c!$C$2:$AO$189,38,FALSE)</f>
        <v>194</v>
      </c>
      <c r="AT1716" s="51">
        <f>VLOOKUP(H1716,[4]c!$C$2:$AO$189,39,FALSE)</f>
        <v>26</v>
      </c>
      <c r="AU1716" s="58">
        <v>5035</v>
      </c>
      <c r="AV1716" s="109"/>
      <c r="AW1716" s="109"/>
    </row>
    <row r="1717" spans="1:49" s="33" customFormat="1" ht="12">
      <c r="A1717" s="21">
        <v>1713</v>
      </c>
      <c r="B1717" s="86">
        <v>5036</v>
      </c>
      <c r="C1717" s="76" t="s">
        <v>997</v>
      </c>
      <c r="D1717" s="76" t="s">
        <v>820</v>
      </c>
      <c r="E1717" s="76" t="s">
        <v>823</v>
      </c>
      <c r="F1717" s="44" t="s">
        <v>599</v>
      </c>
      <c r="G1717" s="78" t="s">
        <v>662</v>
      </c>
      <c r="H1717" s="86">
        <v>5036</v>
      </c>
      <c r="I1717" s="16">
        <f t="shared" si="1094"/>
        <v>617</v>
      </c>
      <c r="J1717" s="51">
        <f>VLOOKUP(H1717,[4]c!$C$2:$AO$189,3,FALSE)</f>
        <v>3</v>
      </c>
      <c r="K1717" s="51">
        <f>VLOOKUP(H1717,[4]c!$C$2:$AO$189,4,FALSE)</f>
        <v>6</v>
      </c>
      <c r="L1717" s="51">
        <f>VLOOKUP(H1717,[4]c!$C$2:$AO$189,5,FALSE)</f>
        <v>13</v>
      </c>
      <c r="M1717" s="51">
        <f>VLOOKUP(H1717,[4]c!$C$2:$AO$189,6,FALSE)</f>
        <v>9</v>
      </c>
      <c r="N1717" s="51">
        <f>VLOOKUP(H1717,[4]c!$C$2:$AO$189,7,FALSE)</f>
        <v>10</v>
      </c>
      <c r="O1717" s="51">
        <f>VLOOKUP(H1717,[4]c!$C$2:$AO$189,8,FALSE)</f>
        <v>15</v>
      </c>
      <c r="P1717" s="51">
        <f>VLOOKUP(H1717,[4]c!$C$2:$AO$189,9,FALSE)</f>
        <v>14</v>
      </c>
      <c r="Q1717" s="51">
        <f>VLOOKUP(H1717,[4]c!$C$2:$AO$189,10,FALSE)</f>
        <v>15</v>
      </c>
      <c r="R1717" s="51">
        <f>VLOOKUP(H1717,[4]c!$C$2:$AO$189,11,FALSE)</f>
        <v>13</v>
      </c>
      <c r="S1717" s="51">
        <f>VLOOKUP(H1717,[4]c!$C$2:$AO$189,12,FALSE)</f>
        <v>15</v>
      </c>
      <c r="T1717" s="51">
        <f>VLOOKUP(H1717,[4]c!$C$2:$AO$189,13,FALSE)</f>
        <v>15</v>
      </c>
      <c r="U1717" s="51">
        <f>VLOOKUP(H1717,[4]c!$C$2:$AO$189,14,FALSE)</f>
        <v>17</v>
      </c>
      <c r="V1717" s="51">
        <f>VLOOKUP(H1717,[4]c!$C$2:$AO$189,15,FALSE)</f>
        <v>14</v>
      </c>
      <c r="W1717" s="51">
        <f>VLOOKUP(H1717,[4]c!$C$2:$AO$189,16,FALSE)</f>
        <v>16</v>
      </c>
      <c r="X1717" s="51">
        <f>VLOOKUP(H1717,[4]c!$C$2:$AO$189,17,FALSE)</f>
        <v>15</v>
      </c>
      <c r="Y1717" s="51">
        <f>VLOOKUP(H1717,[4]c!$C$2:$AO$189,18,FALSE)</f>
        <v>15</v>
      </c>
      <c r="Z1717" s="51">
        <f>VLOOKUP(H1717,[4]c!$C$2:$AO$189,19,FALSE)</f>
        <v>14</v>
      </c>
      <c r="AA1717" s="51">
        <f>VLOOKUP(H1717,[4]c!$C$2:$AO$189,20,FALSE)</f>
        <v>13</v>
      </c>
      <c r="AB1717" s="51">
        <f>VLOOKUP(H1717,[4]c!$C$2:$AO$189,21,FALSE)</f>
        <v>12</v>
      </c>
      <c r="AC1717" s="51">
        <f>VLOOKUP(H1717,[4]c!$C$2:$AO$189,22,FALSE)</f>
        <v>11</v>
      </c>
      <c r="AD1717" s="51">
        <f>VLOOKUP(H1717,[4]c!$C$2:$AO$189,23,FALSE)</f>
        <v>44</v>
      </c>
      <c r="AE1717" s="51">
        <f>VLOOKUP(H1717,[4]c!$C$2:$AO$189,24,FALSE)</f>
        <v>45</v>
      </c>
      <c r="AF1717" s="51">
        <f>VLOOKUP(H1717,[4]c!$C$2:$AO$189,25,FALSE)</f>
        <v>45</v>
      </c>
      <c r="AG1717" s="51">
        <f>VLOOKUP(H1717,[4]c!$C$2:$AO$189,26,FALSE)</f>
        <v>46</v>
      </c>
      <c r="AH1717" s="51">
        <f>VLOOKUP(H1717,[4]c!$C$2:$AO$189,27,FALSE)</f>
        <v>43</v>
      </c>
      <c r="AI1717" s="51">
        <f>VLOOKUP(H1717,[4]c!$C$2:$AO$189,28,FALSE)</f>
        <v>37</v>
      </c>
      <c r="AJ1717" s="51">
        <f>VLOOKUP(H1717,[4]c!$C$2:$AO$189,29,FALSE)</f>
        <v>27</v>
      </c>
      <c r="AK1717" s="51">
        <f>VLOOKUP(H1717,[4]c!$C$2:$AO$189,30,FALSE)</f>
        <v>25</v>
      </c>
      <c r="AL1717" s="51">
        <f>VLOOKUP(H1717,[4]c!$C$2:$AO$189,31,FALSE)</f>
        <v>17</v>
      </c>
      <c r="AM1717" s="51">
        <f>VLOOKUP(H1717,[4]c!$C$2:$AO$189,32,FALSE)</f>
        <v>14</v>
      </c>
      <c r="AN1717" s="51">
        <f>VLOOKUP(H1717,[4]c!$C$2:$AO$189,33,FALSE)</f>
        <v>9</v>
      </c>
      <c r="AO1717" s="51">
        <f>VLOOKUP(H1717,[4]c!$C$2:$AO$189,34,FALSE)</f>
        <v>5</v>
      </c>
      <c r="AP1717" s="51">
        <f>VLOOKUP(H1717,[4]c!$C$2:$AO$189,35,FALSE)</f>
        <v>5</v>
      </c>
      <c r="AQ1717" s="51">
        <f>VLOOKUP(H1717,[4]c!$C$2:$AO$189,36,FALSE)</f>
        <v>39</v>
      </c>
      <c r="AR1717" s="51">
        <f>VLOOKUP(H1717,[4]c!$C$2:$AO$189,37,FALSE)</f>
        <v>31</v>
      </c>
      <c r="AS1717" s="51">
        <f>VLOOKUP(H1717,[4]c!$C$2:$AO$189,38,FALSE)</f>
        <v>128</v>
      </c>
      <c r="AT1717" s="51">
        <f>VLOOKUP(H1717,[4]c!$C$2:$AO$189,39,FALSE)</f>
        <v>17</v>
      </c>
      <c r="AU1717" s="58">
        <v>5036</v>
      </c>
      <c r="AV1717" s="109"/>
      <c r="AW1717" s="109"/>
    </row>
    <row r="1718" spans="1:49" s="33" customFormat="1" ht="12">
      <c r="A1718" s="6">
        <v>1714</v>
      </c>
      <c r="B1718" s="86">
        <v>6868</v>
      </c>
      <c r="C1718" s="76" t="s">
        <v>997</v>
      </c>
      <c r="D1718" s="76" t="s">
        <v>820</v>
      </c>
      <c r="E1718" s="76" t="s">
        <v>823</v>
      </c>
      <c r="F1718" s="44" t="s">
        <v>600</v>
      </c>
      <c r="G1718" s="78" t="s">
        <v>662</v>
      </c>
      <c r="H1718" s="86">
        <v>6868</v>
      </c>
      <c r="I1718" s="16">
        <f t="shared" si="1094"/>
        <v>474</v>
      </c>
      <c r="J1718" s="51">
        <f>VLOOKUP(H1718,[4]c!$C$2:$AO$189,3,FALSE)</f>
        <v>5</v>
      </c>
      <c r="K1718" s="51">
        <f>VLOOKUP(H1718,[4]c!$C$2:$AO$189,4,FALSE)</f>
        <v>2</v>
      </c>
      <c r="L1718" s="51">
        <f>VLOOKUP(H1718,[4]c!$C$2:$AO$189,5,FALSE)</f>
        <v>8</v>
      </c>
      <c r="M1718" s="51">
        <f>VLOOKUP(H1718,[4]c!$C$2:$AO$189,6,FALSE)</f>
        <v>7</v>
      </c>
      <c r="N1718" s="51">
        <f>VLOOKUP(H1718,[4]c!$C$2:$AO$189,7,FALSE)</f>
        <v>12</v>
      </c>
      <c r="O1718" s="51">
        <f>VLOOKUP(H1718,[4]c!$C$2:$AO$189,8,FALSE)</f>
        <v>12</v>
      </c>
      <c r="P1718" s="51">
        <f>VLOOKUP(H1718,[4]c!$C$2:$AO$189,9,FALSE)</f>
        <v>11</v>
      </c>
      <c r="Q1718" s="51">
        <f>VLOOKUP(H1718,[4]c!$C$2:$AO$189,10,FALSE)</f>
        <v>12</v>
      </c>
      <c r="R1718" s="51">
        <f>VLOOKUP(H1718,[4]c!$C$2:$AO$189,11,FALSE)</f>
        <v>11</v>
      </c>
      <c r="S1718" s="51">
        <f>VLOOKUP(H1718,[4]c!$C$2:$AO$189,12,FALSE)</f>
        <v>12</v>
      </c>
      <c r="T1718" s="51">
        <f>VLOOKUP(H1718,[4]c!$C$2:$AO$189,13,FALSE)</f>
        <v>12</v>
      </c>
      <c r="U1718" s="51">
        <f>VLOOKUP(H1718,[4]c!$C$2:$AO$189,14,FALSE)</f>
        <v>14</v>
      </c>
      <c r="V1718" s="51">
        <f>VLOOKUP(H1718,[4]c!$C$2:$AO$189,15,FALSE)</f>
        <v>12</v>
      </c>
      <c r="W1718" s="51">
        <f>VLOOKUP(H1718,[4]c!$C$2:$AO$189,16,FALSE)</f>
        <v>13</v>
      </c>
      <c r="X1718" s="51">
        <f>VLOOKUP(H1718,[4]c!$C$2:$AO$189,17,FALSE)</f>
        <v>12</v>
      </c>
      <c r="Y1718" s="51">
        <f>VLOOKUP(H1718,[4]c!$C$2:$AO$189,18,FALSE)</f>
        <v>12</v>
      </c>
      <c r="Z1718" s="51">
        <f>VLOOKUP(H1718,[4]c!$C$2:$AO$189,19,FALSE)</f>
        <v>11</v>
      </c>
      <c r="AA1718" s="51">
        <f>VLOOKUP(H1718,[4]c!$C$2:$AO$189,20,FALSE)</f>
        <v>10</v>
      </c>
      <c r="AB1718" s="51">
        <f>VLOOKUP(H1718,[4]c!$C$2:$AO$189,21,FALSE)</f>
        <v>9</v>
      </c>
      <c r="AC1718" s="51">
        <f>VLOOKUP(H1718,[4]c!$C$2:$AO$189,22,FALSE)</f>
        <v>8</v>
      </c>
      <c r="AD1718" s="51">
        <f>VLOOKUP(H1718,[4]c!$C$2:$AO$189,23,FALSE)</f>
        <v>32</v>
      </c>
      <c r="AE1718" s="51">
        <f>VLOOKUP(H1718,[4]c!$C$2:$AO$189,24,FALSE)</f>
        <v>33</v>
      </c>
      <c r="AF1718" s="51">
        <f>VLOOKUP(H1718,[4]c!$C$2:$AO$189,25,FALSE)</f>
        <v>33</v>
      </c>
      <c r="AG1718" s="51">
        <f>VLOOKUP(H1718,[4]c!$C$2:$AO$189,26,FALSE)</f>
        <v>34</v>
      </c>
      <c r="AH1718" s="51">
        <f>VLOOKUP(H1718,[4]c!$C$2:$AO$189,27,FALSE)</f>
        <v>32</v>
      </c>
      <c r="AI1718" s="51">
        <f>VLOOKUP(H1718,[4]c!$C$2:$AO$189,28,FALSE)</f>
        <v>27</v>
      </c>
      <c r="AJ1718" s="51">
        <f>VLOOKUP(H1718,[4]c!$C$2:$AO$189,29,FALSE)</f>
        <v>20</v>
      </c>
      <c r="AK1718" s="51">
        <f>VLOOKUP(H1718,[4]c!$C$2:$AO$189,30,FALSE)</f>
        <v>19</v>
      </c>
      <c r="AL1718" s="51">
        <f>VLOOKUP(H1718,[4]c!$C$2:$AO$189,31,FALSE)</f>
        <v>13</v>
      </c>
      <c r="AM1718" s="51">
        <f>VLOOKUP(H1718,[4]c!$C$2:$AO$189,32,FALSE)</f>
        <v>11</v>
      </c>
      <c r="AN1718" s="51">
        <f>VLOOKUP(H1718,[4]c!$C$2:$AO$189,33,FALSE)</f>
        <v>7</v>
      </c>
      <c r="AO1718" s="51">
        <f>VLOOKUP(H1718,[4]c!$C$2:$AO$189,34,FALSE)</f>
        <v>4</v>
      </c>
      <c r="AP1718" s="51">
        <f>VLOOKUP(H1718,[4]c!$C$2:$AO$189,35,FALSE)</f>
        <v>4</v>
      </c>
      <c r="AQ1718" s="51">
        <f>VLOOKUP(H1718,[4]c!$C$2:$AO$189,36,FALSE)</f>
        <v>32</v>
      </c>
      <c r="AR1718" s="51">
        <f>VLOOKUP(H1718,[4]c!$C$2:$AO$189,37,FALSE)</f>
        <v>24</v>
      </c>
      <c r="AS1718" s="51">
        <f>VLOOKUP(H1718,[4]c!$C$2:$AO$189,38,FALSE)</f>
        <v>94</v>
      </c>
      <c r="AT1718" s="51">
        <f>VLOOKUP(H1718,[4]c!$C$2:$AO$189,39,FALSE)</f>
        <v>13</v>
      </c>
      <c r="AU1718" s="58">
        <v>6868</v>
      </c>
      <c r="AV1718" s="109"/>
      <c r="AW1718" s="109"/>
    </row>
    <row r="1719" spans="1:49" s="33" customFormat="1" ht="12">
      <c r="A1719" s="21">
        <v>1715</v>
      </c>
      <c r="B1719" s="86">
        <v>6940</v>
      </c>
      <c r="C1719" s="76" t="s">
        <v>997</v>
      </c>
      <c r="D1719" s="76" t="s">
        <v>820</v>
      </c>
      <c r="E1719" s="76" t="s">
        <v>823</v>
      </c>
      <c r="F1719" s="44" t="s">
        <v>601</v>
      </c>
      <c r="G1719" s="78" t="s">
        <v>662</v>
      </c>
      <c r="H1719" s="86">
        <v>6940</v>
      </c>
      <c r="I1719" s="16">
        <f t="shared" si="1094"/>
        <v>291</v>
      </c>
      <c r="J1719" s="51">
        <f>VLOOKUP(H1719,[4]c!$C$2:$AO$189,3,FALSE)</f>
        <v>3</v>
      </c>
      <c r="K1719" s="51">
        <f>VLOOKUP(H1719,[4]c!$C$2:$AO$189,4,FALSE)</f>
        <v>2</v>
      </c>
      <c r="L1719" s="51">
        <f>VLOOKUP(H1719,[4]c!$C$2:$AO$189,5,FALSE)</f>
        <v>4</v>
      </c>
      <c r="M1719" s="51">
        <f>VLOOKUP(H1719,[4]c!$C$2:$AO$189,6,FALSE)</f>
        <v>6</v>
      </c>
      <c r="N1719" s="51">
        <f>VLOOKUP(H1719,[4]c!$C$2:$AO$189,7,FALSE)</f>
        <v>3</v>
      </c>
      <c r="O1719" s="51">
        <f>VLOOKUP(H1719,[4]c!$C$2:$AO$189,8,FALSE)</f>
        <v>5</v>
      </c>
      <c r="P1719" s="51">
        <f>VLOOKUP(H1719,[4]c!$C$2:$AO$189,9,FALSE)</f>
        <v>5</v>
      </c>
      <c r="Q1719" s="51">
        <f>VLOOKUP(H1719,[4]c!$C$2:$AO$189,10,FALSE)</f>
        <v>5</v>
      </c>
      <c r="R1719" s="51">
        <f>VLOOKUP(H1719,[4]c!$C$2:$AO$189,11,FALSE)</f>
        <v>4</v>
      </c>
      <c r="S1719" s="51">
        <f>VLOOKUP(H1719,[4]c!$C$2:$AO$189,12,FALSE)</f>
        <v>5</v>
      </c>
      <c r="T1719" s="51">
        <f>VLOOKUP(H1719,[4]c!$C$2:$AO$189,13,FALSE)</f>
        <v>5</v>
      </c>
      <c r="U1719" s="51">
        <f>VLOOKUP(H1719,[4]c!$C$2:$AO$189,14,FALSE)</f>
        <v>6</v>
      </c>
      <c r="V1719" s="51">
        <f>VLOOKUP(H1719,[4]c!$C$2:$AO$189,15,FALSE)</f>
        <v>5</v>
      </c>
      <c r="W1719" s="51">
        <f>VLOOKUP(H1719,[4]c!$C$2:$AO$189,16,FALSE)</f>
        <v>6</v>
      </c>
      <c r="X1719" s="51">
        <f>VLOOKUP(H1719,[4]c!$C$2:$AO$189,17,FALSE)</f>
        <v>6</v>
      </c>
      <c r="Y1719" s="51">
        <f>VLOOKUP(H1719,[4]c!$C$2:$AO$189,18,FALSE)</f>
        <v>6</v>
      </c>
      <c r="Z1719" s="51">
        <f>VLOOKUP(H1719,[4]c!$C$2:$AO$189,19,FALSE)</f>
        <v>6</v>
      </c>
      <c r="AA1719" s="51">
        <f>VLOOKUP(H1719,[4]c!$C$2:$AO$189,20,FALSE)</f>
        <v>6</v>
      </c>
      <c r="AB1719" s="51">
        <f>VLOOKUP(H1719,[4]c!$C$2:$AO$189,21,FALSE)</f>
        <v>6</v>
      </c>
      <c r="AC1719" s="51">
        <f>VLOOKUP(H1719,[4]c!$C$2:$AO$189,22,FALSE)</f>
        <v>6</v>
      </c>
      <c r="AD1719" s="51">
        <f>VLOOKUP(H1719,[4]c!$C$2:$AO$189,23,FALSE)</f>
        <v>24</v>
      </c>
      <c r="AE1719" s="51">
        <f>VLOOKUP(H1719,[4]c!$C$2:$AO$189,24,FALSE)</f>
        <v>24</v>
      </c>
      <c r="AF1719" s="51">
        <f>VLOOKUP(H1719,[4]c!$C$2:$AO$189,25,FALSE)</f>
        <v>24</v>
      </c>
      <c r="AG1719" s="51">
        <f>VLOOKUP(H1719,[4]c!$C$2:$AO$189,26,FALSE)</f>
        <v>24</v>
      </c>
      <c r="AH1719" s="51">
        <f>VLOOKUP(H1719,[4]c!$C$2:$AO$189,27,FALSE)</f>
        <v>22</v>
      </c>
      <c r="AI1719" s="51">
        <f>VLOOKUP(H1719,[4]c!$C$2:$AO$189,28,FALSE)</f>
        <v>19</v>
      </c>
      <c r="AJ1719" s="51">
        <f>VLOOKUP(H1719,[4]c!$C$2:$AO$189,29,FALSE)</f>
        <v>14</v>
      </c>
      <c r="AK1719" s="51">
        <f>VLOOKUP(H1719,[4]c!$C$2:$AO$189,30,FALSE)</f>
        <v>13</v>
      </c>
      <c r="AL1719" s="51">
        <f>VLOOKUP(H1719,[4]c!$C$2:$AO$189,31,FALSE)</f>
        <v>9</v>
      </c>
      <c r="AM1719" s="51">
        <f>VLOOKUP(H1719,[4]c!$C$2:$AO$189,32,FALSE)</f>
        <v>7</v>
      </c>
      <c r="AN1719" s="51">
        <f>VLOOKUP(H1719,[4]c!$C$2:$AO$189,33,FALSE)</f>
        <v>5</v>
      </c>
      <c r="AO1719" s="51">
        <f>VLOOKUP(H1719,[4]c!$C$2:$AO$189,34,FALSE)</f>
        <v>3</v>
      </c>
      <c r="AP1719" s="51">
        <f>VLOOKUP(H1719,[4]c!$C$2:$AO$189,35,FALSE)</f>
        <v>3</v>
      </c>
      <c r="AQ1719" s="51">
        <f>VLOOKUP(H1719,[4]c!$C$2:$AO$189,36,FALSE)</f>
        <v>14</v>
      </c>
      <c r="AR1719" s="51">
        <f>VLOOKUP(H1719,[4]c!$C$2:$AO$189,37,FALSE)</f>
        <v>14</v>
      </c>
      <c r="AS1719" s="51">
        <f>VLOOKUP(H1719,[4]c!$C$2:$AO$189,38,FALSE)</f>
        <v>67</v>
      </c>
      <c r="AT1719" s="51">
        <f>VLOOKUP(H1719,[4]c!$C$2:$AO$189,39,FALSE)</f>
        <v>9</v>
      </c>
      <c r="AU1719" s="58">
        <v>6940</v>
      </c>
      <c r="AV1719" s="109"/>
      <c r="AW1719" s="109"/>
    </row>
    <row r="1720" spans="1:49" s="33" customFormat="1" ht="12">
      <c r="A1720" s="21">
        <v>1716</v>
      </c>
      <c r="B1720" s="71"/>
      <c r="C1720" s="71"/>
      <c r="D1720" s="71"/>
      <c r="E1720" s="71"/>
      <c r="F1720" s="72" t="s">
        <v>650</v>
      </c>
      <c r="G1720" s="73"/>
      <c r="H1720" s="71"/>
      <c r="I1720" s="104">
        <f>SUM(J1720:AP1720)</f>
        <v>2670</v>
      </c>
      <c r="J1720" s="74">
        <f>SUM(J1721:J1724)</f>
        <v>42</v>
      </c>
      <c r="K1720" s="74">
        <f t="shared" ref="K1720:AT1720" si="1096">SUM(K1721:K1724)</f>
        <v>31</v>
      </c>
      <c r="L1720" s="74">
        <f t="shared" si="1096"/>
        <v>42</v>
      </c>
      <c r="M1720" s="74">
        <f t="shared" si="1096"/>
        <v>43</v>
      </c>
      <c r="N1720" s="74">
        <f t="shared" si="1096"/>
        <v>53</v>
      </c>
      <c r="O1720" s="74">
        <f t="shared" si="1096"/>
        <v>57</v>
      </c>
      <c r="P1720" s="74">
        <f t="shared" si="1096"/>
        <v>49</v>
      </c>
      <c r="Q1720" s="74">
        <f t="shared" si="1096"/>
        <v>48</v>
      </c>
      <c r="R1720" s="74">
        <f t="shared" si="1096"/>
        <v>66</v>
      </c>
      <c r="S1720" s="74">
        <f t="shared" si="1096"/>
        <v>50</v>
      </c>
      <c r="T1720" s="74">
        <f t="shared" si="1096"/>
        <v>68</v>
      </c>
      <c r="U1720" s="74">
        <f t="shared" si="1096"/>
        <v>64</v>
      </c>
      <c r="V1720" s="74">
        <f t="shared" si="1096"/>
        <v>70</v>
      </c>
      <c r="W1720" s="74">
        <f t="shared" si="1096"/>
        <v>61</v>
      </c>
      <c r="X1720" s="74">
        <f t="shared" si="1096"/>
        <v>60</v>
      </c>
      <c r="Y1720" s="74">
        <f t="shared" si="1096"/>
        <v>51</v>
      </c>
      <c r="Z1720" s="74">
        <f t="shared" si="1096"/>
        <v>61</v>
      </c>
      <c r="AA1720" s="74">
        <f t="shared" si="1096"/>
        <v>56</v>
      </c>
      <c r="AB1720" s="74">
        <f t="shared" si="1096"/>
        <v>53</v>
      </c>
      <c r="AC1720" s="74">
        <f t="shared" si="1096"/>
        <v>52</v>
      </c>
      <c r="AD1720" s="74">
        <f t="shared" si="1096"/>
        <v>238</v>
      </c>
      <c r="AE1720" s="74">
        <f t="shared" si="1096"/>
        <v>244</v>
      </c>
      <c r="AF1720" s="74">
        <f t="shared" si="1096"/>
        <v>202</v>
      </c>
      <c r="AG1720" s="74">
        <f t="shared" si="1096"/>
        <v>189</v>
      </c>
      <c r="AH1720" s="74">
        <f t="shared" si="1096"/>
        <v>169</v>
      </c>
      <c r="AI1720" s="74">
        <f t="shared" si="1096"/>
        <v>133</v>
      </c>
      <c r="AJ1720" s="74">
        <f t="shared" si="1096"/>
        <v>137</v>
      </c>
      <c r="AK1720" s="74">
        <f t="shared" si="1096"/>
        <v>82</v>
      </c>
      <c r="AL1720" s="74">
        <f t="shared" si="1096"/>
        <v>59</v>
      </c>
      <c r="AM1720" s="74">
        <f t="shared" si="1096"/>
        <v>44</v>
      </c>
      <c r="AN1720" s="74">
        <f t="shared" si="1096"/>
        <v>42</v>
      </c>
      <c r="AO1720" s="74">
        <f t="shared" si="1096"/>
        <v>29</v>
      </c>
      <c r="AP1720" s="74">
        <f t="shared" si="1096"/>
        <v>25</v>
      </c>
      <c r="AQ1720" s="74">
        <f t="shared" si="1096"/>
        <v>177</v>
      </c>
      <c r="AR1720" s="74">
        <f t="shared" si="1096"/>
        <v>125</v>
      </c>
      <c r="AS1720" s="74">
        <f t="shared" si="1096"/>
        <v>555</v>
      </c>
      <c r="AT1720" s="74">
        <f t="shared" si="1096"/>
        <v>87</v>
      </c>
      <c r="AU1720" s="73"/>
      <c r="AV1720" s="109"/>
      <c r="AW1720" s="109"/>
    </row>
    <row r="1721" spans="1:49" s="33" customFormat="1" ht="12">
      <c r="A1721" s="6">
        <v>1717</v>
      </c>
      <c r="B1721" s="86">
        <v>5026</v>
      </c>
      <c r="C1721" s="76" t="s">
        <v>997</v>
      </c>
      <c r="D1721" s="76" t="s">
        <v>820</v>
      </c>
      <c r="E1721" s="76" t="s">
        <v>822</v>
      </c>
      <c r="F1721" s="44" t="s">
        <v>602</v>
      </c>
      <c r="G1721" s="78" t="s">
        <v>662</v>
      </c>
      <c r="H1721" s="86">
        <v>5026</v>
      </c>
      <c r="I1721" s="16">
        <f t="shared" si="1094"/>
        <v>960</v>
      </c>
      <c r="J1721" s="51">
        <f>VLOOKUP(H1721,[4]c!$C$2:$AO$189,3,FALSE)</f>
        <v>7</v>
      </c>
      <c r="K1721" s="51">
        <f>VLOOKUP(H1721,[4]c!$C$2:$AO$189,4,FALSE)</f>
        <v>4</v>
      </c>
      <c r="L1721" s="51">
        <f>VLOOKUP(H1721,[4]c!$C$2:$AO$189,5,FALSE)</f>
        <v>12</v>
      </c>
      <c r="M1721" s="51">
        <f>VLOOKUP(H1721,[4]c!$C$2:$AO$189,6,FALSE)</f>
        <v>13</v>
      </c>
      <c r="N1721" s="51">
        <f>VLOOKUP(H1721,[4]c!$C$2:$AO$189,7,FALSE)</f>
        <v>17</v>
      </c>
      <c r="O1721" s="51">
        <f>VLOOKUP(H1721,[4]c!$C$2:$AO$189,8,FALSE)</f>
        <v>22</v>
      </c>
      <c r="P1721" s="51">
        <f>VLOOKUP(H1721,[4]c!$C$2:$AO$189,9,FALSE)</f>
        <v>19</v>
      </c>
      <c r="Q1721" s="51">
        <f>VLOOKUP(H1721,[4]c!$C$2:$AO$189,10,FALSE)</f>
        <v>18</v>
      </c>
      <c r="R1721" s="51">
        <f>VLOOKUP(H1721,[4]c!$C$2:$AO$189,11,FALSE)</f>
        <v>24</v>
      </c>
      <c r="S1721" s="51">
        <f>VLOOKUP(H1721,[4]c!$C$2:$AO$189,12,FALSE)</f>
        <v>18</v>
      </c>
      <c r="T1721" s="51">
        <f>VLOOKUP(H1721,[4]c!$C$2:$AO$189,13,FALSE)</f>
        <v>24</v>
      </c>
      <c r="U1721" s="51">
        <f>VLOOKUP(H1721,[4]c!$C$2:$AO$189,14,FALSE)</f>
        <v>22</v>
      </c>
      <c r="V1721" s="51">
        <f>VLOOKUP(H1721,[4]c!$C$2:$AO$189,15,FALSE)</f>
        <v>24</v>
      </c>
      <c r="W1721" s="51">
        <f>VLOOKUP(H1721,[4]c!$C$2:$AO$189,16,FALSE)</f>
        <v>21</v>
      </c>
      <c r="X1721" s="51">
        <f>VLOOKUP(H1721,[4]c!$C$2:$AO$189,17,FALSE)</f>
        <v>20</v>
      </c>
      <c r="Y1721" s="51">
        <f>VLOOKUP(H1721,[4]c!$C$2:$AO$189,18,FALSE)</f>
        <v>18</v>
      </c>
      <c r="Z1721" s="51">
        <f>VLOOKUP(H1721,[4]c!$C$2:$AO$189,19,FALSE)</f>
        <v>22</v>
      </c>
      <c r="AA1721" s="51">
        <f>VLOOKUP(H1721,[4]c!$C$2:$AO$189,20,FALSE)</f>
        <v>20</v>
      </c>
      <c r="AB1721" s="51">
        <f>VLOOKUP(H1721,[4]c!$C$2:$AO$189,21,FALSE)</f>
        <v>19</v>
      </c>
      <c r="AC1721" s="51">
        <f>VLOOKUP(H1721,[4]c!$C$2:$AO$189,22,FALSE)</f>
        <v>18</v>
      </c>
      <c r="AD1721" s="51">
        <f>VLOOKUP(H1721,[4]c!$C$2:$AO$189,23,FALSE)</f>
        <v>88</v>
      </c>
      <c r="AE1721" s="51">
        <f>VLOOKUP(H1721,[4]c!$C$2:$AO$189,24,FALSE)</f>
        <v>91</v>
      </c>
      <c r="AF1721" s="51">
        <f>VLOOKUP(H1721,[4]c!$C$2:$AO$189,25,FALSE)</f>
        <v>75</v>
      </c>
      <c r="AG1721" s="51">
        <f>VLOOKUP(H1721,[4]c!$C$2:$AO$189,26,FALSE)</f>
        <v>71</v>
      </c>
      <c r="AH1721" s="51">
        <f>VLOOKUP(H1721,[4]c!$C$2:$AO$189,27,FALSE)</f>
        <v>63</v>
      </c>
      <c r="AI1721" s="51">
        <f>VLOOKUP(H1721,[4]c!$C$2:$AO$189,28,FALSE)</f>
        <v>50</v>
      </c>
      <c r="AJ1721" s="51">
        <f>VLOOKUP(H1721,[4]c!$C$2:$AO$189,29,FALSE)</f>
        <v>53</v>
      </c>
      <c r="AK1721" s="51">
        <f>VLOOKUP(H1721,[4]c!$C$2:$AO$189,30,FALSE)</f>
        <v>31</v>
      </c>
      <c r="AL1721" s="51">
        <f>VLOOKUP(H1721,[4]c!$C$2:$AO$189,31,FALSE)</f>
        <v>22</v>
      </c>
      <c r="AM1721" s="51">
        <f>VLOOKUP(H1721,[4]c!$C$2:$AO$189,32,FALSE)</f>
        <v>17</v>
      </c>
      <c r="AN1721" s="51">
        <f>VLOOKUP(H1721,[4]c!$C$2:$AO$189,33,FALSE)</f>
        <v>17</v>
      </c>
      <c r="AO1721" s="51">
        <f>VLOOKUP(H1721,[4]c!$C$2:$AO$189,34,FALSE)</f>
        <v>11</v>
      </c>
      <c r="AP1721" s="51">
        <f>VLOOKUP(H1721,[4]c!$C$2:$AO$189,35,FALSE)</f>
        <v>9</v>
      </c>
      <c r="AQ1721" s="51">
        <f>VLOOKUP(H1721,[4]c!$C$2:$AO$189,36,FALSE)</f>
        <v>61</v>
      </c>
      <c r="AR1721" s="51">
        <f>VLOOKUP(H1721,[4]c!$C$2:$AO$189,37,FALSE)</f>
        <v>44</v>
      </c>
      <c r="AS1721" s="51">
        <f>VLOOKUP(H1721,[4]c!$C$2:$AO$189,38,FALSE)</f>
        <v>207</v>
      </c>
      <c r="AT1721" s="51">
        <f>VLOOKUP(H1721,[4]c!$C$2:$AO$189,39,FALSE)</f>
        <v>32</v>
      </c>
      <c r="AU1721" s="58">
        <v>5026</v>
      </c>
      <c r="AV1721" s="109"/>
      <c r="AW1721" s="109"/>
    </row>
    <row r="1722" spans="1:49" s="33" customFormat="1" ht="12">
      <c r="A1722" s="21">
        <v>1718</v>
      </c>
      <c r="B1722" s="86">
        <v>4974</v>
      </c>
      <c r="C1722" s="76" t="s">
        <v>997</v>
      </c>
      <c r="D1722" s="76" t="s">
        <v>820</v>
      </c>
      <c r="E1722" s="76" t="s">
        <v>821</v>
      </c>
      <c r="F1722" s="44" t="s">
        <v>635</v>
      </c>
      <c r="G1722" s="78" t="s">
        <v>680</v>
      </c>
      <c r="H1722" s="86">
        <v>4974</v>
      </c>
      <c r="I1722" s="16">
        <f>SUM(J1722:AP1722)</f>
        <v>716</v>
      </c>
      <c r="J1722" s="51">
        <f>VLOOKUP(H1722,[4]c!$C$2:$AO$189,3,FALSE)</f>
        <v>14</v>
      </c>
      <c r="K1722" s="51">
        <f>VLOOKUP(H1722,[4]c!$C$2:$AO$189,4,FALSE)</f>
        <v>11</v>
      </c>
      <c r="L1722" s="51">
        <f>VLOOKUP(H1722,[4]c!$C$2:$AO$189,5,FALSE)</f>
        <v>12</v>
      </c>
      <c r="M1722" s="51">
        <f>VLOOKUP(H1722,[4]c!$C$2:$AO$189,6,FALSE)</f>
        <v>9</v>
      </c>
      <c r="N1722" s="51">
        <f>VLOOKUP(H1722,[4]c!$C$2:$AO$189,7,FALSE)</f>
        <v>11</v>
      </c>
      <c r="O1722" s="51">
        <f>VLOOKUP(H1722,[4]c!$C$2:$AO$189,8,FALSE)</f>
        <v>14</v>
      </c>
      <c r="P1722" s="51">
        <f>VLOOKUP(H1722,[4]c!$C$2:$AO$189,9,FALSE)</f>
        <v>12</v>
      </c>
      <c r="Q1722" s="51">
        <f>VLOOKUP(H1722,[4]c!$C$2:$AO$189,10,FALSE)</f>
        <v>12</v>
      </c>
      <c r="R1722" s="51">
        <f>VLOOKUP(H1722,[4]c!$C$2:$AO$189,11,FALSE)</f>
        <v>17</v>
      </c>
      <c r="S1722" s="51">
        <f>VLOOKUP(H1722,[4]c!$C$2:$AO$189,12,FALSE)</f>
        <v>13</v>
      </c>
      <c r="T1722" s="51">
        <f>VLOOKUP(H1722,[4]c!$C$2:$AO$189,13,FALSE)</f>
        <v>18</v>
      </c>
      <c r="U1722" s="51">
        <f>VLOOKUP(H1722,[4]c!$C$2:$AO$189,14,FALSE)</f>
        <v>17</v>
      </c>
      <c r="V1722" s="51">
        <f>VLOOKUP(H1722,[4]c!$C$2:$AO$189,15,FALSE)</f>
        <v>19</v>
      </c>
      <c r="W1722" s="51">
        <f>VLOOKUP(H1722,[4]c!$C$2:$AO$189,16,FALSE)</f>
        <v>17</v>
      </c>
      <c r="X1722" s="51">
        <f>VLOOKUP(H1722,[4]c!$C$2:$AO$189,17,FALSE)</f>
        <v>17</v>
      </c>
      <c r="Y1722" s="51">
        <f>VLOOKUP(H1722,[4]c!$C$2:$AO$189,18,FALSE)</f>
        <v>14</v>
      </c>
      <c r="Z1722" s="51">
        <f>VLOOKUP(H1722,[4]c!$C$2:$AO$189,19,FALSE)</f>
        <v>17</v>
      </c>
      <c r="AA1722" s="51">
        <f>VLOOKUP(H1722,[4]c!$C$2:$AO$189,20,FALSE)</f>
        <v>16</v>
      </c>
      <c r="AB1722" s="51">
        <f>VLOOKUP(H1722,[4]c!$C$2:$AO$189,21,FALSE)</f>
        <v>15</v>
      </c>
      <c r="AC1722" s="51">
        <f>VLOOKUP(H1722,[4]c!$C$2:$AO$189,22,FALSE)</f>
        <v>15</v>
      </c>
      <c r="AD1722" s="51">
        <f>VLOOKUP(H1722,[4]c!$C$2:$AO$189,23,FALSE)</f>
        <v>64</v>
      </c>
      <c r="AE1722" s="51">
        <f>VLOOKUP(H1722,[4]c!$C$2:$AO$189,24,FALSE)</f>
        <v>65</v>
      </c>
      <c r="AF1722" s="51">
        <f>VLOOKUP(H1722,[4]c!$C$2:$AO$189,25,FALSE)</f>
        <v>55</v>
      </c>
      <c r="AG1722" s="51">
        <f>VLOOKUP(H1722,[4]c!$C$2:$AO$189,26,FALSE)</f>
        <v>51</v>
      </c>
      <c r="AH1722" s="51">
        <f>VLOOKUP(H1722,[4]c!$C$2:$AO$189,27,FALSE)</f>
        <v>45</v>
      </c>
      <c r="AI1722" s="51">
        <f>VLOOKUP(H1722,[4]c!$C$2:$AO$189,28,FALSE)</f>
        <v>35</v>
      </c>
      <c r="AJ1722" s="51">
        <f>VLOOKUP(H1722,[4]c!$C$2:$AO$189,29,FALSE)</f>
        <v>37</v>
      </c>
      <c r="AK1722" s="51">
        <f>VLOOKUP(H1722,[4]c!$C$2:$AO$189,30,FALSE)</f>
        <v>22</v>
      </c>
      <c r="AL1722" s="51">
        <f>VLOOKUP(H1722,[4]c!$C$2:$AO$189,31,FALSE)</f>
        <v>16</v>
      </c>
      <c r="AM1722" s="51">
        <f>VLOOKUP(H1722,[4]c!$C$2:$AO$189,32,FALSE)</f>
        <v>12</v>
      </c>
      <c r="AN1722" s="51">
        <f>VLOOKUP(H1722,[4]c!$C$2:$AO$189,33,FALSE)</f>
        <v>11</v>
      </c>
      <c r="AO1722" s="51">
        <f>VLOOKUP(H1722,[4]c!$C$2:$AO$189,34,FALSE)</f>
        <v>7</v>
      </c>
      <c r="AP1722" s="51">
        <f>VLOOKUP(H1722,[4]c!$C$2:$AO$189,35,FALSE)</f>
        <v>6</v>
      </c>
      <c r="AQ1722" s="51">
        <f>VLOOKUP(H1722,[4]c!$C$2:$AO$189,36,FALSE)</f>
        <v>48</v>
      </c>
      <c r="AR1722" s="51">
        <f>VLOOKUP(H1722,[4]c!$C$2:$AO$189,37,FALSE)</f>
        <v>35</v>
      </c>
      <c r="AS1722" s="51">
        <f>VLOOKUP(H1722,[4]c!$C$2:$AO$189,38,FALSE)</f>
        <v>149</v>
      </c>
      <c r="AT1722" s="51">
        <f>VLOOKUP(H1722,[4]c!$C$2:$AO$189,39,FALSE)</f>
        <v>24</v>
      </c>
      <c r="AU1722" s="58">
        <v>4974</v>
      </c>
      <c r="AV1722" s="109"/>
      <c r="AW1722" s="109"/>
    </row>
    <row r="1723" spans="1:49" s="33" customFormat="1" ht="12">
      <c r="A1723" s="21">
        <v>1719</v>
      </c>
      <c r="B1723" s="86">
        <v>4975</v>
      </c>
      <c r="C1723" s="76" t="s">
        <v>997</v>
      </c>
      <c r="D1723" s="76" t="s">
        <v>820</v>
      </c>
      <c r="E1723" s="76" t="s">
        <v>821</v>
      </c>
      <c r="F1723" s="44" t="s">
        <v>636</v>
      </c>
      <c r="G1723" s="78" t="s">
        <v>662</v>
      </c>
      <c r="H1723" s="86">
        <v>4975</v>
      </c>
      <c r="I1723" s="16">
        <f>SUM(J1723:AP1723)</f>
        <v>799</v>
      </c>
      <c r="J1723" s="51">
        <f>VLOOKUP(H1723,[4]c!$C$2:$AO$189,3,FALSE)</f>
        <v>11</v>
      </c>
      <c r="K1723" s="51">
        <f>VLOOKUP(H1723,[4]c!$C$2:$AO$189,4,FALSE)</f>
        <v>8</v>
      </c>
      <c r="L1723" s="51">
        <f>VLOOKUP(H1723,[4]c!$C$2:$AO$189,5,FALSE)</f>
        <v>9</v>
      </c>
      <c r="M1723" s="51">
        <f>VLOOKUP(H1723,[4]c!$C$2:$AO$189,6,FALSE)</f>
        <v>12</v>
      </c>
      <c r="N1723" s="51">
        <f>VLOOKUP(H1723,[4]c!$C$2:$AO$189,7,FALSE)</f>
        <v>11</v>
      </c>
      <c r="O1723" s="51">
        <f>VLOOKUP(H1723,[4]c!$C$2:$AO$189,8,FALSE)</f>
        <v>17</v>
      </c>
      <c r="P1723" s="51">
        <f>VLOOKUP(H1723,[4]c!$C$2:$AO$189,9,FALSE)</f>
        <v>15</v>
      </c>
      <c r="Q1723" s="51">
        <f>VLOOKUP(H1723,[4]c!$C$2:$AO$189,10,FALSE)</f>
        <v>15</v>
      </c>
      <c r="R1723" s="51">
        <f>VLOOKUP(H1723,[4]c!$C$2:$AO$189,11,FALSE)</f>
        <v>21</v>
      </c>
      <c r="S1723" s="51">
        <f>VLOOKUP(H1723,[4]c!$C$2:$AO$189,12,FALSE)</f>
        <v>16</v>
      </c>
      <c r="T1723" s="51">
        <f>VLOOKUP(H1723,[4]c!$C$2:$AO$189,13,FALSE)</f>
        <v>22</v>
      </c>
      <c r="U1723" s="51">
        <f>VLOOKUP(H1723,[4]c!$C$2:$AO$189,14,FALSE)</f>
        <v>21</v>
      </c>
      <c r="V1723" s="51">
        <f>VLOOKUP(H1723,[4]c!$C$2:$AO$189,15,FALSE)</f>
        <v>23</v>
      </c>
      <c r="W1723" s="51">
        <f>VLOOKUP(H1723,[4]c!$C$2:$AO$189,16,FALSE)</f>
        <v>20</v>
      </c>
      <c r="X1723" s="51">
        <f>VLOOKUP(H1723,[4]c!$C$2:$AO$189,17,FALSE)</f>
        <v>20</v>
      </c>
      <c r="Y1723" s="51">
        <f>VLOOKUP(H1723,[4]c!$C$2:$AO$189,18,FALSE)</f>
        <v>16</v>
      </c>
      <c r="Z1723" s="51">
        <f>VLOOKUP(H1723,[4]c!$C$2:$AO$189,19,FALSE)</f>
        <v>18</v>
      </c>
      <c r="AA1723" s="51">
        <f>VLOOKUP(H1723,[4]c!$C$2:$AO$189,20,FALSE)</f>
        <v>16</v>
      </c>
      <c r="AB1723" s="51">
        <f>VLOOKUP(H1723,[4]c!$C$2:$AO$189,21,FALSE)</f>
        <v>15</v>
      </c>
      <c r="AC1723" s="51">
        <f>VLOOKUP(H1723,[4]c!$C$2:$AO$189,22,FALSE)</f>
        <v>15</v>
      </c>
      <c r="AD1723" s="51">
        <f>VLOOKUP(H1723,[4]c!$C$2:$AO$189,23,FALSE)</f>
        <v>71</v>
      </c>
      <c r="AE1723" s="51">
        <f>VLOOKUP(H1723,[4]c!$C$2:$AO$189,24,FALSE)</f>
        <v>75</v>
      </c>
      <c r="AF1723" s="51">
        <f>VLOOKUP(H1723,[4]c!$C$2:$AO$189,25,FALSE)</f>
        <v>60</v>
      </c>
      <c r="AG1723" s="51">
        <f>VLOOKUP(H1723,[4]c!$C$2:$AO$189,26,FALSE)</f>
        <v>57</v>
      </c>
      <c r="AH1723" s="51">
        <f>VLOOKUP(H1723,[4]c!$C$2:$AO$189,27,FALSE)</f>
        <v>51</v>
      </c>
      <c r="AI1723" s="51">
        <f>VLOOKUP(H1723,[4]c!$C$2:$AO$189,28,FALSE)</f>
        <v>40</v>
      </c>
      <c r="AJ1723" s="51">
        <f>VLOOKUP(H1723,[4]c!$C$2:$AO$189,29,FALSE)</f>
        <v>40</v>
      </c>
      <c r="AK1723" s="51">
        <f>VLOOKUP(H1723,[4]c!$C$2:$AO$189,30,FALSE)</f>
        <v>24</v>
      </c>
      <c r="AL1723" s="51">
        <f>VLOOKUP(H1723,[4]c!$C$2:$AO$189,31,FALSE)</f>
        <v>18</v>
      </c>
      <c r="AM1723" s="51">
        <f>VLOOKUP(H1723,[4]c!$C$2:$AO$189,32,FALSE)</f>
        <v>13</v>
      </c>
      <c r="AN1723" s="51">
        <f>VLOOKUP(H1723,[4]c!$C$2:$AO$189,33,FALSE)</f>
        <v>12</v>
      </c>
      <c r="AO1723" s="51">
        <f>VLOOKUP(H1723,[4]c!$C$2:$AO$189,34,FALSE)</f>
        <v>9</v>
      </c>
      <c r="AP1723" s="51">
        <f>VLOOKUP(H1723,[4]c!$C$2:$AO$189,35,FALSE)</f>
        <v>8</v>
      </c>
      <c r="AQ1723" s="51">
        <f>VLOOKUP(H1723,[4]c!$C$2:$AO$189,36,FALSE)</f>
        <v>58</v>
      </c>
      <c r="AR1723" s="51">
        <f>VLOOKUP(H1723,[4]c!$C$2:$AO$189,37,FALSE)</f>
        <v>37</v>
      </c>
      <c r="AS1723" s="51">
        <f>VLOOKUP(H1723,[4]c!$C$2:$AO$189,38,FALSE)</f>
        <v>167</v>
      </c>
      <c r="AT1723" s="51">
        <f>VLOOKUP(H1723,[4]c!$C$2:$AO$189,39,FALSE)</f>
        <v>26</v>
      </c>
      <c r="AU1723" s="58">
        <v>4975</v>
      </c>
      <c r="AV1723" s="109"/>
      <c r="AW1723" s="109"/>
    </row>
    <row r="1724" spans="1:49" s="33" customFormat="1" ht="12">
      <c r="A1724" s="6">
        <v>1720</v>
      </c>
      <c r="B1724" s="86">
        <v>6959</v>
      </c>
      <c r="C1724" s="76" t="s">
        <v>997</v>
      </c>
      <c r="D1724" s="76" t="s">
        <v>820</v>
      </c>
      <c r="E1724" s="76" t="s">
        <v>821</v>
      </c>
      <c r="F1724" s="44" t="s">
        <v>637</v>
      </c>
      <c r="G1724" s="78" t="s">
        <v>662</v>
      </c>
      <c r="H1724" s="86">
        <v>6959</v>
      </c>
      <c r="I1724" s="16">
        <f>SUM(J1724:AP1724)</f>
        <v>195</v>
      </c>
      <c r="J1724" s="51">
        <f>VLOOKUP(H1724,[4]c!$C$2:$AO$189,3,FALSE)</f>
        <v>10</v>
      </c>
      <c r="K1724" s="51">
        <f>VLOOKUP(H1724,[4]c!$C$2:$AO$189,4,FALSE)</f>
        <v>8</v>
      </c>
      <c r="L1724" s="51">
        <f>VLOOKUP(H1724,[4]c!$C$2:$AO$189,5,FALSE)</f>
        <v>9</v>
      </c>
      <c r="M1724" s="51">
        <f>VLOOKUP(H1724,[4]c!$C$2:$AO$189,6,FALSE)</f>
        <v>9</v>
      </c>
      <c r="N1724" s="51">
        <f>VLOOKUP(H1724,[4]c!$C$2:$AO$189,7,FALSE)</f>
        <v>14</v>
      </c>
      <c r="O1724" s="51">
        <f>VLOOKUP(H1724,[4]c!$C$2:$AO$189,8,FALSE)</f>
        <v>4</v>
      </c>
      <c r="P1724" s="51">
        <f>VLOOKUP(H1724,[4]c!$C$2:$AO$189,9,FALSE)</f>
        <v>3</v>
      </c>
      <c r="Q1724" s="51">
        <f>VLOOKUP(H1724,[4]c!$C$2:$AO$189,10,FALSE)</f>
        <v>3</v>
      </c>
      <c r="R1724" s="51">
        <f>VLOOKUP(H1724,[4]c!$C$2:$AO$189,11,FALSE)</f>
        <v>4</v>
      </c>
      <c r="S1724" s="51">
        <f>VLOOKUP(H1724,[4]c!$C$2:$AO$189,12,FALSE)</f>
        <v>3</v>
      </c>
      <c r="T1724" s="51">
        <f>VLOOKUP(H1724,[4]c!$C$2:$AO$189,13,FALSE)</f>
        <v>4</v>
      </c>
      <c r="U1724" s="51">
        <f>VLOOKUP(H1724,[4]c!$C$2:$AO$189,14,FALSE)</f>
        <v>4</v>
      </c>
      <c r="V1724" s="51">
        <f>VLOOKUP(H1724,[4]c!$C$2:$AO$189,15,FALSE)</f>
        <v>4</v>
      </c>
      <c r="W1724" s="51">
        <f>VLOOKUP(H1724,[4]c!$C$2:$AO$189,16,FALSE)</f>
        <v>3</v>
      </c>
      <c r="X1724" s="51">
        <f>VLOOKUP(H1724,[4]c!$C$2:$AO$189,17,FALSE)</f>
        <v>3</v>
      </c>
      <c r="Y1724" s="51">
        <f>VLOOKUP(H1724,[4]c!$C$2:$AO$189,18,FALSE)</f>
        <v>3</v>
      </c>
      <c r="Z1724" s="51">
        <f>VLOOKUP(H1724,[4]c!$C$2:$AO$189,19,FALSE)</f>
        <v>4</v>
      </c>
      <c r="AA1724" s="51">
        <f>VLOOKUP(H1724,[4]c!$C$2:$AO$189,20,FALSE)</f>
        <v>4</v>
      </c>
      <c r="AB1724" s="51">
        <f>VLOOKUP(H1724,[4]c!$C$2:$AO$189,21,FALSE)</f>
        <v>4</v>
      </c>
      <c r="AC1724" s="51">
        <f>VLOOKUP(H1724,[4]c!$C$2:$AO$189,22,FALSE)</f>
        <v>4</v>
      </c>
      <c r="AD1724" s="51">
        <f>VLOOKUP(H1724,[4]c!$C$2:$AO$189,23,FALSE)</f>
        <v>15</v>
      </c>
      <c r="AE1724" s="51">
        <f>VLOOKUP(H1724,[4]c!$C$2:$AO$189,24,FALSE)</f>
        <v>13</v>
      </c>
      <c r="AF1724" s="51">
        <f>VLOOKUP(H1724,[4]c!$C$2:$AO$189,25,FALSE)</f>
        <v>12</v>
      </c>
      <c r="AG1724" s="51">
        <f>VLOOKUP(H1724,[4]c!$C$2:$AO$189,26,FALSE)</f>
        <v>10</v>
      </c>
      <c r="AH1724" s="51">
        <f>VLOOKUP(H1724,[4]c!$C$2:$AO$189,27,FALSE)</f>
        <v>10</v>
      </c>
      <c r="AI1724" s="51">
        <f>VLOOKUP(H1724,[4]c!$C$2:$AO$189,28,FALSE)</f>
        <v>8</v>
      </c>
      <c r="AJ1724" s="51">
        <f>VLOOKUP(H1724,[4]c!$C$2:$AO$189,29,FALSE)</f>
        <v>7</v>
      </c>
      <c r="AK1724" s="51">
        <f>VLOOKUP(H1724,[4]c!$C$2:$AO$189,30,FALSE)</f>
        <v>5</v>
      </c>
      <c r="AL1724" s="51">
        <f>VLOOKUP(H1724,[4]c!$C$2:$AO$189,31,FALSE)</f>
        <v>3</v>
      </c>
      <c r="AM1724" s="51">
        <f>VLOOKUP(H1724,[4]c!$C$2:$AO$189,32,FALSE)</f>
        <v>2</v>
      </c>
      <c r="AN1724" s="51">
        <f>VLOOKUP(H1724,[4]c!$C$2:$AO$189,33,FALSE)</f>
        <v>2</v>
      </c>
      <c r="AO1724" s="51">
        <f>VLOOKUP(H1724,[4]c!$C$2:$AO$189,34,FALSE)</f>
        <v>2</v>
      </c>
      <c r="AP1724" s="51">
        <f>VLOOKUP(H1724,[4]c!$C$2:$AO$189,35,FALSE)</f>
        <v>2</v>
      </c>
      <c r="AQ1724" s="51">
        <f>VLOOKUP(H1724,[4]c!$C$2:$AO$189,36,FALSE)</f>
        <v>10</v>
      </c>
      <c r="AR1724" s="51">
        <f>VLOOKUP(H1724,[4]c!$C$2:$AO$189,37,FALSE)</f>
        <v>9</v>
      </c>
      <c r="AS1724" s="51">
        <f>VLOOKUP(H1724,[4]c!$C$2:$AO$189,38,FALSE)</f>
        <v>32</v>
      </c>
      <c r="AT1724" s="51">
        <f>VLOOKUP(H1724,[4]c!$C$2:$AO$189,39,FALSE)</f>
        <v>5</v>
      </c>
      <c r="AU1724" s="58">
        <v>6959</v>
      </c>
      <c r="AV1724" s="109"/>
      <c r="AW1724" s="109"/>
    </row>
    <row r="1725" spans="1:49" s="33" customFormat="1" ht="12">
      <c r="A1725" s="21">
        <v>1721</v>
      </c>
      <c r="B1725" s="71"/>
      <c r="C1725" s="71"/>
      <c r="D1725" s="71"/>
      <c r="E1725" s="71"/>
      <c r="F1725" s="72" t="s">
        <v>651</v>
      </c>
      <c r="G1725" s="73"/>
      <c r="H1725" s="71"/>
      <c r="I1725" s="104">
        <f>SUM(J1725:AP1725)</f>
        <v>4282</v>
      </c>
      <c r="J1725" s="74">
        <f>SUM(J1726:J1733)</f>
        <v>58</v>
      </c>
      <c r="K1725" s="74">
        <f t="shared" ref="K1725:AT1725" si="1097">SUM(K1726:K1733)</f>
        <v>57</v>
      </c>
      <c r="L1725" s="74">
        <f t="shared" si="1097"/>
        <v>80</v>
      </c>
      <c r="M1725" s="74">
        <f t="shared" si="1097"/>
        <v>69</v>
      </c>
      <c r="N1725" s="74">
        <f t="shared" si="1097"/>
        <v>76</v>
      </c>
      <c r="O1725" s="74">
        <f t="shared" si="1097"/>
        <v>87</v>
      </c>
      <c r="P1725" s="74">
        <f t="shared" si="1097"/>
        <v>90</v>
      </c>
      <c r="Q1725" s="74">
        <f t="shared" si="1097"/>
        <v>109</v>
      </c>
      <c r="R1725" s="74">
        <f t="shared" si="1097"/>
        <v>100</v>
      </c>
      <c r="S1725" s="74">
        <f t="shared" si="1097"/>
        <v>86</v>
      </c>
      <c r="T1725" s="74">
        <f t="shared" si="1097"/>
        <v>115</v>
      </c>
      <c r="U1725" s="74">
        <f t="shared" si="1097"/>
        <v>104</v>
      </c>
      <c r="V1725" s="74">
        <f t="shared" si="1097"/>
        <v>101</v>
      </c>
      <c r="W1725" s="74">
        <f t="shared" si="1097"/>
        <v>118</v>
      </c>
      <c r="X1725" s="74">
        <f t="shared" si="1097"/>
        <v>110</v>
      </c>
      <c r="Y1725" s="74">
        <f t="shared" si="1097"/>
        <v>100</v>
      </c>
      <c r="Z1725" s="74">
        <f t="shared" si="1097"/>
        <v>97</v>
      </c>
      <c r="AA1725" s="74">
        <f t="shared" si="1097"/>
        <v>91</v>
      </c>
      <c r="AB1725" s="74">
        <f t="shared" si="1097"/>
        <v>85</v>
      </c>
      <c r="AC1725" s="74">
        <f t="shared" si="1097"/>
        <v>80</v>
      </c>
      <c r="AD1725" s="74">
        <f t="shared" si="1097"/>
        <v>352</v>
      </c>
      <c r="AE1725" s="74">
        <f t="shared" si="1097"/>
        <v>315</v>
      </c>
      <c r="AF1725" s="74">
        <f t="shared" si="1097"/>
        <v>319</v>
      </c>
      <c r="AG1725" s="74">
        <f t="shared" si="1097"/>
        <v>293</v>
      </c>
      <c r="AH1725" s="74">
        <f t="shared" si="1097"/>
        <v>289</v>
      </c>
      <c r="AI1725" s="74">
        <f t="shared" si="1097"/>
        <v>226</v>
      </c>
      <c r="AJ1725" s="74">
        <f t="shared" si="1097"/>
        <v>195</v>
      </c>
      <c r="AK1725" s="74">
        <f t="shared" si="1097"/>
        <v>133</v>
      </c>
      <c r="AL1725" s="74">
        <f t="shared" si="1097"/>
        <v>106</v>
      </c>
      <c r="AM1725" s="74">
        <f t="shared" si="1097"/>
        <v>89</v>
      </c>
      <c r="AN1725" s="74">
        <f t="shared" si="1097"/>
        <v>63</v>
      </c>
      <c r="AO1725" s="74">
        <f t="shared" si="1097"/>
        <v>47</v>
      </c>
      <c r="AP1725" s="74">
        <f t="shared" si="1097"/>
        <v>42</v>
      </c>
      <c r="AQ1725" s="74">
        <f t="shared" si="1097"/>
        <v>270</v>
      </c>
      <c r="AR1725" s="74">
        <f t="shared" si="1097"/>
        <v>224</v>
      </c>
      <c r="AS1725" s="74">
        <f t="shared" si="1097"/>
        <v>886</v>
      </c>
      <c r="AT1725" s="74">
        <f t="shared" si="1097"/>
        <v>144</v>
      </c>
      <c r="AU1725" s="73"/>
      <c r="AV1725" s="109"/>
      <c r="AW1725" s="109"/>
    </row>
    <row r="1726" spans="1:49" s="33" customFormat="1" ht="12">
      <c r="A1726" s="21">
        <v>1722</v>
      </c>
      <c r="B1726" s="86">
        <v>5027</v>
      </c>
      <c r="C1726" s="76" t="s">
        <v>997</v>
      </c>
      <c r="D1726" s="76" t="s">
        <v>820</v>
      </c>
      <c r="E1726" s="76" t="s">
        <v>822</v>
      </c>
      <c r="F1726" s="44" t="s">
        <v>603</v>
      </c>
      <c r="G1726" s="78" t="s">
        <v>680</v>
      </c>
      <c r="H1726" s="86">
        <v>5027</v>
      </c>
      <c r="I1726" s="16">
        <f t="shared" si="1094"/>
        <v>2168</v>
      </c>
      <c r="J1726" s="51">
        <f>VLOOKUP(H1726,[4]c!$C$2:$AO$189,3,FALSE)</f>
        <v>23</v>
      </c>
      <c r="K1726" s="51">
        <f>VLOOKUP(H1726,[4]c!$C$2:$AO$189,4,FALSE)</f>
        <v>31</v>
      </c>
      <c r="L1726" s="51">
        <f>VLOOKUP(H1726,[4]c!$C$2:$AO$189,5,FALSE)</f>
        <v>37</v>
      </c>
      <c r="M1726" s="51">
        <f>VLOOKUP(H1726,[4]c!$C$2:$AO$189,6,FALSE)</f>
        <v>32</v>
      </c>
      <c r="N1726" s="51">
        <f>VLOOKUP(H1726,[4]c!$C$2:$AO$189,7,FALSE)</f>
        <v>41</v>
      </c>
      <c r="O1726" s="51">
        <f>VLOOKUP(H1726,[4]c!$C$2:$AO$189,8,FALSE)</f>
        <v>48</v>
      </c>
      <c r="P1726" s="51">
        <f>VLOOKUP(H1726,[4]c!$C$2:$AO$189,9,FALSE)</f>
        <v>51</v>
      </c>
      <c r="Q1726" s="51">
        <f>VLOOKUP(H1726,[4]c!$C$2:$AO$189,10,FALSE)</f>
        <v>62</v>
      </c>
      <c r="R1726" s="51">
        <f>VLOOKUP(H1726,[4]c!$C$2:$AO$189,11,FALSE)</f>
        <v>56</v>
      </c>
      <c r="S1726" s="51">
        <f>VLOOKUP(H1726,[4]c!$C$2:$AO$189,12,FALSE)</f>
        <v>49</v>
      </c>
      <c r="T1726" s="51">
        <f>VLOOKUP(H1726,[4]c!$C$2:$AO$189,13,FALSE)</f>
        <v>65</v>
      </c>
      <c r="U1726" s="51">
        <f>VLOOKUP(H1726,[4]c!$C$2:$AO$189,14,FALSE)</f>
        <v>59</v>
      </c>
      <c r="V1726" s="51">
        <f>VLOOKUP(H1726,[4]c!$C$2:$AO$189,15,FALSE)</f>
        <v>56</v>
      </c>
      <c r="W1726" s="51">
        <f>VLOOKUP(H1726,[4]c!$C$2:$AO$189,16,FALSE)</f>
        <v>65</v>
      </c>
      <c r="X1726" s="51">
        <f>VLOOKUP(H1726,[4]c!$C$2:$AO$189,17,FALSE)</f>
        <v>59</v>
      </c>
      <c r="Y1726" s="51">
        <f>VLOOKUP(H1726,[4]c!$C$2:$AO$189,18,FALSE)</f>
        <v>56</v>
      </c>
      <c r="Z1726" s="51">
        <f>VLOOKUP(H1726,[4]c!$C$2:$AO$189,19,FALSE)</f>
        <v>53</v>
      </c>
      <c r="AA1726" s="51">
        <f>VLOOKUP(H1726,[4]c!$C$2:$AO$189,20,FALSE)</f>
        <v>48</v>
      </c>
      <c r="AB1726" s="51">
        <f>VLOOKUP(H1726,[4]c!$C$2:$AO$189,21,FALSE)</f>
        <v>43</v>
      </c>
      <c r="AC1726" s="51">
        <f>VLOOKUP(H1726,[4]c!$C$2:$AO$189,22,FALSE)</f>
        <v>38</v>
      </c>
      <c r="AD1726" s="51">
        <f>VLOOKUP(H1726,[4]c!$C$2:$AO$189,23,FALSE)</f>
        <v>169</v>
      </c>
      <c r="AE1726" s="51">
        <f>VLOOKUP(H1726,[4]c!$C$2:$AO$189,24,FALSE)</f>
        <v>152</v>
      </c>
      <c r="AF1726" s="51">
        <f>VLOOKUP(H1726,[4]c!$C$2:$AO$189,25,FALSE)</f>
        <v>156</v>
      </c>
      <c r="AG1726" s="51">
        <f>VLOOKUP(H1726,[4]c!$C$2:$AO$189,26,FALSE)</f>
        <v>145</v>
      </c>
      <c r="AH1726" s="51">
        <f>VLOOKUP(H1726,[4]c!$C$2:$AO$189,27,FALSE)</f>
        <v>141</v>
      </c>
      <c r="AI1726" s="51">
        <f>VLOOKUP(H1726,[4]c!$C$2:$AO$189,28,FALSE)</f>
        <v>112</v>
      </c>
      <c r="AJ1726" s="51">
        <f>VLOOKUP(H1726,[4]c!$C$2:$AO$189,29,FALSE)</f>
        <v>96</v>
      </c>
      <c r="AK1726" s="51">
        <f>VLOOKUP(H1726,[4]c!$C$2:$AO$189,30,FALSE)</f>
        <v>64</v>
      </c>
      <c r="AL1726" s="51">
        <f>VLOOKUP(H1726,[4]c!$C$2:$AO$189,31,FALSE)</f>
        <v>52</v>
      </c>
      <c r="AM1726" s="51">
        <f>VLOOKUP(H1726,[4]c!$C$2:$AO$189,32,FALSE)</f>
        <v>43</v>
      </c>
      <c r="AN1726" s="51">
        <f>VLOOKUP(H1726,[4]c!$C$2:$AO$189,33,FALSE)</f>
        <v>29</v>
      </c>
      <c r="AO1726" s="51">
        <f>VLOOKUP(H1726,[4]c!$C$2:$AO$189,34,FALSE)</f>
        <v>21</v>
      </c>
      <c r="AP1726" s="51">
        <f>VLOOKUP(H1726,[4]c!$C$2:$AO$189,35,FALSE)</f>
        <v>16</v>
      </c>
      <c r="AQ1726" s="51">
        <f>VLOOKUP(H1726,[4]c!$C$2:$AO$189,36,FALSE)</f>
        <v>151</v>
      </c>
      <c r="AR1726" s="51">
        <f>VLOOKUP(H1726,[4]c!$C$2:$AO$189,37,FALSE)</f>
        <v>118</v>
      </c>
      <c r="AS1726" s="51">
        <f>VLOOKUP(H1726,[4]c!$C$2:$AO$189,38,FALSE)</f>
        <v>433</v>
      </c>
      <c r="AT1726" s="51">
        <f>VLOOKUP(H1726,[4]c!$C$2:$AO$189,39,FALSE)</f>
        <v>72</v>
      </c>
      <c r="AU1726" s="58">
        <v>5027</v>
      </c>
      <c r="AV1726" s="109"/>
      <c r="AW1726" s="109"/>
    </row>
    <row r="1727" spans="1:49" s="33" customFormat="1" ht="12">
      <c r="A1727" s="6">
        <v>1723</v>
      </c>
      <c r="B1727" s="86">
        <v>5028</v>
      </c>
      <c r="C1727" s="76" t="s">
        <v>997</v>
      </c>
      <c r="D1727" s="76" t="s">
        <v>820</v>
      </c>
      <c r="E1727" s="76" t="s">
        <v>822</v>
      </c>
      <c r="F1727" s="44" t="s">
        <v>604</v>
      </c>
      <c r="G1727" s="78" t="s">
        <v>662</v>
      </c>
      <c r="H1727" s="86">
        <v>5028</v>
      </c>
      <c r="I1727" s="16">
        <f t="shared" si="1094"/>
        <v>310</v>
      </c>
      <c r="J1727" s="51">
        <f>VLOOKUP(H1727,[4]c!$C$2:$AO$189,3,FALSE)</f>
        <v>6</v>
      </c>
      <c r="K1727" s="51">
        <f>VLOOKUP(H1727,[4]c!$C$2:$AO$189,4,FALSE)</f>
        <v>3</v>
      </c>
      <c r="L1727" s="51">
        <f>VLOOKUP(H1727,[4]c!$C$2:$AO$189,5,FALSE)</f>
        <v>14</v>
      </c>
      <c r="M1727" s="51">
        <f>VLOOKUP(H1727,[4]c!$C$2:$AO$189,6,FALSE)</f>
        <v>5</v>
      </c>
      <c r="N1727" s="51">
        <f>VLOOKUP(H1727,[4]c!$C$2:$AO$189,7,FALSE)</f>
        <v>7</v>
      </c>
      <c r="O1727" s="51">
        <f>VLOOKUP(H1727,[4]c!$C$2:$AO$189,8,FALSE)</f>
        <v>6</v>
      </c>
      <c r="P1727" s="51">
        <f>VLOOKUP(H1727,[4]c!$C$2:$AO$189,9,FALSE)</f>
        <v>6</v>
      </c>
      <c r="Q1727" s="51">
        <f>VLOOKUP(H1727,[4]c!$C$2:$AO$189,10,FALSE)</f>
        <v>7</v>
      </c>
      <c r="R1727" s="51">
        <f>VLOOKUP(H1727,[4]c!$C$2:$AO$189,11,FALSE)</f>
        <v>6</v>
      </c>
      <c r="S1727" s="51">
        <f>VLOOKUP(H1727,[4]c!$C$2:$AO$189,12,FALSE)</f>
        <v>5</v>
      </c>
      <c r="T1727" s="51">
        <f>VLOOKUP(H1727,[4]c!$C$2:$AO$189,13,FALSE)</f>
        <v>7</v>
      </c>
      <c r="U1727" s="51">
        <f>VLOOKUP(H1727,[4]c!$C$2:$AO$189,14,FALSE)</f>
        <v>6</v>
      </c>
      <c r="V1727" s="51">
        <f>VLOOKUP(H1727,[4]c!$C$2:$AO$189,15,FALSE)</f>
        <v>6</v>
      </c>
      <c r="W1727" s="51">
        <f>VLOOKUP(H1727,[4]c!$C$2:$AO$189,16,FALSE)</f>
        <v>7</v>
      </c>
      <c r="X1727" s="51">
        <f>VLOOKUP(H1727,[4]c!$C$2:$AO$189,17,FALSE)</f>
        <v>7</v>
      </c>
      <c r="Y1727" s="51">
        <f>VLOOKUP(H1727,[4]c!$C$2:$AO$189,18,FALSE)</f>
        <v>6</v>
      </c>
      <c r="Z1727" s="51">
        <f>VLOOKUP(H1727,[4]c!$C$2:$AO$189,19,FALSE)</f>
        <v>6</v>
      </c>
      <c r="AA1727" s="51">
        <f>VLOOKUP(H1727,[4]c!$C$2:$AO$189,20,FALSE)</f>
        <v>6</v>
      </c>
      <c r="AB1727" s="51">
        <f>VLOOKUP(H1727,[4]c!$C$2:$AO$189,21,FALSE)</f>
        <v>6</v>
      </c>
      <c r="AC1727" s="51">
        <f>VLOOKUP(H1727,[4]c!$C$2:$AO$189,22,FALSE)</f>
        <v>6</v>
      </c>
      <c r="AD1727" s="51">
        <f>VLOOKUP(H1727,[4]c!$C$2:$AO$189,23,FALSE)</f>
        <v>26</v>
      </c>
      <c r="AE1727" s="51">
        <f>VLOOKUP(H1727,[4]c!$C$2:$AO$189,24,FALSE)</f>
        <v>23</v>
      </c>
      <c r="AF1727" s="51">
        <f>VLOOKUP(H1727,[4]c!$C$2:$AO$189,25,FALSE)</f>
        <v>23</v>
      </c>
      <c r="AG1727" s="51">
        <f>VLOOKUP(H1727,[4]c!$C$2:$AO$189,26,FALSE)</f>
        <v>21</v>
      </c>
      <c r="AH1727" s="51">
        <f>VLOOKUP(H1727,[4]c!$C$2:$AO$189,27,FALSE)</f>
        <v>21</v>
      </c>
      <c r="AI1727" s="51">
        <f>VLOOKUP(H1727,[4]c!$C$2:$AO$189,28,FALSE)</f>
        <v>16</v>
      </c>
      <c r="AJ1727" s="51">
        <f>VLOOKUP(H1727,[4]c!$C$2:$AO$189,29,FALSE)</f>
        <v>14</v>
      </c>
      <c r="AK1727" s="51">
        <f>VLOOKUP(H1727,[4]c!$C$2:$AO$189,30,FALSE)</f>
        <v>10</v>
      </c>
      <c r="AL1727" s="51">
        <f>VLOOKUP(H1727,[4]c!$C$2:$AO$189,31,FALSE)</f>
        <v>8</v>
      </c>
      <c r="AM1727" s="51">
        <f>VLOOKUP(H1727,[4]c!$C$2:$AO$189,32,FALSE)</f>
        <v>7</v>
      </c>
      <c r="AN1727" s="51">
        <f>VLOOKUP(H1727,[4]c!$C$2:$AO$189,33,FALSE)</f>
        <v>5</v>
      </c>
      <c r="AO1727" s="51">
        <f>VLOOKUP(H1727,[4]c!$C$2:$AO$189,34,FALSE)</f>
        <v>4</v>
      </c>
      <c r="AP1727" s="51">
        <f>VLOOKUP(H1727,[4]c!$C$2:$AO$189,35,FALSE)</f>
        <v>4</v>
      </c>
      <c r="AQ1727" s="51">
        <f>VLOOKUP(H1727,[4]c!$C$2:$AO$189,36,FALSE)</f>
        <v>16</v>
      </c>
      <c r="AR1727" s="51">
        <f>VLOOKUP(H1727,[4]c!$C$2:$AO$189,37,FALSE)</f>
        <v>15</v>
      </c>
      <c r="AS1727" s="51">
        <f>VLOOKUP(H1727,[4]c!$C$2:$AO$189,38,FALSE)</f>
        <v>64</v>
      </c>
      <c r="AT1727" s="51">
        <f>VLOOKUP(H1727,[4]c!$C$2:$AO$189,39,FALSE)</f>
        <v>10</v>
      </c>
      <c r="AU1727" s="58">
        <v>5028</v>
      </c>
      <c r="AV1727" s="109"/>
      <c r="AW1727" s="109"/>
    </row>
    <row r="1728" spans="1:49" s="33" customFormat="1" ht="12">
      <c r="A1728" s="21">
        <v>1724</v>
      </c>
      <c r="B1728" s="86">
        <v>6947</v>
      </c>
      <c r="C1728" s="76" t="s">
        <v>997</v>
      </c>
      <c r="D1728" s="76" t="s">
        <v>820</v>
      </c>
      <c r="E1728" s="76" t="s">
        <v>822</v>
      </c>
      <c r="F1728" s="44" t="s">
        <v>605</v>
      </c>
      <c r="G1728" s="78" t="s">
        <v>662</v>
      </c>
      <c r="H1728" s="86">
        <v>6947</v>
      </c>
      <c r="I1728" s="16">
        <f t="shared" si="1094"/>
        <v>261</v>
      </c>
      <c r="J1728" s="51">
        <f>VLOOKUP(H1728,[4]c!$C$2:$AO$189,3,FALSE)</f>
        <v>8</v>
      </c>
      <c r="K1728" s="51">
        <f>VLOOKUP(H1728,[4]c!$C$2:$AO$189,4,FALSE)</f>
        <v>4</v>
      </c>
      <c r="L1728" s="51">
        <f>VLOOKUP(H1728,[4]c!$C$2:$AO$189,5,FALSE)</f>
        <v>10</v>
      </c>
      <c r="M1728" s="51">
        <f>VLOOKUP(H1728,[4]c!$C$2:$AO$189,6,FALSE)</f>
        <v>4</v>
      </c>
      <c r="N1728" s="51">
        <f>VLOOKUP(H1728,[4]c!$C$2:$AO$189,7,FALSE)</f>
        <v>8</v>
      </c>
      <c r="O1728" s="51">
        <f>VLOOKUP(H1728,[4]c!$C$2:$AO$189,8,FALSE)</f>
        <v>4</v>
      </c>
      <c r="P1728" s="51">
        <f>VLOOKUP(H1728,[4]c!$C$2:$AO$189,9,FALSE)</f>
        <v>4</v>
      </c>
      <c r="Q1728" s="51">
        <f>VLOOKUP(H1728,[4]c!$C$2:$AO$189,10,FALSE)</f>
        <v>5</v>
      </c>
      <c r="R1728" s="51">
        <f>VLOOKUP(H1728,[4]c!$C$2:$AO$189,11,FALSE)</f>
        <v>5</v>
      </c>
      <c r="S1728" s="51">
        <f>VLOOKUP(H1728,[4]c!$C$2:$AO$189,12,FALSE)</f>
        <v>4</v>
      </c>
      <c r="T1728" s="51">
        <f>VLOOKUP(H1728,[4]c!$C$2:$AO$189,13,FALSE)</f>
        <v>5</v>
      </c>
      <c r="U1728" s="51">
        <f>VLOOKUP(H1728,[4]c!$C$2:$AO$189,14,FALSE)</f>
        <v>5</v>
      </c>
      <c r="V1728" s="51">
        <f>VLOOKUP(H1728,[4]c!$C$2:$AO$189,15,FALSE)</f>
        <v>5</v>
      </c>
      <c r="W1728" s="51">
        <f>VLOOKUP(H1728,[4]c!$C$2:$AO$189,16,FALSE)</f>
        <v>6</v>
      </c>
      <c r="X1728" s="51">
        <f>VLOOKUP(H1728,[4]c!$C$2:$AO$189,17,FALSE)</f>
        <v>6</v>
      </c>
      <c r="Y1728" s="51">
        <f>VLOOKUP(H1728,[4]c!$C$2:$AO$189,18,FALSE)</f>
        <v>5</v>
      </c>
      <c r="Z1728" s="51">
        <f>VLOOKUP(H1728,[4]c!$C$2:$AO$189,19,FALSE)</f>
        <v>5</v>
      </c>
      <c r="AA1728" s="51">
        <f>VLOOKUP(H1728,[4]c!$C$2:$AO$189,20,FALSE)</f>
        <v>5</v>
      </c>
      <c r="AB1728" s="51">
        <f>VLOOKUP(H1728,[4]c!$C$2:$AO$189,21,FALSE)</f>
        <v>5</v>
      </c>
      <c r="AC1728" s="51">
        <f>VLOOKUP(H1728,[4]c!$C$2:$AO$189,22,FALSE)</f>
        <v>5</v>
      </c>
      <c r="AD1728" s="51">
        <f>VLOOKUP(H1728,[4]c!$C$2:$AO$189,23,FALSE)</f>
        <v>22</v>
      </c>
      <c r="AE1728" s="51">
        <f>VLOOKUP(H1728,[4]c!$C$2:$AO$189,24,FALSE)</f>
        <v>20</v>
      </c>
      <c r="AF1728" s="51">
        <f>VLOOKUP(H1728,[4]c!$C$2:$AO$189,25,FALSE)</f>
        <v>20</v>
      </c>
      <c r="AG1728" s="51">
        <f>VLOOKUP(H1728,[4]c!$C$2:$AO$189,26,FALSE)</f>
        <v>18</v>
      </c>
      <c r="AH1728" s="51">
        <f>VLOOKUP(H1728,[4]c!$C$2:$AO$189,27,FALSE)</f>
        <v>18</v>
      </c>
      <c r="AI1728" s="51">
        <f>VLOOKUP(H1728,[4]c!$C$2:$AO$189,28,FALSE)</f>
        <v>14</v>
      </c>
      <c r="AJ1728" s="51">
        <f>VLOOKUP(H1728,[4]c!$C$2:$AO$189,29,FALSE)</f>
        <v>12</v>
      </c>
      <c r="AK1728" s="51">
        <f>VLOOKUP(H1728,[4]c!$C$2:$AO$189,30,FALSE)</f>
        <v>8</v>
      </c>
      <c r="AL1728" s="51">
        <f>VLOOKUP(H1728,[4]c!$C$2:$AO$189,31,FALSE)</f>
        <v>6</v>
      </c>
      <c r="AM1728" s="51">
        <f>VLOOKUP(H1728,[4]c!$C$2:$AO$189,32,FALSE)</f>
        <v>5</v>
      </c>
      <c r="AN1728" s="51">
        <f>VLOOKUP(H1728,[4]c!$C$2:$AO$189,33,FALSE)</f>
        <v>4</v>
      </c>
      <c r="AO1728" s="51">
        <f>VLOOKUP(H1728,[4]c!$C$2:$AO$189,34,FALSE)</f>
        <v>3</v>
      </c>
      <c r="AP1728" s="51">
        <f>VLOOKUP(H1728,[4]c!$C$2:$AO$189,35,FALSE)</f>
        <v>3</v>
      </c>
      <c r="AQ1728" s="51">
        <f>VLOOKUP(H1728,[4]c!$C$2:$AO$189,36,FALSE)</f>
        <v>13</v>
      </c>
      <c r="AR1728" s="51">
        <f>VLOOKUP(H1728,[4]c!$C$2:$AO$189,37,FALSE)</f>
        <v>12</v>
      </c>
      <c r="AS1728" s="51">
        <f>VLOOKUP(H1728,[4]c!$C$2:$AO$189,38,FALSE)</f>
        <v>55</v>
      </c>
      <c r="AT1728" s="51">
        <f>VLOOKUP(H1728,[4]c!$C$2:$AO$189,39,FALSE)</f>
        <v>9</v>
      </c>
      <c r="AU1728" s="58">
        <v>6947</v>
      </c>
      <c r="AV1728" s="109"/>
      <c r="AW1728" s="109"/>
    </row>
    <row r="1729" spans="1:49" s="33" customFormat="1" ht="12">
      <c r="A1729" s="21">
        <v>1725</v>
      </c>
      <c r="B1729" s="86">
        <v>6949</v>
      </c>
      <c r="C1729" s="76" t="s">
        <v>997</v>
      </c>
      <c r="D1729" s="76" t="s">
        <v>820</v>
      </c>
      <c r="E1729" s="76" t="s">
        <v>822</v>
      </c>
      <c r="F1729" s="44" t="s">
        <v>606</v>
      </c>
      <c r="G1729" s="78" t="s">
        <v>662</v>
      </c>
      <c r="H1729" s="86">
        <v>6949</v>
      </c>
      <c r="I1729" s="16">
        <f t="shared" si="1094"/>
        <v>243</v>
      </c>
      <c r="J1729" s="51">
        <f>VLOOKUP(H1729,[4]c!$C$2:$AO$189,3,FALSE)</f>
        <v>5</v>
      </c>
      <c r="K1729" s="51">
        <f>VLOOKUP(H1729,[4]c!$C$2:$AO$189,4,FALSE)</f>
        <v>2</v>
      </c>
      <c r="L1729" s="51">
        <f>VLOOKUP(H1729,[4]c!$C$2:$AO$189,5,FALSE)</f>
        <v>1</v>
      </c>
      <c r="M1729" s="51">
        <f>VLOOKUP(H1729,[4]c!$C$2:$AO$189,6,FALSE)</f>
        <v>4</v>
      </c>
      <c r="N1729" s="51">
        <f>VLOOKUP(H1729,[4]c!$C$2:$AO$189,7,FALSE)</f>
        <v>4</v>
      </c>
      <c r="O1729" s="51">
        <f>VLOOKUP(H1729,[4]c!$C$2:$AO$189,8,FALSE)</f>
        <v>4</v>
      </c>
      <c r="P1729" s="51">
        <f>VLOOKUP(H1729,[4]c!$C$2:$AO$189,9,FALSE)</f>
        <v>4</v>
      </c>
      <c r="Q1729" s="51">
        <f>VLOOKUP(H1729,[4]c!$C$2:$AO$189,10,FALSE)</f>
        <v>5</v>
      </c>
      <c r="R1729" s="51">
        <f>VLOOKUP(H1729,[4]c!$C$2:$AO$189,11,FALSE)</f>
        <v>5</v>
      </c>
      <c r="S1729" s="51">
        <f>VLOOKUP(H1729,[4]c!$C$2:$AO$189,12,FALSE)</f>
        <v>4</v>
      </c>
      <c r="T1729" s="51">
        <f>VLOOKUP(H1729,[4]c!$C$2:$AO$189,13,FALSE)</f>
        <v>5</v>
      </c>
      <c r="U1729" s="51">
        <f>VLOOKUP(H1729,[4]c!$C$2:$AO$189,14,FALSE)</f>
        <v>5</v>
      </c>
      <c r="V1729" s="51">
        <f>VLOOKUP(H1729,[4]c!$C$2:$AO$189,15,FALSE)</f>
        <v>5</v>
      </c>
      <c r="W1729" s="51">
        <f>VLOOKUP(H1729,[4]c!$C$2:$AO$189,16,FALSE)</f>
        <v>6</v>
      </c>
      <c r="X1729" s="51">
        <f>VLOOKUP(H1729,[4]c!$C$2:$AO$189,17,FALSE)</f>
        <v>6</v>
      </c>
      <c r="Y1729" s="51">
        <f>VLOOKUP(H1729,[4]c!$C$2:$AO$189,18,FALSE)</f>
        <v>5</v>
      </c>
      <c r="Z1729" s="51">
        <f>VLOOKUP(H1729,[4]c!$C$2:$AO$189,19,FALSE)</f>
        <v>5</v>
      </c>
      <c r="AA1729" s="51">
        <f>VLOOKUP(H1729,[4]c!$C$2:$AO$189,20,FALSE)</f>
        <v>5</v>
      </c>
      <c r="AB1729" s="51">
        <f>VLOOKUP(H1729,[4]c!$C$2:$AO$189,21,FALSE)</f>
        <v>5</v>
      </c>
      <c r="AC1729" s="51">
        <f>VLOOKUP(H1729,[4]c!$C$2:$AO$189,22,FALSE)</f>
        <v>5</v>
      </c>
      <c r="AD1729" s="51">
        <f>VLOOKUP(H1729,[4]c!$C$2:$AO$189,23,FALSE)</f>
        <v>22</v>
      </c>
      <c r="AE1729" s="51">
        <f>VLOOKUP(H1729,[4]c!$C$2:$AO$189,24,FALSE)</f>
        <v>20</v>
      </c>
      <c r="AF1729" s="51">
        <f>VLOOKUP(H1729,[4]c!$C$2:$AO$189,25,FALSE)</f>
        <v>20</v>
      </c>
      <c r="AG1729" s="51">
        <f>VLOOKUP(H1729,[4]c!$C$2:$AO$189,26,FALSE)</f>
        <v>18</v>
      </c>
      <c r="AH1729" s="51">
        <f>VLOOKUP(H1729,[4]c!$C$2:$AO$189,27,FALSE)</f>
        <v>18</v>
      </c>
      <c r="AI1729" s="51">
        <f>VLOOKUP(H1729,[4]c!$C$2:$AO$189,28,FALSE)</f>
        <v>14</v>
      </c>
      <c r="AJ1729" s="51">
        <f>VLOOKUP(H1729,[4]c!$C$2:$AO$189,29,FALSE)</f>
        <v>12</v>
      </c>
      <c r="AK1729" s="51">
        <f>VLOOKUP(H1729,[4]c!$C$2:$AO$189,30,FALSE)</f>
        <v>8</v>
      </c>
      <c r="AL1729" s="51">
        <f>VLOOKUP(H1729,[4]c!$C$2:$AO$189,31,FALSE)</f>
        <v>6</v>
      </c>
      <c r="AM1729" s="51">
        <f>VLOOKUP(H1729,[4]c!$C$2:$AO$189,32,FALSE)</f>
        <v>5</v>
      </c>
      <c r="AN1729" s="51">
        <f>VLOOKUP(H1729,[4]c!$C$2:$AO$189,33,FALSE)</f>
        <v>4</v>
      </c>
      <c r="AO1729" s="51">
        <f>VLOOKUP(H1729,[4]c!$C$2:$AO$189,34,FALSE)</f>
        <v>3</v>
      </c>
      <c r="AP1729" s="51">
        <f>VLOOKUP(H1729,[4]c!$C$2:$AO$189,35,FALSE)</f>
        <v>3</v>
      </c>
      <c r="AQ1729" s="51">
        <f>VLOOKUP(H1729,[4]c!$C$2:$AO$189,36,FALSE)</f>
        <v>13</v>
      </c>
      <c r="AR1729" s="51">
        <f>VLOOKUP(H1729,[4]c!$C$2:$AO$189,37,FALSE)</f>
        <v>12</v>
      </c>
      <c r="AS1729" s="51">
        <f>VLOOKUP(H1729,[4]c!$C$2:$AO$189,38,FALSE)</f>
        <v>55</v>
      </c>
      <c r="AT1729" s="51">
        <f>VLOOKUP(H1729,[4]c!$C$2:$AO$189,39,FALSE)</f>
        <v>9</v>
      </c>
      <c r="AU1729" s="58">
        <v>6949</v>
      </c>
      <c r="AV1729" s="109"/>
      <c r="AW1729" s="109"/>
    </row>
    <row r="1730" spans="1:49" s="33" customFormat="1" ht="12">
      <c r="A1730" s="6">
        <v>1726</v>
      </c>
      <c r="B1730" s="86">
        <v>7049</v>
      </c>
      <c r="C1730" s="76" t="s">
        <v>997</v>
      </c>
      <c r="D1730" s="76" t="s">
        <v>820</v>
      </c>
      <c r="E1730" s="76" t="s">
        <v>822</v>
      </c>
      <c r="F1730" s="44" t="s">
        <v>607</v>
      </c>
      <c r="G1730" s="78" t="s">
        <v>662</v>
      </c>
      <c r="H1730" s="86">
        <v>7049</v>
      </c>
      <c r="I1730" s="16">
        <f t="shared" si="1094"/>
        <v>297</v>
      </c>
      <c r="J1730" s="51">
        <f>VLOOKUP(H1730,[4]c!$C$2:$AO$189,3,FALSE)</f>
        <v>4</v>
      </c>
      <c r="K1730" s="51">
        <f>VLOOKUP(H1730,[4]c!$C$2:$AO$189,4,FALSE)</f>
        <v>3</v>
      </c>
      <c r="L1730" s="51">
        <f>VLOOKUP(H1730,[4]c!$C$2:$AO$189,5,FALSE)</f>
        <v>8</v>
      </c>
      <c r="M1730" s="51">
        <f>VLOOKUP(H1730,[4]c!$C$2:$AO$189,6,FALSE)</f>
        <v>7</v>
      </c>
      <c r="N1730" s="51">
        <f>VLOOKUP(H1730,[4]c!$C$2:$AO$189,7,FALSE)</f>
        <v>3</v>
      </c>
      <c r="O1730" s="51">
        <f>VLOOKUP(H1730,[4]c!$C$2:$AO$189,8,FALSE)</f>
        <v>5</v>
      </c>
      <c r="P1730" s="51">
        <f>VLOOKUP(H1730,[4]c!$C$2:$AO$189,9,FALSE)</f>
        <v>5</v>
      </c>
      <c r="Q1730" s="51">
        <f>VLOOKUP(H1730,[4]c!$C$2:$AO$189,10,FALSE)</f>
        <v>6</v>
      </c>
      <c r="R1730" s="51">
        <f>VLOOKUP(H1730,[4]c!$C$2:$AO$189,11,FALSE)</f>
        <v>6</v>
      </c>
      <c r="S1730" s="51">
        <f>VLOOKUP(H1730,[4]c!$C$2:$AO$189,12,FALSE)</f>
        <v>5</v>
      </c>
      <c r="T1730" s="51">
        <f>VLOOKUP(H1730,[4]c!$C$2:$AO$189,13,FALSE)</f>
        <v>7</v>
      </c>
      <c r="U1730" s="51">
        <f>VLOOKUP(H1730,[4]c!$C$2:$AO$189,14,FALSE)</f>
        <v>6</v>
      </c>
      <c r="V1730" s="51">
        <f>VLOOKUP(H1730,[4]c!$C$2:$AO$189,15,FALSE)</f>
        <v>6</v>
      </c>
      <c r="W1730" s="51">
        <f>VLOOKUP(H1730,[4]c!$C$2:$AO$189,16,FALSE)</f>
        <v>7</v>
      </c>
      <c r="X1730" s="51">
        <f>VLOOKUP(H1730,[4]c!$C$2:$AO$189,17,FALSE)</f>
        <v>7</v>
      </c>
      <c r="Y1730" s="51">
        <f>VLOOKUP(H1730,[4]c!$C$2:$AO$189,18,FALSE)</f>
        <v>6</v>
      </c>
      <c r="Z1730" s="51">
        <f>VLOOKUP(H1730,[4]c!$C$2:$AO$189,19,FALSE)</f>
        <v>6</v>
      </c>
      <c r="AA1730" s="51">
        <f>VLOOKUP(H1730,[4]c!$C$2:$AO$189,20,FALSE)</f>
        <v>6</v>
      </c>
      <c r="AB1730" s="51">
        <f>VLOOKUP(H1730,[4]c!$C$2:$AO$189,21,FALSE)</f>
        <v>6</v>
      </c>
      <c r="AC1730" s="51">
        <f>VLOOKUP(H1730,[4]c!$C$2:$AO$189,22,FALSE)</f>
        <v>6</v>
      </c>
      <c r="AD1730" s="51">
        <f>VLOOKUP(H1730,[4]c!$C$2:$AO$189,23,FALSE)</f>
        <v>26</v>
      </c>
      <c r="AE1730" s="51">
        <f>VLOOKUP(H1730,[4]c!$C$2:$AO$189,24,FALSE)</f>
        <v>23</v>
      </c>
      <c r="AF1730" s="51">
        <f>VLOOKUP(H1730,[4]c!$C$2:$AO$189,25,FALSE)</f>
        <v>23</v>
      </c>
      <c r="AG1730" s="51">
        <f>VLOOKUP(H1730,[4]c!$C$2:$AO$189,26,FALSE)</f>
        <v>21</v>
      </c>
      <c r="AH1730" s="51">
        <f>VLOOKUP(H1730,[4]c!$C$2:$AO$189,27,FALSE)</f>
        <v>21</v>
      </c>
      <c r="AI1730" s="51">
        <f>VLOOKUP(H1730,[4]c!$C$2:$AO$189,28,FALSE)</f>
        <v>16</v>
      </c>
      <c r="AJ1730" s="51">
        <f>VLOOKUP(H1730,[4]c!$C$2:$AO$189,29,FALSE)</f>
        <v>14</v>
      </c>
      <c r="AK1730" s="51">
        <f>VLOOKUP(H1730,[4]c!$C$2:$AO$189,30,FALSE)</f>
        <v>10</v>
      </c>
      <c r="AL1730" s="51">
        <f>VLOOKUP(H1730,[4]c!$C$2:$AO$189,31,FALSE)</f>
        <v>8</v>
      </c>
      <c r="AM1730" s="51">
        <f>VLOOKUP(H1730,[4]c!$C$2:$AO$189,32,FALSE)</f>
        <v>7</v>
      </c>
      <c r="AN1730" s="51">
        <f>VLOOKUP(H1730,[4]c!$C$2:$AO$189,33,FALSE)</f>
        <v>5</v>
      </c>
      <c r="AO1730" s="51">
        <f>VLOOKUP(H1730,[4]c!$C$2:$AO$189,34,FALSE)</f>
        <v>4</v>
      </c>
      <c r="AP1730" s="51">
        <f>VLOOKUP(H1730,[4]c!$C$2:$AO$189,35,FALSE)</f>
        <v>4</v>
      </c>
      <c r="AQ1730" s="51">
        <f>VLOOKUP(H1730,[4]c!$C$2:$AO$189,36,FALSE)</f>
        <v>16</v>
      </c>
      <c r="AR1730" s="51">
        <f>VLOOKUP(H1730,[4]c!$C$2:$AO$189,37,FALSE)</f>
        <v>15</v>
      </c>
      <c r="AS1730" s="51">
        <f>VLOOKUP(H1730,[4]c!$C$2:$AO$189,38,FALSE)</f>
        <v>64</v>
      </c>
      <c r="AT1730" s="51">
        <f>VLOOKUP(H1730,[4]c!$C$2:$AO$189,39,FALSE)</f>
        <v>10</v>
      </c>
      <c r="AU1730" s="58">
        <v>7049</v>
      </c>
      <c r="AV1730" s="109"/>
      <c r="AW1730" s="109"/>
    </row>
    <row r="1731" spans="1:49" s="33" customFormat="1" ht="12">
      <c r="A1731" s="21">
        <v>1727</v>
      </c>
      <c r="B1731" s="86">
        <v>7179</v>
      </c>
      <c r="C1731" s="76" t="s">
        <v>997</v>
      </c>
      <c r="D1731" s="76" t="s">
        <v>820</v>
      </c>
      <c r="E1731" s="76" t="s">
        <v>822</v>
      </c>
      <c r="F1731" s="44" t="s">
        <v>608</v>
      </c>
      <c r="G1731" s="78" t="s">
        <v>662</v>
      </c>
      <c r="H1731" s="86">
        <v>7179</v>
      </c>
      <c r="I1731" s="16">
        <f t="shared" si="1094"/>
        <v>294</v>
      </c>
      <c r="J1731" s="51">
        <f>VLOOKUP(H1731,[4]c!$C$2:$AO$189,3,FALSE)</f>
        <v>5</v>
      </c>
      <c r="K1731" s="51">
        <f>VLOOKUP(H1731,[4]c!$C$2:$AO$189,4,FALSE)</f>
        <v>5</v>
      </c>
      <c r="L1731" s="51">
        <f>VLOOKUP(H1731,[4]c!$C$2:$AO$189,5,FALSE)</f>
        <v>2</v>
      </c>
      <c r="M1731" s="51">
        <f>VLOOKUP(H1731,[4]c!$C$2:$AO$189,6,FALSE)</f>
        <v>6</v>
      </c>
      <c r="N1731" s="51">
        <f>VLOOKUP(H1731,[4]c!$C$2:$AO$189,7,FALSE)</f>
        <v>4</v>
      </c>
      <c r="O1731" s="51">
        <f>VLOOKUP(H1731,[4]c!$C$2:$AO$189,8,FALSE)</f>
        <v>5</v>
      </c>
      <c r="P1731" s="51">
        <f>VLOOKUP(H1731,[4]c!$C$2:$AO$189,9,FALSE)</f>
        <v>5</v>
      </c>
      <c r="Q1731" s="51">
        <f>VLOOKUP(H1731,[4]c!$C$2:$AO$189,10,FALSE)</f>
        <v>6</v>
      </c>
      <c r="R1731" s="51">
        <f>VLOOKUP(H1731,[4]c!$C$2:$AO$189,11,FALSE)</f>
        <v>6</v>
      </c>
      <c r="S1731" s="51">
        <f>VLOOKUP(H1731,[4]c!$C$2:$AO$189,12,FALSE)</f>
        <v>5</v>
      </c>
      <c r="T1731" s="51">
        <f>VLOOKUP(H1731,[4]c!$C$2:$AO$189,13,FALSE)</f>
        <v>7</v>
      </c>
      <c r="U1731" s="51">
        <f>VLOOKUP(H1731,[4]c!$C$2:$AO$189,14,FALSE)</f>
        <v>6</v>
      </c>
      <c r="V1731" s="51">
        <f>VLOOKUP(H1731,[4]c!$C$2:$AO$189,15,FALSE)</f>
        <v>6</v>
      </c>
      <c r="W1731" s="51">
        <f>VLOOKUP(H1731,[4]c!$C$2:$AO$189,16,FALSE)</f>
        <v>7</v>
      </c>
      <c r="X1731" s="51">
        <f>VLOOKUP(H1731,[4]c!$C$2:$AO$189,17,FALSE)</f>
        <v>7</v>
      </c>
      <c r="Y1731" s="51">
        <f>VLOOKUP(H1731,[4]c!$C$2:$AO$189,18,FALSE)</f>
        <v>6</v>
      </c>
      <c r="Z1731" s="51">
        <f>VLOOKUP(H1731,[4]c!$C$2:$AO$189,19,FALSE)</f>
        <v>6</v>
      </c>
      <c r="AA1731" s="51">
        <f>VLOOKUP(H1731,[4]c!$C$2:$AO$189,20,FALSE)</f>
        <v>6</v>
      </c>
      <c r="AB1731" s="51">
        <f>VLOOKUP(H1731,[4]c!$C$2:$AO$189,21,FALSE)</f>
        <v>6</v>
      </c>
      <c r="AC1731" s="51">
        <f>VLOOKUP(H1731,[4]c!$C$2:$AO$189,22,FALSE)</f>
        <v>6</v>
      </c>
      <c r="AD1731" s="51">
        <f>VLOOKUP(H1731,[4]c!$C$2:$AO$189,23,FALSE)</f>
        <v>26</v>
      </c>
      <c r="AE1731" s="51">
        <f>VLOOKUP(H1731,[4]c!$C$2:$AO$189,24,FALSE)</f>
        <v>23</v>
      </c>
      <c r="AF1731" s="51">
        <f>VLOOKUP(H1731,[4]c!$C$2:$AO$189,25,FALSE)</f>
        <v>23</v>
      </c>
      <c r="AG1731" s="51">
        <f>VLOOKUP(H1731,[4]c!$C$2:$AO$189,26,FALSE)</f>
        <v>21</v>
      </c>
      <c r="AH1731" s="51">
        <f>VLOOKUP(H1731,[4]c!$C$2:$AO$189,27,FALSE)</f>
        <v>21</v>
      </c>
      <c r="AI1731" s="51">
        <f>VLOOKUP(H1731,[4]c!$C$2:$AO$189,28,FALSE)</f>
        <v>16</v>
      </c>
      <c r="AJ1731" s="51">
        <f>VLOOKUP(H1731,[4]c!$C$2:$AO$189,29,FALSE)</f>
        <v>14</v>
      </c>
      <c r="AK1731" s="51">
        <f>VLOOKUP(H1731,[4]c!$C$2:$AO$189,30,FALSE)</f>
        <v>10</v>
      </c>
      <c r="AL1731" s="51">
        <f>VLOOKUP(H1731,[4]c!$C$2:$AO$189,31,FALSE)</f>
        <v>8</v>
      </c>
      <c r="AM1731" s="51">
        <f>VLOOKUP(H1731,[4]c!$C$2:$AO$189,32,FALSE)</f>
        <v>7</v>
      </c>
      <c r="AN1731" s="51">
        <f>VLOOKUP(H1731,[4]c!$C$2:$AO$189,33,FALSE)</f>
        <v>5</v>
      </c>
      <c r="AO1731" s="51">
        <f>VLOOKUP(H1731,[4]c!$C$2:$AO$189,34,FALSE)</f>
        <v>4</v>
      </c>
      <c r="AP1731" s="51">
        <f>VLOOKUP(H1731,[4]c!$C$2:$AO$189,35,FALSE)</f>
        <v>4</v>
      </c>
      <c r="AQ1731" s="51">
        <f>VLOOKUP(H1731,[4]c!$C$2:$AO$189,36,FALSE)</f>
        <v>16</v>
      </c>
      <c r="AR1731" s="51">
        <f>VLOOKUP(H1731,[4]c!$C$2:$AO$189,37,FALSE)</f>
        <v>15</v>
      </c>
      <c r="AS1731" s="51">
        <f>VLOOKUP(H1731,[4]c!$C$2:$AO$189,38,FALSE)</f>
        <v>64</v>
      </c>
      <c r="AT1731" s="51">
        <f>VLOOKUP(H1731,[4]c!$C$2:$AO$189,39,FALSE)</f>
        <v>10</v>
      </c>
      <c r="AU1731" s="58">
        <v>7179</v>
      </c>
      <c r="AV1731" s="109"/>
      <c r="AW1731" s="109"/>
    </row>
    <row r="1732" spans="1:49" s="33" customFormat="1" ht="12">
      <c r="A1732" s="21">
        <v>1728</v>
      </c>
      <c r="B1732" s="86">
        <v>7180</v>
      </c>
      <c r="C1732" s="76" t="s">
        <v>997</v>
      </c>
      <c r="D1732" s="76" t="s">
        <v>820</v>
      </c>
      <c r="E1732" s="76" t="s">
        <v>822</v>
      </c>
      <c r="F1732" s="44" t="s">
        <v>609</v>
      </c>
      <c r="G1732" s="78" t="s">
        <v>662</v>
      </c>
      <c r="H1732" s="86">
        <v>7180</v>
      </c>
      <c r="I1732" s="16">
        <f t="shared" si="1094"/>
        <v>408</v>
      </c>
      <c r="J1732" s="51">
        <f>VLOOKUP(H1732,[4]c!$C$2:$AO$189,3,FALSE)</f>
        <v>4</v>
      </c>
      <c r="K1732" s="51">
        <f>VLOOKUP(H1732,[4]c!$C$2:$AO$189,4,FALSE)</f>
        <v>5</v>
      </c>
      <c r="L1732" s="51">
        <f>VLOOKUP(H1732,[4]c!$C$2:$AO$189,5,FALSE)</f>
        <v>7</v>
      </c>
      <c r="M1732" s="51">
        <f>VLOOKUP(H1732,[4]c!$C$2:$AO$189,6,FALSE)</f>
        <v>5</v>
      </c>
      <c r="N1732" s="51">
        <f>VLOOKUP(H1732,[4]c!$C$2:$AO$189,7,FALSE)</f>
        <v>6</v>
      </c>
      <c r="O1732" s="51">
        <f>VLOOKUP(H1732,[4]c!$C$2:$AO$189,8,FALSE)</f>
        <v>8</v>
      </c>
      <c r="P1732" s="51">
        <f>VLOOKUP(H1732,[4]c!$C$2:$AO$189,9,FALSE)</f>
        <v>8</v>
      </c>
      <c r="Q1732" s="51">
        <f>VLOOKUP(H1732,[4]c!$C$2:$AO$189,10,FALSE)</f>
        <v>10</v>
      </c>
      <c r="R1732" s="51">
        <f>VLOOKUP(H1732,[4]c!$C$2:$AO$189,11,FALSE)</f>
        <v>9</v>
      </c>
      <c r="S1732" s="51">
        <f>VLOOKUP(H1732,[4]c!$C$2:$AO$189,12,FALSE)</f>
        <v>8</v>
      </c>
      <c r="T1732" s="51">
        <f>VLOOKUP(H1732,[4]c!$C$2:$AO$189,13,FALSE)</f>
        <v>11</v>
      </c>
      <c r="U1732" s="51">
        <f>VLOOKUP(H1732,[4]c!$C$2:$AO$189,14,FALSE)</f>
        <v>10</v>
      </c>
      <c r="V1732" s="51">
        <f>VLOOKUP(H1732,[4]c!$C$2:$AO$189,15,FALSE)</f>
        <v>10</v>
      </c>
      <c r="W1732" s="51">
        <f>VLOOKUP(H1732,[4]c!$C$2:$AO$189,16,FALSE)</f>
        <v>12</v>
      </c>
      <c r="X1732" s="51">
        <f>VLOOKUP(H1732,[4]c!$C$2:$AO$189,17,FALSE)</f>
        <v>11</v>
      </c>
      <c r="Y1732" s="51">
        <f>VLOOKUP(H1732,[4]c!$C$2:$AO$189,18,FALSE)</f>
        <v>10</v>
      </c>
      <c r="Z1732" s="51">
        <f>VLOOKUP(H1732,[4]c!$C$2:$AO$189,19,FALSE)</f>
        <v>10</v>
      </c>
      <c r="AA1732" s="51">
        <f>VLOOKUP(H1732,[4]c!$C$2:$AO$189,20,FALSE)</f>
        <v>9</v>
      </c>
      <c r="AB1732" s="51">
        <f>VLOOKUP(H1732,[4]c!$C$2:$AO$189,21,FALSE)</f>
        <v>8</v>
      </c>
      <c r="AC1732" s="51">
        <f>VLOOKUP(H1732,[4]c!$C$2:$AO$189,22,FALSE)</f>
        <v>8</v>
      </c>
      <c r="AD1732" s="51">
        <f>VLOOKUP(H1732,[4]c!$C$2:$AO$189,23,FALSE)</f>
        <v>35</v>
      </c>
      <c r="AE1732" s="51">
        <f>VLOOKUP(H1732,[4]c!$C$2:$AO$189,24,FALSE)</f>
        <v>31</v>
      </c>
      <c r="AF1732" s="51">
        <f>VLOOKUP(H1732,[4]c!$C$2:$AO$189,25,FALSE)</f>
        <v>31</v>
      </c>
      <c r="AG1732" s="51">
        <f>VLOOKUP(H1732,[4]c!$C$2:$AO$189,26,FALSE)</f>
        <v>28</v>
      </c>
      <c r="AH1732" s="51">
        <f>VLOOKUP(H1732,[4]c!$C$2:$AO$189,27,FALSE)</f>
        <v>28</v>
      </c>
      <c r="AI1732" s="51">
        <f>VLOOKUP(H1732,[4]c!$C$2:$AO$189,28,FALSE)</f>
        <v>22</v>
      </c>
      <c r="AJ1732" s="51">
        <f>VLOOKUP(H1732,[4]c!$C$2:$AO$189,29,FALSE)</f>
        <v>19</v>
      </c>
      <c r="AK1732" s="51">
        <f>VLOOKUP(H1732,[4]c!$C$2:$AO$189,30,FALSE)</f>
        <v>13</v>
      </c>
      <c r="AL1732" s="51">
        <f>VLOOKUP(H1732,[4]c!$C$2:$AO$189,31,FALSE)</f>
        <v>10</v>
      </c>
      <c r="AM1732" s="51">
        <f>VLOOKUP(H1732,[4]c!$C$2:$AO$189,32,FALSE)</f>
        <v>8</v>
      </c>
      <c r="AN1732" s="51">
        <f>VLOOKUP(H1732,[4]c!$C$2:$AO$189,33,FALSE)</f>
        <v>6</v>
      </c>
      <c r="AO1732" s="51">
        <f>VLOOKUP(H1732,[4]c!$C$2:$AO$189,34,FALSE)</f>
        <v>4</v>
      </c>
      <c r="AP1732" s="51">
        <f>VLOOKUP(H1732,[4]c!$C$2:$AO$189,35,FALSE)</f>
        <v>4</v>
      </c>
      <c r="AQ1732" s="51">
        <f>VLOOKUP(H1732,[4]c!$C$2:$AO$189,36,FALSE)</f>
        <v>27</v>
      </c>
      <c r="AR1732" s="51">
        <f>VLOOKUP(H1732,[4]c!$C$2:$AO$189,37,FALSE)</f>
        <v>22</v>
      </c>
      <c r="AS1732" s="51">
        <f>VLOOKUP(H1732,[4]c!$C$2:$AO$189,38,FALSE)</f>
        <v>87</v>
      </c>
      <c r="AT1732" s="51">
        <f>VLOOKUP(H1732,[4]c!$C$2:$AO$189,39,FALSE)</f>
        <v>14</v>
      </c>
      <c r="AU1732" s="58">
        <v>7180</v>
      </c>
      <c r="AV1732" s="109"/>
      <c r="AW1732" s="109"/>
    </row>
    <row r="1733" spans="1:49" s="33" customFormat="1" ht="12">
      <c r="A1733" s="6">
        <v>1729</v>
      </c>
      <c r="B1733" s="86">
        <v>8923</v>
      </c>
      <c r="C1733" s="76" t="s">
        <v>997</v>
      </c>
      <c r="D1733" s="76" t="s">
        <v>820</v>
      </c>
      <c r="E1733" s="76" t="s">
        <v>822</v>
      </c>
      <c r="F1733" s="44" t="s">
        <v>610</v>
      </c>
      <c r="G1733" s="78" t="s">
        <v>662</v>
      </c>
      <c r="H1733" s="86">
        <v>8923</v>
      </c>
      <c r="I1733" s="16">
        <f t="shared" si="1094"/>
        <v>301</v>
      </c>
      <c r="J1733" s="51">
        <f>VLOOKUP(H1733,[4]c!$C$2:$AO$189,3,FALSE)</f>
        <v>3</v>
      </c>
      <c r="K1733" s="51">
        <f>VLOOKUP(H1733,[4]c!$C$2:$AO$189,4,FALSE)</f>
        <v>4</v>
      </c>
      <c r="L1733" s="51">
        <f>VLOOKUP(H1733,[4]c!$C$2:$AO$189,5,FALSE)</f>
        <v>1</v>
      </c>
      <c r="M1733" s="51">
        <f>VLOOKUP(H1733,[4]c!$C$2:$AO$189,6,FALSE)</f>
        <v>6</v>
      </c>
      <c r="N1733" s="51">
        <f>VLOOKUP(H1733,[4]c!$C$2:$AO$189,7,FALSE)</f>
        <v>3</v>
      </c>
      <c r="O1733" s="51">
        <f>VLOOKUP(H1733,[4]c!$C$2:$AO$189,8,FALSE)</f>
        <v>7</v>
      </c>
      <c r="P1733" s="51">
        <f>VLOOKUP(H1733,[4]c!$C$2:$AO$189,9,FALSE)</f>
        <v>7</v>
      </c>
      <c r="Q1733" s="51">
        <f>VLOOKUP(H1733,[4]c!$C$2:$AO$189,10,FALSE)</f>
        <v>8</v>
      </c>
      <c r="R1733" s="51">
        <f>VLOOKUP(H1733,[4]c!$C$2:$AO$189,11,FALSE)</f>
        <v>7</v>
      </c>
      <c r="S1733" s="51">
        <f>VLOOKUP(H1733,[4]c!$C$2:$AO$189,12,FALSE)</f>
        <v>6</v>
      </c>
      <c r="T1733" s="51">
        <f>VLOOKUP(H1733,[4]c!$C$2:$AO$189,13,FALSE)</f>
        <v>8</v>
      </c>
      <c r="U1733" s="51">
        <f>VLOOKUP(H1733,[4]c!$C$2:$AO$189,14,FALSE)</f>
        <v>7</v>
      </c>
      <c r="V1733" s="51">
        <f>VLOOKUP(H1733,[4]c!$C$2:$AO$189,15,FALSE)</f>
        <v>7</v>
      </c>
      <c r="W1733" s="51">
        <f>VLOOKUP(H1733,[4]c!$C$2:$AO$189,16,FALSE)</f>
        <v>8</v>
      </c>
      <c r="X1733" s="51">
        <f>VLOOKUP(H1733,[4]c!$C$2:$AO$189,17,FALSE)</f>
        <v>7</v>
      </c>
      <c r="Y1733" s="51">
        <f>VLOOKUP(H1733,[4]c!$C$2:$AO$189,18,FALSE)</f>
        <v>6</v>
      </c>
      <c r="Z1733" s="51">
        <f>VLOOKUP(H1733,[4]c!$C$2:$AO$189,19,FALSE)</f>
        <v>6</v>
      </c>
      <c r="AA1733" s="51">
        <f>VLOOKUP(H1733,[4]c!$C$2:$AO$189,20,FALSE)</f>
        <v>6</v>
      </c>
      <c r="AB1733" s="51">
        <f>VLOOKUP(H1733,[4]c!$C$2:$AO$189,21,FALSE)</f>
        <v>6</v>
      </c>
      <c r="AC1733" s="51">
        <f>VLOOKUP(H1733,[4]c!$C$2:$AO$189,22,FALSE)</f>
        <v>6</v>
      </c>
      <c r="AD1733" s="51">
        <f>VLOOKUP(H1733,[4]c!$C$2:$AO$189,23,FALSE)</f>
        <v>26</v>
      </c>
      <c r="AE1733" s="51">
        <f>VLOOKUP(H1733,[4]c!$C$2:$AO$189,24,FALSE)</f>
        <v>23</v>
      </c>
      <c r="AF1733" s="51">
        <f>VLOOKUP(H1733,[4]c!$C$2:$AO$189,25,FALSE)</f>
        <v>23</v>
      </c>
      <c r="AG1733" s="51">
        <f>VLOOKUP(H1733,[4]c!$C$2:$AO$189,26,FALSE)</f>
        <v>21</v>
      </c>
      <c r="AH1733" s="51">
        <f>VLOOKUP(H1733,[4]c!$C$2:$AO$189,27,FALSE)</f>
        <v>21</v>
      </c>
      <c r="AI1733" s="51">
        <f>VLOOKUP(H1733,[4]c!$C$2:$AO$189,28,FALSE)</f>
        <v>16</v>
      </c>
      <c r="AJ1733" s="51">
        <f>VLOOKUP(H1733,[4]c!$C$2:$AO$189,29,FALSE)</f>
        <v>14</v>
      </c>
      <c r="AK1733" s="51">
        <f>VLOOKUP(H1733,[4]c!$C$2:$AO$189,30,FALSE)</f>
        <v>10</v>
      </c>
      <c r="AL1733" s="51">
        <f>VLOOKUP(H1733,[4]c!$C$2:$AO$189,31,FALSE)</f>
        <v>8</v>
      </c>
      <c r="AM1733" s="51">
        <f>VLOOKUP(H1733,[4]c!$C$2:$AO$189,32,FALSE)</f>
        <v>7</v>
      </c>
      <c r="AN1733" s="51">
        <f>VLOOKUP(H1733,[4]c!$C$2:$AO$189,33,FALSE)</f>
        <v>5</v>
      </c>
      <c r="AO1733" s="51">
        <f>VLOOKUP(H1733,[4]c!$C$2:$AO$189,34,FALSE)</f>
        <v>4</v>
      </c>
      <c r="AP1733" s="51">
        <f>VLOOKUP(H1733,[4]c!$C$2:$AO$189,35,FALSE)</f>
        <v>4</v>
      </c>
      <c r="AQ1733" s="51">
        <f>VLOOKUP(H1733,[4]c!$C$2:$AO$189,36,FALSE)</f>
        <v>18</v>
      </c>
      <c r="AR1733" s="51">
        <f>VLOOKUP(H1733,[4]c!$C$2:$AO$189,37,FALSE)</f>
        <v>15</v>
      </c>
      <c r="AS1733" s="51">
        <f>VLOOKUP(H1733,[4]c!$C$2:$AO$189,38,FALSE)</f>
        <v>64</v>
      </c>
      <c r="AT1733" s="51">
        <f>VLOOKUP(H1733,[4]c!$C$2:$AO$189,39,FALSE)</f>
        <v>10</v>
      </c>
      <c r="AU1733" s="58">
        <v>8923</v>
      </c>
      <c r="AV1733" s="109"/>
      <c r="AW1733" s="109"/>
    </row>
    <row r="1734" spans="1:49" s="33" customFormat="1" ht="12">
      <c r="A1734" s="21">
        <v>1730</v>
      </c>
      <c r="B1734" s="71"/>
      <c r="C1734" s="71"/>
      <c r="D1734" s="71"/>
      <c r="E1734" s="71"/>
      <c r="F1734" s="72" t="s">
        <v>652</v>
      </c>
      <c r="G1734" s="73"/>
      <c r="H1734" s="71"/>
      <c r="I1734" s="104">
        <f>SUM(J1734:AP1734)</f>
        <v>1927</v>
      </c>
      <c r="J1734" s="74">
        <f>SUM(J1735:J1738)</f>
        <v>24</v>
      </c>
      <c r="K1734" s="74">
        <f t="shared" ref="K1734:AT1734" si="1098">SUM(K1735:K1738)</f>
        <v>23</v>
      </c>
      <c r="L1734" s="74">
        <f t="shared" si="1098"/>
        <v>34</v>
      </c>
      <c r="M1734" s="74">
        <f t="shared" si="1098"/>
        <v>34</v>
      </c>
      <c r="N1734" s="74">
        <f t="shared" si="1098"/>
        <v>39</v>
      </c>
      <c r="O1734" s="74">
        <f t="shared" si="1098"/>
        <v>37</v>
      </c>
      <c r="P1734" s="74">
        <f t="shared" si="1098"/>
        <v>48</v>
      </c>
      <c r="Q1734" s="74">
        <f t="shared" si="1098"/>
        <v>52</v>
      </c>
      <c r="R1734" s="74">
        <f t="shared" si="1098"/>
        <v>52</v>
      </c>
      <c r="S1734" s="74">
        <f t="shared" si="1098"/>
        <v>47</v>
      </c>
      <c r="T1734" s="74">
        <f t="shared" si="1098"/>
        <v>50</v>
      </c>
      <c r="U1734" s="74">
        <f t="shared" si="1098"/>
        <v>42</v>
      </c>
      <c r="V1734" s="74">
        <f t="shared" si="1098"/>
        <v>44</v>
      </c>
      <c r="W1734" s="74">
        <f t="shared" si="1098"/>
        <v>46</v>
      </c>
      <c r="X1734" s="74">
        <f t="shared" si="1098"/>
        <v>45</v>
      </c>
      <c r="Y1734" s="74">
        <f t="shared" si="1098"/>
        <v>45</v>
      </c>
      <c r="Z1734" s="74">
        <f t="shared" si="1098"/>
        <v>45</v>
      </c>
      <c r="AA1734" s="74">
        <f t="shared" si="1098"/>
        <v>43</v>
      </c>
      <c r="AB1734" s="74">
        <f t="shared" si="1098"/>
        <v>39</v>
      </c>
      <c r="AC1734" s="74">
        <f t="shared" si="1098"/>
        <v>35</v>
      </c>
      <c r="AD1734" s="74">
        <f t="shared" si="1098"/>
        <v>123</v>
      </c>
      <c r="AE1734" s="74">
        <f t="shared" si="1098"/>
        <v>148</v>
      </c>
      <c r="AF1734" s="74">
        <f t="shared" si="1098"/>
        <v>153</v>
      </c>
      <c r="AG1734" s="74">
        <f t="shared" si="1098"/>
        <v>135</v>
      </c>
      <c r="AH1734" s="74">
        <f t="shared" si="1098"/>
        <v>127</v>
      </c>
      <c r="AI1734" s="74">
        <f t="shared" si="1098"/>
        <v>113</v>
      </c>
      <c r="AJ1734" s="74">
        <f t="shared" si="1098"/>
        <v>91</v>
      </c>
      <c r="AK1734" s="74">
        <f t="shared" si="1098"/>
        <v>61</v>
      </c>
      <c r="AL1734" s="74">
        <f t="shared" si="1098"/>
        <v>35</v>
      </c>
      <c r="AM1734" s="74">
        <f t="shared" si="1098"/>
        <v>45</v>
      </c>
      <c r="AN1734" s="74">
        <f t="shared" si="1098"/>
        <v>30</v>
      </c>
      <c r="AO1734" s="74">
        <f t="shared" si="1098"/>
        <v>27</v>
      </c>
      <c r="AP1734" s="74">
        <f t="shared" si="1098"/>
        <v>15</v>
      </c>
      <c r="AQ1734" s="74">
        <f t="shared" si="1098"/>
        <v>107</v>
      </c>
      <c r="AR1734" s="74">
        <f t="shared" si="1098"/>
        <v>97</v>
      </c>
      <c r="AS1734" s="74">
        <f t="shared" si="1098"/>
        <v>380</v>
      </c>
      <c r="AT1734" s="74">
        <f t="shared" si="1098"/>
        <v>53</v>
      </c>
      <c r="AU1734" s="73"/>
      <c r="AV1734" s="109"/>
      <c r="AW1734" s="109"/>
    </row>
    <row r="1735" spans="1:49" s="33" customFormat="1" ht="12">
      <c r="A1735" s="21">
        <v>1731</v>
      </c>
      <c r="B1735" s="86">
        <v>5029</v>
      </c>
      <c r="C1735" s="76" t="s">
        <v>997</v>
      </c>
      <c r="D1735" s="76" t="s">
        <v>820</v>
      </c>
      <c r="E1735" s="76" t="s">
        <v>822</v>
      </c>
      <c r="F1735" s="44" t="s">
        <v>611</v>
      </c>
      <c r="G1735" s="78" t="s">
        <v>680</v>
      </c>
      <c r="H1735" s="86">
        <v>5029</v>
      </c>
      <c r="I1735" s="16">
        <f t="shared" si="1094"/>
        <v>698</v>
      </c>
      <c r="J1735" s="51">
        <f>VLOOKUP(H1735,[4]c!$C$2:$AO$189,3,FALSE)</f>
        <v>11</v>
      </c>
      <c r="K1735" s="51">
        <f>VLOOKUP(H1735,[4]c!$C$2:$AO$189,4,FALSE)</f>
        <v>12</v>
      </c>
      <c r="L1735" s="51">
        <f>VLOOKUP(H1735,[4]c!$C$2:$AO$189,5,FALSE)</f>
        <v>11</v>
      </c>
      <c r="M1735" s="51">
        <f>VLOOKUP(H1735,[4]c!$C$2:$AO$189,6,FALSE)</f>
        <v>13</v>
      </c>
      <c r="N1735" s="51">
        <f>VLOOKUP(H1735,[4]c!$C$2:$AO$189,7,FALSE)</f>
        <v>19</v>
      </c>
      <c r="O1735" s="51">
        <f>VLOOKUP(H1735,[4]c!$C$2:$AO$189,8,FALSE)</f>
        <v>13</v>
      </c>
      <c r="P1735" s="51">
        <f>VLOOKUP(H1735,[4]c!$C$2:$AO$189,9,FALSE)</f>
        <v>17</v>
      </c>
      <c r="Q1735" s="51">
        <f>VLOOKUP(H1735,[4]c!$C$2:$AO$189,10,FALSE)</f>
        <v>18</v>
      </c>
      <c r="R1735" s="51">
        <f>VLOOKUP(H1735,[4]c!$C$2:$AO$189,11,FALSE)</f>
        <v>18</v>
      </c>
      <c r="S1735" s="51">
        <f>VLOOKUP(H1735,[4]c!$C$2:$AO$189,12,FALSE)</f>
        <v>17</v>
      </c>
      <c r="T1735" s="51">
        <f>VLOOKUP(H1735,[4]c!$C$2:$AO$189,13,FALSE)</f>
        <v>18</v>
      </c>
      <c r="U1735" s="51">
        <f>VLOOKUP(H1735,[4]c!$C$2:$AO$189,14,FALSE)</f>
        <v>15</v>
      </c>
      <c r="V1735" s="51">
        <f>VLOOKUP(H1735,[4]c!$C$2:$AO$189,15,FALSE)</f>
        <v>16</v>
      </c>
      <c r="W1735" s="51">
        <f>VLOOKUP(H1735,[4]c!$C$2:$AO$189,16,FALSE)</f>
        <v>17</v>
      </c>
      <c r="X1735" s="51">
        <f>VLOOKUP(H1735,[4]c!$C$2:$AO$189,17,FALSE)</f>
        <v>16</v>
      </c>
      <c r="Y1735" s="51">
        <f>VLOOKUP(H1735,[4]c!$C$2:$AO$189,18,FALSE)</f>
        <v>16</v>
      </c>
      <c r="Z1735" s="51">
        <f>VLOOKUP(H1735,[4]c!$C$2:$AO$189,19,FALSE)</f>
        <v>16</v>
      </c>
      <c r="AA1735" s="51">
        <f>VLOOKUP(H1735,[4]c!$C$2:$AO$189,20,FALSE)</f>
        <v>15</v>
      </c>
      <c r="AB1735" s="51">
        <f>VLOOKUP(H1735,[4]c!$C$2:$AO$189,21,FALSE)</f>
        <v>14</v>
      </c>
      <c r="AC1735" s="51">
        <f>VLOOKUP(H1735,[4]c!$C$2:$AO$189,22,FALSE)</f>
        <v>13</v>
      </c>
      <c r="AD1735" s="51">
        <f>VLOOKUP(H1735,[4]c!$C$2:$AO$189,23,FALSE)</f>
        <v>45</v>
      </c>
      <c r="AE1735" s="51">
        <f>VLOOKUP(H1735,[4]c!$C$2:$AO$189,24,FALSE)</f>
        <v>53</v>
      </c>
      <c r="AF1735" s="51">
        <f>VLOOKUP(H1735,[4]c!$C$2:$AO$189,25,FALSE)</f>
        <v>55</v>
      </c>
      <c r="AG1735" s="51">
        <f>VLOOKUP(H1735,[4]c!$C$2:$AO$189,26,FALSE)</f>
        <v>48</v>
      </c>
      <c r="AH1735" s="51">
        <f>VLOOKUP(H1735,[4]c!$C$2:$AO$189,27,FALSE)</f>
        <v>43</v>
      </c>
      <c r="AI1735" s="51">
        <f>VLOOKUP(H1735,[4]c!$C$2:$AO$189,28,FALSE)</f>
        <v>40</v>
      </c>
      <c r="AJ1735" s="51">
        <f>VLOOKUP(H1735,[4]c!$C$2:$AO$189,29,FALSE)</f>
        <v>33</v>
      </c>
      <c r="AK1735" s="51">
        <f>VLOOKUP(H1735,[4]c!$C$2:$AO$189,30,FALSE)</f>
        <v>22</v>
      </c>
      <c r="AL1735" s="51">
        <f>VLOOKUP(H1735,[4]c!$C$2:$AO$189,31,FALSE)</f>
        <v>12</v>
      </c>
      <c r="AM1735" s="51">
        <f>VLOOKUP(H1735,[4]c!$C$2:$AO$189,32,FALSE)</f>
        <v>16</v>
      </c>
      <c r="AN1735" s="51">
        <f>VLOOKUP(H1735,[4]c!$C$2:$AO$189,33,FALSE)</f>
        <v>11</v>
      </c>
      <c r="AO1735" s="51">
        <f>VLOOKUP(H1735,[4]c!$C$2:$AO$189,34,FALSE)</f>
        <v>10</v>
      </c>
      <c r="AP1735" s="51">
        <f>VLOOKUP(H1735,[4]c!$C$2:$AO$189,35,FALSE)</f>
        <v>5</v>
      </c>
      <c r="AQ1735" s="51">
        <f>VLOOKUP(H1735,[4]c!$C$2:$AO$189,36,FALSE)</f>
        <v>39</v>
      </c>
      <c r="AR1735" s="51">
        <f>VLOOKUP(H1735,[4]c!$C$2:$AO$189,37,FALSE)</f>
        <v>35</v>
      </c>
      <c r="AS1735" s="51">
        <f>VLOOKUP(H1735,[4]c!$C$2:$AO$189,38,FALSE)</f>
        <v>135</v>
      </c>
      <c r="AT1735" s="51">
        <f>VLOOKUP(H1735,[4]c!$C$2:$AO$189,39,FALSE)</f>
        <v>19</v>
      </c>
      <c r="AU1735" s="58">
        <v>5029</v>
      </c>
      <c r="AV1735" s="109"/>
      <c r="AW1735" s="109"/>
    </row>
    <row r="1736" spans="1:49" s="33" customFormat="1" ht="12">
      <c r="A1736" s="6">
        <v>1732</v>
      </c>
      <c r="B1736" s="86">
        <v>5030</v>
      </c>
      <c r="C1736" s="76" t="s">
        <v>997</v>
      </c>
      <c r="D1736" s="76" t="s">
        <v>820</v>
      </c>
      <c r="E1736" s="76" t="s">
        <v>822</v>
      </c>
      <c r="F1736" s="44" t="s">
        <v>612</v>
      </c>
      <c r="G1736" s="78" t="s">
        <v>662</v>
      </c>
      <c r="H1736" s="86">
        <v>5030</v>
      </c>
      <c r="I1736" s="16">
        <f t="shared" si="1094"/>
        <v>335</v>
      </c>
      <c r="J1736" s="51">
        <f>VLOOKUP(H1736,[4]c!$C$2:$AO$189,3,FALSE)</f>
        <v>5</v>
      </c>
      <c r="K1736" s="51">
        <f>VLOOKUP(H1736,[4]c!$C$2:$AO$189,4,FALSE)</f>
        <v>4</v>
      </c>
      <c r="L1736" s="51">
        <f>VLOOKUP(H1736,[4]c!$C$2:$AO$189,5,FALSE)</f>
        <v>8</v>
      </c>
      <c r="M1736" s="51">
        <f>VLOOKUP(H1736,[4]c!$C$2:$AO$189,6,FALSE)</f>
        <v>3</v>
      </c>
      <c r="N1736" s="51">
        <f>VLOOKUP(H1736,[4]c!$C$2:$AO$189,7,FALSE)</f>
        <v>3</v>
      </c>
      <c r="O1736" s="51">
        <f>VLOOKUP(H1736,[4]c!$C$2:$AO$189,8,FALSE)</f>
        <v>6</v>
      </c>
      <c r="P1736" s="51">
        <f>VLOOKUP(H1736,[4]c!$C$2:$AO$189,9,FALSE)</f>
        <v>8</v>
      </c>
      <c r="Q1736" s="51">
        <f>VLOOKUP(H1736,[4]c!$C$2:$AO$189,10,FALSE)</f>
        <v>9</v>
      </c>
      <c r="R1736" s="51">
        <f>VLOOKUP(H1736,[4]c!$C$2:$AO$189,11,FALSE)</f>
        <v>9</v>
      </c>
      <c r="S1736" s="51">
        <f>VLOOKUP(H1736,[4]c!$C$2:$AO$189,12,FALSE)</f>
        <v>8</v>
      </c>
      <c r="T1736" s="51">
        <f>VLOOKUP(H1736,[4]c!$C$2:$AO$189,13,FALSE)</f>
        <v>9</v>
      </c>
      <c r="U1736" s="51">
        <f>VLOOKUP(H1736,[4]c!$C$2:$AO$189,14,FALSE)</f>
        <v>8</v>
      </c>
      <c r="V1736" s="51">
        <f>VLOOKUP(H1736,[4]c!$C$2:$AO$189,15,FALSE)</f>
        <v>8</v>
      </c>
      <c r="W1736" s="51">
        <f>VLOOKUP(H1736,[4]c!$C$2:$AO$189,16,FALSE)</f>
        <v>8</v>
      </c>
      <c r="X1736" s="51">
        <f>VLOOKUP(H1736,[4]c!$C$2:$AO$189,17,FALSE)</f>
        <v>8</v>
      </c>
      <c r="Y1736" s="51">
        <f>VLOOKUP(H1736,[4]c!$C$2:$AO$189,18,FALSE)</f>
        <v>8</v>
      </c>
      <c r="Z1736" s="51">
        <f>VLOOKUP(H1736,[4]c!$C$2:$AO$189,19,FALSE)</f>
        <v>8</v>
      </c>
      <c r="AA1736" s="51">
        <f>VLOOKUP(H1736,[4]c!$C$2:$AO$189,20,FALSE)</f>
        <v>8</v>
      </c>
      <c r="AB1736" s="51">
        <f>VLOOKUP(H1736,[4]c!$C$2:$AO$189,21,FALSE)</f>
        <v>7</v>
      </c>
      <c r="AC1736" s="51">
        <f>VLOOKUP(H1736,[4]c!$C$2:$AO$189,22,FALSE)</f>
        <v>6</v>
      </c>
      <c r="AD1736" s="51">
        <f>VLOOKUP(H1736,[4]c!$C$2:$AO$189,23,FALSE)</f>
        <v>21</v>
      </c>
      <c r="AE1736" s="51">
        <f>VLOOKUP(H1736,[4]c!$C$2:$AO$189,24,FALSE)</f>
        <v>25</v>
      </c>
      <c r="AF1736" s="51">
        <f>VLOOKUP(H1736,[4]c!$C$2:$AO$189,25,FALSE)</f>
        <v>26</v>
      </c>
      <c r="AG1736" s="51">
        <f>VLOOKUP(H1736,[4]c!$C$2:$AO$189,26,FALSE)</f>
        <v>23</v>
      </c>
      <c r="AH1736" s="51">
        <f>VLOOKUP(H1736,[4]c!$C$2:$AO$189,27,FALSE)</f>
        <v>22</v>
      </c>
      <c r="AI1736" s="51">
        <f>VLOOKUP(H1736,[4]c!$C$2:$AO$189,28,FALSE)</f>
        <v>20</v>
      </c>
      <c r="AJ1736" s="51">
        <f>VLOOKUP(H1736,[4]c!$C$2:$AO$189,29,FALSE)</f>
        <v>16</v>
      </c>
      <c r="AK1736" s="51">
        <f>VLOOKUP(H1736,[4]c!$C$2:$AO$189,30,FALSE)</f>
        <v>11</v>
      </c>
      <c r="AL1736" s="51">
        <f>VLOOKUP(H1736,[4]c!$C$2:$AO$189,31,FALSE)</f>
        <v>7</v>
      </c>
      <c r="AM1736" s="51">
        <f>VLOOKUP(H1736,[4]c!$C$2:$AO$189,32,FALSE)</f>
        <v>9</v>
      </c>
      <c r="AN1736" s="51">
        <f>VLOOKUP(H1736,[4]c!$C$2:$AO$189,33,FALSE)</f>
        <v>6</v>
      </c>
      <c r="AO1736" s="51">
        <f>VLOOKUP(H1736,[4]c!$C$2:$AO$189,34,FALSE)</f>
        <v>5</v>
      </c>
      <c r="AP1736" s="51">
        <f>VLOOKUP(H1736,[4]c!$C$2:$AO$189,35,FALSE)</f>
        <v>3</v>
      </c>
      <c r="AQ1736" s="51">
        <f>VLOOKUP(H1736,[4]c!$C$2:$AO$189,36,FALSE)</f>
        <v>19</v>
      </c>
      <c r="AR1736" s="51">
        <f>VLOOKUP(H1736,[4]c!$C$2:$AO$189,37,FALSE)</f>
        <v>17</v>
      </c>
      <c r="AS1736" s="51">
        <f>VLOOKUP(H1736,[4]c!$C$2:$AO$189,38,FALSE)</f>
        <v>65</v>
      </c>
      <c r="AT1736" s="51">
        <f>VLOOKUP(H1736,[4]c!$C$2:$AO$189,39,FALSE)</f>
        <v>9</v>
      </c>
      <c r="AU1736" s="58">
        <v>5030</v>
      </c>
      <c r="AV1736" s="109"/>
      <c r="AW1736" s="109"/>
    </row>
    <row r="1737" spans="1:49" s="33" customFormat="1" ht="12">
      <c r="A1737" s="21">
        <v>1733</v>
      </c>
      <c r="B1737" s="86">
        <v>5031</v>
      </c>
      <c r="C1737" s="76" t="s">
        <v>997</v>
      </c>
      <c r="D1737" s="76" t="s">
        <v>820</v>
      </c>
      <c r="E1737" s="76" t="s">
        <v>822</v>
      </c>
      <c r="F1737" s="44" t="s">
        <v>613</v>
      </c>
      <c r="G1737" s="78" t="s">
        <v>662</v>
      </c>
      <c r="H1737" s="86">
        <v>5031</v>
      </c>
      <c r="I1737" s="16">
        <f t="shared" si="1094"/>
        <v>666</v>
      </c>
      <c r="J1737" s="51">
        <f>VLOOKUP(H1737,[4]c!$C$2:$AO$189,3,FALSE)</f>
        <v>5</v>
      </c>
      <c r="K1737" s="51">
        <f>VLOOKUP(H1737,[4]c!$C$2:$AO$189,4,FALSE)</f>
        <v>4</v>
      </c>
      <c r="L1737" s="51">
        <f>VLOOKUP(H1737,[4]c!$C$2:$AO$189,5,FALSE)</f>
        <v>12</v>
      </c>
      <c r="M1737" s="51">
        <f>VLOOKUP(H1737,[4]c!$C$2:$AO$189,6,FALSE)</f>
        <v>11</v>
      </c>
      <c r="N1737" s="51">
        <f>VLOOKUP(H1737,[4]c!$C$2:$AO$189,7,FALSE)</f>
        <v>13</v>
      </c>
      <c r="O1737" s="51">
        <f>VLOOKUP(H1737,[4]c!$C$2:$AO$189,8,FALSE)</f>
        <v>13</v>
      </c>
      <c r="P1737" s="51">
        <f>VLOOKUP(H1737,[4]c!$C$2:$AO$189,9,FALSE)</f>
        <v>17</v>
      </c>
      <c r="Q1737" s="51">
        <f>VLOOKUP(H1737,[4]c!$C$2:$AO$189,10,FALSE)</f>
        <v>18</v>
      </c>
      <c r="R1737" s="51">
        <f>VLOOKUP(H1737,[4]c!$C$2:$AO$189,11,FALSE)</f>
        <v>18</v>
      </c>
      <c r="S1737" s="51">
        <f>VLOOKUP(H1737,[4]c!$C$2:$AO$189,12,FALSE)</f>
        <v>16</v>
      </c>
      <c r="T1737" s="51">
        <f>VLOOKUP(H1737,[4]c!$C$2:$AO$189,13,FALSE)</f>
        <v>17</v>
      </c>
      <c r="U1737" s="51">
        <f>VLOOKUP(H1737,[4]c!$C$2:$AO$189,14,FALSE)</f>
        <v>14</v>
      </c>
      <c r="V1737" s="51">
        <f>VLOOKUP(H1737,[4]c!$C$2:$AO$189,15,FALSE)</f>
        <v>15</v>
      </c>
      <c r="W1737" s="51">
        <f>VLOOKUP(H1737,[4]c!$C$2:$AO$189,16,FALSE)</f>
        <v>16</v>
      </c>
      <c r="X1737" s="51">
        <f>VLOOKUP(H1737,[4]c!$C$2:$AO$189,17,FALSE)</f>
        <v>16</v>
      </c>
      <c r="Y1737" s="51">
        <f>VLOOKUP(H1737,[4]c!$C$2:$AO$189,18,FALSE)</f>
        <v>16</v>
      </c>
      <c r="Z1737" s="51">
        <f>VLOOKUP(H1737,[4]c!$C$2:$AO$189,19,FALSE)</f>
        <v>16</v>
      </c>
      <c r="AA1737" s="51">
        <f>VLOOKUP(H1737,[4]c!$C$2:$AO$189,20,FALSE)</f>
        <v>15</v>
      </c>
      <c r="AB1737" s="51">
        <f>VLOOKUP(H1737,[4]c!$C$2:$AO$189,21,FALSE)</f>
        <v>13</v>
      </c>
      <c r="AC1737" s="51">
        <f>VLOOKUP(H1737,[4]c!$C$2:$AO$189,22,FALSE)</f>
        <v>12</v>
      </c>
      <c r="AD1737" s="51">
        <f>VLOOKUP(H1737,[4]c!$C$2:$AO$189,23,FALSE)</f>
        <v>43</v>
      </c>
      <c r="AE1737" s="51">
        <f>VLOOKUP(H1737,[4]c!$C$2:$AO$189,24,FALSE)</f>
        <v>53</v>
      </c>
      <c r="AF1737" s="51">
        <f>VLOOKUP(H1737,[4]c!$C$2:$AO$189,25,FALSE)</f>
        <v>54</v>
      </c>
      <c r="AG1737" s="51">
        <f>VLOOKUP(H1737,[4]c!$C$2:$AO$189,26,FALSE)</f>
        <v>48</v>
      </c>
      <c r="AH1737" s="51">
        <f>VLOOKUP(H1737,[4]c!$C$2:$AO$189,27,FALSE)</f>
        <v>47</v>
      </c>
      <c r="AI1737" s="51">
        <f>VLOOKUP(H1737,[4]c!$C$2:$AO$189,28,FALSE)</f>
        <v>40</v>
      </c>
      <c r="AJ1737" s="51">
        <f>VLOOKUP(H1737,[4]c!$C$2:$AO$189,29,FALSE)</f>
        <v>32</v>
      </c>
      <c r="AK1737" s="51">
        <f>VLOOKUP(H1737,[4]c!$C$2:$AO$189,30,FALSE)</f>
        <v>21</v>
      </c>
      <c r="AL1737" s="51">
        <f>VLOOKUP(H1737,[4]c!$C$2:$AO$189,31,FALSE)</f>
        <v>12</v>
      </c>
      <c r="AM1737" s="51">
        <f>VLOOKUP(H1737,[4]c!$C$2:$AO$189,32,FALSE)</f>
        <v>15</v>
      </c>
      <c r="AN1737" s="51">
        <f>VLOOKUP(H1737,[4]c!$C$2:$AO$189,33,FALSE)</f>
        <v>10</v>
      </c>
      <c r="AO1737" s="51">
        <f>VLOOKUP(H1737,[4]c!$C$2:$AO$189,34,FALSE)</f>
        <v>9</v>
      </c>
      <c r="AP1737" s="51">
        <f>VLOOKUP(H1737,[4]c!$C$2:$AO$189,35,FALSE)</f>
        <v>5</v>
      </c>
      <c r="AQ1737" s="51">
        <f>VLOOKUP(H1737,[4]c!$C$2:$AO$189,36,FALSE)</f>
        <v>37</v>
      </c>
      <c r="AR1737" s="51">
        <f>VLOOKUP(H1737,[4]c!$C$2:$AO$189,37,FALSE)</f>
        <v>34</v>
      </c>
      <c r="AS1737" s="51">
        <f>VLOOKUP(H1737,[4]c!$C$2:$AO$189,38,FALSE)</f>
        <v>136</v>
      </c>
      <c r="AT1737" s="51">
        <f>VLOOKUP(H1737,[4]c!$C$2:$AO$189,39,FALSE)</f>
        <v>19</v>
      </c>
      <c r="AU1737" s="58">
        <v>5031</v>
      </c>
      <c r="AV1737" s="109"/>
      <c r="AW1737" s="109"/>
    </row>
    <row r="1738" spans="1:49" s="33" customFormat="1" ht="12">
      <c r="A1738" s="21">
        <v>1734</v>
      </c>
      <c r="B1738" s="86">
        <v>7103</v>
      </c>
      <c r="C1738" s="76" t="s">
        <v>997</v>
      </c>
      <c r="D1738" s="76" t="s">
        <v>820</v>
      </c>
      <c r="E1738" s="76" t="s">
        <v>822</v>
      </c>
      <c r="F1738" s="44" t="s">
        <v>212</v>
      </c>
      <c r="G1738" s="78" t="s">
        <v>662</v>
      </c>
      <c r="H1738" s="86">
        <v>7103</v>
      </c>
      <c r="I1738" s="16">
        <f t="shared" si="1094"/>
        <v>228</v>
      </c>
      <c r="J1738" s="51">
        <f>VLOOKUP(H1738,[4]c!$C$2:$AO$189,3,FALSE)</f>
        <v>3</v>
      </c>
      <c r="K1738" s="51">
        <f>VLOOKUP(H1738,[4]c!$C$2:$AO$189,4,FALSE)</f>
        <v>3</v>
      </c>
      <c r="L1738" s="51">
        <f>VLOOKUP(H1738,[4]c!$C$2:$AO$189,5,FALSE)</f>
        <v>3</v>
      </c>
      <c r="M1738" s="51">
        <f>VLOOKUP(H1738,[4]c!$C$2:$AO$189,6,FALSE)</f>
        <v>7</v>
      </c>
      <c r="N1738" s="51">
        <f>VLOOKUP(H1738,[4]c!$C$2:$AO$189,7,FALSE)</f>
        <v>4</v>
      </c>
      <c r="O1738" s="51">
        <f>VLOOKUP(H1738,[4]c!$C$2:$AO$189,8,FALSE)</f>
        <v>5</v>
      </c>
      <c r="P1738" s="51">
        <f>VLOOKUP(H1738,[4]c!$C$2:$AO$189,9,FALSE)</f>
        <v>6</v>
      </c>
      <c r="Q1738" s="51">
        <f>VLOOKUP(H1738,[4]c!$C$2:$AO$189,10,FALSE)</f>
        <v>7</v>
      </c>
      <c r="R1738" s="51">
        <f>VLOOKUP(H1738,[4]c!$C$2:$AO$189,11,FALSE)</f>
        <v>7</v>
      </c>
      <c r="S1738" s="51">
        <f>VLOOKUP(H1738,[4]c!$C$2:$AO$189,12,FALSE)</f>
        <v>6</v>
      </c>
      <c r="T1738" s="51">
        <f>VLOOKUP(H1738,[4]c!$C$2:$AO$189,13,FALSE)</f>
        <v>6</v>
      </c>
      <c r="U1738" s="51">
        <f>VLOOKUP(H1738,[4]c!$C$2:$AO$189,14,FALSE)</f>
        <v>5</v>
      </c>
      <c r="V1738" s="51">
        <f>VLOOKUP(H1738,[4]c!$C$2:$AO$189,15,FALSE)</f>
        <v>5</v>
      </c>
      <c r="W1738" s="51">
        <f>VLOOKUP(H1738,[4]c!$C$2:$AO$189,16,FALSE)</f>
        <v>5</v>
      </c>
      <c r="X1738" s="51">
        <f>VLOOKUP(H1738,[4]c!$C$2:$AO$189,17,FALSE)</f>
        <v>5</v>
      </c>
      <c r="Y1738" s="51">
        <f>VLOOKUP(H1738,[4]c!$C$2:$AO$189,18,FALSE)</f>
        <v>5</v>
      </c>
      <c r="Z1738" s="51">
        <f>VLOOKUP(H1738,[4]c!$C$2:$AO$189,19,FALSE)</f>
        <v>5</v>
      </c>
      <c r="AA1738" s="51">
        <f>VLOOKUP(H1738,[4]c!$C$2:$AO$189,20,FALSE)</f>
        <v>5</v>
      </c>
      <c r="AB1738" s="51">
        <f>VLOOKUP(H1738,[4]c!$C$2:$AO$189,21,FALSE)</f>
        <v>5</v>
      </c>
      <c r="AC1738" s="51">
        <f>VLOOKUP(H1738,[4]c!$C$2:$AO$189,22,FALSE)</f>
        <v>4</v>
      </c>
      <c r="AD1738" s="51">
        <f>VLOOKUP(H1738,[4]c!$C$2:$AO$189,23,FALSE)</f>
        <v>14</v>
      </c>
      <c r="AE1738" s="51">
        <f>VLOOKUP(H1738,[4]c!$C$2:$AO$189,24,FALSE)</f>
        <v>17</v>
      </c>
      <c r="AF1738" s="51">
        <f>VLOOKUP(H1738,[4]c!$C$2:$AO$189,25,FALSE)</f>
        <v>18</v>
      </c>
      <c r="AG1738" s="51">
        <f>VLOOKUP(H1738,[4]c!$C$2:$AO$189,26,FALSE)</f>
        <v>16</v>
      </c>
      <c r="AH1738" s="51">
        <f>VLOOKUP(H1738,[4]c!$C$2:$AO$189,27,FALSE)</f>
        <v>15</v>
      </c>
      <c r="AI1738" s="51">
        <f>VLOOKUP(H1738,[4]c!$C$2:$AO$189,28,FALSE)</f>
        <v>13</v>
      </c>
      <c r="AJ1738" s="51">
        <f>VLOOKUP(H1738,[4]c!$C$2:$AO$189,29,FALSE)</f>
        <v>10</v>
      </c>
      <c r="AK1738" s="51">
        <f>VLOOKUP(H1738,[4]c!$C$2:$AO$189,30,FALSE)</f>
        <v>7</v>
      </c>
      <c r="AL1738" s="51">
        <f>VLOOKUP(H1738,[4]c!$C$2:$AO$189,31,FALSE)</f>
        <v>4</v>
      </c>
      <c r="AM1738" s="51">
        <f>VLOOKUP(H1738,[4]c!$C$2:$AO$189,32,FALSE)</f>
        <v>5</v>
      </c>
      <c r="AN1738" s="51">
        <f>VLOOKUP(H1738,[4]c!$C$2:$AO$189,33,FALSE)</f>
        <v>3</v>
      </c>
      <c r="AO1738" s="51">
        <f>VLOOKUP(H1738,[4]c!$C$2:$AO$189,34,FALSE)</f>
        <v>3</v>
      </c>
      <c r="AP1738" s="51">
        <f>VLOOKUP(H1738,[4]c!$C$2:$AO$189,35,FALSE)</f>
        <v>2</v>
      </c>
      <c r="AQ1738" s="51">
        <f>VLOOKUP(H1738,[4]c!$C$2:$AO$189,36,FALSE)</f>
        <v>12</v>
      </c>
      <c r="AR1738" s="51">
        <f>VLOOKUP(H1738,[4]c!$C$2:$AO$189,37,FALSE)</f>
        <v>11</v>
      </c>
      <c r="AS1738" s="51">
        <f>VLOOKUP(H1738,[4]c!$C$2:$AO$189,38,FALSE)</f>
        <v>44</v>
      </c>
      <c r="AT1738" s="51">
        <f>VLOOKUP(H1738,[4]c!$C$2:$AO$189,39,FALSE)</f>
        <v>6</v>
      </c>
      <c r="AU1738" s="58">
        <v>7103</v>
      </c>
      <c r="AV1738" s="109"/>
      <c r="AW1738" s="109"/>
    </row>
    <row r="1739" spans="1:49" s="33" customFormat="1" ht="12">
      <c r="A1739" s="6">
        <v>1735</v>
      </c>
      <c r="B1739" s="71"/>
      <c r="C1739" s="71"/>
      <c r="D1739" s="71"/>
      <c r="E1739" s="71"/>
      <c r="F1739" s="72" t="s">
        <v>653</v>
      </c>
      <c r="G1739" s="73"/>
      <c r="H1739" s="71"/>
      <c r="I1739" s="104">
        <f>SUM(J1739:AP1739)</f>
        <v>7320</v>
      </c>
      <c r="J1739" s="74">
        <f>SUM(J1740:J1751)</f>
        <v>111</v>
      </c>
      <c r="K1739" s="74">
        <f t="shared" ref="K1739:AT1739" si="1099">SUM(K1740:K1751)</f>
        <v>85</v>
      </c>
      <c r="L1739" s="74">
        <f t="shared" si="1099"/>
        <v>119</v>
      </c>
      <c r="M1739" s="74">
        <f t="shared" si="1099"/>
        <v>136</v>
      </c>
      <c r="N1739" s="74">
        <f t="shared" si="1099"/>
        <v>116</v>
      </c>
      <c r="O1739" s="74">
        <f t="shared" si="1099"/>
        <v>142</v>
      </c>
      <c r="P1739" s="74">
        <f t="shared" si="1099"/>
        <v>156</v>
      </c>
      <c r="Q1739" s="74">
        <f t="shared" si="1099"/>
        <v>148</v>
      </c>
      <c r="R1739" s="74">
        <f t="shared" si="1099"/>
        <v>174</v>
      </c>
      <c r="S1739" s="74">
        <f t="shared" si="1099"/>
        <v>168</v>
      </c>
      <c r="T1739" s="74">
        <f t="shared" si="1099"/>
        <v>172</v>
      </c>
      <c r="U1739" s="74">
        <f t="shared" si="1099"/>
        <v>199</v>
      </c>
      <c r="V1739" s="74">
        <f t="shared" si="1099"/>
        <v>165</v>
      </c>
      <c r="W1739" s="74">
        <f t="shared" si="1099"/>
        <v>186</v>
      </c>
      <c r="X1739" s="74">
        <f t="shared" si="1099"/>
        <v>177</v>
      </c>
      <c r="Y1739" s="74">
        <f t="shared" si="1099"/>
        <v>166</v>
      </c>
      <c r="Z1739" s="74">
        <f t="shared" si="1099"/>
        <v>156</v>
      </c>
      <c r="AA1739" s="74">
        <f t="shared" si="1099"/>
        <v>145</v>
      </c>
      <c r="AB1739" s="74">
        <f t="shared" si="1099"/>
        <v>133</v>
      </c>
      <c r="AC1739" s="74">
        <f t="shared" si="1099"/>
        <v>122</v>
      </c>
      <c r="AD1739" s="74">
        <f t="shared" si="1099"/>
        <v>493</v>
      </c>
      <c r="AE1739" s="74">
        <f t="shared" si="1099"/>
        <v>523</v>
      </c>
      <c r="AF1739" s="74">
        <f t="shared" si="1099"/>
        <v>526</v>
      </c>
      <c r="AG1739" s="74">
        <f t="shared" si="1099"/>
        <v>536</v>
      </c>
      <c r="AH1739" s="74">
        <f t="shared" si="1099"/>
        <v>500</v>
      </c>
      <c r="AI1739" s="74">
        <f t="shared" si="1099"/>
        <v>416</v>
      </c>
      <c r="AJ1739" s="74">
        <f t="shared" si="1099"/>
        <v>351</v>
      </c>
      <c r="AK1739" s="74">
        <f t="shared" si="1099"/>
        <v>309</v>
      </c>
      <c r="AL1739" s="74">
        <f t="shared" si="1099"/>
        <v>228</v>
      </c>
      <c r="AM1739" s="74">
        <f t="shared" si="1099"/>
        <v>181</v>
      </c>
      <c r="AN1739" s="74">
        <f t="shared" si="1099"/>
        <v>123</v>
      </c>
      <c r="AO1739" s="74">
        <f t="shared" si="1099"/>
        <v>98</v>
      </c>
      <c r="AP1739" s="74">
        <f t="shared" si="1099"/>
        <v>60</v>
      </c>
      <c r="AQ1739" s="74">
        <f t="shared" si="1099"/>
        <v>431</v>
      </c>
      <c r="AR1739" s="74">
        <f t="shared" si="1099"/>
        <v>327</v>
      </c>
      <c r="AS1739" s="74">
        <f t="shared" si="1099"/>
        <v>1424</v>
      </c>
      <c r="AT1739" s="74">
        <f t="shared" si="1099"/>
        <v>185</v>
      </c>
      <c r="AU1739" s="73"/>
      <c r="AV1739" s="109"/>
      <c r="AW1739" s="109"/>
    </row>
    <row r="1740" spans="1:49" s="33" customFormat="1" ht="12">
      <c r="A1740" s="21">
        <v>1736</v>
      </c>
      <c r="B1740" s="86">
        <v>5020</v>
      </c>
      <c r="C1740" s="76" t="s">
        <v>997</v>
      </c>
      <c r="D1740" s="76" t="s">
        <v>820</v>
      </c>
      <c r="E1740" s="76" t="s">
        <v>824</v>
      </c>
      <c r="F1740" s="44" t="s">
        <v>623</v>
      </c>
      <c r="G1740" s="78" t="s">
        <v>680</v>
      </c>
      <c r="H1740" s="86">
        <v>5020</v>
      </c>
      <c r="I1740" s="16">
        <f t="shared" si="1094"/>
        <v>3148</v>
      </c>
      <c r="J1740" s="51">
        <f>VLOOKUP(H1740,[4]c!$C$2:$AO$189,3,FALSE)</f>
        <v>52</v>
      </c>
      <c r="K1740" s="51">
        <f>VLOOKUP(H1740,[4]c!$C$2:$AO$189,4,FALSE)</f>
        <v>38</v>
      </c>
      <c r="L1740" s="51">
        <f>VLOOKUP(H1740,[4]c!$C$2:$AO$189,5,FALSE)</f>
        <v>47</v>
      </c>
      <c r="M1740" s="51">
        <f>VLOOKUP(H1740,[4]c!$C$2:$AO$189,6,FALSE)</f>
        <v>50</v>
      </c>
      <c r="N1740" s="51">
        <f>VLOOKUP(H1740,[4]c!$C$2:$AO$189,7,FALSE)</f>
        <v>50</v>
      </c>
      <c r="O1740" s="51">
        <f>VLOOKUP(H1740,[4]c!$C$2:$AO$189,8,FALSE)</f>
        <v>60</v>
      </c>
      <c r="P1740" s="51">
        <f>VLOOKUP(H1740,[4]c!$C$2:$AO$189,9,FALSE)</f>
        <v>66</v>
      </c>
      <c r="Q1740" s="51">
        <f>VLOOKUP(H1740,[4]c!$C$2:$AO$189,10,FALSE)</f>
        <v>63</v>
      </c>
      <c r="R1740" s="51">
        <f>VLOOKUP(H1740,[4]c!$C$2:$AO$189,11,FALSE)</f>
        <v>74</v>
      </c>
      <c r="S1740" s="51">
        <f>VLOOKUP(H1740,[4]c!$C$2:$AO$189,12,FALSE)</f>
        <v>71</v>
      </c>
      <c r="T1740" s="51">
        <f>VLOOKUP(H1740,[4]c!$C$2:$AO$189,13,FALSE)</f>
        <v>73</v>
      </c>
      <c r="U1740" s="51">
        <f>VLOOKUP(H1740,[4]c!$C$2:$AO$189,14,FALSE)</f>
        <v>84</v>
      </c>
      <c r="V1740" s="51">
        <f>VLOOKUP(H1740,[4]c!$C$2:$AO$189,15,FALSE)</f>
        <v>70</v>
      </c>
      <c r="W1740" s="51">
        <f>VLOOKUP(H1740,[4]c!$C$2:$AO$189,16,FALSE)</f>
        <v>79</v>
      </c>
      <c r="X1740" s="51">
        <f>VLOOKUP(H1740,[4]c!$C$2:$AO$189,17,FALSE)</f>
        <v>75</v>
      </c>
      <c r="Y1740" s="51">
        <f>VLOOKUP(H1740,[4]c!$C$2:$AO$189,18,FALSE)</f>
        <v>70</v>
      </c>
      <c r="Z1740" s="51">
        <f>VLOOKUP(H1740,[4]c!$C$2:$AO$189,19,FALSE)</f>
        <v>66</v>
      </c>
      <c r="AA1740" s="51">
        <f>VLOOKUP(H1740,[4]c!$C$2:$AO$189,20,FALSE)</f>
        <v>61</v>
      </c>
      <c r="AB1740" s="51">
        <f>VLOOKUP(H1740,[4]c!$C$2:$AO$189,21,FALSE)</f>
        <v>56</v>
      </c>
      <c r="AC1740" s="51">
        <f>VLOOKUP(H1740,[4]c!$C$2:$AO$189,22,FALSE)</f>
        <v>50</v>
      </c>
      <c r="AD1740" s="51">
        <f>VLOOKUP(H1740,[4]c!$C$2:$AO$189,23,FALSE)</f>
        <v>206</v>
      </c>
      <c r="AE1740" s="51">
        <f>VLOOKUP(H1740,[4]c!$C$2:$AO$189,24,FALSE)</f>
        <v>221</v>
      </c>
      <c r="AF1740" s="51">
        <f>VLOOKUP(H1740,[4]c!$C$2:$AO$189,25,FALSE)</f>
        <v>224</v>
      </c>
      <c r="AG1740" s="51">
        <f>VLOOKUP(H1740,[4]c!$C$2:$AO$189,26,FALSE)</f>
        <v>231</v>
      </c>
      <c r="AH1740" s="51">
        <f>VLOOKUP(H1740,[4]c!$C$2:$AO$189,27,FALSE)</f>
        <v>217</v>
      </c>
      <c r="AI1740" s="51">
        <f>VLOOKUP(H1740,[4]c!$C$2:$AO$189,28,FALSE)</f>
        <v>182</v>
      </c>
      <c r="AJ1740" s="51">
        <f>VLOOKUP(H1740,[4]c!$C$2:$AO$189,29,FALSE)</f>
        <v>154</v>
      </c>
      <c r="AK1740" s="51">
        <f>VLOOKUP(H1740,[4]c!$C$2:$AO$189,30,FALSE)</f>
        <v>137</v>
      </c>
      <c r="AL1740" s="51">
        <f>VLOOKUP(H1740,[4]c!$C$2:$AO$189,31,FALSE)</f>
        <v>103</v>
      </c>
      <c r="AM1740" s="51">
        <f>VLOOKUP(H1740,[4]c!$C$2:$AO$189,32,FALSE)</f>
        <v>81</v>
      </c>
      <c r="AN1740" s="51">
        <f>VLOOKUP(H1740,[4]c!$C$2:$AO$189,33,FALSE)</f>
        <v>58</v>
      </c>
      <c r="AO1740" s="51">
        <f>VLOOKUP(H1740,[4]c!$C$2:$AO$189,34,FALSE)</f>
        <v>47</v>
      </c>
      <c r="AP1740" s="51">
        <f>VLOOKUP(H1740,[4]c!$C$2:$AO$189,35,FALSE)</f>
        <v>32</v>
      </c>
      <c r="AQ1740" s="51">
        <f>VLOOKUP(H1740,[4]c!$C$2:$AO$189,36,FALSE)</f>
        <v>182</v>
      </c>
      <c r="AR1740" s="51">
        <f>VLOOKUP(H1740,[4]c!$C$2:$AO$189,37,FALSE)</f>
        <v>138</v>
      </c>
      <c r="AS1740" s="51">
        <f>VLOOKUP(H1740,[4]c!$C$2:$AO$189,38,FALSE)</f>
        <v>610</v>
      </c>
      <c r="AT1740" s="51">
        <f>VLOOKUP(H1740,[4]c!$C$2:$AO$189,39,FALSE)</f>
        <v>78</v>
      </c>
      <c r="AU1740" s="58">
        <v>5020</v>
      </c>
      <c r="AV1740" s="109"/>
      <c r="AW1740" s="109"/>
    </row>
    <row r="1741" spans="1:49" s="33" customFormat="1" ht="12">
      <c r="A1741" s="21">
        <v>1737</v>
      </c>
      <c r="B1741" s="86">
        <v>5021</v>
      </c>
      <c r="C1741" s="76" t="s">
        <v>997</v>
      </c>
      <c r="D1741" s="76" t="s">
        <v>820</v>
      </c>
      <c r="E1741" s="76" t="s">
        <v>824</v>
      </c>
      <c r="F1741" s="44" t="s">
        <v>624</v>
      </c>
      <c r="G1741" s="78" t="s">
        <v>662</v>
      </c>
      <c r="H1741" s="86">
        <v>5021</v>
      </c>
      <c r="I1741" s="16">
        <f t="shared" si="1094"/>
        <v>543</v>
      </c>
      <c r="J1741" s="51">
        <f>VLOOKUP(H1741,[4]c!$C$2:$AO$189,3,FALSE)</f>
        <v>7</v>
      </c>
      <c r="K1741" s="51">
        <f>VLOOKUP(H1741,[4]c!$C$2:$AO$189,4,FALSE)</f>
        <v>5</v>
      </c>
      <c r="L1741" s="51">
        <f>VLOOKUP(H1741,[4]c!$C$2:$AO$189,5,FALSE)</f>
        <v>9</v>
      </c>
      <c r="M1741" s="51">
        <f>VLOOKUP(H1741,[4]c!$C$2:$AO$189,6,FALSE)</f>
        <v>10</v>
      </c>
      <c r="N1741" s="51">
        <f>VLOOKUP(H1741,[4]c!$C$2:$AO$189,7,FALSE)</f>
        <v>9</v>
      </c>
      <c r="O1741" s="51">
        <f>VLOOKUP(H1741,[4]c!$C$2:$AO$189,8,FALSE)</f>
        <v>12</v>
      </c>
      <c r="P1741" s="51">
        <f>VLOOKUP(H1741,[4]c!$C$2:$AO$189,9,FALSE)</f>
        <v>13</v>
      </c>
      <c r="Q1741" s="51">
        <f>VLOOKUP(H1741,[4]c!$C$2:$AO$189,10,FALSE)</f>
        <v>12</v>
      </c>
      <c r="R1741" s="51">
        <f>VLOOKUP(H1741,[4]c!$C$2:$AO$189,11,FALSE)</f>
        <v>14</v>
      </c>
      <c r="S1741" s="51">
        <f>VLOOKUP(H1741,[4]c!$C$2:$AO$189,12,FALSE)</f>
        <v>14</v>
      </c>
      <c r="T1741" s="51">
        <f>VLOOKUP(H1741,[4]c!$C$2:$AO$189,13,FALSE)</f>
        <v>14</v>
      </c>
      <c r="U1741" s="51">
        <f>VLOOKUP(H1741,[4]c!$C$2:$AO$189,14,FALSE)</f>
        <v>16</v>
      </c>
      <c r="V1741" s="51">
        <f>VLOOKUP(H1741,[4]c!$C$2:$AO$189,15,FALSE)</f>
        <v>13</v>
      </c>
      <c r="W1741" s="51">
        <f>VLOOKUP(H1741,[4]c!$C$2:$AO$189,16,FALSE)</f>
        <v>15</v>
      </c>
      <c r="X1741" s="51">
        <f>VLOOKUP(H1741,[4]c!$C$2:$AO$189,17,FALSE)</f>
        <v>14</v>
      </c>
      <c r="Y1741" s="51">
        <f>VLOOKUP(H1741,[4]c!$C$2:$AO$189,18,FALSE)</f>
        <v>12</v>
      </c>
      <c r="Z1741" s="51">
        <f>VLOOKUP(H1741,[4]c!$C$2:$AO$189,19,FALSE)</f>
        <v>11</v>
      </c>
      <c r="AA1741" s="51">
        <f>VLOOKUP(H1741,[4]c!$C$2:$AO$189,20,FALSE)</f>
        <v>11</v>
      </c>
      <c r="AB1741" s="51">
        <f>VLOOKUP(H1741,[4]c!$C$2:$AO$189,21,FALSE)</f>
        <v>10</v>
      </c>
      <c r="AC1741" s="51">
        <f>VLOOKUP(H1741,[4]c!$C$2:$AO$189,22,FALSE)</f>
        <v>9</v>
      </c>
      <c r="AD1741" s="51">
        <f>VLOOKUP(H1741,[4]c!$C$2:$AO$189,23,FALSE)</f>
        <v>36</v>
      </c>
      <c r="AE1741" s="51">
        <f>VLOOKUP(H1741,[4]c!$C$2:$AO$189,24,FALSE)</f>
        <v>38</v>
      </c>
      <c r="AF1741" s="51">
        <f>VLOOKUP(H1741,[4]c!$C$2:$AO$189,25,FALSE)</f>
        <v>38</v>
      </c>
      <c r="AG1741" s="51">
        <f>VLOOKUP(H1741,[4]c!$C$2:$AO$189,26,FALSE)</f>
        <v>39</v>
      </c>
      <c r="AH1741" s="51">
        <f>VLOOKUP(H1741,[4]c!$C$2:$AO$189,27,FALSE)</f>
        <v>36</v>
      </c>
      <c r="AI1741" s="51">
        <f>VLOOKUP(H1741,[4]c!$C$2:$AO$189,28,FALSE)</f>
        <v>30</v>
      </c>
      <c r="AJ1741" s="51">
        <f>VLOOKUP(H1741,[4]c!$C$2:$AO$189,29,FALSE)</f>
        <v>25</v>
      </c>
      <c r="AK1741" s="51">
        <f>VLOOKUP(H1741,[4]c!$C$2:$AO$189,30,FALSE)</f>
        <v>22</v>
      </c>
      <c r="AL1741" s="51">
        <f>VLOOKUP(H1741,[4]c!$C$2:$AO$189,31,FALSE)</f>
        <v>16</v>
      </c>
      <c r="AM1741" s="51">
        <f>VLOOKUP(H1741,[4]c!$C$2:$AO$189,32,FALSE)</f>
        <v>13</v>
      </c>
      <c r="AN1741" s="51">
        <f>VLOOKUP(H1741,[4]c!$C$2:$AO$189,33,FALSE)</f>
        <v>9</v>
      </c>
      <c r="AO1741" s="51">
        <f>VLOOKUP(H1741,[4]c!$C$2:$AO$189,34,FALSE)</f>
        <v>7</v>
      </c>
      <c r="AP1741" s="51">
        <f>VLOOKUP(H1741,[4]c!$C$2:$AO$189,35,FALSE)</f>
        <v>4</v>
      </c>
      <c r="AQ1741" s="51">
        <f>VLOOKUP(H1741,[4]c!$C$2:$AO$189,36,FALSE)</f>
        <v>34</v>
      </c>
      <c r="AR1741" s="51">
        <f>VLOOKUP(H1741,[4]c!$C$2:$AO$189,37,FALSE)</f>
        <v>24</v>
      </c>
      <c r="AS1741" s="51">
        <f>VLOOKUP(H1741,[4]c!$C$2:$AO$189,38,FALSE)</f>
        <v>103</v>
      </c>
      <c r="AT1741" s="51">
        <f>VLOOKUP(H1741,[4]c!$C$2:$AO$189,39,FALSE)</f>
        <v>13</v>
      </c>
      <c r="AU1741" s="58">
        <v>5021</v>
      </c>
      <c r="AV1741" s="109"/>
      <c r="AW1741" s="109"/>
    </row>
    <row r="1742" spans="1:49" s="33" customFormat="1" ht="12">
      <c r="A1742" s="6">
        <v>1738</v>
      </c>
      <c r="B1742" s="86">
        <v>5022</v>
      </c>
      <c r="C1742" s="76" t="s">
        <v>997</v>
      </c>
      <c r="D1742" s="76" t="s">
        <v>820</v>
      </c>
      <c r="E1742" s="76" t="s">
        <v>824</v>
      </c>
      <c r="F1742" s="44" t="s">
        <v>625</v>
      </c>
      <c r="G1742" s="78" t="s">
        <v>662</v>
      </c>
      <c r="H1742" s="86">
        <v>5022</v>
      </c>
      <c r="I1742" s="16">
        <f t="shared" si="1094"/>
        <v>338</v>
      </c>
      <c r="J1742" s="51">
        <f>VLOOKUP(H1742,[4]c!$C$2:$AO$189,3,FALSE)</f>
        <v>5</v>
      </c>
      <c r="K1742" s="51">
        <f>VLOOKUP(H1742,[4]c!$C$2:$AO$189,4,FALSE)</f>
        <v>4</v>
      </c>
      <c r="L1742" s="51">
        <f>VLOOKUP(H1742,[4]c!$C$2:$AO$189,5,FALSE)</f>
        <v>9</v>
      </c>
      <c r="M1742" s="51">
        <f>VLOOKUP(H1742,[4]c!$C$2:$AO$189,6,FALSE)</f>
        <v>6</v>
      </c>
      <c r="N1742" s="51">
        <f>VLOOKUP(H1742,[4]c!$C$2:$AO$189,7,FALSE)</f>
        <v>3</v>
      </c>
      <c r="O1742" s="51">
        <f>VLOOKUP(H1742,[4]c!$C$2:$AO$189,8,FALSE)</f>
        <v>6</v>
      </c>
      <c r="P1742" s="51">
        <f>VLOOKUP(H1742,[4]c!$C$2:$AO$189,9,FALSE)</f>
        <v>7</v>
      </c>
      <c r="Q1742" s="51">
        <f>VLOOKUP(H1742,[4]c!$C$2:$AO$189,10,FALSE)</f>
        <v>7</v>
      </c>
      <c r="R1742" s="51">
        <f>VLOOKUP(H1742,[4]c!$C$2:$AO$189,11,FALSE)</f>
        <v>8</v>
      </c>
      <c r="S1742" s="51">
        <f>VLOOKUP(H1742,[4]c!$C$2:$AO$189,12,FALSE)</f>
        <v>8</v>
      </c>
      <c r="T1742" s="51">
        <f>VLOOKUP(H1742,[4]c!$C$2:$AO$189,13,FALSE)</f>
        <v>8</v>
      </c>
      <c r="U1742" s="51">
        <f>VLOOKUP(H1742,[4]c!$C$2:$AO$189,14,FALSE)</f>
        <v>9</v>
      </c>
      <c r="V1742" s="51">
        <f>VLOOKUP(H1742,[4]c!$C$2:$AO$189,15,FALSE)</f>
        <v>7</v>
      </c>
      <c r="W1742" s="51">
        <f>VLOOKUP(H1742,[4]c!$C$2:$AO$189,16,FALSE)</f>
        <v>8</v>
      </c>
      <c r="X1742" s="51">
        <f>VLOOKUP(H1742,[4]c!$C$2:$AO$189,17,FALSE)</f>
        <v>8</v>
      </c>
      <c r="Y1742" s="51">
        <f>VLOOKUP(H1742,[4]c!$C$2:$AO$189,18,FALSE)</f>
        <v>8</v>
      </c>
      <c r="Z1742" s="51">
        <f>VLOOKUP(H1742,[4]c!$C$2:$AO$189,19,FALSE)</f>
        <v>8</v>
      </c>
      <c r="AA1742" s="51">
        <f>VLOOKUP(H1742,[4]c!$C$2:$AO$189,20,FALSE)</f>
        <v>7</v>
      </c>
      <c r="AB1742" s="51">
        <f>VLOOKUP(H1742,[4]c!$C$2:$AO$189,21,FALSE)</f>
        <v>6</v>
      </c>
      <c r="AC1742" s="51">
        <f>VLOOKUP(H1742,[4]c!$C$2:$AO$189,22,FALSE)</f>
        <v>6</v>
      </c>
      <c r="AD1742" s="51">
        <f>VLOOKUP(H1742,[4]c!$C$2:$AO$189,23,FALSE)</f>
        <v>24</v>
      </c>
      <c r="AE1742" s="51">
        <f>VLOOKUP(H1742,[4]c!$C$2:$AO$189,24,FALSE)</f>
        <v>25</v>
      </c>
      <c r="AF1742" s="51">
        <f>VLOOKUP(H1742,[4]c!$C$2:$AO$189,25,FALSE)</f>
        <v>25</v>
      </c>
      <c r="AG1742" s="51">
        <f>VLOOKUP(H1742,[4]c!$C$2:$AO$189,26,FALSE)</f>
        <v>25</v>
      </c>
      <c r="AH1742" s="51">
        <f>VLOOKUP(H1742,[4]c!$C$2:$AO$189,27,FALSE)</f>
        <v>23</v>
      </c>
      <c r="AI1742" s="51">
        <f>VLOOKUP(H1742,[4]c!$C$2:$AO$189,28,FALSE)</f>
        <v>19</v>
      </c>
      <c r="AJ1742" s="51">
        <f>VLOOKUP(H1742,[4]c!$C$2:$AO$189,29,FALSE)</f>
        <v>16</v>
      </c>
      <c r="AK1742" s="51">
        <f>VLOOKUP(H1742,[4]c!$C$2:$AO$189,30,FALSE)</f>
        <v>14</v>
      </c>
      <c r="AL1742" s="51">
        <f>VLOOKUP(H1742,[4]c!$C$2:$AO$189,31,FALSE)</f>
        <v>10</v>
      </c>
      <c r="AM1742" s="51">
        <f>VLOOKUP(H1742,[4]c!$C$2:$AO$189,32,FALSE)</f>
        <v>8</v>
      </c>
      <c r="AN1742" s="51">
        <f>VLOOKUP(H1742,[4]c!$C$2:$AO$189,33,FALSE)</f>
        <v>5</v>
      </c>
      <c r="AO1742" s="51">
        <f>VLOOKUP(H1742,[4]c!$C$2:$AO$189,34,FALSE)</f>
        <v>4</v>
      </c>
      <c r="AP1742" s="51">
        <f>VLOOKUP(H1742,[4]c!$C$2:$AO$189,35,FALSE)</f>
        <v>2</v>
      </c>
      <c r="AQ1742" s="51">
        <f>VLOOKUP(H1742,[4]c!$C$2:$AO$189,36,FALSE)</f>
        <v>19</v>
      </c>
      <c r="AR1742" s="51">
        <f>VLOOKUP(H1742,[4]c!$C$2:$AO$189,37,FALSE)</f>
        <v>16</v>
      </c>
      <c r="AS1742" s="51">
        <f>VLOOKUP(H1742,[4]c!$C$2:$AO$189,38,FALSE)</f>
        <v>67</v>
      </c>
      <c r="AT1742" s="51">
        <f>VLOOKUP(H1742,[4]c!$C$2:$AO$189,39,FALSE)</f>
        <v>9</v>
      </c>
      <c r="AU1742" s="58">
        <v>5022</v>
      </c>
      <c r="AV1742" s="109"/>
      <c r="AW1742" s="109"/>
    </row>
    <row r="1743" spans="1:49" s="33" customFormat="1" ht="12">
      <c r="A1743" s="21">
        <v>1739</v>
      </c>
      <c r="B1743" s="86">
        <v>5023</v>
      </c>
      <c r="C1743" s="76" t="s">
        <v>997</v>
      </c>
      <c r="D1743" s="76" t="s">
        <v>820</v>
      </c>
      <c r="E1743" s="76" t="s">
        <v>824</v>
      </c>
      <c r="F1743" s="44" t="s">
        <v>609</v>
      </c>
      <c r="G1743" s="78" t="s">
        <v>662</v>
      </c>
      <c r="H1743" s="86">
        <v>5023</v>
      </c>
      <c r="I1743" s="16">
        <f t="shared" si="1094"/>
        <v>364</v>
      </c>
      <c r="J1743" s="51">
        <f>VLOOKUP(H1743,[4]c!$C$2:$AO$189,3,FALSE)</f>
        <v>8</v>
      </c>
      <c r="K1743" s="51">
        <f>VLOOKUP(H1743,[4]c!$C$2:$AO$189,4,FALSE)</f>
        <v>3</v>
      </c>
      <c r="L1743" s="51">
        <f>VLOOKUP(H1743,[4]c!$C$2:$AO$189,5,FALSE)</f>
        <v>13</v>
      </c>
      <c r="M1743" s="51">
        <f>VLOOKUP(H1743,[4]c!$C$2:$AO$189,6,FALSE)</f>
        <v>10</v>
      </c>
      <c r="N1743" s="51">
        <f>VLOOKUP(H1743,[4]c!$C$2:$AO$189,7,FALSE)</f>
        <v>9</v>
      </c>
      <c r="O1743" s="51">
        <f>VLOOKUP(H1743,[4]c!$C$2:$AO$189,8,FALSE)</f>
        <v>7</v>
      </c>
      <c r="P1743" s="51">
        <f>VLOOKUP(H1743,[4]c!$C$2:$AO$189,9,FALSE)</f>
        <v>8</v>
      </c>
      <c r="Q1743" s="51">
        <f>VLOOKUP(H1743,[4]c!$C$2:$AO$189,10,FALSE)</f>
        <v>8</v>
      </c>
      <c r="R1743" s="51">
        <f>VLOOKUP(H1743,[4]c!$C$2:$AO$189,11,FALSE)</f>
        <v>9</v>
      </c>
      <c r="S1743" s="51">
        <f>VLOOKUP(H1743,[4]c!$C$2:$AO$189,12,FALSE)</f>
        <v>9</v>
      </c>
      <c r="T1743" s="51">
        <f>VLOOKUP(H1743,[4]c!$C$2:$AO$189,13,FALSE)</f>
        <v>9</v>
      </c>
      <c r="U1743" s="51">
        <f>VLOOKUP(H1743,[4]c!$C$2:$AO$189,14,FALSE)</f>
        <v>10</v>
      </c>
      <c r="V1743" s="51">
        <f>VLOOKUP(H1743,[4]c!$C$2:$AO$189,15,FALSE)</f>
        <v>8</v>
      </c>
      <c r="W1743" s="51">
        <f>VLOOKUP(H1743,[4]c!$C$2:$AO$189,16,FALSE)</f>
        <v>9</v>
      </c>
      <c r="X1743" s="51">
        <f>VLOOKUP(H1743,[4]c!$C$2:$AO$189,17,FALSE)</f>
        <v>9</v>
      </c>
      <c r="Y1743" s="51">
        <f>VLOOKUP(H1743,[4]c!$C$2:$AO$189,18,FALSE)</f>
        <v>8</v>
      </c>
      <c r="Z1743" s="51">
        <f>VLOOKUP(H1743,[4]c!$C$2:$AO$189,19,FALSE)</f>
        <v>8</v>
      </c>
      <c r="AA1743" s="51">
        <f>VLOOKUP(H1743,[4]c!$C$2:$AO$189,20,FALSE)</f>
        <v>7</v>
      </c>
      <c r="AB1743" s="51">
        <f>VLOOKUP(H1743,[4]c!$C$2:$AO$189,21,FALSE)</f>
        <v>6</v>
      </c>
      <c r="AC1743" s="51">
        <f>VLOOKUP(H1743,[4]c!$C$2:$AO$189,22,FALSE)</f>
        <v>6</v>
      </c>
      <c r="AD1743" s="51">
        <f>VLOOKUP(H1743,[4]c!$C$2:$AO$189,23,FALSE)</f>
        <v>24</v>
      </c>
      <c r="AE1743" s="51">
        <f>VLOOKUP(H1743,[4]c!$C$2:$AO$189,24,FALSE)</f>
        <v>25</v>
      </c>
      <c r="AF1743" s="51">
        <f>VLOOKUP(H1743,[4]c!$C$2:$AO$189,25,FALSE)</f>
        <v>25</v>
      </c>
      <c r="AG1743" s="51">
        <f>VLOOKUP(H1743,[4]c!$C$2:$AO$189,26,FALSE)</f>
        <v>25</v>
      </c>
      <c r="AH1743" s="51">
        <f>VLOOKUP(H1743,[4]c!$C$2:$AO$189,27,FALSE)</f>
        <v>23</v>
      </c>
      <c r="AI1743" s="51">
        <f>VLOOKUP(H1743,[4]c!$C$2:$AO$189,28,FALSE)</f>
        <v>19</v>
      </c>
      <c r="AJ1743" s="51">
        <f>VLOOKUP(H1743,[4]c!$C$2:$AO$189,29,FALSE)</f>
        <v>16</v>
      </c>
      <c r="AK1743" s="51">
        <f>VLOOKUP(H1743,[4]c!$C$2:$AO$189,30,FALSE)</f>
        <v>14</v>
      </c>
      <c r="AL1743" s="51">
        <f>VLOOKUP(H1743,[4]c!$C$2:$AO$189,31,FALSE)</f>
        <v>10</v>
      </c>
      <c r="AM1743" s="51">
        <f>VLOOKUP(H1743,[4]c!$C$2:$AO$189,32,FALSE)</f>
        <v>8</v>
      </c>
      <c r="AN1743" s="51">
        <f>VLOOKUP(H1743,[4]c!$C$2:$AO$189,33,FALSE)</f>
        <v>5</v>
      </c>
      <c r="AO1743" s="51">
        <f>VLOOKUP(H1743,[4]c!$C$2:$AO$189,34,FALSE)</f>
        <v>4</v>
      </c>
      <c r="AP1743" s="51">
        <f>VLOOKUP(H1743,[4]c!$C$2:$AO$189,35,FALSE)</f>
        <v>2</v>
      </c>
      <c r="AQ1743" s="51">
        <f>VLOOKUP(H1743,[4]c!$C$2:$AO$189,36,FALSE)</f>
        <v>22</v>
      </c>
      <c r="AR1743" s="51">
        <f>VLOOKUP(H1743,[4]c!$C$2:$AO$189,37,FALSE)</f>
        <v>16</v>
      </c>
      <c r="AS1743" s="51">
        <f>VLOOKUP(H1743,[4]c!$C$2:$AO$189,38,FALSE)</f>
        <v>67</v>
      </c>
      <c r="AT1743" s="51">
        <f>VLOOKUP(H1743,[4]c!$C$2:$AO$189,39,FALSE)</f>
        <v>9</v>
      </c>
      <c r="AU1743" s="58">
        <v>5023</v>
      </c>
      <c r="AV1743" s="109"/>
      <c r="AW1743" s="109"/>
    </row>
    <row r="1744" spans="1:49" s="33" customFormat="1" ht="12">
      <c r="A1744" s="21">
        <v>1740</v>
      </c>
      <c r="B1744" s="86">
        <v>5024</v>
      </c>
      <c r="C1744" s="76" t="s">
        <v>997</v>
      </c>
      <c r="D1744" s="76" t="s">
        <v>820</v>
      </c>
      <c r="E1744" s="76" t="s">
        <v>824</v>
      </c>
      <c r="F1744" s="44" t="s">
        <v>626</v>
      </c>
      <c r="G1744" s="78" t="s">
        <v>662</v>
      </c>
      <c r="H1744" s="86">
        <v>5024</v>
      </c>
      <c r="I1744" s="16">
        <f t="shared" si="1094"/>
        <v>507</v>
      </c>
      <c r="J1744" s="51">
        <f>VLOOKUP(H1744,[4]c!$C$2:$AO$189,3,FALSE)</f>
        <v>6</v>
      </c>
      <c r="K1744" s="51">
        <f>VLOOKUP(H1744,[4]c!$C$2:$AO$189,4,FALSE)</f>
        <v>13</v>
      </c>
      <c r="L1744" s="51">
        <f>VLOOKUP(H1744,[4]c!$C$2:$AO$189,5,FALSE)</f>
        <v>13</v>
      </c>
      <c r="M1744" s="51">
        <f>VLOOKUP(H1744,[4]c!$C$2:$AO$189,6,FALSE)</f>
        <v>15</v>
      </c>
      <c r="N1744" s="51">
        <f>VLOOKUP(H1744,[4]c!$C$2:$AO$189,7,FALSE)</f>
        <v>16</v>
      </c>
      <c r="O1744" s="51">
        <f>VLOOKUP(H1744,[4]c!$C$2:$AO$189,8,FALSE)</f>
        <v>10</v>
      </c>
      <c r="P1744" s="51">
        <f>VLOOKUP(H1744,[4]c!$C$2:$AO$189,9,FALSE)</f>
        <v>11</v>
      </c>
      <c r="Q1744" s="51">
        <f>VLOOKUP(H1744,[4]c!$C$2:$AO$189,10,FALSE)</f>
        <v>10</v>
      </c>
      <c r="R1744" s="51">
        <f>VLOOKUP(H1744,[4]c!$C$2:$AO$189,11,FALSE)</f>
        <v>12</v>
      </c>
      <c r="S1744" s="51">
        <f>VLOOKUP(H1744,[4]c!$C$2:$AO$189,12,FALSE)</f>
        <v>11</v>
      </c>
      <c r="T1744" s="51">
        <f>VLOOKUP(H1744,[4]c!$C$2:$AO$189,13,FALSE)</f>
        <v>11</v>
      </c>
      <c r="U1744" s="51">
        <f>VLOOKUP(H1744,[4]c!$C$2:$AO$189,14,FALSE)</f>
        <v>13</v>
      </c>
      <c r="V1744" s="51">
        <f>VLOOKUP(H1744,[4]c!$C$2:$AO$189,15,FALSE)</f>
        <v>12</v>
      </c>
      <c r="W1744" s="51">
        <f>VLOOKUP(H1744,[4]c!$C$2:$AO$189,16,FALSE)</f>
        <v>13</v>
      </c>
      <c r="X1744" s="51">
        <f>VLOOKUP(H1744,[4]c!$C$2:$AO$189,17,FALSE)</f>
        <v>11</v>
      </c>
      <c r="Y1744" s="51">
        <f>VLOOKUP(H1744,[4]c!$C$2:$AO$189,18,FALSE)</f>
        <v>11</v>
      </c>
      <c r="Z1744" s="51">
        <f>VLOOKUP(H1744,[4]c!$C$2:$AO$189,19,FALSE)</f>
        <v>10</v>
      </c>
      <c r="AA1744" s="51">
        <f>VLOOKUP(H1744,[4]c!$C$2:$AO$189,20,FALSE)</f>
        <v>9</v>
      </c>
      <c r="AB1744" s="51">
        <f>VLOOKUP(H1744,[4]c!$C$2:$AO$189,21,FALSE)</f>
        <v>9</v>
      </c>
      <c r="AC1744" s="51">
        <f>VLOOKUP(H1744,[4]c!$C$2:$AO$189,22,FALSE)</f>
        <v>8</v>
      </c>
      <c r="AD1744" s="51">
        <f>VLOOKUP(H1744,[4]c!$C$2:$AO$189,23,FALSE)</f>
        <v>32</v>
      </c>
      <c r="AE1744" s="51">
        <f>VLOOKUP(H1744,[4]c!$C$2:$AO$189,24,FALSE)</f>
        <v>34</v>
      </c>
      <c r="AF1744" s="51">
        <f>VLOOKUP(H1744,[4]c!$C$2:$AO$189,25,FALSE)</f>
        <v>34</v>
      </c>
      <c r="AG1744" s="51">
        <f>VLOOKUP(H1744,[4]c!$C$2:$AO$189,26,FALSE)</f>
        <v>35</v>
      </c>
      <c r="AH1744" s="51">
        <f>VLOOKUP(H1744,[4]c!$C$2:$AO$189,27,FALSE)</f>
        <v>33</v>
      </c>
      <c r="AI1744" s="51">
        <f>VLOOKUP(H1744,[4]c!$C$2:$AO$189,28,FALSE)</f>
        <v>27</v>
      </c>
      <c r="AJ1744" s="51">
        <f>VLOOKUP(H1744,[4]c!$C$2:$AO$189,29,FALSE)</f>
        <v>23</v>
      </c>
      <c r="AK1744" s="51">
        <f>VLOOKUP(H1744,[4]c!$C$2:$AO$189,30,FALSE)</f>
        <v>20</v>
      </c>
      <c r="AL1744" s="51">
        <f>VLOOKUP(H1744,[4]c!$C$2:$AO$189,31,FALSE)</f>
        <v>15</v>
      </c>
      <c r="AM1744" s="51">
        <f>VLOOKUP(H1744,[4]c!$C$2:$AO$189,32,FALSE)</f>
        <v>12</v>
      </c>
      <c r="AN1744" s="51">
        <f>VLOOKUP(H1744,[4]c!$C$2:$AO$189,33,FALSE)</f>
        <v>8</v>
      </c>
      <c r="AO1744" s="51">
        <f>VLOOKUP(H1744,[4]c!$C$2:$AO$189,34,FALSE)</f>
        <v>6</v>
      </c>
      <c r="AP1744" s="51">
        <f>VLOOKUP(H1744,[4]c!$C$2:$AO$189,35,FALSE)</f>
        <v>4</v>
      </c>
      <c r="AQ1744" s="51">
        <f>VLOOKUP(H1744,[4]c!$C$2:$AO$189,36,FALSE)</f>
        <v>29</v>
      </c>
      <c r="AR1744" s="51">
        <f>VLOOKUP(H1744,[4]c!$C$2:$AO$189,37,FALSE)</f>
        <v>21</v>
      </c>
      <c r="AS1744" s="51">
        <f>VLOOKUP(H1744,[4]c!$C$2:$AO$189,38,FALSE)</f>
        <v>93</v>
      </c>
      <c r="AT1744" s="51">
        <f>VLOOKUP(H1744,[4]c!$C$2:$AO$189,39,FALSE)</f>
        <v>12</v>
      </c>
      <c r="AU1744" s="58">
        <v>5024</v>
      </c>
      <c r="AV1744" s="109"/>
      <c r="AW1744" s="109"/>
    </row>
    <row r="1745" spans="1:49" s="33" customFormat="1" ht="12">
      <c r="A1745" s="6">
        <v>1741</v>
      </c>
      <c r="B1745" s="86">
        <v>5025</v>
      </c>
      <c r="C1745" s="76" t="s">
        <v>997</v>
      </c>
      <c r="D1745" s="76" t="s">
        <v>820</v>
      </c>
      <c r="E1745" s="76" t="s">
        <v>824</v>
      </c>
      <c r="F1745" s="44" t="s">
        <v>627</v>
      </c>
      <c r="G1745" s="78" t="s">
        <v>662</v>
      </c>
      <c r="H1745" s="86">
        <v>5025</v>
      </c>
      <c r="I1745" s="16">
        <f t="shared" si="1094"/>
        <v>474</v>
      </c>
      <c r="J1745" s="51">
        <f>VLOOKUP(H1745,[4]c!$C$2:$AO$189,3,FALSE)</f>
        <v>4</v>
      </c>
      <c r="K1745" s="51">
        <f>VLOOKUP(H1745,[4]c!$C$2:$AO$189,4,FALSE)</f>
        <v>5</v>
      </c>
      <c r="L1745" s="51">
        <f>VLOOKUP(H1745,[4]c!$C$2:$AO$189,5,FALSE)</f>
        <v>11</v>
      </c>
      <c r="M1745" s="51">
        <f>VLOOKUP(H1745,[4]c!$C$2:$AO$189,6,FALSE)</f>
        <v>10</v>
      </c>
      <c r="N1745" s="51">
        <f>VLOOKUP(H1745,[4]c!$C$2:$AO$189,7,FALSE)</f>
        <v>8</v>
      </c>
      <c r="O1745" s="51">
        <f>VLOOKUP(H1745,[4]c!$C$2:$AO$189,8,FALSE)</f>
        <v>11</v>
      </c>
      <c r="P1745" s="51">
        <f>VLOOKUP(H1745,[4]c!$C$2:$AO$189,9,FALSE)</f>
        <v>11</v>
      </c>
      <c r="Q1745" s="51">
        <f>VLOOKUP(H1745,[4]c!$C$2:$AO$189,10,FALSE)</f>
        <v>8</v>
      </c>
      <c r="R1745" s="51">
        <f>VLOOKUP(H1745,[4]c!$C$2:$AO$189,11,FALSE)</f>
        <v>10</v>
      </c>
      <c r="S1745" s="51">
        <f>VLOOKUP(H1745,[4]c!$C$2:$AO$189,12,FALSE)</f>
        <v>9</v>
      </c>
      <c r="T1745" s="51">
        <f>VLOOKUP(H1745,[4]c!$C$2:$AO$189,13,FALSE)</f>
        <v>11</v>
      </c>
      <c r="U1745" s="51">
        <f>VLOOKUP(H1745,[4]c!$C$2:$AO$189,14,FALSE)</f>
        <v>13</v>
      </c>
      <c r="V1745" s="51">
        <f>VLOOKUP(H1745,[4]c!$C$2:$AO$189,15,FALSE)</f>
        <v>11</v>
      </c>
      <c r="W1745" s="51">
        <f>VLOOKUP(H1745,[4]c!$C$2:$AO$189,16,FALSE)</f>
        <v>12</v>
      </c>
      <c r="X1745" s="51">
        <f>VLOOKUP(H1745,[4]c!$C$2:$AO$189,17,FALSE)</f>
        <v>11</v>
      </c>
      <c r="Y1745" s="51">
        <f>VLOOKUP(H1745,[4]c!$C$2:$AO$189,18,FALSE)</f>
        <v>11</v>
      </c>
      <c r="Z1745" s="51">
        <f>VLOOKUP(H1745,[4]c!$C$2:$AO$189,19,FALSE)</f>
        <v>10</v>
      </c>
      <c r="AA1745" s="51">
        <f>VLOOKUP(H1745,[4]c!$C$2:$AO$189,20,FALSE)</f>
        <v>9</v>
      </c>
      <c r="AB1745" s="51">
        <f>VLOOKUP(H1745,[4]c!$C$2:$AO$189,21,FALSE)</f>
        <v>9</v>
      </c>
      <c r="AC1745" s="51">
        <f>VLOOKUP(H1745,[4]c!$C$2:$AO$189,22,FALSE)</f>
        <v>8</v>
      </c>
      <c r="AD1745" s="51">
        <f>VLOOKUP(H1745,[4]c!$C$2:$AO$189,23,FALSE)</f>
        <v>31</v>
      </c>
      <c r="AE1745" s="51">
        <f>VLOOKUP(H1745,[4]c!$C$2:$AO$189,24,FALSE)</f>
        <v>34</v>
      </c>
      <c r="AF1745" s="51">
        <f>VLOOKUP(H1745,[4]c!$C$2:$AO$189,25,FALSE)</f>
        <v>34</v>
      </c>
      <c r="AG1745" s="51">
        <f>VLOOKUP(H1745,[4]c!$C$2:$AO$189,26,FALSE)</f>
        <v>35</v>
      </c>
      <c r="AH1745" s="51">
        <f>VLOOKUP(H1745,[4]c!$C$2:$AO$189,27,FALSE)</f>
        <v>33</v>
      </c>
      <c r="AI1745" s="51">
        <f>VLOOKUP(H1745,[4]c!$C$2:$AO$189,28,FALSE)</f>
        <v>27</v>
      </c>
      <c r="AJ1745" s="51">
        <f>VLOOKUP(H1745,[4]c!$C$2:$AO$189,29,FALSE)</f>
        <v>23</v>
      </c>
      <c r="AK1745" s="51">
        <f>VLOOKUP(H1745,[4]c!$C$2:$AO$189,30,FALSE)</f>
        <v>20</v>
      </c>
      <c r="AL1745" s="51">
        <f>VLOOKUP(H1745,[4]c!$C$2:$AO$189,31,FALSE)</f>
        <v>15</v>
      </c>
      <c r="AM1745" s="51">
        <f>VLOOKUP(H1745,[4]c!$C$2:$AO$189,32,FALSE)</f>
        <v>12</v>
      </c>
      <c r="AN1745" s="51">
        <f>VLOOKUP(H1745,[4]c!$C$2:$AO$189,33,FALSE)</f>
        <v>8</v>
      </c>
      <c r="AO1745" s="51">
        <f>VLOOKUP(H1745,[4]c!$C$2:$AO$189,34,FALSE)</f>
        <v>6</v>
      </c>
      <c r="AP1745" s="51">
        <f>VLOOKUP(H1745,[4]c!$C$2:$AO$189,35,FALSE)</f>
        <v>4</v>
      </c>
      <c r="AQ1745" s="51">
        <f>VLOOKUP(H1745,[4]c!$C$2:$AO$189,36,FALSE)</f>
        <v>28</v>
      </c>
      <c r="AR1745" s="51">
        <f>VLOOKUP(H1745,[4]c!$C$2:$AO$189,37,FALSE)</f>
        <v>21</v>
      </c>
      <c r="AS1745" s="51">
        <f>VLOOKUP(H1745,[4]c!$C$2:$AO$189,38,FALSE)</f>
        <v>92</v>
      </c>
      <c r="AT1745" s="51">
        <f>VLOOKUP(H1745,[4]c!$C$2:$AO$189,39,FALSE)</f>
        <v>12</v>
      </c>
      <c r="AU1745" s="58">
        <v>5025</v>
      </c>
      <c r="AV1745" s="109"/>
      <c r="AW1745" s="109"/>
    </row>
    <row r="1746" spans="1:49" s="33" customFormat="1" ht="12">
      <c r="A1746" s="21">
        <v>1742</v>
      </c>
      <c r="B1746" s="86">
        <v>7750</v>
      </c>
      <c r="C1746" s="76" t="s">
        <v>997</v>
      </c>
      <c r="D1746" s="76" t="s">
        <v>820</v>
      </c>
      <c r="E1746" s="76" t="s">
        <v>824</v>
      </c>
      <c r="F1746" s="44" t="s">
        <v>628</v>
      </c>
      <c r="G1746" s="78" t="s">
        <v>662</v>
      </c>
      <c r="H1746" s="86">
        <v>7750</v>
      </c>
      <c r="I1746" s="16">
        <f t="shared" si="1094"/>
        <v>370</v>
      </c>
      <c r="J1746" s="51">
        <f>VLOOKUP(H1746,[4]c!$C$2:$AO$189,3,FALSE)</f>
        <v>5</v>
      </c>
      <c r="K1746" s="51">
        <f>VLOOKUP(H1746,[4]c!$C$2:$AO$189,4,FALSE)</f>
        <v>4</v>
      </c>
      <c r="L1746" s="51">
        <f>VLOOKUP(H1746,[4]c!$C$2:$AO$189,5,FALSE)</f>
        <v>2</v>
      </c>
      <c r="M1746" s="51">
        <f>VLOOKUP(H1746,[4]c!$C$2:$AO$189,6,FALSE)</f>
        <v>10</v>
      </c>
      <c r="N1746" s="51">
        <f>VLOOKUP(H1746,[4]c!$C$2:$AO$189,7,FALSE)</f>
        <v>3</v>
      </c>
      <c r="O1746" s="51">
        <f>VLOOKUP(H1746,[4]c!$C$2:$AO$189,8,FALSE)</f>
        <v>8</v>
      </c>
      <c r="P1746" s="51">
        <f>VLOOKUP(H1746,[4]c!$C$2:$AO$189,9,FALSE)</f>
        <v>9</v>
      </c>
      <c r="Q1746" s="51">
        <f>VLOOKUP(H1746,[4]c!$C$2:$AO$189,10,FALSE)</f>
        <v>9</v>
      </c>
      <c r="R1746" s="51">
        <f>VLOOKUP(H1746,[4]c!$C$2:$AO$189,11,FALSE)</f>
        <v>11</v>
      </c>
      <c r="S1746" s="51">
        <f>VLOOKUP(H1746,[4]c!$C$2:$AO$189,12,FALSE)</f>
        <v>11</v>
      </c>
      <c r="T1746" s="51">
        <f>VLOOKUP(H1746,[4]c!$C$2:$AO$189,13,FALSE)</f>
        <v>11</v>
      </c>
      <c r="U1746" s="51">
        <f>VLOOKUP(H1746,[4]c!$C$2:$AO$189,14,FALSE)</f>
        <v>13</v>
      </c>
      <c r="V1746" s="51">
        <f>VLOOKUP(H1746,[4]c!$C$2:$AO$189,15,FALSE)</f>
        <v>11</v>
      </c>
      <c r="W1746" s="51">
        <f>VLOOKUP(H1746,[4]c!$C$2:$AO$189,16,FALSE)</f>
        <v>12</v>
      </c>
      <c r="X1746" s="51">
        <f>VLOOKUP(H1746,[4]c!$C$2:$AO$189,17,FALSE)</f>
        <v>11</v>
      </c>
      <c r="Y1746" s="51">
        <f>VLOOKUP(H1746,[4]c!$C$2:$AO$189,18,FALSE)</f>
        <v>10</v>
      </c>
      <c r="Z1746" s="51">
        <f>VLOOKUP(H1746,[4]c!$C$2:$AO$189,19,FALSE)</f>
        <v>9</v>
      </c>
      <c r="AA1746" s="51">
        <f>VLOOKUP(H1746,[4]c!$C$2:$AO$189,20,FALSE)</f>
        <v>8</v>
      </c>
      <c r="AB1746" s="51">
        <f>VLOOKUP(H1746,[4]c!$C$2:$AO$189,21,FALSE)</f>
        <v>7</v>
      </c>
      <c r="AC1746" s="51">
        <f>VLOOKUP(H1746,[4]c!$C$2:$AO$189,22,FALSE)</f>
        <v>6</v>
      </c>
      <c r="AD1746" s="51">
        <f>VLOOKUP(H1746,[4]c!$C$2:$AO$189,23,FALSE)</f>
        <v>24</v>
      </c>
      <c r="AE1746" s="51">
        <f>VLOOKUP(H1746,[4]c!$C$2:$AO$189,24,FALSE)</f>
        <v>25</v>
      </c>
      <c r="AF1746" s="51">
        <f>VLOOKUP(H1746,[4]c!$C$2:$AO$189,25,FALSE)</f>
        <v>25</v>
      </c>
      <c r="AG1746" s="51">
        <f>VLOOKUP(H1746,[4]c!$C$2:$AO$189,26,FALSE)</f>
        <v>25</v>
      </c>
      <c r="AH1746" s="51">
        <f>VLOOKUP(H1746,[4]c!$C$2:$AO$189,27,FALSE)</f>
        <v>23</v>
      </c>
      <c r="AI1746" s="51">
        <f>VLOOKUP(H1746,[4]c!$C$2:$AO$189,28,FALSE)</f>
        <v>19</v>
      </c>
      <c r="AJ1746" s="51">
        <f>VLOOKUP(H1746,[4]c!$C$2:$AO$189,29,FALSE)</f>
        <v>16</v>
      </c>
      <c r="AK1746" s="51">
        <f>VLOOKUP(H1746,[4]c!$C$2:$AO$189,30,FALSE)</f>
        <v>14</v>
      </c>
      <c r="AL1746" s="51">
        <f>VLOOKUP(H1746,[4]c!$C$2:$AO$189,31,FALSE)</f>
        <v>10</v>
      </c>
      <c r="AM1746" s="51">
        <f>VLOOKUP(H1746,[4]c!$C$2:$AO$189,32,FALSE)</f>
        <v>8</v>
      </c>
      <c r="AN1746" s="51">
        <f>VLOOKUP(H1746,[4]c!$C$2:$AO$189,33,FALSE)</f>
        <v>5</v>
      </c>
      <c r="AO1746" s="51">
        <f>VLOOKUP(H1746,[4]c!$C$2:$AO$189,34,FALSE)</f>
        <v>4</v>
      </c>
      <c r="AP1746" s="51">
        <f>VLOOKUP(H1746,[4]c!$C$2:$AO$189,35,FALSE)</f>
        <v>2</v>
      </c>
      <c r="AQ1746" s="51">
        <f>VLOOKUP(H1746,[4]c!$C$2:$AO$189,36,FALSE)</f>
        <v>28</v>
      </c>
      <c r="AR1746" s="51">
        <f>VLOOKUP(H1746,[4]c!$C$2:$AO$189,37,FALSE)</f>
        <v>18</v>
      </c>
      <c r="AS1746" s="51">
        <f>VLOOKUP(H1746,[4]c!$C$2:$AO$189,38,FALSE)</f>
        <v>67</v>
      </c>
      <c r="AT1746" s="51">
        <f>VLOOKUP(H1746,[4]c!$C$2:$AO$189,39,FALSE)</f>
        <v>9</v>
      </c>
      <c r="AU1746" s="58">
        <v>7750</v>
      </c>
      <c r="AV1746" s="109"/>
      <c r="AW1746" s="109"/>
    </row>
    <row r="1747" spans="1:49" s="33" customFormat="1" ht="12">
      <c r="A1747" s="21">
        <v>1743</v>
      </c>
      <c r="B1747" s="86">
        <v>6836</v>
      </c>
      <c r="C1747" s="76" t="s">
        <v>997</v>
      </c>
      <c r="D1747" s="76" t="s">
        <v>820</v>
      </c>
      <c r="E1747" s="76" t="s">
        <v>824</v>
      </c>
      <c r="F1747" s="44" t="s">
        <v>212</v>
      </c>
      <c r="G1747" s="78" t="s">
        <v>662</v>
      </c>
      <c r="H1747" s="86">
        <v>6836</v>
      </c>
      <c r="I1747" s="16">
        <f t="shared" si="1094"/>
        <v>340</v>
      </c>
      <c r="J1747" s="51">
        <f>VLOOKUP(H1747,[4]c!$C$2:$AO$189,3,FALSE)</f>
        <v>6</v>
      </c>
      <c r="K1747" s="51">
        <f>VLOOKUP(H1747,[4]c!$C$2:$AO$189,4,FALSE)</f>
        <v>2</v>
      </c>
      <c r="L1747" s="51">
        <f>VLOOKUP(H1747,[4]c!$C$2:$AO$189,5,FALSE)</f>
        <v>2</v>
      </c>
      <c r="M1747" s="51">
        <f>VLOOKUP(H1747,[4]c!$C$2:$AO$189,6,FALSE)</f>
        <v>5</v>
      </c>
      <c r="N1747" s="51">
        <f>VLOOKUP(H1747,[4]c!$C$2:$AO$189,7,FALSE)</f>
        <v>6</v>
      </c>
      <c r="O1747" s="51">
        <f>VLOOKUP(H1747,[4]c!$C$2:$AO$189,8,FALSE)</f>
        <v>7</v>
      </c>
      <c r="P1747" s="51">
        <f>VLOOKUP(H1747,[4]c!$C$2:$AO$189,9,FALSE)</f>
        <v>8</v>
      </c>
      <c r="Q1747" s="51">
        <f>VLOOKUP(H1747,[4]c!$C$2:$AO$189,10,FALSE)</f>
        <v>8</v>
      </c>
      <c r="R1747" s="51">
        <f>VLOOKUP(H1747,[4]c!$C$2:$AO$189,11,FALSE)</f>
        <v>9</v>
      </c>
      <c r="S1747" s="51">
        <f>VLOOKUP(H1747,[4]c!$C$2:$AO$189,12,FALSE)</f>
        <v>8</v>
      </c>
      <c r="T1747" s="51">
        <f>VLOOKUP(H1747,[4]c!$C$2:$AO$189,13,FALSE)</f>
        <v>8</v>
      </c>
      <c r="U1747" s="51">
        <f>VLOOKUP(H1747,[4]c!$C$2:$AO$189,14,FALSE)</f>
        <v>10</v>
      </c>
      <c r="V1747" s="51">
        <f>VLOOKUP(H1747,[4]c!$C$2:$AO$189,15,FALSE)</f>
        <v>8</v>
      </c>
      <c r="W1747" s="51">
        <f>VLOOKUP(H1747,[4]c!$C$2:$AO$189,16,FALSE)</f>
        <v>9</v>
      </c>
      <c r="X1747" s="51">
        <f>VLOOKUP(H1747,[4]c!$C$2:$AO$189,17,FALSE)</f>
        <v>9</v>
      </c>
      <c r="Y1747" s="51">
        <f>VLOOKUP(H1747,[4]c!$C$2:$AO$189,18,FALSE)</f>
        <v>8</v>
      </c>
      <c r="Z1747" s="51">
        <f>VLOOKUP(H1747,[4]c!$C$2:$AO$189,19,FALSE)</f>
        <v>8</v>
      </c>
      <c r="AA1747" s="51">
        <f>VLOOKUP(H1747,[4]c!$C$2:$AO$189,20,FALSE)</f>
        <v>7</v>
      </c>
      <c r="AB1747" s="51">
        <f>VLOOKUP(H1747,[4]c!$C$2:$AO$189,21,FALSE)</f>
        <v>6</v>
      </c>
      <c r="AC1747" s="51">
        <f>VLOOKUP(H1747,[4]c!$C$2:$AO$189,22,FALSE)</f>
        <v>6</v>
      </c>
      <c r="AD1747" s="51">
        <f>VLOOKUP(H1747,[4]c!$C$2:$AO$189,23,FALSE)</f>
        <v>24</v>
      </c>
      <c r="AE1747" s="51">
        <f>VLOOKUP(H1747,[4]c!$C$2:$AO$189,24,FALSE)</f>
        <v>25</v>
      </c>
      <c r="AF1747" s="51">
        <f>VLOOKUP(H1747,[4]c!$C$2:$AO$189,25,FALSE)</f>
        <v>25</v>
      </c>
      <c r="AG1747" s="51">
        <f>VLOOKUP(H1747,[4]c!$C$2:$AO$189,26,FALSE)</f>
        <v>25</v>
      </c>
      <c r="AH1747" s="51">
        <f>VLOOKUP(H1747,[4]c!$C$2:$AO$189,27,FALSE)</f>
        <v>23</v>
      </c>
      <c r="AI1747" s="51">
        <f>VLOOKUP(H1747,[4]c!$C$2:$AO$189,28,FALSE)</f>
        <v>19</v>
      </c>
      <c r="AJ1747" s="51">
        <f>VLOOKUP(H1747,[4]c!$C$2:$AO$189,29,FALSE)</f>
        <v>16</v>
      </c>
      <c r="AK1747" s="51">
        <f>VLOOKUP(H1747,[4]c!$C$2:$AO$189,30,FALSE)</f>
        <v>14</v>
      </c>
      <c r="AL1747" s="51">
        <f>VLOOKUP(H1747,[4]c!$C$2:$AO$189,31,FALSE)</f>
        <v>10</v>
      </c>
      <c r="AM1747" s="51">
        <f>VLOOKUP(H1747,[4]c!$C$2:$AO$189,32,FALSE)</f>
        <v>8</v>
      </c>
      <c r="AN1747" s="51">
        <f>VLOOKUP(H1747,[4]c!$C$2:$AO$189,33,FALSE)</f>
        <v>5</v>
      </c>
      <c r="AO1747" s="51">
        <f>VLOOKUP(H1747,[4]c!$C$2:$AO$189,34,FALSE)</f>
        <v>4</v>
      </c>
      <c r="AP1747" s="51">
        <f>VLOOKUP(H1747,[4]c!$C$2:$AO$189,35,FALSE)</f>
        <v>2</v>
      </c>
      <c r="AQ1747" s="51">
        <f>VLOOKUP(H1747,[4]c!$C$2:$AO$189,36,FALSE)</f>
        <v>21</v>
      </c>
      <c r="AR1747" s="51">
        <f>VLOOKUP(H1747,[4]c!$C$2:$AO$189,37,FALSE)</f>
        <v>16</v>
      </c>
      <c r="AS1747" s="51">
        <f>VLOOKUP(H1747,[4]c!$C$2:$AO$189,38,FALSE)</f>
        <v>67</v>
      </c>
      <c r="AT1747" s="51">
        <f>VLOOKUP(H1747,[4]c!$C$2:$AO$189,39,FALSE)</f>
        <v>9</v>
      </c>
      <c r="AU1747" s="58">
        <v>6836</v>
      </c>
      <c r="AV1747" s="109"/>
      <c r="AW1747" s="109"/>
    </row>
    <row r="1748" spans="1:49" s="33" customFormat="1" ht="12">
      <c r="A1748" s="6">
        <v>1744</v>
      </c>
      <c r="B1748" s="86">
        <v>7047</v>
      </c>
      <c r="C1748" s="76" t="s">
        <v>997</v>
      </c>
      <c r="D1748" s="76" t="s">
        <v>820</v>
      </c>
      <c r="E1748" s="76" t="s">
        <v>824</v>
      </c>
      <c r="F1748" s="44" t="s">
        <v>629</v>
      </c>
      <c r="G1748" s="78" t="s">
        <v>662</v>
      </c>
      <c r="H1748" s="86">
        <v>7047</v>
      </c>
      <c r="I1748" s="16">
        <f t="shared" si="1094"/>
        <v>264</v>
      </c>
      <c r="J1748" s="51">
        <f>VLOOKUP(H1748,[4]c!$C$2:$AO$189,3,FALSE)</f>
        <v>6</v>
      </c>
      <c r="K1748" s="51">
        <f>VLOOKUP(H1748,[4]c!$C$2:$AO$189,4,FALSE)</f>
        <v>5</v>
      </c>
      <c r="L1748" s="51">
        <f>VLOOKUP(H1748,[4]c!$C$2:$AO$189,5,FALSE)</f>
        <v>5</v>
      </c>
      <c r="M1748" s="51">
        <f>VLOOKUP(H1748,[4]c!$C$2:$AO$189,6,FALSE)</f>
        <v>6</v>
      </c>
      <c r="N1748" s="51">
        <f>VLOOKUP(H1748,[4]c!$C$2:$AO$189,7,FALSE)</f>
        <v>4</v>
      </c>
      <c r="O1748" s="51">
        <f>VLOOKUP(H1748,[4]c!$C$2:$AO$189,8,FALSE)</f>
        <v>3</v>
      </c>
      <c r="P1748" s="51">
        <f>VLOOKUP(H1748,[4]c!$C$2:$AO$189,9,FALSE)</f>
        <v>3</v>
      </c>
      <c r="Q1748" s="51">
        <f>VLOOKUP(H1748,[4]c!$C$2:$AO$189,10,FALSE)</f>
        <v>3</v>
      </c>
      <c r="R1748" s="51">
        <f>VLOOKUP(H1748,[4]c!$C$2:$AO$189,11,FALSE)</f>
        <v>4</v>
      </c>
      <c r="S1748" s="51">
        <f>VLOOKUP(H1748,[4]c!$C$2:$AO$189,12,FALSE)</f>
        <v>4</v>
      </c>
      <c r="T1748" s="51">
        <f>VLOOKUP(H1748,[4]c!$C$2:$AO$189,13,FALSE)</f>
        <v>4</v>
      </c>
      <c r="U1748" s="51">
        <f>VLOOKUP(H1748,[4]c!$C$2:$AO$189,14,FALSE)</f>
        <v>5</v>
      </c>
      <c r="V1748" s="51">
        <f>VLOOKUP(H1748,[4]c!$C$2:$AO$189,15,FALSE)</f>
        <v>4</v>
      </c>
      <c r="W1748" s="51">
        <f>VLOOKUP(H1748,[4]c!$C$2:$AO$189,16,FALSE)</f>
        <v>5</v>
      </c>
      <c r="X1748" s="51">
        <f>VLOOKUP(H1748,[4]c!$C$2:$AO$189,17,FALSE)</f>
        <v>5</v>
      </c>
      <c r="Y1748" s="51">
        <f>VLOOKUP(H1748,[4]c!$C$2:$AO$189,18,FALSE)</f>
        <v>5</v>
      </c>
      <c r="Z1748" s="51">
        <f>VLOOKUP(H1748,[4]c!$C$2:$AO$189,19,FALSE)</f>
        <v>5</v>
      </c>
      <c r="AA1748" s="51">
        <f>VLOOKUP(H1748,[4]c!$C$2:$AO$189,20,FALSE)</f>
        <v>5</v>
      </c>
      <c r="AB1748" s="51">
        <f>VLOOKUP(H1748,[4]c!$C$2:$AO$189,21,FALSE)</f>
        <v>5</v>
      </c>
      <c r="AC1748" s="51">
        <f>VLOOKUP(H1748,[4]c!$C$2:$AO$189,22,FALSE)</f>
        <v>5</v>
      </c>
      <c r="AD1748" s="51">
        <f>VLOOKUP(H1748,[4]c!$C$2:$AO$189,23,FALSE)</f>
        <v>20</v>
      </c>
      <c r="AE1748" s="51">
        <f>VLOOKUP(H1748,[4]c!$C$2:$AO$189,24,FALSE)</f>
        <v>21</v>
      </c>
      <c r="AF1748" s="51">
        <f>VLOOKUP(H1748,[4]c!$C$2:$AO$189,25,FALSE)</f>
        <v>21</v>
      </c>
      <c r="AG1748" s="51">
        <f>VLOOKUP(H1748,[4]c!$C$2:$AO$189,26,FALSE)</f>
        <v>21</v>
      </c>
      <c r="AH1748" s="51">
        <f>VLOOKUP(H1748,[4]c!$C$2:$AO$189,27,FALSE)</f>
        <v>20</v>
      </c>
      <c r="AI1748" s="51">
        <f>VLOOKUP(H1748,[4]c!$C$2:$AO$189,28,FALSE)</f>
        <v>17</v>
      </c>
      <c r="AJ1748" s="51">
        <f>VLOOKUP(H1748,[4]c!$C$2:$AO$189,29,FALSE)</f>
        <v>14</v>
      </c>
      <c r="AK1748" s="51">
        <f>VLOOKUP(H1748,[4]c!$C$2:$AO$189,30,FALSE)</f>
        <v>12</v>
      </c>
      <c r="AL1748" s="51">
        <f>VLOOKUP(H1748,[4]c!$C$2:$AO$189,31,FALSE)</f>
        <v>9</v>
      </c>
      <c r="AM1748" s="51">
        <f>VLOOKUP(H1748,[4]c!$C$2:$AO$189,32,FALSE)</f>
        <v>7</v>
      </c>
      <c r="AN1748" s="51">
        <f>VLOOKUP(H1748,[4]c!$C$2:$AO$189,33,FALSE)</f>
        <v>5</v>
      </c>
      <c r="AO1748" s="51">
        <f>VLOOKUP(H1748,[4]c!$C$2:$AO$189,34,FALSE)</f>
        <v>4</v>
      </c>
      <c r="AP1748" s="51">
        <f>VLOOKUP(H1748,[4]c!$C$2:$AO$189,35,FALSE)</f>
        <v>2</v>
      </c>
      <c r="AQ1748" s="51">
        <f>VLOOKUP(H1748,[4]c!$C$2:$AO$189,36,FALSE)</f>
        <v>11</v>
      </c>
      <c r="AR1748" s="51">
        <f>VLOOKUP(H1748,[4]c!$C$2:$AO$189,37,FALSE)</f>
        <v>11</v>
      </c>
      <c r="AS1748" s="51">
        <f>VLOOKUP(H1748,[4]c!$C$2:$AO$189,38,FALSE)</f>
        <v>57</v>
      </c>
      <c r="AT1748" s="51">
        <f>VLOOKUP(H1748,[4]c!$C$2:$AO$189,39,FALSE)</f>
        <v>7</v>
      </c>
      <c r="AU1748" s="58">
        <v>7047</v>
      </c>
      <c r="AV1748" s="109"/>
      <c r="AW1748" s="109"/>
    </row>
    <row r="1749" spans="1:49" s="33" customFormat="1" ht="12">
      <c r="A1749" s="21">
        <v>1745</v>
      </c>
      <c r="B1749" s="86">
        <v>11065</v>
      </c>
      <c r="C1749" s="76" t="s">
        <v>997</v>
      </c>
      <c r="D1749" s="76" t="s">
        <v>820</v>
      </c>
      <c r="E1749" s="76" t="s">
        <v>824</v>
      </c>
      <c r="F1749" s="44" t="s">
        <v>630</v>
      </c>
      <c r="G1749" s="78" t="s">
        <v>662</v>
      </c>
      <c r="H1749" s="86">
        <v>11065</v>
      </c>
      <c r="I1749" s="16">
        <f t="shared" si="1094"/>
        <v>304</v>
      </c>
      <c r="J1749" s="51">
        <f>VLOOKUP(H1749,[4]c!$C$2:$AO$189,3,FALSE)</f>
        <v>3</v>
      </c>
      <c r="K1749" s="51">
        <f>VLOOKUP(H1749,[4]c!$C$2:$AO$189,4,FALSE)</f>
        <v>3</v>
      </c>
      <c r="L1749" s="51">
        <f>VLOOKUP(H1749,[4]c!$C$2:$AO$189,5,FALSE)</f>
        <v>3</v>
      </c>
      <c r="M1749" s="51">
        <f>VLOOKUP(H1749,[4]c!$C$2:$AO$189,6,FALSE)</f>
        <v>1</v>
      </c>
      <c r="N1749" s="51">
        <f>VLOOKUP(H1749,[4]c!$C$2:$AO$189,7,FALSE)</f>
        <v>2</v>
      </c>
      <c r="O1749" s="51">
        <f>VLOOKUP(H1749,[4]c!$C$2:$AO$189,8,FALSE)</f>
        <v>5</v>
      </c>
      <c r="P1749" s="51">
        <f>VLOOKUP(H1749,[4]c!$C$2:$AO$189,9,FALSE)</f>
        <v>5</v>
      </c>
      <c r="Q1749" s="51">
        <f>VLOOKUP(H1749,[4]c!$C$2:$AO$189,10,FALSE)</f>
        <v>5</v>
      </c>
      <c r="R1749" s="51">
        <f>VLOOKUP(H1749,[4]c!$C$2:$AO$189,11,FALSE)</f>
        <v>6</v>
      </c>
      <c r="S1749" s="51">
        <f>VLOOKUP(H1749,[4]c!$C$2:$AO$189,12,FALSE)</f>
        <v>6</v>
      </c>
      <c r="T1749" s="51">
        <f>VLOOKUP(H1749,[4]c!$C$2:$AO$189,13,FALSE)</f>
        <v>6</v>
      </c>
      <c r="U1749" s="51">
        <f>VLOOKUP(H1749,[4]c!$C$2:$AO$189,14,FALSE)</f>
        <v>7</v>
      </c>
      <c r="V1749" s="51">
        <f>VLOOKUP(H1749,[4]c!$C$2:$AO$189,15,FALSE)</f>
        <v>6</v>
      </c>
      <c r="W1749" s="51">
        <f>VLOOKUP(H1749,[4]c!$C$2:$AO$189,16,FALSE)</f>
        <v>7</v>
      </c>
      <c r="X1749" s="51">
        <f>VLOOKUP(H1749,[4]c!$C$2:$AO$189,17,FALSE)</f>
        <v>7</v>
      </c>
      <c r="Y1749" s="51">
        <f>VLOOKUP(H1749,[4]c!$C$2:$AO$189,18,FALSE)</f>
        <v>7</v>
      </c>
      <c r="Z1749" s="51">
        <f>VLOOKUP(H1749,[4]c!$C$2:$AO$189,19,FALSE)</f>
        <v>6</v>
      </c>
      <c r="AA1749" s="51">
        <f>VLOOKUP(H1749,[4]c!$C$2:$AO$189,20,FALSE)</f>
        <v>7</v>
      </c>
      <c r="AB1749" s="51">
        <f>VLOOKUP(H1749,[4]c!$C$2:$AO$189,21,FALSE)</f>
        <v>6</v>
      </c>
      <c r="AC1749" s="51">
        <f>VLOOKUP(H1749,[4]c!$C$2:$AO$189,22,FALSE)</f>
        <v>6</v>
      </c>
      <c r="AD1749" s="51">
        <f>VLOOKUP(H1749,[4]c!$C$2:$AO$189,23,FALSE)</f>
        <v>24</v>
      </c>
      <c r="AE1749" s="51">
        <f>VLOOKUP(H1749,[4]c!$C$2:$AO$189,24,FALSE)</f>
        <v>25</v>
      </c>
      <c r="AF1749" s="51">
        <f>VLOOKUP(H1749,[4]c!$C$2:$AO$189,25,FALSE)</f>
        <v>25</v>
      </c>
      <c r="AG1749" s="51">
        <f>VLOOKUP(H1749,[4]c!$C$2:$AO$189,26,FALSE)</f>
        <v>25</v>
      </c>
      <c r="AH1749" s="51">
        <f>VLOOKUP(H1749,[4]c!$C$2:$AO$189,27,FALSE)</f>
        <v>23</v>
      </c>
      <c r="AI1749" s="51">
        <f>VLOOKUP(H1749,[4]c!$C$2:$AO$189,28,FALSE)</f>
        <v>19</v>
      </c>
      <c r="AJ1749" s="51">
        <f>VLOOKUP(H1749,[4]c!$C$2:$AO$189,29,FALSE)</f>
        <v>16</v>
      </c>
      <c r="AK1749" s="51">
        <f>VLOOKUP(H1749,[4]c!$C$2:$AO$189,30,FALSE)</f>
        <v>14</v>
      </c>
      <c r="AL1749" s="51">
        <f>VLOOKUP(H1749,[4]c!$C$2:$AO$189,31,FALSE)</f>
        <v>10</v>
      </c>
      <c r="AM1749" s="51">
        <f>VLOOKUP(H1749,[4]c!$C$2:$AO$189,32,FALSE)</f>
        <v>8</v>
      </c>
      <c r="AN1749" s="51">
        <f>VLOOKUP(H1749,[4]c!$C$2:$AO$189,33,FALSE)</f>
        <v>5</v>
      </c>
      <c r="AO1749" s="51">
        <f>VLOOKUP(H1749,[4]c!$C$2:$AO$189,34,FALSE)</f>
        <v>4</v>
      </c>
      <c r="AP1749" s="51">
        <f>VLOOKUP(H1749,[4]c!$C$2:$AO$189,35,FALSE)</f>
        <v>2</v>
      </c>
      <c r="AQ1749" s="51">
        <f>VLOOKUP(H1749,[4]c!$C$2:$AO$189,36,FALSE)</f>
        <v>16</v>
      </c>
      <c r="AR1749" s="51">
        <f>VLOOKUP(H1749,[4]c!$C$2:$AO$189,37,FALSE)</f>
        <v>15</v>
      </c>
      <c r="AS1749" s="51">
        <f>VLOOKUP(H1749,[4]c!$C$2:$AO$189,38,FALSE)</f>
        <v>67</v>
      </c>
      <c r="AT1749" s="51">
        <f>VLOOKUP(H1749,[4]c!$C$2:$AO$189,39,FALSE)</f>
        <v>9</v>
      </c>
      <c r="AU1749" s="58">
        <v>11065</v>
      </c>
      <c r="AV1749" s="109"/>
      <c r="AW1749" s="109"/>
    </row>
    <row r="1750" spans="1:49" s="33" customFormat="1" ht="12">
      <c r="A1750" s="21">
        <v>1746</v>
      </c>
      <c r="B1750" s="86">
        <v>11067</v>
      </c>
      <c r="C1750" s="76" t="s">
        <v>997</v>
      </c>
      <c r="D1750" s="76" t="s">
        <v>820</v>
      </c>
      <c r="E1750" s="76" t="s">
        <v>824</v>
      </c>
      <c r="F1750" s="44" t="s">
        <v>631</v>
      </c>
      <c r="G1750" s="78" t="s">
        <v>662</v>
      </c>
      <c r="H1750" s="86">
        <v>11067</v>
      </c>
      <c r="I1750" s="16">
        <f t="shared" si="1094"/>
        <v>347</v>
      </c>
      <c r="J1750" s="51">
        <f>VLOOKUP(H1750,[4]c!$C$2:$AO$189,3,FALSE)</f>
        <v>7</v>
      </c>
      <c r="K1750" s="51">
        <f>VLOOKUP(H1750,[4]c!$C$2:$AO$189,4,FALSE)</f>
        <v>3</v>
      </c>
      <c r="L1750" s="51">
        <f>VLOOKUP(H1750,[4]c!$C$2:$AO$189,5,FALSE)</f>
        <v>4</v>
      </c>
      <c r="M1750" s="51">
        <f>VLOOKUP(H1750,[4]c!$C$2:$AO$189,6,FALSE)</f>
        <v>8</v>
      </c>
      <c r="N1750" s="51">
        <f>VLOOKUP(H1750,[4]c!$C$2:$AO$189,7,FALSE)</f>
        <v>5</v>
      </c>
      <c r="O1750" s="51">
        <f>VLOOKUP(H1750,[4]c!$C$2:$AO$189,8,FALSE)</f>
        <v>7</v>
      </c>
      <c r="P1750" s="51">
        <f>VLOOKUP(H1750,[4]c!$C$2:$AO$189,9,FALSE)</f>
        <v>8</v>
      </c>
      <c r="Q1750" s="51">
        <f>VLOOKUP(H1750,[4]c!$C$2:$AO$189,10,FALSE)</f>
        <v>8</v>
      </c>
      <c r="R1750" s="51">
        <f>VLOOKUP(H1750,[4]c!$C$2:$AO$189,11,FALSE)</f>
        <v>9</v>
      </c>
      <c r="S1750" s="51">
        <f>VLOOKUP(H1750,[4]c!$C$2:$AO$189,12,FALSE)</f>
        <v>9</v>
      </c>
      <c r="T1750" s="51">
        <f>VLOOKUP(H1750,[4]c!$C$2:$AO$189,13,FALSE)</f>
        <v>9</v>
      </c>
      <c r="U1750" s="51">
        <f>VLOOKUP(H1750,[4]c!$C$2:$AO$189,14,FALSE)</f>
        <v>10</v>
      </c>
      <c r="V1750" s="51">
        <f>VLOOKUP(H1750,[4]c!$C$2:$AO$189,15,FALSE)</f>
        <v>8</v>
      </c>
      <c r="W1750" s="51">
        <f>VLOOKUP(H1750,[4]c!$C$2:$AO$189,16,FALSE)</f>
        <v>9</v>
      </c>
      <c r="X1750" s="51">
        <f>VLOOKUP(H1750,[4]c!$C$2:$AO$189,17,FALSE)</f>
        <v>9</v>
      </c>
      <c r="Y1750" s="51">
        <f>VLOOKUP(H1750,[4]c!$C$2:$AO$189,18,FALSE)</f>
        <v>8</v>
      </c>
      <c r="Z1750" s="51">
        <f>VLOOKUP(H1750,[4]c!$C$2:$AO$189,19,FALSE)</f>
        <v>7</v>
      </c>
      <c r="AA1750" s="51">
        <f>VLOOKUP(H1750,[4]c!$C$2:$AO$189,20,FALSE)</f>
        <v>7</v>
      </c>
      <c r="AB1750" s="51">
        <f>VLOOKUP(H1750,[4]c!$C$2:$AO$189,21,FALSE)</f>
        <v>6</v>
      </c>
      <c r="AC1750" s="51">
        <f>VLOOKUP(H1750,[4]c!$C$2:$AO$189,22,FALSE)</f>
        <v>6</v>
      </c>
      <c r="AD1750" s="51">
        <f>VLOOKUP(H1750,[4]c!$C$2:$AO$189,23,FALSE)</f>
        <v>24</v>
      </c>
      <c r="AE1750" s="51">
        <f>VLOOKUP(H1750,[4]c!$C$2:$AO$189,24,FALSE)</f>
        <v>25</v>
      </c>
      <c r="AF1750" s="51">
        <f>VLOOKUP(H1750,[4]c!$C$2:$AO$189,25,FALSE)</f>
        <v>25</v>
      </c>
      <c r="AG1750" s="51">
        <f>VLOOKUP(H1750,[4]c!$C$2:$AO$189,26,FALSE)</f>
        <v>25</v>
      </c>
      <c r="AH1750" s="51">
        <f>VLOOKUP(H1750,[4]c!$C$2:$AO$189,27,FALSE)</f>
        <v>23</v>
      </c>
      <c r="AI1750" s="51">
        <f>VLOOKUP(H1750,[4]c!$C$2:$AO$189,28,FALSE)</f>
        <v>19</v>
      </c>
      <c r="AJ1750" s="51">
        <f>VLOOKUP(H1750,[4]c!$C$2:$AO$189,29,FALSE)</f>
        <v>16</v>
      </c>
      <c r="AK1750" s="51">
        <f>VLOOKUP(H1750,[4]c!$C$2:$AO$189,30,FALSE)</f>
        <v>14</v>
      </c>
      <c r="AL1750" s="51">
        <f>VLOOKUP(H1750,[4]c!$C$2:$AO$189,31,FALSE)</f>
        <v>10</v>
      </c>
      <c r="AM1750" s="51">
        <f>VLOOKUP(H1750,[4]c!$C$2:$AO$189,32,FALSE)</f>
        <v>8</v>
      </c>
      <c r="AN1750" s="51">
        <f>VLOOKUP(H1750,[4]c!$C$2:$AO$189,33,FALSE)</f>
        <v>5</v>
      </c>
      <c r="AO1750" s="51">
        <f>VLOOKUP(H1750,[4]c!$C$2:$AO$189,34,FALSE)</f>
        <v>4</v>
      </c>
      <c r="AP1750" s="51">
        <f>VLOOKUP(H1750,[4]c!$C$2:$AO$189,35,FALSE)</f>
        <v>2</v>
      </c>
      <c r="AQ1750" s="51">
        <f>VLOOKUP(H1750,[4]c!$C$2:$AO$189,36,FALSE)</f>
        <v>22</v>
      </c>
      <c r="AR1750" s="51">
        <f>VLOOKUP(H1750,[4]c!$C$2:$AO$189,37,FALSE)</f>
        <v>15</v>
      </c>
      <c r="AS1750" s="51">
        <f>VLOOKUP(H1750,[4]c!$C$2:$AO$189,38,FALSE)</f>
        <v>67</v>
      </c>
      <c r="AT1750" s="51">
        <f>VLOOKUP(H1750,[4]c!$C$2:$AO$189,39,FALSE)</f>
        <v>9</v>
      </c>
      <c r="AU1750" s="58">
        <v>11067</v>
      </c>
      <c r="AV1750" s="109"/>
      <c r="AW1750" s="109"/>
    </row>
    <row r="1751" spans="1:49" s="33" customFormat="1" ht="12">
      <c r="A1751" s="6">
        <v>1747</v>
      </c>
      <c r="B1751" s="86">
        <v>4976</v>
      </c>
      <c r="C1751" s="76" t="s">
        <v>997</v>
      </c>
      <c r="D1751" s="76" t="s">
        <v>820</v>
      </c>
      <c r="E1751" s="76" t="s">
        <v>821</v>
      </c>
      <c r="F1751" s="44" t="s">
        <v>638</v>
      </c>
      <c r="G1751" s="78" t="s">
        <v>662</v>
      </c>
      <c r="H1751" s="86">
        <v>4976</v>
      </c>
      <c r="I1751" s="16">
        <f>SUM(J1751:AP1751)</f>
        <v>321</v>
      </c>
      <c r="J1751" s="51">
        <f>VLOOKUP(H1751,[4]c!$C$2:$AO$189,3,FALSE)</f>
        <v>2</v>
      </c>
      <c r="K1751" s="51">
        <f>VLOOKUP(H1751,[4]c!$C$2:$AO$189,4,FALSE)</f>
        <v>0</v>
      </c>
      <c r="L1751" s="51">
        <f>VLOOKUP(H1751,[4]c!$C$2:$AO$189,5,FALSE)</f>
        <v>1</v>
      </c>
      <c r="M1751" s="51">
        <f>VLOOKUP(H1751,[4]c!$C$2:$AO$189,6,FALSE)</f>
        <v>5</v>
      </c>
      <c r="N1751" s="51">
        <f>VLOOKUP(H1751,[4]c!$C$2:$AO$189,7,FALSE)</f>
        <v>1</v>
      </c>
      <c r="O1751" s="51">
        <f>VLOOKUP(H1751,[4]c!$C$2:$AO$189,8,FALSE)</f>
        <v>6</v>
      </c>
      <c r="P1751" s="51">
        <f>VLOOKUP(H1751,[4]c!$C$2:$AO$189,9,FALSE)</f>
        <v>7</v>
      </c>
      <c r="Q1751" s="51">
        <f>VLOOKUP(H1751,[4]c!$C$2:$AO$189,10,FALSE)</f>
        <v>7</v>
      </c>
      <c r="R1751" s="51">
        <f>VLOOKUP(H1751,[4]c!$C$2:$AO$189,11,FALSE)</f>
        <v>8</v>
      </c>
      <c r="S1751" s="51">
        <f>VLOOKUP(H1751,[4]c!$C$2:$AO$189,12,FALSE)</f>
        <v>8</v>
      </c>
      <c r="T1751" s="51">
        <f>VLOOKUP(H1751,[4]c!$C$2:$AO$189,13,FALSE)</f>
        <v>8</v>
      </c>
      <c r="U1751" s="51">
        <f>VLOOKUP(H1751,[4]c!$C$2:$AO$189,14,FALSE)</f>
        <v>9</v>
      </c>
      <c r="V1751" s="51">
        <f>VLOOKUP(H1751,[4]c!$C$2:$AO$189,15,FALSE)</f>
        <v>7</v>
      </c>
      <c r="W1751" s="51">
        <f>VLOOKUP(H1751,[4]c!$C$2:$AO$189,16,FALSE)</f>
        <v>8</v>
      </c>
      <c r="X1751" s="51">
        <f>VLOOKUP(H1751,[4]c!$C$2:$AO$189,17,FALSE)</f>
        <v>8</v>
      </c>
      <c r="Y1751" s="51">
        <f>VLOOKUP(H1751,[4]c!$C$2:$AO$189,18,FALSE)</f>
        <v>8</v>
      </c>
      <c r="Z1751" s="51">
        <f>VLOOKUP(H1751,[4]c!$C$2:$AO$189,19,FALSE)</f>
        <v>8</v>
      </c>
      <c r="AA1751" s="51">
        <f>VLOOKUP(H1751,[4]c!$C$2:$AO$189,20,FALSE)</f>
        <v>7</v>
      </c>
      <c r="AB1751" s="51">
        <f>VLOOKUP(H1751,[4]c!$C$2:$AO$189,21,FALSE)</f>
        <v>7</v>
      </c>
      <c r="AC1751" s="51">
        <f>VLOOKUP(H1751,[4]c!$C$2:$AO$189,22,FALSE)</f>
        <v>6</v>
      </c>
      <c r="AD1751" s="51">
        <f>VLOOKUP(H1751,[4]c!$C$2:$AO$189,23,FALSE)</f>
        <v>24</v>
      </c>
      <c r="AE1751" s="51">
        <f>VLOOKUP(H1751,[4]c!$C$2:$AO$189,24,FALSE)</f>
        <v>25</v>
      </c>
      <c r="AF1751" s="51">
        <f>VLOOKUP(H1751,[4]c!$C$2:$AO$189,25,FALSE)</f>
        <v>25</v>
      </c>
      <c r="AG1751" s="51">
        <f>VLOOKUP(H1751,[4]c!$C$2:$AO$189,26,FALSE)</f>
        <v>25</v>
      </c>
      <c r="AH1751" s="51">
        <f>VLOOKUP(H1751,[4]c!$C$2:$AO$189,27,FALSE)</f>
        <v>23</v>
      </c>
      <c r="AI1751" s="51">
        <f>VLOOKUP(H1751,[4]c!$C$2:$AO$189,28,FALSE)</f>
        <v>19</v>
      </c>
      <c r="AJ1751" s="51">
        <f>VLOOKUP(H1751,[4]c!$C$2:$AO$189,29,FALSE)</f>
        <v>16</v>
      </c>
      <c r="AK1751" s="51">
        <f>VLOOKUP(H1751,[4]c!$C$2:$AO$189,30,FALSE)</f>
        <v>14</v>
      </c>
      <c r="AL1751" s="51">
        <f>VLOOKUP(H1751,[4]c!$C$2:$AO$189,31,FALSE)</f>
        <v>10</v>
      </c>
      <c r="AM1751" s="51">
        <f>VLOOKUP(H1751,[4]c!$C$2:$AO$189,32,FALSE)</f>
        <v>8</v>
      </c>
      <c r="AN1751" s="51">
        <f>VLOOKUP(H1751,[4]c!$C$2:$AO$189,33,FALSE)</f>
        <v>5</v>
      </c>
      <c r="AO1751" s="51">
        <f>VLOOKUP(H1751,[4]c!$C$2:$AO$189,34,FALSE)</f>
        <v>4</v>
      </c>
      <c r="AP1751" s="51">
        <f>VLOOKUP(H1751,[4]c!$C$2:$AO$189,35,FALSE)</f>
        <v>2</v>
      </c>
      <c r="AQ1751" s="51">
        <f>VLOOKUP(H1751,[4]c!$C$2:$AO$189,36,FALSE)</f>
        <v>19</v>
      </c>
      <c r="AR1751" s="51">
        <f>VLOOKUP(H1751,[4]c!$C$2:$AO$189,37,FALSE)</f>
        <v>16</v>
      </c>
      <c r="AS1751" s="51">
        <f>VLOOKUP(H1751,[4]c!$C$2:$AO$189,38,FALSE)</f>
        <v>67</v>
      </c>
      <c r="AT1751" s="51">
        <f>VLOOKUP(H1751,[4]c!$C$2:$AO$189,39,FALSE)</f>
        <v>9</v>
      </c>
      <c r="AU1751" s="58">
        <v>4976</v>
      </c>
      <c r="AV1751" s="109"/>
      <c r="AW1751" s="109"/>
    </row>
    <row r="1752" spans="1:49" s="33" customFormat="1" ht="12">
      <c r="A1752" s="21">
        <v>1748</v>
      </c>
      <c r="B1752" s="71"/>
      <c r="C1752" s="71"/>
      <c r="D1752" s="71"/>
      <c r="E1752" s="71"/>
      <c r="F1752" s="72" t="s">
        <v>654</v>
      </c>
      <c r="G1752" s="73"/>
      <c r="H1752" s="71"/>
      <c r="I1752" s="104">
        <f>SUM(J1752:AP1752)</f>
        <v>1183</v>
      </c>
      <c r="J1752" s="74">
        <f>J1753+J1754</f>
        <v>15</v>
      </c>
      <c r="K1752" s="74">
        <f t="shared" ref="K1752:AT1752" si="1100">K1753+K1754</f>
        <v>19</v>
      </c>
      <c r="L1752" s="74">
        <f t="shared" si="1100"/>
        <v>9</v>
      </c>
      <c r="M1752" s="74">
        <f t="shared" si="1100"/>
        <v>17</v>
      </c>
      <c r="N1752" s="74">
        <f t="shared" si="1100"/>
        <v>21</v>
      </c>
      <c r="O1752" s="74">
        <f t="shared" si="1100"/>
        <v>25</v>
      </c>
      <c r="P1752" s="74">
        <f t="shared" si="1100"/>
        <v>23</v>
      </c>
      <c r="Q1752" s="74">
        <f t="shared" si="1100"/>
        <v>20</v>
      </c>
      <c r="R1752" s="74">
        <f t="shared" si="1100"/>
        <v>14</v>
      </c>
      <c r="S1752" s="74">
        <f t="shared" si="1100"/>
        <v>12</v>
      </c>
      <c r="T1752" s="74">
        <f t="shared" si="1100"/>
        <v>26</v>
      </c>
      <c r="U1752" s="74">
        <f t="shared" si="1100"/>
        <v>26</v>
      </c>
      <c r="V1752" s="74">
        <f t="shared" si="1100"/>
        <v>26</v>
      </c>
      <c r="W1752" s="74">
        <f t="shared" si="1100"/>
        <v>22</v>
      </c>
      <c r="X1752" s="74">
        <f t="shared" si="1100"/>
        <v>25</v>
      </c>
      <c r="Y1752" s="74">
        <f t="shared" si="1100"/>
        <v>29</v>
      </c>
      <c r="Z1752" s="74">
        <f t="shared" si="1100"/>
        <v>25</v>
      </c>
      <c r="AA1752" s="74">
        <f t="shared" si="1100"/>
        <v>26</v>
      </c>
      <c r="AB1752" s="74">
        <f t="shared" si="1100"/>
        <v>19</v>
      </c>
      <c r="AC1752" s="74">
        <f t="shared" si="1100"/>
        <v>21</v>
      </c>
      <c r="AD1752" s="74">
        <f t="shared" si="1100"/>
        <v>68</v>
      </c>
      <c r="AE1752" s="74">
        <f t="shared" si="1100"/>
        <v>82</v>
      </c>
      <c r="AF1752" s="74">
        <f t="shared" si="1100"/>
        <v>87</v>
      </c>
      <c r="AG1752" s="74">
        <f t="shared" si="1100"/>
        <v>91</v>
      </c>
      <c r="AH1752" s="74">
        <f t="shared" si="1100"/>
        <v>82</v>
      </c>
      <c r="AI1752" s="74">
        <f t="shared" si="1100"/>
        <v>82</v>
      </c>
      <c r="AJ1752" s="74">
        <f t="shared" si="1100"/>
        <v>78</v>
      </c>
      <c r="AK1752" s="74">
        <f t="shared" si="1100"/>
        <v>49</v>
      </c>
      <c r="AL1752" s="74">
        <f t="shared" si="1100"/>
        <v>46</v>
      </c>
      <c r="AM1752" s="74">
        <f t="shared" si="1100"/>
        <v>40</v>
      </c>
      <c r="AN1752" s="74">
        <f t="shared" si="1100"/>
        <v>26</v>
      </c>
      <c r="AO1752" s="74">
        <f t="shared" si="1100"/>
        <v>12</v>
      </c>
      <c r="AP1752" s="74">
        <f t="shared" si="1100"/>
        <v>20</v>
      </c>
      <c r="AQ1752" s="74">
        <f t="shared" si="1100"/>
        <v>53</v>
      </c>
      <c r="AR1752" s="74">
        <f t="shared" si="1100"/>
        <v>44</v>
      </c>
      <c r="AS1752" s="74">
        <f t="shared" si="1100"/>
        <v>244</v>
      </c>
      <c r="AT1752" s="74">
        <f t="shared" si="1100"/>
        <v>32</v>
      </c>
      <c r="AU1752" s="73"/>
      <c r="AV1752" s="109"/>
      <c r="AW1752" s="109"/>
    </row>
    <row r="1753" spans="1:49" s="33" customFormat="1" ht="12">
      <c r="A1753" s="21">
        <v>1749</v>
      </c>
      <c r="B1753" s="86">
        <v>5019</v>
      </c>
      <c r="C1753" s="76" t="s">
        <v>997</v>
      </c>
      <c r="D1753" s="76" t="s">
        <v>820</v>
      </c>
      <c r="E1753" s="76" t="s">
        <v>821</v>
      </c>
      <c r="F1753" s="44" t="s">
        <v>639</v>
      </c>
      <c r="G1753" s="78" t="s">
        <v>680</v>
      </c>
      <c r="H1753" s="86">
        <v>5019</v>
      </c>
      <c r="I1753" s="16">
        <f t="shared" si="1094"/>
        <v>741</v>
      </c>
      <c r="J1753" s="51">
        <f>VLOOKUP(H1753,[4]c!$C$2:$AO$189,3,FALSE)</f>
        <v>10</v>
      </c>
      <c r="K1753" s="51">
        <f>VLOOKUP(H1753,[4]c!$C$2:$AO$189,4,FALSE)</f>
        <v>11</v>
      </c>
      <c r="L1753" s="51">
        <f>VLOOKUP(H1753,[4]c!$C$2:$AO$189,5,FALSE)</f>
        <v>7</v>
      </c>
      <c r="M1753" s="51">
        <f>VLOOKUP(H1753,[4]c!$C$2:$AO$189,6,FALSE)</f>
        <v>11</v>
      </c>
      <c r="N1753" s="51">
        <f>VLOOKUP(H1753,[4]c!$C$2:$AO$189,7,FALSE)</f>
        <v>15</v>
      </c>
      <c r="O1753" s="51">
        <f>VLOOKUP(H1753,[4]c!$C$2:$AO$189,8,FALSE)</f>
        <v>16</v>
      </c>
      <c r="P1753" s="51">
        <f>VLOOKUP(H1753,[4]c!$C$2:$AO$189,9,FALSE)</f>
        <v>15</v>
      </c>
      <c r="Q1753" s="51">
        <f>VLOOKUP(H1753,[4]c!$C$2:$AO$189,10,FALSE)</f>
        <v>13</v>
      </c>
      <c r="R1753" s="51">
        <f>VLOOKUP(H1753,[4]c!$C$2:$AO$189,11,FALSE)</f>
        <v>9</v>
      </c>
      <c r="S1753" s="51">
        <f>VLOOKUP(H1753,[4]c!$C$2:$AO$189,12,FALSE)</f>
        <v>8</v>
      </c>
      <c r="T1753" s="51">
        <f>VLOOKUP(H1753,[4]c!$C$2:$AO$189,13,FALSE)</f>
        <v>17</v>
      </c>
      <c r="U1753" s="51">
        <f>VLOOKUP(H1753,[4]c!$C$2:$AO$189,14,FALSE)</f>
        <v>17</v>
      </c>
      <c r="V1753" s="51">
        <f>VLOOKUP(H1753,[4]c!$C$2:$AO$189,15,FALSE)</f>
        <v>17</v>
      </c>
      <c r="W1753" s="51">
        <f>VLOOKUP(H1753,[4]c!$C$2:$AO$189,16,FALSE)</f>
        <v>14</v>
      </c>
      <c r="X1753" s="51">
        <f>VLOOKUP(H1753,[4]c!$C$2:$AO$189,17,FALSE)</f>
        <v>16</v>
      </c>
      <c r="Y1753" s="51">
        <f>VLOOKUP(H1753,[4]c!$C$2:$AO$189,18,FALSE)</f>
        <v>19</v>
      </c>
      <c r="Z1753" s="51">
        <f>VLOOKUP(H1753,[4]c!$C$2:$AO$189,19,FALSE)</f>
        <v>16</v>
      </c>
      <c r="AA1753" s="51">
        <f>VLOOKUP(H1753,[4]c!$C$2:$AO$189,20,FALSE)</f>
        <v>17</v>
      </c>
      <c r="AB1753" s="51">
        <f>VLOOKUP(H1753,[4]c!$C$2:$AO$189,21,FALSE)</f>
        <v>12</v>
      </c>
      <c r="AC1753" s="51">
        <f>VLOOKUP(H1753,[4]c!$C$2:$AO$189,22,FALSE)</f>
        <v>13</v>
      </c>
      <c r="AD1753" s="51">
        <f>VLOOKUP(H1753,[4]c!$C$2:$AO$189,23,FALSE)</f>
        <v>42</v>
      </c>
      <c r="AE1753" s="51">
        <f>VLOOKUP(H1753,[4]c!$C$2:$AO$189,24,FALSE)</f>
        <v>51</v>
      </c>
      <c r="AF1753" s="51">
        <f>VLOOKUP(H1753,[4]c!$C$2:$AO$189,25,FALSE)</f>
        <v>54</v>
      </c>
      <c r="AG1753" s="51">
        <f>VLOOKUP(H1753,[4]c!$C$2:$AO$189,26,FALSE)</f>
        <v>56</v>
      </c>
      <c r="AH1753" s="51">
        <f>VLOOKUP(H1753,[4]c!$C$2:$AO$189,27,FALSE)</f>
        <v>50</v>
      </c>
      <c r="AI1753" s="51">
        <f>VLOOKUP(H1753,[4]c!$C$2:$AO$189,28,FALSE)</f>
        <v>50</v>
      </c>
      <c r="AJ1753" s="51">
        <f>VLOOKUP(H1753,[4]c!$C$2:$AO$189,29,FALSE)</f>
        <v>48</v>
      </c>
      <c r="AK1753" s="51">
        <f>VLOOKUP(H1753,[4]c!$C$2:$AO$189,30,FALSE)</f>
        <v>30</v>
      </c>
      <c r="AL1753" s="51">
        <f>VLOOKUP(H1753,[4]c!$C$2:$AO$189,31,FALSE)</f>
        <v>28</v>
      </c>
      <c r="AM1753" s="51">
        <f>VLOOKUP(H1753,[4]c!$C$2:$AO$189,32,FALSE)</f>
        <v>24</v>
      </c>
      <c r="AN1753" s="51">
        <f>VLOOKUP(H1753,[4]c!$C$2:$AO$189,33,FALSE)</f>
        <v>16</v>
      </c>
      <c r="AO1753" s="51">
        <f>VLOOKUP(H1753,[4]c!$C$2:$AO$189,34,FALSE)</f>
        <v>7</v>
      </c>
      <c r="AP1753" s="51">
        <f>VLOOKUP(H1753,[4]c!$C$2:$AO$189,35,FALSE)</f>
        <v>12</v>
      </c>
      <c r="AQ1753" s="51">
        <f>VLOOKUP(H1753,[4]c!$C$2:$AO$189,36,FALSE)</f>
        <v>34</v>
      </c>
      <c r="AR1753" s="51">
        <f>VLOOKUP(H1753,[4]c!$C$2:$AO$189,37,FALSE)</f>
        <v>28</v>
      </c>
      <c r="AS1753" s="51">
        <f>VLOOKUP(H1753,[4]c!$C$2:$AO$189,38,FALSE)</f>
        <v>150</v>
      </c>
      <c r="AT1753" s="51">
        <f>VLOOKUP(H1753,[4]c!$C$2:$AO$189,39,FALSE)</f>
        <v>20</v>
      </c>
      <c r="AU1753" s="58">
        <v>5019</v>
      </c>
      <c r="AV1753" s="109"/>
      <c r="AW1753" s="109"/>
    </row>
    <row r="1754" spans="1:49" s="33" customFormat="1" ht="12">
      <c r="A1754" s="6">
        <v>1750</v>
      </c>
      <c r="B1754" s="86">
        <v>5017</v>
      </c>
      <c r="C1754" s="76" t="s">
        <v>997</v>
      </c>
      <c r="D1754" s="76" t="s">
        <v>820</v>
      </c>
      <c r="E1754" s="76" t="s">
        <v>821</v>
      </c>
      <c r="F1754" s="44" t="s">
        <v>449</v>
      </c>
      <c r="G1754" s="78" t="s">
        <v>662</v>
      </c>
      <c r="H1754" s="86">
        <v>5017</v>
      </c>
      <c r="I1754" s="16">
        <f t="shared" si="1094"/>
        <v>442</v>
      </c>
      <c r="J1754" s="51">
        <f>VLOOKUP(H1754,[4]c!$C$2:$AO$189,3,FALSE)</f>
        <v>5</v>
      </c>
      <c r="K1754" s="51">
        <f>VLOOKUP(H1754,[4]c!$C$2:$AO$189,4,FALSE)</f>
        <v>8</v>
      </c>
      <c r="L1754" s="51">
        <f>VLOOKUP(H1754,[4]c!$C$2:$AO$189,5,FALSE)</f>
        <v>2</v>
      </c>
      <c r="M1754" s="51">
        <f>VLOOKUP(H1754,[4]c!$C$2:$AO$189,6,FALSE)</f>
        <v>6</v>
      </c>
      <c r="N1754" s="51">
        <f>VLOOKUP(H1754,[4]c!$C$2:$AO$189,7,FALSE)</f>
        <v>6</v>
      </c>
      <c r="O1754" s="51">
        <f>VLOOKUP(H1754,[4]c!$C$2:$AO$189,8,FALSE)</f>
        <v>9</v>
      </c>
      <c r="P1754" s="51">
        <f>VLOOKUP(H1754,[4]c!$C$2:$AO$189,9,FALSE)</f>
        <v>8</v>
      </c>
      <c r="Q1754" s="51">
        <f>VLOOKUP(H1754,[4]c!$C$2:$AO$189,10,FALSE)</f>
        <v>7</v>
      </c>
      <c r="R1754" s="51">
        <f>VLOOKUP(H1754,[4]c!$C$2:$AO$189,11,FALSE)</f>
        <v>5</v>
      </c>
      <c r="S1754" s="51">
        <f>VLOOKUP(H1754,[4]c!$C$2:$AO$189,12,FALSE)</f>
        <v>4</v>
      </c>
      <c r="T1754" s="51">
        <f>VLOOKUP(H1754,[4]c!$C$2:$AO$189,13,FALSE)</f>
        <v>9</v>
      </c>
      <c r="U1754" s="51">
        <f>VLOOKUP(H1754,[4]c!$C$2:$AO$189,14,FALSE)</f>
        <v>9</v>
      </c>
      <c r="V1754" s="51">
        <f>VLOOKUP(H1754,[4]c!$C$2:$AO$189,15,FALSE)</f>
        <v>9</v>
      </c>
      <c r="W1754" s="51">
        <f>VLOOKUP(H1754,[4]c!$C$2:$AO$189,16,FALSE)</f>
        <v>8</v>
      </c>
      <c r="X1754" s="51">
        <f>VLOOKUP(H1754,[4]c!$C$2:$AO$189,17,FALSE)</f>
        <v>9</v>
      </c>
      <c r="Y1754" s="51">
        <f>VLOOKUP(H1754,[4]c!$C$2:$AO$189,18,FALSE)</f>
        <v>10</v>
      </c>
      <c r="Z1754" s="51">
        <f>VLOOKUP(H1754,[4]c!$C$2:$AO$189,19,FALSE)</f>
        <v>9</v>
      </c>
      <c r="AA1754" s="51">
        <f>VLOOKUP(H1754,[4]c!$C$2:$AO$189,20,FALSE)</f>
        <v>9</v>
      </c>
      <c r="AB1754" s="51">
        <f>VLOOKUP(H1754,[4]c!$C$2:$AO$189,21,FALSE)</f>
        <v>7</v>
      </c>
      <c r="AC1754" s="51">
        <f>VLOOKUP(H1754,[4]c!$C$2:$AO$189,22,FALSE)</f>
        <v>8</v>
      </c>
      <c r="AD1754" s="51">
        <f>VLOOKUP(H1754,[4]c!$C$2:$AO$189,23,FALSE)</f>
        <v>26</v>
      </c>
      <c r="AE1754" s="51">
        <f>VLOOKUP(H1754,[4]c!$C$2:$AO$189,24,FALSE)</f>
        <v>31</v>
      </c>
      <c r="AF1754" s="51">
        <f>VLOOKUP(H1754,[4]c!$C$2:$AO$189,25,FALSE)</f>
        <v>33</v>
      </c>
      <c r="AG1754" s="51">
        <f>VLOOKUP(H1754,[4]c!$C$2:$AO$189,26,FALSE)</f>
        <v>35</v>
      </c>
      <c r="AH1754" s="51">
        <f>VLOOKUP(H1754,[4]c!$C$2:$AO$189,27,FALSE)</f>
        <v>32</v>
      </c>
      <c r="AI1754" s="51">
        <f>VLOOKUP(H1754,[4]c!$C$2:$AO$189,28,FALSE)</f>
        <v>32</v>
      </c>
      <c r="AJ1754" s="51">
        <f>VLOOKUP(H1754,[4]c!$C$2:$AO$189,29,FALSE)</f>
        <v>30</v>
      </c>
      <c r="AK1754" s="51">
        <f>VLOOKUP(H1754,[4]c!$C$2:$AO$189,30,FALSE)</f>
        <v>19</v>
      </c>
      <c r="AL1754" s="51">
        <f>VLOOKUP(H1754,[4]c!$C$2:$AO$189,31,FALSE)</f>
        <v>18</v>
      </c>
      <c r="AM1754" s="51">
        <f>VLOOKUP(H1754,[4]c!$C$2:$AO$189,32,FALSE)</f>
        <v>16</v>
      </c>
      <c r="AN1754" s="51">
        <f>VLOOKUP(H1754,[4]c!$C$2:$AO$189,33,FALSE)</f>
        <v>10</v>
      </c>
      <c r="AO1754" s="51">
        <f>VLOOKUP(H1754,[4]c!$C$2:$AO$189,34,FALSE)</f>
        <v>5</v>
      </c>
      <c r="AP1754" s="51">
        <f>VLOOKUP(H1754,[4]c!$C$2:$AO$189,35,FALSE)</f>
        <v>8</v>
      </c>
      <c r="AQ1754" s="51">
        <f>VLOOKUP(H1754,[4]c!$C$2:$AO$189,36,FALSE)</f>
        <v>19</v>
      </c>
      <c r="AR1754" s="51">
        <f>VLOOKUP(H1754,[4]c!$C$2:$AO$189,37,FALSE)</f>
        <v>16</v>
      </c>
      <c r="AS1754" s="51">
        <f>VLOOKUP(H1754,[4]c!$C$2:$AO$189,38,FALSE)</f>
        <v>94</v>
      </c>
      <c r="AT1754" s="51">
        <f>VLOOKUP(H1754,[4]c!$C$2:$AO$189,39,FALSE)</f>
        <v>12</v>
      </c>
      <c r="AU1754" s="58">
        <v>5017</v>
      </c>
      <c r="AV1754" s="109"/>
      <c r="AW1754" s="109"/>
    </row>
    <row r="1755" spans="1:49" s="33" customFormat="1" ht="12">
      <c r="A1755" s="21">
        <v>1751</v>
      </c>
      <c r="B1755" s="80"/>
      <c r="C1755" s="80"/>
      <c r="D1755" s="80"/>
      <c r="E1755" s="80"/>
      <c r="F1755" s="81" t="s">
        <v>1001</v>
      </c>
      <c r="G1755" s="81"/>
      <c r="H1755" s="80"/>
      <c r="I1755" s="106">
        <f>I1756+I1848</f>
        <v>347699.97100128187</v>
      </c>
      <c r="J1755" s="82">
        <f t="shared" ref="J1755:AT1755" si="1101">J1756+J1848</f>
        <v>6570</v>
      </c>
      <c r="K1755" s="82">
        <f t="shared" si="1101"/>
        <v>6917</v>
      </c>
      <c r="L1755" s="82">
        <f t="shared" si="1101"/>
        <v>7149</v>
      </c>
      <c r="M1755" s="82">
        <f t="shared" si="1101"/>
        <v>7418.9710012818687</v>
      </c>
      <c r="N1755" s="82">
        <f t="shared" si="1101"/>
        <v>7472</v>
      </c>
      <c r="O1755" s="82">
        <f t="shared" si="1101"/>
        <v>7190</v>
      </c>
      <c r="P1755" s="82">
        <f t="shared" si="1101"/>
        <v>8083</v>
      </c>
      <c r="Q1755" s="82">
        <f t="shared" si="1101"/>
        <v>8118</v>
      </c>
      <c r="R1755" s="82">
        <f t="shared" si="1101"/>
        <v>8102</v>
      </c>
      <c r="S1755" s="82">
        <f t="shared" si="1101"/>
        <v>8046</v>
      </c>
      <c r="T1755" s="82">
        <f t="shared" si="1101"/>
        <v>7941</v>
      </c>
      <c r="U1755" s="82">
        <f t="shared" si="1101"/>
        <v>7802</v>
      </c>
      <c r="V1755" s="82">
        <f t="shared" si="1101"/>
        <v>7639</v>
      </c>
      <c r="W1755" s="82">
        <f t="shared" si="1101"/>
        <v>7455</v>
      </c>
      <c r="X1755" s="82">
        <f t="shared" si="1101"/>
        <v>7261</v>
      </c>
      <c r="Y1755" s="82">
        <f t="shared" si="1101"/>
        <v>7055</v>
      </c>
      <c r="Z1755" s="82">
        <f t="shared" si="1101"/>
        <v>6854</v>
      </c>
      <c r="AA1755" s="82">
        <f t="shared" si="1101"/>
        <v>6631</v>
      </c>
      <c r="AB1755" s="82">
        <f t="shared" si="1101"/>
        <v>6382</v>
      </c>
      <c r="AC1755" s="82">
        <f t="shared" si="1101"/>
        <v>6134</v>
      </c>
      <c r="AD1755" s="82">
        <f t="shared" si="1101"/>
        <v>28197</v>
      </c>
      <c r="AE1755" s="82">
        <f t="shared" si="1101"/>
        <v>29816</v>
      </c>
      <c r="AF1755" s="82">
        <f t="shared" si="1101"/>
        <v>27867</v>
      </c>
      <c r="AG1755" s="82">
        <f t="shared" si="1101"/>
        <v>24720</v>
      </c>
      <c r="AH1755" s="82">
        <f t="shared" si="1101"/>
        <v>22638</v>
      </c>
      <c r="AI1755" s="82">
        <f t="shared" si="1101"/>
        <v>18560</v>
      </c>
      <c r="AJ1755" s="82">
        <f t="shared" si="1101"/>
        <v>14446</v>
      </c>
      <c r="AK1755" s="82">
        <f t="shared" si="1101"/>
        <v>11377</v>
      </c>
      <c r="AL1755" s="82">
        <f t="shared" si="1101"/>
        <v>8752</v>
      </c>
      <c r="AM1755" s="82">
        <f t="shared" si="1101"/>
        <v>6327</v>
      </c>
      <c r="AN1755" s="82">
        <f t="shared" si="1101"/>
        <v>4057</v>
      </c>
      <c r="AO1755" s="82">
        <f t="shared" si="1101"/>
        <v>2561</v>
      </c>
      <c r="AP1755" s="82">
        <f t="shared" si="1101"/>
        <v>2162</v>
      </c>
      <c r="AQ1755" s="82">
        <f t="shared" si="1101"/>
        <v>18574</v>
      </c>
      <c r="AR1755" s="82">
        <f t="shared" si="1101"/>
        <v>15450</v>
      </c>
      <c r="AS1755" s="82">
        <f t="shared" si="1101"/>
        <v>71454</v>
      </c>
      <c r="AT1755" s="82">
        <f t="shared" si="1101"/>
        <v>7240</v>
      </c>
      <c r="AU1755" s="80"/>
      <c r="AV1755" s="109"/>
      <c r="AW1755" s="109"/>
    </row>
    <row r="1756" spans="1:49" s="33" customFormat="1" ht="12">
      <c r="A1756" s="21">
        <v>1752</v>
      </c>
      <c r="B1756" s="67"/>
      <c r="C1756" s="67"/>
      <c r="D1756" s="67"/>
      <c r="E1756" s="67"/>
      <c r="F1756" s="68" t="s">
        <v>1003</v>
      </c>
      <c r="G1756" s="69"/>
      <c r="H1756" s="67"/>
      <c r="I1756" s="103">
        <f>I1757+I1779+I1789+I1794+I1802+I1810+I1813+I1820+I1822+I1829+I1832+I1841</f>
        <v>201204</v>
      </c>
      <c r="J1756" s="70">
        <f t="shared" ref="J1756:AT1756" si="1102">J1757+J1779+J1789+J1794+J1802+J1810+J1813+J1820+J1822+J1829+J1832+J1841</f>
        <v>3834</v>
      </c>
      <c r="K1756" s="70">
        <f t="shared" si="1102"/>
        <v>4072</v>
      </c>
      <c r="L1756" s="70">
        <f t="shared" si="1102"/>
        <v>4096</v>
      </c>
      <c r="M1756" s="70">
        <f t="shared" si="1102"/>
        <v>4122</v>
      </c>
      <c r="N1756" s="70">
        <f t="shared" si="1102"/>
        <v>4155</v>
      </c>
      <c r="O1756" s="70">
        <f t="shared" si="1102"/>
        <v>3967</v>
      </c>
      <c r="P1756" s="70">
        <f t="shared" si="1102"/>
        <v>4149</v>
      </c>
      <c r="Q1756" s="70">
        <f t="shared" si="1102"/>
        <v>4198</v>
      </c>
      <c r="R1756" s="70">
        <f t="shared" si="1102"/>
        <v>4235</v>
      </c>
      <c r="S1756" s="70">
        <f t="shared" si="1102"/>
        <v>4263</v>
      </c>
      <c r="T1756" s="70">
        <f t="shared" si="1102"/>
        <v>4270</v>
      </c>
      <c r="U1756" s="70">
        <f t="shared" si="1102"/>
        <v>4269</v>
      </c>
      <c r="V1756" s="70">
        <f t="shared" si="1102"/>
        <v>4247</v>
      </c>
      <c r="W1756" s="70">
        <f t="shared" si="1102"/>
        <v>4200</v>
      </c>
      <c r="X1756" s="70">
        <f t="shared" si="1102"/>
        <v>4136</v>
      </c>
      <c r="Y1756" s="70">
        <f t="shared" si="1102"/>
        <v>4065</v>
      </c>
      <c r="Z1756" s="70">
        <f t="shared" si="1102"/>
        <v>3999</v>
      </c>
      <c r="AA1756" s="70">
        <f t="shared" si="1102"/>
        <v>3906</v>
      </c>
      <c r="AB1756" s="70">
        <f t="shared" si="1102"/>
        <v>3780</v>
      </c>
      <c r="AC1756" s="70">
        <f t="shared" si="1102"/>
        <v>3642</v>
      </c>
      <c r="AD1756" s="70">
        <f t="shared" si="1102"/>
        <v>16680</v>
      </c>
      <c r="AE1756" s="70">
        <f t="shared" si="1102"/>
        <v>17063</v>
      </c>
      <c r="AF1756" s="70">
        <f t="shared" si="1102"/>
        <v>16598</v>
      </c>
      <c r="AG1756" s="70">
        <f t="shared" si="1102"/>
        <v>14784</v>
      </c>
      <c r="AH1756" s="70">
        <f t="shared" si="1102"/>
        <v>13680</v>
      </c>
      <c r="AI1756" s="70">
        <f t="shared" si="1102"/>
        <v>11193</v>
      </c>
      <c r="AJ1756" s="70">
        <f t="shared" si="1102"/>
        <v>8704</v>
      </c>
      <c r="AK1756" s="70">
        <f t="shared" si="1102"/>
        <v>6748</v>
      </c>
      <c r="AL1756" s="70">
        <f t="shared" si="1102"/>
        <v>5000</v>
      </c>
      <c r="AM1756" s="70">
        <f t="shared" si="1102"/>
        <v>3762</v>
      </c>
      <c r="AN1756" s="70">
        <f t="shared" si="1102"/>
        <v>2483</v>
      </c>
      <c r="AO1756" s="70">
        <f t="shared" si="1102"/>
        <v>1571</v>
      </c>
      <c r="AP1756" s="70">
        <f t="shared" si="1102"/>
        <v>1333</v>
      </c>
      <c r="AQ1756" s="70">
        <f t="shared" si="1102"/>
        <v>10356</v>
      </c>
      <c r="AR1756" s="70">
        <f t="shared" si="1102"/>
        <v>9330</v>
      </c>
      <c r="AS1756" s="70">
        <f t="shared" si="1102"/>
        <v>43448</v>
      </c>
      <c r="AT1756" s="70">
        <f t="shared" si="1102"/>
        <v>3929</v>
      </c>
      <c r="AU1756" s="69"/>
      <c r="AV1756" s="109"/>
      <c r="AW1756" s="109"/>
    </row>
    <row r="1757" spans="1:49" s="33" customFormat="1" ht="12">
      <c r="A1757" s="6">
        <v>1753</v>
      </c>
      <c r="B1757" s="71"/>
      <c r="C1757" s="71"/>
      <c r="D1757" s="71"/>
      <c r="E1757" s="71"/>
      <c r="F1757" s="72" t="s">
        <v>1013</v>
      </c>
      <c r="G1757" s="73"/>
      <c r="H1757" s="71"/>
      <c r="I1757" s="104">
        <f>SUM(I1758:I1778)</f>
        <v>103308</v>
      </c>
      <c r="J1757" s="74">
        <f t="shared" ref="J1757:AT1757" si="1103">SUM(J1758:J1778)</f>
        <v>2215</v>
      </c>
      <c r="K1757" s="74">
        <f t="shared" si="1103"/>
        <v>2260</v>
      </c>
      <c r="L1757" s="74">
        <f t="shared" si="1103"/>
        <v>2257</v>
      </c>
      <c r="M1757" s="74">
        <f t="shared" si="1103"/>
        <v>2179</v>
      </c>
      <c r="N1757" s="74">
        <f t="shared" si="1103"/>
        <v>2093</v>
      </c>
      <c r="O1757" s="74">
        <f t="shared" si="1103"/>
        <v>1955</v>
      </c>
      <c r="P1757" s="74">
        <f t="shared" si="1103"/>
        <v>1857</v>
      </c>
      <c r="Q1757" s="74">
        <f t="shared" si="1103"/>
        <v>1876</v>
      </c>
      <c r="R1757" s="74">
        <f t="shared" si="1103"/>
        <v>1893</v>
      </c>
      <c r="S1757" s="74">
        <f t="shared" si="1103"/>
        <v>1911</v>
      </c>
      <c r="T1757" s="74">
        <f t="shared" si="1103"/>
        <v>1922</v>
      </c>
      <c r="U1757" s="74">
        <f t="shared" si="1103"/>
        <v>1928</v>
      </c>
      <c r="V1757" s="74">
        <f t="shared" si="1103"/>
        <v>1944</v>
      </c>
      <c r="W1757" s="74">
        <f t="shared" si="1103"/>
        <v>1979</v>
      </c>
      <c r="X1757" s="74">
        <f t="shared" si="1103"/>
        <v>2022</v>
      </c>
      <c r="Y1757" s="74">
        <f t="shared" si="1103"/>
        <v>2062</v>
      </c>
      <c r="Z1757" s="74">
        <f t="shared" si="1103"/>
        <v>2104</v>
      </c>
      <c r="AA1757" s="74">
        <f t="shared" si="1103"/>
        <v>2115</v>
      </c>
      <c r="AB1757" s="74">
        <f t="shared" si="1103"/>
        <v>2077</v>
      </c>
      <c r="AC1757" s="74">
        <f t="shared" si="1103"/>
        <v>2008</v>
      </c>
      <c r="AD1757" s="74">
        <f t="shared" si="1103"/>
        <v>9279</v>
      </c>
      <c r="AE1757" s="74">
        <f t="shared" si="1103"/>
        <v>9200</v>
      </c>
      <c r="AF1757" s="74">
        <f t="shared" si="1103"/>
        <v>8906</v>
      </c>
      <c r="AG1757" s="74">
        <f t="shared" si="1103"/>
        <v>7818</v>
      </c>
      <c r="AH1757" s="74">
        <f t="shared" si="1103"/>
        <v>7291</v>
      </c>
      <c r="AI1757" s="74">
        <f t="shared" si="1103"/>
        <v>5822</v>
      </c>
      <c r="AJ1757" s="74">
        <f t="shared" si="1103"/>
        <v>4410</v>
      </c>
      <c r="AK1757" s="74">
        <f t="shared" si="1103"/>
        <v>3393</v>
      </c>
      <c r="AL1757" s="74">
        <f t="shared" si="1103"/>
        <v>2357</v>
      </c>
      <c r="AM1757" s="74">
        <f t="shared" si="1103"/>
        <v>1690</v>
      </c>
      <c r="AN1757" s="74">
        <f t="shared" si="1103"/>
        <v>1132</v>
      </c>
      <c r="AO1757" s="74">
        <f t="shared" si="1103"/>
        <v>735</v>
      </c>
      <c r="AP1757" s="74">
        <f t="shared" si="1103"/>
        <v>618</v>
      </c>
      <c r="AQ1757" s="74">
        <f t="shared" si="1103"/>
        <v>4859</v>
      </c>
      <c r="AR1757" s="74">
        <f t="shared" si="1103"/>
        <v>5247</v>
      </c>
      <c r="AS1757" s="74">
        <f t="shared" si="1103"/>
        <v>24197</v>
      </c>
      <c r="AT1757" s="74">
        <f t="shared" si="1103"/>
        <v>1995</v>
      </c>
      <c r="AU1757" s="73"/>
      <c r="AV1757" s="109"/>
      <c r="AW1757" s="109"/>
    </row>
    <row r="1758" spans="1:49" s="33" customFormat="1" ht="12">
      <c r="A1758" s="21">
        <v>1754</v>
      </c>
      <c r="B1758" s="86">
        <v>4210</v>
      </c>
      <c r="C1758" s="76" t="s">
        <v>998</v>
      </c>
      <c r="D1758" s="76" t="s">
        <v>829</v>
      </c>
      <c r="E1758" s="76" t="s">
        <v>998</v>
      </c>
      <c r="F1758" s="42" t="s">
        <v>939</v>
      </c>
      <c r="G1758" s="39" t="s">
        <v>707</v>
      </c>
      <c r="H1758" s="86">
        <v>4210</v>
      </c>
      <c r="I1758" s="16">
        <f>SUM(J1758:AP1758)</f>
        <v>37408</v>
      </c>
      <c r="J1758" s="51">
        <f>VLOOKUP(H1758,'[5]POB PROY 2017'!$D$4:$AP$190,3,FALSE)</f>
        <v>709</v>
      </c>
      <c r="K1758" s="51">
        <v>700</v>
      </c>
      <c r="L1758" s="51">
        <v>675</v>
      </c>
      <c r="M1758" s="51">
        <f>VLOOKUP(H1758,'[5]POB PROY 2017'!$D$4:$AP$190,6,FALSE)</f>
        <v>633</v>
      </c>
      <c r="N1758" s="51">
        <f>VLOOKUP(H1758,'[5]POB PROY 2017'!$D$4:$AP$190,7,FALSE)</f>
        <v>526</v>
      </c>
      <c r="O1758" s="51">
        <f>VLOOKUP(H1758,'[5]POB PROY 2017'!$D$4:$AP$190,8,FALSE)</f>
        <v>488</v>
      </c>
      <c r="P1758" s="51">
        <f>VLOOKUP(H1758,'[5]POB PROY 2017'!$D$4:$AP$190,9,FALSE)</f>
        <v>691</v>
      </c>
      <c r="Q1758" s="51">
        <f>VLOOKUP(H1758,'[5]POB PROY 2017'!$D$4:$AP$190,10,FALSE)</f>
        <v>701</v>
      </c>
      <c r="R1758" s="51">
        <f>VLOOKUP(H1758,'[5]POB PROY 2017'!$D$4:$AP$190,11,FALSE)</f>
        <v>705</v>
      </c>
      <c r="S1758" s="51">
        <f>VLOOKUP(H1758,'[5]POB PROY 2017'!$D$4:$AP$190,12,FALSE)</f>
        <v>714</v>
      </c>
      <c r="T1758" s="51">
        <f>VLOOKUP(H1758,'[5]POB PROY 2017'!$D$4:$AP$190,13,FALSE)</f>
        <v>718</v>
      </c>
      <c r="U1758" s="51">
        <f>VLOOKUP(H1758,'[5]POB PROY 2017'!$D$4:$AP$190,14,FALSE)</f>
        <v>721</v>
      </c>
      <c r="V1758" s="51">
        <f>VLOOKUP(H1758,'[5]POB PROY 2017'!$D$4:$AP$190,15,FALSE)</f>
        <v>723</v>
      </c>
      <c r="W1758" s="51">
        <f>VLOOKUP(H1758,'[5]POB PROY 2017'!$D$4:$AP$190,16,FALSE)</f>
        <v>738</v>
      </c>
      <c r="X1758" s="51">
        <f>VLOOKUP(H1758,'[5]POB PROY 2017'!$D$4:$AP$190,17,FALSE)</f>
        <v>753</v>
      </c>
      <c r="Y1758" s="51">
        <f>VLOOKUP(H1758,'[5]POB PROY 2017'!$D$4:$AP$190,18,FALSE)</f>
        <v>769</v>
      </c>
      <c r="Z1758" s="51">
        <f>VLOOKUP(H1758,'[5]POB PROY 2017'!$D$4:$AP$190,19,FALSE)</f>
        <v>783</v>
      </c>
      <c r="AA1758" s="51">
        <f>VLOOKUP(H1758,'[5]POB PROY 2017'!$D$4:$AP$190,20,FALSE)</f>
        <v>787</v>
      </c>
      <c r="AB1758" s="51">
        <f>VLOOKUP(H1758,'[5]POB PROY 2017'!$D$4:$AP$190,21,FALSE)</f>
        <v>773</v>
      </c>
      <c r="AC1758" s="51">
        <f>VLOOKUP(H1758,'[5]POB PROY 2017'!$D$4:$AP$190,22,FALSE)</f>
        <v>751</v>
      </c>
      <c r="AD1758" s="51">
        <f>VLOOKUP(H1758,'[5]POB PROY 2017'!$D$4:$AP$190,23,FALSE)</f>
        <v>3458</v>
      </c>
      <c r="AE1758" s="51">
        <f>VLOOKUP(H1758,'[5]POB PROY 2017'!$D$4:$AP$190,24,FALSE)</f>
        <v>3428</v>
      </c>
      <c r="AF1758" s="51">
        <f>VLOOKUP(H1758,'[5]POB PROY 2017'!$D$4:$AP$190,25,FALSE)</f>
        <v>3319</v>
      </c>
      <c r="AG1758" s="51">
        <f>VLOOKUP(H1758,'[5]POB PROY 2017'!$D$4:$AP$190,26,FALSE)</f>
        <v>2913</v>
      </c>
      <c r="AH1758" s="51">
        <f>VLOOKUP(H1758,'[5]POB PROY 2017'!$D$4:$AP$190,27,FALSE)</f>
        <v>2717</v>
      </c>
      <c r="AI1758" s="51">
        <f>VLOOKUP(H1758,'[5]POB PROY 2017'!$D$4:$AP$190,28,FALSE)</f>
        <v>2170</v>
      </c>
      <c r="AJ1758" s="51">
        <f>VLOOKUP(H1758,'[5]POB PROY 2017'!$D$4:$AP$190,29,FALSE)</f>
        <v>1645</v>
      </c>
      <c r="AK1758" s="51">
        <f>VLOOKUP(H1758,'[5]POB PROY 2017'!$D$4:$AP$190,30,FALSE)</f>
        <v>1264</v>
      </c>
      <c r="AL1758" s="51">
        <f>VLOOKUP(H1758,'[5]POB PROY 2017'!$D$4:$AP$190,31,FALSE)</f>
        <v>879</v>
      </c>
      <c r="AM1758" s="51">
        <f>VLOOKUP(H1758,'[5]POB PROY 2017'!$D$4:$AP$190,32,FALSE)</f>
        <v>630</v>
      </c>
      <c r="AN1758" s="51">
        <f>VLOOKUP(H1758,'[5]POB PROY 2017'!$D$4:$AP$190,33,FALSE)</f>
        <v>422</v>
      </c>
      <c r="AO1758" s="51">
        <f>VLOOKUP(H1758,'[5]POB PROY 2017'!$D$4:$AP$190,34,FALSE)</f>
        <v>273</v>
      </c>
      <c r="AP1758" s="51">
        <f>VLOOKUP(H1758,'[5]POB PROY 2017'!$D$4:$AP$190,35,FALSE)</f>
        <v>232</v>
      </c>
      <c r="AQ1758" s="51">
        <f>VLOOKUP(H1758,'[5]POB PROY 2017'!$D$4:$AP$190,36,FALSE)</f>
        <v>1810</v>
      </c>
      <c r="AR1758" s="51">
        <f>VLOOKUP(H1758,'[5]POB PROY 2017'!$D$4:$AP$190,37,FALSE)</f>
        <v>1955</v>
      </c>
      <c r="AS1758" s="51">
        <f>VLOOKUP(H1758,'[5]POB PROY 2017'!$D$4:$AP$190,38,FALSE)</f>
        <v>9018</v>
      </c>
      <c r="AT1758" s="51">
        <f>VLOOKUP(H1758,'[5]POB PROY 2017'!$D$4:$AP$190,39,FALSE)</f>
        <v>716</v>
      </c>
      <c r="AU1758" s="58">
        <v>4210</v>
      </c>
      <c r="AV1758" s="109"/>
      <c r="AW1758" s="109"/>
    </row>
    <row r="1759" spans="1:49" s="33" customFormat="1" ht="12">
      <c r="A1759" s="21">
        <v>1755</v>
      </c>
      <c r="B1759" s="86">
        <v>4211</v>
      </c>
      <c r="C1759" s="76" t="s">
        <v>998</v>
      </c>
      <c r="D1759" s="76" t="s">
        <v>829</v>
      </c>
      <c r="E1759" s="76" t="s">
        <v>830</v>
      </c>
      <c r="F1759" s="44" t="s">
        <v>831</v>
      </c>
      <c r="G1759" s="78" t="s">
        <v>661</v>
      </c>
      <c r="H1759" s="86">
        <v>4211</v>
      </c>
      <c r="I1759" s="16">
        <f t="shared" ref="I1759:I1822" si="1104">SUM(J1759:AP1759)</f>
        <v>21316</v>
      </c>
      <c r="J1759" s="51">
        <f>VLOOKUP(H1759,'[5]POB PROY 2017'!$D$4:$AP$190,3,FALSE)</f>
        <v>424</v>
      </c>
      <c r="K1759" s="51">
        <v>421</v>
      </c>
      <c r="L1759" s="51">
        <v>421</v>
      </c>
      <c r="M1759" s="51">
        <f>VLOOKUP(H1759,'[5]POB PROY 2017'!$D$4:$AP$190,6,FALSE)</f>
        <v>418</v>
      </c>
      <c r="N1759" s="51">
        <f>VLOOKUP(H1759,'[5]POB PROY 2017'!$D$4:$AP$190,7,FALSE)</f>
        <v>427</v>
      </c>
      <c r="O1759" s="51">
        <f>VLOOKUP(H1759,'[5]POB PROY 2017'!$D$4:$AP$190,8,FALSE)</f>
        <v>450</v>
      </c>
      <c r="P1759" s="51">
        <f>VLOOKUP(H1759,'[5]POB PROY 2017'!$D$4:$AP$190,9,FALSE)</f>
        <v>385</v>
      </c>
      <c r="Q1759" s="51">
        <f>VLOOKUP(H1759,'[5]POB PROY 2017'!$D$4:$AP$190,10,FALSE)</f>
        <v>389</v>
      </c>
      <c r="R1759" s="51">
        <f>VLOOKUP(H1759,'[5]POB PROY 2017'!$D$4:$AP$190,11,FALSE)</f>
        <v>393</v>
      </c>
      <c r="S1759" s="51">
        <f>VLOOKUP(H1759,'[5]POB PROY 2017'!$D$4:$AP$190,12,FALSE)</f>
        <v>397</v>
      </c>
      <c r="T1759" s="51">
        <f>VLOOKUP(H1759,'[5]POB PROY 2017'!$D$4:$AP$190,13,FALSE)</f>
        <v>399</v>
      </c>
      <c r="U1759" s="51">
        <f>VLOOKUP(H1759,'[5]POB PROY 2017'!$D$4:$AP$190,14,FALSE)</f>
        <v>400</v>
      </c>
      <c r="V1759" s="51">
        <f>VLOOKUP(H1759,'[5]POB PROY 2017'!$D$4:$AP$190,15,FALSE)</f>
        <v>404</v>
      </c>
      <c r="W1759" s="51">
        <f>VLOOKUP(H1759,'[5]POB PROY 2017'!$D$4:$AP$190,16,FALSE)</f>
        <v>411</v>
      </c>
      <c r="X1759" s="51">
        <f>VLOOKUP(H1759,'[5]POB PROY 2017'!$D$4:$AP$190,17,FALSE)</f>
        <v>420</v>
      </c>
      <c r="Y1759" s="51">
        <f>VLOOKUP(H1759,'[5]POB PROY 2017'!$D$4:$AP$190,18,FALSE)</f>
        <v>428</v>
      </c>
      <c r="Z1759" s="51">
        <f>VLOOKUP(H1759,'[5]POB PROY 2017'!$D$4:$AP$190,19,FALSE)</f>
        <v>437</v>
      </c>
      <c r="AA1759" s="51">
        <f>VLOOKUP(H1759,'[5]POB PROY 2017'!$D$4:$AP$190,20,FALSE)</f>
        <v>439</v>
      </c>
      <c r="AB1759" s="51">
        <f>VLOOKUP(H1759,'[5]POB PROY 2017'!$D$4:$AP$190,21,FALSE)</f>
        <v>431</v>
      </c>
      <c r="AC1759" s="51">
        <f>VLOOKUP(H1759,'[5]POB PROY 2017'!$D$4:$AP$190,22,FALSE)</f>
        <v>417</v>
      </c>
      <c r="AD1759" s="51">
        <f>VLOOKUP(H1759,'[5]POB PROY 2017'!$D$4:$AP$190,23,FALSE)</f>
        <v>1926</v>
      </c>
      <c r="AE1759" s="51">
        <f>VLOOKUP(H1759,'[5]POB PROY 2017'!$D$4:$AP$190,24,FALSE)</f>
        <v>1910</v>
      </c>
      <c r="AF1759" s="51">
        <f>VLOOKUP(H1759,'[5]POB PROY 2017'!$D$4:$AP$190,25,FALSE)</f>
        <v>1849</v>
      </c>
      <c r="AG1759" s="51">
        <f>VLOOKUP(H1759,'[5]POB PROY 2017'!$D$4:$AP$190,26,FALSE)</f>
        <v>1623</v>
      </c>
      <c r="AH1759" s="51">
        <f>VLOOKUP(H1759,'[5]POB PROY 2017'!$D$4:$AP$190,27,FALSE)</f>
        <v>1513</v>
      </c>
      <c r="AI1759" s="51">
        <f>VLOOKUP(H1759,'[5]POB PROY 2017'!$D$4:$AP$190,28,FALSE)</f>
        <v>1209</v>
      </c>
      <c r="AJ1759" s="51">
        <f>VLOOKUP(H1759,'[5]POB PROY 2017'!$D$4:$AP$190,29,FALSE)</f>
        <v>915</v>
      </c>
      <c r="AK1759" s="51">
        <f>VLOOKUP(H1759,'[5]POB PROY 2017'!$D$4:$AP$190,30,FALSE)</f>
        <v>704</v>
      </c>
      <c r="AL1759" s="51">
        <f>VLOOKUP(H1759,'[5]POB PROY 2017'!$D$4:$AP$190,31,FALSE)</f>
        <v>489</v>
      </c>
      <c r="AM1759" s="51">
        <f>VLOOKUP(H1759,'[5]POB PROY 2017'!$D$4:$AP$190,32,FALSE)</f>
        <v>351</v>
      </c>
      <c r="AN1759" s="51">
        <f>VLOOKUP(H1759,'[5]POB PROY 2017'!$D$4:$AP$190,33,FALSE)</f>
        <v>235</v>
      </c>
      <c r="AO1759" s="51">
        <f>VLOOKUP(H1759,'[5]POB PROY 2017'!$D$4:$AP$190,34,FALSE)</f>
        <v>153</v>
      </c>
      <c r="AP1759" s="51">
        <f>VLOOKUP(H1759,'[5]POB PROY 2017'!$D$4:$AP$190,35,FALSE)</f>
        <v>128</v>
      </c>
      <c r="AQ1759" s="51">
        <f>VLOOKUP(H1759,'[5]POB PROY 2017'!$D$4:$AP$190,36,FALSE)</f>
        <v>1009</v>
      </c>
      <c r="AR1759" s="51">
        <f>VLOOKUP(H1759,'[5]POB PROY 2017'!$D$4:$AP$190,37,FALSE)</f>
        <v>1089</v>
      </c>
      <c r="AS1759" s="51">
        <f>VLOOKUP(H1759,'[5]POB PROY 2017'!$D$4:$AP$190,38,FALSE)</f>
        <v>5023</v>
      </c>
      <c r="AT1759" s="51">
        <f>VLOOKUP(H1759,'[5]POB PROY 2017'!$D$4:$AP$190,39,FALSE)</f>
        <v>398</v>
      </c>
      <c r="AU1759" s="58">
        <v>4211</v>
      </c>
      <c r="AV1759" s="109"/>
      <c r="AW1759" s="109"/>
    </row>
    <row r="1760" spans="1:49" s="33" customFormat="1" ht="12">
      <c r="A1760" s="6">
        <v>1756</v>
      </c>
      <c r="B1760" s="86">
        <v>4212</v>
      </c>
      <c r="C1760" s="76" t="s">
        <v>998</v>
      </c>
      <c r="D1760" s="76" t="s">
        <v>829</v>
      </c>
      <c r="E1760" s="76" t="s">
        <v>843</v>
      </c>
      <c r="F1760" s="44" t="s">
        <v>844</v>
      </c>
      <c r="G1760" s="78" t="s">
        <v>680</v>
      </c>
      <c r="H1760" s="86">
        <v>4212</v>
      </c>
      <c r="I1760" s="16">
        <f t="shared" si="1104"/>
        <v>5731</v>
      </c>
      <c r="J1760" s="51">
        <f>VLOOKUP(H1760,'[5]POB PROY 2017'!$D$4:$AP$190,3,FALSE)</f>
        <v>197</v>
      </c>
      <c r="K1760" s="51">
        <v>211</v>
      </c>
      <c r="L1760" s="51">
        <v>193</v>
      </c>
      <c r="M1760" s="51">
        <f>VLOOKUP(H1760,'[5]POB PROY 2017'!$D$4:$AP$190,6,FALSE)</f>
        <v>195</v>
      </c>
      <c r="N1760" s="51">
        <f>VLOOKUP(H1760,'[5]POB PROY 2017'!$D$4:$AP$190,7,FALSE)</f>
        <v>202</v>
      </c>
      <c r="O1760" s="51">
        <f>VLOOKUP(H1760,'[5]POB PROY 2017'!$D$4:$AP$190,8,FALSE)</f>
        <v>178</v>
      </c>
      <c r="P1760" s="51">
        <f>VLOOKUP(H1760,'[5]POB PROY 2017'!$D$4:$AP$190,9,FALSE)</f>
        <v>94</v>
      </c>
      <c r="Q1760" s="51">
        <f>VLOOKUP(H1760,'[5]POB PROY 2017'!$D$4:$AP$190,10,FALSE)</f>
        <v>95</v>
      </c>
      <c r="R1760" s="51">
        <f>VLOOKUP(H1760,'[5]POB PROY 2017'!$D$4:$AP$190,11,FALSE)</f>
        <v>95</v>
      </c>
      <c r="S1760" s="51">
        <f>VLOOKUP(H1760,'[5]POB PROY 2017'!$D$4:$AP$190,12,FALSE)</f>
        <v>96</v>
      </c>
      <c r="T1760" s="51">
        <f>VLOOKUP(H1760,'[5]POB PROY 2017'!$D$4:$AP$190,13,FALSE)</f>
        <v>97</v>
      </c>
      <c r="U1760" s="51">
        <f>VLOOKUP(H1760,'[5]POB PROY 2017'!$D$4:$AP$190,14,FALSE)</f>
        <v>97</v>
      </c>
      <c r="V1760" s="51">
        <f>VLOOKUP(H1760,'[5]POB PROY 2017'!$D$4:$AP$190,15,FALSE)</f>
        <v>98</v>
      </c>
      <c r="W1760" s="51">
        <f>VLOOKUP(H1760,'[5]POB PROY 2017'!$D$4:$AP$190,16,FALSE)</f>
        <v>100</v>
      </c>
      <c r="X1760" s="51">
        <f>VLOOKUP(H1760,'[5]POB PROY 2017'!$D$4:$AP$190,17,FALSE)</f>
        <v>102</v>
      </c>
      <c r="Y1760" s="51">
        <f>VLOOKUP(H1760,'[5]POB PROY 2017'!$D$4:$AP$190,18,FALSE)</f>
        <v>104</v>
      </c>
      <c r="Z1760" s="51">
        <f>VLOOKUP(H1760,'[5]POB PROY 2017'!$D$4:$AP$190,19,FALSE)</f>
        <v>106</v>
      </c>
      <c r="AA1760" s="51">
        <f>VLOOKUP(H1760,'[5]POB PROY 2017'!$D$4:$AP$190,20,FALSE)</f>
        <v>107</v>
      </c>
      <c r="AB1760" s="51">
        <f>VLOOKUP(H1760,'[5]POB PROY 2017'!$D$4:$AP$190,21,FALSE)</f>
        <v>105</v>
      </c>
      <c r="AC1760" s="51">
        <f>VLOOKUP(H1760,'[5]POB PROY 2017'!$D$4:$AP$190,22,FALSE)</f>
        <v>101</v>
      </c>
      <c r="AD1760" s="51">
        <f>VLOOKUP(H1760,'[5]POB PROY 2017'!$D$4:$AP$190,23,FALSE)</f>
        <v>468</v>
      </c>
      <c r="AE1760" s="51">
        <f>VLOOKUP(H1760,'[5]POB PROY 2017'!$D$4:$AP$190,24,FALSE)</f>
        <v>464</v>
      </c>
      <c r="AF1760" s="51">
        <f>VLOOKUP(H1760,'[5]POB PROY 2017'!$D$4:$AP$190,25,FALSE)</f>
        <v>449</v>
      </c>
      <c r="AG1760" s="51">
        <f>VLOOKUP(H1760,'[5]POB PROY 2017'!$D$4:$AP$190,26,FALSE)</f>
        <v>394</v>
      </c>
      <c r="AH1760" s="51">
        <f>VLOOKUP(H1760,'[5]POB PROY 2017'!$D$4:$AP$190,27,FALSE)</f>
        <v>368</v>
      </c>
      <c r="AI1760" s="51">
        <f>VLOOKUP(H1760,'[5]POB PROY 2017'!$D$4:$AP$190,28,FALSE)</f>
        <v>293</v>
      </c>
      <c r="AJ1760" s="51">
        <f>VLOOKUP(H1760,'[5]POB PROY 2017'!$D$4:$AP$190,29,FALSE)</f>
        <v>222</v>
      </c>
      <c r="AK1760" s="51">
        <f>VLOOKUP(H1760,'[5]POB PROY 2017'!$D$4:$AP$190,30,FALSE)</f>
        <v>171</v>
      </c>
      <c r="AL1760" s="51">
        <f>VLOOKUP(H1760,'[5]POB PROY 2017'!$D$4:$AP$190,31,FALSE)</f>
        <v>119</v>
      </c>
      <c r="AM1760" s="51">
        <f>VLOOKUP(H1760,'[5]POB PROY 2017'!$D$4:$AP$190,32,FALSE)</f>
        <v>85</v>
      </c>
      <c r="AN1760" s="51">
        <f>VLOOKUP(H1760,'[5]POB PROY 2017'!$D$4:$AP$190,33,FALSE)</f>
        <v>57</v>
      </c>
      <c r="AO1760" s="51">
        <f>VLOOKUP(H1760,'[5]POB PROY 2017'!$D$4:$AP$190,34,FALSE)</f>
        <v>37</v>
      </c>
      <c r="AP1760" s="51">
        <f>VLOOKUP(H1760,'[5]POB PROY 2017'!$D$4:$AP$190,35,FALSE)</f>
        <v>31</v>
      </c>
      <c r="AQ1760" s="51">
        <f>VLOOKUP(H1760,'[5]POB PROY 2017'!$D$4:$AP$190,36,FALSE)</f>
        <v>245</v>
      </c>
      <c r="AR1760" s="51">
        <f>VLOOKUP(H1760,'[5]POB PROY 2017'!$D$4:$AP$190,37,FALSE)</f>
        <v>265</v>
      </c>
      <c r="AS1760" s="51">
        <f>VLOOKUP(H1760,'[5]POB PROY 2017'!$D$4:$AP$190,38,FALSE)</f>
        <v>1220</v>
      </c>
      <c r="AT1760" s="51">
        <f>VLOOKUP(H1760,'[5]POB PROY 2017'!$D$4:$AP$190,39,FALSE)</f>
        <v>200</v>
      </c>
      <c r="AU1760" s="58">
        <v>4212</v>
      </c>
      <c r="AV1760" s="109"/>
      <c r="AW1760" s="109"/>
    </row>
    <row r="1761" spans="1:49" s="33" customFormat="1" ht="12">
      <c r="A1761" s="21">
        <v>1757</v>
      </c>
      <c r="B1761" s="86">
        <v>4213</v>
      </c>
      <c r="C1761" s="76" t="s">
        <v>998</v>
      </c>
      <c r="D1761" s="76" t="s">
        <v>829</v>
      </c>
      <c r="E1761" s="76" t="s">
        <v>830</v>
      </c>
      <c r="F1761" s="44" t="s">
        <v>832</v>
      </c>
      <c r="G1761" s="78" t="s">
        <v>680</v>
      </c>
      <c r="H1761" s="86">
        <v>4213</v>
      </c>
      <c r="I1761" s="16">
        <f t="shared" si="1104"/>
        <v>7612</v>
      </c>
      <c r="J1761" s="51">
        <f>VLOOKUP(H1761,'[5]POB PROY 2017'!$D$4:$AP$190,3,FALSE)</f>
        <v>182</v>
      </c>
      <c r="K1761" s="51">
        <v>177</v>
      </c>
      <c r="L1761" s="51">
        <v>175</v>
      </c>
      <c r="M1761" s="51">
        <f>VLOOKUP(H1761,'[5]POB PROY 2017'!$D$4:$AP$190,6,FALSE)</f>
        <v>165</v>
      </c>
      <c r="N1761" s="51">
        <f>VLOOKUP(H1761,'[5]POB PROY 2017'!$D$4:$AP$190,7,FALSE)</f>
        <v>178</v>
      </c>
      <c r="O1761" s="51">
        <f>VLOOKUP(H1761,'[5]POB PROY 2017'!$D$4:$AP$190,8,FALSE)</f>
        <v>168</v>
      </c>
      <c r="P1761" s="51">
        <f>VLOOKUP(H1761,'[5]POB PROY 2017'!$D$4:$AP$190,9,FALSE)</f>
        <v>135</v>
      </c>
      <c r="Q1761" s="51">
        <f>VLOOKUP(H1761,'[5]POB PROY 2017'!$D$4:$AP$190,10,FALSE)</f>
        <v>136</v>
      </c>
      <c r="R1761" s="51">
        <f>VLOOKUP(H1761,'[5]POB PROY 2017'!$D$4:$AP$190,11,FALSE)</f>
        <v>138</v>
      </c>
      <c r="S1761" s="51">
        <f>VLOOKUP(H1761,'[5]POB PROY 2017'!$D$4:$AP$190,12,FALSE)</f>
        <v>139</v>
      </c>
      <c r="T1761" s="51">
        <f>VLOOKUP(H1761,'[5]POB PROY 2017'!$D$4:$AP$190,13,FALSE)</f>
        <v>140</v>
      </c>
      <c r="U1761" s="51">
        <f>VLOOKUP(H1761,'[5]POB PROY 2017'!$D$4:$AP$190,14,FALSE)</f>
        <v>140</v>
      </c>
      <c r="V1761" s="51">
        <f>VLOOKUP(H1761,'[5]POB PROY 2017'!$D$4:$AP$190,15,FALSE)</f>
        <v>141</v>
      </c>
      <c r="W1761" s="51">
        <f>VLOOKUP(H1761,'[5]POB PROY 2017'!$D$4:$AP$190,16,FALSE)</f>
        <v>144</v>
      </c>
      <c r="X1761" s="51">
        <f>VLOOKUP(H1761,'[5]POB PROY 2017'!$D$4:$AP$190,17,FALSE)</f>
        <v>147</v>
      </c>
      <c r="Y1761" s="51">
        <f>VLOOKUP(H1761,'[5]POB PROY 2017'!$D$4:$AP$190,18,FALSE)</f>
        <v>150</v>
      </c>
      <c r="Z1761" s="51">
        <f>VLOOKUP(H1761,'[5]POB PROY 2017'!$D$4:$AP$190,19,FALSE)</f>
        <v>153</v>
      </c>
      <c r="AA1761" s="51">
        <f>VLOOKUP(H1761,'[5]POB PROY 2017'!$D$4:$AP$190,20,FALSE)</f>
        <v>154</v>
      </c>
      <c r="AB1761" s="51">
        <f>VLOOKUP(H1761,'[5]POB PROY 2017'!$D$4:$AP$190,21,FALSE)</f>
        <v>151</v>
      </c>
      <c r="AC1761" s="51">
        <f>VLOOKUP(H1761,'[5]POB PROY 2017'!$D$4:$AP$190,22,FALSE)</f>
        <v>146</v>
      </c>
      <c r="AD1761" s="51">
        <f>VLOOKUP(H1761,'[5]POB PROY 2017'!$D$4:$AP$190,23,FALSE)</f>
        <v>674</v>
      </c>
      <c r="AE1761" s="51">
        <f>VLOOKUP(H1761,'[5]POB PROY 2017'!$D$4:$AP$190,24,FALSE)</f>
        <v>669</v>
      </c>
      <c r="AF1761" s="51">
        <f>VLOOKUP(H1761,'[5]POB PROY 2017'!$D$4:$AP$190,25,FALSE)</f>
        <v>647</v>
      </c>
      <c r="AG1761" s="51">
        <f>VLOOKUP(H1761,'[5]POB PROY 2017'!$D$4:$AP$190,26,FALSE)</f>
        <v>568</v>
      </c>
      <c r="AH1761" s="51">
        <f>VLOOKUP(H1761,'[5]POB PROY 2017'!$D$4:$AP$190,27,FALSE)</f>
        <v>530</v>
      </c>
      <c r="AI1761" s="51">
        <f>VLOOKUP(H1761,'[5]POB PROY 2017'!$D$4:$AP$190,28,FALSE)</f>
        <v>423</v>
      </c>
      <c r="AJ1761" s="51">
        <f>VLOOKUP(H1761,'[5]POB PROY 2017'!$D$4:$AP$190,29,FALSE)</f>
        <v>321</v>
      </c>
      <c r="AK1761" s="51">
        <f>VLOOKUP(H1761,'[5]POB PROY 2017'!$D$4:$AP$190,30,FALSE)</f>
        <v>247</v>
      </c>
      <c r="AL1761" s="51">
        <f>VLOOKUP(H1761,'[5]POB PROY 2017'!$D$4:$AP$190,31,FALSE)</f>
        <v>171</v>
      </c>
      <c r="AM1761" s="51">
        <f>VLOOKUP(H1761,'[5]POB PROY 2017'!$D$4:$AP$190,32,FALSE)</f>
        <v>123</v>
      </c>
      <c r="AN1761" s="51">
        <f>VLOOKUP(H1761,'[5]POB PROY 2017'!$D$4:$AP$190,33,FALSE)</f>
        <v>82</v>
      </c>
      <c r="AO1761" s="51">
        <f>VLOOKUP(H1761,'[5]POB PROY 2017'!$D$4:$AP$190,34,FALSE)</f>
        <v>53</v>
      </c>
      <c r="AP1761" s="51">
        <f>VLOOKUP(H1761,'[5]POB PROY 2017'!$D$4:$AP$190,35,FALSE)</f>
        <v>45</v>
      </c>
      <c r="AQ1761" s="51">
        <f>VLOOKUP(H1761,'[5]POB PROY 2017'!$D$4:$AP$190,36,FALSE)</f>
        <v>353</v>
      </c>
      <c r="AR1761" s="51">
        <f>VLOOKUP(H1761,'[5]POB PROY 2017'!$D$4:$AP$190,37,FALSE)</f>
        <v>381</v>
      </c>
      <c r="AS1761" s="51">
        <f>VLOOKUP(H1761,'[5]POB PROY 2017'!$D$4:$AP$190,38,FALSE)</f>
        <v>1759</v>
      </c>
      <c r="AT1761" s="51">
        <f>VLOOKUP(H1761,'[5]POB PROY 2017'!$D$4:$AP$190,39,FALSE)</f>
        <v>139</v>
      </c>
      <c r="AU1761" s="58">
        <v>4213</v>
      </c>
      <c r="AV1761" s="109"/>
      <c r="AW1761" s="109"/>
    </row>
    <row r="1762" spans="1:49" s="33" customFormat="1" ht="12">
      <c r="A1762" s="21">
        <v>1758</v>
      </c>
      <c r="B1762" s="86">
        <v>4214</v>
      </c>
      <c r="C1762" s="76" t="s">
        <v>998</v>
      </c>
      <c r="D1762" s="76" t="s">
        <v>829</v>
      </c>
      <c r="E1762" s="76" t="s">
        <v>830</v>
      </c>
      <c r="F1762" s="44" t="s">
        <v>833</v>
      </c>
      <c r="G1762" s="78" t="s">
        <v>662</v>
      </c>
      <c r="H1762" s="86">
        <v>4214</v>
      </c>
      <c r="I1762" s="16">
        <f t="shared" si="1104"/>
        <v>2393</v>
      </c>
      <c r="J1762" s="51">
        <f>VLOOKUP(H1762,'[5]POB PROY 2017'!$D$4:$AP$190,3,FALSE)</f>
        <v>29</v>
      </c>
      <c r="K1762" s="51">
        <v>31</v>
      </c>
      <c r="L1762" s="51">
        <v>35</v>
      </c>
      <c r="M1762" s="51">
        <f>VLOOKUP(H1762,'[5]POB PROY 2017'!$D$4:$AP$190,6,FALSE)</f>
        <v>47</v>
      </c>
      <c r="N1762" s="51">
        <f>VLOOKUP(H1762,'[5]POB PROY 2017'!$D$4:$AP$190,7,FALSE)</f>
        <v>42</v>
      </c>
      <c r="O1762" s="51">
        <f>VLOOKUP(H1762,'[5]POB PROY 2017'!$D$4:$AP$190,8,FALSE)</f>
        <v>30</v>
      </c>
      <c r="P1762" s="51">
        <f>VLOOKUP(H1762,'[5]POB PROY 2017'!$D$4:$AP$190,9,FALSE)</f>
        <v>45</v>
      </c>
      <c r="Q1762" s="51">
        <f>VLOOKUP(H1762,'[5]POB PROY 2017'!$D$4:$AP$190,10,FALSE)</f>
        <v>45</v>
      </c>
      <c r="R1762" s="51">
        <f>VLOOKUP(H1762,'[5]POB PROY 2017'!$D$4:$AP$190,11,FALSE)</f>
        <v>46</v>
      </c>
      <c r="S1762" s="51">
        <f>VLOOKUP(H1762,'[5]POB PROY 2017'!$D$4:$AP$190,12,FALSE)</f>
        <v>46</v>
      </c>
      <c r="T1762" s="51">
        <f>VLOOKUP(H1762,'[5]POB PROY 2017'!$D$4:$AP$190,13,FALSE)</f>
        <v>46</v>
      </c>
      <c r="U1762" s="51">
        <f>VLOOKUP(H1762,'[5]POB PROY 2017'!$D$4:$AP$190,14,FALSE)</f>
        <v>46</v>
      </c>
      <c r="V1762" s="51">
        <f>VLOOKUP(H1762,'[5]POB PROY 2017'!$D$4:$AP$190,15,FALSE)</f>
        <v>47</v>
      </c>
      <c r="W1762" s="51">
        <f>VLOOKUP(H1762,'[5]POB PROY 2017'!$D$4:$AP$190,16,FALSE)</f>
        <v>48</v>
      </c>
      <c r="X1762" s="51">
        <f>VLOOKUP(H1762,'[5]POB PROY 2017'!$D$4:$AP$190,17,FALSE)</f>
        <v>49</v>
      </c>
      <c r="Y1762" s="51">
        <f>VLOOKUP(H1762,'[5]POB PROY 2017'!$D$4:$AP$190,18,FALSE)</f>
        <v>50</v>
      </c>
      <c r="Z1762" s="51">
        <f>VLOOKUP(H1762,'[5]POB PROY 2017'!$D$4:$AP$190,19,FALSE)</f>
        <v>51</v>
      </c>
      <c r="AA1762" s="51">
        <f>VLOOKUP(H1762,'[5]POB PROY 2017'!$D$4:$AP$190,20,FALSE)</f>
        <v>51</v>
      </c>
      <c r="AB1762" s="51">
        <f>VLOOKUP(H1762,'[5]POB PROY 2017'!$D$4:$AP$190,21,FALSE)</f>
        <v>50</v>
      </c>
      <c r="AC1762" s="51">
        <f>VLOOKUP(H1762,'[5]POB PROY 2017'!$D$4:$AP$190,22,FALSE)</f>
        <v>48</v>
      </c>
      <c r="AD1762" s="51">
        <f>VLOOKUP(H1762,'[5]POB PROY 2017'!$D$4:$AP$190,23,FALSE)</f>
        <v>224</v>
      </c>
      <c r="AE1762" s="51">
        <f>VLOOKUP(H1762,'[5]POB PROY 2017'!$D$4:$AP$190,24,FALSE)</f>
        <v>222</v>
      </c>
      <c r="AF1762" s="51">
        <f>VLOOKUP(H1762,'[5]POB PROY 2017'!$D$4:$AP$190,25,FALSE)</f>
        <v>215</v>
      </c>
      <c r="AG1762" s="51">
        <f>VLOOKUP(H1762,'[5]POB PROY 2017'!$D$4:$AP$190,26,FALSE)</f>
        <v>188</v>
      </c>
      <c r="AH1762" s="51">
        <f>VLOOKUP(H1762,'[5]POB PROY 2017'!$D$4:$AP$190,27,FALSE)</f>
        <v>176</v>
      </c>
      <c r="AI1762" s="51">
        <f>VLOOKUP(H1762,'[5]POB PROY 2017'!$D$4:$AP$190,28,FALSE)</f>
        <v>140</v>
      </c>
      <c r="AJ1762" s="51">
        <f>VLOOKUP(H1762,'[5]POB PROY 2017'!$D$4:$AP$190,29,FALSE)</f>
        <v>106</v>
      </c>
      <c r="AK1762" s="51">
        <f>VLOOKUP(H1762,'[5]POB PROY 2017'!$D$4:$AP$190,30,FALSE)</f>
        <v>82</v>
      </c>
      <c r="AL1762" s="51">
        <f>VLOOKUP(H1762,'[5]POB PROY 2017'!$D$4:$AP$190,31,FALSE)</f>
        <v>57</v>
      </c>
      <c r="AM1762" s="51">
        <f>VLOOKUP(H1762,'[5]POB PROY 2017'!$D$4:$AP$190,32,FALSE)</f>
        <v>41</v>
      </c>
      <c r="AN1762" s="51">
        <f>VLOOKUP(H1762,'[5]POB PROY 2017'!$D$4:$AP$190,33,FALSE)</f>
        <v>27</v>
      </c>
      <c r="AO1762" s="51">
        <f>VLOOKUP(H1762,'[5]POB PROY 2017'!$D$4:$AP$190,34,FALSE)</f>
        <v>18</v>
      </c>
      <c r="AP1762" s="51">
        <f>VLOOKUP(H1762,'[5]POB PROY 2017'!$D$4:$AP$190,35,FALSE)</f>
        <v>15</v>
      </c>
      <c r="AQ1762" s="51">
        <f>VLOOKUP(H1762,'[5]POB PROY 2017'!$D$4:$AP$190,36,FALSE)</f>
        <v>117</v>
      </c>
      <c r="AR1762" s="51">
        <f>VLOOKUP(H1762,'[5]POB PROY 2017'!$D$4:$AP$190,37,FALSE)</f>
        <v>126</v>
      </c>
      <c r="AS1762" s="51">
        <f>VLOOKUP(H1762,'[5]POB PROY 2017'!$D$4:$AP$190,38,FALSE)</f>
        <v>583</v>
      </c>
      <c r="AT1762" s="51">
        <f>VLOOKUP(H1762,'[5]POB PROY 2017'!$D$4:$AP$190,39,FALSE)</f>
        <v>46</v>
      </c>
      <c r="AU1762" s="58">
        <v>4214</v>
      </c>
      <c r="AV1762" s="109"/>
      <c r="AW1762" s="109"/>
    </row>
    <row r="1763" spans="1:49" s="33" customFormat="1" ht="12">
      <c r="A1763" s="6">
        <v>1759</v>
      </c>
      <c r="B1763" s="86">
        <v>4215</v>
      </c>
      <c r="C1763" s="76" t="s">
        <v>998</v>
      </c>
      <c r="D1763" s="76" t="s">
        <v>829</v>
      </c>
      <c r="E1763" s="76" t="s">
        <v>830</v>
      </c>
      <c r="F1763" s="44" t="s">
        <v>834</v>
      </c>
      <c r="G1763" s="78" t="s">
        <v>662</v>
      </c>
      <c r="H1763" s="86">
        <v>4215</v>
      </c>
      <c r="I1763" s="16">
        <f t="shared" si="1104"/>
        <v>2323</v>
      </c>
      <c r="J1763" s="51">
        <f>VLOOKUP(H1763,'[5]POB PROY 2017'!$D$4:$AP$190,3,FALSE)</f>
        <v>31</v>
      </c>
      <c r="K1763" s="51">
        <v>32</v>
      </c>
      <c r="L1763" s="51">
        <v>40</v>
      </c>
      <c r="M1763" s="51">
        <f>VLOOKUP(H1763,'[5]POB PROY 2017'!$D$4:$AP$190,6,FALSE)</f>
        <v>34</v>
      </c>
      <c r="N1763" s="51">
        <f>VLOOKUP(H1763,'[5]POB PROY 2017'!$D$4:$AP$190,7,FALSE)</f>
        <v>43</v>
      </c>
      <c r="O1763" s="51">
        <f>VLOOKUP(H1763,'[5]POB PROY 2017'!$D$4:$AP$190,8,FALSE)</f>
        <v>24</v>
      </c>
      <c r="P1763" s="51">
        <f>VLOOKUP(H1763,'[5]POB PROY 2017'!$D$4:$AP$190,9,FALSE)</f>
        <v>44</v>
      </c>
      <c r="Q1763" s="51">
        <f>VLOOKUP(H1763,'[5]POB PROY 2017'!$D$4:$AP$190,10,FALSE)</f>
        <v>44</v>
      </c>
      <c r="R1763" s="51">
        <f>VLOOKUP(H1763,'[5]POB PROY 2017'!$D$4:$AP$190,11,FALSE)</f>
        <v>44</v>
      </c>
      <c r="S1763" s="51">
        <f>VLOOKUP(H1763,'[5]POB PROY 2017'!$D$4:$AP$190,12,FALSE)</f>
        <v>45</v>
      </c>
      <c r="T1763" s="51">
        <f>VLOOKUP(H1763,'[5]POB PROY 2017'!$D$4:$AP$190,13,FALSE)</f>
        <v>45</v>
      </c>
      <c r="U1763" s="51">
        <f>VLOOKUP(H1763,'[5]POB PROY 2017'!$D$4:$AP$190,14,FALSE)</f>
        <v>45</v>
      </c>
      <c r="V1763" s="51">
        <f>VLOOKUP(H1763,'[5]POB PROY 2017'!$D$4:$AP$190,15,FALSE)</f>
        <v>46</v>
      </c>
      <c r="W1763" s="51">
        <f>VLOOKUP(H1763,'[5]POB PROY 2017'!$D$4:$AP$190,16,FALSE)</f>
        <v>46</v>
      </c>
      <c r="X1763" s="51">
        <f>VLOOKUP(H1763,'[5]POB PROY 2017'!$D$4:$AP$190,17,FALSE)</f>
        <v>47</v>
      </c>
      <c r="Y1763" s="51">
        <f>VLOOKUP(H1763,'[5]POB PROY 2017'!$D$4:$AP$190,18,FALSE)</f>
        <v>48</v>
      </c>
      <c r="Z1763" s="51">
        <f>VLOOKUP(H1763,'[5]POB PROY 2017'!$D$4:$AP$190,19,FALSE)</f>
        <v>49</v>
      </c>
      <c r="AA1763" s="51">
        <f>VLOOKUP(H1763,'[5]POB PROY 2017'!$D$4:$AP$190,20,FALSE)</f>
        <v>50</v>
      </c>
      <c r="AB1763" s="51">
        <f>VLOOKUP(H1763,'[5]POB PROY 2017'!$D$4:$AP$190,21,FALSE)</f>
        <v>49</v>
      </c>
      <c r="AC1763" s="51">
        <f>VLOOKUP(H1763,'[5]POB PROY 2017'!$D$4:$AP$190,22,FALSE)</f>
        <v>47</v>
      </c>
      <c r="AD1763" s="51">
        <f>VLOOKUP(H1763,'[5]POB PROY 2017'!$D$4:$AP$190,23,FALSE)</f>
        <v>218</v>
      </c>
      <c r="AE1763" s="51">
        <f>VLOOKUP(H1763,'[5]POB PROY 2017'!$D$4:$AP$190,24,FALSE)</f>
        <v>216</v>
      </c>
      <c r="AF1763" s="51">
        <f>VLOOKUP(H1763,'[5]POB PROY 2017'!$D$4:$AP$190,25,FALSE)</f>
        <v>209</v>
      </c>
      <c r="AG1763" s="51">
        <f>VLOOKUP(H1763,'[5]POB PROY 2017'!$D$4:$AP$190,26,FALSE)</f>
        <v>183</v>
      </c>
      <c r="AH1763" s="51">
        <f>VLOOKUP(H1763,'[5]POB PROY 2017'!$D$4:$AP$190,27,FALSE)</f>
        <v>171</v>
      </c>
      <c r="AI1763" s="51">
        <f>VLOOKUP(H1763,'[5]POB PROY 2017'!$D$4:$AP$190,28,FALSE)</f>
        <v>137</v>
      </c>
      <c r="AJ1763" s="51">
        <f>VLOOKUP(H1763,'[5]POB PROY 2017'!$D$4:$AP$190,29,FALSE)</f>
        <v>103</v>
      </c>
      <c r="AK1763" s="51">
        <f>VLOOKUP(H1763,'[5]POB PROY 2017'!$D$4:$AP$190,30,FALSE)</f>
        <v>80</v>
      </c>
      <c r="AL1763" s="51">
        <f>VLOOKUP(H1763,'[5]POB PROY 2017'!$D$4:$AP$190,31,FALSE)</f>
        <v>55</v>
      </c>
      <c r="AM1763" s="51">
        <f>VLOOKUP(H1763,'[5]POB PROY 2017'!$D$4:$AP$190,32,FALSE)</f>
        <v>40</v>
      </c>
      <c r="AN1763" s="51">
        <f>VLOOKUP(H1763,'[5]POB PROY 2017'!$D$4:$AP$190,33,FALSE)</f>
        <v>27</v>
      </c>
      <c r="AO1763" s="51">
        <f>VLOOKUP(H1763,'[5]POB PROY 2017'!$D$4:$AP$190,34,FALSE)</f>
        <v>17</v>
      </c>
      <c r="AP1763" s="51">
        <f>VLOOKUP(H1763,'[5]POB PROY 2017'!$D$4:$AP$190,35,FALSE)</f>
        <v>14</v>
      </c>
      <c r="AQ1763" s="51">
        <f>VLOOKUP(H1763,'[5]POB PROY 2017'!$D$4:$AP$190,36,FALSE)</f>
        <v>114</v>
      </c>
      <c r="AR1763" s="51">
        <f>VLOOKUP(H1763,'[5]POB PROY 2017'!$D$4:$AP$190,37,FALSE)</f>
        <v>123</v>
      </c>
      <c r="AS1763" s="51">
        <f>VLOOKUP(H1763,'[5]POB PROY 2017'!$D$4:$AP$190,38,FALSE)</f>
        <v>568</v>
      </c>
      <c r="AT1763" s="51">
        <f>VLOOKUP(H1763,'[5]POB PROY 2017'!$D$4:$AP$190,39,FALSE)</f>
        <v>35</v>
      </c>
      <c r="AU1763" s="58">
        <v>4215</v>
      </c>
      <c r="AV1763" s="109"/>
      <c r="AW1763" s="109"/>
    </row>
    <row r="1764" spans="1:49" s="33" customFormat="1" ht="12">
      <c r="A1764" s="21">
        <v>1760</v>
      </c>
      <c r="B1764" s="86">
        <v>4216</v>
      </c>
      <c r="C1764" s="76" t="s">
        <v>997</v>
      </c>
      <c r="D1764" s="76" t="s">
        <v>807</v>
      </c>
      <c r="E1764" s="76" t="s">
        <v>817</v>
      </c>
      <c r="F1764" s="44" t="s">
        <v>568</v>
      </c>
      <c r="G1764" s="78" t="s">
        <v>667</v>
      </c>
      <c r="H1764" s="86">
        <v>4216</v>
      </c>
      <c r="I1764" s="16">
        <f t="shared" si="1104"/>
        <v>1537</v>
      </c>
      <c r="J1764" s="51">
        <f>VLOOKUP(H1764,'[5]POB PROY 2017'!$D$4:$AP$190,3,FALSE)</f>
        <v>17</v>
      </c>
      <c r="K1764" s="51">
        <v>15</v>
      </c>
      <c r="L1764" s="51">
        <v>10</v>
      </c>
      <c r="M1764" s="51">
        <f>VLOOKUP(H1764,'[5]POB PROY 2017'!$D$4:$AP$190,6,FALSE)</f>
        <v>10</v>
      </c>
      <c r="N1764" s="51">
        <f>VLOOKUP(H1764,'[5]POB PROY 2017'!$D$4:$AP$190,7,FALSE)</f>
        <v>16</v>
      </c>
      <c r="O1764" s="51">
        <f>VLOOKUP(H1764,'[5]POB PROY 2017'!$D$4:$AP$190,8,FALSE)</f>
        <v>10</v>
      </c>
      <c r="P1764" s="51">
        <f>VLOOKUP(H1764,'[5]POB PROY 2017'!$D$4:$AP$190,9,FALSE)</f>
        <v>30</v>
      </c>
      <c r="Q1764" s="51">
        <f>VLOOKUP(H1764,'[5]POB PROY 2017'!$D$4:$AP$190,10,FALSE)</f>
        <v>30</v>
      </c>
      <c r="R1764" s="51">
        <f>VLOOKUP(H1764,'[5]POB PROY 2017'!$D$4:$AP$190,11,FALSE)</f>
        <v>31</v>
      </c>
      <c r="S1764" s="51">
        <f>VLOOKUP(H1764,'[5]POB PROY 2017'!$D$4:$AP$190,12,FALSE)</f>
        <v>31</v>
      </c>
      <c r="T1764" s="51">
        <f>VLOOKUP(H1764,'[5]POB PROY 2017'!$D$4:$AP$190,13,FALSE)</f>
        <v>31</v>
      </c>
      <c r="U1764" s="51">
        <f>VLOOKUP(H1764,'[5]POB PROY 2017'!$D$4:$AP$190,14,FALSE)</f>
        <v>31</v>
      </c>
      <c r="V1764" s="51">
        <f>VLOOKUP(H1764,'[5]POB PROY 2017'!$D$4:$AP$190,15,FALSE)</f>
        <v>31</v>
      </c>
      <c r="W1764" s="51">
        <f>VLOOKUP(H1764,'[5]POB PROY 2017'!$D$4:$AP$190,16,FALSE)</f>
        <v>32</v>
      </c>
      <c r="X1764" s="51">
        <f>VLOOKUP(H1764,'[5]POB PROY 2017'!$D$4:$AP$190,17,FALSE)</f>
        <v>33</v>
      </c>
      <c r="Y1764" s="51">
        <f>VLOOKUP(H1764,'[5]POB PROY 2017'!$D$4:$AP$190,18,FALSE)</f>
        <v>33</v>
      </c>
      <c r="Z1764" s="51">
        <f>VLOOKUP(H1764,'[5]POB PROY 2017'!$D$4:$AP$190,19,FALSE)</f>
        <v>34</v>
      </c>
      <c r="AA1764" s="51">
        <f>VLOOKUP(H1764,'[5]POB PROY 2017'!$D$4:$AP$190,20,FALSE)</f>
        <v>34</v>
      </c>
      <c r="AB1764" s="51">
        <f>VLOOKUP(H1764,'[5]POB PROY 2017'!$D$4:$AP$190,21,FALSE)</f>
        <v>34</v>
      </c>
      <c r="AC1764" s="51">
        <f>VLOOKUP(H1764,'[5]POB PROY 2017'!$D$4:$AP$190,22,FALSE)</f>
        <v>32</v>
      </c>
      <c r="AD1764" s="51">
        <f>VLOOKUP(H1764,'[5]POB PROY 2017'!$D$4:$AP$190,23,FALSE)</f>
        <v>150</v>
      </c>
      <c r="AE1764" s="51">
        <f>VLOOKUP(H1764,'[5]POB PROY 2017'!$D$4:$AP$190,24,FALSE)</f>
        <v>149</v>
      </c>
      <c r="AF1764" s="51">
        <f>VLOOKUP(H1764,'[5]POB PROY 2017'!$D$4:$AP$190,25,FALSE)</f>
        <v>144</v>
      </c>
      <c r="AG1764" s="51">
        <f>VLOOKUP(H1764,'[5]POB PROY 2017'!$D$4:$AP$190,26,FALSE)</f>
        <v>126</v>
      </c>
      <c r="AH1764" s="51">
        <f>VLOOKUP(H1764,'[5]POB PROY 2017'!$D$4:$AP$190,27,FALSE)</f>
        <v>118</v>
      </c>
      <c r="AI1764" s="51">
        <f>VLOOKUP(H1764,'[5]POB PROY 2017'!$D$4:$AP$190,28,FALSE)</f>
        <v>94</v>
      </c>
      <c r="AJ1764" s="51">
        <f>VLOOKUP(H1764,'[5]POB PROY 2017'!$D$4:$AP$190,29,FALSE)</f>
        <v>71</v>
      </c>
      <c r="AK1764" s="51">
        <f>VLOOKUP(H1764,'[5]POB PROY 2017'!$D$4:$AP$190,30,FALSE)</f>
        <v>55</v>
      </c>
      <c r="AL1764" s="51">
        <f>VLOOKUP(H1764,'[5]POB PROY 2017'!$D$4:$AP$190,31,FALSE)</f>
        <v>38</v>
      </c>
      <c r="AM1764" s="51">
        <f>VLOOKUP(H1764,'[5]POB PROY 2017'!$D$4:$AP$190,32,FALSE)</f>
        <v>27</v>
      </c>
      <c r="AN1764" s="51">
        <f>VLOOKUP(H1764,'[5]POB PROY 2017'!$D$4:$AP$190,33,FALSE)</f>
        <v>18</v>
      </c>
      <c r="AO1764" s="51">
        <f>VLOOKUP(H1764,'[5]POB PROY 2017'!$D$4:$AP$190,34,FALSE)</f>
        <v>12</v>
      </c>
      <c r="AP1764" s="51">
        <f>VLOOKUP(H1764,'[5]POB PROY 2017'!$D$4:$AP$190,35,FALSE)</f>
        <v>10</v>
      </c>
      <c r="AQ1764" s="51">
        <f>VLOOKUP(H1764,'[5]POB PROY 2017'!$D$4:$AP$190,36,FALSE)</f>
        <v>79</v>
      </c>
      <c r="AR1764" s="51">
        <f>VLOOKUP(H1764,'[5]POB PROY 2017'!$D$4:$AP$190,37,FALSE)</f>
        <v>85</v>
      </c>
      <c r="AS1764" s="51">
        <f>VLOOKUP(H1764,'[5]POB PROY 2017'!$D$4:$AP$190,38,FALSE)</f>
        <v>391</v>
      </c>
      <c r="AT1764" s="51">
        <f>VLOOKUP(H1764,'[5]POB PROY 2017'!$D$4:$AP$190,39,FALSE)</f>
        <v>15</v>
      </c>
      <c r="AU1764" s="58">
        <v>4216</v>
      </c>
      <c r="AV1764" s="109"/>
      <c r="AW1764" s="109"/>
    </row>
    <row r="1765" spans="1:49" s="33" customFormat="1" ht="12">
      <c r="A1765" s="21">
        <v>1761</v>
      </c>
      <c r="B1765" s="86">
        <v>4217</v>
      </c>
      <c r="C1765" s="76" t="s">
        <v>998</v>
      </c>
      <c r="D1765" s="76" t="s">
        <v>829</v>
      </c>
      <c r="E1765" s="76" t="s">
        <v>830</v>
      </c>
      <c r="F1765" s="44" t="s">
        <v>839</v>
      </c>
      <c r="G1765" s="78" t="s">
        <v>662</v>
      </c>
      <c r="H1765" s="86">
        <v>4217</v>
      </c>
      <c r="I1765" s="16">
        <f t="shared" si="1104"/>
        <v>561</v>
      </c>
      <c r="J1765" s="51">
        <f>VLOOKUP(H1765,'[5]POB PROY 2017'!$D$4:$AP$190,3,FALSE)</f>
        <v>7</v>
      </c>
      <c r="K1765" s="51">
        <v>11</v>
      </c>
      <c r="L1765" s="51">
        <v>18</v>
      </c>
      <c r="M1765" s="51">
        <f>VLOOKUP(H1765,'[5]POB PROY 2017'!$D$4:$AP$190,6,FALSE)</f>
        <v>10</v>
      </c>
      <c r="N1765" s="51">
        <f>VLOOKUP(H1765,'[5]POB PROY 2017'!$D$4:$AP$190,7,FALSE)</f>
        <v>10</v>
      </c>
      <c r="O1765" s="51">
        <f>VLOOKUP(H1765,'[5]POB PROY 2017'!$D$4:$AP$190,8,FALSE)</f>
        <v>10</v>
      </c>
      <c r="P1765" s="51">
        <f>VLOOKUP(H1765,'[5]POB PROY 2017'!$D$4:$AP$190,9,FALSE)</f>
        <v>10</v>
      </c>
      <c r="Q1765" s="51">
        <f>VLOOKUP(H1765,'[5]POB PROY 2017'!$D$4:$AP$190,10,FALSE)</f>
        <v>10</v>
      </c>
      <c r="R1765" s="51">
        <f>VLOOKUP(H1765,'[5]POB PROY 2017'!$D$4:$AP$190,11,FALSE)</f>
        <v>10</v>
      </c>
      <c r="S1765" s="51">
        <f>VLOOKUP(H1765,'[5]POB PROY 2017'!$D$4:$AP$190,12,FALSE)</f>
        <v>10</v>
      </c>
      <c r="T1765" s="51">
        <f>VLOOKUP(H1765,'[5]POB PROY 2017'!$D$4:$AP$190,13,FALSE)</f>
        <v>11</v>
      </c>
      <c r="U1765" s="51">
        <f>VLOOKUP(H1765,'[5]POB PROY 2017'!$D$4:$AP$190,14,FALSE)</f>
        <v>11</v>
      </c>
      <c r="V1765" s="51">
        <f>VLOOKUP(H1765,'[5]POB PROY 2017'!$D$4:$AP$190,15,FALSE)</f>
        <v>11</v>
      </c>
      <c r="W1765" s="51">
        <f>VLOOKUP(H1765,'[5]POB PROY 2017'!$D$4:$AP$190,16,FALSE)</f>
        <v>11</v>
      </c>
      <c r="X1765" s="51">
        <f>VLOOKUP(H1765,'[5]POB PROY 2017'!$D$4:$AP$190,17,FALSE)</f>
        <v>11</v>
      </c>
      <c r="Y1765" s="51">
        <f>VLOOKUP(H1765,'[5]POB PROY 2017'!$D$4:$AP$190,18,FALSE)</f>
        <v>11</v>
      </c>
      <c r="Z1765" s="51">
        <f>VLOOKUP(H1765,'[5]POB PROY 2017'!$D$4:$AP$190,19,FALSE)</f>
        <v>12</v>
      </c>
      <c r="AA1765" s="51">
        <f>VLOOKUP(H1765,'[5]POB PROY 2017'!$D$4:$AP$190,20,FALSE)</f>
        <v>12</v>
      </c>
      <c r="AB1765" s="51">
        <f>VLOOKUP(H1765,'[5]POB PROY 2017'!$D$4:$AP$190,21,FALSE)</f>
        <v>11</v>
      </c>
      <c r="AC1765" s="51">
        <f>VLOOKUP(H1765,'[5]POB PROY 2017'!$D$4:$AP$190,22,FALSE)</f>
        <v>11</v>
      </c>
      <c r="AD1765" s="51">
        <f>VLOOKUP(H1765,'[5]POB PROY 2017'!$D$4:$AP$190,23,FALSE)</f>
        <v>51</v>
      </c>
      <c r="AE1765" s="51">
        <f>VLOOKUP(H1765,'[5]POB PROY 2017'!$D$4:$AP$190,24,FALSE)</f>
        <v>50</v>
      </c>
      <c r="AF1765" s="51">
        <f>VLOOKUP(H1765,'[5]POB PROY 2017'!$D$4:$AP$190,25,FALSE)</f>
        <v>49</v>
      </c>
      <c r="AG1765" s="51">
        <f>VLOOKUP(H1765,'[5]POB PROY 2017'!$D$4:$AP$190,26,FALSE)</f>
        <v>43</v>
      </c>
      <c r="AH1765" s="51">
        <f>VLOOKUP(H1765,'[5]POB PROY 2017'!$D$4:$AP$190,27,FALSE)</f>
        <v>40</v>
      </c>
      <c r="AI1765" s="51">
        <f>VLOOKUP(H1765,'[5]POB PROY 2017'!$D$4:$AP$190,28,FALSE)</f>
        <v>32</v>
      </c>
      <c r="AJ1765" s="51">
        <f>VLOOKUP(H1765,'[5]POB PROY 2017'!$D$4:$AP$190,29,FALSE)</f>
        <v>24</v>
      </c>
      <c r="AK1765" s="51">
        <f>VLOOKUP(H1765,'[5]POB PROY 2017'!$D$4:$AP$190,30,FALSE)</f>
        <v>19</v>
      </c>
      <c r="AL1765" s="51">
        <f>VLOOKUP(H1765,'[5]POB PROY 2017'!$D$4:$AP$190,31,FALSE)</f>
        <v>13</v>
      </c>
      <c r="AM1765" s="51">
        <f>VLOOKUP(H1765,'[5]POB PROY 2017'!$D$4:$AP$190,32,FALSE)</f>
        <v>9</v>
      </c>
      <c r="AN1765" s="51">
        <f>VLOOKUP(H1765,'[5]POB PROY 2017'!$D$4:$AP$190,33,FALSE)</f>
        <v>6</v>
      </c>
      <c r="AO1765" s="51">
        <f>VLOOKUP(H1765,'[5]POB PROY 2017'!$D$4:$AP$190,34,FALSE)</f>
        <v>4</v>
      </c>
      <c r="AP1765" s="51">
        <f>VLOOKUP(H1765,'[5]POB PROY 2017'!$D$4:$AP$190,35,FALSE)</f>
        <v>3</v>
      </c>
      <c r="AQ1765" s="51">
        <f>VLOOKUP(H1765,'[5]POB PROY 2017'!$D$4:$AP$190,36,FALSE)</f>
        <v>27</v>
      </c>
      <c r="AR1765" s="51">
        <f>VLOOKUP(H1765,'[5]POB PROY 2017'!$D$4:$AP$190,37,FALSE)</f>
        <v>29</v>
      </c>
      <c r="AS1765" s="51">
        <f>VLOOKUP(H1765,'[5]POB PROY 2017'!$D$4:$AP$190,38,FALSE)</f>
        <v>133</v>
      </c>
      <c r="AT1765" s="51">
        <f>VLOOKUP(H1765,'[5]POB PROY 2017'!$D$4:$AP$190,39,FALSE)</f>
        <v>10</v>
      </c>
      <c r="AU1765" s="58">
        <v>4217</v>
      </c>
      <c r="AV1765" s="109"/>
      <c r="AW1765" s="109"/>
    </row>
    <row r="1766" spans="1:49" s="33" customFormat="1" ht="12">
      <c r="A1766" s="6">
        <v>1762</v>
      </c>
      <c r="B1766" s="86">
        <v>4218</v>
      </c>
      <c r="C1766" s="76" t="s">
        <v>998</v>
      </c>
      <c r="D1766" s="76" t="s">
        <v>829</v>
      </c>
      <c r="E1766" s="76" t="s">
        <v>830</v>
      </c>
      <c r="F1766" s="44" t="s">
        <v>840</v>
      </c>
      <c r="G1766" s="78" t="s">
        <v>662</v>
      </c>
      <c r="H1766" s="86">
        <v>4218</v>
      </c>
      <c r="I1766" s="16">
        <f t="shared" si="1104"/>
        <v>816</v>
      </c>
      <c r="J1766" s="51">
        <f>VLOOKUP(H1766,'[5]POB PROY 2017'!$D$4:$AP$190,3,FALSE)</f>
        <v>6</v>
      </c>
      <c r="K1766" s="51">
        <v>10</v>
      </c>
      <c r="L1766" s="51">
        <v>11</v>
      </c>
      <c r="M1766" s="51">
        <f>VLOOKUP(H1766,'[5]POB PROY 2017'!$D$4:$AP$190,6,FALSE)</f>
        <v>9</v>
      </c>
      <c r="N1766" s="51">
        <f>VLOOKUP(H1766,'[5]POB PROY 2017'!$D$4:$AP$190,7,FALSE)</f>
        <v>2</v>
      </c>
      <c r="O1766" s="51">
        <f>VLOOKUP(H1766,'[5]POB PROY 2017'!$D$4:$AP$190,8,FALSE)</f>
        <v>7</v>
      </c>
      <c r="P1766" s="51">
        <f>VLOOKUP(H1766,'[5]POB PROY 2017'!$D$4:$AP$190,9,FALSE)</f>
        <v>16</v>
      </c>
      <c r="Q1766" s="51">
        <f>VLOOKUP(H1766,'[5]POB PROY 2017'!$D$4:$AP$190,10,FALSE)</f>
        <v>16</v>
      </c>
      <c r="R1766" s="51">
        <f>VLOOKUP(H1766,'[5]POB PROY 2017'!$D$4:$AP$190,11,FALSE)</f>
        <v>16</v>
      </c>
      <c r="S1766" s="51">
        <f>VLOOKUP(H1766,'[5]POB PROY 2017'!$D$4:$AP$190,12,FALSE)</f>
        <v>16</v>
      </c>
      <c r="T1766" s="51">
        <f>VLOOKUP(H1766,'[5]POB PROY 2017'!$D$4:$AP$190,13,FALSE)</f>
        <v>16</v>
      </c>
      <c r="U1766" s="51">
        <f>VLOOKUP(H1766,'[5]POB PROY 2017'!$D$4:$AP$190,14,FALSE)</f>
        <v>16</v>
      </c>
      <c r="V1766" s="51">
        <f>VLOOKUP(H1766,'[5]POB PROY 2017'!$D$4:$AP$190,15,FALSE)</f>
        <v>17</v>
      </c>
      <c r="W1766" s="51">
        <f>VLOOKUP(H1766,'[5]POB PROY 2017'!$D$4:$AP$190,16,FALSE)</f>
        <v>17</v>
      </c>
      <c r="X1766" s="51">
        <f>VLOOKUP(H1766,'[5]POB PROY 2017'!$D$4:$AP$190,17,FALSE)</f>
        <v>17</v>
      </c>
      <c r="Y1766" s="51">
        <f>VLOOKUP(H1766,'[5]POB PROY 2017'!$D$4:$AP$190,18,FALSE)</f>
        <v>18</v>
      </c>
      <c r="Z1766" s="51">
        <f>VLOOKUP(H1766,'[5]POB PROY 2017'!$D$4:$AP$190,19,FALSE)</f>
        <v>18</v>
      </c>
      <c r="AA1766" s="51">
        <f>VLOOKUP(H1766,'[5]POB PROY 2017'!$D$4:$AP$190,20,FALSE)</f>
        <v>18</v>
      </c>
      <c r="AB1766" s="51">
        <f>VLOOKUP(H1766,'[5]POB PROY 2017'!$D$4:$AP$190,21,FALSE)</f>
        <v>18</v>
      </c>
      <c r="AC1766" s="51">
        <f>VLOOKUP(H1766,'[5]POB PROY 2017'!$D$4:$AP$190,22,FALSE)</f>
        <v>17</v>
      </c>
      <c r="AD1766" s="51">
        <f>VLOOKUP(H1766,'[5]POB PROY 2017'!$D$4:$AP$190,23,FALSE)</f>
        <v>79</v>
      </c>
      <c r="AE1766" s="51">
        <f>VLOOKUP(H1766,'[5]POB PROY 2017'!$D$4:$AP$190,24,FALSE)</f>
        <v>79</v>
      </c>
      <c r="AF1766" s="51">
        <f>VLOOKUP(H1766,'[5]POB PROY 2017'!$D$4:$AP$190,25,FALSE)</f>
        <v>76</v>
      </c>
      <c r="AG1766" s="51">
        <f>VLOOKUP(H1766,'[5]POB PROY 2017'!$D$4:$AP$190,26,FALSE)</f>
        <v>67</v>
      </c>
      <c r="AH1766" s="51">
        <f>VLOOKUP(H1766,'[5]POB PROY 2017'!$D$4:$AP$190,27,FALSE)</f>
        <v>62</v>
      </c>
      <c r="AI1766" s="51">
        <f>VLOOKUP(H1766,'[5]POB PROY 2017'!$D$4:$AP$190,28,FALSE)</f>
        <v>50</v>
      </c>
      <c r="AJ1766" s="51">
        <f>VLOOKUP(H1766,'[5]POB PROY 2017'!$D$4:$AP$190,29,FALSE)</f>
        <v>38</v>
      </c>
      <c r="AK1766" s="51">
        <f>VLOOKUP(H1766,'[5]POB PROY 2017'!$D$4:$AP$190,30,FALSE)</f>
        <v>29</v>
      </c>
      <c r="AL1766" s="51">
        <f>VLOOKUP(H1766,'[5]POB PROY 2017'!$D$4:$AP$190,31,FALSE)</f>
        <v>20</v>
      </c>
      <c r="AM1766" s="51">
        <f>VLOOKUP(H1766,'[5]POB PROY 2017'!$D$4:$AP$190,32,FALSE)</f>
        <v>14</v>
      </c>
      <c r="AN1766" s="51">
        <f>VLOOKUP(H1766,'[5]POB PROY 2017'!$D$4:$AP$190,33,FALSE)</f>
        <v>10</v>
      </c>
      <c r="AO1766" s="51">
        <f>VLOOKUP(H1766,'[5]POB PROY 2017'!$D$4:$AP$190,34,FALSE)</f>
        <v>6</v>
      </c>
      <c r="AP1766" s="51">
        <f>VLOOKUP(H1766,'[5]POB PROY 2017'!$D$4:$AP$190,35,FALSE)</f>
        <v>5</v>
      </c>
      <c r="AQ1766" s="51">
        <f>VLOOKUP(H1766,'[5]POB PROY 2017'!$D$4:$AP$190,36,FALSE)</f>
        <v>42</v>
      </c>
      <c r="AR1766" s="51">
        <f>VLOOKUP(H1766,'[5]POB PROY 2017'!$D$4:$AP$190,37,FALSE)</f>
        <v>45</v>
      </c>
      <c r="AS1766" s="51">
        <f>VLOOKUP(H1766,'[5]POB PROY 2017'!$D$4:$AP$190,38,FALSE)</f>
        <v>207</v>
      </c>
      <c r="AT1766" s="51">
        <f>VLOOKUP(H1766,'[5]POB PROY 2017'!$D$4:$AP$190,39,FALSE)</f>
        <v>9</v>
      </c>
      <c r="AU1766" s="58">
        <v>4218</v>
      </c>
      <c r="AV1766" s="109"/>
      <c r="AW1766" s="109"/>
    </row>
    <row r="1767" spans="1:49" s="33" customFormat="1" ht="12">
      <c r="A1767" s="21">
        <v>1763</v>
      </c>
      <c r="B1767" s="86">
        <v>4219</v>
      </c>
      <c r="C1767" s="76" t="s">
        <v>998</v>
      </c>
      <c r="D1767" s="76" t="s">
        <v>829</v>
      </c>
      <c r="E1767" s="76" t="s">
        <v>830</v>
      </c>
      <c r="F1767" s="44" t="s">
        <v>1135</v>
      </c>
      <c r="G1767" s="78" t="s">
        <v>680</v>
      </c>
      <c r="H1767" s="86">
        <v>4219</v>
      </c>
      <c r="I1767" s="16">
        <f t="shared" si="1104"/>
        <v>933</v>
      </c>
      <c r="J1767" s="51">
        <f>VLOOKUP(H1767,'[5]POB PROY 2017'!$D$4:$AP$190,3,FALSE)</f>
        <v>5</v>
      </c>
      <c r="K1767" s="51">
        <v>9</v>
      </c>
      <c r="L1767" s="51">
        <v>11</v>
      </c>
      <c r="M1767" s="51">
        <f>VLOOKUP(H1767,'[5]POB PROY 2017'!$D$4:$AP$190,6,FALSE)</f>
        <v>13</v>
      </c>
      <c r="N1767" s="51">
        <f>VLOOKUP(H1767,'[5]POB PROY 2017'!$D$4:$AP$190,7,FALSE)</f>
        <v>10</v>
      </c>
      <c r="O1767" s="51">
        <f>VLOOKUP(H1767,'[5]POB PROY 2017'!$D$4:$AP$190,8,FALSE)</f>
        <v>12</v>
      </c>
      <c r="P1767" s="51">
        <f>VLOOKUP(H1767,'[5]POB PROY 2017'!$D$4:$AP$190,9,FALSE)</f>
        <v>18</v>
      </c>
      <c r="Q1767" s="51">
        <f>VLOOKUP(H1767,'[5]POB PROY 2017'!$D$4:$AP$190,10,FALSE)</f>
        <v>18</v>
      </c>
      <c r="R1767" s="51">
        <f>VLOOKUP(H1767,'[5]POB PROY 2017'!$D$4:$AP$190,11,FALSE)</f>
        <v>18</v>
      </c>
      <c r="S1767" s="51">
        <f>VLOOKUP(H1767,'[5]POB PROY 2017'!$D$4:$AP$190,12,FALSE)</f>
        <v>18</v>
      </c>
      <c r="T1767" s="51">
        <f>VLOOKUP(H1767,'[5]POB PROY 2017'!$D$4:$AP$190,13,FALSE)</f>
        <v>19</v>
      </c>
      <c r="U1767" s="51">
        <f>VLOOKUP(H1767,'[5]POB PROY 2017'!$D$4:$AP$190,14,FALSE)</f>
        <v>19</v>
      </c>
      <c r="V1767" s="51">
        <f>VLOOKUP(H1767,'[5]POB PROY 2017'!$D$4:$AP$190,15,FALSE)</f>
        <v>19</v>
      </c>
      <c r="W1767" s="51">
        <f>VLOOKUP(H1767,'[5]POB PROY 2017'!$D$4:$AP$190,16,FALSE)</f>
        <v>19</v>
      </c>
      <c r="X1767" s="51">
        <f>VLOOKUP(H1767,'[5]POB PROY 2017'!$D$4:$AP$190,17,FALSE)</f>
        <v>20</v>
      </c>
      <c r="Y1767" s="51">
        <f>VLOOKUP(H1767,'[5]POB PROY 2017'!$D$4:$AP$190,18,FALSE)</f>
        <v>20</v>
      </c>
      <c r="Z1767" s="51">
        <f>VLOOKUP(H1767,'[5]POB PROY 2017'!$D$4:$AP$190,19,FALSE)</f>
        <v>20</v>
      </c>
      <c r="AA1767" s="51">
        <f>VLOOKUP(H1767,'[5]POB PROY 2017'!$D$4:$AP$190,20,FALSE)</f>
        <v>20</v>
      </c>
      <c r="AB1767" s="51">
        <f>VLOOKUP(H1767,'[5]POB PROY 2017'!$D$4:$AP$190,21,FALSE)</f>
        <v>20</v>
      </c>
      <c r="AC1767" s="51">
        <f>VLOOKUP(H1767,'[5]POB PROY 2017'!$D$4:$AP$190,22,FALSE)</f>
        <v>19</v>
      </c>
      <c r="AD1767" s="51">
        <f>VLOOKUP(H1767,'[5]POB PROY 2017'!$D$4:$AP$190,23,FALSE)</f>
        <v>90</v>
      </c>
      <c r="AE1767" s="51">
        <f>VLOOKUP(H1767,'[5]POB PROY 2017'!$D$4:$AP$190,24,FALSE)</f>
        <v>89</v>
      </c>
      <c r="AF1767" s="51">
        <f>VLOOKUP(H1767,'[5]POB PROY 2017'!$D$4:$AP$190,25,FALSE)</f>
        <v>86</v>
      </c>
      <c r="AG1767" s="51">
        <f>VLOOKUP(H1767,'[5]POB PROY 2017'!$D$4:$AP$190,26,FALSE)</f>
        <v>76</v>
      </c>
      <c r="AH1767" s="51">
        <f>VLOOKUP(H1767,'[5]POB PROY 2017'!$D$4:$AP$190,27,FALSE)</f>
        <v>70</v>
      </c>
      <c r="AI1767" s="51">
        <f>VLOOKUP(H1767,'[5]POB PROY 2017'!$D$4:$AP$190,28,FALSE)</f>
        <v>56</v>
      </c>
      <c r="AJ1767" s="51">
        <f>VLOOKUP(H1767,'[5]POB PROY 2017'!$D$4:$AP$190,29,FALSE)</f>
        <v>43</v>
      </c>
      <c r="AK1767" s="51">
        <f>VLOOKUP(H1767,'[5]POB PROY 2017'!$D$4:$AP$190,30,FALSE)</f>
        <v>33</v>
      </c>
      <c r="AL1767" s="51">
        <f>VLOOKUP(H1767,'[5]POB PROY 2017'!$D$4:$AP$190,31,FALSE)</f>
        <v>23</v>
      </c>
      <c r="AM1767" s="51">
        <f>VLOOKUP(H1767,'[5]POB PROY 2017'!$D$4:$AP$190,32,FALSE)</f>
        <v>16</v>
      </c>
      <c r="AN1767" s="51">
        <f>VLOOKUP(H1767,'[5]POB PROY 2017'!$D$4:$AP$190,33,FALSE)</f>
        <v>11</v>
      </c>
      <c r="AO1767" s="51">
        <f>VLOOKUP(H1767,'[5]POB PROY 2017'!$D$4:$AP$190,34,FALSE)</f>
        <v>7</v>
      </c>
      <c r="AP1767" s="51">
        <f>VLOOKUP(H1767,'[5]POB PROY 2017'!$D$4:$AP$190,35,FALSE)</f>
        <v>6</v>
      </c>
      <c r="AQ1767" s="51">
        <f>VLOOKUP(H1767,'[5]POB PROY 2017'!$D$4:$AP$190,36,FALSE)</f>
        <v>47</v>
      </c>
      <c r="AR1767" s="51">
        <f>VLOOKUP(H1767,'[5]POB PROY 2017'!$D$4:$AP$190,37,FALSE)</f>
        <v>51</v>
      </c>
      <c r="AS1767" s="51">
        <f>VLOOKUP(H1767,'[5]POB PROY 2017'!$D$4:$AP$190,38,FALSE)</f>
        <v>234</v>
      </c>
      <c r="AT1767" s="51">
        <f>VLOOKUP(H1767,'[5]POB PROY 2017'!$D$4:$AP$190,39,FALSE)</f>
        <v>13</v>
      </c>
      <c r="AU1767" s="58">
        <v>4219</v>
      </c>
      <c r="AV1767" s="109"/>
      <c r="AW1767" s="109"/>
    </row>
    <row r="1768" spans="1:49" s="33" customFormat="1" ht="12">
      <c r="A1768" s="21">
        <v>1764</v>
      </c>
      <c r="B1768" s="86">
        <v>4220</v>
      </c>
      <c r="C1768" s="76" t="s">
        <v>998</v>
      </c>
      <c r="D1768" s="76" t="s">
        <v>829</v>
      </c>
      <c r="E1768" s="76" t="s">
        <v>830</v>
      </c>
      <c r="F1768" s="44" t="s">
        <v>630</v>
      </c>
      <c r="G1768" s="78" t="s">
        <v>662</v>
      </c>
      <c r="H1768" s="86">
        <v>4220</v>
      </c>
      <c r="I1768" s="16">
        <f t="shared" si="1104"/>
        <v>1777</v>
      </c>
      <c r="J1768" s="51">
        <f>VLOOKUP(H1768,'[5]POB PROY 2017'!$D$4:$AP$190,3,FALSE)</f>
        <v>15</v>
      </c>
      <c r="K1768" s="51">
        <v>17</v>
      </c>
      <c r="L1768" s="51">
        <v>20</v>
      </c>
      <c r="M1768" s="51">
        <f>VLOOKUP(H1768,'[5]POB PROY 2017'!$D$4:$AP$190,6,FALSE)</f>
        <v>24</v>
      </c>
      <c r="N1768" s="51">
        <f>VLOOKUP(H1768,'[5]POB PROY 2017'!$D$4:$AP$190,7,FALSE)</f>
        <v>21</v>
      </c>
      <c r="O1768" s="51">
        <f>VLOOKUP(H1768,'[5]POB PROY 2017'!$D$4:$AP$190,8,FALSE)</f>
        <v>20</v>
      </c>
      <c r="P1768" s="51">
        <f>VLOOKUP(H1768,'[5]POB PROY 2017'!$D$4:$AP$190,9,FALSE)</f>
        <v>34</v>
      </c>
      <c r="Q1768" s="51">
        <f>VLOOKUP(H1768,'[5]POB PROY 2017'!$D$4:$AP$190,10,FALSE)</f>
        <v>34</v>
      </c>
      <c r="R1768" s="51">
        <f>VLOOKUP(H1768,'[5]POB PROY 2017'!$D$4:$AP$190,11,FALSE)</f>
        <v>35</v>
      </c>
      <c r="S1768" s="51">
        <f>VLOOKUP(H1768,'[5]POB PROY 2017'!$D$4:$AP$190,12,FALSE)</f>
        <v>35</v>
      </c>
      <c r="T1768" s="51">
        <f>VLOOKUP(H1768,'[5]POB PROY 2017'!$D$4:$AP$190,13,FALSE)</f>
        <v>35</v>
      </c>
      <c r="U1768" s="51">
        <f>VLOOKUP(H1768,'[5]POB PROY 2017'!$D$4:$AP$190,14,FALSE)</f>
        <v>35</v>
      </c>
      <c r="V1768" s="51">
        <f>VLOOKUP(H1768,'[5]POB PROY 2017'!$D$4:$AP$190,15,FALSE)</f>
        <v>36</v>
      </c>
      <c r="W1768" s="51">
        <f>VLOOKUP(H1768,'[5]POB PROY 2017'!$D$4:$AP$190,16,FALSE)</f>
        <v>36</v>
      </c>
      <c r="X1768" s="51">
        <f>VLOOKUP(H1768,'[5]POB PROY 2017'!$D$4:$AP$190,17,FALSE)</f>
        <v>37</v>
      </c>
      <c r="Y1768" s="51">
        <f>VLOOKUP(H1768,'[5]POB PROY 2017'!$D$4:$AP$190,18,FALSE)</f>
        <v>38</v>
      </c>
      <c r="Z1768" s="51">
        <f>VLOOKUP(H1768,'[5]POB PROY 2017'!$D$4:$AP$190,19,FALSE)</f>
        <v>39</v>
      </c>
      <c r="AA1768" s="51">
        <f>VLOOKUP(H1768,'[5]POB PROY 2017'!$D$4:$AP$190,20,FALSE)</f>
        <v>39</v>
      </c>
      <c r="AB1768" s="51">
        <f>VLOOKUP(H1768,'[5]POB PROY 2017'!$D$4:$AP$190,21,FALSE)</f>
        <v>38</v>
      </c>
      <c r="AC1768" s="51">
        <f>VLOOKUP(H1768,'[5]POB PROY 2017'!$D$4:$AP$190,22,FALSE)</f>
        <v>37</v>
      </c>
      <c r="AD1768" s="51">
        <f>VLOOKUP(H1768,'[5]POB PROY 2017'!$D$4:$AP$190,23,FALSE)</f>
        <v>171</v>
      </c>
      <c r="AE1768" s="51">
        <f>VLOOKUP(H1768,'[5]POB PROY 2017'!$D$4:$AP$190,24,FALSE)</f>
        <v>169</v>
      </c>
      <c r="AF1768" s="51">
        <f>VLOOKUP(H1768,'[5]POB PROY 2017'!$D$4:$AP$190,25,FALSE)</f>
        <v>164</v>
      </c>
      <c r="AG1768" s="51">
        <f>VLOOKUP(H1768,'[5]POB PROY 2017'!$D$4:$AP$190,26,FALSE)</f>
        <v>144</v>
      </c>
      <c r="AH1768" s="51">
        <f>VLOOKUP(H1768,'[5]POB PROY 2017'!$D$4:$AP$190,27,FALSE)</f>
        <v>134</v>
      </c>
      <c r="AI1768" s="51">
        <f>VLOOKUP(H1768,'[5]POB PROY 2017'!$D$4:$AP$190,28,FALSE)</f>
        <v>107</v>
      </c>
      <c r="AJ1768" s="51">
        <f>VLOOKUP(H1768,'[5]POB PROY 2017'!$D$4:$AP$190,29,FALSE)</f>
        <v>81</v>
      </c>
      <c r="AK1768" s="51">
        <f>VLOOKUP(H1768,'[5]POB PROY 2017'!$D$4:$AP$190,30,FALSE)</f>
        <v>62</v>
      </c>
      <c r="AL1768" s="51">
        <f>VLOOKUP(H1768,'[5]POB PROY 2017'!$D$4:$AP$190,31,FALSE)</f>
        <v>43</v>
      </c>
      <c r="AM1768" s="51">
        <f>VLOOKUP(H1768,'[5]POB PROY 2017'!$D$4:$AP$190,32,FALSE)</f>
        <v>31</v>
      </c>
      <c r="AN1768" s="51">
        <f>VLOOKUP(H1768,'[5]POB PROY 2017'!$D$4:$AP$190,33,FALSE)</f>
        <v>21</v>
      </c>
      <c r="AO1768" s="51">
        <f>VLOOKUP(H1768,'[5]POB PROY 2017'!$D$4:$AP$190,34,FALSE)</f>
        <v>14</v>
      </c>
      <c r="AP1768" s="51">
        <f>VLOOKUP(H1768,'[5]POB PROY 2017'!$D$4:$AP$190,35,FALSE)</f>
        <v>11</v>
      </c>
      <c r="AQ1768" s="51">
        <f>VLOOKUP(H1768,'[5]POB PROY 2017'!$D$4:$AP$190,36,FALSE)</f>
        <v>89</v>
      </c>
      <c r="AR1768" s="51">
        <f>VLOOKUP(H1768,'[5]POB PROY 2017'!$D$4:$AP$190,37,FALSE)</f>
        <v>96</v>
      </c>
      <c r="AS1768" s="51">
        <f>VLOOKUP(H1768,'[5]POB PROY 2017'!$D$4:$AP$190,38,FALSE)</f>
        <v>445</v>
      </c>
      <c r="AT1768" s="51">
        <f>VLOOKUP(H1768,'[5]POB PROY 2017'!$D$4:$AP$190,39,FALSE)</f>
        <v>26</v>
      </c>
      <c r="AU1768" s="58">
        <v>4220</v>
      </c>
      <c r="AV1768" s="109"/>
      <c r="AW1768" s="109"/>
    </row>
    <row r="1769" spans="1:49" s="33" customFormat="1" ht="12">
      <c r="A1769" s="6">
        <v>1765</v>
      </c>
      <c r="B1769" s="86">
        <v>4221</v>
      </c>
      <c r="C1769" s="76" t="s">
        <v>998</v>
      </c>
      <c r="D1769" s="76" t="s">
        <v>829</v>
      </c>
      <c r="E1769" s="76" t="s">
        <v>830</v>
      </c>
      <c r="F1769" s="44" t="s">
        <v>835</v>
      </c>
      <c r="G1769" s="78" t="s">
        <v>662</v>
      </c>
      <c r="H1769" s="86">
        <v>4221</v>
      </c>
      <c r="I1769" s="16">
        <f t="shared" si="1104"/>
        <v>898</v>
      </c>
      <c r="J1769" s="51">
        <f>VLOOKUP(H1769,'[5]POB PROY 2017'!$D$4:$AP$190,3,FALSE)</f>
        <v>10</v>
      </c>
      <c r="K1769" s="51">
        <v>11</v>
      </c>
      <c r="L1769" s="51">
        <v>10</v>
      </c>
      <c r="M1769" s="51">
        <f>VLOOKUP(H1769,'[5]POB PROY 2017'!$D$4:$AP$190,6,FALSE)</f>
        <v>7</v>
      </c>
      <c r="N1769" s="51">
        <f>VLOOKUP(H1769,'[5]POB PROY 2017'!$D$4:$AP$190,7,FALSE)</f>
        <v>13</v>
      </c>
      <c r="O1769" s="51">
        <f>VLOOKUP(H1769,'[5]POB PROY 2017'!$D$4:$AP$190,8,FALSE)</f>
        <v>6</v>
      </c>
      <c r="P1769" s="51">
        <f>VLOOKUP(H1769,'[5]POB PROY 2017'!$D$4:$AP$190,9,FALSE)</f>
        <v>17</v>
      </c>
      <c r="Q1769" s="51">
        <f>VLOOKUP(H1769,'[5]POB PROY 2017'!$D$4:$AP$190,10,FALSE)</f>
        <v>17</v>
      </c>
      <c r="R1769" s="51">
        <f>VLOOKUP(H1769,'[5]POB PROY 2017'!$D$4:$AP$190,11,FALSE)</f>
        <v>18</v>
      </c>
      <c r="S1769" s="51">
        <f>VLOOKUP(H1769,'[5]POB PROY 2017'!$D$4:$AP$190,12,FALSE)</f>
        <v>18</v>
      </c>
      <c r="T1769" s="51">
        <f>VLOOKUP(H1769,'[5]POB PROY 2017'!$D$4:$AP$190,13,FALSE)</f>
        <v>18</v>
      </c>
      <c r="U1769" s="51">
        <f>VLOOKUP(H1769,'[5]POB PROY 2017'!$D$4:$AP$190,14,FALSE)</f>
        <v>18</v>
      </c>
      <c r="V1769" s="51">
        <f>VLOOKUP(H1769,'[5]POB PROY 2017'!$D$4:$AP$190,15,FALSE)</f>
        <v>18</v>
      </c>
      <c r="W1769" s="51">
        <f>VLOOKUP(H1769,'[5]POB PROY 2017'!$D$4:$AP$190,16,FALSE)</f>
        <v>18</v>
      </c>
      <c r="X1769" s="51">
        <f>VLOOKUP(H1769,'[5]POB PROY 2017'!$D$4:$AP$190,17,FALSE)</f>
        <v>19</v>
      </c>
      <c r="Y1769" s="51">
        <f>VLOOKUP(H1769,'[5]POB PROY 2017'!$D$4:$AP$190,18,FALSE)</f>
        <v>19</v>
      </c>
      <c r="Z1769" s="51">
        <f>VLOOKUP(H1769,'[5]POB PROY 2017'!$D$4:$AP$190,19,FALSE)</f>
        <v>20</v>
      </c>
      <c r="AA1769" s="51">
        <f>VLOOKUP(H1769,'[5]POB PROY 2017'!$D$4:$AP$190,20,FALSE)</f>
        <v>20</v>
      </c>
      <c r="AB1769" s="51">
        <f>VLOOKUP(H1769,'[5]POB PROY 2017'!$D$4:$AP$190,21,FALSE)</f>
        <v>19</v>
      </c>
      <c r="AC1769" s="51">
        <f>VLOOKUP(H1769,'[5]POB PROY 2017'!$D$4:$AP$190,22,FALSE)</f>
        <v>19</v>
      </c>
      <c r="AD1769" s="51">
        <f>VLOOKUP(H1769,'[5]POB PROY 2017'!$D$4:$AP$190,23,FALSE)</f>
        <v>86</v>
      </c>
      <c r="AE1769" s="51">
        <f>VLOOKUP(H1769,'[5]POB PROY 2017'!$D$4:$AP$190,24,FALSE)</f>
        <v>85</v>
      </c>
      <c r="AF1769" s="51">
        <f>VLOOKUP(H1769,'[5]POB PROY 2017'!$D$4:$AP$190,25,FALSE)</f>
        <v>83</v>
      </c>
      <c r="AG1769" s="51">
        <f>VLOOKUP(H1769,'[5]POB PROY 2017'!$D$4:$AP$190,26,FALSE)</f>
        <v>73</v>
      </c>
      <c r="AH1769" s="51">
        <f>VLOOKUP(H1769,'[5]POB PROY 2017'!$D$4:$AP$190,27,FALSE)</f>
        <v>68</v>
      </c>
      <c r="AI1769" s="51">
        <f>VLOOKUP(H1769,'[5]POB PROY 2017'!$D$4:$AP$190,28,FALSE)</f>
        <v>54</v>
      </c>
      <c r="AJ1769" s="51">
        <f>VLOOKUP(H1769,'[5]POB PROY 2017'!$D$4:$AP$190,29,FALSE)</f>
        <v>41</v>
      </c>
      <c r="AK1769" s="51">
        <f>VLOOKUP(H1769,'[5]POB PROY 2017'!$D$4:$AP$190,30,FALSE)</f>
        <v>31</v>
      </c>
      <c r="AL1769" s="51">
        <f>VLOOKUP(H1769,'[5]POB PROY 2017'!$D$4:$AP$190,31,FALSE)</f>
        <v>22</v>
      </c>
      <c r="AM1769" s="51">
        <f>VLOOKUP(H1769,'[5]POB PROY 2017'!$D$4:$AP$190,32,FALSE)</f>
        <v>16</v>
      </c>
      <c r="AN1769" s="51">
        <f>VLOOKUP(H1769,'[5]POB PROY 2017'!$D$4:$AP$190,33,FALSE)</f>
        <v>11</v>
      </c>
      <c r="AO1769" s="51">
        <f>VLOOKUP(H1769,'[5]POB PROY 2017'!$D$4:$AP$190,34,FALSE)</f>
        <v>7</v>
      </c>
      <c r="AP1769" s="51">
        <f>VLOOKUP(H1769,'[5]POB PROY 2017'!$D$4:$AP$190,35,FALSE)</f>
        <v>6</v>
      </c>
      <c r="AQ1769" s="51">
        <f>VLOOKUP(H1769,'[5]POB PROY 2017'!$D$4:$AP$190,36,FALSE)</f>
        <v>45</v>
      </c>
      <c r="AR1769" s="51">
        <f>VLOOKUP(H1769,'[5]POB PROY 2017'!$D$4:$AP$190,37,FALSE)</f>
        <v>49</v>
      </c>
      <c r="AS1769" s="51">
        <f>VLOOKUP(H1769,'[5]POB PROY 2017'!$D$4:$AP$190,38,FALSE)</f>
        <v>225</v>
      </c>
      <c r="AT1769" s="51">
        <f>VLOOKUP(H1769,'[5]POB PROY 2017'!$D$4:$AP$190,39,FALSE)</f>
        <v>13</v>
      </c>
      <c r="AU1769" s="58">
        <v>4221</v>
      </c>
      <c r="AV1769" s="109"/>
      <c r="AW1769" s="109"/>
    </row>
    <row r="1770" spans="1:49" s="33" customFormat="1" ht="12">
      <c r="A1770" s="21">
        <v>1766</v>
      </c>
      <c r="B1770" s="86">
        <v>4222</v>
      </c>
      <c r="C1770" s="76" t="s">
        <v>998</v>
      </c>
      <c r="D1770" s="76" t="s">
        <v>829</v>
      </c>
      <c r="E1770" s="76" t="s">
        <v>843</v>
      </c>
      <c r="F1770" s="44" t="s">
        <v>846</v>
      </c>
      <c r="G1770" s="78" t="s">
        <v>662</v>
      </c>
      <c r="H1770" s="86">
        <v>4222</v>
      </c>
      <c r="I1770" s="16">
        <f t="shared" si="1104"/>
        <v>1320</v>
      </c>
      <c r="J1770" s="51">
        <f>VLOOKUP(H1770,'[5]POB PROY 2017'!$D$4:$AP$190,3,FALSE)</f>
        <v>10</v>
      </c>
      <c r="K1770" s="51">
        <v>11</v>
      </c>
      <c r="L1770" s="51">
        <v>18</v>
      </c>
      <c r="M1770" s="51">
        <f>VLOOKUP(H1770,'[5]POB PROY 2017'!$D$4:$AP$190,6,FALSE)</f>
        <v>14</v>
      </c>
      <c r="N1770" s="51">
        <f>VLOOKUP(H1770,'[5]POB PROY 2017'!$D$4:$AP$190,7,FALSE)</f>
        <v>18</v>
      </c>
      <c r="O1770" s="51">
        <f>VLOOKUP(H1770,'[5]POB PROY 2017'!$D$4:$AP$190,8,FALSE)</f>
        <v>15</v>
      </c>
      <c r="P1770" s="51">
        <f>VLOOKUP(H1770,'[5]POB PROY 2017'!$D$4:$AP$190,9,FALSE)</f>
        <v>25</v>
      </c>
      <c r="Q1770" s="51">
        <f>VLOOKUP(H1770,'[5]POB PROY 2017'!$D$4:$AP$190,10,FALSE)</f>
        <v>26</v>
      </c>
      <c r="R1770" s="51">
        <f>VLOOKUP(H1770,'[5]POB PROY 2017'!$D$4:$AP$190,11,FALSE)</f>
        <v>26</v>
      </c>
      <c r="S1770" s="51">
        <f>VLOOKUP(H1770,'[5]POB PROY 2017'!$D$4:$AP$190,12,FALSE)</f>
        <v>26</v>
      </c>
      <c r="T1770" s="51">
        <f>VLOOKUP(H1770,'[5]POB PROY 2017'!$D$4:$AP$190,13,FALSE)</f>
        <v>26</v>
      </c>
      <c r="U1770" s="51">
        <f>VLOOKUP(H1770,'[5]POB PROY 2017'!$D$4:$AP$190,14,FALSE)</f>
        <v>26</v>
      </c>
      <c r="V1770" s="51">
        <f>VLOOKUP(H1770,'[5]POB PROY 2017'!$D$4:$AP$190,15,FALSE)</f>
        <v>27</v>
      </c>
      <c r="W1770" s="51">
        <f>VLOOKUP(H1770,'[5]POB PROY 2017'!$D$4:$AP$190,16,FALSE)</f>
        <v>27</v>
      </c>
      <c r="X1770" s="51">
        <f>VLOOKUP(H1770,'[5]POB PROY 2017'!$D$4:$AP$190,17,FALSE)</f>
        <v>28</v>
      </c>
      <c r="Y1770" s="51">
        <f>VLOOKUP(H1770,'[5]POB PROY 2017'!$D$4:$AP$190,18,FALSE)</f>
        <v>28</v>
      </c>
      <c r="Z1770" s="51">
        <f>VLOOKUP(H1770,'[5]POB PROY 2017'!$D$4:$AP$190,19,FALSE)</f>
        <v>29</v>
      </c>
      <c r="AA1770" s="51">
        <f>VLOOKUP(H1770,'[5]POB PROY 2017'!$D$4:$AP$190,20,FALSE)</f>
        <v>29</v>
      </c>
      <c r="AB1770" s="51">
        <f>VLOOKUP(H1770,'[5]POB PROY 2017'!$D$4:$AP$190,21,FALSE)</f>
        <v>28</v>
      </c>
      <c r="AC1770" s="51">
        <f>VLOOKUP(H1770,'[5]POB PROY 2017'!$D$4:$AP$190,22,FALSE)</f>
        <v>27</v>
      </c>
      <c r="AD1770" s="51">
        <f>VLOOKUP(H1770,'[5]POB PROY 2017'!$D$4:$AP$190,23,FALSE)</f>
        <v>127</v>
      </c>
      <c r="AE1770" s="51">
        <f>VLOOKUP(H1770,'[5]POB PROY 2017'!$D$4:$AP$190,24,FALSE)</f>
        <v>126</v>
      </c>
      <c r="AF1770" s="51">
        <f>VLOOKUP(H1770,'[5]POB PROY 2017'!$D$4:$AP$190,25,FALSE)</f>
        <v>122</v>
      </c>
      <c r="AG1770" s="51">
        <f>VLOOKUP(H1770,'[5]POB PROY 2017'!$D$4:$AP$190,26,FALSE)</f>
        <v>107</v>
      </c>
      <c r="AH1770" s="51">
        <f>VLOOKUP(H1770,'[5]POB PROY 2017'!$D$4:$AP$190,27,FALSE)</f>
        <v>100</v>
      </c>
      <c r="AI1770" s="51">
        <f>VLOOKUP(H1770,'[5]POB PROY 2017'!$D$4:$AP$190,28,FALSE)</f>
        <v>80</v>
      </c>
      <c r="AJ1770" s="51">
        <f>VLOOKUP(H1770,'[5]POB PROY 2017'!$D$4:$AP$190,29,FALSE)</f>
        <v>60</v>
      </c>
      <c r="AK1770" s="51">
        <f>VLOOKUP(H1770,'[5]POB PROY 2017'!$D$4:$AP$190,30,FALSE)</f>
        <v>46</v>
      </c>
      <c r="AL1770" s="51">
        <f>VLOOKUP(H1770,'[5]POB PROY 2017'!$D$4:$AP$190,31,FALSE)</f>
        <v>32</v>
      </c>
      <c r="AM1770" s="51">
        <f>VLOOKUP(H1770,'[5]POB PROY 2017'!$D$4:$AP$190,32,FALSE)</f>
        <v>23</v>
      </c>
      <c r="AN1770" s="51">
        <f>VLOOKUP(H1770,'[5]POB PROY 2017'!$D$4:$AP$190,33,FALSE)</f>
        <v>15</v>
      </c>
      <c r="AO1770" s="51">
        <f>VLOOKUP(H1770,'[5]POB PROY 2017'!$D$4:$AP$190,34,FALSE)</f>
        <v>10</v>
      </c>
      <c r="AP1770" s="51">
        <f>VLOOKUP(H1770,'[5]POB PROY 2017'!$D$4:$AP$190,35,FALSE)</f>
        <v>8</v>
      </c>
      <c r="AQ1770" s="51">
        <f>VLOOKUP(H1770,'[5]POB PROY 2017'!$D$4:$AP$190,36,FALSE)</f>
        <v>67</v>
      </c>
      <c r="AR1770" s="51">
        <f>VLOOKUP(H1770,'[5]POB PROY 2017'!$D$4:$AP$190,37,FALSE)</f>
        <v>72</v>
      </c>
      <c r="AS1770" s="51">
        <f>VLOOKUP(H1770,'[5]POB PROY 2017'!$D$4:$AP$190,38,FALSE)</f>
        <v>331</v>
      </c>
      <c r="AT1770" s="51">
        <f>VLOOKUP(H1770,'[5]POB PROY 2017'!$D$4:$AP$190,39,FALSE)</f>
        <v>16</v>
      </c>
      <c r="AU1770" s="58">
        <v>4222</v>
      </c>
      <c r="AV1770" s="109"/>
      <c r="AW1770" s="109"/>
    </row>
    <row r="1771" spans="1:49" s="33" customFormat="1" ht="12">
      <c r="A1771" s="21">
        <v>1767</v>
      </c>
      <c r="B1771" s="86">
        <v>6994</v>
      </c>
      <c r="C1771" s="76" t="s">
        <v>998</v>
      </c>
      <c r="D1771" s="76" t="s">
        <v>829</v>
      </c>
      <c r="E1771" s="76" t="s">
        <v>843</v>
      </c>
      <c r="F1771" s="44" t="s">
        <v>847</v>
      </c>
      <c r="G1771" s="78" t="s">
        <v>662</v>
      </c>
      <c r="H1771" s="86">
        <v>6994</v>
      </c>
      <c r="I1771" s="16">
        <f t="shared" si="1104"/>
        <v>394</v>
      </c>
      <c r="J1771" s="51">
        <f>VLOOKUP(H1771,'[5]POB PROY 2017'!$D$4:$AP$190,3,FALSE)</f>
        <v>10</v>
      </c>
      <c r="K1771" s="51">
        <v>11</v>
      </c>
      <c r="L1771" s="51">
        <v>7</v>
      </c>
      <c r="M1771" s="51">
        <f>VLOOKUP(H1771,'[5]POB PROY 2017'!$D$4:$AP$190,6,FALSE)</f>
        <v>10</v>
      </c>
      <c r="N1771" s="51">
        <f>VLOOKUP(H1771,'[5]POB PROY 2017'!$D$4:$AP$190,7,FALSE)</f>
        <v>1</v>
      </c>
      <c r="O1771" s="51">
        <f>VLOOKUP(H1771,'[5]POB PROY 2017'!$D$4:$AP$190,8,FALSE)</f>
        <v>22</v>
      </c>
      <c r="P1771" s="51">
        <f>VLOOKUP(H1771,'[5]POB PROY 2017'!$D$4:$AP$190,9,FALSE)</f>
        <v>7</v>
      </c>
      <c r="Q1771" s="51">
        <f>VLOOKUP(H1771,'[5]POB PROY 2017'!$D$4:$AP$190,10,FALSE)</f>
        <v>7</v>
      </c>
      <c r="R1771" s="51">
        <f>VLOOKUP(H1771,'[5]POB PROY 2017'!$D$4:$AP$190,11,FALSE)</f>
        <v>7</v>
      </c>
      <c r="S1771" s="51">
        <f>VLOOKUP(H1771,'[5]POB PROY 2017'!$D$4:$AP$190,12,FALSE)</f>
        <v>7</v>
      </c>
      <c r="T1771" s="51">
        <f>VLOOKUP(H1771,'[5]POB PROY 2017'!$D$4:$AP$190,13,FALSE)</f>
        <v>7</v>
      </c>
      <c r="U1771" s="51">
        <f>VLOOKUP(H1771,'[5]POB PROY 2017'!$D$4:$AP$190,14,FALSE)</f>
        <v>7</v>
      </c>
      <c r="V1771" s="51">
        <f>VLOOKUP(H1771,'[5]POB PROY 2017'!$D$4:$AP$190,15,FALSE)</f>
        <v>7</v>
      </c>
      <c r="W1771" s="51">
        <f>VLOOKUP(H1771,'[5]POB PROY 2017'!$D$4:$AP$190,16,FALSE)</f>
        <v>7</v>
      </c>
      <c r="X1771" s="51">
        <f>VLOOKUP(H1771,'[5]POB PROY 2017'!$D$4:$AP$190,17,FALSE)</f>
        <v>7</v>
      </c>
      <c r="Y1771" s="51">
        <f>VLOOKUP(H1771,'[5]POB PROY 2017'!$D$4:$AP$190,18,FALSE)</f>
        <v>8</v>
      </c>
      <c r="Z1771" s="51">
        <f>VLOOKUP(H1771,'[5]POB PROY 2017'!$D$4:$AP$190,19,FALSE)</f>
        <v>8</v>
      </c>
      <c r="AA1771" s="51">
        <f>VLOOKUP(H1771,'[5]POB PROY 2017'!$D$4:$AP$190,20,FALSE)</f>
        <v>8</v>
      </c>
      <c r="AB1771" s="51">
        <f>VLOOKUP(H1771,'[5]POB PROY 2017'!$D$4:$AP$190,21,FALSE)</f>
        <v>8</v>
      </c>
      <c r="AC1771" s="51">
        <f>VLOOKUP(H1771,'[5]POB PROY 2017'!$D$4:$AP$190,22,FALSE)</f>
        <v>7</v>
      </c>
      <c r="AD1771" s="51">
        <f>VLOOKUP(H1771,'[5]POB PROY 2017'!$D$4:$AP$190,23,FALSE)</f>
        <v>34</v>
      </c>
      <c r="AE1771" s="51">
        <f>VLOOKUP(H1771,'[5]POB PROY 2017'!$D$4:$AP$190,24,FALSE)</f>
        <v>34</v>
      </c>
      <c r="AF1771" s="51">
        <f>VLOOKUP(H1771,'[5]POB PROY 2017'!$D$4:$AP$190,25,FALSE)</f>
        <v>33</v>
      </c>
      <c r="AG1771" s="51">
        <f>VLOOKUP(H1771,'[5]POB PROY 2017'!$D$4:$AP$190,26,FALSE)</f>
        <v>29</v>
      </c>
      <c r="AH1771" s="51">
        <f>VLOOKUP(H1771,'[5]POB PROY 2017'!$D$4:$AP$190,27,FALSE)</f>
        <v>27</v>
      </c>
      <c r="AI1771" s="51">
        <f>VLOOKUP(H1771,'[5]POB PROY 2017'!$D$4:$AP$190,28,FALSE)</f>
        <v>21</v>
      </c>
      <c r="AJ1771" s="51">
        <f>VLOOKUP(H1771,'[5]POB PROY 2017'!$D$4:$AP$190,29,FALSE)</f>
        <v>16</v>
      </c>
      <c r="AK1771" s="51">
        <f>VLOOKUP(H1771,'[5]POB PROY 2017'!$D$4:$AP$190,30,FALSE)</f>
        <v>13</v>
      </c>
      <c r="AL1771" s="51">
        <f>VLOOKUP(H1771,'[5]POB PROY 2017'!$D$4:$AP$190,31,FALSE)</f>
        <v>9</v>
      </c>
      <c r="AM1771" s="51">
        <f>VLOOKUP(H1771,'[5]POB PROY 2017'!$D$4:$AP$190,32,FALSE)</f>
        <v>6</v>
      </c>
      <c r="AN1771" s="51">
        <f>VLOOKUP(H1771,'[5]POB PROY 2017'!$D$4:$AP$190,33,FALSE)</f>
        <v>4</v>
      </c>
      <c r="AO1771" s="51">
        <f>VLOOKUP(H1771,'[5]POB PROY 2017'!$D$4:$AP$190,34,FALSE)</f>
        <v>3</v>
      </c>
      <c r="AP1771" s="51">
        <f>VLOOKUP(H1771,'[5]POB PROY 2017'!$D$4:$AP$190,35,FALSE)</f>
        <v>2</v>
      </c>
      <c r="AQ1771" s="51">
        <f>VLOOKUP(H1771,'[5]POB PROY 2017'!$D$4:$AP$190,36,FALSE)</f>
        <v>18</v>
      </c>
      <c r="AR1771" s="51">
        <f>VLOOKUP(H1771,'[5]POB PROY 2017'!$D$4:$AP$190,37,FALSE)</f>
        <v>19</v>
      </c>
      <c r="AS1771" s="51">
        <f>VLOOKUP(H1771,'[5]POB PROY 2017'!$D$4:$AP$190,38,FALSE)</f>
        <v>89</v>
      </c>
      <c r="AT1771" s="51">
        <f>VLOOKUP(H1771,'[5]POB PROY 2017'!$D$4:$AP$190,39,FALSE)</f>
        <v>6</v>
      </c>
      <c r="AU1771" s="58">
        <v>6994</v>
      </c>
      <c r="AV1771" s="109"/>
      <c r="AW1771" s="109"/>
    </row>
    <row r="1772" spans="1:49" s="33" customFormat="1" ht="12">
      <c r="A1772" s="6">
        <v>1768</v>
      </c>
      <c r="B1772" s="86">
        <v>7024</v>
      </c>
      <c r="C1772" s="76" t="s">
        <v>998</v>
      </c>
      <c r="D1772" s="76" t="s">
        <v>829</v>
      </c>
      <c r="E1772" s="76" t="s">
        <v>830</v>
      </c>
      <c r="F1772" s="44" t="s">
        <v>836</v>
      </c>
      <c r="G1772" s="78" t="s">
        <v>662</v>
      </c>
      <c r="H1772" s="86">
        <v>7024</v>
      </c>
      <c r="I1772" s="16">
        <f t="shared" si="1104"/>
        <v>805</v>
      </c>
      <c r="J1772" s="51">
        <f>VLOOKUP(H1772,'[5]POB PROY 2017'!$D$4:$AP$190,3,FALSE)</f>
        <v>5</v>
      </c>
      <c r="K1772" s="51">
        <v>13</v>
      </c>
      <c r="L1772" s="51">
        <v>17</v>
      </c>
      <c r="M1772" s="51">
        <f>VLOOKUP(H1772,'[5]POB PROY 2017'!$D$4:$AP$190,6,FALSE)</f>
        <v>15</v>
      </c>
      <c r="N1772" s="51">
        <f>VLOOKUP(H1772,'[5]POB PROY 2017'!$D$4:$AP$190,7,FALSE)</f>
        <v>14</v>
      </c>
      <c r="O1772" s="51">
        <f>VLOOKUP(H1772,'[5]POB PROY 2017'!$D$4:$AP$190,8,FALSE)</f>
        <v>12</v>
      </c>
      <c r="P1772" s="51">
        <f>VLOOKUP(H1772,'[5]POB PROY 2017'!$D$4:$AP$190,9,FALSE)</f>
        <v>15</v>
      </c>
      <c r="Q1772" s="51">
        <f>VLOOKUP(H1772,'[5]POB PROY 2017'!$D$4:$AP$190,10,FALSE)</f>
        <v>15</v>
      </c>
      <c r="R1772" s="51">
        <f>VLOOKUP(H1772,'[5]POB PROY 2017'!$D$4:$AP$190,11,FALSE)</f>
        <v>15</v>
      </c>
      <c r="S1772" s="51">
        <f>VLOOKUP(H1772,'[5]POB PROY 2017'!$D$4:$AP$190,12,FALSE)</f>
        <v>15</v>
      </c>
      <c r="T1772" s="51">
        <f>VLOOKUP(H1772,'[5]POB PROY 2017'!$D$4:$AP$190,13,FALSE)</f>
        <v>15</v>
      </c>
      <c r="U1772" s="51">
        <f>VLOOKUP(H1772,'[5]POB PROY 2017'!$D$4:$AP$190,14,FALSE)</f>
        <v>16</v>
      </c>
      <c r="V1772" s="51">
        <f>VLOOKUP(H1772,'[5]POB PROY 2017'!$D$4:$AP$190,15,FALSE)</f>
        <v>16</v>
      </c>
      <c r="W1772" s="51">
        <f>VLOOKUP(H1772,'[5]POB PROY 2017'!$D$4:$AP$190,16,FALSE)</f>
        <v>16</v>
      </c>
      <c r="X1772" s="51">
        <f>VLOOKUP(H1772,'[5]POB PROY 2017'!$D$4:$AP$190,17,FALSE)</f>
        <v>16</v>
      </c>
      <c r="Y1772" s="51">
        <f>VLOOKUP(H1772,'[5]POB PROY 2017'!$D$4:$AP$190,18,FALSE)</f>
        <v>17</v>
      </c>
      <c r="Z1772" s="51">
        <f>VLOOKUP(H1772,'[5]POB PROY 2017'!$D$4:$AP$190,19,FALSE)</f>
        <v>17</v>
      </c>
      <c r="AA1772" s="51">
        <f>VLOOKUP(H1772,'[5]POB PROY 2017'!$D$4:$AP$190,20,FALSE)</f>
        <v>17</v>
      </c>
      <c r="AB1772" s="51">
        <f>VLOOKUP(H1772,'[5]POB PROY 2017'!$D$4:$AP$190,21,FALSE)</f>
        <v>17</v>
      </c>
      <c r="AC1772" s="51">
        <f>VLOOKUP(H1772,'[5]POB PROY 2017'!$D$4:$AP$190,22,FALSE)</f>
        <v>16</v>
      </c>
      <c r="AD1772" s="51">
        <f>VLOOKUP(H1772,'[5]POB PROY 2017'!$D$4:$AP$190,23,FALSE)</f>
        <v>75</v>
      </c>
      <c r="AE1772" s="51">
        <f>VLOOKUP(H1772,'[5]POB PROY 2017'!$D$4:$AP$190,24,FALSE)</f>
        <v>74</v>
      </c>
      <c r="AF1772" s="51">
        <f>VLOOKUP(H1772,'[5]POB PROY 2017'!$D$4:$AP$190,25,FALSE)</f>
        <v>72</v>
      </c>
      <c r="AG1772" s="51">
        <f>VLOOKUP(H1772,'[5]POB PROY 2017'!$D$4:$AP$190,26,FALSE)</f>
        <v>63</v>
      </c>
      <c r="AH1772" s="51">
        <f>VLOOKUP(H1772,'[5]POB PROY 2017'!$D$4:$AP$190,27,FALSE)</f>
        <v>59</v>
      </c>
      <c r="AI1772" s="51">
        <f>VLOOKUP(H1772,'[5]POB PROY 2017'!$D$4:$AP$190,28,FALSE)</f>
        <v>47</v>
      </c>
      <c r="AJ1772" s="51">
        <f>VLOOKUP(H1772,'[5]POB PROY 2017'!$D$4:$AP$190,29,FALSE)</f>
        <v>36</v>
      </c>
      <c r="AK1772" s="51">
        <f>VLOOKUP(H1772,'[5]POB PROY 2017'!$D$4:$AP$190,30,FALSE)</f>
        <v>27</v>
      </c>
      <c r="AL1772" s="51">
        <f>VLOOKUP(H1772,'[5]POB PROY 2017'!$D$4:$AP$190,31,FALSE)</f>
        <v>19</v>
      </c>
      <c r="AM1772" s="51">
        <f>VLOOKUP(H1772,'[5]POB PROY 2017'!$D$4:$AP$190,32,FALSE)</f>
        <v>14</v>
      </c>
      <c r="AN1772" s="51">
        <f>VLOOKUP(H1772,'[5]POB PROY 2017'!$D$4:$AP$190,33,FALSE)</f>
        <v>9</v>
      </c>
      <c r="AO1772" s="51">
        <f>VLOOKUP(H1772,'[5]POB PROY 2017'!$D$4:$AP$190,34,FALSE)</f>
        <v>6</v>
      </c>
      <c r="AP1772" s="51">
        <f>VLOOKUP(H1772,'[5]POB PROY 2017'!$D$4:$AP$190,35,FALSE)</f>
        <v>5</v>
      </c>
      <c r="AQ1772" s="51">
        <f>VLOOKUP(H1772,'[5]POB PROY 2017'!$D$4:$AP$190,36,FALSE)</f>
        <v>39</v>
      </c>
      <c r="AR1772" s="51">
        <f>VLOOKUP(H1772,'[5]POB PROY 2017'!$D$4:$AP$190,37,FALSE)</f>
        <v>42</v>
      </c>
      <c r="AS1772" s="51">
        <f>VLOOKUP(H1772,'[5]POB PROY 2017'!$D$4:$AP$190,38,FALSE)</f>
        <v>195</v>
      </c>
      <c r="AT1772" s="51">
        <f>VLOOKUP(H1772,'[5]POB PROY 2017'!$D$4:$AP$190,39,FALSE)</f>
        <v>10</v>
      </c>
      <c r="AU1772" s="58">
        <v>7024</v>
      </c>
      <c r="AV1772" s="109"/>
      <c r="AW1772" s="109"/>
    </row>
    <row r="1773" spans="1:49" s="33" customFormat="1" ht="12">
      <c r="A1773" s="21">
        <v>1769</v>
      </c>
      <c r="B1773" s="86">
        <v>7168</v>
      </c>
      <c r="C1773" s="76" t="s">
        <v>998</v>
      </c>
      <c r="D1773" s="76" t="s">
        <v>829</v>
      </c>
      <c r="E1773" s="76" t="s">
        <v>830</v>
      </c>
      <c r="F1773" s="44" t="s">
        <v>837</v>
      </c>
      <c r="G1773" s="78" t="s">
        <v>667</v>
      </c>
      <c r="H1773" s="86">
        <v>7168</v>
      </c>
      <c r="I1773" s="16">
        <f t="shared" si="1104"/>
        <v>2293</v>
      </c>
      <c r="J1773" s="51">
        <f>VLOOKUP(H1773,'[5]POB PROY 2017'!$D$4:$AP$190,3,FALSE)</f>
        <v>39</v>
      </c>
      <c r="K1773" s="51">
        <v>35</v>
      </c>
      <c r="L1773" s="51">
        <v>39</v>
      </c>
      <c r="M1773" s="51">
        <f>VLOOKUP(H1773,'[5]POB PROY 2017'!$D$4:$AP$190,6,FALSE)</f>
        <v>30</v>
      </c>
      <c r="N1773" s="51">
        <f>VLOOKUP(H1773,'[5]POB PROY 2017'!$D$4:$AP$190,7,FALSE)</f>
        <v>36</v>
      </c>
      <c r="O1773" s="51">
        <f>VLOOKUP(H1773,'[5]POB PROY 2017'!$D$4:$AP$190,8,FALSE)</f>
        <v>35</v>
      </c>
      <c r="P1773" s="51">
        <f>VLOOKUP(H1773,'[5]POB PROY 2017'!$D$4:$AP$190,9,FALSE)</f>
        <v>43</v>
      </c>
      <c r="Q1773" s="51">
        <f>VLOOKUP(H1773,'[5]POB PROY 2017'!$D$4:$AP$190,10,FALSE)</f>
        <v>43</v>
      </c>
      <c r="R1773" s="51">
        <f>VLOOKUP(H1773,'[5]POB PROY 2017'!$D$4:$AP$190,11,FALSE)</f>
        <v>44</v>
      </c>
      <c r="S1773" s="51">
        <f>VLOOKUP(H1773,'[5]POB PROY 2017'!$D$4:$AP$190,12,FALSE)</f>
        <v>44</v>
      </c>
      <c r="T1773" s="51">
        <f>VLOOKUP(H1773,'[5]POB PROY 2017'!$D$4:$AP$190,13,FALSE)</f>
        <v>44</v>
      </c>
      <c r="U1773" s="51">
        <f>VLOOKUP(H1773,'[5]POB PROY 2017'!$D$4:$AP$190,14,FALSE)</f>
        <v>44</v>
      </c>
      <c r="V1773" s="51">
        <f>VLOOKUP(H1773,'[5]POB PROY 2017'!$D$4:$AP$190,15,FALSE)</f>
        <v>45</v>
      </c>
      <c r="W1773" s="51">
        <f>VLOOKUP(H1773,'[5]POB PROY 2017'!$D$4:$AP$190,16,FALSE)</f>
        <v>46</v>
      </c>
      <c r="X1773" s="51">
        <f>VLOOKUP(H1773,'[5]POB PROY 2017'!$D$4:$AP$190,17,FALSE)</f>
        <v>47</v>
      </c>
      <c r="Y1773" s="51">
        <f>VLOOKUP(H1773,'[5]POB PROY 2017'!$D$4:$AP$190,18,FALSE)</f>
        <v>47</v>
      </c>
      <c r="Z1773" s="51">
        <f>VLOOKUP(H1773,'[5]POB PROY 2017'!$D$4:$AP$190,19,FALSE)</f>
        <v>48</v>
      </c>
      <c r="AA1773" s="51">
        <f>VLOOKUP(H1773,'[5]POB PROY 2017'!$D$4:$AP$190,20,FALSE)</f>
        <v>49</v>
      </c>
      <c r="AB1773" s="51">
        <f>VLOOKUP(H1773,'[5]POB PROY 2017'!$D$4:$AP$190,21,FALSE)</f>
        <v>48</v>
      </c>
      <c r="AC1773" s="51">
        <f>VLOOKUP(H1773,'[5]POB PROY 2017'!$D$4:$AP$190,22,FALSE)</f>
        <v>46</v>
      </c>
      <c r="AD1773" s="51">
        <f>VLOOKUP(H1773,'[5]POB PROY 2017'!$D$4:$AP$190,23,FALSE)</f>
        <v>213</v>
      </c>
      <c r="AE1773" s="51">
        <f>VLOOKUP(H1773,'[5]POB PROY 2017'!$D$4:$AP$190,24,FALSE)</f>
        <v>212</v>
      </c>
      <c r="AF1773" s="51">
        <f>VLOOKUP(H1773,'[5]POB PROY 2017'!$D$4:$AP$190,25,FALSE)</f>
        <v>205</v>
      </c>
      <c r="AG1773" s="51">
        <f>VLOOKUP(H1773,'[5]POB PROY 2017'!$D$4:$AP$190,26,FALSE)</f>
        <v>180</v>
      </c>
      <c r="AH1773" s="51">
        <f>VLOOKUP(H1773,'[5]POB PROY 2017'!$D$4:$AP$190,27,FALSE)</f>
        <v>168</v>
      </c>
      <c r="AI1773" s="51">
        <f>VLOOKUP(H1773,'[5]POB PROY 2017'!$D$4:$AP$190,28,FALSE)</f>
        <v>134</v>
      </c>
      <c r="AJ1773" s="51">
        <f>VLOOKUP(H1773,'[5]POB PROY 2017'!$D$4:$AP$190,29,FALSE)</f>
        <v>101</v>
      </c>
      <c r="AK1773" s="51">
        <f>VLOOKUP(H1773,'[5]POB PROY 2017'!$D$4:$AP$190,30,FALSE)</f>
        <v>78</v>
      </c>
      <c r="AL1773" s="51">
        <f>VLOOKUP(H1773,'[5]POB PROY 2017'!$D$4:$AP$190,31,FALSE)</f>
        <v>54</v>
      </c>
      <c r="AM1773" s="51">
        <f>VLOOKUP(H1773,'[5]POB PROY 2017'!$D$4:$AP$190,32,FALSE)</f>
        <v>39</v>
      </c>
      <c r="AN1773" s="51">
        <f>VLOOKUP(H1773,'[5]POB PROY 2017'!$D$4:$AP$190,33,FALSE)</f>
        <v>26</v>
      </c>
      <c r="AO1773" s="51">
        <f>VLOOKUP(H1773,'[5]POB PROY 2017'!$D$4:$AP$190,34,FALSE)</f>
        <v>17</v>
      </c>
      <c r="AP1773" s="51">
        <f>VLOOKUP(H1773,'[5]POB PROY 2017'!$D$4:$AP$190,35,FALSE)</f>
        <v>14</v>
      </c>
      <c r="AQ1773" s="51">
        <f>VLOOKUP(H1773,'[5]POB PROY 2017'!$D$4:$AP$190,36,FALSE)</f>
        <v>112</v>
      </c>
      <c r="AR1773" s="51">
        <f>VLOOKUP(H1773,'[5]POB PROY 2017'!$D$4:$AP$190,37,FALSE)</f>
        <v>121</v>
      </c>
      <c r="AS1773" s="51">
        <f>VLOOKUP(H1773,'[5]POB PROY 2017'!$D$4:$AP$190,38,FALSE)</f>
        <v>557</v>
      </c>
      <c r="AT1773" s="51">
        <f>VLOOKUP(H1773,'[5]POB PROY 2017'!$D$4:$AP$190,39,FALSE)</f>
        <v>44</v>
      </c>
      <c r="AU1773" s="58">
        <v>7168</v>
      </c>
      <c r="AV1773" s="109"/>
      <c r="AW1773" s="109"/>
    </row>
    <row r="1774" spans="1:49" s="33" customFormat="1" ht="12">
      <c r="A1774" s="21">
        <v>1770</v>
      </c>
      <c r="B1774" s="86">
        <v>10007</v>
      </c>
      <c r="C1774" s="76" t="s">
        <v>998</v>
      </c>
      <c r="D1774" s="76" t="s">
        <v>829</v>
      </c>
      <c r="E1774" s="76" t="s">
        <v>830</v>
      </c>
      <c r="F1774" s="44" t="s">
        <v>841</v>
      </c>
      <c r="G1774" s="78" t="s">
        <v>662</v>
      </c>
      <c r="H1774" s="86">
        <v>10007</v>
      </c>
      <c r="I1774" s="16">
        <f t="shared" si="1104"/>
        <v>784</v>
      </c>
      <c r="J1774" s="51">
        <f>VLOOKUP(H1774,'[5]POB PROY 2017'!$D$4:$AP$190,3,FALSE)</f>
        <v>11</v>
      </c>
      <c r="K1774" s="51">
        <v>15</v>
      </c>
      <c r="L1774" s="51">
        <v>23</v>
      </c>
      <c r="M1774" s="51">
        <f>VLOOKUP(H1774,'[5]POB PROY 2017'!$D$4:$AP$190,6,FALSE)</f>
        <v>16</v>
      </c>
      <c r="N1774" s="51">
        <f>VLOOKUP(H1774,'[5]POB PROY 2017'!$D$4:$AP$190,7,FALSE)</f>
        <v>22</v>
      </c>
      <c r="O1774" s="51">
        <f>VLOOKUP(H1774,'[5]POB PROY 2017'!$D$4:$AP$190,8,FALSE)</f>
        <v>18</v>
      </c>
      <c r="P1774" s="51">
        <f>VLOOKUP(H1774,'[5]POB PROY 2017'!$D$4:$AP$190,9,FALSE)</f>
        <v>14</v>
      </c>
      <c r="Q1774" s="51">
        <f>VLOOKUP(H1774,'[5]POB PROY 2017'!$D$4:$AP$190,10,FALSE)</f>
        <v>14</v>
      </c>
      <c r="R1774" s="51">
        <f>VLOOKUP(H1774,'[5]POB PROY 2017'!$D$4:$AP$190,11,FALSE)</f>
        <v>14</v>
      </c>
      <c r="S1774" s="51">
        <f>VLOOKUP(H1774,'[5]POB PROY 2017'!$D$4:$AP$190,12,FALSE)</f>
        <v>14</v>
      </c>
      <c r="T1774" s="51">
        <f>VLOOKUP(H1774,'[5]POB PROY 2017'!$D$4:$AP$190,13,FALSE)</f>
        <v>14</v>
      </c>
      <c r="U1774" s="51">
        <f>VLOOKUP(H1774,'[5]POB PROY 2017'!$D$4:$AP$190,14,FALSE)</f>
        <v>14</v>
      </c>
      <c r="V1774" s="51">
        <f>VLOOKUP(H1774,'[5]POB PROY 2017'!$D$4:$AP$190,15,FALSE)</f>
        <v>15</v>
      </c>
      <c r="W1774" s="51">
        <f>VLOOKUP(H1774,'[5]POB PROY 2017'!$D$4:$AP$190,16,FALSE)</f>
        <v>15</v>
      </c>
      <c r="X1774" s="51">
        <f>VLOOKUP(H1774,'[5]POB PROY 2017'!$D$4:$AP$190,17,FALSE)</f>
        <v>15</v>
      </c>
      <c r="Y1774" s="51">
        <f>VLOOKUP(H1774,'[5]POB PROY 2017'!$D$4:$AP$190,18,FALSE)</f>
        <v>15</v>
      </c>
      <c r="Z1774" s="51">
        <f>VLOOKUP(H1774,'[5]POB PROY 2017'!$D$4:$AP$190,19,FALSE)</f>
        <v>16</v>
      </c>
      <c r="AA1774" s="51">
        <f>VLOOKUP(H1774,'[5]POB PROY 2017'!$D$4:$AP$190,20,FALSE)</f>
        <v>16</v>
      </c>
      <c r="AB1774" s="51">
        <f>VLOOKUP(H1774,'[5]POB PROY 2017'!$D$4:$AP$190,21,FALSE)</f>
        <v>16</v>
      </c>
      <c r="AC1774" s="51">
        <f>VLOOKUP(H1774,'[5]POB PROY 2017'!$D$4:$AP$190,22,FALSE)</f>
        <v>15</v>
      </c>
      <c r="AD1774" s="51">
        <f>VLOOKUP(H1774,'[5]POB PROY 2017'!$D$4:$AP$190,23,FALSE)</f>
        <v>70</v>
      </c>
      <c r="AE1774" s="51">
        <f>VLOOKUP(H1774,'[5]POB PROY 2017'!$D$4:$AP$190,24,FALSE)</f>
        <v>69</v>
      </c>
      <c r="AF1774" s="51">
        <f>VLOOKUP(H1774,'[5]POB PROY 2017'!$D$4:$AP$190,25,FALSE)</f>
        <v>67</v>
      </c>
      <c r="AG1774" s="51">
        <f>VLOOKUP(H1774,'[5]POB PROY 2017'!$D$4:$AP$190,26,FALSE)</f>
        <v>59</v>
      </c>
      <c r="AH1774" s="51">
        <f>VLOOKUP(H1774,'[5]POB PROY 2017'!$D$4:$AP$190,27,FALSE)</f>
        <v>55</v>
      </c>
      <c r="AI1774" s="51">
        <f>VLOOKUP(H1774,'[5]POB PROY 2017'!$D$4:$AP$190,28,FALSE)</f>
        <v>44</v>
      </c>
      <c r="AJ1774" s="51">
        <f>VLOOKUP(H1774,'[5]POB PROY 2017'!$D$4:$AP$190,29,FALSE)</f>
        <v>33</v>
      </c>
      <c r="AK1774" s="51">
        <f>VLOOKUP(H1774,'[5]POB PROY 2017'!$D$4:$AP$190,30,FALSE)</f>
        <v>25</v>
      </c>
      <c r="AL1774" s="51">
        <f>VLOOKUP(H1774,'[5]POB PROY 2017'!$D$4:$AP$190,31,FALSE)</f>
        <v>18</v>
      </c>
      <c r="AM1774" s="51">
        <f>VLOOKUP(H1774,'[5]POB PROY 2017'!$D$4:$AP$190,32,FALSE)</f>
        <v>13</v>
      </c>
      <c r="AN1774" s="51">
        <f>VLOOKUP(H1774,'[5]POB PROY 2017'!$D$4:$AP$190,33,FALSE)</f>
        <v>8</v>
      </c>
      <c r="AO1774" s="51">
        <f>VLOOKUP(H1774,'[5]POB PROY 2017'!$D$4:$AP$190,34,FALSE)</f>
        <v>6</v>
      </c>
      <c r="AP1774" s="51">
        <f>VLOOKUP(H1774,'[5]POB PROY 2017'!$D$4:$AP$190,35,FALSE)</f>
        <v>5</v>
      </c>
      <c r="AQ1774" s="51">
        <f>VLOOKUP(H1774,'[5]POB PROY 2017'!$D$4:$AP$190,36,FALSE)</f>
        <v>36</v>
      </c>
      <c r="AR1774" s="51">
        <f>VLOOKUP(H1774,'[5]POB PROY 2017'!$D$4:$AP$190,37,FALSE)</f>
        <v>39</v>
      </c>
      <c r="AS1774" s="51">
        <f>VLOOKUP(H1774,'[5]POB PROY 2017'!$D$4:$AP$190,38,FALSE)</f>
        <v>181</v>
      </c>
      <c r="AT1774" s="51">
        <f>VLOOKUP(H1774,'[5]POB PROY 2017'!$D$4:$AP$190,39,FALSE)</f>
        <v>14</v>
      </c>
      <c r="AU1774" s="58">
        <v>10007</v>
      </c>
      <c r="AV1774" s="109"/>
      <c r="AW1774" s="109"/>
    </row>
    <row r="1775" spans="1:49" s="33" customFormat="1" ht="12">
      <c r="A1775" s="6">
        <v>1771</v>
      </c>
      <c r="B1775" s="86">
        <v>10804</v>
      </c>
      <c r="C1775" s="76" t="s">
        <v>998</v>
      </c>
      <c r="D1775" s="76" t="s">
        <v>829</v>
      </c>
      <c r="E1775" s="76" t="s">
        <v>830</v>
      </c>
      <c r="F1775" s="44" t="s">
        <v>842</v>
      </c>
      <c r="G1775" s="78" t="s">
        <v>662</v>
      </c>
      <c r="H1775" s="86">
        <v>10804</v>
      </c>
      <c r="I1775" s="16">
        <f t="shared" si="1104"/>
        <v>437</v>
      </c>
      <c r="J1775" s="51">
        <f>VLOOKUP(H1775,'[5]POB PROY 2017'!$D$4:$AP$190,3,FALSE)</f>
        <v>7</v>
      </c>
      <c r="K1775" s="51">
        <v>9</v>
      </c>
      <c r="L1775" s="51">
        <v>4</v>
      </c>
      <c r="M1775" s="51">
        <f>VLOOKUP(H1775,'[5]POB PROY 2017'!$D$4:$AP$190,6,FALSE)</f>
        <v>10</v>
      </c>
      <c r="N1775" s="51">
        <f>VLOOKUP(H1775,'[5]POB PROY 2017'!$D$4:$AP$190,7,FALSE)</f>
        <v>9</v>
      </c>
      <c r="O1775" s="51">
        <f>VLOOKUP(H1775,'[5]POB PROY 2017'!$D$4:$AP$190,8,FALSE)</f>
        <v>9</v>
      </c>
      <c r="P1775" s="51">
        <f>VLOOKUP(H1775,'[5]POB PROY 2017'!$D$4:$AP$190,9,FALSE)</f>
        <v>8</v>
      </c>
      <c r="Q1775" s="51">
        <f>VLOOKUP(H1775,'[5]POB PROY 2017'!$D$4:$AP$190,10,FALSE)</f>
        <v>8</v>
      </c>
      <c r="R1775" s="51">
        <f>VLOOKUP(H1775,'[5]POB PROY 2017'!$D$4:$AP$190,11,FALSE)</f>
        <v>8</v>
      </c>
      <c r="S1775" s="51">
        <f>VLOOKUP(H1775,'[5]POB PROY 2017'!$D$4:$AP$190,12,FALSE)</f>
        <v>8</v>
      </c>
      <c r="T1775" s="51">
        <f>VLOOKUP(H1775,'[5]POB PROY 2017'!$D$4:$AP$190,13,FALSE)</f>
        <v>8</v>
      </c>
      <c r="U1775" s="51">
        <f>VLOOKUP(H1775,'[5]POB PROY 2017'!$D$4:$AP$190,14,FALSE)</f>
        <v>8</v>
      </c>
      <c r="V1775" s="51">
        <f>VLOOKUP(H1775,'[5]POB PROY 2017'!$D$4:$AP$190,15,FALSE)</f>
        <v>8</v>
      </c>
      <c r="W1775" s="51">
        <f>VLOOKUP(H1775,'[5]POB PROY 2017'!$D$4:$AP$190,16,FALSE)</f>
        <v>9</v>
      </c>
      <c r="X1775" s="51">
        <f>VLOOKUP(H1775,'[5]POB PROY 2017'!$D$4:$AP$190,17,FALSE)</f>
        <v>9</v>
      </c>
      <c r="Y1775" s="51">
        <f>VLOOKUP(H1775,'[5]POB PROY 2017'!$D$4:$AP$190,18,FALSE)</f>
        <v>9</v>
      </c>
      <c r="Z1775" s="51">
        <f>VLOOKUP(H1775,'[5]POB PROY 2017'!$D$4:$AP$190,19,FALSE)</f>
        <v>9</v>
      </c>
      <c r="AA1775" s="51">
        <f>VLOOKUP(H1775,'[5]POB PROY 2017'!$D$4:$AP$190,20,FALSE)</f>
        <v>9</v>
      </c>
      <c r="AB1775" s="51">
        <f>VLOOKUP(H1775,'[5]POB PROY 2017'!$D$4:$AP$190,21,FALSE)</f>
        <v>9</v>
      </c>
      <c r="AC1775" s="51">
        <f>VLOOKUP(H1775,'[5]POB PROY 2017'!$D$4:$AP$190,22,FALSE)</f>
        <v>9</v>
      </c>
      <c r="AD1775" s="51">
        <f>VLOOKUP(H1775,'[5]POB PROY 2017'!$D$4:$AP$190,23,FALSE)</f>
        <v>40</v>
      </c>
      <c r="AE1775" s="51">
        <f>VLOOKUP(H1775,'[5]POB PROY 2017'!$D$4:$AP$190,24,FALSE)</f>
        <v>40</v>
      </c>
      <c r="AF1775" s="51">
        <f>VLOOKUP(H1775,'[5]POB PROY 2017'!$D$4:$AP$190,25,FALSE)</f>
        <v>38</v>
      </c>
      <c r="AG1775" s="51">
        <f>VLOOKUP(H1775,'[5]POB PROY 2017'!$D$4:$AP$190,26,FALSE)</f>
        <v>34</v>
      </c>
      <c r="AH1775" s="51">
        <f>VLOOKUP(H1775,'[5]POB PROY 2017'!$D$4:$AP$190,27,FALSE)</f>
        <v>31</v>
      </c>
      <c r="AI1775" s="51">
        <f>VLOOKUP(H1775,'[5]POB PROY 2017'!$D$4:$AP$190,28,FALSE)</f>
        <v>25</v>
      </c>
      <c r="AJ1775" s="51">
        <f>VLOOKUP(H1775,'[5]POB PROY 2017'!$D$4:$AP$190,29,FALSE)</f>
        <v>19</v>
      </c>
      <c r="AK1775" s="51">
        <f>VLOOKUP(H1775,'[5]POB PROY 2017'!$D$4:$AP$190,30,FALSE)</f>
        <v>15</v>
      </c>
      <c r="AL1775" s="51">
        <f>VLOOKUP(H1775,'[5]POB PROY 2017'!$D$4:$AP$190,31,FALSE)</f>
        <v>10</v>
      </c>
      <c r="AM1775" s="51">
        <f>VLOOKUP(H1775,'[5]POB PROY 2017'!$D$4:$AP$190,32,FALSE)</f>
        <v>7</v>
      </c>
      <c r="AN1775" s="51">
        <f>VLOOKUP(H1775,'[5]POB PROY 2017'!$D$4:$AP$190,33,FALSE)</f>
        <v>5</v>
      </c>
      <c r="AO1775" s="51">
        <f>VLOOKUP(H1775,'[5]POB PROY 2017'!$D$4:$AP$190,34,FALSE)</f>
        <v>3</v>
      </c>
      <c r="AP1775" s="51">
        <f>VLOOKUP(H1775,'[5]POB PROY 2017'!$D$4:$AP$190,35,FALSE)</f>
        <v>3</v>
      </c>
      <c r="AQ1775" s="51">
        <f>VLOOKUP(H1775,'[5]POB PROY 2017'!$D$4:$AP$190,36,FALSE)</f>
        <v>21</v>
      </c>
      <c r="AR1775" s="51">
        <f>VLOOKUP(H1775,'[5]POB PROY 2017'!$D$4:$AP$190,37,FALSE)</f>
        <v>23</v>
      </c>
      <c r="AS1775" s="51">
        <f>VLOOKUP(H1775,'[5]POB PROY 2017'!$D$4:$AP$190,38,FALSE)</f>
        <v>104</v>
      </c>
      <c r="AT1775" s="51">
        <f>VLOOKUP(H1775,'[5]POB PROY 2017'!$D$4:$AP$190,39,FALSE)</f>
        <v>5</v>
      </c>
      <c r="AU1775" s="58">
        <v>10804</v>
      </c>
      <c r="AV1775" s="109"/>
      <c r="AW1775" s="109"/>
    </row>
    <row r="1776" spans="1:49" s="33" customFormat="1" ht="12">
      <c r="A1776" s="21">
        <v>1772</v>
      </c>
      <c r="B1776" s="86">
        <v>15392</v>
      </c>
      <c r="C1776" s="76" t="s">
        <v>998</v>
      </c>
      <c r="D1776" s="76" t="s">
        <v>829</v>
      </c>
      <c r="E1776" s="76" t="s">
        <v>843</v>
      </c>
      <c r="F1776" s="44" t="s">
        <v>848</v>
      </c>
      <c r="G1776" s="39" t="s">
        <v>662</v>
      </c>
      <c r="H1776" s="86">
        <v>15392</v>
      </c>
      <c r="I1776" s="16">
        <f t="shared" si="1104"/>
        <v>671</v>
      </c>
      <c r="J1776" s="51">
        <f>VLOOKUP(H1776,'[5]POB PROY 2017'!$D$4:$AP$190,3,FALSE)</f>
        <v>11</v>
      </c>
      <c r="K1776" s="51">
        <v>9</v>
      </c>
      <c r="L1776" s="51">
        <v>7</v>
      </c>
      <c r="M1776" s="51">
        <f>VLOOKUP(H1776,'[5]POB PROY 2017'!$D$4:$AP$190,6,FALSE)</f>
        <v>10</v>
      </c>
      <c r="N1776" s="51">
        <f>VLOOKUP(H1776,'[5]POB PROY 2017'!$D$4:$AP$190,7,FALSE)</f>
        <v>14</v>
      </c>
      <c r="O1776" s="51">
        <f>VLOOKUP(H1776,'[5]POB PROY 2017'!$D$4:$AP$190,8,FALSE)</f>
        <v>8</v>
      </c>
      <c r="P1776" s="51">
        <f>VLOOKUP(H1776,'[5]POB PROY 2017'!$D$4:$AP$190,9,FALSE)</f>
        <v>13</v>
      </c>
      <c r="Q1776" s="51">
        <f>VLOOKUP(H1776,'[5]POB PROY 2017'!$D$4:$AP$190,10,FALSE)</f>
        <v>13</v>
      </c>
      <c r="R1776" s="51">
        <f>VLOOKUP(H1776,'[5]POB PROY 2017'!$D$4:$AP$190,11,FALSE)</f>
        <v>13</v>
      </c>
      <c r="S1776" s="51">
        <f>VLOOKUP(H1776,'[5]POB PROY 2017'!$D$4:$AP$190,12,FALSE)</f>
        <v>13</v>
      </c>
      <c r="T1776" s="51">
        <f>VLOOKUP(H1776,'[5]POB PROY 2017'!$D$4:$AP$190,13,FALSE)</f>
        <v>13</v>
      </c>
      <c r="U1776" s="51">
        <f>VLOOKUP(H1776,'[5]POB PROY 2017'!$D$4:$AP$190,14,FALSE)</f>
        <v>13</v>
      </c>
      <c r="V1776" s="51">
        <f>VLOOKUP(H1776,'[5]POB PROY 2017'!$D$4:$AP$190,15,FALSE)</f>
        <v>13</v>
      </c>
      <c r="W1776" s="51">
        <f>VLOOKUP(H1776,'[5]POB PROY 2017'!$D$4:$AP$190,16,FALSE)</f>
        <v>13</v>
      </c>
      <c r="X1776" s="51">
        <f>VLOOKUP(H1776,'[5]POB PROY 2017'!$D$4:$AP$190,17,FALSE)</f>
        <v>14</v>
      </c>
      <c r="Y1776" s="51">
        <f>VLOOKUP(H1776,'[5]POB PROY 2017'!$D$4:$AP$190,18,FALSE)</f>
        <v>14</v>
      </c>
      <c r="Z1776" s="51">
        <f>VLOOKUP(H1776,'[5]POB PROY 2017'!$D$4:$AP$190,19,FALSE)</f>
        <v>14</v>
      </c>
      <c r="AA1776" s="51">
        <f>VLOOKUP(H1776,'[5]POB PROY 2017'!$D$4:$AP$190,20,FALSE)</f>
        <v>14</v>
      </c>
      <c r="AB1776" s="51">
        <f>VLOOKUP(H1776,'[5]POB PROY 2017'!$D$4:$AP$190,21,FALSE)</f>
        <v>14</v>
      </c>
      <c r="AC1776" s="51">
        <f>VLOOKUP(H1776,'[5]POB PROY 2017'!$D$4:$AP$190,22,FALSE)</f>
        <v>14</v>
      </c>
      <c r="AD1776" s="51">
        <f>VLOOKUP(H1776,'[5]POB PROY 2017'!$D$4:$AP$190,23,FALSE)</f>
        <v>63</v>
      </c>
      <c r="AE1776" s="51">
        <f>VLOOKUP(H1776,'[5]POB PROY 2017'!$D$4:$AP$190,24,FALSE)</f>
        <v>62</v>
      </c>
      <c r="AF1776" s="51">
        <f>VLOOKUP(H1776,'[5]POB PROY 2017'!$D$4:$AP$190,25,FALSE)</f>
        <v>60</v>
      </c>
      <c r="AG1776" s="51">
        <f>VLOOKUP(H1776,'[5]POB PROY 2017'!$D$4:$AP$190,26,FALSE)</f>
        <v>53</v>
      </c>
      <c r="AH1776" s="51">
        <f>VLOOKUP(H1776,'[5]POB PROY 2017'!$D$4:$AP$190,27,FALSE)</f>
        <v>49</v>
      </c>
      <c r="AI1776" s="51">
        <f>VLOOKUP(H1776,'[5]POB PROY 2017'!$D$4:$AP$190,28,FALSE)</f>
        <v>40</v>
      </c>
      <c r="AJ1776" s="51">
        <f>VLOOKUP(H1776,'[5]POB PROY 2017'!$D$4:$AP$190,29,FALSE)</f>
        <v>30</v>
      </c>
      <c r="AK1776" s="51">
        <f>VLOOKUP(H1776,'[5]POB PROY 2017'!$D$4:$AP$190,30,FALSE)</f>
        <v>23</v>
      </c>
      <c r="AL1776" s="51">
        <f>VLOOKUP(H1776,'[5]POB PROY 2017'!$D$4:$AP$190,31,FALSE)</f>
        <v>16</v>
      </c>
      <c r="AM1776" s="51">
        <f>VLOOKUP(H1776,'[5]POB PROY 2017'!$D$4:$AP$190,32,FALSE)</f>
        <v>11</v>
      </c>
      <c r="AN1776" s="51">
        <f>VLOOKUP(H1776,'[5]POB PROY 2017'!$D$4:$AP$190,33,FALSE)</f>
        <v>8</v>
      </c>
      <c r="AO1776" s="51">
        <f>VLOOKUP(H1776,'[5]POB PROY 2017'!$D$4:$AP$190,34,FALSE)</f>
        <v>5</v>
      </c>
      <c r="AP1776" s="51">
        <f>VLOOKUP(H1776,'[5]POB PROY 2017'!$D$4:$AP$190,35,FALSE)</f>
        <v>4</v>
      </c>
      <c r="AQ1776" s="51">
        <f>VLOOKUP(H1776,'[5]POB PROY 2017'!$D$4:$AP$190,36,FALSE)</f>
        <v>33</v>
      </c>
      <c r="AR1776" s="51">
        <f>VLOOKUP(H1776,'[5]POB PROY 2017'!$D$4:$AP$190,37,FALSE)</f>
        <v>36</v>
      </c>
      <c r="AS1776" s="51">
        <f>VLOOKUP(H1776,'[5]POB PROY 2017'!$D$4:$AP$190,38,FALSE)</f>
        <v>164</v>
      </c>
      <c r="AT1776" s="51">
        <f>VLOOKUP(H1776,'[5]POB PROY 2017'!$D$4:$AP$190,39,FALSE)</f>
        <v>10</v>
      </c>
      <c r="AU1776" s="58">
        <v>15392</v>
      </c>
      <c r="AV1776" s="109"/>
      <c r="AW1776" s="109"/>
    </row>
    <row r="1777" spans="1:49" s="33" customFormat="1" ht="12">
      <c r="A1777" s="21">
        <v>1773</v>
      </c>
      <c r="B1777" s="86">
        <v>16137</v>
      </c>
      <c r="C1777" s="76" t="s">
        <v>998</v>
      </c>
      <c r="D1777" s="76" t="s">
        <v>829</v>
      </c>
      <c r="E1777" s="76" t="s">
        <v>843</v>
      </c>
      <c r="F1777" s="44" t="s">
        <v>849</v>
      </c>
      <c r="G1777" s="78" t="s">
        <v>662</v>
      </c>
      <c r="H1777" s="86">
        <v>16137</v>
      </c>
      <c r="I1777" s="16">
        <f t="shared" si="1104"/>
        <v>523</v>
      </c>
      <c r="J1777" s="51">
        <f>VLOOKUP(H1777,'[5]POB PROY 2017'!$D$4:$AP$190,3,FALSE)</f>
        <v>9</v>
      </c>
      <c r="K1777" s="51">
        <v>10</v>
      </c>
      <c r="L1777" s="51">
        <v>9</v>
      </c>
      <c r="M1777" s="51">
        <f>VLOOKUP(H1777,'[5]POB PROY 2017'!$D$4:$AP$190,6,FALSE)</f>
        <v>7</v>
      </c>
      <c r="N1777" s="51">
        <f>VLOOKUP(H1777,'[5]POB PROY 2017'!$D$4:$AP$190,7,FALSE)</f>
        <v>11</v>
      </c>
      <c r="O1777" s="51">
        <f>VLOOKUP(H1777,'[5]POB PROY 2017'!$D$4:$AP$190,8,FALSE)</f>
        <v>9</v>
      </c>
      <c r="P1777" s="51">
        <f>VLOOKUP(H1777,'[5]POB PROY 2017'!$D$4:$AP$190,9,FALSE)</f>
        <v>10</v>
      </c>
      <c r="Q1777" s="51">
        <f>VLOOKUP(H1777,'[5]POB PROY 2017'!$D$4:$AP$190,10,FALSE)</f>
        <v>10</v>
      </c>
      <c r="R1777" s="51">
        <f>VLOOKUP(H1777,'[5]POB PROY 2017'!$D$4:$AP$190,11,FALSE)</f>
        <v>10</v>
      </c>
      <c r="S1777" s="51">
        <f>VLOOKUP(H1777,'[5]POB PROY 2017'!$D$4:$AP$190,12,FALSE)</f>
        <v>10</v>
      </c>
      <c r="T1777" s="51">
        <f>VLOOKUP(H1777,'[5]POB PROY 2017'!$D$4:$AP$190,13,FALSE)</f>
        <v>10</v>
      </c>
      <c r="U1777" s="51">
        <f>VLOOKUP(H1777,'[5]POB PROY 2017'!$D$4:$AP$190,14,FALSE)</f>
        <v>10</v>
      </c>
      <c r="V1777" s="51">
        <f>VLOOKUP(H1777,'[5]POB PROY 2017'!$D$4:$AP$190,15,FALSE)</f>
        <v>10</v>
      </c>
      <c r="W1777" s="51">
        <f>VLOOKUP(H1777,'[5]POB PROY 2017'!$D$4:$AP$190,16,FALSE)</f>
        <v>10</v>
      </c>
      <c r="X1777" s="51">
        <f>VLOOKUP(H1777,'[5]POB PROY 2017'!$D$4:$AP$190,17,FALSE)</f>
        <v>10</v>
      </c>
      <c r="Y1777" s="51">
        <f>VLOOKUP(H1777,'[5]POB PROY 2017'!$D$4:$AP$190,18,FALSE)</f>
        <v>11</v>
      </c>
      <c r="Z1777" s="51">
        <f>VLOOKUP(H1777,'[5]POB PROY 2017'!$D$4:$AP$190,19,FALSE)</f>
        <v>11</v>
      </c>
      <c r="AA1777" s="51">
        <f>VLOOKUP(H1777,'[5]POB PROY 2017'!$D$4:$AP$190,20,FALSE)</f>
        <v>11</v>
      </c>
      <c r="AB1777" s="51">
        <f>VLOOKUP(H1777,'[5]POB PROY 2017'!$D$4:$AP$190,21,FALSE)</f>
        <v>11</v>
      </c>
      <c r="AC1777" s="51">
        <f>VLOOKUP(H1777,'[5]POB PROY 2017'!$D$4:$AP$190,22,FALSE)</f>
        <v>10</v>
      </c>
      <c r="AD1777" s="51">
        <f>VLOOKUP(H1777,'[5]POB PROY 2017'!$D$4:$AP$190,23,FALSE)</f>
        <v>48</v>
      </c>
      <c r="AE1777" s="51">
        <f>VLOOKUP(H1777,'[5]POB PROY 2017'!$D$4:$AP$190,24,FALSE)</f>
        <v>47</v>
      </c>
      <c r="AF1777" s="51">
        <f>VLOOKUP(H1777,'[5]POB PROY 2017'!$D$4:$AP$190,25,FALSE)</f>
        <v>46</v>
      </c>
      <c r="AG1777" s="51">
        <f>VLOOKUP(H1777,'[5]POB PROY 2017'!$D$4:$AP$190,26,FALSE)</f>
        <v>40</v>
      </c>
      <c r="AH1777" s="51">
        <f>VLOOKUP(H1777,'[5]POB PROY 2017'!$D$4:$AP$190,27,FALSE)</f>
        <v>38</v>
      </c>
      <c r="AI1777" s="51">
        <f>VLOOKUP(H1777,'[5]POB PROY 2017'!$D$4:$AP$190,28,FALSE)</f>
        <v>30</v>
      </c>
      <c r="AJ1777" s="51">
        <f>VLOOKUP(H1777,'[5]POB PROY 2017'!$D$4:$AP$190,29,FALSE)</f>
        <v>23</v>
      </c>
      <c r="AK1777" s="51">
        <f>VLOOKUP(H1777,'[5]POB PROY 2017'!$D$4:$AP$190,30,FALSE)</f>
        <v>18</v>
      </c>
      <c r="AL1777" s="51">
        <f>VLOOKUP(H1777,'[5]POB PROY 2017'!$D$4:$AP$190,31,FALSE)</f>
        <v>12</v>
      </c>
      <c r="AM1777" s="51">
        <f>VLOOKUP(H1777,'[5]POB PROY 2017'!$D$4:$AP$190,32,FALSE)</f>
        <v>9</v>
      </c>
      <c r="AN1777" s="51">
        <f>VLOOKUP(H1777,'[5]POB PROY 2017'!$D$4:$AP$190,33,FALSE)</f>
        <v>6</v>
      </c>
      <c r="AO1777" s="51">
        <f>VLOOKUP(H1777,'[5]POB PROY 2017'!$D$4:$AP$190,34,FALSE)</f>
        <v>4</v>
      </c>
      <c r="AP1777" s="51">
        <f>VLOOKUP(H1777,'[5]POB PROY 2017'!$D$4:$AP$190,35,FALSE)</f>
        <v>3</v>
      </c>
      <c r="AQ1777" s="51">
        <f>VLOOKUP(H1777,'[5]POB PROY 2017'!$D$4:$AP$190,36,FALSE)</f>
        <v>25</v>
      </c>
      <c r="AR1777" s="51">
        <f>VLOOKUP(H1777,'[5]POB PROY 2017'!$D$4:$AP$190,37,FALSE)</f>
        <v>27</v>
      </c>
      <c r="AS1777" s="51">
        <f>VLOOKUP(H1777,'[5]POB PROY 2017'!$D$4:$AP$190,38,FALSE)</f>
        <v>125</v>
      </c>
      <c r="AT1777" s="51">
        <f>VLOOKUP(H1777,'[5]POB PROY 2017'!$D$4:$AP$190,39,FALSE)</f>
        <v>10</v>
      </c>
      <c r="AU1777" s="58">
        <v>16137</v>
      </c>
      <c r="AV1777" s="109"/>
      <c r="AW1777" s="109"/>
    </row>
    <row r="1778" spans="1:49" s="33" customFormat="1" ht="12">
      <c r="A1778" s="6">
        <v>1774</v>
      </c>
      <c r="B1778" s="86">
        <v>10136</v>
      </c>
      <c r="C1778" s="76" t="s">
        <v>998</v>
      </c>
      <c r="D1778" s="76" t="s">
        <v>829</v>
      </c>
      <c r="E1778" s="76" t="s">
        <v>998</v>
      </c>
      <c r="F1778" s="44" t="s">
        <v>1000</v>
      </c>
      <c r="G1778" s="78"/>
      <c r="H1778" s="86">
        <v>10136</v>
      </c>
      <c r="I1778" s="16">
        <f t="shared" si="1104"/>
        <v>12776</v>
      </c>
      <c r="J1778" s="51">
        <f>VLOOKUP(H1778,'[5]POB PROY 2017'!$D$4:$AP$190,3,FALSE)</f>
        <v>481</v>
      </c>
      <c r="K1778" s="51">
        <v>502</v>
      </c>
      <c r="L1778" s="51">
        <v>514</v>
      </c>
      <c r="M1778" s="51">
        <f>VLOOKUP(H1778,'[5]POB PROY 2017'!$D$4:$AP$190,6,FALSE)</f>
        <v>502</v>
      </c>
      <c r="N1778" s="51">
        <f>VLOOKUP(H1778,'[5]POB PROY 2017'!$D$4:$AP$190,7,FALSE)</f>
        <v>478</v>
      </c>
      <c r="O1778" s="51">
        <f>VLOOKUP(H1778,'[5]POB PROY 2017'!$D$4:$AP$190,8,FALSE)</f>
        <v>424</v>
      </c>
      <c r="P1778" s="51">
        <f>VLOOKUP(H1778,'[5]POB PROY 2017'!$D$4:$AP$190,9,FALSE)</f>
        <v>203</v>
      </c>
      <c r="Q1778" s="51">
        <f>VLOOKUP(H1778,'[5]POB PROY 2017'!$D$4:$AP$190,10,FALSE)</f>
        <v>205</v>
      </c>
      <c r="R1778" s="51">
        <f>VLOOKUP(H1778,'[5]POB PROY 2017'!$D$4:$AP$190,11,FALSE)</f>
        <v>207</v>
      </c>
      <c r="S1778" s="51">
        <f>VLOOKUP(H1778,'[5]POB PROY 2017'!$D$4:$AP$190,12,FALSE)</f>
        <v>209</v>
      </c>
      <c r="T1778" s="51">
        <f>VLOOKUP(H1778,'[5]POB PROY 2017'!$D$4:$AP$190,13,FALSE)</f>
        <v>210</v>
      </c>
      <c r="U1778" s="51">
        <f>VLOOKUP(H1778,'[5]POB PROY 2017'!$D$4:$AP$190,14,FALSE)</f>
        <v>211</v>
      </c>
      <c r="V1778" s="51">
        <f>VLOOKUP(H1778,'[5]POB PROY 2017'!$D$4:$AP$190,15,FALSE)</f>
        <v>212</v>
      </c>
      <c r="W1778" s="51">
        <f>VLOOKUP(H1778,'[5]POB PROY 2017'!$D$4:$AP$190,16,FALSE)</f>
        <v>216</v>
      </c>
      <c r="X1778" s="51">
        <f>VLOOKUP(H1778,'[5]POB PROY 2017'!$D$4:$AP$190,17,FALSE)</f>
        <v>221</v>
      </c>
      <c r="Y1778" s="51">
        <f>VLOOKUP(H1778,'[5]POB PROY 2017'!$D$4:$AP$190,18,FALSE)</f>
        <v>225</v>
      </c>
      <c r="Z1778" s="51">
        <f>VLOOKUP(H1778,'[5]POB PROY 2017'!$D$4:$AP$190,19,FALSE)</f>
        <v>230</v>
      </c>
      <c r="AA1778" s="51">
        <f>VLOOKUP(H1778,'[5]POB PROY 2017'!$D$4:$AP$190,20,FALSE)</f>
        <v>231</v>
      </c>
      <c r="AB1778" s="51">
        <f>VLOOKUP(H1778,'[5]POB PROY 2017'!$D$4:$AP$190,21,FALSE)</f>
        <v>227</v>
      </c>
      <c r="AC1778" s="51">
        <f>VLOOKUP(H1778,'[5]POB PROY 2017'!$D$4:$AP$190,22,FALSE)</f>
        <v>219</v>
      </c>
      <c r="AD1778" s="51">
        <f>VLOOKUP(H1778,'[5]POB PROY 2017'!$D$4:$AP$190,23,FALSE)</f>
        <v>1014</v>
      </c>
      <c r="AE1778" s="51">
        <f>VLOOKUP(H1778,'[5]POB PROY 2017'!$D$4:$AP$190,24,FALSE)</f>
        <v>1006</v>
      </c>
      <c r="AF1778" s="51">
        <f>VLOOKUP(H1778,'[5]POB PROY 2017'!$D$4:$AP$190,25,FALSE)</f>
        <v>973</v>
      </c>
      <c r="AG1778" s="51">
        <f>VLOOKUP(H1778,'[5]POB PROY 2017'!$D$4:$AP$190,26,FALSE)</f>
        <v>855</v>
      </c>
      <c r="AH1778" s="51">
        <f>VLOOKUP(H1778,'[5]POB PROY 2017'!$D$4:$AP$190,27,FALSE)</f>
        <v>797</v>
      </c>
      <c r="AI1778" s="51">
        <f>VLOOKUP(H1778,'[5]POB PROY 2017'!$D$4:$AP$190,28,FALSE)</f>
        <v>636</v>
      </c>
      <c r="AJ1778" s="51">
        <f>VLOOKUP(H1778,'[5]POB PROY 2017'!$D$4:$AP$190,29,FALSE)</f>
        <v>482</v>
      </c>
      <c r="AK1778" s="51">
        <f>VLOOKUP(H1778,'[5]POB PROY 2017'!$D$4:$AP$190,30,FALSE)</f>
        <v>371</v>
      </c>
      <c r="AL1778" s="51">
        <f>VLOOKUP(H1778,'[5]POB PROY 2017'!$D$4:$AP$190,31,FALSE)</f>
        <v>258</v>
      </c>
      <c r="AM1778" s="51">
        <f>VLOOKUP(H1778,'[5]POB PROY 2017'!$D$4:$AP$190,32,FALSE)</f>
        <v>185</v>
      </c>
      <c r="AN1778" s="51">
        <f>VLOOKUP(H1778,'[5]POB PROY 2017'!$D$4:$AP$190,33,FALSE)</f>
        <v>124</v>
      </c>
      <c r="AO1778" s="51">
        <f>VLOOKUP(H1778,'[5]POB PROY 2017'!$D$4:$AP$190,34,FALSE)</f>
        <v>80</v>
      </c>
      <c r="AP1778" s="51">
        <f>VLOOKUP(H1778,'[5]POB PROY 2017'!$D$4:$AP$190,35,FALSE)</f>
        <v>68</v>
      </c>
      <c r="AQ1778" s="51">
        <f>VLOOKUP(H1778,'[5]POB PROY 2017'!$D$4:$AP$190,36,FALSE)</f>
        <v>531</v>
      </c>
      <c r="AR1778" s="51">
        <f>VLOOKUP(H1778,'[5]POB PROY 2017'!$D$4:$AP$190,37,FALSE)</f>
        <v>574</v>
      </c>
      <c r="AS1778" s="51">
        <f>VLOOKUP(H1778,'[5]POB PROY 2017'!$D$4:$AP$190,38,FALSE)</f>
        <v>2645</v>
      </c>
      <c r="AT1778" s="51">
        <f>VLOOKUP(H1778,'[5]POB PROY 2017'!$D$4:$AP$190,39,FALSE)</f>
        <v>260</v>
      </c>
      <c r="AU1778" s="58">
        <v>10136</v>
      </c>
      <c r="AV1778" s="109"/>
      <c r="AW1778" s="109"/>
    </row>
    <row r="1779" spans="1:49" s="33" customFormat="1" ht="12">
      <c r="A1779" s="21">
        <v>1775</v>
      </c>
      <c r="B1779" s="91">
        <v>0</v>
      </c>
      <c r="C1779" s="71"/>
      <c r="D1779" s="71"/>
      <c r="E1779" s="71"/>
      <c r="F1779" s="72" t="s">
        <v>1112</v>
      </c>
      <c r="G1779" s="73"/>
      <c r="H1779" s="91">
        <v>0</v>
      </c>
      <c r="I1779" s="104">
        <f t="shared" si="1104"/>
        <v>15436</v>
      </c>
      <c r="J1779" s="74">
        <f>SUM(J1780:J1788)</f>
        <v>233</v>
      </c>
      <c r="K1779" s="74">
        <f t="shared" ref="K1779:AT1779" si="1105">SUM(K1780:K1788)</f>
        <v>293</v>
      </c>
      <c r="L1779" s="74">
        <f t="shared" si="1105"/>
        <v>270</v>
      </c>
      <c r="M1779" s="74">
        <f t="shared" si="1105"/>
        <v>283</v>
      </c>
      <c r="N1779" s="74">
        <f t="shared" si="1105"/>
        <v>296</v>
      </c>
      <c r="O1779" s="74">
        <f t="shared" si="1105"/>
        <v>259</v>
      </c>
      <c r="P1779" s="74">
        <f t="shared" si="1105"/>
        <v>285</v>
      </c>
      <c r="Q1779" s="74">
        <f t="shared" si="1105"/>
        <v>292</v>
      </c>
      <c r="R1779" s="74">
        <f t="shared" si="1105"/>
        <v>300</v>
      </c>
      <c r="S1779" s="74">
        <f t="shared" si="1105"/>
        <v>308</v>
      </c>
      <c r="T1779" s="74">
        <f t="shared" si="1105"/>
        <v>316</v>
      </c>
      <c r="U1779" s="74">
        <f t="shared" si="1105"/>
        <v>325</v>
      </c>
      <c r="V1779" s="74">
        <f t="shared" si="1105"/>
        <v>328</v>
      </c>
      <c r="W1779" s="74">
        <f t="shared" si="1105"/>
        <v>322</v>
      </c>
      <c r="X1779" s="74">
        <f t="shared" si="1105"/>
        <v>311</v>
      </c>
      <c r="Y1779" s="74">
        <f t="shared" si="1105"/>
        <v>300</v>
      </c>
      <c r="Z1779" s="74">
        <f t="shared" si="1105"/>
        <v>289</v>
      </c>
      <c r="AA1779" s="74">
        <f t="shared" si="1105"/>
        <v>278</v>
      </c>
      <c r="AB1779" s="74">
        <f t="shared" si="1105"/>
        <v>268</v>
      </c>
      <c r="AC1779" s="74">
        <f t="shared" si="1105"/>
        <v>261</v>
      </c>
      <c r="AD1779" s="74">
        <f t="shared" si="1105"/>
        <v>1186</v>
      </c>
      <c r="AE1779" s="74">
        <f t="shared" si="1105"/>
        <v>1154</v>
      </c>
      <c r="AF1779" s="74">
        <f t="shared" si="1105"/>
        <v>1264</v>
      </c>
      <c r="AG1779" s="74">
        <f t="shared" si="1105"/>
        <v>1180</v>
      </c>
      <c r="AH1779" s="74">
        <f t="shared" si="1105"/>
        <v>1189</v>
      </c>
      <c r="AI1779" s="74">
        <f t="shared" si="1105"/>
        <v>977</v>
      </c>
      <c r="AJ1779" s="74">
        <f t="shared" si="1105"/>
        <v>717</v>
      </c>
      <c r="AK1779" s="74">
        <f t="shared" si="1105"/>
        <v>597</v>
      </c>
      <c r="AL1779" s="74">
        <f t="shared" si="1105"/>
        <v>459</v>
      </c>
      <c r="AM1779" s="74">
        <f t="shared" si="1105"/>
        <v>370</v>
      </c>
      <c r="AN1779" s="74">
        <f t="shared" si="1105"/>
        <v>236</v>
      </c>
      <c r="AO1779" s="74">
        <f t="shared" si="1105"/>
        <v>166</v>
      </c>
      <c r="AP1779" s="74">
        <f t="shared" si="1105"/>
        <v>124</v>
      </c>
      <c r="AQ1779" s="74">
        <f t="shared" si="1105"/>
        <v>787</v>
      </c>
      <c r="AR1779" s="74">
        <f t="shared" si="1105"/>
        <v>655</v>
      </c>
      <c r="AS1779" s="74">
        <f t="shared" si="1105"/>
        <v>3208</v>
      </c>
      <c r="AT1779" s="74">
        <f t="shared" si="1105"/>
        <v>308</v>
      </c>
      <c r="AU1779" s="107">
        <v>0</v>
      </c>
      <c r="AV1779" s="109"/>
      <c r="AW1779" s="109"/>
    </row>
    <row r="1780" spans="1:49" s="33" customFormat="1" ht="12">
      <c r="A1780" s="21">
        <v>1776</v>
      </c>
      <c r="B1780" s="86">
        <v>4223</v>
      </c>
      <c r="C1780" s="76" t="s">
        <v>998</v>
      </c>
      <c r="D1780" s="76" t="s">
        <v>829</v>
      </c>
      <c r="E1780" s="76" t="s">
        <v>998</v>
      </c>
      <c r="F1780" s="44" t="s">
        <v>940</v>
      </c>
      <c r="G1780" s="78" t="s">
        <v>707</v>
      </c>
      <c r="H1780" s="86">
        <v>4223</v>
      </c>
      <c r="I1780" s="16">
        <f t="shared" si="1104"/>
        <v>5083</v>
      </c>
      <c r="J1780" s="51">
        <f>VLOOKUP(H1780,'[5]POB PROY 2017'!$D$4:$AP$190,3,FALSE)</f>
        <v>86</v>
      </c>
      <c r="K1780" s="51">
        <v>93</v>
      </c>
      <c r="L1780" s="51">
        <v>98</v>
      </c>
      <c r="M1780" s="51">
        <f>VLOOKUP(H1780,'[5]POB PROY 2017'!$D$4:$AP$190,6,FALSE)</f>
        <v>93</v>
      </c>
      <c r="N1780" s="51">
        <f>VLOOKUP(H1780,'[5]POB PROY 2017'!$D$4:$AP$190,7,FALSE)</f>
        <v>90</v>
      </c>
      <c r="O1780" s="51">
        <f>VLOOKUP(H1780,'[5]POB PROY 2017'!$D$4:$AP$190,8,FALSE)</f>
        <v>88</v>
      </c>
      <c r="P1780" s="51">
        <f>VLOOKUP(H1780,'[5]POB PROY 2017'!$D$4:$AP$190,9,FALSE)</f>
        <v>94</v>
      </c>
      <c r="Q1780" s="51">
        <f>VLOOKUP(H1780,'[5]POB PROY 2017'!$D$4:$AP$190,10,FALSE)</f>
        <v>95</v>
      </c>
      <c r="R1780" s="51">
        <f>VLOOKUP(H1780,'[5]POB PROY 2017'!$D$4:$AP$190,11,FALSE)</f>
        <v>98</v>
      </c>
      <c r="S1780" s="51">
        <f>VLOOKUP(H1780,'[5]POB PROY 2017'!$D$4:$AP$190,12,FALSE)</f>
        <v>101</v>
      </c>
      <c r="T1780" s="51">
        <f>VLOOKUP(H1780,'[5]POB PROY 2017'!$D$4:$AP$190,13,FALSE)</f>
        <v>104</v>
      </c>
      <c r="U1780" s="51">
        <f>VLOOKUP(H1780,'[5]POB PROY 2017'!$D$4:$AP$190,14,FALSE)</f>
        <v>108</v>
      </c>
      <c r="V1780" s="51">
        <f>VLOOKUP(H1780,'[5]POB PROY 2017'!$D$4:$AP$190,15,FALSE)</f>
        <v>108</v>
      </c>
      <c r="W1780" s="51">
        <f>VLOOKUP(H1780,'[5]POB PROY 2017'!$D$4:$AP$190,16,FALSE)</f>
        <v>105</v>
      </c>
      <c r="X1780" s="51">
        <f>VLOOKUP(H1780,'[5]POB PROY 2017'!$D$4:$AP$190,17,FALSE)</f>
        <v>103</v>
      </c>
      <c r="Y1780" s="51">
        <f>VLOOKUP(H1780,'[5]POB PROY 2017'!$D$4:$AP$190,18,FALSE)</f>
        <v>98</v>
      </c>
      <c r="Z1780" s="51">
        <f>VLOOKUP(H1780,'[5]POB PROY 2017'!$D$4:$AP$190,19,FALSE)</f>
        <v>95</v>
      </c>
      <c r="AA1780" s="51">
        <f>VLOOKUP(H1780,'[5]POB PROY 2017'!$D$4:$AP$190,20,FALSE)</f>
        <v>92</v>
      </c>
      <c r="AB1780" s="51">
        <f>VLOOKUP(H1780,'[5]POB PROY 2017'!$D$4:$AP$190,21,FALSE)</f>
        <v>88</v>
      </c>
      <c r="AC1780" s="51">
        <f>VLOOKUP(H1780,'[5]POB PROY 2017'!$D$4:$AP$190,22,FALSE)</f>
        <v>86</v>
      </c>
      <c r="AD1780" s="51">
        <f>VLOOKUP(H1780,'[5]POB PROY 2017'!$D$4:$AP$190,23,FALSE)</f>
        <v>389</v>
      </c>
      <c r="AE1780" s="51">
        <f>VLOOKUP(H1780,'[5]POB PROY 2017'!$D$4:$AP$190,24,FALSE)</f>
        <v>379</v>
      </c>
      <c r="AF1780" s="51">
        <f>VLOOKUP(H1780,'[5]POB PROY 2017'!$D$4:$AP$190,25,FALSE)</f>
        <v>414</v>
      </c>
      <c r="AG1780" s="51">
        <f>VLOOKUP(H1780,'[5]POB PROY 2017'!$D$4:$AP$190,26,FALSE)</f>
        <v>388</v>
      </c>
      <c r="AH1780" s="51">
        <f>VLOOKUP(H1780,'[5]POB PROY 2017'!$D$4:$AP$190,27,FALSE)</f>
        <v>390</v>
      </c>
      <c r="AI1780" s="51">
        <f>VLOOKUP(H1780,'[5]POB PROY 2017'!$D$4:$AP$190,28,FALSE)</f>
        <v>322</v>
      </c>
      <c r="AJ1780" s="51">
        <f>VLOOKUP(H1780,'[5]POB PROY 2017'!$D$4:$AP$190,29,FALSE)</f>
        <v>235</v>
      </c>
      <c r="AK1780" s="51">
        <f>VLOOKUP(H1780,'[5]POB PROY 2017'!$D$4:$AP$190,30,FALSE)</f>
        <v>195</v>
      </c>
      <c r="AL1780" s="51">
        <f>VLOOKUP(H1780,'[5]POB PROY 2017'!$D$4:$AP$190,31,FALSE)</f>
        <v>150</v>
      </c>
      <c r="AM1780" s="51">
        <f>VLOOKUP(H1780,'[5]POB PROY 2017'!$D$4:$AP$190,32,FALSE)</f>
        <v>123</v>
      </c>
      <c r="AN1780" s="51">
        <f>VLOOKUP(H1780,'[5]POB PROY 2017'!$D$4:$AP$190,33,FALSE)</f>
        <v>78</v>
      </c>
      <c r="AO1780" s="51">
        <f>VLOOKUP(H1780,'[5]POB PROY 2017'!$D$4:$AP$190,34,FALSE)</f>
        <v>56</v>
      </c>
      <c r="AP1780" s="51">
        <f>VLOOKUP(H1780,'[5]POB PROY 2017'!$D$4:$AP$190,35,FALSE)</f>
        <v>41</v>
      </c>
      <c r="AQ1780" s="51">
        <f>VLOOKUP(H1780,'[5]POB PROY 2017'!$D$4:$AP$190,36,FALSE)</f>
        <v>258</v>
      </c>
      <c r="AR1780" s="51">
        <f>VLOOKUP(H1780,'[5]POB PROY 2017'!$D$4:$AP$190,37,FALSE)</f>
        <v>216</v>
      </c>
      <c r="AS1780" s="51">
        <f>VLOOKUP(H1780,'[5]POB PROY 2017'!$D$4:$AP$190,38,FALSE)</f>
        <v>1051</v>
      </c>
      <c r="AT1780" s="51">
        <f>VLOOKUP(H1780,'[5]POB PROY 2017'!$D$4:$AP$190,39,FALSE)</f>
        <v>104</v>
      </c>
      <c r="AU1780" s="58">
        <v>4223</v>
      </c>
      <c r="AV1780" s="109"/>
      <c r="AW1780" s="109"/>
    </row>
    <row r="1781" spans="1:49" s="33" customFormat="1" ht="12">
      <c r="A1781" s="6">
        <v>1777</v>
      </c>
      <c r="B1781" s="86">
        <v>4224</v>
      </c>
      <c r="C1781" s="76" t="s">
        <v>998</v>
      </c>
      <c r="D1781" s="76" t="s">
        <v>829</v>
      </c>
      <c r="E1781" s="76" t="s">
        <v>850</v>
      </c>
      <c r="F1781" s="44" t="s">
        <v>880</v>
      </c>
      <c r="G1781" s="78" t="s">
        <v>680</v>
      </c>
      <c r="H1781" s="86">
        <v>4224</v>
      </c>
      <c r="I1781" s="16">
        <f t="shared" si="1104"/>
        <v>1351</v>
      </c>
      <c r="J1781" s="51">
        <f>VLOOKUP(H1781,'[5]POB PROY 2017'!$D$4:$AP$190,3,FALSE)</f>
        <v>26</v>
      </c>
      <c r="K1781" s="51">
        <v>34</v>
      </c>
      <c r="L1781" s="51">
        <v>22</v>
      </c>
      <c r="M1781" s="51">
        <f>VLOOKUP(H1781,'[5]POB PROY 2017'!$D$4:$AP$190,6,FALSE)</f>
        <v>24</v>
      </c>
      <c r="N1781" s="51">
        <f>VLOOKUP(H1781,'[5]POB PROY 2017'!$D$4:$AP$190,7,FALSE)</f>
        <v>26</v>
      </c>
      <c r="O1781" s="51">
        <f>VLOOKUP(H1781,'[5]POB PROY 2017'!$D$4:$AP$190,8,FALSE)</f>
        <v>21</v>
      </c>
      <c r="P1781" s="51">
        <f>VLOOKUP(H1781,'[5]POB PROY 2017'!$D$4:$AP$190,9,FALSE)</f>
        <v>25</v>
      </c>
      <c r="Q1781" s="51">
        <f>VLOOKUP(H1781,'[5]POB PROY 2017'!$D$4:$AP$190,10,FALSE)</f>
        <v>25</v>
      </c>
      <c r="R1781" s="51">
        <f>VLOOKUP(H1781,'[5]POB PROY 2017'!$D$4:$AP$190,11,FALSE)</f>
        <v>26</v>
      </c>
      <c r="S1781" s="51">
        <f>VLOOKUP(H1781,'[5]POB PROY 2017'!$D$4:$AP$190,12,FALSE)</f>
        <v>27</v>
      </c>
      <c r="T1781" s="51">
        <f>VLOOKUP(H1781,'[5]POB PROY 2017'!$D$4:$AP$190,13,FALSE)</f>
        <v>27</v>
      </c>
      <c r="U1781" s="51">
        <f>VLOOKUP(H1781,'[5]POB PROY 2017'!$D$4:$AP$190,14,FALSE)</f>
        <v>28</v>
      </c>
      <c r="V1781" s="51">
        <f>VLOOKUP(H1781,'[5]POB PROY 2017'!$D$4:$AP$190,15,FALSE)</f>
        <v>28</v>
      </c>
      <c r="W1781" s="51">
        <f>VLOOKUP(H1781,'[5]POB PROY 2017'!$D$4:$AP$190,16,FALSE)</f>
        <v>28</v>
      </c>
      <c r="X1781" s="51">
        <f>VLOOKUP(H1781,'[5]POB PROY 2017'!$D$4:$AP$190,17,FALSE)</f>
        <v>27</v>
      </c>
      <c r="Y1781" s="51">
        <f>VLOOKUP(H1781,'[5]POB PROY 2017'!$D$4:$AP$190,18,FALSE)</f>
        <v>26</v>
      </c>
      <c r="Z1781" s="51">
        <f>VLOOKUP(H1781,'[5]POB PROY 2017'!$D$4:$AP$190,19,FALSE)</f>
        <v>25</v>
      </c>
      <c r="AA1781" s="51">
        <f>VLOOKUP(H1781,'[5]POB PROY 2017'!$D$4:$AP$190,20,FALSE)</f>
        <v>24</v>
      </c>
      <c r="AB1781" s="51">
        <f>VLOOKUP(H1781,'[5]POB PROY 2017'!$D$4:$AP$190,21,FALSE)</f>
        <v>23</v>
      </c>
      <c r="AC1781" s="51">
        <f>VLOOKUP(H1781,'[5]POB PROY 2017'!$D$4:$AP$190,22,FALSE)</f>
        <v>23</v>
      </c>
      <c r="AD1781" s="51">
        <f>VLOOKUP(H1781,'[5]POB PROY 2017'!$D$4:$AP$190,23,FALSE)</f>
        <v>103</v>
      </c>
      <c r="AE1781" s="51">
        <f>VLOOKUP(H1781,'[5]POB PROY 2017'!$D$4:$AP$190,24,FALSE)</f>
        <v>100</v>
      </c>
      <c r="AF1781" s="51">
        <f>VLOOKUP(H1781,'[5]POB PROY 2017'!$D$4:$AP$190,25,FALSE)</f>
        <v>110</v>
      </c>
      <c r="AG1781" s="51">
        <f>VLOOKUP(H1781,'[5]POB PROY 2017'!$D$4:$AP$190,26,FALSE)</f>
        <v>103</v>
      </c>
      <c r="AH1781" s="51">
        <f>VLOOKUP(H1781,'[5]POB PROY 2017'!$D$4:$AP$190,27,FALSE)</f>
        <v>103</v>
      </c>
      <c r="AI1781" s="51">
        <f>VLOOKUP(H1781,'[5]POB PROY 2017'!$D$4:$AP$190,28,FALSE)</f>
        <v>85</v>
      </c>
      <c r="AJ1781" s="51">
        <f>VLOOKUP(H1781,'[5]POB PROY 2017'!$D$4:$AP$190,29,FALSE)</f>
        <v>62</v>
      </c>
      <c r="AK1781" s="51">
        <f>VLOOKUP(H1781,'[5]POB PROY 2017'!$D$4:$AP$190,30,FALSE)</f>
        <v>52</v>
      </c>
      <c r="AL1781" s="51">
        <f>VLOOKUP(H1781,'[5]POB PROY 2017'!$D$4:$AP$190,31,FALSE)</f>
        <v>40</v>
      </c>
      <c r="AM1781" s="51">
        <f>VLOOKUP(H1781,'[5]POB PROY 2017'!$D$4:$AP$190,32,FALSE)</f>
        <v>32</v>
      </c>
      <c r="AN1781" s="51">
        <f>VLOOKUP(H1781,'[5]POB PROY 2017'!$D$4:$AP$190,33,FALSE)</f>
        <v>21</v>
      </c>
      <c r="AO1781" s="51">
        <f>VLOOKUP(H1781,'[5]POB PROY 2017'!$D$4:$AP$190,34,FALSE)</f>
        <v>14</v>
      </c>
      <c r="AP1781" s="51">
        <f>VLOOKUP(H1781,'[5]POB PROY 2017'!$D$4:$AP$190,35,FALSE)</f>
        <v>11</v>
      </c>
      <c r="AQ1781" s="51">
        <f>VLOOKUP(H1781,'[5]POB PROY 2017'!$D$4:$AP$190,36,FALSE)</f>
        <v>68</v>
      </c>
      <c r="AR1781" s="51">
        <f>VLOOKUP(H1781,'[5]POB PROY 2017'!$D$4:$AP$190,37,FALSE)</f>
        <v>57</v>
      </c>
      <c r="AS1781" s="51">
        <f>VLOOKUP(H1781,'[5]POB PROY 2017'!$D$4:$AP$190,38,FALSE)</f>
        <v>279</v>
      </c>
      <c r="AT1781" s="51">
        <f>VLOOKUP(H1781,'[5]POB PROY 2017'!$D$4:$AP$190,39,FALSE)</f>
        <v>28</v>
      </c>
      <c r="AU1781" s="58">
        <v>4224</v>
      </c>
      <c r="AV1781" s="109"/>
      <c r="AW1781" s="109"/>
    </row>
    <row r="1782" spans="1:49" s="33" customFormat="1" ht="12">
      <c r="A1782" s="21">
        <v>1778</v>
      </c>
      <c r="B1782" s="86">
        <v>4225</v>
      </c>
      <c r="C1782" s="76" t="s">
        <v>998</v>
      </c>
      <c r="D1782" s="76" t="s">
        <v>829</v>
      </c>
      <c r="E1782" s="76" t="s">
        <v>850</v>
      </c>
      <c r="F1782" s="44" t="s">
        <v>876</v>
      </c>
      <c r="G1782" s="78" t="s">
        <v>680</v>
      </c>
      <c r="H1782" s="86">
        <v>4225</v>
      </c>
      <c r="I1782" s="16">
        <f t="shared" si="1104"/>
        <v>2354</v>
      </c>
      <c r="J1782" s="51">
        <f>VLOOKUP(H1782,'[5]POB PROY 2017'!$D$4:$AP$190,3,FALSE)</f>
        <v>37</v>
      </c>
      <c r="K1782" s="51">
        <v>47</v>
      </c>
      <c r="L1782" s="51">
        <v>46</v>
      </c>
      <c r="M1782" s="51">
        <f>VLOOKUP(H1782,'[5]POB PROY 2017'!$D$4:$AP$190,6,FALSE)</f>
        <v>44</v>
      </c>
      <c r="N1782" s="51">
        <f>VLOOKUP(H1782,'[5]POB PROY 2017'!$D$4:$AP$190,7,FALSE)</f>
        <v>45</v>
      </c>
      <c r="O1782" s="51">
        <f>VLOOKUP(H1782,'[5]POB PROY 2017'!$D$4:$AP$190,8,FALSE)</f>
        <v>38</v>
      </c>
      <c r="P1782" s="51">
        <f>VLOOKUP(H1782,'[5]POB PROY 2017'!$D$4:$AP$190,9,FALSE)</f>
        <v>43</v>
      </c>
      <c r="Q1782" s="51">
        <f>VLOOKUP(H1782,'[5]POB PROY 2017'!$D$4:$AP$190,10,FALSE)</f>
        <v>44</v>
      </c>
      <c r="R1782" s="51">
        <f>VLOOKUP(H1782,'[5]POB PROY 2017'!$D$4:$AP$190,11,FALSE)</f>
        <v>46</v>
      </c>
      <c r="S1782" s="51">
        <f>VLOOKUP(H1782,'[5]POB PROY 2017'!$D$4:$AP$190,12,FALSE)</f>
        <v>47</v>
      </c>
      <c r="T1782" s="51">
        <f>VLOOKUP(H1782,'[5]POB PROY 2017'!$D$4:$AP$190,13,FALSE)</f>
        <v>48</v>
      </c>
      <c r="U1782" s="51">
        <f>VLOOKUP(H1782,'[5]POB PROY 2017'!$D$4:$AP$190,14,FALSE)</f>
        <v>49</v>
      </c>
      <c r="V1782" s="51">
        <f>VLOOKUP(H1782,'[5]POB PROY 2017'!$D$4:$AP$190,15,FALSE)</f>
        <v>50</v>
      </c>
      <c r="W1782" s="51">
        <f>VLOOKUP(H1782,'[5]POB PROY 2017'!$D$4:$AP$190,16,FALSE)</f>
        <v>49</v>
      </c>
      <c r="X1782" s="51">
        <f>VLOOKUP(H1782,'[5]POB PROY 2017'!$D$4:$AP$190,17,FALSE)</f>
        <v>47</v>
      </c>
      <c r="Y1782" s="51">
        <f>VLOOKUP(H1782,'[5]POB PROY 2017'!$D$4:$AP$190,18,FALSE)</f>
        <v>46</v>
      </c>
      <c r="Z1782" s="51">
        <f>VLOOKUP(H1782,'[5]POB PROY 2017'!$D$4:$AP$190,19,FALSE)</f>
        <v>44</v>
      </c>
      <c r="AA1782" s="51">
        <f>VLOOKUP(H1782,'[5]POB PROY 2017'!$D$4:$AP$190,20,FALSE)</f>
        <v>42</v>
      </c>
      <c r="AB1782" s="51">
        <f>VLOOKUP(H1782,'[5]POB PROY 2017'!$D$4:$AP$190,21,FALSE)</f>
        <v>41</v>
      </c>
      <c r="AC1782" s="51">
        <f>VLOOKUP(H1782,'[5]POB PROY 2017'!$D$4:$AP$190,22,FALSE)</f>
        <v>40</v>
      </c>
      <c r="AD1782" s="51">
        <f>VLOOKUP(H1782,'[5]POB PROY 2017'!$D$4:$AP$190,23,FALSE)</f>
        <v>180</v>
      </c>
      <c r="AE1782" s="51">
        <f>VLOOKUP(H1782,'[5]POB PROY 2017'!$D$4:$AP$190,24,FALSE)</f>
        <v>175</v>
      </c>
      <c r="AF1782" s="51">
        <f>VLOOKUP(H1782,'[5]POB PROY 2017'!$D$4:$AP$190,25,FALSE)</f>
        <v>192</v>
      </c>
      <c r="AG1782" s="51">
        <f>VLOOKUP(H1782,'[5]POB PROY 2017'!$D$4:$AP$190,26,FALSE)</f>
        <v>179</v>
      </c>
      <c r="AH1782" s="51">
        <f>VLOOKUP(H1782,'[5]POB PROY 2017'!$D$4:$AP$190,27,FALSE)</f>
        <v>181</v>
      </c>
      <c r="AI1782" s="51">
        <f>VLOOKUP(H1782,'[5]POB PROY 2017'!$D$4:$AP$190,28,FALSE)</f>
        <v>148</v>
      </c>
      <c r="AJ1782" s="51">
        <f>VLOOKUP(H1782,'[5]POB PROY 2017'!$D$4:$AP$190,29,FALSE)</f>
        <v>109</v>
      </c>
      <c r="AK1782" s="51">
        <f>VLOOKUP(H1782,'[5]POB PROY 2017'!$D$4:$AP$190,30,FALSE)</f>
        <v>91</v>
      </c>
      <c r="AL1782" s="51">
        <f>VLOOKUP(H1782,'[5]POB PROY 2017'!$D$4:$AP$190,31,FALSE)</f>
        <v>70</v>
      </c>
      <c r="AM1782" s="51">
        <f>VLOOKUP(H1782,'[5]POB PROY 2017'!$D$4:$AP$190,32,FALSE)</f>
        <v>56</v>
      </c>
      <c r="AN1782" s="51">
        <f>VLOOKUP(H1782,'[5]POB PROY 2017'!$D$4:$AP$190,33,FALSE)</f>
        <v>36</v>
      </c>
      <c r="AO1782" s="51">
        <f>VLOOKUP(H1782,'[5]POB PROY 2017'!$D$4:$AP$190,34,FALSE)</f>
        <v>25</v>
      </c>
      <c r="AP1782" s="51">
        <f>VLOOKUP(H1782,'[5]POB PROY 2017'!$D$4:$AP$190,35,FALSE)</f>
        <v>19</v>
      </c>
      <c r="AQ1782" s="51">
        <f>VLOOKUP(H1782,'[5]POB PROY 2017'!$D$4:$AP$190,36,FALSE)</f>
        <v>120</v>
      </c>
      <c r="AR1782" s="51">
        <f>VLOOKUP(H1782,'[5]POB PROY 2017'!$D$4:$AP$190,37,FALSE)</f>
        <v>100</v>
      </c>
      <c r="AS1782" s="51">
        <f>VLOOKUP(H1782,'[5]POB PROY 2017'!$D$4:$AP$190,38,FALSE)</f>
        <v>488</v>
      </c>
      <c r="AT1782" s="51">
        <f>VLOOKUP(H1782,'[5]POB PROY 2017'!$D$4:$AP$190,39,FALSE)</f>
        <v>50</v>
      </c>
      <c r="AU1782" s="58">
        <v>4225</v>
      </c>
      <c r="AV1782" s="109"/>
      <c r="AW1782" s="109"/>
    </row>
    <row r="1783" spans="1:49" s="33" customFormat="1" ht="12">
      <c r="A1783" s="21">
        <v>1779</v>
      </c>
      <c r="B1783" s="86">
        <v>4226</v>
      </c>
      <c r="C1783" s="76" t="s">
        <v>998</v>
      </c>
      <c r="D1783" s="76" t="s">
        <v>829</v>
      </c>
      <c r="E1783" s="76" t="s">
        <v>850</v>
      </c>
      <c r="F1783" s="44" t="s">
        <v>878</v>
      </c>
      <c r="G1783" s="78" t="s">
        <v>667</v>
      </c>
      <c r="H1783" s="86">
        <v>4226</v>
      </c>
      <c r="I1783" s="16">
        <f t="shared" si="1104"/>
        <v>1208</v>
      </c>
      <c r="J1783" s="51">
        <f>VLOOKUP(H1783,'[5]POB PROY 2017'!$D$4:$AP$190,3,FALSE)</f>
        <v>15</v>
      </c>
      <c r="K1783" s="51">
        <v>21</v>
      </c>
      <c r="L1783" s="51">
        <v>19</v>
      </c>
      <c r="M1783" s="51">
        <f>VLOOKUP(H1783,'[5]POB PROY 2017'!$D$4:$AP$190,6,FALSE)</f>
        <v>29</v>
      </c>
      <c r="N1783" s="51">
        <f>VLOOKUP(H1783,'[5]POB PROY 2017'!$D$4:$AP$190,7,FALSE)</f>
        <v>26</v>
      </c>
      <c r="O1783" s="51">
        <f>VLOOKUP(H1783,'[5]POB PROY 2017'!$D$4:$AP$190,8,FALSE)</f>
        <v>20</v>
      </c>
      <c r="P1783" s="51">
        <f>VLOOKUP(H1783,'[5]POB PROY 2017'!$D$4:$AP$190,9,FALSE)</f>
        <v>22</v>
      </c>
      <c r="Q1783" s="51">
        <f>VLOOKUP(H1783,'[5]POB PROY 2017'!$D$4:$AP$190,10,FALSE)</f>
        <v>23</v>
      </c>
      <c r="R1783" s="51">
        <f>VLOOKUP(H1783,'[5]POB PROY 2017'!$D$4:$AP$190,11,FALSE)</f>
        <v>23</v>
      </c>
      <c r="S1783" s="51">
        <f>VLOOKUP(H1783,'[5]POB PROY 2017'!$D$4:$AP$190,12,FALSE)</f>
        <v>24</v>
      </c>
      <c r="T1783" s="51">
        <f>VLOOKUP(H1783,'[5]POB PROY 2017'!$D$4:$AP$190,13,FALSE)</f>
        <v>25</v>
      </c>
      <c r="U1783" s="51">
        <f>VLOOKUP(H1783,'[5]POB PROY 2017'!$D$4:$AP$190,14,FALSE)</f>
        <v>25</v>
      </c>
      <c r="V1783" s="51">
        <f>VLOOKUP(H1783,'[5]POB PROY 2017'!$D$4:$AP$190,15,FALSE)</f>
        <v>26</v>
      </c>
      <c r="W1783" s="51">
        <f>VLOOKUP(H1783,'[5]POB PROY 2017'!$D$4:$AP$190,16,FALSE)</f>
        <v>25</v>
      </c>
      <c r="X1783" s="51">
        <f>VLOOKUP(H1783,'[5]POB PROY 2017'!$D$4:$AP$190,17,FALSE)</f>
        <v>24</v>
      </c>
      <c r="Y1783" s="51">
        <f>VLOOKUP(H1783,'[5]POB PROY 2017'!$D$4:$AP$190,18,FALSE)</f>
        <v>23</v>
      </c>
      <c r="Z1783" s="51">
        <f>VLOOKUP(H1783,'[5]POB PROY 2017'!$D$4:$AP$190,19,FALSE)</f>
        <v>23</v>
      </c>
      <c r="AA1783" s="51">
        <f>VLOOKUP(H1783,'[5]POB PROY 2017'!$D$4:$AP$190,20,FALSE)</f>
        <v>22</v>
      </c>
      <c r="AB1783" s="51">
        <f>VLOOKUP(H1783,'[5]POB PROY 2017'!$D$4:$AP$190,21,FALSE)</f>
        <v>21</v>
      </c>
      <c r="AC1783" s="51">
        <f>VLOOKUP(H1783,'[5]POB PROY 2017'!$D$4:$AP$190,22,FALSE)</f>
        <v>20</v>
      </c>
      <c r="AD1783" s="51">
        <f>VLOOKUP(H1783,'[5]POB PROY 2017'!$D$4:$AP$190,23,FALSE)</f>
        <v>93</v>
      </c>
      <c r="AE1783" s="51">
        <f>VLOOKUP(H1783,'[5]POB PROY 2017'!$D$4:$AP$190,24,FALSE)</f>
        <v>90</v>
      </c>
      <c r="AF1783" s="51">
        <f>VLOOKUP(H1783,'[5]POB PROY 2017'!$D$4:$AP$190,25,FALSE)</f>
        <v>99</v>
      </c>
      <c r="AG1783" s="51">
        <f>VLOOKUP(H1783,'[5]POB PROY 2017'!$D$4:$AP$190,26,FALSE)</f>
        <v>92</v>
      </c>
      <c r="AH1783" s="51">
        <f>VLOOKUP(H1783,'[5]POB PROY 2017'!$D$4:$AP$190,27,FALSE)</f>
        <v>93</v>
      </c>
      <c r="AI1783" s="51">
        <f>VLOOKUP(H1783,'[5]POB PROY 2017'!$D$4:$AP$190,28,FALSE)</f>
        <v>76</v>
      </c>
      <c r="AJ1783" s="51">
        <f>VLOOKUP(H1783,'[5]POB PROY 2017'!$D$4:$AP$190,29,FALSE)</f>
        <v>56</v>
      </c>
      <c r="AK1783" s="51">
        <f>VLOOKUP(H1783,'[5]POB PROY 2017'!$D$4:$AP$190,30,FALSE)</f>
        <v>47</v>
      </c>
      <c r="AL1783" s="51">
        <f>VLOOKUP(H1783,'[5]POB PROY 2017'!$D$4:$AP$190,31,FALSE)</f>
        <v>36</v>
      </c>
      <c r="AM1783" s="51">
        <f>VLOOKUP(H1783,'[5]POB PROY 2017'!$D$4:$AP$190,32,FALSE)</f>
        <v>29</v>
      </c>
      <c r="AN1783" s="51">
        <f>VLOOKUP(H1783,'[5]POB PROY 2017'!$D$4:$AP$190,33,FALSE)</f>
        <v>18</v>
      </c>
      <c r="AO1783" s="51">
        <f>VLOOKUP(H1783,'[5]POB PROY 2017'!$D$4:$AP$190,34,FALSE)</f>
        <v>13</v>
      </c>
      <c r="AP1783" s="51">
        <f>VLOOKUP(H1783,'[5]POB PROY 2017'!$D$4:$AP$190,35,FALSE)</f>
        <v>10</v>
      </c>
      <c r="AQ1783" s="51">
        <f>VLOOKUP(H1783,'[5]POB PROY 2017'!$D$4:$AP$190,36,FALSE)</f>
        <v>62</v>
      </c>
      <c r="AR1783" s="51">
        <f>VLOOKUP(H1783,'[5]POB PROY 2017'!$D$4:$AP$190,37,FALSE)</f>
        <v>51</v>
      </c>
      <c r="AS1783" s="51">
        <f>VLOOKUP(H1783,'[5]POB PROY 2017'!$D$4:$AP$190,38,FALSE)</f>
        <v>251</v>
      </c>
      <c r="AT1783" s="51">
        <f>VLOOKUP(H1783,'[5]POB PROY 2017'!$D$4:$AP$190,39,FALSE)</f>
        <v>25</v>
      </c>
      <c r="AU1783" s="58">
        <v>4226</v>
      </c>
      <c r="AV1783" s="109"/>
      <c r="AW1783" s="109"/>
    </row>
    <row r="1784" spans="1:49" s="33" customFormat="1" ht="12">
      <c r="A1784" s="6">
        <v>1780</v>
      </c>
      <c r="B1784" s="86">
        <v>4227</v>
      </c>
      <c r="C1784" s="76" t="s">
        <v>998</v>
      </c>
      <c r="D1784" s="76" t="s">
        <v>829</v>
      </c>
      <c r="E1784" s="76" t="s">
        <v>850</v>
      </c>
      <c r="F1784" s="44" t="s">
        <v>879</v>
      </c>
      <c r="G1784" s="78" t="s">
        <v>662</v>
      </c>
      <c r="H1784" s="86">
        <v>4227</v>
      </c>
      <c r="I1784" s="16">
        <f t="shared" si="1104"/>
        <v>1694</v>
      </c>
      <c r="J1784" s="51">
        <f>VLOOKUP(H1784,'[5]POB PROY 2017'!$D$4:$AP$190,3,FALSE)</f>
        <v>27</v>
      </c>
      <c r="K1784" s="51">
        <v>33</v>
      </c>
      <c r="L1784" s="51">
        <v>27</v>
      </c>
      <c r="M1784" s="51">
        <f>VLOOKUP(H1784,'[5]POB PROY 2017'!$D$4:$AP$190,6,FALSE)</f>
        <v>34</v>
      </c>
      <c r="N1784" s="51">
        <f>VLOOKUP(H1784,'[5]POB PROY 2017'!$D$4:$AP$190,7,FALSE)</f>
        <v>37</v>
      </c>
      <c r="O1784" s="51">
        <f>VLOOKUP(H1784,'[5]POB PROY 2017'!$D$4:$AP$190,8,FALSE)</f>
        <v>36</v>
      </c>
      <c r="P1784" s="51">
        <f>VLOOKUP(H1784,'[5]POB PROY 2017'!$D$4:$AP$190,9,FALSE)</f>
        <v>31</v>
      </c>
      <c r="Q1784" s="51">
        <f>VLOOKUP(H1784,'[5]POB PROY 2017'!$D$4:$AP$190,10,FALSE)</f>
        <v>32</v>
      </c>
      <c r="R1784" s="51">
        <f>VLOOKUP(H1784,'[5]POB PROY 2017'!$D$4:$AP$190,11,FALSE)</f>
        <v>33</v>
      </c>
      <c r="S1784" s="51">
        <f>VLOOKUP(H1784,'[5]POB PROY 2017'!$D$4:$AP$190,12,FALSE)</f>
        <v>34</v>
      </c>
      <c r="T1784" s="51">
        <f>VLOOKUP(H1784,'[5]POB PROY 2017'!$D$4:$AP$190,13,FALSE)</f>
        <v>34</v>
      </c>
      <c r="U1784" s="51">
        <f>VLOOKUP(H1784,'[5]POB PROY 2017'!$D$4:$AP$190,14,FALSE)</f>
        <v>35</v>
      </c>
      <c r="V1784" s="51">
        <f>VLOOKUP(H1784,'[5]POB PROY 2017'!$D$4:$AP$190,15,FALSE)</f>
        <v>36</v>
      </c>
      <c r="W1784" s="51">
        <f>VLOOKUP(H1784,'[5]POB PROY 2017'!$D$4:$AP$190,16,FALSE)</f>
        <v>35</v>
      </c>
      <c r="X1784" s="51">
        <f>VLOOKUP(H1784,'[5]POB PROY 2017'!$D$4:$AP$190,17,FALSE)</f>
        <v>34</v>
      </c>
      <c r="Y1784" s="51">
        <f>VLOOKUP(H1784,'[5]POB PROY 2017'!$D$4:$AP$190,18,FALSE)</f>
        <v>33</v>
      </c>
      <c r="Z1784" s="51">
        <f>VLOOKUP(H1784,'[5]POB PROY 2017'!$D$4:$AP$190,19,FALSE)</f>
        <v>31</v>
      </c>
      <c r="AA1784" s="51">
        <f>VLOOKUP(H1784,'[5]POB PROY 2017'!$D$4:$AP$190,20,FALSE)</f>
        <v>30</v>
      </c>
      <c r="AB1784" s="51">
        <f>VLOOKUP(H1784,'[5]POB PROY 2017'!$D$4:$AP$190,21,FALSE)</f>
        <v>29</v>
      </c>
      <c r="AC1784" s="51">
        <f>VLOOKUP(H1784,'[5]POB PROY 2017'!$D$4:$AP$190,22,FALSE)</f>
        <v>28</v>
      </c>
      <c r="AD1784" s="51">
        <f>VLOOKUP(H1784,'[5]POB PROY 2017'!$D$4:$AP$190,23,FALSE)</f>
        <v>129</v>
      </c>
      <c r="AE1784" s="51">
        <f>VLOOKUP(H1784,'[5]POB PROY 2017'!$D$4:$AP$190,24,FALSE)</f>
        <v>126</v>
      </c>
      <c r="AF1784" s="51">
        <f>VLOOKUP(H1784,'[5]POB PROY 2017'!$D$4:$AP$190,25,FALSE)</f>
        <v>137</v>
      </c>
      <c r="AG1784" s="51">
        <f>VLOOKUP(H1784,'[5]POB PROY 2017'!$D$4:$AP$190,26,FALSE)</f>
        <v>128</v>
      </c>
      <c r="AH1784" s="51">
        <f>VLOOKUP(H1784,'[5]POB PROY 2017'!$D$4:$AP$190,27,FALSE)</f>
        <v>129</v>
      </c>
      <c r="AI1784" s="51">
        <f>VLOOKUP(H1784,'[5]POB PROY 2017'!$D$4:$AP$190,28,FALSE)</f>
        <v>106</v>
      </c>
      <c r="AJ1784" s="51">
        <f>VLOOKUP(H1784,'[5]POB PROY 2017'!$D$4:$AP$190,29,FALSE)</f>
        <v>78</v>
      </c>
      <c r="AK1784" s="51">
        <f>VLOOKUP(H1784,'[5]POB PROY 2017'!$D$4:$AP$190,30,FALSE)</f>
        <v>65</v>
      </c>
      <c r="AL1784" s="51">
        <f>VLOOKUP(H1784,'[5]POB PROY 2017'!$D$4:$AP$190,31,FALSE)</f>
        <v>50</v>
      </c>
      <c r="AM1784" s="51">
        <f>VLOOKUP(H1784,'[5]POB PROY 2017'!$D$4:$AP$190,32,FALSE)</f>
        <v>40</v>
      </c>
      <c r="AN1784" s="51">
        <f>VLOOKUP(H1784,'[5]POB PROY 2017'!$D$4:$AP$190,33,FALSE)</f>
        <v>26</v>
      </c>
      <c r="AO1784" s="51">
        <f>VLOOKUP(H1784,'[5]POB PROY 2017'!$D$4:$AP$190,34,FALSE)</f>
        <v>18</v>
      </c>
      <c r="AP1784" s="51">
        <f>VLOOKUP(H1784,'[5]POB PROY 2017'!$D$4:$AP$190,35,FALSE)</f>
        <v>13</v>
      </c>
      <c r="AQ1784" s="51">
        <f>VLOOKUP(H1784,'[5]POB PROY 2017'!$D$4:$AP$190,36,FALSE)</f>
        <v>86</v>
      </c>
      <c r="AR1784" s="51">
        <f>VLOOKUP(H1784,'[5]POB PROY 2017'!$D$4:$AP$190,37,FALSE)</f>
        <v>71</v>
      </c>
      <c r="AS1784" s="51">
        <f>VLOOKUP(H1784,'[5]POB PROY 2017'!$D$4:$AP$190,38,FALSE)</f>
        <v>349</v>
      </c>
      <c r="AT1784" s="51">
        <f>VLOOKUP(H1784,'[5]POB PROY 2017'!$D$4:$AP$190,39,FALSE)</f>
        <v>33</v>
      </c>
      <c r="AU1784" s="58">
        <v>4227</v>
      </c>
      <c r="AV1784" s="109"/>
      <c r="AW1784" s="109"/>
    </row>
    <row r="1785" spans="1:49" s="33" customFormat="1" ht="12">
      <c r="A1785" s="21">
        <v>1781</v>
      </c>
      <c r="B1785" s="86">
        <v>4228</v>
      </c>
      <c r="C1785" s="76" t="s">
        <v>998</v>
      </c>
      <c r="D1785" s="76" t="s">
        <v>829</v>
      </c>
      <c r="E1785" s="76" t="s">
        <v>850</v>
      </c>
      <c r="F1785" s="44" t="s">
        <v>881</v>
      </c>
      <c r="G1785" s="78" t="s">
        <v>662</v>
      </c>
      <c r="H1785" s="86">
        <v>4228</v>
      </c>
      <c r="I1785" s="16">
        <f t="shared" si="1104"/>
        <v>1476</v>
      </c>
      <c r="J1785" s="51">
        <f>VLOOKUP(H1785,'[5]POB PROY 2017'!$D$4:$AP$190,3,FALSE)</f>
        <v>19</v>
      </c>
      <c r="K1785" s="51">
        <v>22</v>
      </c>
      <c r="L1785" s="51">
        <v>19</v>
      </c>
      <c r="M1785" s="51">
        <f>VLOOKUP(H1785,'[5]POB PROY 2017'!$D$4:$AP$190,6,FALSE)</f>
        <v>19</v>
      </c>
      <c r="N1785" s="51">
        <f>VLOOKUP(H1785,'[5]POB PROY 2017'!$D$4:$AP$190,7,FALSE)</f>
        <v>20</v>
      </c>
      <c r="O1785" s="51">
        <f>VLOOKUP(H1785,'[5]POB PROY 2017'!$D$4:$AP$190,8,FALSE)</f>
        <v>19</v>
      </c>
      <c r="P1785" s="51">
        <f>VLOOKUP(H1785,'[5]POB PROY 2017'!$D$4:$AP$190,9,FALSE)</f>
        <v>28</v>
      </c>
      <c r="Q1785" s="51">
        <f>VLOOKUP(H1785,'[5]POB PROY 2017'!$D$4:$AP$190,10,FALSE)</f>
        <v>29</v>
      </c>
      <c r="R1785" s="51">
        <f>VLOOKUP(H1785,'[5]POB PROY 2017'!$D$4:$AP$190,11,FALSE)</f>
        <v>30</v>
      </c>
      <c r="S1785" s="51">
        <f>VLOOKUP(H1785,'[5]POB PROY 2017'!$D$4:$AP$190,12,FALSE)</f>
        <v>30</v>
      </c>
      <c r="T1785" s="51">
        <f>VLOOKUP(H1785,'[5]POB PROY 2017'!$D$4:$AP$190,13,FALSE)</f>
        <v>31</v>
      </c>
      <c r="U1785" s="51">
        <f>VLOOKUP(H1785,'[5]POB PROY 2017'!$D$4:$AP$190,14,FALSE)</f>
        <v>32</v>
      </c>
      <c r="V1785" s="51">
        <f>VLOOKUP(H1785,'[5]POB PROY 2017'!$D$4:$AP$190,15,FALSE)</f>
        <v>32</v>
      </c>
      <c r="W1785" s="51">
        <f>VLOOKUP(H1785,'[5]POB PROY 2017'!$D$4:$AP$190,16,FALSE)</f>
        <v>32</v>
      </c>
      <c r="X1785" s="51">
        <f>VLOOKUP(H1785,'[5]POB PROY 2017'!$D$4:$AP$190,17,FALSE)</f>
        <v>31</v>
      </c>
      <c r="Y1785" s="51">
        <f>VLOOKUP(H1785,'[5]POB PROY 2017'!$D$4:$AP$190,18,FALSE)</f>
        <v>30</v>
      </c>
      <c r="Z1785" s="51">
        <f>VLOOKUP(H1785,'[5]POB PROY 2017'!$D$4:$AP$190,19,FALSE)</f>
        <v>28</v>
      </c>
      <c r="AA1785" s="51">
        <f>VLOOKUP(H1785,'[5]POB PROY 2017'!$D$4:$AP$190,20,FALSE)</f>
        <v>27</v>
      </c>
      <c r="AB1785" s="51">
        <f>VLOOKUP(H1785,'[5]POB PROY 2017'!$D$4:$AP$190,21,FALSE)</f>
        <v>26</v>
      </c>
      <c r="AC1785" s="51">
        <f>VLOOKUP(H1785,'[5]POB PROY 2017'!$D$4:$AP$190,22,FALSE)</f>
        <v>26</v>
      </c>
      <c r="AD1785" s="51">
        <f>VLOOKUP(H1785,'[5]POB PROY 2017'!$D$4:$AP$190,23,FALSE)</f>
        <v>117</v>
      </c>
      <c r="AE1785" s="51">
        <f>VLOOKUP(H1785,'[5]POB PROY 2017'!$D$4:$AP$190,24,FALSE)</f>
        <v>114</v>
      </c>
      <c r="AF1785" s="51">
        <f>VLOOKUP(H1785,'[5]POB PROY 2017'!$D$4:$AP$190,25,FALSE)</f>
        <v>124</v>
      </c>
      <c r="AG1785" s="51">
        <f>VLOOKUP(H1785,'[5]POB PROY 2017'!$D$4:$AP$190,26,FALSE)</f>
        <v>116</v>
      </c>
      <c r="AH1785" s="51">
        <f>VLOOKUP(H1785,'[5]POB PROY 2017'!$D$4:$AP$190,27,FALSE)</f>
        <v>117</v>
      </c>
      <c r="AI1785" s="51">
        <f>VLOOKUP(H1785,'[5]POB PROY 2017'!$D$4:$AP$190,28,FALSE)</f>
        <v>96</v>
      </c>
      <c r="AJ1785" s="51">
        <f>VLOOKUP(H1785,'[5]POB PROY 2017'!$D$4:$AP$190,29,FALSE)</f>
        <v>71</v>
      </c>
      <c r="AK1785" s="51">
        <f>VLOOKUP(H1785,'[5]POB PROY 2017'!$D$4:$AP$190,30,FALSE)</f>
        <v>59</v>
      </c>
      <c r="AL1785" s="51">
        <f>VLOOKUP(H1785,'[5]POB PROY 2017'!$D$4:$AP$190,31,FALSE)</f>
        <v>45</v>
      </c>
      <c r="AM1785" s="51">
        <f>VLOOKUP(H1785,'[5]POB PROY 2017'!$D$4:$AP$190,32,FALSE)</f>
        <v>36</v>
      </c>
      <c r="AN1785" s="51">
        <f>VLOOKUP(H1785,'[5]POB PROY 2017'!$D$4:$AP$190,33,FALSE)</f>
        <v>23</v>
      </c>
      <c r="AO1785" s="51">
        <f>VLOOKUP(H1785,'[5]POB PROY 2017'!$D$4:$AP$190,34,FALSE)</f>
        <v>16</v>
      </c>
      <c r="AP1785" s="51">
        <f>VLOOKUP(H1785,'[5]POB PROY 2017'!$D$4:$AP$190,35,FALSE)</f>
        <v>12</v>
      </c>
      <c r="AQ1785" s="51">
        <f>VLOOKUP(H1785,'[5]POB PROY 2017'!$D$4:$AP$190,36,FALSE)</f>
        <v>77</v>
      </c>
      <c r="AR1785" s="51">
        <f>VLOOKUP(H1785,'[5]POB PROY 2017'!$D$4:$AP$190,37,FALSE)</f>
        <v>64</v>
      </c>
      <c r="AS1785" s="51">
        <f>VLOOKUP(H1785,'[5]POB PROY 2017'!$D$4:$AP$190,38,FALSE)</f>
        <v>316</v>
      </c>
      <c r="AT1785" s="51">
        <f>VLOOKUP(H1785,'[5]POB PROY 2017'!$D$4:$AP$190,39,FALSE)</f>
        <v>28</v>
      </c>
      <c r="AU1785" s="58">
        <v>4228</v>
      </c>
      <c r="AV1785" s="109"/>
      <c r="AW1785" s="109"/>
    </row>
    <row r="1786" spans="1:49" s="33" customFormat="1" ht="12">
      <c r="A1786" s="21">
        <v>1782</v>
      </c>
      <c r="B1786" s="86">
        <v>4229</v>
      </c>
      <c r="C1786" s="76" t="s">
        <v>998</v>
      </c>
      <c r="D1786" s="76" t="s">
        <v>829</v>
      </c>
      <c r="E1786" s="76" t="s">
        <v>850</v>
      </c>
      <c r="F1786" s="44" t="s">
        <v>882</v>
      </c>
      <c r="G1786" s="78" t="s">
        <v>662</v>
      </c>
      <c r="H1786" s="86">
        <v>4229</v>
      </c>
      <c r="I1786" s="16">
        <f t="shared" si="1104"/>
        <v>638</v>
      </c>
      <c r="J1786" s="51">
        <f>VLOOKUP(H1786,'[5]POB PROY 2017'!$D$4:$AP$190,3,FALSE)</f>
        <v>3</v>
      </c>
      <c r="K1786" s="51">
        <v>5</v>
      </c>
      <c r="L1786" s="51">
        <v>7</v>
      </c>
      <c r="M1786" s="51">
        <f>VLOOKUP(H1786,'[5]POB PROY 2017'!$D$4:$AP$190,6,FALSE)</f>
        <v>8</v>
      </c>
      <c r="N1786" s="51">
        <f>VLOOKUP(H1786,'[5]POB PROY 2017'!$D$4:$AP$190,7,FALSE)</f>
        <v>11</v>
      </c>
      <c r="O1786" s="51">
        <f>VLOOKUP(H1786,'[5]POB PROY 2017'!$D$4:$AP$190,8,FALSE)</f>
        <v>7</v>
      </c>
      <c r="P1786" s="51">
        <f>VLOOKUP(H1786,'[5]POB PROY 2017'!$D$4:$AP$190,9,FALSE)</f>
        <v>12</v>
      </c>
      <c r="Q1786" s="51">
        <f>VLOOKUP(H1786,'[5]POB PROY 2017'!$D$4:$AP$190,10,FALSE)</f>
        <v>13</v>
      </c>
      <c r="R1786" s="51">
        <f>VLOOKUP(H1786,'[5]POB PROY 2017'!$D$4:$AP$190,11,FALSE)</f>
        <v>13</v>
      </c>
      <c r="S1786" s="51">
        <f>VLOOKUP(H1786,'[5]POB PROY 2017'!$D$4:$AP$190,12,FALSE)</f>
        <v>13</v>
      </c>
      <c r="T1786" s="51">
        <f>VLOOKUP(H1786,'[5]POB PROY 2017'!$D$4:$AP$190,13,FALSE)</f>
        <v>14</v>
      </c>
      <c r="U1786" s="51">
        <f>VLOOKUP(H1786,'[5]POB PROY 2017'!$D$4:$AP$190,14,FALSE)</f>
        <v>14</v>
      </c>
      <c r="V1786" s="51">
        <f>VLOOKUP(H1786,'[5]POB PROY 2017'!$D$4:$AP$190,15,FALSE)</f>
        <v>14</v>
      </c>
      <c r="W1786" s="51">
        <f>VLOOKUP(H1786,'[5]POB PROY 2017'!$D$4:$AP$190,16,FALSE)</f>
        <v>14</v>
      </c>
      <c r="X1786" s="51">
        <f>VLOOKUP(H1786,'[5]POB PROY 2017'!$D$4:$AP$190,17,FALSE)</f>
        <v>13</v>
      </c>
      <c r="Y1786" s="51">
        <f>VLOOKUP(H1786,'[5]POB PROY 2017'!$D$4:$AP$190,18,FALSE)</f>
        <v>13</v>
      </c>
      <c r="Z1786" s="51">
        <f>VLOOKUP(H1786,'[5]POB PROY 2017'!$D$4:$AP$190,19,FALSE)</f>
        <v>13</v>
      </c>
      <c r="AA1786" s="51">
        <f>VLOOKUP(H1786,'[5]POB PROY 2017'!$D$4:$AP$190,20,FALSE)</f>
        <v>12</v>
      </c>
      <c r="AB1786" s="51">
        <f>VLOOKUP(H1786,'[5]POB PROY 2017'!$D$4:$AP$190,21,FALSE)</f>
        <v>12</v>
      </c>
      <c r="AC1786" s="51">
        <f>VLOOKUP(H1786,'[5]POB PROY 2017'!$D$4:$AP$190,22,FALSE)</f>
        <v>11</v>
      </c>
      <c r="AD1786" s="51">
        <f>VLOOKUP(H1786,'[5]POB PROY 2017'!$D$4:$AP$190,23,FALSE)</f>
        <v>51</v>
      </c>
      <c r="AE1786" s="51">
        <f>VLOOKUP(H1786,'[5]POB PROY 2017'!$D$4:$AP$190,24,FALSE)</f>
        <v>50</v>
      </c>
      <c r="AF1786" s="51">
        <f>VLOOKUP(H1786,'[5]POB PROY 2017'!$D$4:$AP$190,25,FALSE)</f>
        <v>55</v>
      </c>
      <c r="AG1786" s="51">
        <f>VLOOKUP(H1786,'[5]POB PROY 2017'!$D$4:$AP$190,26,FALSE)</f>
        <v>51</v>
      </c>
      <c r="AH1786" s="51">
        <f>VLOOKUP(H1786,'[5]POB PROY 2017'!$D$4:$AP$190,27,FALSE)</f>
        <v>52</v>
      </c>
      <c r="AI1786" s="51">
        <f>VLOOKUP(H1786,'[5]POB PROY 2017'!$D$4:$AP$190,28,FALSE)</f>
        <v>42</v>
      </c>
      <c r="AJ1786" s="51">
        <f>VLOOKUP(H1786,'[5]POB PROY 2017'!$D$4:$AP$190,29,FALSE)</f>
        <v>31</v>
      </c>
      <c r="AK1786" s="51">
        <f>VLOOKUP(H1786,'[5]POB PROY 2017'!$D$4:$AP$190,30,FALSE)</f>
        <v>26</v>
      </c>
      <c r="AL1786" s="51">
        <f>VLOOKUP(H1786,'[5]POB PROY 2017'!$D$4:$AP$190,31,FALSE)</f>
        <v>20</v>
      </c>
      <c r="AM1786" s="51">
        <f>VLOOKUP(H1786,'[5]POB PROY 2017'!$D$4:$AP$190,32,FALSE)</f>
        <v>16</v>
      </c>
      <c r="AN1786" s="51">
        <f>VLOOKUP(H1786,'[5]POB PROY 2017'!$D$4:$AP$190,33,FALSE)</f>
        <v>10</v>
      </c>
      <c r="AO1786" s="51">
        <f>VLOOKUP(H1786,'[5]POB PROY 2017'!$D$4:$AP$190,34,FALSE)</f>
        <v>7</v>
      </c>
      <c r="AP1786" s="51">
        <f>VLOOKUP(H1786,'[5]POB PROY 2017'!$D$4:$AP$190,35,FALSE)</f>
        <v>5</v>
      </c>
      <c r="AQ1786" s="51">
        <f>VLOOKUP(H1786,'[5]POB PROY 2017'!$D$4:$AP$190,36,FALSE)</f>
        <v>34</v>
      </c>
      <c r="AR1786" s="51">
        <f>VLOOKUP(H1786,'[5]POB PROY 2017'!$D$4:$AP$190,37,FALSE)</f>
        <v>28</v>
      </c>
      <c r="AS1786" s="51">
        <f>VLOOKUP(H1786,'[5]POB PROY 2017'!$D$4:$AP$190,38,FALSE)</f>
        <v>139</v>
      </c>
      <c r="AT1786" s="51">
        <f>VLOOKUP(H1786,'[5]POB PROY 2017'!$D$4:$AP$190,39,FALSE)</f>
        <v>6</v>
      </c>
      <c r="AU1786" s="58">
        <v>4229</v>
      </c>
      <c r="AV1786" s="109"/>
      <c r="AW1786" s="109"/>
    </row>
    <row r="1787" spans="1:49" s="33" customFormat="1" ht="12">
      <c r="A1787" s="6">
        <v>1783</v>
      </c>
      <c r="B1787" s="86">
        <v>4230</v>
      </c>
      <c r="C1787" s="76" t="s">
        <v>998</v>
      </c>
      <c r="D1787" s="76" t="s">
        <v>829</v>
      </c>
      <c r="E1787" s="76" t="s">
        <v>850</v>
      </c>
      <c r="F1787" s="44" t="s">
        <v>883</v>
      </c>
      <c r="G1787" s="78" t="s">
        <v>662</v>
      </c>
      <c r="H1787" s="86">
        <v>4230</v>
      </c>
      <c r="I1787" s="16">
        <f t="shared" si="1104"/>
        <v>1163</v>
      </c>
      <c r="J1787" s="51">
        <f>VLOOKUP(H1787,'[5]POB PROY 2017'!$D$4:$AP$190,3,FALSE)</f>
        <v>13</v>
      </c>
      <c r="K1787" s="51">
        <v>29</v>
      </c>
      <c r="L1787" s="51">
        <v>24</v>
      </c>
      <c r="M1787" s="51">
        <f>VLOOKUP(H1787,'[5]POB PROY 2017'!$D$4:$AP$190,6,FALSE)</f>
        <v>23</v>
      </c>
      <c r="N1787" s="51">
        <f>VLOOKUP(H1787,'[5]POB PROY 2017'!$D$4:$AP$190,7,FALSE)</f>
        <v>32</v>
      </c>
      <c r="O1787" s="51">
        <f>VLOOKUP(H1787,'[5]POB PROY 2017'!$D$4:$AP$190,8,FALSE)</f>
        <v>23</v>
      </c>
      <c r="P1787" s="51">
        <f>VLOOKUP(H1787,'[5]POB PROY 2017'!$D$4:$AP$190,9,FALSE)</f>
        <v>21</v>
      </c>
      <c r="Q1787" s="51">
        <f>VLOOKUP(H1787,'[5]POB PROY 2017'!$D$4:$AP$190,10,FALSE)</f>
        <v>22</v>
      </c>
      <c r="R1787" s="51">
        <f>VLOOKUP(H1787,'[5]POB PROY 2017'!$D$4:$AP$190,11,FALSE)</f>
        <v>22</v>
      </c>
      <c r="S1787" s="51">
        <f>VLOOKUP(H1787,'[5]POB PROY 2017'!$D$4:$AP$190,12,FALSE)</f>
        <v>23</v>
      </c>
      <c r="T1787" s="51">
        <f>VLOOKUP(H1787,'[5]POB PROY 2017'!$D$4:$AP$190,13,FALSE)</f>
        <v>23</v>
      </c>
      <c r="U1787" s="51">
        <f>VLOOKUP(H1787,'[5]POB PROY 2017'!$D$4:$AP$190,14,FALSE)</f>
        <v>24</v>
      </c>
      <c r="V1787" s="51">
        <f>VLOOKUP(H1787,'[5]POB PROY 2017'!$D$4:$AP$190,15,FALSE)</f>
        <v>24</v>
      </c>
      <c r="W1787" s="51">
        <f>VLOOKUP(H1787,'[5]POB PROY 2017'!$D$4:$AP$190,16,FALSE)</f>
        <v>24</v>
      </c>
      <c r="X1787" s="51">
        <f>VLOOKUP(H1787,'[5]POB PROY 2017'!$D$4:$AP$190,17,FALSE)</f>
        <v>23</v>
      </c>
      <c r="Y1787" s="51">
        <f>VLOOKUP(H1787,'[5]POB PROY 2017'!$D$4:$AP$190,18,FALSE)</f>
        <v>22</v>
      </c>
      <c r="Z1787" s="51">
        <f>VLOOKUP(H1787,'[5]POB PROY 2017'!$D$4:$AP$190,19,FALSE)</f>
        <v>21</v>
      </c>
      <c r="AA1787" s="51">
        <f>VLOOKUP(H1787,'[5]POB PROY 2017'!$D$4:$AP$190,20,FALSE)</f>
        <v>21</v>
      </c>
      <c r="AB1787" s="51">
        <f>VLOOKUP(H1787,'[5]POB PROY 2017'!$D$4:$AP$190,21,FALSE)</f>
        <v>20</v>
      </c>
      <c r="AC1787" s="51">
        <f>VLOOKUP(H1787,'[5]POB PROY 2017'!$D$4:$AP$190,22,FALSE)</f>
        <v>19</v>
      </c>
      <c r="AD1787" s="51">
        <f>VLOOKUP(H1787,'[5]POB PROY 2017'!$D$4:$AP$190,23,FALSE)</f>
        <v>88</v>
      </c>
      <c r="AE1787" s="51">
        <f>VLOOKUP(H1787,'[5]POB PROY 2017'!$D$4:$AP$190,24,FALSE)</f>
        <v>85</v>
      </c>
      <c r="AF1787" s="51">
        <f>VLOOKUP(H1787,'[5]POB PROY 2017'!$D$4:$AP$190,25,FALSE)</f>
        <v>94</v>
      </c>
      <c r="AG1787" s="51">
        <f>VLOOKUP(H1787,'[5]POB PROY 2017'!$D$4:$AP$190,26,FALSE)</f>
        <v>87</v>
      </c>
      <c r="AH1787" s="51">
        <f>VLOOKUP(H1787,'[5]POB PROY 2017'!$D$4:$AP$190,27,FALSE)</f>
        <v>88</v>
      </c>
      <c r="AI1787" s="51">
        <f>VLOOKUP(H1787,'[5]POB PROY 2017'!$D$4:$AP$190,28,FALSE)</f>
        <v>72</v>
      </c>
      <c r="AJ1787" s="51">
        <f>VLOOKUP(H1787,'[5]POB PROY 2017'!$D$4:$AP$190,29,FALSE)</f>
        <v>53</v>
      </c>
      <c r="AK1787" s="51">
        <f>VLOOKUP(H1787,'[5]POB PROY 2017'!$D$4:$AP$190,30,FALSE)</f>
        <v>44</v>
      </c>
      <c r="AL1787" s="51">
        <f>VLOOKUP(H1787,'[5]POB PROY 2017'!$D$4:$AP$190,31,FALSE)</f>
        <v>34</v>
      </c>
      <c r="AM1787" s="51">
        <f>VLOOKUP(H1787,'[5]POB PROY 2017'!$D$4:$AP$190,32,FALSE)</f>
        <v>27</v>
      </c>
      <c r="AN1787" s="51">
        <f>VLOOKUP(H1787,'[5]POB PROY 2017'!$D$4:$AP$190,33,FALSE)</f>
        <v>17</v>
      </c>
      <c r="AO1787" s="51">
        <f>VLOOKUP(H1787,'[5]POB PROY 2017'!$D$4:$AP$190,34,FALSE)</f>
        <v>12</v>
      </c>
      <c r="AP1787" s="51">
        <f>VLOOKUP(H1787,'[5]POB PROY 2017'!$D$4:$AP$190,35,FALSE)</f>
        <v>9</v>
      </c>
      <c r="AQ1787" s="51">
        <f>VLOOKUP(H1787,'[5]POB PROY 2017'!$D$4:$AP$190,36,FALSE)</f>
        <v>58</v>
      </c>
      <c r="AR1787" s="51">
        <f>VLOOKUP(H1787,'[5]POB PROY 2017'!$D$4:$AP$190,37,FALSE)</f>
        <v>48</v>
      </c>
      <c r="AS1787" s="51">
        <f>VLOOKUP(H1787,'[5]POB PROY 2017'!$D$4:$AP$190,38,FALSE)</f>
        <v>237</v>
      </c>
      <c r="AT1787" s="51">
        <f>VLOOKUP(H1787,'[5]POB PROY 2017'!$D$4:$AP$190,39,FALSE)</f>
        <v>24</v>
      </c>
      <c r="AU1787" s="58">
        <v>4230</v>
      </c>
      <c r="AV1787" s="109"/>
      <c r="AW1787" s="109"/>
    </row>
    <row r="1788" spans="1:49" s="33" customFormat="1" ht="12">
      <c r="A1788" s="21">
        <v>1784</v>
      </c>
      <c r="B1788" s="86">
        <v>4231</v>
      </c>
      <c r="C1788" s="76" t="s">
        <v>998</v>
      </c>
      <c r="D1788" s="76" t="s">
        <v>829</v>
      </c>
      <c r="E1788" s="76" t="s">
        <v>850</v>
      </c>
      <c r="F1788" s="44" t="s">
        <v>851</v>
      </c>
      <c r="G1788" s="78" t="s">
        <v>662</v>
      </c>
      <c r="H1788" s="86">
        <v>4231</v>
      </c>
      <c r="I1788" s="16">
        <f t="shared" si="1104"/>
        <v>469</v>
      </c>
      <c r="J1788" s="51">
        <f>VLOOKUP(H1788,'[5]POB PROY 2017'!$D$4:$AP$190,3,FALSE)</f>
        <v>7</v>
      </c>
      <c r="K1788" s="51">
        <v>9</v>
      </c>
      <c r="L1788" s="51">
        <v>8</v>
      </c>
      <c r="M1788" s="51">
        <f>VLOOKUP(H1788,'[5]POB PROY 2017'!$D$4:$AP$190,6,FALSE)</f>
        <v>9</v>
      </c>
      <c r="N1788" s="51">
        <f>VLOOKUP(H1788,'[5]POB PROY 2017'!$D$4:$AP$190,7,FALSE)</f>
        <v>9</v>
      </c>
      <c r="O1788" s="51">
        <f>VLOOKUP(H1788,'[5]POB PROY 2017'!$D$4:$AP$190,8,FALSE)</f>
        <v>7</v>
      </c>
      <c r="P1788" s="51">
        <f>VLOOKUP(H1788,'[5]POB PROY 2017'!$D$4:$AP$190,9,FALSE)</f>
        <v>9</v>
      </c>
      <c r="Q1788" s="51">
        <f>VLOOKUP(H1788,'[5]POB PROY 2017'!$D$4:$AP$190,10,FALSE)</f>
        <v>9</v>
      </c>
      <c r="R1788" s="51">
        <f>VLOOKUP(H1788,'[5]POB PROY 2017'!$D$4:$AP$190,11,FALSE)</f>
        <v>9</v>
      </c>
      <c r="S1788" s="51">
        <f>VLOOKUP(H1788,'[5]POB PROY 2017'!$D$4:$AP$190,12,FALSE)</f>
        <v>9</v>
      </c>
      <c r="T1788" s="51">
        <f>VLOOKUP(H1788,'[5]POB PROY 2017'!$D$4:$AP$190,13,FALSE)</f>
        <v>10</v>
      </c>
      <c r="U1788" s="51">
        <f>VLOOKUP(H1788,'[5]POB PROY 2017'!$D$4:$AP$190,14,FALSE)</f>
        <v>10</v>
      </c>
      <c r="V1788" s="51">
        <f>VLOOKUP(H1788,'[5]POB PROY 2017'!$D$4:$AP$190,15,FALSE)</f>
        <v>10</v>
      </c>
      <c r="W1788" s="51">
        <f>VLOOKUP(H1788,'[5]POB PROY 2017'!$D$4:$AP$190,16,FALSE)</f>
        <v>10</v>
      </c>
      <c r="X1788" s="51">
        <f>VLOOKUP(H1788,'[5]POB PROY 2017'!$D$4:$AP$190,17,FALSE)</f>
        <v>9</v>
      </c>
      <c r="Y1788" s="51">
        <f>VLOOKUP(H1788,'[5]POB PROY 2017'!$D$4:$AP$190,18,FALSE)</f>
        <v>9</v>
      </c>
      <c r="Z1788" s="51">
        <f>VLOOKUP(H1788,'[5]POB PROY 2017'!$D$4:$AP$190,19,FALSE)</f>
        <v>9</v>
      </c>
      <c r="AA1788" s="51">
        <f>VLOOKUP(H1788,'[5]POB PROY 2017'!$D$4:$AP$190,20,FALSE)</f>
        <v>8</v>
      </c>
      <c r="AB1788" s="51">
        <f>VLOOKUP(H1788,'[5]POB PROY 2017'!$D$4:$AP$190,21,FALSE)</f>
        <v>8</v>
      </c>
      <c r="AC1788" s="51">
        <f>VLOOKUP(H1788,'[5]POB PROY 2017'!$D$4:$AP$190,22,FALSE)</f>
        <v>8</v>
      </c>
      <c r="AD1788" s="51">
        <f>VLOOKUP(H1788,'[5]POB PROY 2017'!$D$4:$AP$190,23,FALSE)</f>
        <v>36</v>
      </c>
      <c r="AE1788" s="51">
        <f>VLOOKUP(H1788,'[5]POB PROY 2017'!$D$4:$AP$190,24,FALSE)</f>
        <v>35</v>
      </c>
      <c r="AF1788" s="51">
        <f>VLOOKUP(H1788,'[5]POB PROY 2017'!$D$4:$AP$190,25,FALSE)</f>
        <v>39</v>
      </c>
      <c r="AG1788" s="51">
        <f>VLOOKUP(H1788,'[5]POB PROY 2017'!$D$4:$AP$190,26,FALSE)</f>
        <v>36</v>
      </c>
      <c r="AH1788" s="51">
        <f>VLOOKUP(H1788,'[5]POB PROY 2017'!$D$4:$AP$190,27,FALSE)</f>
        <v>36</v>
      </c>
      <c r="AI1788" s="51">
        <f>VLOOKUP(H1788,'[5]POB PROY 2017'!$D$4:$AP$190,28,FALSE)</f>
        <v>30</v>
      </c>
      <c r="AJ1788" s="51">
        <f>VLOOKUP(H1788,'[5]POB PROY 2017'!$D$4:$AP$190,29,FALSE)</f>
        <v>22</v>
      </c>
      <c r="AK1788" s="51">
        <f>VLOOKUP(H1788,'[5]POB PROY 2017'!$D$4:$AP$190,30,FALSE)</f>
        <v>18</v>
      </c>
      <c r="AL1788" s="51">
        <f>VLOOKUP(H1788,'[5]POB PROY 2017'!$D$4:$AP$190,31,FALSE)</f>
        <v>14</v>
      </c>
      <c r="AM1788" s="51">
        <f>VLOOKUP(H1788,'[5]POB PROY 2017'!$D$4:$AP$190,32,FALSE)</f>
        <v>11</v>
      </c>
      <c r="AN1788" s="51">
        <f>VLOOKUP(H1788,'[5]POB PROY 2017'!$D$4:$AP$190,33,FALSE)</f>
        <v>7</v>
      </c>
      <c r="AO1788" s="51">
        <f>VLOOKUP(H1788,'[5]POB PROY 2017'!$D$4:$AP$190,34,FALSE)</f>
        <v>5</v>
      </c>
      <c r="AP1788" s="51">
        <f>VLOOKUP(H1788,'[5]POB PROY 2017'!$D$4:$AP$190,35,FALSE)</f>
        <v>4</v>
      </c>
      <c r="AQ1788" s="51">
        <f>VLOOKUP(H1788,'[5]POB PROY 2017'!$D$4:$AP$190,36,FALSE)</f>
        <v>24</v>
      </c>
      <c r="AR1788" s="51">
        <f>VLOOKUP(H1788,'[5]POB PROY 2017'!$D$4:$AP$190,37,FALSE)</f>
        <v>20</v>
      </c>
      <c r="AS1788" s="51">
        <f>VLOOKUP(H1788,'[5]POB PROY 2017'!$D$4:$AP$190,38,FALSE)</f>
        <v>98</v>
      </c>
      <c r="AT1788" s="51">
        <f>VLOOKUP(H1788,'[5]POB PROY 2017'!$D$4:$AP$190,39,FALSE)</f>
        <v>10</v>
      </c>
      <c r="AU1788" s="58">
        <v>4231</v>
      </c>
      <c r="AV1788" s="109"/>
      <c r="AW1788" s="109"/>
    </row>
    <row r="1789" spans="1:49" s="33" customFormat="1" ht="12">
      <c r="A1789" s="21">
        <v>1785</v>
      </c>
      <c r="B1789" s="91">
        <v>0</v>
      </c>
      <c r="C1789" s="71"/>
      <c r="D1789" s="71"/>
      <c r="E1789" s="71"/>
      <c r="F1789" s="72" t="s">
        <v>1113</v>
      </c>
      <c r="G1789" s="73"/>
      <c r="H1789" s="91">
        <v>0</v>
      </c>
      <c r="I1789" s="104">
        <f t="shared" si="1104"/>
        <v>10138</v>
      </c>
      <c r="J1789" s="74">
        <f>SUM(J1790:J1793)</f>
        <v>175</v>
      </c>
      <c r="K1789" s="74">
        <f t="shared" ref="K1789:AT1789" si="1106">SUM(K1790:K1793)</f>
        <v>191</v>
      </c>
      <c r="L1789" s="74">
        <f t="shared" si="1106"/>
        <v>218</v>
      </c>
      <c r="M1789" s="74">
        <f t="shared" si="1106"/>
        <v>196</v>
      </c>
      <c r="N1789" s="74">
        <f t="shared" si="1106"/>
        <v>226</v>
      </c>
      <c r="O1789" s="74">
        <f t="shared" si="1106"/>
        <v>211</v>
      </c>
      <c r="P1789" s="74">
        <f t="shared" si="1106"/>
        <v>239</v>
      </c>
      <c r="Q1789" s="74">
        <f t="shared" si="1106"/>
        <v>241</v>
      </c>
      <c r="R1789" s="74">
        <f t="shared" si="1106"/>
        <v>243</v>
      </c>
      <c r="S1789" s="74">
        <f t="shared" si="1106"/>
        <v>245</v>
      </c>
      <c r="T1789" s="74">
        <f t="shared" si="1106"/>
        <v>245</v>
      </c>
      <c r="U1789" s="74">
        <f t="shared" si="1106"/>
        <v>245</v>
      </c>
      <c r="V1789" s="74">
        <f t="shared" si="1106"/>
        <v>243</v>
      </c>
      <c r="W1789" s="74">
        <f t="shared" si="1106"/>
        <v>236</v>
      </c>
      <c r="X1789" s="74">
        <f t="shared" si="1106"/>
        <v>226</v>
      </c>
      <c r="Y1789" s="74">
        <f t="shared" si="1106"/>
        <v>216</v>
      </c>
      <c r="Z1789" s="74">
        <f t="shared" si="1106"/>
        <v>207</v>
      </c>
      <c r="AA1789" s="74">
        <f t="shared" si="1106"/>
        <v>197</v>
      </c>
      <c r="AB1789" s="74">
        <f t="shared" si="1106"/>
        <v>185</v>
      </c>
      <c r="AC1789" s="74">
        <f t="shared" si="1106"/>
        <v>172</v>
      </c>
      <c r="AD1789" s="74">
        <f t="shared" si="1106"/>
        <v>741</v>
      </c>
      <c r="AE1789" s="74">
        <f t="shared" si="1106"/>
        <v>861</v>
      </c>
      <c r="AF1789" s="74">
        <f t="shared" si="1106"/>
        <v>806</v>
      </c>
      <c r="AG1789" s="74">
        <f t="shared" si="1106"/>
        <v>709</v>
      </c>
      <c r="AH1789" s="74">
        <f t="shared" si="1106"/>
        <v>611</v>
      </c>
      <c r="AI1789" s="74">
        <f t="shared" si="1106"/>
        <v>544</v>
      </c>
      <c r="AJ1789" s="74">
        <f t="shared" si="1106"/>
        <v>406</v>
      </c>
      <c r="AK1789" s="74">
        <f t="shared" si="1106"/>
        <v>318</v>
      </c>
      <c r="AL1789" s="74">
        <f t="shared" si="1106"/>
        <v>240</v>
      </c>
      <c r="AM1789" s="74">
        <f t="shared" si="1106"/>
        <v>227</v>
      </c>
      <c r="AN1789" s="74">
        <f t="shared" si="1106"/>
        <v>148</v>
      </c>
      <c r="AO1789" s="74">
        <f t="shared" si="1106"/>
        <v>86</v>
      </c>
      <c r="AP1789" s="74">
        <f t="shared" si="1106"/>
        <v>84</v>
      </c>
      <c r="AQ1789" s="74">
        <f t="shared" si="1106"/>
        <v>622</v>
      </c>
      <c r="AR1789" s="74">
        <f t="shared" si="1106"/>
        <v>437</v>
      </c>
      <c r="AS1789" s="74">
        <f t="shared" si="1106"/>
        <v>1976</v>
      </c>
      <c r="AT1789" s="74">
        <f t="shared" si="1106"/>
        <v>226</v>
      </c>
      <c r="AU1789" s="107">
        <v>0</v>
      </c>
      <c r="AV1789" s="109"/>
      <c r="AW1789" s="109"/>
    </row>
    <row r="1790" spans="1:49" s="33" customFormat="1" ht="12">
      <c r="A1790" s="6">
        <v>1786</v>
      </c>
      <c r="B1790" s="86">
        <v>4232</v>
      </c>
      <c r="C1790" s="76" t="s">
        <v>998</v>
      </c>
      <c r="D1790" s="76" t="s">
        <v>829</v>
      </c>
      <c r="E1790" s="76" t="s">
        <v>910</v>
      </c>
      <c r="F1790" s="44" t="s">
        <v>911</v>
      </c>
      <c r="G1790" s="78" t="s">
        <v>680</v>
      </c>
      <c r="H1790" s="86">
        <v>4232</v>
      </c>
      <c r="I1790" s="16">
        <f t="shared" si="1104"/>
        <v>4289</v>
      </c>
      <c r="J1790" s="51">
        <f>VLOOKUP(H1790,'[5]POB PROY 2017'!$D$4:$AP$190,3,FALSE)</f>
        <v>79</v>
      </c>
      <c r="K1790" s="51">
        <v>90</v>
      </c>
      <c r="L1790" s="51">
        <v>94</v>
      </c>
      <c r="M1790" s="51">
        <f>VLOOKUP(H1790,'[5]POB PROY 2017'!$D$4:$AP$190,6,FALSE)</f>
        <v>97</v>
      </c>
      <c r="N1790" s="51">
        <f>VLOOKUP(H1790,'[5]POB PROY 2017'!$D$4:$AP$190,7,FALSE)</f>
        <v>117</v>
      </c>
      <c r="O1790" s="51">
        <f>VLOOKUP(H1790,'[5]POB PROY 2017'!$D$4:$AP$190,8,FALSE)</f>
        <v>97</v>
      </c>
      <c r="P1790" s="51">
        <f>VLOOKUP(H1790,'[5]POB PROY 2017'!$D$4:$AP$190,9,FALSE)</f>
        <v>100</v>
      </c>
      <c r="Q1790" s="51">
        <f>VLOOKUP(H1790,'[5]POB PROY 2017'!$D$4:$AP$190,10,FALSE)</f>
        <v>100</v>
      </c>
      <c r="R1790" s="51">
        <f>VLOOKUP(H1790,'[5]POB PROY 2017'!$D$4:$AP$190,11,FALSE)</f>
        <v>102</v>
      </c>
      <c r="S1790" s="51">
        <f>VLOOKUP(H1790,'[5]POB PROY 2017'!$D$4:$AP$190,12,FALSE)</f>
        <v>101</v>
      </c>
      <c r="T1790" s="51">
        <f>VLOOKUP(H1790,'[5]POB PROY 2017'!$D$4:$AP$190,13,FALSE)</f>
        <v>101</v>
      </c>
      <c r="U1790" s="51">
        <f>VLOOKUP(H1790,'[5]POB PROY 2017'!$D$4:$AP$190,14,FALSE)</f>
        <v>101</v>
      </c>
      <c r="V1790" s="51">
        <f>VLOOKUP(H1790,'[5]POB PROY 2017'!$D$4:$AP$190,15,FALSE)</f>
        <v>102</v>
      </c>
      <c r="W1790" s="51">
        <f>VLOOKUP(H1790,'[5]POB PROY 2017'!$D$4:$AP$190,16,FALSE)</f>
        <v>98</v>
      </c>
      <c r="X1790" s="51">
        <f>VLOOKUP(H1790,'[5]POB PROY 2017'!$D$4:$AP$190,17,FALSE)</f>
        <v>93</v>
      </c>
      <c r="Y1790" s="51">
        <f>VLOOKUP(H1790,'[5]POB PROY 2017'!$D$4:$AP$190,18,FALSE)</f>
        <v>89</v>
      </c>
      <c r="Z1790" s="51">
        <f>VLOOKUP(H1790,'[5]POB PROY 2017'!$D$4:$AP$190,19,FALSE)</f>
        <v>86</v>
      </c>
      <c r="AA1790" s="51">
        <f>VLOOKUP(H1790,'[5]POB PROY 2017'!$D$4:$AP$190,20,FALSE)</f>
        <v>81</v>
      </c>
      <c r="AB1790" s="51">
        <f>VLOOKUP(H1790,'[5]POB PROY 2017'!$D$4:$AP$190,21,FALSE)</f>
        <v>77</v>
      </c>
      <c r="AC1790" s="51">
        <f>VLOOKUP(H1790,'[5]POB PROY 2017'!$D$4:$AP$190,22,FALSE)</f>
        <v>73</v>
      </c>
      <c r="AD1790" s="51">
        <f>VLOOKUP(H1790,'[5]POB PROY 2017'!$D$4:$AP$190,23,FALSE)</f>
        <v>309</v>
      </c>
      <c r="AE1790" s="51">
        <f>VLOOKUP(H1790,'[5]POB PROY 2017'!$D$4:$AP$190,24,FALSE)</f>
        <v>360</v>
      </c>
      <c r="AF1790" s="51">
        <f>VLOOKUP(H1790,'[5]POB PROY 2017'!$D$4:$AP$190,25,FALSE)</f>
        <v>336</v>
      </c>
      <c r="AG1790" s="51">
        <f>VLOOKUP(H1790,'[5]POB PROY 2017'!$D$4:$AP$190,26,FALSE)</f>
        <v>296</v>
      </c>
      <c r="AH1790" s="51">
        <f>VLOOKUP(H1790,'[5]POB PROY 2017'!$D$4:$AP$190,27,FALSE)</f>
        <v>255</v>
      </c>
      <c r="AI1790" s="51">
        <f>VLOOKUP(H1790,'[5]POB PROY 2017'!$D$4:$AP$190,28,FALSE)</f>
        <v>227</v>
      </c>
      <c r="AJ1790" s="51">
        <f>VLOOKUP(H1790,'[5]POB PROY 2017'!$D$4:$AP$190,29,FALSE)</f>
        <v>169</v>
      </c>
      <c r="AK1790" s="51">
        <f>VLOOKUP(H1790,'[5]POB PROY 2017'!$D$4:$AP$190,30,FALSE)</f>
        <v>132</v>
      </c>
      <c r="AL1790" s="51">
        <f>VLOOKUP(H1790,'[5]POB PROY 2017'!$D$4:$AP$190,31,FALSE)</f>
        <v>101</v>
      </c>
      <c r="AM1790" s="51">
        <f>VLOOKUP(H1790,'[5]POB PROY 2017'!$D$4:$AP$190,32,FALSE)</f>
        <v>94</v>
      </c>
      <c r="AN1790" s="51">
        <f>VLOOKUP(H1790,'[5]POB PROY 2017'!$D$4:$AP$190,33,FALSE)</f>
        <v>61</v>
      </c>
      <c r="AO1790" s="51">
        <f>VLOOKUP(H1790,'[5]POB PROY 2017'!$D$4:$AP$190,34,FALSE)</f>
        <v>35</v>
      </c>
      <c r="AP1790" s="51">
        <f>VLOOKUP(H1790,'[5]POB PROY 2017'!$D$4:$AP$190,35,FALSE)</f>
        <v>36</v>
      </c>
      <c r="AQ1790" s="51">
        <f>VLOOKUP(H1790,'[5]POB PROY 2017'!$D$4:$AP$190,36,FALSE)</f>
        <v>260</v>
      </c>
      <c r="AR1790" s="51">
        <f>VLOOKUP(H1790,'[5]POB PROY 2017'!$D$4:$AP$190,37,FALSE)</f>
        <v>182</v>
      </c>
      <c r="AS1790" s="51">
        <f>VLOOKUP(H1790,'[5]POB PROY 2017'!$D$4:$AP$190,38,FALSE)</f>
        <v>825</v>
      </c>
      <c r="AT1790" s="51">
        <f>VLOOKUP(H1790,'[5]POB PROY 2017'!$D$4:$AP$190,39,FALSE)</f>
        <v>106</v>
      </c>
      <c r="AU1790" s="58">
        <v>4232</v>
      </c>
      <c r="AV1790" s="109"/>
      <c r="AW1790" s="109"/>
    </row>
    <row r="1791" spans="1:49" s="33" customFormat="1" ht="12">
      <c r="A1791" s="21">
        <v>1787</v>
      </c>
      <c r="B1791" s="86">
        <v>4233</v>
      </c>
      <c r="C1791" s="76" t="s">
        <v>998</v>
      </c>
      <c r="D1791" s="76" t="s">
        <v>829</v>
      </c>
      <c r="E1791" s="76" t="s">
        <v>910</v>
      </c>
      <c r="F1791" s="44" t="s">
        <v>912</v>
      </c>
      <c r="G1791" s="78" t="s">
        <v>667</v>
      </c>
      <c r="H1791" s="86">
        <v>4233</v>
      </c>
      <c r="I1791" s="16">
        <f t="shared" si="1104"/>
        <v>2062</v>
      </c>
      <c r="J1791" s="51">
        <f>VLOOKUP(H1791,'[5]POB PROY 2017'!$D$4:$AP$190,3,FALSE)</f>
        <v>29</v>
      </c>
      <c r="K1791" s="51">
        <v>30</v>
      </c>
      <c r="L1791" s="51">
        <v>48</v>
      </c>
      <c r="M1791" s="51">
        <f>VLOOKUP(H1791,'[5]POB PROY 2017'!$D$4:$AP$190,6,FALSE)</f>
        <v>42</v>
      </c>
      <c r="N1791" s="51">
        <f>VLOOKUP(H1791,'[5]POB PROY 2017'!$D$4:$AP$190,7,FALSE)</f>
        <v>37</v>
      </c>
      <c r="O1791" s="51">
        <f>VLOOKUP(H1791,'[5]POB PROY 2017'!$D$4:$AP$190,8,FALSE)</f>
        <v>34</v>
      </c>
      <c r="P1791" s="51">
        <f>VLOOKUP(H1791,'[5]POB PROY 2017'!$D$4:$AP$190,9,FALSE)</f>
        <v>49</v>
      </c>
      <c r="Q1791" s="51">
        <f>VLOOKUP(H1791,'[5]POB PROY 2017'!$D$4:$AP$190,10,FALSE)</f>
        <v>50</v>
      </c>
      <c r="R1791" s="51">
        <f>VLOOKUP(H1791,'[5]POB PROY 2017'!$D$4:$AP$190,11,FALSE)</f>
        <v>50</v>
      </c>
      <c r="S1791" s="51">
        <f>VLOOKUP(H1791,'[5]POB PROY 2017'!$D$4:$AP$190,12,FALSE)</f>
        <v>51</v>
      </c>
      <c r="T1791" s="51">
        <f>VLOOKUP(H1791,'[5]POB PROY 2017'!$D$4:$AP$190,13,FALSE)</f>
        <v>51</v>
      </c>
      <c r="U1791" s="51">
        <f>VLOOKUP(H1791,'[5]POB PROY 2017'!$D$4:$AP$190,14,FALSE)</f>
        <v>51</v>
      </c>
      <c r="V1791" s="51">
        <f>VLOOKUP(H1791,'[5]POB PROY 2017'!$D$4:$AP$190,15,FALSE)</f>
        <v>50</v>
      </c>
      <c r="W1791" s="51">
        <f>VLOOKUP(H1791,'[5]POB PROY 2017'!$D$4:$AP$190,16,FALSE)</f>
        <v>49</v>
      </c>
      <c r="X1791" s="51">
        <f>VLOOKUP(H1791,'[5]POB PROY 2017'!$D$4:$AP$190,17,FALSE)</f>
        <v>47</v>
      </c>
      <c r="Y1791" s="51">
        <f>VLOOKUP(H1791,'[5]POB PROY 2017'!$D$4:$AP$190,18,FALSE)</f>
        <v>45</v>
      </c>
      <c r="Z1791" s="51">
        <f>VLOOKUP(H1791,'[5]POB PROY 2017'!$D$4:$AP$190,19,FALSE)</f>
        <v>43</v>
      </c>
      <c r="AA1791" s="51">
        <f>VLOOKUP(H1791,'[5]POB PROY 2017'!$D$4:$AP$190,20,FALSE)</f>
        <v>41</v>
      </c>
      <c r="AB1791" s="51">
        <f>VLOOKUP(H1791,'[5]POB PROY 2017'!$D$4:$AP$190,21,FALSE)</f>
        <v>38</v>
      </c>
      <c r="AC1791" s="51">
        <f>VLOOKUP(H1791,'[5]POB PROY 2017'!$D$4:$AP$190,22,FALSE)</f>
        <v>35</v>
      </c>
      <c r="AD1791" s="51">
        <f>VLOOKUP(H1791,'[5]POB PROY 2017'!$D$4:$AP$190,23,FALSE)</f>
        <v>153</v>
      </c>
      <c r="AE1791" s="51">
        <f>VLOOKUP(H1791,'[5]POB PROY 2017'!$D$4:$AP$190,24,FALSE)</f>
        <v>177</v>
      </c>
      <c r="AF1791" s="51">
        <f>VLOOKUP(H1791,'[5]POB PROY 2017'!$D$4:$AP$190,25,FALSE)</f>
        <v>166</v>
      </c>
      <c r="AG1791" s="51">
        <f>VLOOKUP(H1791,'[5]POB PROY 2017'!$D$4:$AP$190,26,FALSE)</f>
        <v>146</v>
      </c>
      <c r="AH1791" s="51">
        <f>VLOOKUP(H1791,'[5]POB PROY 2017'!$D$4:$AP$190,27,FALSE)</f>
        <v>126</v>
      </c>
      <c r="AI1791" s="51">
        <f>VLOOKUP(H1791,'[5]POB PROY 2017'!$D$4:$AP$190,28,FALSE)</f>
        <v>112</v>
      </c>
      <c r="AJ1791" s="51">
        <f>VLOOKUP(H1791,'[5]POB PROY 2017'!$D$4:$AP$190,29,FALSE)</f>
        <v>84</v>
      </c>
      <c r="AK1791" s="51">
        <f>VLOOKUP(H1791,'[5]POB PROY 2017'!$D$4:$AP$190,30,FALSE)</f>
        <v>66</v>
      </c>
      <c r="AL1791" s="51">
        <f>VLOOKUP(H1791,'[5]POB PROY 2017'!$D$4:$AP$190,31,FALSE)</f>
        <v>49</v>
      </c>
      <c r="AM1791" s="51">
        <f>VLOOKUP(H1791,'[5]POB PROY 2017'!$D$4:$AP$190,32,FALSE)</f>
        <v>47</v>
      </c>
      <c r="AN1791" s="51">
        <f>VLOOKUP(H1791,'[5]POB PROY 2017'!$D$4:$AP$190,33,FALSE)</f>
        <v>31</v>
      </c>
      <c r="AO1791" s="51">
        <f>VLOOKUP(H1791,'[5]POB PROY 2017'!$D$4:$AP$190,34,FALSE)</f>
        <v>18</v>
      </c>
      <c r="AP1791" s="51">
        <f>VLOOKUP(H1791,'[5]POB PROY 2017'!$D$4:$AP$190,35,FALSE)</f>
        <v>17</v>
      </c>
      <c r="AQ1791" s="51">
        <f>VLOOKUP(H1791,'[5]POB PROY 2017'!$D$4:$AP$190,36,FALSE)</f>
        <v>128</v>
      </c>
      <c r="AR1791" s="51">
        <f>VLOOKUP(H1791,'[5]POB PROY 2017'!$D$4:$AP$190,37,FALSE)</f>
        <v>90</v>
      </c>
      <c r="AS1791" s="51">
        <f>VLOOKUP(H1791,'[5]POB PROY 2017'!$D$4:$AP$190,38,FALSE)</f>
        <v>407</v>
      </c>
      <c r="AT1791" s="51">
        <f>VLOOKUP(H1791,'[5]POB PROY 2017'!$D$4:$AP$190,39,FALSE)</f>
        <v>40</v>
      </c>
      <c r="AU1791" s="58">
        <v>4233</v>
      </c>
      <c r="AV1791" s="109"/>
      <c r="AW1791" s="109"/>
    </row>
    <row r="1792" spans="1:49" s="33" customFormat="1" ht="12">
      <c r="A1792" s="21">
        <v>1788</v>
      </c>
      <c r="B1792" s="86">
        <v>4234</v>
      </c>
      <c r="C1792" s="76" t="s">
        <v>998</v>
      </c>
      <c r="D1792" s="76" t="s">
        <v>829</v>
      </c>
      <c r="E1792" s="76" t="s">
        <v>910</v>
      </c>
      <c r="F1792" s="44" t="s">
        <v>913</v>
      </c>
      <c r="G1792" s="78" t="s">
        <v>667</v>
      </c>
      <c r="H1792" s="86">
        <v>4234</v>
      </c>
      <c r="I1792" s="16">
        <f t="shared" si="1104"/>
        <v>1694</v>
      </c>
      <c r="J1792" s="51">
        <f>VLOOKUP(H1792,'[5]POB PROY 2017'!$D$4:$AP$190,3,FALSE)</f>
        <v>26</v>
      </c>
      <c r="K1792" s="51">
        <v>32</v>
      </c>
      <c r="L1792" s="51">
        <v>29</v>
      </c>
      <c r="M1792" s="51">
        <f>VLOOKUP(H1792,'[5]POB PROY 2017'!$D$4:$AP$190,6,FALSE)</f>
        <v>27</v>
      </c>
      <c r="N1792" s="51">
        <f>VLOOKUP(H1792,'[5]POB PROY 2017'!$D$4:$AP$190,7,FALSE)</f>
        <v>27</v>
      </c>
      <c r="O1792" s="51">
        <f>VLOOKUP(H1792,'[5]POB PROY 2017'!$D$4:$AP$190,8,FALSE)</f>
        <v>31</v>
      </c>
      <c r="P1792" s="51">
        <f>VLOOKUP(H1792,'[5]POB PROY 2017'!$D$4:$AP$190,9,FALSE)</f>
        <v>41</v>
      </c>
      <c r="Q1792" s="51">
        <f>VLOOKUP(H1792,'[5]POB PROY 2017'!$D$4:$AP$190,10,FALSE)</f>
        <v>41</v>
      </c>
      <c r="R1792" s="51">
        <f>VLOOKUP(H1792,'[5]POB PROY 2017'!$D$4:$AP$190,11,FALSE)</f>
        <v>41</v>
      </c>
      <c r="S1792" s="51">
        <f>VLOOKUP(H1792,'[5]POB PROY 2017'!$D$4:$AP$190,12,FALSE)</f>
        <v>42</v>
      </c>
      <c r="T1792" s="51">
        <f>VLOOKUP(H1792,'[5]POB PROY 2017'!$D$4:$AP$190,13,FALSE)</f>
        <v>42</v>
      </c>
      <c r="U1792" s="51">
        <f>VLOOKUP(H1792,'[5]POB PROY 2017'!$D$4:$AP$190,14,FALSE)</f>
        <v>42</v>
      </c>
      <c r="V1792" s="51">
        <f>VLOOKUP(H1792,'[5]POB PROY 2017'!$D$4:$AP$190,15,FALSE)</f>
        <v>41</v>
      </c>
      <c r="W1792" s="51">
        <f>VLOOKUP(H1792,'[5]POB PROY 2017'!$D$4:$AP$190,16,FALSE)</f>
        <v>40</v>
      </c>
      <c r="X1792" s="51">
        <f>VLOOKUP(H1792,'[5]POB PROY 2017'!$D$4:$AP$190,17,FALSE)</f>
        <v>39</v>
      </c>
      <c r="Y1792" s="51">
        <f>VLOOKUP(H1792,'[5]POB PROY 2017'!$D$4:$AP$190,18,FALSE)</f>
        <v>37</v>
      </c>
      <c r="Z1792" s="51">
        <f>VLOOKUP(H1792,'[5]POB PROY 2017'!$D$4:$AP$190,19,FALSE)</f>
        <v>35</v>
      </c>
      <c r="AA1792" s="51">
        <f>VLOOKUP(H1792,'[5]POB PROY 2017'!$D$4:$AP$190,20,FALSE)</f>
        <v>34</v>
      </c>
      <c r="AB1792" s="51">
        <f>VLOOKUP(H1792,'[5]POB PROY 2017'!$D$4:$AP$190,21,FALSE)</f>
        <v>32</v>
      </c>
      <c r="AC1792" s="51">
        <f>VLOOKUP(H1792,'[5]POB PROY 2017'!$D$4:$AP$190,22,FALSE)</f>
        <v>29</v>
      </c>
      <c r="AD1792" s="51">
        <f>VLOOKUP(H1792,'[5]POB PROY 2017'!$D$4:$AP$190,23,FALSE)</f>
        <v>126</v>
      </c>
      <c r="AE1792" s="51">
        <f>VLOOKUP(H1792,'[5]POB PROY 2017'!$D$4:$AP$190,24,FALSE)</f>
        <v>147</v>
      </c>
      <c r="AF1792" s="51">
        <f>VLOOKUP(H1792,'[5]POB PROY 2017'!$D$4:$AP$190,25,FALSE)</f>
        <v>138</v>
      </c>
      <c r="AG1792" s="51">
        <f>VLOOKUP(H1792,'[5]POB PROY 2017'!$D$4:$AP$190,26,FALSE)</f>
        <v>121</v>
      </c>
      <c r="AH1792" s="51">
        <f>VLOOKUP(H1792,'[5]POB PROY 2017'!$D$4:$AP$190,27,FALSE)</f>
        <v>104</v>
      </c>
      <c r="AI1792" s="51">
        <f>VLOOKUP(H1792,'[5]POB PROY 2017'!$D$4:$AP$190,28,FALSE)</f>
        <v>93</v>
      </c>
      <c r="AJ1792" s="51">
        <f>VLOOKUP(H1792,'[5]POB PROY 2017'!$D$4:$AP$190,29,FALSE)</f>
        <v>69</v>
      </c>
      <c r="AK1792" s="51">
        <f>VLOOKUP(H1792,'[5]POB PROY 2017'!$D$4:$AP$190,30,FALSE)</f>
        <v>54</v>
      </c>
      <c r="AL1792" s="51">
        <f>VLOOKUP(H1792,'[5]POB PROY 2017'!$D$4:$AP$190,31,FALSE)</f>
        <v>41</v>
      </c>
      <c r="AM1792" s="51">
        <f>VLOOKUP(H1792,'[5]POB PROY 2017'!$D$4:$AP$190,32,FALSE)</f>
        <v>39</v>
      </c>
      <c r="AN1792" s="51">
        <f>VLOOKUP(H1792,'[5]POB PROY 2017'!$D$4:$AP$190,33,FALSE)</f>
        <v>25</v>
      </c>
      <c r="AO1792" s="51">
        <f>VLOOKUP(H1792,'[5]POB PROY 2017'!$D$4:$AP$190,34,FALSE)</f>
        <v>15</v>
      </c>
      <c r="AP1792" s="51">
        <f>VLOOKUP(H1792,'[5]POB PROY 2017'!$D$4:$AP$190,35,FALSE)</f>
        <v>14</v>
      </c>
      <c r="AQ1792" s="51">
        <f>VLOOKUP(H1792,'[5]POB PROY 2017'!$D$4:$AP$190,36,FALSE)</f>
        <v>106</v>
      </c>
      <c r="AR1792" s="51">
        <f>VLOOKUP(H1792,'[5]POB PROY 2017'!$D$4:$AP$190,37,FALSE)</f>
        <v>75</v>
      </c>
      <c r="AS1792" s="51">
        <f>VLOOKUP(H1792,'[5]POB PROY 2017'!$D$4:$AP$190,38,FALSE)</f>
        <v>337</v>
      </c>
      <c r="AT1792" s="51">
        <f>VLOOKUP(H1792,'[5]POB PROY 2017'!$D$4:$AP$190,39,FALSE)</f>
        <v>30</v>
      </c>
      <c r="AU1792" s="58">
        <v>4234</v>
      </c>
      <c r="AV1792" s="109"/>
      <c r="AW1792" s="109"/>
    </row>
    <row r="1793" spans="1:49" s="33" customFormat="1" ht="12">
      <c r="A1793" s="6">
        <v>1789</v>
      </c>
      <c r="B1793" s="86">
        <v>4235</v>
      </c>
      <c r="C1793" s="76" t="s">
        <v>998</v>
      </c>
      <c r="D1793" s="76" t="s">
        <v>829</v>
      </c>
      <c r="E1793" s="76" t="s">
        <v>910</v>
      </c>
      <c r="F1793" s="44" t="s">
        <v>914</v>
      </c>
      <c r="G1793" s="78" t="s">
        <v>662</v>
      </c>
      <c r="H1793" s="86">
        <v>4235</v>
      </c>
      <c r="I1793" s="16">
        <f t="shared" si="1104"/>
        <v>2093</v>
      </c>
      <c r="J1793" s="51">
        <f>VLOOKUP(H1793,'[5]POB PROY 2017'!$D$4:$AP$190,3,FALSE)</f>
        <v>41</v>
      </c>
      <c r="K1793" s="51">
        <v>39</v>
      </c>
      <c r="L1793" s="51">
        <v>47</v>
      </c>
      <c r="M1793" s="51">
        <f>VLOOKUP(H1793,'[5]POB PROY 2017'!$D$4:$AP$190,6,FALSE)</f>
        <v>30</v>
      </c>
      <c r="N1793" s="51">
        <f>VLOOKUP(H1793,'[5]POB PROY 2017'!$D$4:$AP$190,7,FALSE)</f>
        <v>45</v>
      </c>
      <c r="O1793" s="51">
        <f>VLOOKUP(H1793,'[5]POB PROY 2017'!$D$4:$AP$190,8,FALSE)</f>
        <v>49</v>
      </c>
      <c r="P1793" s="51">
        <f>VLOOKUP(H1793,'[5]POB PROY 2017'!$D$4:$AP$190,9,FALSE)</f>
        <v>49</v>
      </c>
      <c r="Q1793" s="51">
        <f>VLOOKUP(H1793,'[5]POB PROY 2017'!$D$4:$AP$190,10,FALSE)</f>
        <v>50</v>
      </c>
      <c r="R1793" s="51">
        <f>VLOOKUP(H1793,'[5]POB PROY 2017'!$D$4:$AP$190,11,FALSE)</f>
        <v>50</v>
      </c>
      <c r="S1793" s="51">
        <f>VLOOKUP(H1793,'[5]POB PROY 2017'!$D$4:$AP$190,12,FALSE)</f>
        <v>51</v>
      </c>
      <c r="T1793" s="51">
        <f>VLOOKUP(H1793,'[5]POB PROY 2017'!$D$4:$AP$190,13,FALSE)</f>
        <v>51</v>
      </c>
      <c r="U1793" s="51">
        <f>VLOOKUP(H1793,'[5]POB PROY 2017'!$D$4:$AP$190,14,FALSE)</f>
        <v>51</v>
      </c>
      <c r="V1793" s="51">
        <f>VLOOKUP(H1793,'[5]POB PROY 2017'!$D$4:$AP$190,15,FALSE)</f>
        <v>50</v>
      </c>
      <c r="W1793" s="51">
        <f>VLOOKUP(H1793,'[5]POB PROY 2017'!$D$4:$AP$190,16,FALSE)</f>
        <v>49</v>
      </c>
      <c r="X1793" s="51">
        <f>VLOOKUP(H1793,'[5]POB PROY 2017'!$D$4:$AP$190,17,FALSE)</f>
        <v>47</v>
      </c>
      <c r="Y1793" s="51">
        <f>VLOOKUP(H1793,'[5]POB PROY 2017'!$D$4:$AP$190,18,FALSE)</f>
        <v>45</v>
      </c>
      <c r="Z1793" s="51">
        <f>VLOOKUP(H1793,'[5]POB PROY 2017'!$D$4:$AP$190,19,FALSE)</f>
        <v>43</v>
      </c>
      <c r="AA1793" s="51">
        <f>VLOOKUP(H1793,'[5]POB PROY 2017'!$D$4:$AP$190,20,FALSE)</f>
        <v>41</v>
      </c>
      <c r="AB1793" s="51">
        <f>VLOOKUP(H1793,'[5]POB PROY 2017'!$D$4:$AP$190,21,FALSE)</f>
        <v>38</v>
      </c>
      <c r="AC1793" s="51">
        <f>VLOOKUP(H1793,'[5]POB PROY 2017'!$D$4:$AP$190,22,FALSE)</f>
        <v>35</v>
      </c>
      <c r="AD1793" s="51">
        <f>VLOOKUP(H1793,'[5]POB PROY 2017'!$D$4:$AP$190,23,FALSE)</f>
        <v>153</v>
      </c>
      <c r="AE1793" s="51">
        <f>VLOOKUP(H1793,'[5]POB PROY 2017'!$D$4:$AP$190,24,FALSE)</f>
        <v>177</v>
      </c>
      <c r="AF1793" s="51">
        <f>VLOOKUP(H1793,'[5]POB PROY 2017'!$D$4:$AP$190,25,FALSE)</f>
        <v>166</v>
      </c>
      <c r="AG1793" s="51">
        <f>VLOOKUP(H1793,'[5]POB PROY 2017'!$D$4:$AP$190,26,FALSE)</f>
        <v>146</v>
      </c>
      <c r="AH1793" s="51">
        <f>VLOOKUP(H1793,'[5]POB PROY 2017'!$D$4:$AP$190,27,FALSE)</f>
        <v>126</v>
      </c>
      <c r="AI1793" s="51">
        <f>VLOOKUP(H1793,'[5]POB PROY 2017'!$D$4:$AP$190,28,FALSE)</f>
        <v>112</v>
      </c>
      <c r="AJ1793" s="51">
        <f>VLOOKUP(H1793,'[5]POB PROY 2017'!$D$4:$AP$190,29,FALSE)</f>
        <v>84</v>
      </c>
      <c r="AK1793" s="51">
        <f>VLOOKUP(H1793,'[5]POB PROY 2017'!$D$4:$AP$190,30,FALSE)</f>
        <v>66</v>
      </c>
      <c r="AL1793" s="51">
        <f>VLOOKUP(H1793,'[5]POB PROY 2017'!$D$4:$AP$190,31,FALSE)</f>
        <v>49</v>
      </c>
      <c r="AM1793" s="51">
        <f>VLOOKUP(H1793,'[5]POB PROY 2017'!$D$4:$AP$190,32,FALSE)</f>
        <v>47</v>
      </c>
      <c r="AN1793" s="51">
        <f>VLOOKUP(H1793,'[5]POB PROY 2017'!$D$4:$AP$190,33,FALSE)</f>
        <v>31</v>
      </c>
      <c r="AO1793" s="51">
        <f>VLOOKUP(H1793,'[5]POB PROY 2017'!$D$4:$AP$190,34,FALSE)</f>
        <v>18</v>
      </c>
      <c r="AP1793" s="51">
        <f>VLOOKUP(H1793,'[5]POB PROY 2017'!$D$4:$AP$190,35,FALSE)</f>
        <v>17</v>
      </c>
      <c r="AQ1793" s="51">
        <f>VLOOKUP(H1793,'[5]POB PROY 2017'!$D$4:$AP$190,36,FALSE)</f>
        <v>128</v>
      </c>
      <c r="AR1793" s="51">
        <f>VLOOKUP(H1793,'[5]POB PROY 2017'!$D$4:$AP$190,37,FALSE)</f>
        <v>90</v>
      </c>
      <c r="AS1793" s="51">
        <f>VLOOKUP(H1793,'[5]POB PROY 2017'!$D$4:$AP$190,38,FALSE)</f>
        <v>407</v>
      </c>
      <c r="AT1793" s="51">
        <f>VLOOKUP(H1793,'[5]POB PROY 2017'!$D$4:$AP$190,39,FALSE)</f>
        <v>50</v>
      </c>
      <c r="AU1793" s="58">
        <v>4235</v>
      </c>
      <c r="AV1793" s="109"/>
      <c r="AW1793" s="109"/>
    </row>
    <row r="1794" spans="1:49" s="33" customFormat="1" ht="12">
      <c r="A1794" s="21">
        <v>1790</v>
      </c>
      <c r="B1794" s="91">
        <v>0</v>
      </c>
      <c r="C1794" s="71"/>
      <c r="D1794" s="71"/>
      <c r="E1794" s="71"/>
      <c r="F1794" s="72" t="s">
        <v>1114</v>
      </c>
      <c r="G1794" s="73"/>
      <c r="H1794" s="91">
        <v>0</v>
      </c>
      <c r="I1794" s="104">
        <f t="shared" si="1104"/>
        <v>10572</v>
      </c>
      <c r="J1794" s="74">
        <f>SUM(J1795:J1801)</f>
        <v>185</v>
      </c>
      <c r="K1794" s="74">
        <f t="shared" ref="K1794:AT1794" si="1107">SUM(K1795:K1801)</f>
        <v>182</v>
      </c>
      <c r="L1794" s="74">
        <f t="shared" si="1107"/>
        <v>184</v>
      </c>
      <c r="M1794" s="74">
        <f t="shared" si="1107"/>
        <v>223</v>
      </c>
      <c r="N1794" s="74">
        <f t="shared" si="1107"/>
        <v>233</v>
      </c>
      <c r="O1794" s="74">
        <f t="shared" si="1107"/>
        <v>239</v>
      </c>
      <c r="P1794" s="74">
        <f t="shared" si="1107"/>
        <v>249</v>
      </c>
      <c r="Q1794" s="74">
        <f t="shared" si="1107"/>
        <v>254</v>
      </c>
      <c r="R1794" s="74">
        <f t="shared" si="1107"/>
        <v>257</v>
      </c>
      <c r="S1794" s="74">
        <f t="shared" si="1107"/>
        <v>257</v>
      </c>
      <c r="T1794" s="74">
        <f t="shared" si="1107"/>
        <v>258</v>
      </c>
      <c r="U1794" s="74">
        <f t="shared" si="1107"/>
        <v>256</v>
      </c>
      <c r="V1794" s="74">
        <f t="shared" si="1107"/>
        <v>252</v>
      </c>
      <c r="W1794" s="74">
        <f t="shared" si="1107"/>
        <v>242</v>
      </c>
      <c r="X1794" s="74">
        <f t="shared" si="1107"/>
        <v>229</v>
      </c>
      <c r="Y1794" s="74">
        <f t="shared" si="1107"/>
        <v>217</v>
      </c>
      <c r="Z1794" s="74">
        <f t="shared" si="1107"/>
        <v>204</v>
      </c>
      <c r="AA1794" s="74">
        <f t="shared" si="1107"/>
        <v>191</v>
      </c>
      <c r="AB1794" s="74">
        <f t="shared" si="1107"/>
        <v>179</v>
      </c>
      <c r="AC1794" s="74">
        <f t="shared" si="1107"/>
        <v>168</v>
      </c>
      <c r="AD1794" s="74">
        <f t="shared" si="1107"/>
        <v>737</v>
      </c>
      <c r="AE1794" s="74">
        <f t="shared" si="1107"/>
        <v>813</v>
      </c>
      <c r="AF1794" s="74">
        <f t="shared" si="1107"/>
        <v>775</v>
      </c>
      <c r="AG1794" s="74">
        <f t="shared" si="1107"/>
        <v>743</v>
      </c>
      <c r="AH1794" s="74">
        <f t="shared" si="1107"/>
        <v>678</v>
      </c>
      <c r="AI1794" s="74">
        <f t="shared" si="1107"/>
        <v>592</v>
      </c>
      <c r="AJ1794" s="74">
        <f t="shared" si="1107"/>
        <v>480</v>
      </c>
      <c r="AK1794" s="74">
        <f t="shared" si="1107"/>
        <v>376</v>
      </c>
      <c r="AL1794" s="74">
        <f t="shared" si="1107"/>
        <v>340</v>
      </c>
      <c r="AM1794" s="74">
        <f t="shared" si="1107"/>
        <v>251</v>
      </c>
      <c r="AN1794" s="74">
        <f t="shared" si="1107"/>
        <v>170</v>
      </c>
      <c r="AO1794" s="74">
        <f t="shared" si="1107"/>
        <v>76</v>
      </c>
      <c r="AP1794" s="74">
        <f t="shared" si="1107"/>
        <v>82</v>
      </c>
      <c r="AQ1794" s="74">
        <f t="shared" si="1107"/>
        <v>609</v>
      </c>
      <c r="AR1794" s="74">
        <f t="shared" si="1107"/>
        <v>438</v>
      </c>
      <c r="AS1794" s="74">
        <f t="shared" si="1107"/>
        <v>2079</v>
      </c>
      <c r="AT1794" s="74">
        <f t="shared" si="1107"/>
        <v>217</v>
      </c>
      <c r="AU1794" s="107">
        <v>0</v>
      </c>
      <c r="AV1794" s="109"/>
      <c r="AW1794" s="109"/>
    </row>
    <row r="1795" spans="1:49" s="33" customFormat="1" ht="12">
      <c r="A1795" s="21">
        <v>1791</v>
      </c>
      <c r="B1795" s="86">
        <v>4236</v>
      </c>
      <c r="C1795" s="76" t="s">
        <v>998</v>
      </c>
      <c r="D1795" s="76" t="s">
        <v>829</v>
      </c>
      <c r="E1795" s="76" t="s">
        <v>859</v>
      </c>
      <c r="F1795" s="44" t="s">
        <v>860</v>
      </c>
      <c r="G1795" s="78" t="s">
        <v>680</v>
      </c>
      <c r="H1795" s="86">
        <v>4236</v>
      </c>
      <c r="I1795" s="16">
        <f t="shared" si="1104"/>
        <v>1874</v>
      </c>
      <c r="J1795" s="51">
        <f>VLOOKUP(H1795,'[5]POB PROY 2017'!$D$4:$AP$190,3,FALSE)</f>
        <v>30</v>
      </c>
      <c r="K1795" s="51">
        <v>24</v>
      </c>
      <c r="L1795" s="51">
        <v>25</v>
      </c>
      <c r="M1795" s="51">
        <f>VLOOKUP(H1795,'[5]POB PROY 2017'!$D$4:$AP$190,6,FALSE)</f>
        <v>32</v>
      </c>
      <c r="N1795" s="51">
        <f>VLOOKUP(H1795,'[5]POB PROY 2017'!$D$4:$AP$190,7,FALSE)</f>
        <v>25</v>
      </c>
      <c r="O1795" s="51">
        <f>VLOOKUP(H1795,'[5]POB PROY 2017'!$D$4:$AP$190,8,FALSE)</f>
        <v>30</v>
      </c>
      <c r="P1795" s="51">
        <f>VLOOKUP(H1795,'[5]POB PROY 2017'!$D$4:$AP$190,9,FALSE)</f>
        <v>46</v>
      </c>
      <c r="Q1795" s="51">
        <f>VLOOKUP(H1795,'[5]POB PROY 2017'!$D$4:$AP$190,10,FALSE)</f>
        <v>46</v>
      </c>
      <c r="R1795" s="51">
        <f>VLOOKUP(H1795,'[5]POB PROY 2017'!$D$4:$AP$190,11,FALSE)</f>
        <v>49</v>
      </c>
      <c r="S1795" s="51">
        <f>VLOOKUP(H1795,'[5]POB PROY 2017'!$D$4:$AP$190,12,FALSE)</f>
        <v>49</v>
      </c>
      <c r="T1795" s="51">
        <f>VLOOKUP(H1795,'[5]POB PROY 2017'!$D$4:$AP$190,13,FALSE)</f>
        <v>47</v>
      </c>
      <c r="U1795" s="51">
        <f>VLOOKUP(H1795,'[5]POB PROY 2017'!$D$4:$AP$190,14,FALSE)</f>
        <v>48</v>
      </c>
      <c r="V1795" s="51">
        <f>VLOOKUP(H1795,'[5]POB PROY 2017'!$D$4:$AP$190,15,FALSE)</f>
        <v>46</v>
      </c>
      <c r="W1795" s="51">
        <f>VLOOKUP(H1795,'[5]POB PROY 2017'!$D$4:$AP$190,16,FALSE)</f>
        <v>44</v>
      </c>
      <c r="X1795" s="51">
        <f>VLOOKUP(H1795,'[5]POB PROY 2017'!$D$4:$AP$190,17,FALSE)</f>
        <v>41</v>
      </c>
      <c r="Y1795" s="51">
        <f>VLOOKUP(H1795,'[5]POB PROY 2017'!$D$4:$AP$190,18,FALSE)</f>
        <v>39</v>
      </c>
      <c r="Z1795" s="51">
        <f>VLOOKUP(H1795,'[5]POB PROY 2017'!$D$4:$AP$190,19,FALSE)</f>
        <v>38</v>
      </c>
      <c r="AA1795" s="51">
        <f>VLOOKUP(H1795,'[5]POB PROY 2017'!$D$4:$AP$190,20,FALSE)</f>
        <v>35</v>
      </c>
      <c r="AB1795" s="51">
        <f>VLOOKUP(H1795,'[5]POB PROY 2017'!$D$4:$AP$190,21,FALSE)</f>
        <v>32</v>
      </c>
      <c r="AC1795" s="51">
        <f>VLOOKUP(H1795,'[5]POB PROY 2017'!$D$4:$AP$190,22,FALSE)</f>
        <v>32</v>
      </c>
      <c r="AD1795" s="51">
        <f>VLOOKUP(H1795,'[5]POB PROY 2017'!$D$4:$AP$190,23,FALSE)</f>
        <v>135</v>
      </c>
      <c r="AE1795" s="51">
        <f>VLOOKUP(H1795,'[5]POB PROY 2017'!$D$4:$AP$190,24,FALSE)</f>
        <v>149</v>
      </c>
      <c r="AF1795" s="51">
        <f>VLOOKUP(H1795,'[5]POB PROY 2017'!$D$4:$AP$190,25,FALSE)</f>
        <v>141</v>
      </c>
      <c r="AG1795" s="51">
        <f>VLOOKUP(H1795,'[5]POB PROY 2017'!$D$4:$AP$190,26,FALSE)</f>
        <v>135</v>
      </c>
      <c r="AH1795" s="51">
        <f>VLOOKUP(H1795,'[5]POB PROY 2017'!$D$4:$AP$190,27,FALSE)</f>
        <v>124</v>
      </c>
      <c r="AI1795" s="51">
        <f>VLOOKUP(H1795,'[5]POB PROY 2017'!$D$4:$AP$190,28,FALSE)</f>
        <v>108</v>
      </c>
      <c r="AJ1795" s="51">
        <f>VLOOKUP(H1795,'[5]POB PROY 2017'!$D$4:$AP$190,29,FALSE)</f>
        <v>87</v>
      </c>
      <c r="AK1795" s="51">
        <f>VLOOKUP(H1795,'[5]POB PROY 2017'!$D$4:$AP$190,30,FALSE)</f>
        <v>69</v>
      </c>
      <c r="AL1795" s="51">
        <f>VLOOKUP(H1795,'[5]POB PROY 2017'!$D$4:$AP$190,31,FALSE)</f>
        <v>63</v>
      </c>
      <c r="AM1795" s="51">
        <f>VLOOKUP(H1795,'[5]POB PROY 2017'!$D$4:$AP$190,32,FALSE)</f>
        <v>46</v>
      </c>
      <c r="AN1795" s="51">
        <f>VLOOKUP(H1795,'[5]POB PROY 2017'!$D$4:$AP$190,33,FALSE)</f>
        <v>31</v>
      </c>
      <c r="AO1795" s="51">
        <f>VLOOKUP(H1795,'[5]POB PROY 2017'!$D$4:$AP$190,34,FALSE)</f>
        <v>13</v>
      </c>
      <c r="AP1795" s="51">
        <f>VLOOKUP(H1795,'[5]POB PROY 2017'!$D$4:$AP$190,35,FALSE)</f>
        <v>15</v>
      </c>
      <c r="AQ1795" s="51">
        <f>VLOOKUP(H1795,'[5]POB PROY 2017'!$D$4:$AP$190,36,FALSE)</f>
        <v>111</v>
      </c>
      <c r="AR1795" s="51">
        <f>VLOOKUP(H1795,'[5]POB PROY 2017'!$D$4:$AP$190,37,FALSE)</f>
        <v>80</v>
      </c>
      <c r="AS1795" s="51">
        <f>VLOOKUP(H1795,'[5]POB PROY 2017'!$D$4:$AP$190,38,FALSE)</f>
        <v>378</v>
      </c>
      <c r="AT1795" s="51">
        <f>VLOOKUP(H1795,'[5]POB PROY 2017'!$D$4:$AP$190,39,FALSE)</f>
        <v>32</v>
      </c>
      <c r="AU1795" s="58">
        <v>4236</v>
      </c>
      <c r="AV1795" s="109"/>
      <c r="AW1795" s="109"/>
    </row>
    <row r="1796" spans="1:49" s="33" customFormat="1" ht="12">
      <c r="A1796" s="6">
        <v>1792</v>
      </c>
      <c r="B1796" s="86">
        <v>4237</v>
      </c>
      <c r="C1796" s="76" t="s">
        <v>998</v>
      </c>
      <c r="D1796" s="76" t="s">
        <v>829</v>
      </c>
      <c r="E1796" s="76" t="s">
        <v>910</v>
      </c>
      <c r="F1796" s="44" t="s">
        <v>915</v>
      </c>
      <c r="G1796" s="78" t="s">
        <v>680</v>
      </c>
      <c r="H1796" s="86">
        <v>4237</v>
      </c>
      <c r="I1796" s="16">
        <f t="shared" si="1104"/>
        <v>2403</v>
      </c>
      <c r="J1796" s="51">
        <f>VLOOKUP(H1796,'[5]POB PROY 2017'!$D$4:$AP$190,3,FALSE)</f>
        <v>75</v>
      </c>
      <c r="K1796" s="51">
        <v>70</v>
      </c>
      <c r="L1796" s="51">
        <v>77</v>
      </c>
      <c r="M1796" s="51">
        <f>VLOOKUP(H1796,'[5]POB PROY 2017'!$D$4:$AP$190,6,FALSE)</f>
        <v>92</v>
      </c>
      <c r="N1796" s="51">
        <f>VLOOKUP(H1796,'[5]POB PROY 2017'!$D$4:$AP$190,7,FALSE)</f>
        <v>88</v>
      </c>
      <c r="O1796" s="51">
        <f>VLOOKUP(H1796,'[5]POB PROY 2017'!$D$4:$AP$190,8,FALSE)</f>
        <v>98</v>
      </c>
      <c r="P1796" s="51">
        <f>VLOOKUP(H1796,'[5]POB PROY 2017'!$D$4:$AP$190,9,FALSE)</f>
        <v>51</v>
      </c>
      <c r="Q1796" s="51">
        <f>VLOOKUP(H1796,'[5]POB PROY 2017'!$D$4:$AP$190,10,FALSE)</f>
        <v>52</v>
      </c>
      <c r="R1796" s="51">
        <f>VLOOKUP(H1796,'[5]POB PROY 2017'!$D$4:$AP$190,11,FALSE)</f>
        <v>52</v>
      </c>
      <c r="S1796" s="51">
        <f>VLOOKUP(H1796,'[5]POB PROY 2017'!$D$4:$AP$190,12,FALSE)</f>
        <v>52</v>
      </c>
      <c r="T1796" s="51">
        <f>VLOOKUP(H1796,'[5]POB PROY 2017'!$D$4:$AP$190,13,FALSE)</f>
        <v>53</v>
      </c>
      <c r="U1796" s="51">
        <f>VLOOKUP(H1796,'[5]POB PROY 2017'!$D$4:$AP$190,14,FALSE)</f>
        <v>52</v>
      </c>
      <c r="V1796" s="51">
        <f>VLOOKUP(H1796,'[5]POB PROY 2017'!$D$4:$AP$190,15,FALSE)</f>
        <v>51</v>
      </c>
      <c r="W1796" s="51">
        <f>VLOOKUP(H1796,'[5]POB PROY 2017'!$D$4:$AP$190,16,FALSE)</f>
        <v>49</v>
      </c>
      <c r="X1796" s="51">
        <f>VLOOKUP(H1796,'[5]POB PROY 2017'!$D$4:$AP$190,17,FALSE)</f>
        <v>47</v>
      </c>
      <c r="Y1796" s="51">
        <f>VLOOKUP(H1796,'[5]POB PROY 2017'!$D$4:$AP$190,18,FALSE)</f>
        <v>44</v>
      </c>
      <c r="Z1796" s="51">
        <f>VLOOKUP(H1796,'[5]POB PROY 2017'!$D$4:$AP$190,19,FALSE)</f>
        <v>42</v>
      </c>
      <c r="AA1796" s="51">
        <f>VLOOKUP(H1796,'[5]POB PROY 2017'!$D$4:$AP$190,20,FALSE)</f>
        <v>39</v>
      </c>
      <c r="AB1796" s="51">
        <f>VLOOKUP(H1796,'[5]POB PROY 2017'!$D$4:$AP$190,21,FALSE)</f>
        <v>37</v>
      </c>
      <c r="AC1796" s="51">
        <f>VLOOKUP(H1796,'[5]POB PROY 2017'!$D$4:$AP$190,22,FALSE)</f>
        <v>34</v>
      </c>
      <c r="AD1796" s="51">
        <f>VLOOKUP(H1796,'[5]POB PROY 2017'!$D$4:$AP$190,23,FALSE)</f>
        <v>150</v>
      </c>
      <c r="AE1796" s="51">
        <f>VLOOKUP(H1796,'[5]POB PROY 2017'!$D$4:$AP$190,24,FALSE)</f>
        <v>166</v>
      </c>
      <c r="AF1796" s="51">
        <f>VLOOKUP(H1796,'[5]POB PROY 2017'!$D$4:$AP$190,25,FALSE)</f>
        <v>158</v>
      </c>
      <c r="AG1796" s="51">
        <f>VLOOKUP(H1796,'[5]POB PROY 2017'!$D$4:$AP$190,26,FALSE)</f>
        <v>152</v>
      </c>
      <c r="AH1796" s="51">
        <f>VLOOKUP(H1796,'[5]POB PROY 2017'!$D$4:$AP$190,27,FALSE)</f>
        <v>138</v>
      </c>
      <c r="AI1796" s="51">
        <f>VLOOKUP(H1796,'[5]POB PROY 2017'!$D$4:$AP$190,28,FALSE)</f>
        <v>121</v>
      </c>
      <c r="AJ1796" s="51">
        <f>VLOOKUP(H1796,'[5]POB PROY 2017'!$D$4:$AP$190,29,FALSE)</f>
        <v>98</v>
      </c>
      <c r="AK1796" s="51">
        <f>VLOOKUP(H1796,'[5]POB PROY 2017'!$D$4:$AP$190,30,FALSE)</f>
        <v>77</v>
      </c>
      <c r="AL1796" s="51">
        <f>VLOOKUP(H1796,'[5]POB PROY 2017'!$D$4:$AP$190,31,FALSE)</f>
        <v>69</v>
      </c>
      <c r="AM1796" s="51">
        <f>VLOOKUP(H1796,'[5]POB PROY 2017'!$D$4:$AP$190,32,FALSE)</f>
        <v>51</v>
      </c>
      <c r="AN1796" s="51">
        <f>VLOOKUP(H1796,'[5]POB PROY 2017'!$D$4:$AP$190,33,FALSE)</f>
        <v>35</v>
      </c>
      <c r="AO1796" s="51">
        <f>VLOOKUP(H1796,'[5]POB PROY 2017'!$D$4:$AP$190,34,FALSE)</f>
        <v>16</v>
      </c>
      <c r="AP1796" s="51">
        <f>VLOOKUP(H1796,'[5]POB PROY 2017'!$D$4:$AP$190,35,FALSE)</f>
        <v>17</v>
      </c>
      <c r="AQ1796" s="51">
        <f>VLOOKUP(H1796,'[5]POB PROY 2017'!$D$4:$AP$190,36,FALSE)</f>
        <v>124</v>
      </c>
      <c r="AR1796" s="51">
        <f>VLOOKUP(H1796,'[5]POB PROY 2017'!$D$4:$AP$190,37,FALSE)</f>
        <v>89</v>
      </c>
      <c r="AS1796" s="51">
        <f>VLOOKUP(H1796,'[5]POB PROY 2017'!$D$4:$AP$190,38,FALSE)</f>
        <v>424</v>
      </c>
      <c r="AT1796" s="51">
        <f>VLOOKUP(H1796,'[5]POB PROY 2017'!$D$4:$AP$190,39,FALSE)</f>
        <v>67</v>
      </c>
      <c r="AU1796" s="58">
        <v>4237</v>
      </c>
      <c r="AV1796" s="109"/>
      <c r="AW1796" s="109"/>
    </row>
    <row r="1797" spans="1:49" s="33" customFormat="1" ht="12">
      <c r="A1797" s="21">
        <v>1793</v>
      </c>
      <c r="B1797" s="86">
        <v>4238</v>
      </c>
      <c r="C1797" s="76" t="s">
        <v>998</v>
      </c>
      <c r="D1797" s="76" t="s">
        <v>829</v>
      </c>
      <c r="E1797" s="76" t="s">
        <v>910</v>
      </c>
      <c r="F1797" s="44" t="s">
        <v>916</v>
      </c>
      <c r="G1797" s="78" t="s">
        <v>667</v>
      </c>
      <c r="H1797" s="86">
        <v>4238</v>
      </c>
      <c r="I1797" s="16">
        <f t="shared" si="1104"/>
        <v>1739</v>
      </c>
      <c r="J1797" s="51">
        <f>VLOOKUP(H1797,'[5]POB PROY 2017'!$D$4:$AP$190,3,FALSE)</f>
        <v>10</v>
      </c>
      <c r="K1797" s="51">
        <v>34</v>
      </c>
      <c r="L1797" s="51">
        <v>18</v>
      </c>
      <c r="M1797" s="51">
        <f>VLOOKUP(H1797,'[5]POB PROY 2017'!$D$4:$AP$190,6,FALSE)</f>
        <v>39</v>
      </c>
      <c r="N1797" s="51">
        <f>VLOOKUP(H1797,'[5]POB PROY 2017'!$D$4:$AP$190,7,FALSE)</f>
        <v>36</v>
      </c>
      <c r="O1797" s="51">
        <f>VLOOKUP(H1797,'[5]POB PROY 2017'!$D$4:$AP$190,8,FALSE)</f>
        <v>31</v>
      </c>
      <c r="P1797" s="51">
        <f>VLOOKUP(H1797,'[5]POB PROY 2017'!$D$4:$AP$190,9,FALSE)</f>
        <v>42</v>
      </c>
      <c r="Q1797" s="51">
        <f>VLOOKUP(H1797,'[5]POB PROY 2017'!$D$4:$AP$190,10,FALSE)</f>
        <v>43</v>
      </c>
      <c r="R1797" s="51">
        <f>VLOOKUP(H1797,'[5]POB PROY 2017'!$D$4:$AP$190,11,FALSE)</f>
        <v>43</v>
      </c>
      <c r="S1797" s="51">
        <f>VLOOKUP(H1797,'[5]POB PROY 2017'!$D$4:$AP$190,12,FALSE)</f>
        <v>43</v>
      </c>
      <c r="T1797" s="51">
        <f>VLOOKUP(H1797,'[5]POB PROY 2017'!$D$4:$AP$190,13,FALSE)</f>
        <v>44</v>
      </c>
      <c r="U1797" s="51">
        <f>VLOOKUP(H1797,'[5]POB PROY 2017'!$D$4:$AP$190,14,FALSE)</f>
        <v>43</v>
      </c>
      <c r="V1797" s="51">
        <f>VLOOKUP(H1797,'[5]POB PROY 2017'!$D$4:$AP$190,15,FALSE)</f>
        <v>42</v>
      </c>
      <c r="W1797" s="51">
        <f>VLOOKUP(H1797,'[5]POB PROY 2017'!$D$4:$AP$190,16,FALSE)</f>
        <v>41</v>
      </c>
      <c r="X1797" s="51">
        <f>VLOOKUP(H1797,'[5]POB PROY 2017'!$D$4:$AP$190,17,FALSE)</f>
        <v>39</v>
      </c>
      <c r="Y1797" s="51">
        <f>VLOOKUP(H1797,'[5]POB PROY 2017'!$D$4:$AP$190,18,FALSE)</f>
        <v>37</v>
      </c>
      <c r="Z1797" s="51">
        <f>VLOOKUP(H1797,'[5]POB PROY 2017'!$D$4:$AP$190,19,FALSE)</f>
        <v>34</v>
      </c>
      <c r="AA1797" s="51">
        <f>VLOOKUP(H1797,'[5]POB PROY 2017'!$D$4:$AP$190,20,FALSE)</f>
        <v>32</v>
      </c>
      <c r="AB1797" s="51">
        <f>VLOOKUP(H1797,'[5]POB PROY 2017'!$D$4:$AP$190,21,FALSE)</f>
        <v>30</v>
      </c>
      <c r="AC1797" s="51">
        <f>VLOOKUP(H1797,'[5]POB PROY 2017'!$D$4:$AP$190,22,FALSE)</f>
        <v>28</v>
      </c>
      <c r="AD1797" s="51">
        <f>VLOOKUP(H1797,'[5]POB PROY 2017'!$D$4:$AP$190,23,FALSE)</f>
        <v>124</v>
      </c>
      <c r="AE1797" s="51">
        <f>VLOOKUP(H1797,'[5]POB PROY 2017'!$D$4:$AP$190,24,FALSE)</f>
        <v>137</v>
      </c>
      <c r="AF1797" s="51">
        <f>VLOOKUP(H1797,'[5]POB PROY 2017'!$D$4:$AP$190,25,FALSE)</f>
        <v>131</v>
      </c>
      <c r="AG1797" s="51">
        <f>VLOOKUP(H1797,'[5]POB PROY 2017'!$D$4:$AP$190,26,FALSE)</f>
        <v>125</v>
      </c>
      <c r="AH1797" s="51">
        <f>VLOOKUP(H1797,'[5]POB PROY 2017'!$D$4:$AP$190,27,FALSE)</f>
        <v>114</v>
      </c>
      <c r="AI1797" s="51">
        <f>VLOOKUP(H1797,'[5]POB PROY 2017'!$D$4:$AP$190,28,FALSE)</f>
        <v>100</v>
      </c>
      <c r="AJ1797" s="51">
        <f>VLOOKUP(H1797,'[5]POB PROY 2017'!$D$4:$AP$190,29,FALSE)</f>
        <v>81</v>
      </c>
      <c r="AK1797" s="51">
        <f>VLOOKUP(H1797,'[5]POB PROY 2017'!$D$4:$AP$190,30,FALSE)</f>
        <v>63</v>
      </c>
      <c r="AL1797" s="51">
        <f>VLOOKUP(H1797,'[5]POB PROY 2017'!$D$4:$AP$190,31,FALSE)</f>
        <v>57</v>
      </c>
      <c r="AM1797" s="51">
        <f>VLOOKUP(H1797,'[5]POB PROY 2017'!$D$4:$AP$190,32,FALSE)</f>
        <v>42</v>
      </c>
      <c r="AN1797" s="51">
        <f>VLOOKUP(H1797,'[5]POB PROY 2017'!$D$4:$AP$190,33,FALSE)</f>
        <v>29</v>
      </c>
      <c r="AO1797" s="51">
        <f>VLOOKUP(H1797,'[5]POB PROY 2017'!$D$4:$AP$190,34,FALSE)</f>
        <v>13</v>
      </c>
      <c r="AP1797" s="51">
        <f>VLOOKUP(H1797,'[5]POB PROY 2017'!$D$4:$AP$190,35,FALSE)</f>
        <v>14</v>
      </c>
      <c r="AQ1797" s="51">
        <f>VLOOKUP(H1797,'[5]POB PROY 2017'!$D$4:$AP$190,36,FALSE)</f>
        <v>103</v>
      </c>
      <c r="AR1797" s="51">
        <f>VLOOKUP(H1797,'[5]POB PROY 2017'!$D$4:$AP$190,37,FALSE)</f>
        <v>74</v>
      </c>
      <c r="AS1797" s="51">
        <f>VLOOKUP(H1797,'[5]POB PROY 2017'!$D$4:$AP$190,38,FALSE)</f>
        <v>351</v>
      </c>
      <c r="AT1797" s="51">
        <f>VLOOKUP(H1797,'[5]POB PROY 2017'!$D$4:$AP$190,39,FALSE)</f>
        <v>37</v>
      </c>
      <c r="AU1797" s="58">
        <v>4238</v>
      </c>
      <c r="AV1797" s="109"/>
      <c r="AW1797" s="109"/>
    </row>
    <row r="1798" spans="1:49" s="33" customFormat="1" ht="12">
      <c r="A1798" s="21">
        <v>1794</v>
      </c>
      <c r="B1798" s="86">
        <v>4239</v>
      </c>
      <c r="C1798" s="76" t="s">
        <v>998</v>
      </c>
      <c r="D1798" s="76" t="s">
        <v>829</v>
      </c>
      <c r="E1798" s="76" t="s">
        <v>859</v>
      </c>
      <c r="F1798" s="44" t="s">
        <v>861</v>
      </c>
      <c r="G1798" s="78" t="s">
        <v>662</v>
      </c>
      <c r="H1798" s="86">
        <v>4239</v>
      </c>
      <c r="I1798" s="16">
        <f t="shared" si="1104"/>
        <v>1611</v>
      </c>
      <c r="J1798" s="51">
        <f>VLOOKUP(H1798,'[5]POB PROY 2017'!$D$4:$AP$190,3,FALSE)</f>
        <v>13</v>
      </c>
      <c r="K1798" s="51">
        <v>13</v>
      </c>
      <c r="L1798" s="51">
        <v>16</v>
      </c>
      <c r="M1798" s="51">
        <f>VLOOKUP(H1798,'[5]POB PROY 2017'!$D$4:$AP$190,6,FALSE)</f>
        <v>17</v>
      </c>
      <c r="N1798" s="51">
        <f>VLOOKUP(H1798,'[5]POB PROY 2017'!$D$4:$AP$190,7,FALSE)</f>
        <v>28</v>
      </c>
      <c r="O1798" s="51">
        <f>VLOOKUP(H1798,'[5]POB PROY 2017'!$D$4:$AP$190,8,FALSE)</f>
        <v>22</v>
      </c>
      <c r="P1798" s="51">
        <f>VLOOKUP(H1798,'[5]POB PROY 2017'!$D$4:$AP$190,9,FALSE)</f>
        <v>40</v>
      </c>
      <c r="Q1798" s="51">
        <f>VLOOKUP(H1798,'[5]POB PROY 2017'!$D$4:$AP$190,10,FALSE)</f>
        <v>41</v>
      </c>
      <c r="R1798" s="51">
        <f>VLOOKUP(H1798,'[5]POB PROY 2017'!$D$4:$AP$190,11,FALSE)</f>
        <v>41</v>
      </c>
      <c r="S1798" s="51">
        <f>VLOOKUP(H1798,'[5]POB PROY 2017'!$D$4:$AP$190,12,FALSE)</f>
        <v>41</v>
      </c>
      <c r="T1798" s="51">
        <f>VLOOKUP(H1798,'[5]POB PROY 2017'!$D$4:$AP$190,13,FALSE)</f>
        <v>42</v>
      </c>
      <c r="U1798" s="51">
        <f>VLOOKUP(H1798,'[5]POB PROY 2017'!$D$4:$AP$190,14,FALSE)</f>
        <v>41</v>
      </c>
      <c r="V1798" s="51">
        <f>VLOOKUP(H1798,'[5]POB PROY 2017'!$D$4:$AP$190,15,FALSE)</f>
        <v>41</v>
      </c>
      <c r="W1798" s="51">
        <f>VLOOKUP(H1798,'[5]POB PROY 2017'!$D$4:$AP$190,16,FALSE)</f>
        <v>39</v>
      </c>
      <c r="X1798" s="51">
        <f>VLOOKUP(H1798,'[5]POB PROY 2017'!$D$4:$AP$190,17,FALSE)</f>
        <v>37</v>
      </c>
      <c r="Y1798" s="51">
        <f>VLOOKUP(H1798,'[5]POB PROY 2017'!$D$4:$AP$190,18,FALSE)</f>
        <v>35</v>
      </c>
      <c r="Z1798" s="51">
        <f>VLOOKUP(H1798,'[5]POB PROY 2017'!$D$4:$AP$190,19,FALSE)</f>
        <v>33</v>
      </c>
      <c r="AA1798" s="51">
        <f>VLOOKUP(H1798,'[5]POB PROY 2017'!$D$4:$AP$190,20,FALSE)</f>
        <v>31</v>
      </c>
      <c r="AB1798" s="51">
        <f>VLOOKUP(H1798,'[5]POB PROY 2017'!$D$4:$AP$190,21,FALSE)</f>
        <v>29</v>
      </c>
      <c r="AC1798" s="51">
        <f>VLOOKUP(H1798,'[5]POB PROY 2017'!$D$4:$AP$190,22,FALSE)</f>
        <v>27</v>
      </c>
      <c r="AD1798" s="51">
        <f>VLOOKUP(H1798,'[5]POB PROY 2017'!$D$4:$AP$190,23,FALSE)</f>
        <v>119</v>
      </c>
      <c r="AE1798" s="51">
        <f>VLOOKUP(H1798,'[5]POB PROY 2017'!$D$4:$AP$190,24,FALSE)</f>
        <v>131</v>
      </c>
      <c r="AF1798" s="51">
        <f>VLOOKUP(H1798,'[5]POB PROY 2017'!$D$4:$AP$190,25,FALSE)</f>
        <v>125</v>
      </c>
      <c r="AG1798" s="51">
        <f>VLOOKUP(H1798,'[5]POB PROY 2017'!$D$4:$AP$190,26,FALSE)</f>
        <v>120</v>
      </c>
      <c r="AH1798" s="51">
        <f>VLOOKUP(H1798,'[5]POB PROY 2017'!$D$4:$AP$190,27,FALSE)</f>
        <v>109</v>
      </c>
      <c r="AI1798" s="51">
        <f>VLOOKUP(H1798,'[5]POB PROY 2017'!$D$4:$AP$190,28,FALSE)</f>
        <v>95</v>
      </c>
      <c r="AJ1798" s="51">
        <f>VLOOKUP(H1798,'[5]POB PROY 2017'!$D$4:$AP$190,29,FALSE)</f>
        <v>77</v>
      </c>
      <c r="AK1798" s="51">
        <f>VLOOKUP(H1798,'[5]POB PROY 2017'!$D$4:$AP$190,30,FALSE)</f>
        <v>61</v>
      </c>
      <c r="AL1798" s="51">
        <f>VLOOKUP(H1798,'[5]POB PROY 2017'!$D$4:$AP$190,31,FALSE)</f>
        <v>55</v>
      </c>
      <c r="AM1798" s="51">
        <f>VLOOKUP(H1798,'[5]POB PROY 2017'!$D$4:$AP$190,32,FALSE)</f>
        <v>40</v>
      </c>
      <c r="AN1798" s="51">
        <f>VLOOKUP(H1798,'[5]POB PROY 2017'!$D$4:$AP$190,33,FALSE)</f>
        <v>27</v>
      </c>
      <c r="AO1798" s="51">
        <f>VLOOKUP(H1798,'[5]POB PROY 2017'!$D$4:$AP$190,34,FALSE)</f>
        <v>12</v>
      </c>
      <c r="AP1798" s="51">
        <f>VLOOKUP(H1798,'[5]POB PROY 2017'!$D$4:$AP$190,35,FALSE)</f>
        <v>13</v>
      </c>
      <c r="AQ1798" s="51">
        <f>VLOOKUP(H1798,'[5]POB PROY 2017'!$D$4:$AP$190,36,FALSE)</f>
        <v>98</v>
      </c>
      <c r="AR1798" s="51">
        <f>VLOOKUP(H1798,'[5]POB PROY 2017'!$D$4:$AP$190,37,FALSE)</f>
        <v>71</v>
      </c>
      <c r="AS1798" s="51">
        <f>VLOOKUP(H1798,'[5]POB PROY 2017'!$D$4:$AP$190,38,FALSE)</f>
        <v>335</v>
      </c>
      <c r="AT1798" s="51">
        <f>VLOOKUP(H1798,'[5]POB PROY 2017'!$D$4:$AP$190,39,FALSE)</f>
        <v>23</v>
      </c>
      <c r="AU1798" s="58">
        <v>4239</v>
      </c>
      <c r="AV1798" s="109"/>
      <c r="AW1798" s="109"/>
    </row>
    <row r="1799" spans="1:49" s="33" customFormat="1" ht="12">
      <c r="A1799" s="6">
        <v>1795</v>
      </c>
      <c r="B1799" s="86">
        <v>4240</v>
      </c>
      <c r="C1799" s="76" t="s">
        <v>998</v>
      </c>
      <c r="D1799" s="76" t="s">
        <v>829</v>
      </c>
      <c r="E1799" s="76" t="s">
        <v>859</v>
      </c>
      <c r="F1799" s="44" t="s">
        <v>864</v>
      </c>
      <c r="G1799" s="78" t="s">
        <v>662</v>
      </c>
      <c r="H1799" s="86">
        <v>4240</v>
      </c>
      <c r="I1799" s="16">
        <f t="shared" si="1104"/>
        <v>604</v>
      </c>
      <c r="J1799" s="51">
        <f>VLOOKUP(H1799,'[5]POB PROY 2017'!$D$4:$AP$190,3,FALSE)</f>
        <v>9</v>
      </c>
      <c r="K1799" s="51">
        <v>7</v>
      </c>
      <c r="L1799" s="51">
        <v>8</v>
      </c>
      <c r="M1799" s="51">
        <f>VLOOKUP(H1799,'[5]POB PROY 2017'!$D$4:$AP$190,6,FALSE)</f>
        <v>9</v>
      </c>
      <c r="N1799" s="51">
        <f>VLOOKUP(H1799,'[5]POB PROY 2017'!$D$4:$AP$190,7,FALSE)</f>
        <v>8</v>
      </c>
      <c r="O1799" s="51">
        <f>VLOOKUP(H1799,'[5]POB PROY 2017'!$D$4:$AP$190,8,FALSE)</f>
        <v>10</v>
      </c>
      <c r="P1799" s="51">
        <f>VLOOKUP(H1799,'[5]POB PROY 2017'!$D$4:$AP$190,9,FALSE)</f>
        <v>15</v>
      </c>
      <c r="Q1799" s="51">
        <f>VLOOKUP(H1799,'[5]POB PROY 2017'!$D$4:$AP$190,10,FALSE)</f>
        <v>15</v>
      </c>
      <c r="R1799" s="51">
        <f>VLOOKUP(H1799,'[5]POB PROY 2017'!$D$4:$AP$190,11,FALSE)</f>
        <v>15</v>
      </c>
      <c r="S1799" s="51">
        <f>VLOOKUP(H1799,'[5]POB PROY 2017'!$D$4:$AP$190,12,FALSE)</f>
        <v>15</v>
      </c>
      <c r="T1799" s="51">
        <f>VLOOKUP(H1799,'[5]POB PROY 2017'!$D$4:$AP$190,13,FALSE)</f>
        <v>15</v>
      </c>
      <c r="U1799" s="51">
        <f>VLOOKUP(H1799,'[5]POB PROY 2017'!$D$4:$AP$190,14,FALSE)</f>
        <v>15</v>
      </c>
      <c r="V1799" s="51">
        <f>VLOOKUP(H1799,'[5]POB PROY 2017'!$D$4:$AP$190,15,FALSE)</f>
        <v>15</v>
      </c>
      <c r="W1799" s="51">
        <f>VLOOKUP(H1799,'[5]POB PROY 2017'!$D$4:$AP$190,16,FALSE)</f>
        <v>14</v>
      </c>
      <c r="X1799" s="51">
        <f>VLOOKUP(H1799,'[5]POB PROY 2017'!$D$4:$AP$190,17,FALSE)</f>
        <v>14</v>
      </c>
      <c r="Y1799" s="51">
        <f>VLOOKUP(H1799,'[5]POB PROY 2017'!$D$4:$AP$190,18,FALSE)</f>
        <v>13</v>
      </c>
      <c r="Z1799" s="51">
        <f>VLOOKUP(H1799,'[5]POB PROY 2017'!$D$4:$AP$190,19,FALSE)</f>
        <v>12</v>
      </c>
      <c r="AA1799" s="51">
        <f>VLOOKUP(H1799,'[5]POB PROY 2017'!$D$4:$AP$190,20,FALSE)</f>
        <v>11</v>
      </c>
      <c r="AB1799" s="51">
        <f>VLOOKUP(H1799,'[5]POB PROY 2017'!$D$4:$AP$190,21,FALSE)</f>
        <v>11</v>
      </c>
      <c r="AC1799" s="51">
        <f>VLOOKUP(H1799,'[5]POB PROY 2017'!$D$4:$AP$190,22,FALSE)</f>
        <v>10</v>
      </c>
      <c r="AD1799" s="51">
        <f>VLOOKUP(H1799,'[5]POB PROY 2017'!$D$4:$AP$190,23,FALSE)</f>
        <v>44</v>
      </c>
      <c r="AE1799" s="51">
        <f>VLOOKUP(H1799,'[5]POB PROY 2017'!$D$4:$AP$190,24,FALSE)</f>
        <v>48</v>
      </c>
      <c r="AF1799" s="51">
        <f>VLOOKUP(H1799,'[5]POB PROY 2017'!$D$4:$AP$190,25,FALSE)</f>
        <v>46</v>
      </c>
      <c r="AG1799" s="51">
        <f>VLOOKUP(H1799,'[5]POB PROY 2017'!$D$4:$AP$190,26,FALSE)</f>
        <v>44</v>
      </c>
      <c r="AH1799" s="51">
        <f>VLOOKUP(H1799,'[5]POB PROY 2017'!$D$4:$AP$190,27,FALSE)</f>
        <v>40</v>
      </c>
      <c r="AI1799" s="51">
        <f>VLOOKUP(H1799,'[5]POB PROY 2017'!$D$4:$AP$190,28,FALSE)</f>
        <v>35</v>
      </c>
      <c r="AJ1799" s="51">
        <f>VLOOKUP(H1799,'[5]POB PROY 2017'!$D$4:$AP$190,29,FALSE)</f>
        <v>29</v>
      </c>
      <c r="AK1799" s="51">
        <f>VLOOKUP(H1799,'[5]POB PROY 2017'!$D$4:$AP$190,30,FALSE)</f>
        <v>22</v>
      </c>
      <c r="AL1799" s="51">
        <f>VLOOKUP(H1799,'[5]POB PROY 2017'!$D$4:$AP$190,31,FALSE)</f>
        <v>20</v>
      </c>
      <c r="AM1799" s="51">
        <f>VLOOKUP(H1799,'[5]POB PROY 2017'!$D$4:$AP$190,32,FALSE)</f>
        <v>15</v>
      </c>
      <c r="AN1799" s="51">
        <f>VLOOKUP(H1799,'[5]POB PROY 2017'!$D$4:$AP$190,33,FALSE)</f>
        <v>10</v>
      </c>
      <c r="AO1799" s="51">
        <f>VLOOKUP(H1799,'[5]POB PROY 2017'!$D$4:$AP$190,34,FALSE)</f>
        <v>5</v>
      </c>
      <c r="AP1799" s="51">
        <f>VLOOKUP(H1799,'[5]POB PROY 2017'!$D$4:$AP$190,35,FALSE)</f>
        <v>5</v>
      </c>
      <c r="AQ1799" s="51">
        <f>VLOOKUP(H1799,'[5]POB PROY 2017'!$D$4:$AP$190,36,FALSE)</f>
        <v>36</v>
      </c>
      <c r="AR1799" s="51">
        <f>VLOOKUP(H1799,'[5]POB PROY 2017'!$D$4:$AP$190,37,FALSE)</f>
        <v>26</v>
      </c>
      <c r="AS1799" s="51">
        <f>VLOOKUP(H1799,'[5]POB PROY 2017'!$D$4:$AP$190,38,FALSE)</f>
        <v>124</v>
      </c>
      <c r="AT1799" s="51">
        <f>VLOOKUP(H1799,'[5]POB PROY 2017'!$D$4:$AP$190,39,FALSE)</f>
        <v>9</v>
      </c>
      <c r="AU1799" s="58">
        <v>4240</v>
      </c>
      <c r="AV1799" s="109"/>
      <c r="AW1799" s="109"/>
    </row>
    <row r="1800" spans="1:49" s="33" customFormat="1" ht="12">
      <c r="A1800" s="21">
        <v>1796</v>
      </c>
      <c r="B1800" s="86">
        <v>7017</v>
      </c>
      <c r="C1800" s="76" t="s">
        <v>998</v>
      </c>
      <c r="D1800" s="76" t="s">
        <v>829</v>
      </c>
      <c r="E1800" s="76" t="s">
        <v>859</v>
      </c>
      <c r="F1800" s="44" t="s">
        <v>862</v>
      </c>
      <c r="G1800" s="78" t="s">
        <v>667</v>
      </c>
      <c r="H1800" s="86">
        <v>7017</v>
      </c>
      <c r="I1800" s="16">
        <f t="shared" si="1104"/>
        <v>1185</v>
      </c>
      <c r="J1800" s="51">
        <f>VLOOKUP(H1800,'[5]POB PROY 2017'!$D$4:$AP$190,3,FALSE)</f>
        <v>24</v>
      </c>
      <c r="K1800" s="51">
        <v>20</v>
      </c>
      <c r="L1800" s="51">
        <v>20</v>
      </c>
      <c r="M1800" s="51">
        <f>VLOOKUP(H1800,'[5]POB PROY 2017'!$D$4:$AP$190,6,FALSE)</f>
        <v>13</v>
      </c>
      <c r="N1800" s="51">
        <f>VLOOKUP(H1800,'[5]POB PROY 2017'!$D$4:$AP$190,7,FALSE)</f>
        <v>24</v>
      </c>
      <c r="O1800" s="51">
        <f>VLOOKUP(H1800,'[5]POB PROY 2017'!$D$4:$AP$190,8,FALSE)</f>
        <v>19</v>
      </c>
      <c r="P1800" s="51">
        <f>VLOOKUP(H1800,'[5]POB PROY 2017'!$D$4:$AP$190,9,FALSE)</f>
        <v>28</v>
      </c>
      <c r="Q1800" s="51">
        <f>VLOOKUP(H1800,'[5]POB PROY 2017'!$D$4:$AP$190,10,FALSE)</f>
        <v>29</v>
      </c>
      <c r="R1800" s="51">
        <f>VLOOKUP(H1800,'[5]POB PROY 2017'!$D$4:$AP$190,11,FALSE)</f>
        <v>29</v>
      </c>
      <c r="S1800" s="51">
        <f>VLOOKUP(H1800,'[5]POB PROY 2017'!$D$4:$AP$190,12,FALSE)</f>
        <v>29</v>
      </c>
      <c r="T1800" s="51">
        <f>VLOOKUP(H1800,'[5]POB PROY 2017'!$D$4:$AP$190,13,FALSE)</f>
        <v>29</v>
      </c>
      <c r="U1800" s="51">
        <f>VLOOKUP(H1800,'[5]POB PROY 2017'!$D$4:$AP$190,14,FALSE)</f>
        <v>29</v>
      </c>
      <c r="V1800" s="51">
        <f>VLOOKUP(H1800,'[5]POB PROY 2017'!$D$4:$AP$190,15,FALSE)</f>
        <v>29</v>
      </c>
      <c r="W1800" s="51">
        <f>VLOOKUP(H1800,'[5]POB PROY 2017'!$D$4:$AP$190,16,FALSE)</f>
        <v>28</v>
      </c>
      <c r="X1800" s="51">
        <f>VLOOKUP(H1800,'[5]POB PROY 2017'!$D$4:$AP$190,17,FALSE)</f>
        <v>26</v>
      </c>
      <c r="Y1800" s="51">
        <f>VLOOKUP(H1800,'[5]POB PROY 2017'!$D$4:$AP$190,18,FALSE)</f>
        <v>25</v>
      </c>
      <c r="Z1800" s="51">
        <f>VLOOKUP(H1800,'[5]POB PROY 2017'!$D$4:$AP$190,19,FALSE)</f>
        <v>23</v>
      </c>
      <c r="AA1800" s="51">
        <f>VLOOKUP(H1800,'[5]POB PROY 2017'!$D$4:$AP$190,20,FALSE)</f>
        <v>22</v>
      </c>
      <c r="AB1800" s="51">
        <f>VLOOKUP(H1800,'[5]POB PROY 2017'!$D$4:$AP$190,21,FALSE)</f>
        <v>20</v>
      </c>
      <c r="AC1800" s="51">
        <f>VLOOKUP(H1800,'[5]POB PROY 2017'!$D$4:$AP$190,22,FALSE)</f>
        <v>19</v>
      </c>
      <c r="AD1800" s="51">
        <f>VLOOKUP(H1800,'[5]POB PROY 2017'!$D$4:$AP$190,23,FALSE)</f>
        <v>84</v>
      </c>
      <c r="AE1800" s="51">
        <f>VLOOKUP(H1800,'[5]POB PROY 2017'!$D$4:$AP$190,24,FALSE)</f>
        <v>93</v>
      </c>
      <c r="AF1800" s="51">
        <f>VLOOKUP(H1800,'[5]POB PROY 2017'!$D$4:$AP$190,25,FALSE)</f>
        <v>89</v>
      </c>
      <c r="AG1800" s="51">
        <f>VLOOKUP(H1800,'[5]POB PROY 2017'!$D$4:$AP$190,26,FALSE)</f>
        <v>85</v>
      </c>
      <c r="AH1800" s="51">
        <f>VLOOKUP(H1800,'[5]POB PROY 2017'!$D$4:$AP$190,27,FALSE)</f>
        <v>78</v>
      </c>
      <c r="AI1800" s="51">
        <f>VLOOKUP(H1800,'[5]POB PROY 2017'!$D$4:$AP$190,28,FALSE)</f>
        <v>68</v>
      </c>
      <c r="AJ1800" s="51">
        <f>VLOOKUP(H1800,'[5]POB PROY 2017'!$D$4:$AP$190,29,FALSE)</f>
        <v>55</v>
      </c>
      <c r="AK1800" s="51">
        <f>VLOOKUP(H1800,'[5]POB PROY 2017'!$D$4:$AP$190,30,FALSE)</f>
        <v>43</v>
      </c>
      <c r="AL1800" s="51">
        <f>VLOOKUP(H1800,'[5]POB PROY 2017'!$D$4:$AP$190,31,FALSE)</f>
        <v>39</v>
      </c>
      <c r="AM1800" s="51">
        <f>VLOOKUP(H1800,'[5]POB PROY 2017'!$D$4:$AP$190,32,FALSE)</f>
        <v>29</v>
      </c>
      <c r="AN1800" s="51">
        <f>VLOOKUP(H1800,'[5]POB PROY 2017'!$D$4:$AP$190,33,FALSE)</f>
        <v>19</v>
      </c>
      <c r="AO1800" s="51">
        <f>VLOOKUP(H1800,'[5]POB PROY 2017'!$D$4:$AP$190,34,FALSE)</f>
        <v>9</v>
      </c>
      <c r="AP1800" s="51">
        <f>VLOOKUP(H1800,'[5]POB PROY 2017'!$D$4:$AP$190,35,FALSE)</f>
        <v>9</v>
      </c>
      <c r="AQ1800" s="51">
        <f>VLOOKUP(H1800,'[5]POB PROY 2017'!$D$4:$AP$190,36,FALSE)</f>
        <v>70</v>
      </c>
      <c r="AR1800" s="51">
        <f>VLOOKUP(H1800,'[5]POB PROY 2017'!$D$4:$AP$190,37,FALSE)</f>
        <v>50</v>
      </c>
      <c r="AS1800" s="51">
        <f>VLOOKUP(H1800,'[5]POB PROY 2017'!$D$4:$AP$190,38,FALSE)</f>
        <v>238</v>
      </c>
      <c r="AT1800" s="51">
        <f>VLOOKUP(H1800,'[5]POB PROY 2017'!$D$4:$AP$190,39,FALSE)</f>
        <v>25</v>
      </c>
      <c r="AU1800" s="58">
        <v>7017</v>
      </c>
      <c r="AV1800" s="109"/>
      <c r="AW1800" s="109"/>
    </row>
    <row r="1801" spans="1:49" s="33" customFormat="1" ht="12">
      <c r="A1801" s="21">
        <v>1797</v>
      </c>
      <c r="B1801" s="86">
        <v>7171</v>
      </c>
      <c r="C1801" s="76" t="s">
        <v>998</v>
      </c>
      <c r="D1801" s="76" t="s">
        <v>829</v>
      </c>
      <c r="E1801" s="76" t="s">
        <v>910</v>
      </c>
      <c r="F1801" s="44" t="s">
        <v>917</v>
      </c>
      <c r="G1801" s="78" t="s">
        <v>662</v>
      </c>
      <c r="H1801" s="86">
        <v>7171</v>
      </c>
      <c r="I1801" s="16">
        <f t="shared" si="1104"/>
        <v>1156</v>
      </c>
      <c r="J1801" s="51">
        <f>VLOOKUP(H1801,'[5]POB PROY 2017'!$D$4:$AP$190,3,FALSE)</f>
        <v>24</v>
      </c>
      <c r="K1801" s="51">
        <v>14</v>
      </c>
      <c r="L1801" s="51">
        <v>20</v>
      </c>
      <c r="M1801" s="51">
        <f>VLOOKUP(H1801,'[5]POB PROY 2017'!$D$4:$AP$190,6,FALSE)</f>
        <v>21</v>
      </c>
      <c r="N1801" s="51">
        <f>VLOOKUP(H1801,'[5]POB PROY 2017'!$D$4:$AP$190,7,FALSE)</f>
        <v>24</v>
      </c>
      <c r="O1801" s="51">
        <f>VLOOKUP(H1801,'[5]POB PROY 2017'!$D$4:$AP$190,8,FALSE)</f>
        <v>29</v>
      </c>
      <c r="P1801" s="51">
        <f>VLOOKUP(H1801,'[5]POB PROY 2017'!$D$4:$AP$190,9,FALSE)</f>
        <v>27</v>
      </c>
      <c r="Q1801" s="51">
        <f>VLOOKUP(H1801,'[5]POB PROY 2017'!$D$4:$AP$190,10,FALSE)</f>
        <v>28</v>
      </c>
      <c r="R1801" s="51">
        <f>VLOOKUP(H1801,'[5]POB PROY 2017'!$D$4:$AP$190,11,FALSE)</f>
        <v>28</v>
      </c>
      <c r="S1801" s="51">
        <f>VLOOKUP(H1801,'[5]POB PROY 2017'!$D$4:$AP$190,12,FALSE)</f>
        <v>28</v>
      </c>
      <c r="T1801" s="51">
        <f>VLOOKUP(H1801,'[5]POB PROY 2017'!$D$4:$AP$190,13,FALSE)</f>
        <v>28</v>
      </c>
      <c r="U1801" s="51">
        <f>VLOOKUP(H1801,'[5]POB PROY 2017'!$D$4:$AP$190,14,FALSE)</f>
        <v>28</v>
      </c>
      <c r="V1801" s="51">
        <f>VLOOKUP(H1801,'[5]POB PROY 2017'!$D$4:$AP$190,15,FALSE)</f>
        <v>28</v>
      </c>
      <c r="W1801" s="51">
        <f>VLOOKUP(H1801,'[5]POB PROY 2017'!$D$4:$AP$190,16,FALSE)</f>
        <v>27</v>
      </c>
      <c r="X1801" s="51">
        <f>VLOOKUP(H1801,'[5]POB PROY 2017'!$D$4:$AP$190,17,FALSE)</f>
        <v>25</v>
      </c>
      <c r="Y1801" s="51">
        <f>VLOOKUP(H1801,'[5]POB PROY 2017'!$D$4:$AP$190,18,FALSE)</f>
        <v>24</v>
      </c>
      <c r="Z1801" s="51">
        <f>VLOOKUP(H1801,'[5]POB PROY 2017'!$D$4:$AP$190,19,FALSE)</f>
        <v>22</v>
      </c>
      <c r="AA1801" s="51">
        <f>VLOOKUP(H1801,'[5]POB PROY 2017'!$D$4:$AP$190,20,FALSE)</f>
        <v>21</v>
      </c>
      <c r="AB1801" s="51">
        <f>VLOOKUP(H1801,'[5]POB PROY 2017'!$D$4:$AP$190,21,FALSE)</f>
        <v>20</v>
      </c>
      <c r="AC1801" s="51">
        <f>VLOOKUP(H1801,'[5]POB PROY 2017'!$D$4:$AP$190,22,FALSE)</f>
        <v>18</v>
      </c>
      <c r="AD1801" s="51">
        <f>VLOOKUP(H1801,'[5]POB PROY 2017'!$D$4:$AP$190,23,FALSE)</f>
        <v>81</v>
      </c>
      <c r="AE1801" s="51">
        <f>VLOOKUP(H1801,'[5]POB PROY 2017'!$D$4:$AP$190,24,FALSE)</f>
        <v>89</v>
      </c>
      <c r="AF1801" s="51">
        <f>VLOOKUP(H1801,'[5]POB PROY 2017'!$D$4:$AP$190,25,FALSE)</f>
        <v>85</v>
      </c>
      <c r="AG1801" s="51">
        <f>VLOOKUP(H1801,'[5]POB PROY 2017'!$D$4:$AP$190,26,FALSE)</f>
        <v>82</v>
      </c>
      <c r="AH1801" s="51">
        <f>VLOOKUP(H1801,'[5]POB PROY 2017'!$D$4:$AP$190,27,FALSE)</f>
        <v>75</v>
      </c>
      <c r="AI1801" s="51">
        <f>VLOOKUP(H1801,'[5]POB PROY 2017'!$D$4:$AP$190,28,FALSE)</f>
        <v>65</v>
      </c>
      <c r="AJ1801" s="51">
        <f>VLOOKUP(H1801,'[5]POB PROY 2017'!$D$4:$AP$190,29,FALSE)</f>
        <v>53</v>
      </c>
      <c r="AK1801" s="51">
        <f>VLOOKUP(H1801,'[5]POB PROY 2017'!$D$4:$AP$190,30,FALSE)</f>
        <v>41</v>
      </c>
      <c r="AL1801" s="51">
        <f>VLOOKUP(H1801,'[5]POB PROY 2017'!$D$4:$AP$190,31,FALSE)</f>
        <v>37</v>
      </c>
      <c r="AM1801" s="51">
        <f>VLOOKUP(H1801,'[5]POB PROY 2017'!$D$4:$AP$190,32,FALSE)</f>
        <v>28</v>
      </c>
      <c r="AN1801" s="51">
        <f>VLOOKUP(H1801,'[5]POB PROY 2017'!$D$4:$AP$190,33,FALSE)</f>
        <v>19</v>
      </c>
      <c r="AO1801" s="51">
        <f>VLOOKUP(H1801,'[5]POB PROY 2017'!$D$4:$AP$190,34,FALSE)</f>
        <v>8</v>
      </c>
      <c r="AP1801" s="51">
        <f>VLOOKUP(H1801,'[5]POB PROY 2017'!$D$4:$AP$190,35,FALSE)</f>
        <v>9</v>
      </c>
      <c r="AQ1801" s="51">
        <f>VLOOKUP(H1801,'[5]POB PROY 2017'!$D$4:$AP$190,36,FALSE)</f>
        <v>67</v>
      </c>
      <c r="AR1801" s="51">
        <f>VLOOKUP(H1801,'[5]POB PROY 2017'!$D$4:$AP$190,37,FALSE)</f>
        <v>48</v>
      </c>
      <c r="AS1801" s="51">
        <f>VLOOKUP(H1801,'[5]POB PROY 2017'!$D$4:$AP$190,38,FALSE)</f>
        <v>229</v>
      </c>
      <c r="AT1801" s="51">
        <f>VLOOKUP(H1801,'[5]POB PROY 2017'!$D$4:$AP$190,39,FALSE)</f>
        <v>24</v>
      </c>
      <c r="AU1801" s="58">
        <v>7171</v>
      </c>
      <c r="AV1801" s="109"/>
      <c r="AW1801" s="109"/>
    </row>
    <row r="1802" spans="1:49" s="33" customFormat="1" ht="12">
      <c r="A1802" s="6">
        <v>1798</v>
      </c>
      <c r="B1802" s="91">
        <v>0</v>
      </c>
      <c r="C1802" s="71"/>
      <c r="D1802" s="71"/>
      <c r="E1802" s="71"/>
      <c r="F1802" s="72" t="s">
        <v>1131</v>
      </c>
      <c r="G1802" s="73"/>
      <c r="H1802" s="91">
        <v>0</v>
      </c>
      <c r="I1802" s="104">
        <f t="shared" si="1104"/>
        <v>7141</v>
      </c>
      <c r="J1802" s="74">
        <f>SUM(J1803:J1809)</f>
        <v>139</v>
      </c>
      <c r="K1802" s="74">
        <f t="shared" ref="K1802:AT1802" si="1108">SUM(K1803:K1809)</f>
        <v>171</v>
      </c>
      <c r="L1802" s="74">
        <f t="shared" si="1108"/>
        <v>169</v>
      </c>
      <c r="M1802" s="74">
        <f t="shared" si="1108"/>
        <v>170</v>
      </c>
      <c r="N1802" s="74">
        <f t="shared" si="1108"/>
        <v>177</v>
      </c>
      <c r="O1802" s="74">
        <f t="shared" si="1108"/>
        <v>156</v>
      </c>
      <c r="P1802" s="74">
        <f t="shared" si="1108"/>
        <v>182</v>
      </c>
      <c r="Q1802" s="74">
        <f t="shared" si="1108"/>
        <v>183</v>
      </c>
      <c r="R1802" s="74">
        <f t="shared" si="1108"/>
        <v>183</v>
      </c>
      <c r="S1802" s="74">
        <f t="shared" si="1108"/>
        <v>182</v>
      </c>
      <c r="T1802" s="74">
        <f t="shared" si="1108"/>
        <v>178</v>
      </c>
      <c r="U1802" s="74">
        <f t="shared" si="1108"/>
        <v>174</v>
      </c>
      <c r="V1802" s="74">
        <f t="shared" si="1108"/>
        <v>169</v>
      </c>
      <c r="W1802" s="74">
        <f t="shared" si="1108"/>
        <v>166</v>
      </c>
      <c r="X1802" s="74">
        <f t="shared" si="1108"/>
        <v>163</v>
      </c>
      <c r="Y1802" s="74">
        <f t="shared" si="1108"/>
        <v>158</v>
      </c>
      <c r="Z1802" s="74">
        <f t="shared" si="1108"/>
        <v>155</v>
      </c>
      <c r="AA1802" s="74">
        <f t="shared" si="1108"/>
        <v>149</v>
      </c>
      <c r="AB1802" s="74">
        <f t="shared" si="1108"/>
        <v>141</v>
      </c>
      <c r="AC1802" s="74">
        <f t="shared" si="1108"/>
        <v>132</v>
      </c>
      <c r="AD1802" s="74">
        <f t="shared" si="1108"/>
        <v>562</v>
      </c>
      <c r="AE1802" s="74">
        <f t="shared" si="1108"/>
        <v>589</v>
      </c>
      <c r="AF1802" s="74">
        <f t="shared" si="1108"/>
        <v>523</v>
      </c>
      <c r="AG1802" s="74">
        <f t="shared" si="1108"/>
        <v>448</v>
      </c>
      <c r="AH1802" s="74">
        <f t="shared" si="1108"/>
        <v>412</v>
      </c>
      <c r="AI1802" s="74">
        <f t="shared" si="1108"/>
        <v>347</v>
      </c>
      <c r="AJ1802" s="74">
        <f t="shared" si="1108"/>
        <v>276</v>
      </c>
      <c r="AK1802" s="74">
        <f t="shared" si="1108"/>
        <v>187</v>
      </c>
      <c r="AL1802" s="74">
        <f t="shared" si="1108"/>
        <v>199</v>
      </c>
      <c r="AM1802" s="74">
        <f t="shared" si="1108"/>
        <v>118</v>
      </c>
      <c r="AN1802" s="74">
        <f t="shared" si="1108"/>
        <v>87</v>
      </c>
      <c r="AO1802" s="74">
        <f t="shared" si="1108"/>
        <v>57</v>
      </c>
      <c r="AP1802" s="74">
        <f t="shared" si="1108"/>
        <v>39</v>
      </c>
      <c r="AQ1802" s="74">
        <f t="shared" si="1108"/>
        <v>394.00000000000006</v>
      </c>
      <c r="AR1802" s="74">
        <f t="shared" si="1108"/>
        <v>346</v>
      </c>
      <c r="AS1802" s="74">
        <f t="shared" si="1108"/>
        <v>1365</v>
      </c>
      <c r="AT1802" s="74">
        <f t="shared" si="1108"/>
        <v>140</v>
      </c>
      <c r="AU1802" s="107">
        <v>0</v>
      </c>
      <c r="AV1802" s="109"/>
      <c r="AW1802" s="109"/>
    </row>
    <row r="1803" spans="1:49" s="33" customFormat="1" ht="12">
      <c r="A1803" s="21">
        <v>1799</v>
      </c>
      <c r="B1803" s="86">
        <v>4241</v>
      </c>
      <c r="C1803" s="76" t="s">
        <v>998</v>
      </c>
      <c r="D1803" s="76" t="s">
        <v>829</v>
      </c>
      <c r="E1803" s="76" t="s">
        <v>843</v>
      </c>
      <c r="F1803" s="44" t="s">
        <v>852</v>
      </c>
      <c r="G1803" s="78" t="s">
        <v>680</v>
      </c>
      <c r="H1803" s="86">
        <v>4241</v>
      </c>
      <c r="I1803" s="16">
        <f t="shared" si="1104"/>
        <v>2201</v>
      </c>
      <c r="J1803" s="51">
        <f>VLOOKUP(H1803,'[5]POB PROY 2017'!$D$4:$AP$190,3,FALSE)</f>
        <v>48</v>
      </c>
      <c r="K1803" s="51">
        <v>60</v>
      </c>
      <c r="L1803" s="51">
        <v>56</v>
      </c>
      <c r="M1803" s="51">
        <f>VLOOKUP(H1803,'[5]POB PROY 2017'!$D$4:$AP$190,6,FALSE)</f>
        <v>53</v>
      </c>
      <c r="N1803" s="51">
        <f>VLOOKUP(H1803,'[5]POB PROY 2017'!$D$4:$AP$190,7,FALSE)</f>
        <v>47</v>
      </c>
      <c r="O1803" s="51">
        <f>VLOOKUP(H1803,'[5]POB PROY 2017'!$D$4:$AP$190,8,FALSE)</f>
        <v>46</v>
      </c>
      <c r="P1803" s="51">
        <f>VLOOKUP(H1803,'[5]POB PROY 2017'!$D$4:$AP$190,9,FALSE)</f>
        <v>55</v>
      </c>
      <c r="Q1803" s="51">
        <f>VLOOKUP(H1803,'[5]POB PROY 2017'!$D$4:$AP$190,10,FALSE)</f>
        <v>56</v>
      </c>
      <c r="R1803" s="51">
        <f>VLOOKUP(H1803,'[5]POB PROY 2017'!$D$4:$AP$190,11,FALSE)</f>
        <v>56</v>
      </c>
      <c r="S1803" s="51">
        <f>VLOOKUP(H1803,'[5]POB PROY 2017'!$D$4:$AP$190,12,FALSE)</f>
        <v>55</v>
      </c>
      <c r="T1803" s="51">
        <f>VLOOKUP(H1803,'[5]POB PROY 2017'!$D$4:$AP$190,13,FALSE)</f>
        <v>55</v>
      </c>
      <c r="U1803" s="51">
        <f>VLOOKUP(H1803,'[5]POB PROY 2017'!$D$4:$AP$190,14,FALSE)</f>
        <v>54</v>
      </c>
      <c r="V1803" s="51">
        <f>VLOOKUP(H1803,'[5]POB PROY 2017'!$D$4:$AP$190,15,FALSE)</f>
        <v>53</v>
      </c>
      <c r="W1803" s="51">
        <f>VLOOKUP(H1803,'[5]POB PROY 2017'!$D$4:$AP$190,16,FALSE)</f>
        <v>50</v>
      </c>
      <c r="X1803" s="51">
        <f>VLOOKUP(H1803,'[5]POB PROY 2017'!$D$4:$AP$190,17,FALSE)</f>
        <v>50</v>
      </c>
      <c r="Y1803" s="51">
        <f>VLOOKUP(H1803,'[5]POB PROY 2017'!$D$4:$AP$190,18,FALSE)</f>
        <v>50</v>
      </c>
      <c r="Z1803" s="51">
        <f>VLOOKUP(H1803,'[5]POB PROY 2017'!$D$4:$AP$190,19,FALSE)</f>
        <v>47</v>
      </c>
      <c r="AA1803" s="51">
        <f>VLOOKUP(H1803,'[5]POB PROY 2017'!$D$4:$AP$190,20,FALSE)</f>
        <v>46</v>
      </c>
      <c r="AB1803" s="51">
        <f>VLOOKUP(H1803,'[5]POB PROY 2017'!$D$4:$AP$190,21,FALSE)</f>
        <v>44</v>
      </c>
      <c r="AC1803" s="51">
        <f>VLOOKUP(H1803,'[5]POB PROY 2017'!$D$4:$AP$190,22,FALSE)</f>
        <v>40</v>
      </c>
      <c r="AD1803" s="51">
        <f>VLOOKUP(H1803,'[5]POB PROY 2017'!$D$4:$AP$190,23,FALSE)</f>
        <v>173</v>
      </c>
      <c r="AE1803" s="51">
        <f>VLOOKUP(H1803,'[5]POB PROY 2017'!$D$4:$AP$190,24,FALSE)</f>
        <v>180</v>
      </c>
      <c r="AF1803" s="51">
        <f>VLOOKUP(H1803,'[5]POB PROY 2017'!$D$4:$AP$190,25,FALSE)</f>
        <v>160</v>
      </c>
      <c r="AG1803" s="51">
        <f>VLOOKUP(H1803,'[5]POB PROY 2017'!$D$4:$AP$190,26,FALSE)</f>
        <v>138</v>
      </c>
      <c r="AH1803" s="51">
        <f>VLOOKUP(H1803,'[5]POB PROY 2017'!$D$4:$AP$190,27,FALSE)</f>
        <v>126</v>
      </c>
      <c r="AI1803" s="51">
        <f>VLOOKUP(H1803,'[5]POB PROY 2017'!$D$4:$AP$190,28,FALSE)</f>
        <v>106</v>
      </c>
      <c r="AJ1803" s="51">
        <f>VLOOKUP(H1803,'[5]POB PROY 2017'!$D$4:$AP$190,29,FALSE)</f>
        <v>85</v>
      </c>
      <c r="AK1803" s="51">
        <f>VLOOKUP(H1803,'[5]POB PROY 2017'!$D$4:$AP$190,30,FALSE)</f>
        <v>58</v>
      </c>
      <c r="AL1803" s="51">
        <f>VLOOKUP(H1803,'[5]POB PROY 2017'!$D$4:$AP$190,31,FALSE)</f>
        <v>62</v>
      </c>
      <c r="AM1803" s="51">
        <f>VLOOKUP(H1803,'[5]POB PROY 2017'!$D$4:$AP$190,32,FALSE)</f>
        <v>37</v>
      </c>
      <c r="AN1803" s="51">
        <f>VLOOKUP(H1803,'[5]POB PROY 2017'!$D$4:$AP$190,33,FALSE)</f>
        <v>26</v>
      </c>
      <c r="AO1803" s="51">
        <f>VLOOKUP(H1803,'[5]POB PROY 2017'!$D$4:$AP$190,34,FALSE)</f>
        <v>17</v>
      </c>
      <c r="AP1803" s="51">
        <f>VLOOKUP(H1803,'[5]POB PROY 2017'!$D$4:$AP$190,35,FALSE)</f>
        <v>12</v>
      </c>
      <c r="AQ1803" s="51">
        <f>VLOOKUP(H1803,'[5]POB PROY 2017'!$D$4:$AP$190,36,FALSE)</f>
        <v>120.62247349823322</v>
      </c>
      <c r="AR1803" s="51">
        <f>VLOOKUP(H1803,'[5]POB PROY 2017'!$D$4:$AP$190,37,FALSE)</f>
        <v>105.92734982332156</v>
      </c>
      <c r="AS1803" s="51">
        <f>VLOOKUP(H1803,'[5]POB PROY 2017'!$D$4:$AP$190,38,FALSE)</f>
        <v>417.89257950530038</v>
      </c>
      <c r="AT1803" s="51">
        <f>VLOOKUP(H1803,'[5]POB PROY 2017'!$D$4:$AP$190,39,FALSE)</f>
        <v>44</v>
      </c>
      <c r="AU1803" s="58">
        <v>4241</v>
      </c>
      <c r="AV1803" s="109"/>
      <c r="AW1803" s="109"/>
    </row>
    <row r="1804" spans="1:49" s="33" customFormat="1" ht="12">
      <c r="A1804" s="21">
        <v>1800</v>
      </c>
      <c r="B1804" s="86">
        <v>4242</v>
      </c>
      <c r="C1804" s="76" t="s">
        <v>998</v>
      </c>
      <c r="D1804" s="76" t="s">
        <v>829</v>
      </c>
      <c r="E1804" s="76" t="s">
        <v>843</v>
      </c>
      <c r="F1804" s="44" t="s">
        <v>853</v>
      </c>
      <c r="G1804" s="78" t="s">
        <v>662</v>
      </c>
      <c r="H1804" s="86">
        <v>4242</v>
      </c>
      <c r="I1804" s="16">
        <f t="shared" si="1104"/>
        <v>1468</v>
      </c>
      <c r="J1804" s="51">
        <f>VLOOKUP(H1804,'[5]POB PROY 2017'!$D$4:$AP$190,3,FALSE)</f>
        <v>28</v>
      </c>
      <c r="K1804" s="51">
        <v>36</v>
      </c>
      <c r="L1804" s="51">
        <v>32</v>
      </c>
      <c r="M1804" s="51">
        <f>VLOOKUP(H1804,'[5]POB PROY 2017'!$D$4:$AP$190,6,FALSE)</f>
        <v>38</v>
      </c>
      <c r="N1804" s="51">
        <f>VLOOKUP(H1804,'[5]POB PROY 2017'!$D$4:$AP$190,7,FALSE)</f>
        <v>42</v>
      </c>
      <c r="O1804" s="51">
        <f>VLOOKUP(H1804,'[5]POB PROY 2017'!$D$4:$AP$190,8,FALSE)</f>
        <v>40</v>
      </c>
      <c r="P1804" s="51">
        <f>VLOOKUP(H1804,'[5]POB PROY 2017'!$D$4:$AP$190,9,FALSE)</f>
        <v>37</v>
      </c>
      <c r="Q1804" s="51">
        <f>VLOOKUP(H1804,'[5]POB PROY 2017'!$D$4:$AP$190,10,FALSE)</f>
        <v>37</v>
      </c>
      <c r="R1804" s="51">
        <f>VLOOKUP(H1804,'[5]POB PROY 2017'!$D$4:$AP$190,11,FALSE)</f>
        <v>37</v>
      </c>
      <c r="S1804" s="51">
        <f>VLOOKUP(H1804,'[5]POB PROY 2017'!$D$4:$AP$190,12,FALSE)</f>
        <v>37</v>
      </c>
      <c r="T1804" s="51">
        <f>VLOOKUP(H1804,'[5]POB PROY 2017'!$D$4:$AP$190,13,FALSE)</f>
        <v>36</v>
      </c>
      <c r="U1804" s="51">
        <f>VLOOKUP(H1804,'[5]POB PROY 2017'!$D$4:$AP$190,14,FALSE)</f>
        <v>35</v>
      </c>
      <c r="V1804" s="51">
        <f>VLOOKUP(H1804,'[5]POB PROY 2017'!$D$4:$AP$190,15,FALSE)</f>
        <v>34</v>
      </c>
      <c r="W1804" s="51">
        <f>VLOOKUP(H1804,'[5]POB PROY 2017'!$D$4:$AP$190,16,FALSE)</f>
        <v>34</v>
      </c>
      <c r="X1804" s="51">
        <f>VLOOKUP(H1804,'[5]POB PROY 2017'!$D$4:$AP$190,17,FALSE)</f>
        <v>33</v>
      </c>
      <c r="Y1804" s="51">
        <f>VLOOKUP(H1804,'[5]POB PROY 2017'!$D$4:$AP$190,18,FALSE)</f>
        <v>32</v>
      </c>
      <c r="Z1804" s="51">
        <f>VLOOKUP(H1804,'[5]POB PROY 2017'!$D$4:$AP$190,19,FALSE)</f>
        <v>32</v>
      </c>
      <c r="AA1804" s="51">
        <f>VLOOKUP(H1804,'[5]POB PROY 2017'!$D$4:$AP$190,20,FALSE)</f>
        <v>30</v>
      </c>
      <c r="AB1804" s="51">
        <f>VLOOKUP(H1804,'[5]POB PROY 2017'!$D$4:$AP$190,21,FALSE)</f>
        <v>29</v>
      </c>
      <c r="AC1804" s="51">
        <f>VLOOKUP(H1804,'[5]POB PROY 2017'!$D$4:$AP$190,22,FALSE)</f>
        <v>27</v>
      </c>
      <c r="AD1804" s="51">
        <f>VLOOKUP(H1804,'[5]POB PROY 2017'!$D$4:$AP$190,23,FALSE)</f>
        <v>114</v>
      </c>
      <c r="AE1804" s="51">
        <f>VLOOKUP(H1804,'[5]POB PROY 2017'!$D$4:$AP$190,24,FALSE)</f>
        <v>120</v>
      </c>
      <c r="AF1804" s="51">
        <f>VLOOKUP(H1804,'[5]POB PROY 2017'!$D$4:$AP$190,25,FALSE)</f>
        <v>106</v>
      </c>
      <c r="AG1804" s="51">
        <f>VLOOKUP(H1804,'[5]POB PROY 2017'!$D$4:$AP$190,26,FALSE)</f>
        <v>91</v>
      </c>
      <c r="AH1804" s="51">
        <f>VLOOKUP(H1804,'[5]POB PROY 2017'!$D$4:$AP$190,27,FALSE)</f>
        <v>84</v>
      </c>
      <c r="AI1804" s="51">
        <f>VLOOKUP(H1804,'[5]POB PROY 2017'!$D$4:$AP$190,28,FALSE)</f>
        <v>71</v>
      </c>
      <c r="AJ1804" s="51">
        <f>VLOOKUP(H1804,'[5]POB PROY 2017'!$D$4:$AP$190,29,FALSE)</f>
        <v>56</v>
      </c>
      <c r="AK1804" s="51">
        <f>VLOOKUP(H1804,'[5]POB PROY 2017'!$D$4:$AP$190,30,FALSE)</f>
        <v>38</v>
      </c>
      <c r="AL1804" s="51">
        <f>VLOOKUP(H1804,'[5]POB PROY 2017'!$D$4:$AP$190,31,FALSE)</f>
        <v>40</v>
      </c>
      <c r="AM1804" s="51">
        <f>VLOOKUP(H1804,'[5]POB PROY 2017'!$D$4:$AP$190,32,FALSE)</f>
        <v>24</v>
      </c>
      <c r="AN1804" s="51">
        <f>VLOOKUP(H1804,'[5]POB PROY 2017'!$D$4:$AP$190,33,FALSE)</f>
        <v>18</v>
      </c>
      <c r="AO1804" s="51">
        <f>VLOOKUP(H1804,'[5]POB PROY 2017'!$D$4:$AP$190,34,FALSE)</f>
        <v>12</v>
      </c>
      <c r="AP1804" s="51">
        <f>VLOOKUP(H1804,'[5]POB PROY 2017'!$D$4:$AP$190,35,FALSE)</f>
        <v>8</v>
      </c>
      <c r="AQ1804" s="51">
        <f>VLOOKUP(H1804,'[5]POB PROY 2017'!$D$4:$AP$190,36,FALSE)</f>
        <v>80.136537102473497</v>
      </c>
      <c r="AR1804" s="51">
        <f>VLOOKUP(H1804,'[5]POB PROY 2017'!$D$4:$AP$190,37,FALSE)</f>
        <v>70.373710247349834</v>
      </c>
      <c r="AS1804" s="51">
        <f>VLOOKUP(H1804,'[5]POB PROY 2017'!$D$4:$AP$190,38,FALSE)</f>
        <v>277.63038869257952</v>
      </c>
      <c r="AT1804" s="51">
        <f>VLOOKUP(H1804,'[5]POB PROY 2017'!$D$4:$AP$190,39,FALSE)</f>
        <v>29</v>
      </c>
      <c r="AU1804" s="58">
        <v>4242</v>
      </c>
      <c r="AV1804" s="109"/>
      <c r="AW1804" s="109"/>
    </row>
    <row r="1805" spans="1:49" s="33" customFormat="1" ht="12">
      <c r="A1805" s="6">
        <v>1801</v>
      </c>
      <c r="B1805" s="86">
        <v>4243</v>
      </c>
      <c r="C1805" s="76" t="s">
        <v>998</v>
      </c>
      <c r="D1805" s="76" t="s">
        <v>829</v>
      </c>
      <c r="E1805" s="76" t="s">
        <v>843</v>
      </c>
      <c r="F1805" s="44" t="s">
        <v>466</v>
      </c>
      <c r="G1805" s="78" t="s">
        <v>662</v>
      </c>
      <c r="H1805" s="86">
        <v>4243</v>
      </c>
      <c r="I1805" s="16">
        <f t="shared" si="1104"/>
        <v>729</v>
      </c>
      <c r="J1805" s="51">
        <f>VLOOKUP(H1805,'[5]POB PROY 2017'!$D$4:$AP$190,3,FALSE)</f>
        <v>13</v>
      </c>
      <c r="K1805" s="51">
        <v>20</v>
      </c>
      <c r="L1805" s="51">
        <v>19</v>
      </c>
      <c r="M1805" s="51">
        <f>VLOOKUP(H1805,'[5]POB PROY 2017'!$D$4:$AP$190,6,FALSE)</f>
        <v>18</v>
      </c>
      <c r="N1805" s="51">
        <f>VLOOKUP(H1805,'[5]POB PROY 2017'!$D$4:$AP$190,7,FALSE)</f>
        <v>12</v>
      </c>
      <c r="O1805" s="51">
        <f>VLOOKUP(H1805,'[5]POB PROY 2017'!$D$4:$AP$190,8,FALSE)</f>
        <v>15</v>
      </c>
      <c r="P1805" s="51">
        <f>VLOOKUP(H1805,'[5]POB PROY 2017'!$D$4:$AP$190,9,FALSE)</f>
        <v>19</v>
      </c>
      <c r="Q1805" s="51">
        <f>VLOOKUP(H1805,'[5]POB PROY 2017'!$D$4:$AP$190,10,FALSE)</f>
        <v>19</v>
      </c>
      <c r="R1805" s="51">
        <f>VLOOKUP(H1805,'[5]POB PROY 2017'!$D$4:$AP$190,11,FALSE)</f>
        <v>19</v>
      </c>
      <c r="S1805" s="51">
        <f>VLOOKUP(H1805,'[5]POB PROY 2017'!$D$4:$AP$190,12,FALSE)</f>
        <v>19</v>
      </c>
      <c r="T1805" s="51">
        <f>VLOOKUP(H1805,'[5]POB PROY 2017'!$D$4:$AP$190,13,FALSE)</f>
        <v>18</v>
      </c>
      <c r="U1805" s="51">
        <f>VLOOKUP(H1805,'[5]POB PROY 2017'!$D$4:$AP$190,14,FALSE)</f>
        <v>18</v>
      </c>
      <c r="V1805" s="51">
        <f>VLOOKUP(H1805,'[5]POB PROY 2017'!$D$4:$AP$190,15,FALSE)</f>
        <v>17</v>
      </c>
      <c r="W1805" s="51">
        <f>VLOOKUP(H1805,'[5]POB PROY 2017'!$D$4:$AP$190,16,FALSE)</f>
        <v>17</v>
      </c>
      <c r="X1805" s="51">
        <f>VLOOKUP(H1805,'[5]POB PROY 2017'!$D$4:$AP$190,17,FALSE)</f>
        <v>17</v>
      </c>
      <c r="Y1805" s="51">
        <f>VLOOKUP(H1805,'[5]POB PROY 2017'!$D$4:$AP$190,18,FALSE)</f>
        <v>16</v>
      </c>
      <c r="Z1805" s="51">
        <f>VLOOKUP(H1805,'[5]POB PROY 2017'!$D$4:$AP$190,19,FALSE)</f>
        <v>16</v>
      </c>
      <c r="AA1805" s="51">
        <f>VLOOKUP(H1805,'[5]POB PROY 2017'!$D$4:$AP$190,20,FALSE)</f>
        <v>15</v>
      </c>
      <c r="AB1805" s="51">
        <f>VLOOKUP(H1805,'[5]POB PROY 2017'!$D$4:$AP$190,21,FALSE)</f>
        <v>14</v>
      </c>
      <c r="AC1805" s="51">
        <f>VLOOKUP(H1805,'[5]POB PROY 2017'!$D$4:$AP$190,22,FALSE)</f>
        <v>14</v>
      </c>
      <c r="AD1805" s="51">
        <f>VLOOKUP(H1805,'[5]POB PROY 2017'!$D$4:$AP$190,23,FALSE)</f>
        <v>58</v>
      </c>
      <c r="AE1805" s="51">
        <f>VLOOKUP(H1805,'[5]POB PROY 2017'!$D$4:$AP$190,24,FALSE)</f>
        <v>60</v>
      </c>
      <c r="AF1805" s="51">
        <f>VLOOKUP(H1805,'[5]POB PROY 2017'!$D$4:$AP$190,25,FALSE)</f>
        <v>54</v>
      </c>
      <c r="AG1805" s="51">
        <f>VLOOKUP(H1805,'[5]POB PROY 2017'!$D$4:$AP$190,26,FALSE)</f>
        <v>46</v>
      </c>
      <c r="AH1805" s="51">
        <f>VLOOKUP(H1805,'[5]POB PROY 2017'!$D$4:$AP$190,27,FALSE)</f>
        <v>42</v>
      </c>
      <c r="AI1805" s="51">
        <f>VLOOKUP(H1805,'[5]POB PROY 2017'!$D$4:$AP$190,28,FALSE)</f>
        <v>36</v>
      </c>
      <c r="AJ1805" s="51">
        <f>VLOOKUP(H1805,'[5]POB PROY 2017'!$D$4:$AP$190,29,FALSE)</f>
        <v>28</v>
      </c>
      <c r="AK1805" s="51">
        <f>VLOOKUP(H1805,'[5]POB PROY 2017'!$D$4:$AP$190,30,FALSE)</f>
        <v>19</v>
      </c>
      <c r="AL1805" s="51">
        <f>VLOOKUP(H1805,'[5]POB PROY 2017'!$D$4:$AP$190,31,FALSE)</f>
        <v>20</v>
      </c>
      <c r="AM1805" s="51">
        <f>VLOOKUP(H1805,'[5]POB PROY 2017'!$D$4:$AP$190,32,FALSE)</f>
        <v>12</v>
      </c>
      <c r="AN1805" s="51">
        <f>VLOOKUP(H1805,'[5]POB PROY 2017'!$D$4:$AP$190,33,FALSE)</f>
        <v>9</v>
      </c>
      <c r="AO1805" s="51">
        <f>VLOOKUP(H1805,'[5]POB PROY 2017'!$D$4:$AP$190,34,FALSE)</f>
        <v>6</v>
      </c>
      <c r="AP1805" s="51">
        <f>VLOOKUP(H1805,'[5]POB PROY 2017'!$D$4:$AP$190,35,FALSE)</f>
        <v>4</v>
      </c>
      <c r="AQ1805" s="51">
        <f>VLOOKUP(H1805,'[5]POB PROY 2017'!$D$4:$AP$190,36,FALSE)</f>
        <v>40.430247349823325</v>
      </c>
      <c r="AR1805" s="51">
        <f>VLOOKUP(H1805,'[5]POB PROY 2017'!$D$4:$AP$190,37,FALSE)</f>
        <v>35.50473498233216</v>
      </c>
      <c r="AS1805" s="51">
        <f>VLOOKUP(H1805,'[5]POB PROY 2017'!$D$4:$AP$190,38,FALSE)</f>
        <v>140.06925795053004</v>
      </c>
      <c r="AT1805" s="51">
        <f>VLOOKUP(H1805,'[5]POB PROY 2017'!$D$4:$AP$190,39,FALSE)</f>
        <v>15</v>
      </c>
      <c r="AU1805" s="58">
        <v>4243</v>
      </c>
      <c r="AV1805" s="109"/>
      <c r="AW1805" s="109"/>
    </row>
    <row r="1806" spans="1:49" s="33" customFormat="1" ht="12">
      <c r="A1806" s="21">
        <v>1802</v>
      </c>
      <c r="B1806" s="86">
        <v>7687</v>
      </c>
      <c r="C1806" s="76" t="s">
        <v>998</v>
      </c>
      <c r="D1806" s="76" t="s">
        <v>829</v>
      </c>
      <c r="E1806" s="76" t="s">
        <v>843</v>
      </c>
      <c r="F1806" s="44" t="s">
        <v>854</v>
      </c>
      <c r="G1806" s="78" t="s">
        <v>667</v>
      </c>
      <c r="H1806" s="86">
        <v>7687</v>
      </c>
      <c r="I1806" s="16">
        <f t="shared" si="1104"/>
        <v>1244</v>
      </c>
      <c r="J1806" s="51">
        <f>VLOOKUP(H1806,'[5]POB PROY 2017'!$D$4:$AP$190,3,FALSE)</f>
        <v>25</v>
      </c>
      <c r="K1806" s="51">
        <v>19</v>
      </c>
      <c r="L1806" s="51">
        <v>34</v>
      </c>
      <c r="M1806" s="51">
        <f>VLOOKUP(H1806,'[5]POB PROY 2017'!$D$4:$AP$190,6,FALSE)</f>
        <v>34</v>
      </c>
      <c r="N1806" s="51">
        <f>VLOOKUP(H1806,'[5]POB PROY 2017'!$D$4:$AP$190,7,FALSE)</f>
        <v>38</v>
      </c>
      <c r="O1806" s="51">
        <f>VLOOKUP(H1806,'[5]POB PROY 2017'!$D$4:$AP$190,8,FALSE)</f>
        <v>27</v>
      </c>
      <c r="P1806" s="51">
        <f>VLOOKUP(H1806,'[5]POB PROY 2017'!$D$4:$AP$190,9,FALSE)</f>
        <v>32</v>
      </c>
      <c r="Q1806" s="51">
        <f>VLOOKUP(H1806,'[5]POB PROY 2017'!$D$4:$AP$190,10,FALSE)</f>
        <v>32</v>
      </c>
      <c r="R1806" s="51">
        <f>VLOOKUP(H1806,'[5]POB PROY 2017'!$D$4:$AP$190,11,FALSE)</f>
        <v>32</v>
      </c>
      <c r="S1806" s="51">
        <f>VLOOKUP(H1806,'[5]POB PROY 2017'!$D$4:$AP$190,12,FALSE)</f>
        <v>32</v>
      </c>
      <c r="T1806" s="51">
        <f>VLOOKUP(H1806,'[5]POB PROY 2017'!$D$4:$AP$190,13,FALSE)</f>
        <v>31</v>
      </c>
      <c r="U1806" s="51">
        <f>VLOOKUP(H1806,'[5]POB PROY 2017'!$D$4:$AP$190,14,FALSE)</f>
        <v>30</v>
      </c>
      <c r="V1806" s="51">
        <f>VLOOKUP(H1806,'[5]POB PROY 2017'!$D$4:$AP$190,15,FALSE)</f>
        <v>29</v>
      </c>
      <c r="W1806" s="51">
        <f>VLOOKUP(H1806,'[5]POB PROY 2017'!$D$4:$AP$190,16,FALSE)</f>
        <v>29</v>
      </c>
      <c r="X1806" s="51">
        <f>VLOOKUP(H1806,'[5]POB PROY 2017'!$D$4:$AP$190,17,FALSE)</f>
        <v>28</v>
      </c>
      <c r="Y1806" s="51">
        <f>VLOOKUP(H1806,'[5]POB PROY 2017'!$D$4:$AP$190,18,FALSE)</f>
        <v>27</v>
      </c>
      <c r="Z1806" s="51">
        <f>VLOOKUP(H1806,'[5]POB PROY 2017'!$D$4:$AP$190,19,FALSE)</f>
        <v>27</v>
      </c>
      <c r="AA1806" s="51">
        <f>VLOOKUP(H1806,'[5]POB PROY 2017'!$D$4:$AP$190,20,FALSE)</f>
        <v>26</v>
      </c>
      <c r="AB1806" s="51">
        <f>VLOOKUP(H1806,'[5]POB PROY 2017'!$D$4:$AP$190,21,FALSE)</f>
        <v>24</v>
      </c>
      <c r="AC1806" s="51">
        <f>VLOOKUP(H1806,'[5]POB PROY 2017'!$D$4:$AP$190,22,FALSE)</f>
        <v>23</v>
      </c>
      <c r="AD1806" s="51">
        <f>VLOOKUP(H1806,'[5]POB PROY 2017'!$D$4:$AP$190,23,FALSE)</f>
        <v>97</v>
      </c>
      <c r="AE1806" s="51">
        <f>VLOOKUP(H1806,'[5]POB PROY 2017'!$D$4:$AP$190,24,FALSE)</f>
        <v>102</v>
      </c>
      <c r="AF1806" s="51">
        <f>VLOOKUP(H1806,'[5]POB PROY 2017'!$D$4:$AP$190,25,FALSE)</f>
        <v>91</v>
      </c>
      <c r="AG1806" s="51">
        <f>VLOOKUP(H1806,'[5]POB PROY 2017'!$D$4:$AP$190,26,FALSE)</f>
        <v>78</v>
      </c>
      <c r="AH1806" s="51">
        <f>VLOOKUP(H1806,'[5]POB PROY 2017'!$D$4:$AP$190,27,FALSE)</f>
        <v>71</v>
      </c>
      <c r="AI1806" s="51">
        <f>VLOOKUP(H1806,'[5]POB PROY 2017'!$D$4:$AP$190,28,FALSE)</f>
        <v>60</v>
      </c>
      <c r="AJ1806" s="51">
        <f>VLOOKUP(H1806,'[5]POB PROY 2017'!$D$4:$AP$190,29,FALSE)</f>
        <v>48</v>
      </c>
      <c r="AK1806" s="51">
        <f>VLOOKUP(H1806,'[5]POB PROY 2017'!$D$4:$AP$190,30,FALSE)</f>
        <v>32</v>
      </c>
      <c r="AL1806" s="51">
        <f>VLOOKUP(H1806,'[5]POB PROY 2017'!$D$4:$AP$190,31,FALSE)</f>
        <v>34</v>
      </c>
      <c r="AM1806" s="51">
        <f>VLOOKUP(H1806,'[5]POB PROY 2017'!$D$4:$AP$190,32,FALSE)</f>
        <v>20</v>
      </c>
      <c r="AN1806" s="51">
        <f>VLOOKUP(H1806,'[5]POB PROY 2017'!$D$4:$AP$190,33,FALSE)</f>
        <v>15</v>
      </c>
      <c r="AO1806" s="51">
        <f>VLOOKUP(H1806,'[5]POB PROY 2017'!$D$4:$AP$190,34,FALSE)</f>
        <v>10</v>
      </c>
      <c r="AP1806" s="51">
        <f>VLOOKUP(H1806,'[5]POB PROY 2017'!$D$4:$AP$190,35,FALSE)</f>
        <v>7</v>
      </c>
      <c r="AQ1806" s="51">
        <f>VLOOKUP(H1806,'[5]POB PROY 2017'!$D$4:$AP$190,36,FALSE)</f>
        <v>68.274770318021211</v>
      </c>
      <c r="AR1806" s="51">
        <f>VLOOKUP(H1806,'[5]POB PROY 2017'!$D$4:$AP$190,37,FALSE)</f>
        <v>59.957031802120156</v>
      </c>
      <c r="AS1806" s="51">
        <f>VLOOKUP(H1806,'[5]POB PROY 2017'!$D$4:$AP$190,38,FALSE)</f>
        <v>236.53568904593644</v>
      </c>
      <c r="AT1806" s="51">
        <f>VLOOKUP(H1806,'[5]POB PROY 2017'!$D$4:$AP$190,39,FALSE)</f>
        <v>25</v>
      </c>
      <c r="AU1806" s="58">
        <v>7687</v>
      </c>
      <c r="AV1806" s="109"/>
      <c r="AW1806" s="109"/>
    </row>
    <row r="1807" spans="1:49" s="33" customFormat="1" ht="12">
      <c r="A1807" s="21">
        <v>1803</v>
      </c>
      <c r="B1807" s="86">
        <v>7124</v>
      </c>
      <c r="C1807" s="76" t="s">
        <v>998</v>
      </c>
      <c r="D1807" s="76" t="s">
        <v>829</v>
      </c>
      <c r="E1807" s="76" t="s">
        <v>843</v>
      </c>
      <c r="F1807" s="42" t="s">
        <v>855</v>
      </c>
      <c r="G1807" s="39" t="s">
        <v>662</v>
      </c>
      <c r="H1807" s="86">
        <v>7124</v>
      </c>
      <c r="I1807" s="16">
        <f t="shared" si="1104"/>
        <v>415</v>
      </c>
      <c r="J1807" s="51">
        <f>VLOOKUP(H1807,'[5]POB PROY 2017'!$D$4:$AP$190,3,FALSE)</f>
        <v>7</v>
      </c>
      <c r="K1807" s="51">
        <v>9</v>
      </c>
      <c r="L1807" s="51">
        <v>9</v>
      </c>
      <c r="M1807" s="51">
        <f>VLOOKUP(H1807,'[5]POB PROY 2017'!$D$4:$AP$190,6,FALSE)</f>
        <v>7</v>
      </c>
      <c r="N1807" s="51">
        <f>VLOOKUP(H1807,'[5]POB PROY 2017'!$D$4:$AP$190,7,FALSE)</f>
        <v>10</v>
      </c>
      <c r="O1807" s="51">
        <f>VLOOKUP(H1807,'[5]POB PROY 2017'!$D$4:$AP$190,8,FALSE)</f>
        <v>11</v>
      </c>
      <c r="P1807" s="51">
        <f>VLOOKUP(H1807,'[5]POB PROY 2017'!$D$4:$AP$190,9,FALSE)</f>
        <v>11</v>
      </c>
      <c r="Q1807" s="51">
        <f>VLOOKUP(H1807,'[5]POB PROY 2017'!$D$4:$AP$190,10,FALSE)</f>
        <v>11</v>
      </c>
      <c r="R1807" s="51">
        <f>VLOOKUP(H1807,'[5]POB PROY 2017'!$D$4:$AP$190,11,FALSE)</f>
        <v>11</v>
      </c>
      <c r="S1807" s="51">
        <f>VLOOKUP(H1807,'[5]POB PROY 2017'!$D$4:$AP$190,12,FALSE)</f>
        <v>11</v>
      </c>
      <c r="T1807" s="51">
        <f>VLOOKUP(H1807,'[5]POB PROY 2017'!$D$4:$AP$190,13,FALSE)</f>
        <v>10</v>
      </c>
      <c r="U1807" s="51">
        <f>VLOOKUP(H1807,'[5]POB PROY 2017'!$D$4:$AP$190,14,FALSE)</f>
        <v>10</v>
      </c>
      <c r="V1807" s="51">
        <f>VLOOKUP(H1807,'[5]POB PROY 2017'!$D$4:$AP$190,15,FALSE)</f>
        <v>10</v>
      </c>
      <c r="W1807" s="51">
        <f>VLOOKUP(H1807,'[5]POB PROY 2017'!$D$4:$AP$190,16,FALSE)</f>
        <v>10</v>
      </c>
      <c r="X1807" s="51">
        <f>VLOOKUP(H1807,'[5]POB PROY 2017'!$D$4:$AP$190,17,FALSE)</f>
        <v>10</v>
      </c>
      <c r="Y1807" s="51">
        <f>VLOOKUP(H1807,'[5]POB PROY 2017'!$D$4:$AP$190,18,FALSE)</f>
        <v>9</v>
      </c>
      <c r="Z1807" s="51">
        <f>VLOOKUP(H1807,'[5]POB PROY 2017'!$D$4:$AP$190,19,FALSE)</f>
        <v>9</v>
      </c>
      <c r="AA1807" s="51">
        <f>VLOOKUP(H1807,'[5]POB PROY 2017'!$D$4:$AP$190,20,FALSE)</f>
        <v>9</v>
      </c>
      <c r="AB1807" s="51">
        <f>VLOOKUP(H1807,'[5]POB PROY 2017'!$D$4:$AP$190,21,FALSE)</f>
        <v>8</v>
      </c>
      <c r="AC1807" s="51">
        <f>VLOOKUP(H1807,'[5]POB PROY 2017'!$D$4:$AP$190,22,FALSE)</f>
        <v>8</v>
      </c>
      <c r="AD1807" s="51">
        <f>VLOOKUP(H1807,'[5]POB PROY 2017'!$D$4:$AP$190,23,FALSE)</f>
        <v>33</v>
      </c>
      <c r="AE1807" s="51">
        <f>VLOOKUP(H1807,'[5]POB PROY 2017'!$D$4:$AP$190,24,FALSE)</f>
        <v>35</v>
      </c>
      <c r="AF1807" s="51">
        <f>VLOOKUP(H1807,'[5]POB PROY 2017'!$D$4:$AP$190,25,FALSE)</f>
        <v>31</v>
      </c>
      <c r="AG1807" s="51">
        <f>VLOOKUP(H1807,'[5]POB PROY 2017'!$D$4:$AP$190,26,FALSE)</f>
        <v>26</v>
      </c>
      <c r="AH1807" s="51">
        <f>VLOOKUP(H1807,'[5]POB PROY 2017'!$D$4:$AP$190,27,FALSE)</f>
        <v>24</v>
      </c>
      <c r="AI1807" s="51">
        <f>VLOOKUP(H1807,'[5]POB PROY 2017'!$D$4:$AP$190,28,FALSE)</f>
        <v>20</v>
      </c>
      <c r="AJ1807" s="51">
        <f>VLOOKUP(H1807,'[5]POB PROY 2017'!$D$4:$AP$190,29,FALSE)</f>
        <v>16</v>
      </c>
      <c r="AK1807" s="51">
        <f>VLOOKUP(H1807,'[5]POB PROY 2017'!$D$4:$AP$190,30,FALSE)</f>
        <v>11</v>
      </c>
      <c r="AL1807" s="51">
        <f>VLOOKUP(H1807,'[5]POB PROY 2017'!$D$4:$AP$190,31,FALSE)</f>
        <v>12</v>
      </c>
      <c r="AM1807" s="51">
        <f>VLOOKUP(H1807,'[5]POB PROY 2017'!$D$4:$AP$190,32,FALSE)</f>
        <v>7</v>
      </c>
      <c r="AN1807" s="51">
        <f>VLOOKUP(H1807,'[5]POB PROY 2017'!$D$4:$AP$190,33,FALSE)</f>
        <v>5</v>
      </c>
      <c r="AO1807" s="51">
        <f>VLOOKUP(H1807,'[5]POB PROY 2017'!$D$4:$AP$190,34,FALSE)</f>
        <v>3</v>
      </c>
      <c r="AP1807" s="51">
        <f>VLOOKUP(H1807,'[5]POB PROY 2017'!$D$4:$AP$190,35,FALSE)</f>
        <v>2</v>
      </c>
      <c r="AQ1807" s="51">
        <f>VLOOKUP(H1807,'[5]POB PROY 2017'!$D$4:$AP$190,36,FALSE)</f>
        <v>23.222332155477034</v>
      </c>
      <c r="AR1807" s="51">
        <f>VLOOKUP(H1807,'[5]POB PROY 2017'!$D$4:$AP$190,37,FALSE)</f>
        <v>20.393215547703182</v>
      </c>
      <c r="AS1807" s="51">
        <f>VLOOKUP(H1807,'[5]POB PROY 2017'!$D$4:$AP$190,38,FALSE)</f>
        <v>80.453003533568904</v>
      </c>
      <c r="AT1807" s="51">
        <f>VLOOKUP(H1807,'[5]POB PROY 2017'!$D$4:$AP$190,39,FALSE)</f>
        <v>9</v>
      </c>
      <c r="AU1807" s="58">
        <v>7124</v>
      </c>
      <c r="AV1807" s="109"/>
      <c r="AW1807" s="109"/>
    </row>
    <row r="1808" spans="1:49" s="33" customFormat="1" ht="12">
      <c r="A1808" s="6">
        <v>1804</v>
      </c>
      <c r="B1808" s="86">
        <v>13849</v>
      </c>
      <c r="C1808" s="76" t="s">
        <v>998</v>
      </c>
      <c r="D1808" s="76" t="s">
        <v>829</v>
      </c>
      <c r="E1808" s="76" t="s">
        <v>843</v>
      </c>
      <c r="F1808" s="44" t="s">
        <v>990</v>
      </c>
      <c r="G1808" s="78" t="s">
        <v>662</v>
      </c>
      <c r="H1808" s="86">
        <v>13849</v>
      </c>
      <c r="I1808" s="16">
        <f t="shared" si="1104"/>
        <v>560</v>
      </c>
      <c r="J1808" s="51">
        <f>VLOOKUP(H1808,'[5]POB PROY 2017'!$D$4:$AP$190,3,FALSE)</f>
        <v>7</v>
      </c>
      <c r="K1808" s="51">
        <v>16</v>
      </c>
      <c r="L1808" s="51">
        <v>9</v>
      </c>
      <c r="M1808" s="51">
        <f>VLOOKUP(H1808,'[5]POB PROY 2017'!$D$4:$AP$190,6,FALSE)</f>
        <v>11</v>
      </c>
      <c r="N1808" s="51">
        <f>VLOOKUP(H1808,'[5]POB PROY 2017'!$D$4:$AP$190,7,FALSE)</f>
        <v>21</v>
      </c>
      <c r="O1808" s="51">
        <f>VLOOKUP(H1808,'[5]POB PROY 2017'!$D$4:$AP$190,8,FALSE)</f>
        <v>12</v>
      </c>
      <c r="P1808" s="51">
        <f>VLOOKUP(H1808,'[5]POB PROY 2017'!$D$4:$AP$190,9,FALSE)</f>
        <v>14</v>
      </c>
      <c r="Q1808" s="51">
        <f>VLOOKUP(H1808,'[5]POB PROY 2017'!$D$4:$AP$190,10,FALSE)</f>
        <v>14</v>
      </c>
      <c r="R1808" s="51">
        <f>VLOOKUP(H1808,'[5]POB PROY 2017'!$D$4:$AP$190,11,FALSE)</f>
        <v>14</v>
      </c>
      <c r="S1808" s="51">
        <f>VLOOKUP(H1808,'[5]POB PROY 2017'!$D$4:$AP$190,12,FALSE)</f>
        <v>14</v>
      </c>
      <c r="T1808" s="51">
        <f>VLOOKUP(H1808,'[5]POB PROY 2017'!$D$4:$AP$190,13,FALSE)</f>
        <v>14</v>
      </c>
      <c r="U1808" s="51">
        <f>VLOOKUP(H1808,'[5]POB PROY 2017'!$D$4:$AP$190,14,FALSE)</f>
        <v>14</v>
      </c>
      <c r="V1808" s="51">
        <f>VLOOKUP(H1808,'[5]POB PROY 2017'!$D$4:$AP$190,15,FALSE)</f>
        <v>13</v>
      </c>
      <c r="W1808" s="51">
        <f>VLOOKUP(H1808,'[5]POB PROY 2017'!$D$4:$AP$190,16,FALSE)</f>
        <v>13</v>
      </c>
      <c r="X1808" s="51">
        <f>VLOOKUP(H1808,'[5]POB PROY 2017'!$D$4:$AP$190,17,FALSE)</f>
        <v>13</v>
      </c>
      <c r="Y1808" s="51">
        <f>VLOOKUP(H1808,'[5]POB PROY 2017'!$D$4:$AP$190,18,FALSE)</f>
        <v>12</v>
      </c>
      <c r="Z1808" s="51">
        <f>VLOOKUP(H1808,'[5]POB PROY 2017'!$D$4:$AP$190,19,FALSE)</f>
        <v>12</v>
      </c>
      <c r="AA1808" s="51">
        <f>VLOOKUP(H1808,'[5]POB PROY 2017'!$D$4:$AP$190,20,FALSE)</f>
        <v>12</v>
      </c>
      <c r="AB1808" s="51">
        <f>VLOOKUP(H1808,'[5]POB PROY 2017'!$D$4:$AP$190,21,FALSE)</f>
        <v>11</v>
      </c>
      <c r="AC1808" s="51">
        <f>VLOOKUP(H1808,'[5]POB PROY 2017'!$D$4:$AP$190,22,FALSE)</f>
        <v>10</v>
      </c>
      <c r="AD1808" s="51">
        <f>VLOOKUP(H1808,'[5]POB PROY 2017'!$D$4:$AP$190,23,FALSE)</f>
        <v>44</v>
      </c>
      <c r="AE1808" s="51">
        <f>VLOOKUP(H1808,'[5]POB PROY 2017'!$D$4:$AP$190,24,FALSE)</f>
        <v>47</v>
      </c>
      <c r="AF1808" s="51">
        <f>VLOOKUP(H1808,'[5]POB PROY 2017'!$D$4:$AP$190,25,FALSE)</f>
        <v>41</v>
      </c>
      <c r="AG1808" s="51">
        <f>VLOOKUP(H1808,'[5]POB PROY 2017'!$D$4:$AP$190,26,FALSE)</f>
        <v>35</v>
      </c>
      <c r="AH1808" s="51">
        <f>VLOOKUP(H1808,'[5]POB PROY 2017'!$D$4:$AP$190,27,FALSE)</f>
        <v>33</v>
      </c>
      <c r="AI1808" s="51">
        <f>VLOOKUP(H1808,'[5]POB PROY 2017'!$D$4:$AP$190,28,FALSE)</f>
        <v>27</v>
      </c>
      <c r="AJ1808" s="51">
        <f>VLOOKUP(H1808,'[5]POB PROY 2017'!$D$4:$AP$190,29,FALSE)</f>
        <v>22</v>
      </c>
      <c r="AK1808" s="51">
        <f>VLOOKUP(H1808,'[5]POB PROY 2017'!$D$4:$AP$190,30,FALSE)</f>
        <v>15</v>
      </c>
      <c r="AL1808" s="51">
        <f>VLOOKUP(H1808,'[5]POB PROY 2017'!$D$4:$AP$190,31,FALSE)</f>
        <v>16</v>
      </c>
      <c r="AM1808" s="51">
        <f>VLOOKUP(H1808,'[5]POB PROY 2017'!$D$4:$AP$190,32,FALSE)</f>
        <v>9</v>
      </c>
      <c r="AN1808" s="51">
        <f>VLOOKUP(H1808,'[5]POB PROY 2017'!$D$4:$AP$190,33,FALSE)</f>
        <v>7</v>
      </c>
      <c r="AO1808" s="51">
        <f>VLOOKUP(H1808,'[5]POB PROY 2017'!$D$4:$AP$190,34,FALSE)</f>
        <v>5</v>
      </c>
      <c r="AP1808" s="51">
        <f>VLOOKUP(H1808,'[5]POB PROY 2017'!$D$4:$AP$190,35,FALSE)</f>
        <v>3</v>
      </c>
      <c r="AQ1808" s="51">
        <f>VLOOKUP(H1808,'[5]POB PROY 2017'!$D$4:$AP$190,36,FALSE)</f>
        <v>31.130176678445231</v>
      </c>
      <c r="AR1808" s="51">
        <f>VLOOKUP(H1808,'[5]POB PROY 2017'!$D$4:$AP$190,37,FALSE)</f>
        <v>27.337667844522969</v>
      </c>
      <c r="AS1808" s="51">
        <f>VLOOKUP(H1808,'[5]POB PROY 2017'!$D$4:$AP$190,38,FALSE)</f>
        <v>107.84946996466432</v>
      </c>
      <c r="AT1808" s="51">
        <f>VLOOKUP(H1808,'[5]POB PROY 2017'!$D$4:$AP$190,39,FALSE)</f>
        <v>11</v>
      </c>
      <c r="AU1808" s="58">
        <v>13849</v>
      </c>
      <c r="AV1808" s="109"/>
      <c r="AW1808" s="109"/>
    </row>
    <row r="1809" spans="1:49" s="33" customFormat="1" ht="12">
      <c r="A1809" s="21">
        <v>1805</v>
      </c>
      <c r="B1809" s="86">
        <v>16136</v>
      </c>
      <c r="C1809" s="76" t="s">
        <v>998</v>
      </c>
      <c r="D1809" s="76" t="s">
        <v>829</v>
      </c>
      <c r="E1809" s="76" t="s">
        <v>843</v>
      </c>
      <c r="F1809" s="44" t="s">
        <v>856</v>
      </c>
      <c r="G1809" s="78" t="s">
        <v>662</v>
      </c>
      <c r="H1809" s="86">
        <v>16136</v>
      </c>
      <c r="I1809" s="16">
        <f t="shared" si="1104"/>
        <v>524</v>
      </c>
      <c r="J1809" s="51">
        <f>VLOOKUP(H1809,'[5]POB PROY 2017'!$D$4:$AP$190,3,FALSE)</f>
        <v>11</v>
      </c>
      <c r="K1809" s="51">
        <v>11</v>
      </c>
      <c r="L1809" s="51">
        <v>10</v>
      </c>
      <c r="M1809" s="51">
        <f>VLOOKUP(H1809,'[5]POB PROY 2017'!$D$4:$AP$190,6,FALSE)</f>
        <v>9</v>
      </c>
      <c r="N1809" s="51">
        <f>VLOOKUP(H1809,'[5]POB PROY 2017'!$D$4:$AP$190,7,FALSE)</f>
        <v>7</v>
      </c>
      <c r="O1809" s="51">
        <f>VLOOKUP(H1809,'[5]POB PROY 2017'!$D$4:$AP$190,8,FALSE)</f>
        <v>5</v>
      </c>
      <c r="P1809" s="51">
        <f>VLOOKUP(H1809,'[5]POB PROY 2017'!$D$4:$AP$190,9,FALSE)</f>
        <v>14</v>
      </c>
      <c r="Q1809" s="51">
        <f>VLOOKUP(H1809,'[5]POB PROY 2017'!$D$4:$AP$190,10,FALSE)</f>
        <v>14</v>
      </c>
      <c r="R1809" s="51">
        <f>VLOOKUP(H1809,'[5]POB PROY 2017'!$D$4:$AP$190,11,FALSE)</f>
        <v>14</v>
      </c>
      <c r="S1809" s="51">
        <f>VLOOKUP(H1809,'[5]POB PROY 2017'!$D$4:$AP$190,12,FALSE)</f>
        <v>14</v>
      </c>
      <c r="T1809" s="51">
        <f>VLOOKUP(H1809,'[5]POB PROY 2017'!$D$4:$AP$190,13,FALSE)</f>
        <v>14</v>
      </c>
      <c r="U1809" s="51">
        <f>VLOOKUP(H1809,'[5]POB PROY 2017'!$D$4:$AP$190,14,FALSE)</f>
        <v>13</v>
      </c>
      <c r="V1809" s="51">
        <f>VLOOKUP(H1809,'[5]POB PROY 2017'!$D$4:$AP$190,15,FALSE)</f>
        <v>13</v>
      </c>
      <c r="W1809" s="51">
        <f>VLOOKUP(H1809,'[5]POB PROY 2017'!$D$4:$AP$190,16,FALSE)</f>
        <v>13</v>
      </c>
      <c r="X1809" s="51">
        <f>VLOOKUP(H1809,'[5]POB PROY 2017'!$D$4:$AP$190,17,FALSE)</f>
        <v>12</v>
      </c>
      <c r="Y1809" s="51">
        <f>VLOOKUP(H1809,'[5]POB PROY 2017'!$D$4:$AP$190,18,FALSE)</f>
        <v>12</v>
      </c>
      <c r="Z1809" s="51">
        <f>VLOOKUP(H1809,'[5]POB PROY 2017'!$D$4:$AP$190,19,FALSE)</f>
        <v>12</v>
      </c>
      <c r="AA1809" s="51">
        <f>VLOOKUP(H1809,'[5]POB PROY 2017'!$D$4:$AP$190,20,FALSE)</f>
        <v>11</v>
      </c>
      <c r="AB1809" s="51">
        <f>VLOOKUP(H1809,'[5]POB PROY 2017'!$D$4:$AP$190,21,FALSE)</f>
        <v>11</v>
      </c>
      <c r="AC1809" s="51">
        <f>VLOOKUP(H1809,'[5]POB PROY 2017'!$D$4:$AP$190,22,FALSE)</f>
        <v>10</v>
      </c>
      <c r="AD1809" s="51">
        <f>VLOOKUP(H1809,'[5]POB PROY 2017'!$D$4:$AP$190,23,FALSE)</f>
        <v>43</v>
      </c>
      <c r="AE1809" s="51">
        <f>VLOOKUP(H1809,'[5]POB PROY 2017'!$D$4:$AP$190,24,FALSE)</f>
        <v>45</v>
      </c>
      <c r="AF1809" s="51">
        <f>VLOOKUP(H1809,'[5]POB PROY 2017'!$D$4:$AP$190,25,FALSE)</f>
        <v>40</v>
      </c>
      <c r="AG1809" s="51">
        <f>VLOOKUP(H1809,'[5]POB PROY 2017'!$D$4:$AP$190,26,FALSE)</f>
        <v>34</v>
      </c>
      <c r="AH1809" s="51">
        <f>VLOOKUP(H1809,'[5]POB PROY 2017'!$D$4:$AP$190,27,FALSE)</f>
        <v>32</v>
      </c>
      <c r="AI1809" s="51">
        <f>VLOOKUP(H1809,'[5]POB PROY 2017'!$D$4:$AP$190,28,FALSE)</f>
        <v>27</v>
      </c>
      <c r="AJ1809" s="51">
        <f>VLOOKUP(H1809,'[5]POB PROY 2017'!$D$4:$AP$190,29,FALSE)</f>
        <v>21</v>
      </c>
      <c r="AK1809" s="51">
        <f>VLOOKUP(H1809,'[5]POB PROY 2017'!$D$4:$AP$190,30,FALSE)</f>
        <v>14</v>
      </c>
      <c r="AL1809" s="51">
        <f>VLOOKUP(H1809,'[5]POB PROY 2017'!$D$4:$AP$190,31,FALSE)</f>
        <v>15</v>
      </c>
      <c r="AM1809" s="51">
        <f>VLOOKUP(H1809,'[5]POB PROY 2017'!$D$4:$AP$190,32,FALSE)</f>
        <v>9</v>
      </c>
      <c r="AN1809" s="51">
        <f>VLOOKUP(H1809,'[5]POB PROY 2017'!$D$4:$AP$190,33,FALSE)</f>
        <v>7</v>
      </c>
      <c r="AO1809" s="51">
        <f>VLOOKUP(H1809,'[5]POB PROY 2017'!$D$4:$AP$190,34,FALSE)</f>
        <v>4</v>
      </c>
      <c r="AP1809" s="51">
        <f>VLOOKUP(H1809,'[5]POB PROY 2017'!$D$4:$AP$190,35,FALSE)</f>
        <v>3</v>
      </c>
      <c r="AQ1809" s="51">
        <f>VLOOKUP(H1809,'[5]POB PROY 2017'!$D$4:$AP$190,36,FALSE)</f>
        <v>30.183462897526503</v>
      </c>
      <c r="AR1809" s="51">
        <f>VLOOKUP(H1809,'[5]POB PROY 2017'!$D$4:$AP$190,37,FALSE)</f>
        <v>26.506289752650176</v>
      </c>
      <c r="AS1809" s="51">
        <f>VLOOKUP(H1809,'[5]POB PROY 2017'!$D$4:$AP$190,38,FALSE)</f>
        <v>104.5696113074205</v>
      </c>
      <c r="AT1809" s="51">
        <f>VLOOKUP(H1809,'[5]POB PROY 2017'!$D$4:$AP$190,39,FALSE)</f>
        <v>7</v>
      </c>
      <c r="AU1809" s="58">
        <v>16136</v>
      </c>
      <c r="AV1809" s="109"/>
      <c r="AW1809" s="109"/>
    </row>
    <row r="1810" spans="1:49" s="33" customFormat="1" ht="12">
      <c r="A1810" s="21">
        <v>1806</v>
      </c>
      <c r="B1810" s="91">
        <v>0</v>
      </c>
      <c r="C1810" s="71"/>
      <c r="D1810" s="71"/>
      <c r="E1810" s="71"/>
      <c r="F1810" s="72" t="s">
        <v>1115</v>
      </c>
      <c r="G1810" s="73"/>
      <c r="H1810" s="91">
        <v>0</v>
      </c>
      <c r="I1810" s="104">
        <f t="shared" si="1104"/>
        <v>4158</v>
      </c>
      <c r="J1810" s="74">
        <f>SUM(J1811:J1812)</f>
        <v>80</v>
      </c>
      <c r="K1810" s="74">
        <f t="shared" ref="K1810:AT1810" si="1109">SUM(K1811:K1812)</f>
        <v>96</v>
      </c>
      <c r="L1810" s="74">
        <f t="shared" si="1109"/>
        <v>106</v>
      </c>
      <c r="M1810" s="74">
        <f t="shared" si="1109"/>
        <v>87</v>
      </c>
      <c r="N1810" s="74">
        <f t="shared" si="1109"/>
        <v>102</v>
      </c>
      <c r="O1810" s="74">
        <f t="shared" si="1109"/>
        <v>76</v>
      </c>
      <c r="P1810" s="74">
        <f t="shared" si="1109"/>
        <v>88</v>
      </c>
      <c r="Q1810" s="74">
        <f t="shared" si="1109"/>
        <v>89</v>
      </c>
      <c r="R1810" s="74">
        <f t="shared" si="1109"/>
        <v>90</v>
      </c>
      <c r="S1810" s="74">
        <f t="shared" si="1109"/>
        <v>92</v>
      </c>
      <c r="T1810" s="74">
        <f t="shared" si="1109"/>
        <v>92</v>
      </c>
      <c r="U1810" s="74">
        <f t="shared" si="1109"/>
        <v>92</v>
      </c>
      <c r="V1810" s="74">
        <f t="shared" si="1109"/>
        <v>91</v>
      </c>
      <c r="W1810" s="74">
        <f t="shared" si="1109"/>
        <v>90</v>
      </c>
      <c r="X1810" s="74">
        <f t="shared" si="1109"/>
        <v>88</v>
      </c>
      <c r="Y1810" s="74">
        <f t="shared" si="1109"/>
        <v>87</v>
      </c>
      <c r="Z1810" s="74">
        <f t="shared" si="1109"/>
        <v>85</v>
      </c>
      <c r="AA1810" s="74">
        <f t="shared" si="1109"/>
        <v>83</v>
      </c>
      <c r="AB1810" s="74">
        <f t="shared" si="1109"/>
        <v>81</v>
      </c>
      <c r="AC1810" s="74">
        <f t="shared" si="1109"/>
        <v>79</v>
      </c>
      <c r="AD1810" s="74">
        <f t="shared" si="1109"/>
        <v>361</v>
      </c>
      <c r="AE1810" s="74">
        <f t="shared" si="1109"/>
        <v>330</v>
      </c>
      <c r="AF1810" s="74">
        <f t="shared" si="1109"/>
        <v>285</v>
      </c>
      <c r="AG1810" s="74">
        <f t="shared" si="1109"/>
        <v>292</v>
      </c>
      <c r="AH1810" s="74">
        <f t="shared" si="1109"/>
        <v>256</v>
      </c>
      <c r="AI1810" s="74">
        <f t="shared" si="1109"/>
        <v>227</v>
      </c>
      <c r="AJ1810" s="74">
        <f t="shared" si="1109"/>
        <v>164</v>
      </c>
      <c r="AK1810" s="74">
        <f t="shared" si="1109"/>
        <v>137</v>
      </c>
      <c r="AL1810" s="74">
        <f t="shared" si="1109"/>
        <v>109</v>
      </c>
      <c r="AM1810" s="74">
        <f t="shared" si="1109"/>
        <v>101</v>
      </c>
      <c r="AN1810" s="74">
        <f t="shared" si="1109"/>
        <v>48</v>
      </c>
      <c r="AO1810" s="74">
        <f t="shared" si="1109"/>
        <v>46</v>
      </c>
      <c r="AP1810" s="74">
        <f t="shared" si="1109"/>
        <v>28</v>
      </c>
      <c r="AQ1810" s="74">
        <f t="shared" si="1109"/>
        <v>205</v>
      </c>
      <c r="AR1810" s="74">
        <f t="shared" si="1109"/>
        <v>184</v>
      </c>
      <c r="AS1810" s="74">
        <f t="shared" si="1109"/>
        <v>786</v>
      </c>
      <c r="AT1810" s="74">
        <f t="shared" si="1109"/>
        <v>72</v>
      </c>
      <c r="AU1810" s="107">
        <v>0</v>
      </c>
      <c r="AV1810" s="109"/>
      <c r="AW1810" s="109"/>
    </row>
    <row r="1811" spans="1:49" s="33" customFormat="1" ht="12">
      <c r="A1811" s="6">
        <v>1807</v>
      </c>
      <c r="B1811" s="86">
        <v>4245</v>
      </c>
      <c r="C1811" s="76" t="s">
        <v>998</v>
      </c>
      <c r="D1811" s="76" t="s">
        <v>829</v>
      </c>
      <c r="E1811" s="76" t="s">
        <v>843</v>
      </c>
      <c r="F1811" s="44" t="s">
        <v>994</v>
      </c>
      <c r="G1811" s="39" t="s">
        <v>680</v>
      </c>
      <c r="H1811" s="86">
        <v>4245</v>
      </c>
      <c r="I1811" s="16">
        <f t="shared" si="1104"/>
        <v>3286</v>
      </c>
      <c r="J1811" s="51">
        <f>VLOOKUP(H1811,'[5]POB PROY 2017'!$D$4:$AP$190,3,FALSE)</f>
        <v>71</v>
      </c>
      <c r="K1811" s="51">
        <v>86</v>
      </c>
      <c r="L1811" s="51">
        <v>96</v>
      </c>
      <c r="M1811" s="51">
        <f>VLOOKUP(H1811,'[5]POB PROY 2017'!$D$4:$AP$190,6,FALSE)</f>
        <v>81</v>
      </c>
      <c r="N1811" s="51">
        <f>VLOOKUP(H1811,'[5]POB PROY 2017'!$D$4:$AP$190,7,FALSE)</f>
        <v>86</v>
      </c>
      <c r="O1811" s="51">
        <f>VLOOKUP(H1811,'[5]POB PROY 2017'!$D$4:$AP$190,8,FALSE)</f>
        <v>65</v>
      </c>
      <c r="P1811" s="51">
        <f>VLOOKUP(H1811,'[5]POB PROY 2017'!$D$4:$AP$190,9,FALSE)</f>
        <v>68</v>
      </c>
      <c r="Q1811" s="51">
        <f>VLOOKUP(H1811,'[5]POB PROY 2017'!$D$4:$AP$190,10,FALSE)</f>
        <v>69</v>
      </c>
      <c r="R1811" s="51">
        <f>VLOOKUP(H1811,'[5]POB PROY 2017'!$D$4:$AP$190,11,FALSE)</f>
        <v>70</v>
      </c>
      <c r="S1811" s="51">
        <f>VLOOKUP(H1811,'[5]POB PROY 2017'!$D$4:$AP$190,12,FALSE)</f>
        <v>71</v>
      </c>
      <c r="T1811" s="51">
        <f>VLOOKUP(H1811,'[5]POB PROY 2017'!$D$4:$AP$190,13,FALSE)</f>
        <v>71</v>
      </c>
      <c r="U1811" s="51">
        <f>VLOOKUP(H1811,'[5]POB PROY 2017'!$D$4:$AP$190,14,FALSE)</f>
        <v>71</v>
      </c>
      <c r="V1811" s="51">
        <f>VLOOKUP(H1811,'[5]POB PROY 2017'!$D$4:$AP$190,15,FALSE)</f>
        <v>71</v>
      </c>
      <c r="W1811" s="51">
        <f>VLOOKUP(H1811,'[5]POB PROY 2017'!$D$4:$AP$190,16,FALSE)</f>
        <v>70</v>
      </c>
      <c r="X1811" s="51">
        <f>VLOOKUP(H1811,'[5]POB PROY 2017'!$D$4:$AP$190,17,FALSE)</f>
        <v>68</v>
      </c>
      <c r="Y1811" s="51">
        <f>VLOOKUP(H1811,'[5]POB PROY 2017'!$D$4:$AP$190,18,FALSE)</f>
        <v>68</v>
      </c>
      <c r="Z1811" s="51">
        <f>VLOOKUP(H1811,'[5]POB PROY 2017'!$D$4:$AP$190,19,FALSE)</f>
        <v>66</v>
      </c>
      <c r="AA1811" s="51">
        <f>VLOOKUP(H1811,'[5]POB PROY 2017'!$D$4:$AP$190,20,FALSE)</f>
        <v>64</v>
      </c>
      <c r="AB1811" s="51">
        <f>VLOOKUP(H1811,'[5]POB PROY 2017'!$D$4:$AP$190,21,FALSE)</f>
        <v>63</v>
      </c>
      <c r="AC1811" s="51">
        <f>VLOOKUP(H1811,'[5]POB PROY 2017'!$D$4:$AP$190,22,FALSE)</f>
        <v>61</v>
      </c>
      <c r="AD1811" s="51">
        <f>VLOOKUP(H1811,'[5]POB PROY 2017'!$D$4:$AP$190,23,FALSE)</f>
        <v>280</v>
      </c>
      <c r="AE1811" s="51">
        <f>VLOOKUP(H1811,'[5]POB PROY 2017'!$D$4:$AP$190,24,FALSE)</f>
        <v>256</v>
      </c>
      <c r="AF1811" s="51">
        <f>VLOOKUP(H1811,'[5]POB PROY 2017'!$D$4:$AP$190,25,FALSE)</f>
        <v>221</v>
      </c>
      <c r="AG1811" s="51">
        <f>VLOOKUP(H1811,'[5]POB PROY 2017'!$D$4:$AP$190,26,FALSE)</f>
        <v>227</v>
      </c>
      <c r="AH1811" s="51">
        <f>VLOOKUP(H1811,'[5]POB PROY 2017'!$D$4:$AP$190,27,FALSE)</f>
        <v>199</v>
      </c>
      <c r="AI1811" s="51">
        <f>VLOOKUP(H1811,'[5]POB PROY 2017'!$D$4:$AP$190,28,FALSE)</f>
        <v>176</v>
      </c>
      <c r="AJ1811" s="51">
        <f>VLOOKUP(H1811,'[5]POB PROY 2017'!$D$4:$AP$190,29,FALSE)</f>
        <v>127</v>
      </c>
      <c r="AK1811" s="51">
        <f>VLOOKUP(H1811,'[5]POB PROY 2017'!$D$4:$AP$190,30,FALSE)</f>
        <v>106</v>
      </c>
      <c r="AL1811" s="51">
        <f>VLOOKUP(H1811,'[5]POB PROY 2017'!$D$4:$AP$190,31,FALSE)</f>
        <v>85</v>
      </c>
      <c r="AM1811" s="51">
        <f>VLOOKUP(H1811,'[5]POB PROY 2017'!$D$4:$AP$190,32,FALSE)</f>
        <v>78</v>
      </c>
      <c r="AN1811" s="51">
        <f>VLOOKUP(H1811,'[5]POB PROY 2017'!$D$4:$AP$190,33,FALSE)</f>
        <v>37</v>
      </c>
      <c r="AO1811" s="51">
        <f>VLOOKUP(H1811,'[5]POB PROY 2017'!$D$4:$AP$190,34,FALSE)</f>
        <v>36</v>
      </c>
      <c r="AP1811" s="51">
        <f>VLOOKUP(H1811,'[5]POB PROY 2017'!$D$4:$AP$190,35,FALSE)</f>
        <v>22</v>
      </c>
      <c r="AQ1811" s="51">
        <f>VLOOKUP(H1811,'[5]POB PROY 2017'!$D$4:$AP$190,36,FALSE)</f>
        <v>159</v>
      </c>
      <c r="AR1811" s="51">
        <f>VLOOKUP(H1811,'[5]POB PROY 2017'!$D$4:$AP$190,37,FALSE)</f>
        <v>143</v>
      </c>
      <c r="AS1811" s="51">
        <f>VLOOKUP(H1811,'[5]POB PROY 2017'!$D$4:$AP$190,38,FALSE)</f>
        <v>611</v>
      </c>
      <c r="AT1811" s="51">
        <f>VLOOKUP(H1811,'[5]POB PROY 2017'!$D$4:$AP$190,39,FALSE)</f>
        <v>62</v>
      </c>
      <c r="AU1811" s="58">
        <v>4245</v>
      </c>
      <c r="AV1811" s="109"/>
      <c r="AW1811" s="109"/>
    </row>
    <row r="1812" spans="1:49" s="33" customFormat="1" ht="12">
      <c r="A1812" s="21">
        <v>1808</v>
      </c>
      <c r="B1812" s="86">
        <v>4246</v>
      </c>
      <c r="C1812" s="76" t="s">
        <v>998</v>
      </c>
      <c r="D1812" s="76" t="s">
        <v>829</v>
      </c>
      <c r="E1812" s="76" t="s">
        <v>843</v>
      </c>
      <c r="F1812" s="44" t="s">
        <v>858</v>
      </c>
      <c r="G1812" s="78" t="s">
        <v>662</v>
      </c>
      <c r="H1812" s="86">
        <v>4246</v>
      </c>
      <c r="I1812" s="16">
        <f t="shared" si="1104"/>
        <v>872</v>
      </c>
      <c r="J1812" s="51">
        <f>VLOOKUP(H1812,'[5]POB PROY 2017'!$D$4:$AP$190,3,FALSE)</f>
        <v>9</v>
      </c>
      <c r="K1812" s="51">
        <v>10</v>
      </c>
      <c r="L1812" s="51">
        <v>10</v>
      </c>
      <c r="M1812" s="51">
        <f>VLOOKUP(H1812,'[5]POB PROY 2017'!$D$4:$AP$190,6,FALSE)</f>
        <v>6</v>
      </c>
      <c r="N1812" s="51">
        <f>VLOOKUP(H1812,'[5]POB PROY 2017'!$D$4:$AP$190,7,FALSE)</f>
        <v>16</v>
      </c>
      <c r="O1812" s="51">
        <f>VLOOKUP(H1812,'[5]POB PROY 2017'!$D$4:$AP$190,8,FALSE)</f>
        <v>11</v>
      </c>
      <c r="P1812" s="51">
        <f>VLOOKUP(H1812,'[5]POB PROY 2017'!$D$4:$AP$190,9,FALSE)</f>
        <v>20</v>
      </c>
      <c r="Q1812" s="51">
        <f>VLOOKUP(H1812,'[5]POB PROY 2017'!$D$4:$AP$190,10,FALSE)</f>
        <v>20</v>
      </c>
      <c r="R1812" s="51">
        <f>VLOOKUP(H1812,'[5]POB PROY 2017'!$D$4:$AP$190,11,FALSE)</f>
        <v>20</v>
      </c>
      <c r="S1812" s="51">
        <f>VLOOKUP(H1812,'[5]POB PROY 2017'!$D$4:$AP$190,12,FALSE)</f>
        <v>21</v>
      </c>
      <c r="T1812" s="51">
        <f>VLOOKUP(H1812,'[5]POB PROY 2017'!$D$4:$AP$190,13,FALSE)</f>
        <v>21</v>
      </c>
      <c r="U1812" s="51">
        <f>VLOOKUP(H1812,'[5]POB PROY 2017'!$D$4:$AP$190,14,FALSE)</f>
        <v>21</v>
      </c>
      <c r="V1812" s="51">
        <f>VLOOKUP(H1812,'[5]POB PROY 2017'!$D$4:$AP$190,15,FALSE)</f>
        <v>20</v>
      </c>
      <c r="W1812" s="51">
        <f>VLOOKUP(H1812,'[5]POB PROY 2017'!$D$4:$AP$190,16,FALSE)</f>
        <v>20</v>
      </c>
      <c r="X1812" s="51">
        <f>VLOOKUP(H1812,'[5]POB PROY 2017'!$D$4:$AP$190,17,FALSE)</f>
        <v>20</v>
      </c>
      <c r="Y1812" s="51">
        <f>VLOOKUP(H1812,'[5]POB PROY 2017'!$D$4:$AP$190,18,FALSE)</f>
        <v>19</v>
      </c>
      <c r="Z1812" s="51">
        <f>VLOOKUP(H1812,'[5]POB PROY 2017'!$D$4:$AP$190,19,FALSE)</f>
        <v>19</v>
      </c>
      <c r="AA1812" s="51">
        <f>VLOOKUP(H1812,'[5]POB PROY 2017'!$D$4:$AP$190,20,FALSE)</f>
        <v>19</v>
      </c>
      <c r="AB1812" s="51">
        <f>VLOOKUP(H1812,'[5]POB PROY 2017'!$D$4:$AP$190,21,FALSE)</f>
        <v>18</v>
      </c>
      <c r="AC1812" s="51">
        <f>VLOOKUP(H1812,'[5]POB PROY 2017'!$D$4:$AP$190,22,FALSE)</f>
        <v>18</v>
      </c>
      <c r="AD1812" s="51">
        <f>VLOOKUP(H1812,'[5]POB PROY 2017'!$D$4:$AP$190,23,FALSE)</f>
        <v>81</v>
      </c>
      <c r="AE1812" s="51">
        <f>VLOOKUP(H1812,'[5]POB PROY 2017'!$D$4:$AP$190,24,FALSE)</f>
        <v>74</v>
      </c>
      <c r="AF1812" s="51">
        <f>VLOOKUP(H1812,'[5]POB PROY 2017'!$D$4:$AP$190,25,FALSE)</f>
        <v>64</v>
      </c>
      <c r="AG1812" s="51">
        <f>VLOOKUP(H1812,'[5]POB PROY 2017'!$D$4:$AP$190,26,FALSE)</f>
        <v>65</v>
      </c>
      <c r="AH1812" s="51">
        <f>VLOOKUP(H1812,'[5]POB PROY 2017'!$D$4:$AP$190,27,FALSE)</f>
        <v>57</v>
      </c>
      <c r="AI1812" s="51">
        <f>VLOOKUP(H1812,'[5]POB PROY 2017'!$D$4:$AP$190,28,FALSE)</f>
        <v>51</v>
      </c>
      <c r="AJ1812" s="51">
        <f>VLOOKUP(H1812,'[5]POB PROY 2017'!$D$4:$AP$190,29,FALSE)</f>
        <v>37</v>
      </c>
      <c r="AK1812" s="51">
        <f>VLOOKUP(H1812,'[5]POB PROY 2017'!$D$4:$AP$190,30,FALSE)</f>
        <v>31</v>
      </c>
      <c r="AL1812" s="51">
        <f>VLOOKUP(H1812,'[5]POB PROY 2017'!$D$4:$AP$190,31,FALSE)</f>
        <v>24</v>
      </c>
      <c r="AM1812" s="51">
        <f>VLOOKUP(H1812,'[5]POB PROY 2017'!$D$4:$AP$190,32,FALSE)</f>
        <v>23</v>
      </c>
      <c r="AN1812" s="51">
        <f>VLOOKUP(H1812,'[5]POB PROY 2017'!$D$4:$AP$190,33,FALSE)</f>
        <v>11</v>
      </c>
      <c r="AO1812" s="51">
        <f>VLOOKUP(H1812,'[5]POB PROY 2017'!$D$4:$AP$190,34,FALSE)</f>
        <v>10</v>
      </c>
      <c r="AP1812" s="51">
        <f>VLOOKUP(H1812,'[5]POB PROY 2017'!$D$4:$AP$190,35,FALSE)</f>
        <v>6</v>
      </c>
      <c r="AQ1812" s="51">
        <f>VLOOKUP(H1812,'[5]POB PROY 2017'!$D$4:$AP$190,36,FALSE)</f>
        <v>46</v>
      </c>
      <c r="AR1812" s="51">
        <f>VLOOKUP(H1812,'[5]POB PROY 2017'!$D$4:$AP$190,37,FALSE)</f>
        <v>41</v>
      </c>
      <c r="AS1812" s="51">
        <f>VLOOKUP(H1812,'[5]POB PROY 2017'!$D$4:$AP$190,38,FALSE)</f>
        <v>175</v>
      </c>
      <c r="AT1812" s="51">
        <f>VLOOKUP(H1812,'[5]POB PROY 2017'!$D$4:$AP$190,39,FALSE)</f>
        <v>10</v>
      </c>
      <c r="AU1812" s="58">
        <v>4246</v>
      </c>
      <c r="AV1812" s="109"/>
      <c r="AW1812" s="109"/>
    </row>
    <row r="1813" spans="1:49" s="33" customFormat="1" ht="12">
      <c r="A1813" s="21">
        <v>1809</v>
      </c>
      <c r="B1813" s="91">
        <v>0</v>
      </c>
      <c r="C1813" s="71"/>
      <c r="D1813" s="71"/>
      <c r="E1813" s="71"/>
      <c r="F1813" s="72" t="s">
        <v>1116</v>
      </c>
      <c r="G1813" s="73"/>
      <c r="H1813" s="91">
        <v>0</v>
      </c>
      <c r="I1813" s="104">
        <f t="shared" si="1104"/>
        <v>9811</v>
      </c>
      <c r="J1813" s="74">
        <f>SUM(J1814:J1819)</f>
        <v>168</v>
      </c>
      <c r="K1813" s="74">
        <f t="shared" ref="K1813:AT1813" si="1110">SUM(K1814:K1819)</f>
        <v>163</v>
      </c>
      <c r="L1813" s="74">
        <f t="shared" si="1110"/>
        <v>196</v>
      </c>
      <c r="M1813" s="74">
        <f t="shared" si="1110"/>
        <v>190</v>
      </c>
      <c r="N1813" s="74">
        <f t="shared" si="1110"/>
        <v>195</v>
      </c>
      <c r="O1813" s="74">
        <f t="shared" si="1110"/>
        <v>218</v>
      </c>
      <c r="P1813" s="74">
        <f t="shared" si="1110"/>
        <v>263</v>
      </c>
      <c r="Q1813" s="74">
        <f t="shared" si="1110"/>
        <v>264</v>
      </c>
      <c r="R1813" s="74">
        <f t="shared" si="1110"/>
        <v>263</v>
      </c>
      <c r="S1813" s="74">
        <f t="shared" si="1110"/>
        <v>259</v>
      </c>
      <c r="T1813" s="74">
        <f t="shared" si="1110"/>
        <v>255</v>
      </c>
      <c r="U1813" s="74">
        <f t="shared" si="1110"/>
        <v>250</v>
      </c>
      <c r="V1813" s="74">
        <f t="shared" si="1110"/>
        <v>242</v>
      </c>
      <c r="W1813" s="74">
        <f t="shared" si="1110"/>
        <v>228</v>
      </c>
      <c r="X1813" s="74">
        <f t="shared" si="1110"/>
        <v>213</v>
      </c>
      <c r="Y1813" s="74">
        <f t="shared" si="1110"/>
        <v>196</v>
      </c>
      <c r="Z1813" s="74">
        <f t="shared" si="1110"/>
        <v>180</v>
      </c>
      <c r="AA1813" s="74">
        <f t="shared" si="1110"/>
        <v>167</v>
      </c>
      <c r="AB1813" s="74">
        <f t="shared" si="1110"/>
        <v>158</v>
      </c>
      <c r="AC1813" s="74">
        <f t="shared" si="1110"/>
        <v>152</v>
      </c>
      <c r="AD1813" s="74">
        <f t="shared" si="1110"/>
        <v>713</v>
      </c>
      <c r="AE1813" s="74">
        <f t="shared" si="1110"/>
        <v>817</v>
      </c>
      <c r="AF1813" s="74">
        <f t="shared" si="1110"/>
        <v>786</v>
      </c>
      <c r="AG1813" s="74">
        <f t="shared" si="1110"/>
        <v>686</v>
      </c>
      <c r="AH1813" s="74">
        <f t="shared" si="1110"/>
        <v>571</v>
      </c>
      <c r="AI1813" s="74">
        <f t="shared" si="1110"/>
        <v>576</v>
      </c>
      <c r="AJ1813" s="74">
        <f t="shared" si="1110"/>
        <v>453</v>
      </c>
      <c r="AK1813" s="74">
        <f t="shared" si="1110"/>
        <v>326</v>
      </c>
      <c r="AL1813" s="74">
        <f t="shared" si="1110"/>
        <v>219</v>
      </c>
      <c r="AM1813" s="74">
        <f t="shared" si="1110"/>
        <v>179</v>
      </c>
      <c r="AN1813" s="74">
        <f t="shared" si="1110"/>
        <v>125</v>
      </c>
      <c r="AO1813" s="74">
        <f t="shared" si="1110"/>
        <v>72</v>
      </c>
      <c r="AP1813" s="74">
        <f t="shared" si="1110"/>
        <v>68</v>
      </c>
      <c r="AQ1813" s="74">
        <f t="shared" si="1110"/>
        <v>583</v>
      </c>
      <c r="AR1813" s="74">
        <f t="shared" si="1110"/>
        <v>372</v>
      </c>
      <c r="AS1813" s="74">
        <f t="shared" si="1110"/>
        <v>1905</v>
      </c>
      <c r="AT1813" s="74">
        <f t="shared" si="1110"/>
        <v>197</v>
      </c>
      <c r="AU1813" s="107">
        <v>0</v>
      </c>
      <c r="AV1813" s="109"/>
      <c r="AW1813" s="109"/>
    </row>
    <row r="1814" spans="1:49" s="33" customFormat="1" ht="12">
      <c r="A1814" s="6">
        <v>1810</v>
      </c>
      <c r="B1814" s="86">
        <v>4247</v>
      </c>
      <c r="C1814" s="76" t="s">
        <v>998</v>
      </c>
      <c r="D1814" s="76" t="s">
        <v>829</v>
      </c>
      <c r="E1814" s="76" t="s">
        <v>859</v>
      </c>
      <c r="F1814" s="44" t="s">
        <v>865</v>
      </c>
      <c r="G1814" s="78" t="s">
        <v>680</v>
      </c>
      <c r="H1814" s="86">
        <v>4247</v>
      </c>
      <c r="I1814" s="16">
        <f t="shared" si="1104"/>
        <v>4042</v>
      </c>
      <c r="J1814" s="51">
        <f>VLOOKUP(H1814,'[5]POB PROY 2017'!$D$4:$AP$190,3,FALSE)</f>
        <v>81</v>
      </c>
      <c r="K1814" s="51">
        <v>80</v>
      </c>
      <c r="L1814" s="51">
        <v>93</v>
      </c>
      <c r="M1814" s="51">
        <f>VLOOKUP(H1814,'[5]POB PROY 2017'!$D$4:$AP$190,6,FALSE)</f>
        <v>92</v>
      </c>
      <c r="N1814" s="51">
        <f>VLOOKUP(H1814,'[5]POB PROY 2017'!$D$4:$AP$190,7,FALSE)</f>
        <v>95</v>
      </c>
      <c r="O1814" s="51">
        <f>VLOOKUP(H1814,'[5]POB PROY 2017'!$D$4:$AP$190,8,FALSE)</f>
        <v>110</v>
      </c>
      <c r="P1814" s="51">
        <f>VLOOKUP(H1814,'[5]POB PROY 2017'!$D$4:$AP$190,9,FALSE)</f>
        <v>106</v>
      </c>
      <c r="Q1814" s="51">
        <f>VLOOKUP(H1814,'[5]POB PROY 2017'!$D$4:$AP$190,10,FALSE)</f>
        <v>107</v>
      </c>
      <c r="R1814" s="51">
        <f>VLOOKUP(H1814,'[5]POB PROY 2017'!$D$4:$AP$190,11,FALSE)</f>
        <v>106</v>
      </c>
      <c r="S1814" s="51">
        <f>VLOOKUP(H1814,'[5]POB PROY 2017'!$D$4:$AP$190,12,FALSE)</f>
        <v>104</v>
      </c>
      <c r="T1814" s="51">
        <f>VLOOKUP(H1814,'[5]POB PROY 2017'!$D$4:$AP$190,13,FALSE)</f>
        <v>103</v>
      </c>
      <c r="U1814" s="51">
        <f>VLOOKUP(H1814,'[5]POB PROY 2017'!$D$4:$AP$190,14,FALSE)</f>
        <v>100</v>
      </c>
      <c r="V1814" s="51">
        <f>VLOOKUP(H1814,'[5]POB PROY 2017'!$D$4:$AP$190,15,FALSE)</f>
        <v>98</v>
      </c>
      <c r="W1814" s="51">
        <f>VLOOKUP(H1814,'[5]POB PROY 2017'!$D$4:$AP$190,16,FALSE)</f>
        <v>92</v>
      </c>
      <c r="X1814" s="51">
        <f>VLOOKUP(H1814,'[5]POB PROY 2017'!$D$4:$AP$190,17,FALSE)</f>
        <v>85</v>
      </c>
      <c r="Y1814" s="51">
        <f>VLOOKUP(H1814,'[5]POB PROY 2017'!$D$4:$AP$190,18,FALSE)</f>
        <v>79</v>
      </c>
      <c r="Z1814" s="51">
        <f>VLOOKUP(H1814,'[5]POB PROY 2017'!$D$4:$AP$190,19,FALSE)</f>
        <v>73</v>
      </c>
      <c r="AA1814" s="51">
        <f>VLOOKUP(H1814,'[5]POB PROY 2017'!$D$4:$AP$190,20,FALSE)</f>
        <v>68</v>
      </c>
      <c r="AB1814" s="51">
        <f>VLOOKUP(H1814,'[5]POB PROY 2017'!$D$4:$AP$190,21,FALSE)</f>
        <v>63</v>
      </c>
      <c r="AC1814" s="51">
        <f>VLOOKUP(H1814,'[5]POB PROY 2017'!$D$4:$AP$190,22,FALSE)</f>
        <v>62</v>
      </c>
      <c r="AD1814" s="51">
        <f>VLOOKUP(H1814,'[5]POB PROY 2017'!$D$4:$AP$190,23,FALSE)</f>
        <v>286</v>
      </c>
      <c r="AE1814" s="51">
        <f>VLOOKUP(H1814,'[5]POB PROY 2017'!$D$4:$AP$190,24,FALSE)</f>
        <v>328</v>
      </c>
      <c r="AF1814" s="51">
        <f>VLOOKUP(H1814,'[5]POB PROY 2017'!$D$4:$AP$190,25,FALSE)</f>
        <v>316</v>
      </c>
      <c r="AG1814" s="51">
        <f>VLOOKUP(H1814,'[5]POB PROY 2017'!$D$4:$AP$190,26,FALSE)</f>
        <v>276</v>
      </c>
      <c r="AH1814" s="51">
        <f>VLOOKUP(H1814,'[5]POB PROY 2017'!$D$4:$AP$190,27,FALSE)</f>
        <v>230</v>
      </c>
      <c r="AI1814" s="51">
        <f>VLOOKUP(H1814,'[5]POB PROY 2017'!$D$4:$AP$190,28,FALSE)</f>
        <v>231</v>
      </c>
      <c r="AJ1814" s="51">
        <f>VLOOKUP(H1814,'[5]POB PROY 2017'!$D$4:$AP$190,29,FALSE)</f>
        <v>181</v>
      </c>
      <c r="AK1814" s="51">
        <f>VLOOKUP(H1814,'[5]POB PROY 2017'!$D$4:$AP$190,30,FALSE)</f>
        <v>131</v>
      </c>
      <c r="AL1814" s="51">
        <f>VLOOKUP(H1814,'[5]POB PROY 2017'!$D$4:$AP$190,31,FALSE)</f>
        <v>88</v>
      </c>
      <c r="AM1814" s="51">
        <f>VLOOKUP(H1814,'[5]POB PROY 2017'!$D$4:$AP$190,32,FALSE)</f>
        <v>73</v>
      </c>
      <c r="AN1814" s="51">
        <f>VLOOKUP(H1814,'[5]POB PROY 2017'!$D$4:$AP$190,33,FALSE)</f>
        <v>50</v>
      </c>
      <c r="AO1814" s="51">
        <f>VLOOKUP(H1814,'[5]POB PROY 2017'!$D$4:$AP$190,34,FALSE)</f>
        <v>28</v>
      </c>
      <c r="AP1814" s="51">
        <f>VLOOKUP(H1814,'[5]POB PROY 2017'!$D$4:$AP$190,35,FALSE)</f>
        <v>27</v>
      </c>
      <c r="AQ1814" s="51">
        <f>VLOOKUP(H1814,'[5]POB PROY 2017'!$D$4:$AP$190,36,FALSE)</f>
        <v>234</v>
      </c>
      <c r="AR1814" s="51">
        <f>VLOOKUP(H1814,'[5]POB PROY 2017'!$D$4:$AP$190,37,FALSE)</f>
        <v>150</v>
      </c>
      <c r="AS1814" s="51">
        <f>VLOOKUP(H1814,'[5]POB PROY 2017'!$D$4:$AP$190,38,FALSE)</f>
        <v>764</v>
      </c>
      <c r="AT1814" s="51">
        <f>VLOOKUP(H1814,'[5]POB PROY 2017'!$D$4:$AP$190,39,FALSE)</f>
        <v>85</v>
      </c>
      <c r="AU1814" s="58">
        <v>4247</v>
      </c>
      <c r="AV1814" s="109"/>
      <c r="AW1814" s="109"/>
    </row>
    <row r="1815" spans="1:49" s="33" customFormat="1" ht="12">
      <c r="A1815" s="21">
        <v>1811</v>
      </c>
      <c r="B1815" s="86">
        <v>4248</v>
      </c>
      <c r="C1815" s="76" t="s">
        <v>998</v>
      </c>
      <c r="D1815" s="76" t="s">
        <v>829</v>
      </c>
      <c r="E1815" s="76" t="s">
        <v>910</v>
      </c>
      <c r="F1815" s="44" t="s">
        <v>376</v>
      </c>
      <c r="G1815" s="78" t="s">
        <v>662</v>
      </c>
      <c r="H1815" s="86">
        <v>4248</v>
      </c>
      <c r="I1815" s="16">
        <f t="shared" si="1104"/>
        <v>1716</v>
      </c>
      <c r="J1815" s="51">
        <f>VLOOKUP(H1815,'[5]POB PROY 2017'!$D$4:$AP$190,3,FALSE)</f>
        <v>32</v>
      </c>
      <c r="K1815" s="51">
        <v>34</v>
      </c>
      <c r="L1815" s="51">
        <v>36</v>
      </c>
      <c r="M1815" s="51">
        <f>VLOOKUP(H1815,'[5]POB PROY 2017'!$D$4:$AP$190,6,FALSE)</f>
        <v>31</v>
      </c>
      <c r="N1815" s="51">
        <f>VLOOKUP(H1815,'[5]POB PROY 2017'!$D$4:$AP$190,7,FALSE)</f>
        <v>29</v>
      </c>
      <c r="O1815" s="51">
        <f>VLOOKUP(H1815,'[5]POB PROY 2017'!$D$4:$AP$190,8,FALSE)</f>
        <v>33</v>
      </c>
      <c r="P1815" s="51">
        <f>VLOOKUP(H1815,'[5]POB PROY 2017'!$D$4:$AP$190,9,FALSE)</f>
        <v>46</v>
      </c>
      <c r="Q1815" s="51">
        <f>VLOOKUP(H1815,'[5]POB PROY 2017'!$D$4:$AP$190,10,FALSE)</f>
        <v>46</v>
      </c>
      <c r="R1815" s="51">
        <f>VLOOKUP(H1815,'[5]POB PROY 2017'!$D$4:$AP$190,11,FALSE)</f>
        <v>46</v>
      </c>
      <c r="S1815" s="51">
        <f>VLOOKUP(H1815,'[5]POB PROY 2017'!$D$4:$AP$190,12,FALSE)</f>
        <v>45</v>
      </c>
      <c r="T1815" s="51">
        <f>VLOOKUP(H1815,'[5]POB PROY 2017'!$D$4:$AP$190,13,FALSE)</f>
        <v>45</v>
      </c>
      <c r="U1815" s="51">
        <f>VLOOKUP(H1815,'[5]POB PROY 2017'!$D$4:$AP$190,14,FALSE)</f>
        <v>44</v>
      </c>
      <c r="V1815" s="51">
        <f>VLOOKUP(H1815,'[5]POB PROY 2017'!$D$4:$AP$190,15,FALSE)</f>
        <v>42</v>
      </c>
      <c r="W1815" s="51">
        <f>VLOOKUP(H1815,'[5]POB PROY 2017'!$D$4:$AP$190,16,FALSE)</f>
        <v>40</v>
      </c>
      <c r="X1815" s="51">
        <f>VLOOKUP(H1815,'[5]POB PROY 2017'!$D$4:$AP$190,17,FALSE)</f>
        <v>37</v>
      </c>
      <c r="Y1815" s="51">
        <f>VLOOKUP(H1815,'[5]POB PROY 2017'!$D$4:$AP$190,18,FALSE)</f>
        <v>34</v>
      </c>
      <c r="Z1815" s="51">
        <f>VLOOKUP(H1815,'[5]POB PROY 2017'!$D$4:$AP$190,19,FALSE)</f>
        <v>32</v>
      </c>
      <c r="AA1815" s="51">
        <f>VLOOKUP(H1815,'[5]POB PROY 2017'!$D$4:$AP$190,20,FALSE)</f>
        <v>29</v>
      </c>
      <c r="AB1815" s="51">
        <f>VLOOKUP(H1815,'[5]POB PROY 2017'!$D$4:$AP$190,21,FALSE)</f>
        <v>28</v>
      </c>
      <c r="AC1815" s="51">
        <f>VLOOKUP(H1815,'[5]POB PROY 2017'!$D$4:$AP$190,22,FALSE)</f>
        <v>27</v>
      </c>
      <c r="AD1815" s="51">
        <f>VLOOKUP(H1815,'[5]POB PROY 2017'!$D$4:$AP$190,23,FALSE)</f>
        <v>125</v>
      </c>
      <c r="AE1815" s="51">
        <f>VLOOKUP(H1815,'[5]POB PROY 2017'!$D$4:$AP$190,24,FALSE)</f>
        <v>143</v>
      </c>
      <c r="AF1815" s="51">
        <f>VLOOKUP(H1815,'[5]POB PROY 2017'!$D$4:$AP$190,25,FALSE)</f>
        <v>138</v>
      </c>
      <c r="AG1815" s="51">
        <f>VLOOKUP(H1815,'[5]POB PROY 2017'!$D$4:$AP$190,26,FALSE)</f>
        <v>120</v>
      </c>
      <c r="AH1815" s="51">
        <f>VLOOKUP(H1815,'[5]POB PROY 2017'!$D$4:$AP$190,27,FALSE)</f>
        <v>100</v>
      </c>
      <c r="AI1815" s="51">
        <f>VLOOKUP(H1815,'[5]POB PROY 2017'!$D$4:$AP$190,28,FALSE)</f>
        <v>101</v>
      </c>
      <c r="AJ1815" s="51">
        <f>VLOOKUP(H1815,'[5]POB PROY 2017'!$D$4:$AP$190,29,FALSE)</f>
        <v>80</v>
      </c>
      <c r="AK1815" s="51">
        <f>VLOOKUP(H1815,'[5]POB PROY 2017'!$D$4:$AP$190,30,FALSE)</f>
        <v>57</v>
      </c>
      <c r="AL1815" s="51">
        <f>VLOOKUP(H1815,'[5]POB PROY 2017'!$D$4:$AP$190,31,FALSE)</f>
        <v>38</v>
      </c>
      <c r="AM1815" s="51">
        <f>VLOOKUP(H1815,'[5]POB PROY 2017'!$D$4:$AP$190,32,FALSE)</f>
        <v>31</v>
      </c>
      <c r="AN1815" s="51">
        <f>VLOOKUP(H1815,'[5]POB PROY 2017'!$D$4:$AP$190,33,FALSE)</f>
        <v>22</v>
      </c>
      <c r="AO1815" s="51">
        <f>VLOOKUP(H1815,'[5]POB PROY 2017'!$D$4:$AP$190,34,FALSE)</f>
        <v>13</v>
      </c>
      <c r="AP1815" s="51">
        <f>VLOOKUP(H1815,'[5]POB PROY 2017'!$D$4:$AP$190,35,FALSE)</f>
        <v>12</v>
      </c>
      <c r="AQ1815" s="51">
        <f>VLOOKUP(H1815,'[5]POB PROY 2017'!$D$4:$AP$190,36,FALSE)</f>
        <v>102</v>
      </c>
      <c r="AR1815" s="51">
        <f>VLOOKUP(H1815,'[5]POB PROY 2017'!$D$4:$AP$190,37,FALSE)</f>
        <v>65</v>
      </c>
      <c r="AS1815" s="51">
        <f>VLOOKUP(H1815,'[5]POB PROY 2017'!$D$4:$AP$190,38,FALSE)</f>
        <v>335</v>
      </c>
      <c r="AT1815" s="51">
        <f>VLOOKUP(H1815,'[5]POB PROY 2017'!$D$4:$AP$190,39,FALSE)</f>
        <v>35</v>
      </c>
      <c r="AU1815" s="58">
        <v>4248</v>
      </c>
      <c r="AV1815" s="109"/>
      <c r="AW1815" s="109"/>
    </row>
    <row r="1816" spans="1:49" s="33" customFormat="1" ht="12">
      <c r="A1816" s="21">
        <v>1812</v>
      </c>
      <c r="B1816" s="86">
        <v>7122</v>
      </c>
      <c r="C1816" s="76" t="s">
        <v>998</v>
      </c>
      <c r="D1816" s="76" t="s">
        <v>829</v>
      </c>
      <c r="E1816" s="76" t="s">
        <v>910</v>
      </c>
      <c r="F1816" s="44" t="s">
        <v>609</v>
      </c>
      <c r="G1816" s="78" t="s">
        <v>662</v>
      </c>
      <c r="H1816" s="86">
        <v>7122</v>
      </c>
      <c r="I1816" s="16">
        <f t="shared" si="1104"/>
        <v>1343</v>
      </c>
      <c r="J1816" s="51">
        <f>VLOOKUP(H1816,'[5]POB PROY 2017'!$D$4:$AP$190,3,FALSE)</f>
        <v>18</v>
      </c>
      <c r="K1816" s="51">
        <v>18</v>
      </c>
      <c r="L1816" s="51">
        <v>22</v>
      </c>
      <c r="M1816" s="51">
        <f>VLOOKUP(H1816,'[5]POB PROY 2017'!$D$4:$AP$190,6,FALSE)</f>
        <v>20</v>
      </c>
      <c r="N1816" s="51">
        <f>VLOOKUP(H1816,'[5]POB PROY 2017'!$D$4:$AP$190,7,FALSE)</f>
        <v>22</v>
      </c>
      <c r="O1816" s="51">
        <f>VLOOKUP(H1816,'[5]POB PROY 2017'!$D$4:$AP$190,8,FALSE)</f>
        <v>24</v>
      </c>
      <c r="P1816" s="51">
        <f>VLOOKUP(H1816,'[5]POB PROY 2017'!$D$4:$AP$190,9,FALSE)</f>
        <v>37</v>
      </c>
      <c r="Q1816" s="51">
        <f>VLOOKUP(H1816,'[5]POB PROY 2017'!$D$4:$AP$190,10,FALSE)</f>
        <v>37</v>
      </c>
      <c r="R1816" s="51">
        <f>VLOOKUP(H1816,'[5]POB PROY 2017'!$D$4:$AP$190,11,FALSE)</f>
        <v>37</v>
      </c>
      <c r="S1816" s="51">
        <f>VLOOKUP(H1816,'[5]POB PROY 2017'!$D$4:$AP$190,12,FALSE)</f>
        <v>36</v>
      </c>
      <c r="T1816" s="51">
        <f>VLOOKUP(H1816,'[5]POB PROY 2017'!$D$4:$AP$190,13,FALSE)</f>
        <v>36</v>
      </c>
      <c r="U1816" s="51">
        <f>VLOOKUP(H1816,'[5]POB PROY 2017'!$D$4:$AP$190,14,FALSE)</f>
        <v>35</v>
      </c>
      <c r="V1816" s="51">
        <f>VLOOKUP(H1816,'[5]POB PROY 2017'!$D$4:$AP$190,15,FALSE)</f>
        <v>34</v>
      </c>
      <c r="W1816" s="51">
        <f>VLOOKUP(H1816,'[5]POB PROY 2017'!$D$4:$AP$190,16,FALSE)</f>
        <v>32</v>
      </c>
      <c r="X1816" s="51">
        <f>VLOOKUP(H1816,'[5]POB PROY 2017'!$D$4:$AP$190,17,FALSE)</f>
        <v>30</v>
      </c>
      <c r="Y1816" s="51">
        <f>VLOOKUP(H1816,'[5]POB PROY 2017'!$D$4:$AP$190,18,FALSE)</f>
        <v>28</v>
      </c>
      <c r="Z1816" s="51">
        <f>VLOOKUP(H1816,'[5]POB PROY 2017'!$D$4:$AP$190,19,FALSE)</f>
        <v>25</v>
      </c>
      <c r="AA1816" s="51">
        <f>VLOOKUP(H1816,'[5]POB PROY 2017'!$D$4:$AP$190,20,FALSE)</f>
        <v>23</v>
      </c>
      <c r="AB1816" s="51">
        <f>VLOOKUP(H1816,'[5]POB PROY 2017'!$D$4:$AP$190,21,FALSE)</f>
        <v>22</v>
      </c>
      <c r="AC1816" s="51">
        <f>VLOOKUP(H1816,'[5]POB PROY 2017'!$D$4:$AP$190,22,FALSE)</f>
        <v>21</v>
      </c>
      <c r="AD1816" s="51">
        <f>VLOOKUP(H1816,'[5]POB PROY 2017'!$D$4:$AP$190,23,FALSE)</f>
        <v>100</v>
      </c>
      <c r="AE1816" s="51">
        <f>VLOOKUP(H1816,'[5]POB PROY 2017'!$D$4:$AP$190,24,FALSE)</f>
        <v>115</v>
      </c>
      <c r="AF1816" s="51">
        <f>VLOOKUP(H1816,'[5]POB PROY 2017'!$D$4:$AP$190,25,FALSE)</f>
        <v>110</v>
      </c>
      <c r="AG1816" s="51">
        <f>VLOOKUP(H1816,'[5]POB PROY 2017'!$D$4:$AP$190,26,FALSE)</f>
        <v>96</v>
      </c>
      <c r="AH1816" s="51">
        <f>VLOOKUP(H1816,'[5]POB PROY 2017'!$D$4:$AP$190,27,FALSE)</f>
        <v>80</v>
      </c>
      <c r="AI1816" s="51">
        <f>VLOOKUP(H1816,'[5]POB PROY 2017'!$D$4:$AP$190,28,FALSE)</f>
        <v>81</v>
      </c>
      <c r="AJ1816" s="51">
        <f>VLOOKUP(H1816,'[5]POB PROY 2017'!$D$4:$AP$190,29,FALSE)</f>
        <v>64</v>
      </c>
      <c r="AK1816" s="51">
        <f>VLOOKUP(H1816,'[5]POB PROY 2017'!$D$4:$AP$190,30,FALSE)</f>
        <v>46</v>
      </c>
      <c r="AL1816" s="51">
        <f>VLOOKUP(H1816,'[5]POB PROY 2017'!$D$4:$AP$190,31,FALSE)</f>
        <v>31</v>
      </c>
      <c r="AM1816" s="51">
        <f>VLOOKUP(H1816,'[5]POB PROY 2017'!$D$4:$AP$190,32,FALSE)</f>
        <v>25</v>
      </c>
      <c r="AN1816" s="51">
        <f>VLOOKUP(H1816,'[5]POB PROY 2017'!$D$4:$AP$190,33,FALSE)</f>
        <v>18</v>
      </c>
      <c r="AO1816" s="51">
        <f>VLOOKUP(H1816,'[5]POB PROY 2017'!$D$4:$AP$190,34,FALSE)</f>
        <v>10</v>
      </c>
      <c r="AP1816" s="51">
        <f>VLOOKUP(H1816,'[5]POB PROY 2017'!$D$4:$AP$190,35,FALSE)</f>
        <v>10</v>
      </c>
      <c r="AQ1816" s="51">
        <f>VLOOKUP(H1816,'[5]POB PROY 2017'!$D$4:$AP$190,36,FALSE)</f>
        <v>82</v>
      </c>
      <c r="AR1816" s="51">
        <f>VLOOKUP(H1816,'[5]POB PROY 2017'!$D$4:$AP$190,37,FALSE)</f>
        <v>52</v>
      </c>
      <c r="AS1816" s="51">
        <f>VLOOKUP(H1816,'[5]POB PROY 2017'!$D$4:$AP$190,38,FALSE)</f>
        <v>267</v>
      </c>
      <c r="AT1816" s="51">
        <f>VLOOKUP(H1816,'[5]POB PROY 2017'!$D$4:$AP$190,39,FALSE)</f>
        <v>30</v>
      </c>
      <c r="AU1816" s="58">
        <v>7122</v>
      </c>
      <c r="AV1816" s="109"/>
      <c r="AW1816" s="109"/>
    </row>
    <row r="1817" spans="1:49" s="33" customFormat="1" ht="12">
      <c r="A1817" s="6">
        <v>1813</v>
      </c>
      <c r="B1817" s="86">
        <v>7166</v>
      </c>
      <c r="C1817" s="76" t="s">
        <v>998</v>
      </c>
      <c r="D1817" s="76" t="s">
        <v>829</v>
      </c>
      <c r="E1817" s="76" t="s">
        <v>859</v>
      </c>
      <c r="F1817" s="44" t="s">
        <v>866</v>
      </c>
      <c r="G1817" s="78" t="s">
        <v>662</v>
      </c>
      <c r="H1817" s="86">
        <v>7166</v>
      </c>
      <c r="I1817" s="16">
        <f t="shared" si="1104"/>
        <v>1026</v>
      </c>
      <c r="J1817" s="51">
        <f>VLOOKUP(H1817,'[5]POB PROY 2017'!$D$4:$AP$190,3,FALSE)</f>
        <v>16</v>
      </c>
      <c r="K1817" s="51">
        <v>10</v>
      </c>
      <c r="L1817" s="51">
        <v>19</v>
      </c>
      <c r="M1817" s="51">
        <f>VLOOKUP(H1817,'[5]POB PROY 2017'!$D$4:$AP$190,6,FALSE)</f>
        <v>20</v>
      </c>
      <c r="N1817" s="51">
        <f>VLOOKUP(H1817,'[5]POB PROY 2017'!$D$4:$AP$190,7,FALSE)</f>
        <v>15</v>
      </c>
      <c r="O1817" s="51">
        <f>VLOOKUP(H1817,'[5]POB PROY 2017'!$D$4:$AP$190,8,FALSE)</f>
        <v>20</v>
      </c>
      <c r="P1817" s="51">
        <f>VLOOKUP(H1817,'[5]POB PROY 2017'!$D$4:$AP$190,9,FALSE)</f>
        <v>28</v>
      </c>
      <c r="Q1817" s="51">
        <f>VLOOKUP(H1817,'[5]POB PROY 2017'!$D$4:$AP$190,10,FALSE)</f>
        <v>28</v>
      </c>
      <c r="R1817" s="51">
        <f>VLOOKUP(H1817,'[5]POB PROY 2017'!$D$4:$AP$190,11,FALSE)</f>
        <v>28</v>
      </c>
      <c r="S1817" s="51">
        <f>VLOOKUP(H1817,'[5]POB PROY 2017'!$D$4:$AP$190,12,FALSE)</f>
        <v>28</v>
      </c>
      <c r="T1817" s="51">
        <f>VLOOKUP(H1817,'[5]POB PROY 2017'!$D$4:$AP$190,13,FALSE)</f>
        <v>27</v>
      </c>
      <c r="U1817" s="51">
        <f>VLOOKUP(H1817,'[5]POB PROY 2017'!$D$4:$AP$190,14,FALSE)</f>
        <v>27</v>
      </c>
      <c r="V1817" s="51">
        <f>VLOOKUP(H1817,'[5]POB PROY 2017'!$D$4:$AP$190,15,FALSE)</f>
        <v>26</v>
      </c>
      <c r="W1817" s="51">
        <f>VLOOKUP(H1817,'[5]POB PROY 2017'!$D$4:$AP$190,16,FALSE)</f>
        <v>24</v>
      </c>
      <c r="X1817" s="51">
        <f>VLOOKUP(H1817,'[5]POB PROY 2017'!$D$4:$AP$190,17,FALSE)</f>
        <v>23</v>
      </c>
      <c r="Y1817" s="51">
        <f>VLOOKUP(H1817,'[5]POB PROY 2017'!$D$4:$AP$190,18,FALSE)</f>
        <v>21</v>
      </c>
      <c r="Z1817" s="51">
        <f>VLOOKUP(H1817,'[5]POB PROY 2017'!$D$4:$AP$190,19,FALSE)</f>
        <v>19</v>
      </c>
      <c r="AA1817" s="51">
        <f>VLOOKUP(H1817,'[5]POB PROY 2017'!$D$4:$AP$190,20,FALSE)</f>
        <v>18</v>
      </c>
      <c r="AB1817" s="51">
        <f>VLOOKUP(H1817,'[5]POB PROY 2017'!$D$4:$AP$190,21,FALSE)</f>
        <v>17</v>
      </c>
      <c r="AC1817" s="51">
        <f>VLOOKUP(H1817,'[5]POB PROY 2017'!$D$4:$AP$190,22,FALSE)</f>
        <v>16</v>
      </c>
      <c r="AD1817" s="51">
        <f>VLOOKUP(H1817,'[5]POB PROY 2017'!$D$4:$AP$190,23,FALSE)</f>
        <v>76</v>
      </c>
      <c r="AE1817" s="51">
        <f>VLOOKUP(H1817,'[5]POB PROY 2017'!$D$4:$AP$190,24,FALSE)</f>
        <v>87</v>
      </c>
      <c r="AF1817" s="51">
        <f>VLOOKUP(H1817,'[5]POB PROY 2017'!$D$4:$AP$190,25,FALSE)</f>
        <v>84</v>
      </c>
      <c r="AG1817" s="51">
        <f>VLOOKUP(H1817,'[5]POB PROY 2017'!$D$4:$AP$190,26,FALSE)</f>
        <v>73</v>
      </c>
      <c r="AH1817" s="51">
        <f>VLOOKUP(H1817,'[5]POB PROY 2017'!$D$4:$AP$190,27,FALSE)</f>
        <v>61</v>
      </c>
      <c r="AI1817" s="51">
        <f>VLOOKUP(H1817,'[5]POB PROY 2017'!$D$4:$AP$190,28,FALSE)</f>
        <v>62</v>
      </c>
      <c r="AJ1817" s="51">
        <f>VLOOKUP(H1817,'[5]POB PROY 2017'!$D$4:$AP$190,29,FALSE)</f>
        <v>48</v>
      </c>
      <c r="AK1817" s="51">
        <f>VLOOKUP(H1817,'[5]POB PROY 2017'!$D$4:$AP$190,30,FALSE)</f>
        <v>35</v>
      </c>
      <c r="AL1817" s="51">
        <f>VLOOKUP(H1817,'[5]POB PROY 2017'!$D$4:$AP$190,31,FALSE)</f>
        <v>23</v>
      </c>
      <c r="AM1817" s="51">
        <f>VLOOKUP(H1817,'[5]POB PROY 2017'!$D$4:$AP$190,32,FALSE)</f>
        <v>19</v>
      </c>
      <c r="AN1817" s="51">
        <f>VLOOKUP(H1817,'[5]POB PROY 2017'!$D$4:$AP$190,33,FALSE)</f>
        <v>13</v>
      </c>
      <c r="AO1817" s="51">
        <f>VLOOKUP(H1817,'[5]POB PROY 2017'!$D$4:$AP$190,34,FALSE)</f>
        <v>8</v>
      </c>
      <c r="AP1817" s="51">
        <f>VLOOKUP(H1817,'[5]POB PROY 2017'!$D$4:$AP$190,35,FALSE)</f>
        <v>7</v>
      </c>
      <c r="AQ1817" s="51">
        <f>VLOOKUP(H1817,'[5]POB PROY 2017'!$D$4:$AP$190,36,FALSE)</f>
        <v>62</v>
      </c>
      <c r="AR1817" s="51">
        <f>VLOOKUP(H1817,'[5]POB PROY 2017'!$D$4:$AP$190,37,FALSE)</f>
        <v>40</v>
      </c>
      <c r="AS1817" s="51">
        <f>VLOOKUP(H1817,'[5]POB PROY 2017'!$D$4:$AP$190,38,FALSE)</f>
        <v>204</v>
      </c>
      <c r="AT1817" s="51">
        <f>VLOOKUP(H1817,'[5]POB PROY 2017'!$D$4:$AP$190,39,FALSE)</f>
        <v>19</v>
      </c>
      <c r="AU1817" s="58">
        <v>7166</v>
      </c>
      <c r="AV1817" s="109"/>
      <c r="AW1817" s="109"/>
    </row>
    <row r="1818" spans="1:49" s="33" customFormat="1" ht="12">
      <c r="A1818" s="21">
        <v>1814</v>
      </c>
      <c r="B1818" s="86">
        <v>16134</v>
      </c>
      <c r="C1818" s="76" t="s">
        <v>998</v>
      </c>
      <c r="D1818" s="76" t="s">
        <v>829</v>
      </c>
      <c r="E1818" s="76" t="s">
        <v>859</v>
      </c>
      <c r="F1818" s="44" t="s">
        <v>867</v>
      </c>
      <c r="G1818" s="78" t="s">
        <v>662</v>
      </c>
      <c r="H1818" s="86">
        <v>16134</v>
      </c>
      <c r="I1818" s="16">
        <f t="shared" si="1104"/>
        <v>641</v>
      </c>
      <c r="J1818" s="51">
        <f>VLOOKUP(H1818,'[5]POB PROY 2017'!$D$4:$AP$190,3,FALSE)</f>
        <v>6</v>
      </c>
      <c r="K1818" s="51">
        <v>7</v>
      </c>
      <c r="L1818" s="51">
        <v>8</v>
      </c>
      <c r="M1818" s="51">
        <f>VLOOKUP(H1818,'[5]POB PROY 2017'!$D$4:$AP$190,6,FALSE)</f>
        <v>8</v>
      </c>
      <c r="N1818" s="51">
        <f>VLOOKUP(H1818,'[5]POB PROY 2017'!$D$4:$AP$190,7,FALSE)</f>
        <v>10</v>
      </c>
      <c r="O1818" s="51">
        <f>VLOOKUP(H1818,'[5]POB PROY 2017'!$D$4:$AP$190,8,FALSE)</f>
        <v>9</v>
      </c>
      <c r="P1818" s="51">
        <f>VLOOKUP(H1818,'[5]POB PROY 2017'!$D$4:$AP$190,9,FALSE)</f>
        <v>18</v>
      </c>
      <c r="Q1818" s="51">
        <f>VLOOKUP(H1818,'[5]POB PROY 2017'!$D$4:$AP$190,10,FALSE)</f>
        <v>18</v>
      </c>
      <c r="R1818" s="51">
        <f>VLOOKUP(H1818,'[5]POB PROY 2017'!$D$4:$AP$190,11,FALSE)</f>
        <v>18</v>
      </c>
      <c r="S1818" s="51">
        <f>VLOOKUP(H1818,'[5]POB PROY 2017'!$D$4:$AP$190,12,FALSE)</f>
        <v>18</v>
      </c>
      <c r="T1818" s="51">
        <f>VLOOKUP(H1818,'[5]POB PROY 2017'!$D$4:$AP$190,13,FALSE)</f>
        <v>17</v>
      </c>
      <c r="U1818" s="51">
        <f>VLOOKUP(H1818,'[5]POB PROY 2017'!$D$4:$AP$190,14,FALSE)</f>
        <v>17</v>
      </c>
      <c r="V1818" s="51">
        <f>VLOOKUP(H1818,'[5]POB PROY 2017'!$D$4:$AP$190,15,FALSE)</f>
        <v>16</v>
      </c>
      <c r="W1818" s="51">
        <f>VLOOKUP(H1818,'[5]POB PROY 2017'!$D$4:$AP$190,16,FALSE)</f>
        <v>16</v>
      </c>
      <c r="X1818" s="51">
        <f>VLOOKUP(H1818,'[5]POB PROY 2017'!$D$4:$AP$190,17,FALSE)</f>
        <v>15</v>
      </c>
      <c r="Y1818" s="51">
        <f>VLOOKUP(H1818,'[5]POB PROY 2017'!$D$4:$AP$190,18,FALSE)</f>
        <v>13</v>
      </c>
      <c r="Z1818" s="51">
        <f>VLOOKUP(H1818,'[5]POB PROY 2017'!$D$4:$AP$190,19,FALSE)</f>
        <v>12</v>
      </c>
      <c r="AA1818" s="51">
        <f>VLOOKUP(H1818,'[5]POB PROY 2017'!$D$4:$AP$190,20,FALSE)</f>
        <v>11</v>
      </c>
      <c r="AB1818" s="51">
        <f>VLOOKUP(H1818,'[5]POB PROY 2017'!$D$4:$AP$190,21,FALSE)</f>
        <v>11</v>
      </c>
      <c r="AC1818" s="51">
        <f>VLOOKUP(H1818,'[5]POB PROY 2017'!$D$4:$AP$190,22,FALSE)</f>
        <v>10</v>
      </c>
      <c r="AD1818" s="51">
        <f>VLOOKUP(H1818,'[5]POB PROY 2017'!$D$4:$AP$190,23,FALSE)</f>
        <v>49</v>
      </c>
      <c r="AE1818" s="51">
        <f>VLOOKUP(H1818,'[5]POB PROY 2017'!$D$4:$AP$190,24,FALSE)</f>
        <v>56</v>
      </c>
      <c r="AF1818" s="51">
        <f>VLOOKUP(H1818,'[5]POB PROY 2017'!$D$4:$AP$190,25,FALSE)</f>
        <v>54</v>
      </c>
      <c r="AG1818" s="51">
        <f>VLOOKUP(H1818,'[5]POB PROY 2017'!$D$4:$AP$190,26,FALSE)</f>
        <v>47</v>
      </c>
      <c r="AH1818" s="51">
        <f>VLOOKUP(H1818,'[5]POB PROY 2017'!$D$4:$AP$190,27,FALSE)</f>
        <v>39</v>
      </c>
      <c r="AI1818" s="51">
        <f>VLOOKUP(H1818,'[5]POB PROY 2017'!$D$4:$AP$190,28,FALSE)</f>
        <v>39</v>
      </c>
      <c r="AJ1818" s="51">
        <f>VLOOKUP(H1818,'[5]POB PROY 2017'!$D$4:$AP$190,29,FALSE)</f>
        <v>31</v>
      </c>
      <c r="AK1818" s="51">
        <f>VLOOKUP(H1818,'[5]POB PROY 2017'!$D$4:$AP$190,30,FALSE)</f>
        <v>22</v>
      </c>
      <c r="AL1818" s="51">
        <f>VLOOKUP(H1818,'[5]POB PROY 2017'!$D$4:$AP$190,31,FALSE)</f>
        <v>15</v>
      </c>
      <c r="AM1818" s="51">
        <f>VLOOKUP(H1818,'[5]POB PROY 2017'!$D$4:$AP$190,32,FALSE)</f>
        <v>12</v>
      </c>
      <c r="AN1818" s="51">
        <f>VLOOKUP(H1818,'[5]POB PROY 2017'!$D$4:$AP$190,33,FALSE)</f>
        <v>9</v>
      </c>
      <c r="AO1818" s="51">
        <f>VLOOKUP(H1818,'[5]POB PROY 2017'!$D$4:$AP$190,34,FALSE)</f>
        <v>5</v>
      </c>
      <c r="AP1818" s="51">
        <f>VLOOKUP(H1818,'[5]POB PROY 2017'!$D$4:$AP$190,35,FALSE)</f>
        <v>5</v>
      </c>
      <c r="AQ1818" s="51">
        <f>VLOOKUP(H1818,'[5]POB PROY 2017'!$D$4:$AP$190,36,FALSE)</f>
        <v>40</v>
      </c>
      <c r="AR1818" s="51">
        <f>VLOOKUP(H1818,'[5]POB PROY 2017'!$D$4:$AP$190,37,FALSE)</f>
        <v>25</v>
      </c>
      <c r="AS1818" s="51">
        <f>VLOOKUP(H1818,'[5]POB PROY 2017'!$D$4:$AP$190,38,FALSE)</f>
        <v>130</v>
      </c>
      <c r="AT1818" s="51">
        <f>VLOOKUP(H1818,'[5]POB PROY 2017'!$D$4:$AP$190,39,FALSE)</f>
        <v>9</v>
      </c>
      <c r="AU1818" s="58">
        <v>16134</v>
      </c>
      <c r="AV1818" s="109"/>
      <c r="AW1818" s="109"/>
    </row>
    <row r="1819" spans="1:49" s="33" customFormat="1" ht="12">
      <c r="A1819" s="21">
        <v>1815</v>
      </c>
      <c r="B1819" s="86">
        <v>16139</v>
      </c>
      <c r="C1819" s="76" t="s">
        <v>998</v>
      </c>
      <c r="D1819" s="76" t="s">
        <v>829</v>
      </c>
      <c r="E1819" s="76" t="s">
        <v>859</v>
      </c>
      <c r="F1819" s="44" t="s">
        <v>868</v>
      </c>
      <c r="G1819" s="78" t="s">
        <v>662</v>
      </c>
      <c r="H1819" s="86">
        <v>16139</v>
      </c>
      <c r="I1819" s="16">
        <f t="shared" si="1104"/>
        <v>1043</v>
      </c>
      <c r="J1819" s="51">
        <f>VLOOKUP(H1819,'[5]POB PROY 2017'!$D$4:$AP$190,3,FALSE)</f>
        <v>15</v>
      </c>
      <c r="K1819" s="51">
        <v>14</v>
      </c>
      <c r="L1819" s="51">
        <v>18</v>
      </c>
      <c r="M1819" s="51">
        <f>VLOOKUP(H1819,'[5]POB PROY 2017'!$D$4:$AP$190,6,FALSE)</f>
        <v>19</v>
      </c>
      <c r="N1819" s="51">
        <f>VLOOKUP(H1819,'[5]POB PROY 2017'!$D$4:$AP$190,7,FALSE)</f>
        <v>24</v>
      </c>
      <c r="O1819" s="51">
        <f>VLOOKUP(H1819,'[5]POB PROY 2017'!$D$4:$AP$190,8,FALSE)</f>
        <v>22</v>
      </c>
      <c r="P1819" s="51">
        <f>VLOOKUP(H1819,'[5]POB PROY 2017'!$D$4:$AP$190,9,FALSE)</f>
        <v>28</v>
      </c>
      <c r="Q1819" s="51">
        <f>VLOOKUP(H1819,'[5]POB PROY 2017'!$D$4:$AP$190,10,FALSE)</f>
        <v>28</v>
      </c>
      <c r="R1819" s="51">
        <f>VLOOKUP(H1819,'[5]POB PROY 2017'!$D$4:$AP$190,11,FALSE)</f>
        <v>28</v>
      </c>
      <c r="S1819" s="51">
        <f>VLOOKUP(H1819,'[5]POB PROY 2017'!$D$4:$AP$190,12,FALSE)</f>
        <v>28</v>
      </c>
      <c r="T1819" s="51">
        <f>VLOOKUP(H1819,'[5]POB PROY 2017'!$D$4:$AP$190,13,FALSE)</f>
        <v>27</v>
      </c>
      <c r="U1819" s="51">
        <f>VLOOKUP(H1819,'[5]POB PROY 2017'!$D$4:$AP$190,14,FALSE)</f>
        <v>27</v>
      </c>
      <c r="V1819" s="51">
        <f>VLOOKUP(H1819,'[5]POB PROY 2017'!$D$4:$AP$190,15,FALSE)</f>
        <v>26</v>
      </c>
      <c r="W1819" s="51">
        <f>VLOOKUP(H1819,'[5]POB PROY 2017'!$D$4:$AP$190,16,FALSE)</f>
        <v>24</v>
      </c>
      <c r="X1819" s="51">
        <f>VLOOKUP(H1819,'[5]POB PROY 2017'!$D$4:$AP$190,17,FALSE)</f>
        <v>23</v>
      </c>
      <c r="Y1819" s="51">
        <f>VLOOKUP(H1819,'[5]POB PROY 2017'!$D$4:$AP$190,18,FALSE)</f>
        <v>21</v>
      </c>
      <c r="Z1819" s="51">
        <f>VLOOKUP(H1819,'[5]POB PROY 2017'!$D$4:$AP$190,19,FALSE)</f>
        <v>19</v>
      </c>
      <c r="AA1819" s="51">
        <f>VLOOKUP(H1819,'[5]POB PROY 2017'!$D$4:$AP$190,20,FALSE)</f>
        <v>18</v>
      </c>
      <c r="AB1819" s="51">
        <f>VLOOKUP(H1819,'[5]POB PROY 2017'!$D$4:$AP$190,21,FALSE)</f>
        <v>17</v>
      </c>
      <c r="AC1819" s="51">
        <f>VLOOKUP(H1819,'[5]POB PROY 2017'!$D$4:$AP$190,22,FALSE)</f>
        <v>16</v>
      </c>
      <c r="AD1819" s="51">
        <f>VLOOKUP(H1819,'[5]POB PROY 2017'!$D$4:$AP$190,23,FALSE)</f>
        <v>77</v>
      </c>
      <c r="AE1819" s="51">
        <f>VLOOKUP(H1819,'[5]POB PROY 2017'!$D$4:$AP$190,24,FALSE)</f>
        <v>88</v>
      </c>
      <c r="AF1819" s="51">
        <f>VLOOKUP(H1819,'[5]POB PROY 2017'!$D$4:$AP$190,25,FALSE)</f>
        <v>84</v>
      </c>
      <c r="AG1819" s="51">
        <f>VLOOKUP(H1819,'[5]POB PROY 2017'!$D$4:$AP$190,26,FALSE)</f>
        <v>74</v>
      </c>
      <c r="AH1819" s="51">
        <f>VLOOKUP(H1819,'[5]POB PROY 2017'!$D$4:$AP$190,27,FALSE)</f>
        <v>61</v>
      </c>
      <c r="AI1819" s="51">
        <f>VLOOKUP(H1819,'[5]POB PROY 2017'!$D$4:$AP$190,28,FALSE)</f>
        <v>62</v>
      </c>
      <c r="AJ1819" s="51">
        <f>VLOOKUP(H1819,'[5]POB PROY 2017'!$D$4:$AP$190,29,FALSE)</f>
        <v>49</v>
      </c>
      <c r="AK1819" s="51">
        <f>VLOOKUP(H1819,'[5]POB PROY 2017'!$D$4:$AP$190,30,FALSE)</f>
        <v>35</v>
      </c>
      <c r="AL1819" s="51">
        <f>VLOOKUP(H1819,'[5]POB PROY 2017'!$D$4:$AP$190,31,FALSE)</f>
        <v>24</v>
      </c>
      <c r="AM1819" s="51">
        <f>VLOOKUP(H1819,'[5]POB PROY 2017'!$D$4:$AP$190,32,FALSE)</f>
        <v>19</v>
      </c>
      <c r="AN1819" s="51">
        <f>VLOOKUP(H1819,'[5]POB PROY 2017'!$D$4:$AP$190,33,FALSE)</f>
        <v>13</v>
      </c>
      <c r="AO1819" s="51">
        <f>VLOOKUP(H1819,'[5]POB PROY 2017'!$D$4:$AP$190,34,FALSE)</f>
        <v>8</v>
      </c>
      <c r="AP1819" s="51">
        <f>VLOOKUP(H1819,'[5]POB PROY 2017'!$D$4:$AP$190,35,FALSE)</f>
        <v>7</v>
      </c>
      <c r="AQ1819" s="51">
        <f>VLOOKUP(H1819,'[5]POB PROY 2017'!$D$4:$AP$190,36,FALSE)</f>
        <v>63</v>
      </c>
      <c r="AR1819" s="51">
        <f>VLOOKUP(H1819,'[5]POB PROY 2017'!$D$4:$AP$190,37,FALSE)</f>
        <v>40</v>
      </c>
      <c r="AS1819" s="51">
        <f>VLOOKUP(H1819,'[5]POB PROY 2017'!$D$4:$AP$190,38,FALSE)</f>
        <v>205</v>
      </c>
      <c r="AT1819" s="51">
        <f>VLOOKUP(H1819,'[5]POB PROY 2017'!$D$4:$AP$190,39,FALSE)</f>
        <v>19</v>
      </c>
      <c r="AU1819" s="58">
        <v>16139</v>
      </c>
      <c r="AV1819" s="109"/>
      <c r="AW1819" s="109"/>
    </row>
    <row r="1820" spans="1:49" s="33" customFormat="1" ht="12">
      <c r="A1820" s="6">
        <v>1816</v>
      </c>
      <c r="B1820" s="91">
        <v>0</v>
      </c>
      <c r="C1820" s="71"/>
      <c r="D1820" s="71"/>
      <c r="E1820" s="71"/>
      <c r="F1820" s="72" t="s">
        <v>1117</v>
      </c>
      <c r="G1820" s="73"/>
      <c r="H1820" s="91">
        <v>0</v>
      </c>
      <c r="I1820" s="104">
        <f t="shared" si="1104"/>
        <v>7778</v>
      </c>
      <c r="J1820" s="74">
        <f>J1821</f>
        <v>141</v>
      </c>
      <c r="K1820" s="74">
        <f t="shared" ref="K1820:AT1820" si="1111">K1821</f>
        <v>163</v>
      </c>
      <c r="L1820" s="74">
        <f t="shared" si="1111"/>
        <v>143</v>
      </c>
      <c r="M1820" s="74">
        <f t="shared" si="1111"/>
        <v>141</v>
      </c>
      <c r="N1820" s="74">
        <f t="shared" si="1111"/>
        <v>164</v>
      </c>
      <c r="O1820" s="74">
        <f t="shared" si="1111"/>
        <v>155</v>
      </c>
      <c r="P1820" s="74">
        <f t="shared" si="1111"/>
        <v>149</v>
      </c>
      <c r="Q1820" s="74">
        <f t="shared" si="1111"/>
        <v>154</v>
      </c>
      <c r="R1820" s="74">
        <f t="shared" si="1111"/>
        <v>159</v>
      </c>
      <c r="S1820" s="74">
        <f t="shared" si="1111"/>
        <v>164</v>
      </c>
      <c r="T1820" s="74">
        <f t="shared" si="1111"/>
        <v>169</v>
      </c>
      <c r="U1820" s="74">
        <f t="shared" si="1111"/>
        <v>175</v>
      </c>
      <c r="V1820" s="74">
        <f t="shared" si="1111"/>
        <v>176</v>
      </c>
      <c r="W1820" s="74">
        <f t="shared" si="1111"/>
        <v>172</v>
      </c>
      <c r="X1820" s="74">
        <f t="shared" si="1111"/>
        <v>163</v>
      </c>
      <c r="Y1820" s="74">
        <f t="shared" si="1111"/>
        <v>155</v>
      </c>
      <c r="Z1820" s="74">
        <f t="shared" si="1111"/>
        <v>146</v>
      </c>
      <c r="AA1820" s="74">
        <f t="shared" si="1111"/>
        <v>139</v>
      </c>
      <c r="AB1820" s="74">
        <f t="shared" si="1111"/>
        <v>134</v>
      </c>
      <c r="AC1820" s="74">
        <f t="shared" si="1111"/>
        <v>132</v>
      </c>
      <c r="AD1820" s="74">
        <f t="shared" si="1111"/>
        <v>614</v>
      </c>
      <c r="AE1820" s="74">
        <f t="shared" si="1111"/>
        <v>616</v>
      </c>
      <c r="AF1820" s="74">
        <f t="shared" si="1111"/>
        <v>593</v>
      </c>
      <c r="AG1820" s="74">
        <f t="shared" si="1111"/>
        <v>605</v>
      </c>
      <c r="AH1820" s="74">
        <f t="shared" si="1111"/>
        <v>542</v>
      </c>
      <c r="AI1820" s="74">
        <f t="shared" si="1111"/>
        <v>436</v>
      </c>
      <c r="AJ1820" s="74">
        <f t="shared" si="1111"/>
        <v>377</v>
      </c>
      <c r="AK1820" s="74">
        <f t="shared" si="1111"/>
        <v>288</v>
      </c>
      <c r="AL1820" s="74">
        <f t="shared" si="1111"/>
        <v>210</v>
      </c>
      <c r="AM1820" s="74">
        <f t="shared" si="1111"/>
        <v>172</v>
      </c>
      <c r="AN1820" s="74">
        <f t="shared" si="1111"/>
        <v>112</v>
      </c>
      <c r="AO1820" s="74">
        <f t="shared" si="1111"/>
        <v>64</v>
      </c>
      <c r="AP1820" s="74">
        <f t="shared" si="1111"/>
        <v>55</v>
      </c>
      <c r="AQ1820" s="74">
        <f t="shared" si="1111"/>
        <v>447</v>
      </c>
      <c r="AR1820" s="74">
        <f t="shared" si="1111"/>
        <v>326</v>
      </c>
      <c r="AS1820" s="74">
        <f t="shared" si="1111"/>
        <v>1651</v>
      </c>
      <c r="AT1820" s="74">
        <f t="shared" si="1111"/>
        <v>159</v>
      </c>
      <c r="AU1820" s="107">
        <v>0</v>
      </c>
      <c r="AV1820" s="109"/>
      <c r="AW1820" s="109"/>
    </row>
    <row r="1821" spans="1:49" s="33" customFormat="1" ht="12">
      <c r="A1821" s="21">
        <v>1817</v>
      </c>
      <c r="B1821" s="86">
        <v>4249</v>
      </c>
      <c r="C1821" s="76" t="s">
        <v>998</v>
      </c>
      <c r="D1821" s="76" t="s">
        <v>829</v>
      </c>
      <c r="E1821" s="76" t="s">
        <v>859</v>
      </c>
      <c r="F1821" s="44" t="s">
        <v>863</v>
      </c>
      <c r="G1821" s="78" t="s">
        <v>661</v>
      </c>
      <c r="H1821" s="86">
        <v>4249</v>
      </c>
      <c r="I1821" s="16">
        <f t="shared" si="1104"/>
        <v>7778</v>
      </c>
      <c r="J1821" s="51">
        <f>VLOOKUP(H1821,'[5]POB PROY 2017'!$D$4:$AP$190,3,FALSE)</f>
        <v>141</v>
      </c>
      <c r="K1821" s="51">
        <v>163</v>
      </c>
      <c r="L1821" s="51">
        <v>143</v>
      </c>
      <c r="M1821" s="51">
        <f>VLOOKUP(H1821,'[5]POB PROY 2017'!$D$4:$AP$190,6,FALSE)</f>
        <v>141</v>
      </c>
      <c r="N1821" s="51">
        <f>VLOOKUP(H1821,'[5]POB PROY 2017'!$D$4:$AP$190,7,FALSE)</f>
        <v>164</v>
      </c>
      <c r="O1821" s="51">
        <f>VLOOKUP(H1821,'[5]POB PROY 2017'!$D$4:$AP$190,8,FALSE)</f>
        <v>155</v>
      </c>
      <c r="P1821" s="51">
        <f>VLOOKUP(H1821,'[5]POB PROY 2017'!$D$4:$AP$190,9,FALSE)</f>
        <v>149</v>
      </c>
      <c r="Q1821" s="51">
        <f>VLOOKUP(H1821,'[5]POB PROY 2017'!$D$4:$AP$190,10,FALSE)</f>
        <v>154</v>
      </c>
      <c r="R1821" s="51">
        <f>VLOOKUP(H1821,'[5]POB PROY 2017'!$D$4:$AP$190,11,FALSE)</f>
        <v>159</v>
      </c>
      <c r="S1821" s="51">
        <f>VLOOKUP(H1821,'[5]POB PROY 2017'!$D$4:$AP$190,12,FALSE)</f>
        <v>164</v>
      </c>
      <c r="T1821" s="51">
        <f>VLOOKUP(H1821,'[5]POB PROY 2017'!$D$4:$AP$190,13,FALSE)</f>
        <v>169</v>
      </c>
      <c r="U1821" s="51">
        <f>VLOOKUP(H1821,'[5]POB PROY 2017'!$D$4:$AP$190,14,FALSE)</f>
        <v>175</v>
      </c>
      <c r="V1821" s="51">
        <f>VLOOKUP(H1821,'[5]POB PROY 2017'!$D$4:$AP$190,15,FALSE)</f>
        <v>176</v>
      </c>
      <c r="W1821" s="51">
        <f>VLOOKUP(H1821,'[5]POB PROY 2017'!$D$4:$AP$190,16,FALSE)</f>
        <v>172</v>
      </c>
      <c r="X1821" s="51">
        <f>VLOOKUP(H1821,'[5]POB PROY 2017'!$D$4:$AP$190,17,FALSE)</f>
        <v>163</v>
      </c>
      <c r="Y1821" s="51">
        <f>VLOOKUP(H1821,'[5]POB PROY 2017'!$D$4:$AP$190,18,FALSE)</f>
        <v>155</v>
      </c>
      <c r="Z1821" s="51">
        <f>VLOOKUP(H1821,'[5]POB PROY 2017'!$D$4:$AP$190,19,FALSE)</f>
        <v>146</v>
      </c>
      <c r="AA1821" s="51">
        <f>VLOOKUP(H1821,'[5]POB PROY 2017'!$D$4:$AP$190,20,FALSE)</f>
        <v>139</v>
      </c>
      <c r="AB1821" s="51">
        <f>VLOOKUP(H1821,'[5]POB PROY 2017'!$D$4:$AP$190,21,FALSE)</f>
        <v>134</v>
      </c>
      <c r="AC1821" s="51">
        <f>VLOOKUP(H1821,'[5]POB PROY 2017'!$D$4:$AP$190,22,FALSE)</f>
        <v>132</v>
      </c>
      <c r="AD1821" s="51">
        <f>VLOOKUP(H1821,'[5]POB PROY 2017'!$D$4:$AP$190,23,FALSE)</f>
        <v>614</v>
      </c>
      <c r="AE1821" s="51">
        <f>VLOOKUP(H1821,'[5]POB PROY 2017'!$D$4:$AP$190,24,FALSE)</f>
        <v>616</v>
      </c>
      <c r="AF1821" s="51">
        <f>VLOOKUP(H1821,'[5]POB PROY 2017'!$D$4:$AP$190,25,FALSE)</f>
        <v>593</v>
      </c>
      <c r="AG1821" s="51">
        <f>VLOOKUP(H1821,'[5]POB PROY 2017'!$D$4:$AP$190,26,FALSE)</f>
        <v>605</v>
      </c>
      <c r="AH1821" s="51">
        <f>VLOOKUP(H1821,'[5]POB PROY 2017'!$D$4:$AP$190,27,FALSE)</f>
        <v>542</v>
      </c>
      <c r="AI1821" s="51">
        <f>VLOOKUP(H1821,'[5]POB PROY 2017'!$D$4:$AP$190,28,FALSE)</f>
        <v>436</v>
      </c>
      <c r="AJ1821" s="51">
        <f>VLOOKUP(H1821,'[5]POB PROY 2017'!$D$4:$AP$190,29,FALSE)</f>
        <v>377</v>
      </c>
      <c r="AK1821" s="51">
        <f>VLOOKUP(H1821,'[5]POB PROY 2017'!$D$4:$AP$190,30,FALSE)</f>
        <v>288</v>
      </c>
      <c r="AL1821" s="51">
        <f>VLOOKUP(H1821,'[5]POB PROY 2017'!$D$4:$AP$190,31,FALSE)</f>
        <v>210</v>
      </c>
      <c r="AM1821" s="51">
        <f>VLOOKUP(H1821,'[5]POB PROY 2017'!$D$4:$AP$190,32,FALSE)</f>
        <v>172</v>
      </c>
      <c r="AN1821" s="51">
        <f>VLOOKUP(H1821,'[5]POB PROY 2017'!$D$4:$AP$190,33,FALSE)</f>
        <v>112</v>
      </c>
      <c r="AO1821" s="51">
        <f>VLOOKUP(H1821,'[5]POB PROY 2017'!$D$4:$AP$190,34,FALSE)</f>
        <v>64</v>
      </c>
      <c r="AP1821" s="51">
        <f>VLOOKUP(H1821,'[5]POB PROY 2017'!$D$4:$AP$190,35,FALSE)</f>
        <v>55</v>
      </c>
      <c r="AQ1821" s="51">
        <f>VLOOKUP(H1821,'[5]POB PROY 2017'!$D$4:$AP$190,36,FALSE)</f>
        <v>447</v>
      </c>
      <c r="AR1821" s="51">
        <f>VLOOKUP(H1821,'[5]POB PROY 2017'!$D$4:$AP$190,37,FALSE)</f>
        <v>326</v>
      </c>
      <c r="AS1821" s="51">
        <f>VLOOKUP(H1821,'[5]POB PROY 2017'!$D$4:$AP$190,38,FALSE)</f>
        <v>1651</v>
      </c>
      <c r="AT1821" s="51">
        <f>VLOOKUP(H1821,'[5]POB PROY 2017'!$D$4:$AP$190,39,FALSE)</f>
        <v>159</v>
      </c>
      <c r="AU1821" s="58">
        <v>4249</v>
      </c>
      <c r="AV1821" s="109"/>
      <c r="AW1821" s="109"/>
    </row>
    <row r="1822" spans="1:49" s="33" customFormat="1" ht="12">
      <c r="A1822" s="21">
        <v>1818</v>
      </c>
      <c r="B1822" s="91">
        <v>0</v>
      </c>
      <c r="C1822" s="71"/>
      <c r="D1822" s="71"/>
      <c r="E1822" s="71"/>
      <c r="F1822" s="72" t="s">
        <v>1118</v>
      </c>
      <c r="G1822" s="73"/>
      <c r="H1822" s="91">
        <v>0</v>
      </c>
      <c r="I1822" s="104">
        <f t="shared" si="1104"/>
        <v>8370</v>
      </c>
      <c r="J1822" s="74">
        <f>SUM(J1823:J1828)</f>
        <v>163.99999999999997</v>
      </c>
      <c r="K1822" s="74">
        <f t="shared" ref="K1822:AT1822" si="1112">SUM(K1823:K1828)</f>
        <v>147</v>
      </c>
      <c r="L1822" s="74">
        <f t="shared" si="1112"/>
        <v>150</v>
      </c>
      <c r="M1822" s="74">
        <f t="shared" si="1112"/>
        <v>173</v>
      </c>
      <c r="N1822" s="74">
        <f t="shared" si="1112"/>
        <v>171</v>
      </c>
      <c r="O1822" s="74">
        <f t="shared" si="1112"/>
        <v>179</v>
      </c>
      <c r="P1822" s="74">
        <f t="shared" si="1112"/>
        <v>241</v>
      </c>
      <c r="Q1822" s="74">
        <f t="shared" si="1112"/>
        <v>246</v>
      </c>
      <c r="R1822" s="74">
        <f t="shared" si="1112"/>
        <v>249</v>
      </c>
      <c r="S1822" s="74">
        <f t="shared" si="1112"/>
        <v>251</v>
      </c>
      <c r="T1822" s="74">
        <f t="shared" si="1112"/>
        <v>252</v>
      </c>
      <c r="U1822" s="74">
        <f t="shared" si="1112"/>
        <v>253</v>
      </c>
      <c r="V1822" s="74">
        <f t="shared" si="1112"/>
        <v>248</v>
      </c>
      <c r="W1822" s="74">
        <f t="shared" si="1112"/>
        <v>232</v>
      </c>
      <c r="X1822" s="74">
        <f t="shared" si="1112"/>
        <v>210</v>
      </c>
      <c r="Y1822" s="74">
        <f t="shared" si="1112"/>
        <v>189</v>
      </c>
      <c r="Z1822" s="74">
        <f t="shared" si="1112"/>
        <v>167</v>
      </c>
      <c r="AA1822" s="74">
        <f t="shared" si="1112"/>
        <v>148</v>
      </c>
      <c r="AB1822" s="74">
        <f t="shared" si="1112"/>
        <v>135</v>
      </c>
      <c r="AC1822" s="74">
        <f t="shared" si="1112"/>
        <v>127</v>
      </c>
      <c r="AD1822" s="74">
        <f t="shared" si="1112"/>
        <v>545</v>
      </c>
      <c r="AE1822" s="74">
        <f t="shared" si="1112"/>
        <v>594</v>
      </c>
      <c r="AF1822" s="74">
        <f t="shared" si="1112"/>
        <v>645</v>
      </c>
      <c r="AG1822" s="74">
        <f t="shared" si="1112"/>
        <v>520</v>
      </c>
      <c r="AH1822" s="74">
        <f t="shared" si="1112"/>
        <v>526</v>
      </c>
      <c r="AI1822" s="74">
        <f t="shared" si="1112"/>
        <v>394</v>
      </c>
      <c r="AJ1822" s="74">
        <f t="shared" si="1112"/>
        <v>332</v>
      </c>
      <c r="AK1822" s="74">
        <f t="shared" si="1112"/>
        <v>303</v>
      </c>
      <c r="AL1822" s="74">
        <f t="shared" si="1112"/>
        <v>209</v>
      </c>
      <c r="AM1822" s="74">
        <f t="shared" si="1112"/>
        <v>158</v>
      </c>
      <c r="AN1822" s="74">
        <f t="shared" si="1112"/>
        <v>89</v>
      </c>
      <c r="AO1822" s="74">
        <f t="shared" si="1112"/>
        <v>72</v>
      </c>
      <c r="AP1822" s="74">
        <f t="shared" si="1112"/>
        <v>51</v>
      </c>
      <c r="AQ1822" s="74">
        <f t="shared" si="1112"/>
        <v>568</v>
      </c>
      <c r="AR1822" s="74">
        <f t="shared" si="1112"/>
        <v>310</v>
      </c>
      <c r="AS1822" s="74">
        <f t="shared" si="1112"/>
        <v>1523</v>
      </c>
      <c r="AT1822" s="74">
        <f t="shared" si="1112"/>
        <v>186</v>
      </c>
      <c r="AU1822" s="107">
        <v>0</v>
      </c>
      <c r="AV1822" s="109"/>
      <c r="AW1822" s="109"/>
    </row>
    <row r="1823" spans="1:49" s="33" customFormat="1" ht="12">
      <c r="A1823" s="6">
        <v>1819</v>
      </c>
      <c r="B1823" s="86">
        <v>4250</v>
      </c>
      <c r="C1823" s="76" t="s">
        <v>998</v>
      </c>
      <c r="D1823" s="76" t="s">
        <v>829</v>
      </c>
      <c r="E1823" s="76" t="s">
        <v>859</v>
      </c>
      <c r="F1823" s="44" t="s">
        <v>869</v>
      </c>
      <c r="G1823" s="78" t="s">
        <v>680</v>
      </c>
      <c r="H1823" s="86">
        <v>4250</v>
      </c>
      <c r="I1823" s="16">
        <f t="shared" ref="I1823:I1886" si="1113">SUM(J1823:AP1823)</f>
        <v>2337.6666666666665</v>
      </c>
      <c r="J1823" s="51">
        <f>VLOOKUP(H1823,'[5]POB PROY 2017'!$D$4:$AP$190,3,FALSE)</f>
        <v>38.666666666666664</v>
      </c>
      <c r="K1823" s="51">
        <v>38</v>
      </c>
      <c r="L1823" s="51">
        <v>45</v>
      </c>
      <c r="M1823" s="51">
        <f>VLOOKUP(H1823,'[5]POB PROY 2017'!$D$4:$AP$190,6,FALSE)</f>
        <v>42</v>
      </c>
      <c r="N1823" s="51">
        <f>VLOOKUP(H1823,'[5]POB PROY 2017'!$D$4:$AP$190,7,FALSE)</f>
        <v>50</v>
      </c>
      <c r="O1823" s="51">
        <f>VLOOKUP(H1823,'[5]POB PROY 2017'!$D$4:$AP$190,8,FALSE)</f>
        <v>64</v>
      </c>
      <c r="P1823" s="51">
        <f>VLOOKUP(H1823,'[5]POB PROY 2017'!$D$4:$AP$190,9,FALSE)</f>
        <v>67</v>
      </c>
      <c r="Q1823" s="51">
        <f>VLOOKUP(H1823,'[5]POB PROY 2017'!$D$4:$AP$190,10,FALSE)</f>
        <v>69</v>
      </c>
      <c r="R1823" s="51">
        <f>VLOOKUP(H1823,'[5]POB PROY 2017'!$D$4:$AP$190,11,FALSE)</f>
        <v>69</v>
      </c>
      <c r="S1823" s="51">
        <f>VLOOKUP(H1823,'[5]POB PROY 2017'!$D$4:$AP$190,12,FALSE)</f>
        <v>70</v>
      </c>
      <c r="T1823" s="51">
        <f>VLOOKUP(H1823,'[5]POB PROY 2017'!$D$4:$AP$190,13,FALSE)</f>
        <v>70</v>
      </c>
      <c r="U1823" s="51">
        <f>VLOOKUP(H1823,'[5]POB PROY 2017'!$D$4:$AP$190,14,FALSE)</f>
        <v>70</v>
      </c>
      <c r="V1823" s="51">
        <f>VLOOKUP(H1823,'[5]POB PROY 2017'!$D$4:$AP$190,15,FALSE)</f>
        <v>69</v>
      </c>
      <c r="W1823" s="51">
        <f>VLOOKUP(H1823,'[5]POB PROY 2017'!$D$4:$AP$190,16,FALSE)</f>
        <v>64</v>
      </c>
      <c r="X1823" s="51">
        <f>VLOOKUP(H1823,'[5]POB PROY 2017'!$D$4:$AP$190,17,FALSE)</f>
        <v>59</v>
      </c>
      <c r="Y1823" s="51">
        <f>VLOOKUP(H1823,'[5]POB PROY 2017'!$D$4:$AP$190,18,FALSE)</f>
        <v>53</v>
      </c>
      <c r="Z1823" s="51">
        <f>VLOOKUP(H1823,'[5]POB PROY 2017'!$D$4:$AP$190,19,FALSE)</f>
        <v>46</v>
      </c>
      <c r="AA1823" s="51">
        <f>VLOOKUP(H1823,'[5]POB PROY 2017'!$D$4:$AP$190,20,FALSE)</f>
        <v>42</v>
      </c>
      <c r="AB1823" s="51">
        <f>VLOOKUP(H1823,'[5]POB PROY 2017'!$D$4:$AP$190,21,FALSE)</f>
        <v>36</v>
      </c>
      <c r="AC1823" s="51">
        <f>VLOOKUP(H1823,'[5]POB PROY 2017'!$D$4:$AP$190,22,FALSE)</f>
        <v>35</v>
      </c>
      <c r="AD1823" s="51">
        <f>VLOOKUP(H1823,'[5]POB PROY 2017'!$D$4:$AP$190,23,FALSE)</f>
        <v>152</v>
      </c>
      <c r="AE1823" s="51">
        <f>VLOOKUP(H1823,'[5]POB PROY 2017'!$D$4:$AP$190,24,FALSE)</f>
        <v>167</v>
      </c>
      <c r="AF1823" s="51">
        <f>VLOOKUP(H1823,'[5]POB PROY 2017'!$D$4:$AP$190,25,FALSE)</f>
        <v>180</v>
      </c>
      <c r="AG1823" s="51">
        <f>VLOOKUP(H1823,'[5]POB PROY 2017'!$D$4:$AP$190,26,FALSE)</f>
        <v>144</v>
      </c>
      <c r="AH1823" s="51">
        <f>VLOOKUP(H1823,'[5]POB PROY 2017'!$D$4:$AP$190,27,FALSE)</f>
        <v>147</v>
      </c>
      <c r="AI1823" s="51">
        <f>VLOOKUP(H1823,'[5]POB PROY 2017'!$D$4:$AP$190,28,FALSE)</f>
        <v>110</v>
      </c>
      <c r="AJ1823" s="51">
        <f>VLOOKUP(H1823,'[5]POB PROY 2017'!$D$4:$AP$190,29,FALSE)</f>
        <v>93</v>
      </c>
      <c r="AK1823" s="51">
        <f>VLOOKUP(H1823,'[5]POB PROY 2017'!$D$4:$AP$190,30,FALSE)</f>
        <v>84</v>
      </c>
      <c r="AL1823" s="51">
        <f>VLOOKUP(H1823,'[5]POB PROY 2017'!$D$4:$AP$190,31,FALSE)</f>
        <v>58</v>
      </c>
      <c r="AM1823" s="51">
        <f>VLOOKUP(H1823,'[5]POB PROY 2017'!$D$4:$AP$190,32,FALSE)</f>
        <v>45</v>
      </c>
      <c r="AN1823" s="51">
        <f>VLOOKUP(H1823,'[5]POB PROY 2017'!$D$4:$AP$190,33,FALSE)</f>
        <v>25</v>
      </c>
      <c r="AO1823" s="51">
        <f>VLOOKUP(H1823,'[5]POB PROY 2017'!$D$4:$AP$190,34,FALSE)</f>
        <v>21</v>
      </c>
      <c r="AP1823" s="51">
        <f>VLOOKUP(H1823,'[5]POB PROY 2017'!$D$4:$AP$190,35,FALSE)</f>
        <v>15</v>
      </c>
      <c r="AQ1823" s="51">
        <f>VLOOKUP(H1823,'[5]POB PROY 2017'!$D$4:$AP$190,36,FALSE)</f>
        <v>159</v>
      </c>
      <c r="AR1823" s="51">
        <f>VLOOKUP(H1823,'[5]POB PROY 2017'!$D$4:$AP$190,37,FALSE)</f>
        <v>86</v>
      </c>
      <c r="AS1823" s="51">
        <f>VLOOKUP(H1823,'[5]POB PROY 2017'!$D$4:$AP$190,38,FALSE)</f>
        <v>425</v>
      </c>
      <c r="AT1823" s="51">
        <f>VLOOKUP(H1823,'[5]POB PROY 2017'!$D$4:$AP$190,39,FALSE)</f>
        <v>50</v>
      </c>
      <c r="AU1823" s="58">
        <v>4250</v>
      </c>
      <c r="AV1823" s="109"/>
      <c r="AW1823" s="109"/>
    </row>
    <row r="1824" spans="1:49" s="33" customFormat="1" ht="12">
      <c r="A1824" s="21">
        <v>1820</v>
      </c>
      <c r="B1824" s="86">
        <v>4251</v>
      </c>
      <c r="C1824" s="76" t="s">
        <v>998</v>
      </c>
      <c r="D1824" s="76" t="s">
        <v>829</v>
      </c>
      <c r="E1824" s="76" t="s">
        <v>859</v>
      </c>
      <c r="F1824" s="44" t="s">
        <v>870</v>
      </c>
      <c r="G1824" s="78" t="s">
        <v>662</v>
      </c>
      <c r="H1824" s="86">
        <v>4251</v>
      </c>
      <c r="I1824" s="16">
        <f t="shared" si="1113"/>
        <v>1314</v>
      </c>
      <c r="J1824" s="51">
        <f>VLOOKUP(H1824,'[5]POB PROY 2017'!$D$4:$AP$190,3,FALSE)</f>
        <v>32</v>
      </c>
      <c r="K1824" s="51">
        <v>29</v>
      </c>
      <c r="L1824" s="51">
        <v>28</v>
      </c>
      <c r="M1824" s="51">
        <f>VLOOKUP(H1824,'[5]POB PROY 2017'!$D$4:$AP$190,6,FALSE)</f>
        <v>35</v>
      </c>
      <c r="N1824" s="51">
        <f>VLOOKUP(H1824,'[5]POB PROY 2017'!$D$4:$AP$190,7,FALSE)</f>
        <v>25</v>
      </c>
      <c r="O1824" s="51">
        <f>VLOOKUP(H1824,'[5]POB PROY 2017'!$D$4:$AP$190,8,FALSE)</f>
        <v>27</v>
      </c>
      <c r="P1824" s="51">
        <f>VLOOKUP(H1824,'[5]POB PROY 2017'!$D$4:$AP$190,9,FALSE)</f>
        <v>37</v>
      </c>
      <c r="Q1824" s="51">
        <f>VLOOKUP(H1824,'[5]POB PROY 2017'!$D$4:$AP$190,10,FALSE)</f>
        <v>38</v>
      </c>
      <c r="R1824" s="51">
        <f>VLOOKUP(H1824,'[5]POB PROY 2017'!$D$4:$AP$190,11,FALSE)</f>
        <v>38</v>
      </c>
      <c r="S1824" s="51">
        <f>VLOOKUP(H1824,'[5]POB PROY 2017'!$D$4:$AP$190,12,FALSE)</f>
        <v>39</v>
      </c>
      <c r="T1824" s="51">
        <f>VLOOKUP(H1824,'[5]POB PROY 2017'!$D$4:$AP$190,13,FALSE)</f>
        <v>39</v>
      </c>
      <c r="U1824" s="51">
        <f>VLOOKUP(H1824,'[5]POB PROY 2017'!$D$4:$AP$190,14,FALSE)</f>
        <v>39</v>
      </c>
      <c r="V1824" s="51">
        <f>VLOOKUP(H1824,'[5]POB PROY 2017'!$D$4:$AP$190,15,FALSE)</f>
        <v>38</v>
      </c>
      <c r="W1824" s="51">
        <f>VLOOKUP(H1824,'[5]POB PROY 2017'!$D$4:$AP$190,16,FALSE)</f>
        <v>36</v>
      </c>
      <c r="X1824" s="51">
        <f>VLOOKUP(H1824,'[5]POB PROY 2017'!$D$4:$AP$190,17,FALSE)</f>
        <v>32</v>
      </c>
      <c r="Y1824" s="51">
        <f>VLOOKUP(H1824,'[5]POB PROY 2017'!$D$4:$AP$190,18,FALSE)</f>
        <v>29</v>
      </c>
      <c r="Z1824" s="51">
        <f>VLOOKUP(H1824,'[5]POB PROY 2017'!$D$4:$AP$190,19,FALSE)</f>
        <v>26</v>
      </c>
      <c r="AA1824" s="51">
        <f>VLOOKUP(H1824,'[5]POB PROY 2017'!$D$4:$AP$190,20,FALSE)</f>
        <v>23</v>
      </c>
      <c r="AB1824" s="51">
        <f>VLOOKUP(H1824,'[5]POB PROY 2017'!$D$4:$AP$190,21,FALSE)</f>
        <v>21</v>
      </c>
      <c r="AC1824" s="51">
        <f>VLOOKUP(H1824,'[5]POB PROY 2017'!$D$4:$AP$190,22,FALSE)</f>
        <v>20</v>
      </c>
      <c r="AD1824" s="51">
        <f>VLOOKUP(H1824,'[5]POB PROY 2017'!$D$4:$AP$190,23,FALSE)</f>
        <v>84</v>
      </c>
      <c r="AE1824" s="51">
        <f>VLOOKUP(H1824,'[5]POB PROY 2017'!$D$4:$AP$190,24,FALSE)</f>
        <v>91</v>
      </c>
      <c r="AF1824" s="51">
        <f>VLOOKUP(H1824,'[5]POB PROY 2017'!$D$4:$AP$190,25,FALSE)</f>
        <v>99</v>
      </c>
      <c r="AG1824" s="51">
        <f>VLOOKUP(H1824,'[5]POB PROY 2017'!$D$4:$AP$190,26,FALSE)</f>
        <v>80</v>
      </c>
      <c r="AH1824" s="51">
        <f>VLOOKUP(H1824,'[5]POB PROY 2017'!$D$4:$AP$190,27,FALSE)</f>
        <v>81</v>
      </c>
      <c r="AI1824" s="51">
        <f>VLOOKUP(H1824,'[5]POB PROY 2017'!$D$4:$AP$190,28,FALSE)</f>
        <v>61</v>
      </c>
      <c r="AJ1824" s="51">
        <f>VLOOKUP(H1824,'[5]POB PROY 2017'!$D$4:$AP$190,29,FALSE)</f>
        <v>51</v>
      </c>
      <c r="AK1824" s="51">
        <f>VLOOKUP(H1824,'[5]POB PROY 2017'!$D$4:$AP$190,30,FALSE)</f>
        <v>47</v>
      </c>
      <c r="AL1824" s="51">
        <f>VLOOKUP(H1824,'[5]POB PROY 2017'!$D$4:$AP$190,31,FALSE)</f>
        <v>32</v>
      </c>
      <c r="AM1824" s="51">
        <f>VLOOKUP(H1824,'[5]POB PROY 2017'!$D$4:$AP$190,32,FALSE)</f>
        <v>24</v>
      </c>
      <c r="AN1824" s="51">
        <f>VLOOKUP(H1824,'[5]POB PROY 2017'!$D$4:$AP$190,33,FALSE)</f>
        <v>14</v>
      </c>
      <c r="AO1824" s="51">
        <f>VLOOKUP(H1824,'[5]POB PROY 2017'!$D$4:$AP$190,34,FALSE)</f>
        <v>11</v>
      </c>
      <c r="AP1824" s="51">
        <f>VLOOKUP(H1824,'[5]POB PROY 2017'!$D$4:$AP$190,35,FALSE)</f>
        <v>8</v>
      </c>
      <c r="AQ1824" s="51">
        <f>VLOOKUP(H1824,'[5]POB PROY 2017'!$D$4:$AP$190,36,FALSE)</f>
        <v>87</v>
      </c>
      <c r="AR1824" s="51">
        <f>VLOOKUP(H1824,'[5]POB PROY 2017'!$D$4:$AP$190,37,FALSE)</f>
        <v>48</v>
      </c>
      <c r="AS1824" s="51">
        <f>VLOOKUP(H1824,'[5]POB PROY 2017'!$D$4:$AP$190,38,FALSE)</f>
        <v>234</v>
      </c>
      <c r="AT1824" s="51">
        <f>VLOOKUP(H1824,'[5]POB PROY 2017'!$D$4:$AP$190,39,FALSE)</f>
        <v>36</v>
      </c>
      <c r="AU1824" s="58">
        <v>4251</v>
      </c>
      <c r="AV1824" s="109"/>
      <c r="AW1824" s="109"/>
    </row>
    <row r="1825" spans="1:49" s="33" customFormat="1" ht="12">
      <c r="A1825" s="21">
        <v>1821</v>
      </c>
      <c r="B1825" s="86">
        <v>4252</v>
      </c>
      <c r="C1825" s="76" t="s">
        <v>998</v>
      </c>
      <c r="D1825" s="76" t="s">
        <v>829</v>
      </c>
      <c r="E1825" s="76" t="s">
        <v>859</v>
      </c>
      <c r="F1825" s="44" t="s">
        <v>871</v>
      </c>
      <c r="G1825" s="78" t="s">
        <v>662</v>
      </c>
      <c r="H1825" s="86">
        <v>4252</v>
      </c>
      <c r="I1825" s="16">
        <f t="shared" si="1113"/>
        <v>1157</v>
      </c>
      <c r="J1825" s="51">
        <f>VLOOKUP(H1825,'[5]POB PROY 2017'!$D$4:$AP$190,3,FALSE)</f>
        <v>12</v>
      </c>
      <c r="K1825" s="51">
        <v>17</v>
      </c>
      <c r="L1825" s="51">
        <v>13</v>
      </c>
      <c r="M1825" s="51">
        <f>VLOOKUP(H1825,'[5]POB PROY 2017'!$D$4:$AP$190,6,FALSE)</f>
        <v>16</v>
      </c>
      <c r="N1825" s="51">
        <f>VLOOKUP(H1825,'[5]POB PROY 2017'!$D$4:$AP$190,7,FALSE)</f>
        <v>18</v>
      </c>
      <c r="O1825" s="51">
        <f>VLOOKUP(H1825,'[5]POB PROY 2017'!$D$4:$AP$190,8,FALSE)</f>
        <v>11</v>
      </c>
      <c r="P1825" s="51">
        <f>VLOOKUP(H1825,'[5]POB PROY 2017'!$D$4:$AP$190,9,FALSE)</f>
        <v>35</v>
      </c>
      <c r="Q1825" s="51">
        <f>VLOOKUP(H1825,'[5]POB PROY 2017'!$D$4:$AP$190,10,FALSE)</f>
        <v>36</v>
      </c>
      <c r="R1825" s="51">
        <f>VLOOKUP(H1825,'[5]POB PROY 2017'!$D$4:$AP$190,11,FALSE)</f>
        <v>36</v>
      </c>
      <c r="S1825" s="51">
        <f>VLOOKUP(H1825,'[5]POB PROY 2017'!$D$4:$AP$190,12,FALSE)</f>
        <v>36</v>
      </c>
      <c r="T1825" s="51">
        <f>VLOOKUP(H1825,'[5]POB PROY 2017'!$D$4:$AP$190,13,FALSE)</f>
        <v>37</v>
      </c>
      <c r="U1825" s="51">
        <f>VLOOKUP(H1825,'[5]POB PROY 2017'!$D$4:$AP$190,14,FALSE)</f>
        <v>37</v>
      </c>
      <c r="V1825" s="51">
        <f>VLOOKUP(H1825,'[5]POB PROY 2017'!$D$4:$AP$190,15,FALSE)</f>
        <v>36</v>
      </c>
      <c r="W1825" s="51">
        <f>VLOOKUP(H1825,'[5]POB PROY 2017'!$D$4:$AP$190,16,FALSE)</f>
        <v>34</v>
      </c>
      <c r="X1825" s="51">
        <f>VLOOKUP(H1825,'[5]POB PROY 2017'!$D$4:$AP$190,17,FALSE)</f>
        <v>30</v>
      </c>
      <c r="Y1825" s="51">
        <f>VLOOKUP(H1825,'[5]POB PROY 2017'!$D$4:$AP$190,18,FALSE)</f>
        <v>27</v>
      </c>
      <c r="Z1825" s="51">
        <f>VLOOKUP(H1825,'[5]POB PROY 2017'!$D$4:$AP$190,19,FALSE)</f>
        <v>24</v>
      </c>
      <c r="AA1825" s="51">
        <f>VLOOKUP(H1825,'[5]POB PROY 2017'!$D$4:$AP$190,20,FALSE)</f>
        <v>21</v>
      </c>
      <c r="AB1825" s="51">
        <f>VLOOKUP(H1825,'[5]POB PROY 2017'!$D$4:$AP$190,21,FALSE)</f>
        <v>20</v>
      </c>
      <c r="AC1825" s="51">
        <f>VLOOKUP(H1825,'[5]POB PROY 2017'!$D$4:$AP$190,22,FALSE)</f>
        <v>18</v>
      </c>
      <c r="AD1825" s="51">
        <f>VLOOKUP(H1825,'[5]POB PROY 2017'!$D$4:$AP$190,23,FALSE)</f>
        <v>79</v>
      </c>
      <c r="AE1825" s="51">
        <f>VLOOKUP(H1825,'[5]POB PROY 2017'!$D$4:$AP$190,24,FALSE)</f>
        <v>86</v>
      </c>
      <c r="AF1825" s="51">
        <f>VLOOKUP(H1825,'[5]POB PROY 2017'!$D$4:$AP$190,25,FALSE)</f>
        <v>94</v>
      </c>
      <c r="AG1825" s="51">
        <f>VLOOKUP(H1825,'[5]POB PROY 2017'!$D$4:$AP$190,26,FALSE)</f>
        <v>76</v>
      </c>
      <c r="AH1825" s="51">
        <f>VLOOKUP(H1825,'[5]POB PROY 2017'!$D$4:$AP$190,27,FALSE)</f>
        <v>76</v>
      </c>
      <c r="AI1825" s="51">
        <f>VLOOKUP(H1825,'[5]POB PROY 2017'!$D$4:$AP$190,28,FALSE)</f>
        <v>57</v>
      </c>
      <c r="AJ1825" s="51">
        <f>VLOOKUP(H1825,'[5]POB PROY 2017'!$D$4:$AP$190,29,FALSE)</f>
        <v>48</v>
      </c>
      <c r="AK1825" s="51">
        <f>VLOOKUP(H1825,'[5]POB PROY 2017'!$D$4:$AP$190,30,FALSE)</f>
        <v>44</v>
      </c>
      <c r="AL1825" s="51">
        <f>VLOOKUP(H1825,'[5]POB PROY 2017'!$D$4:$AP$190,31,FALSE)</f>
        <v>30</v>
      </c>
      <c r="AM1825" s="51">
        <f>VLOOKUP(H1825,'[5]POB PROY 2017'!$D$4:$AP$190,32,FALSE)</f>
        <v>23</v>
      </c>
      <c r="AN1825" s="51">
        <f>VLOOKUP(H1825,'[5]POB PROY 2017'!$D$4:$AP$190,33,FALSE)</f>
        <v>13</v>
      </c>
      <c r="AO1825" s="51">
        <f>VLOOKUP(H1825,'[5]POB PROY 2017'!$D$4:$AP$190,34,FALSE)</f>
        <v>10</v>
      </c>
      <c r="AP1825" s="51">
        <f>VLOOKUP(H1825,'[5]POB PROY 2017'!$D$4:$AP$190,35,FALSE)</f>
        <v>7</v>
      </c>
      <c r="AQ1825" s="51">
        <f>VLOOKUP(H1825,'[5]POB PROY 2017'!$D$4:$AP$190,36,FALSE)</f>
        <v>82</v>
      </c>
      <c r="AR1825" s="51">
        <f>VLOOKUP(H1825,'[5]POB PROY 2017'!$D$4:$AP$190,37,FALSE)</f>
        <v>45</v>
      </c>
      <c r="AS1825" s="51">
        <f>VLOOKUP(H1825,'[5]POB PROY 2017'!$D$4:$AP$190,38,FALSE)</f>
        <v>221</v>
      </c>
      <c r="AT1825" s="51">
        <f>VLOOKUP(H1825,'[5]POB PROY 2017'!$D$4:$AP$190,39,FALSE)</f>
        <v>16</v>
      </c>
      <c r="AU1825" s="58">
        <v>4252</v>
      </c>
      <c r="AV1825" s="109"/>
      <c r="AW1825" s="109"/>
    </row>
    <row r="1826" spans="1:49" s="33" customFormat="1" ht="12">
      <c r="A1826" s="6">
        <v>1822</v>
      </c>
      <c r="B1826" s="86">
        <v>4253</v>
      </c>
      <c r="C1826" s="76" t="s">
        <v>998</v>
      </c>
      <c r="D1826" s="76" t="s">
        <v>829</v>
      </c>
      <c r="E1826" s="76" t="s">
        <v>859</v>
      </c>
      <c r="F1826" s="42" t="s">
        <v>295</v>
      </c>
      <c r="G1826" s="39" t="s">
        <v>667</v>
      </c>
      <c r="H1826" s="86">
        <v>4253</v>
      </c>
      <c r="I1826" s="16">
        <f t="shared" si="1113"/>
        <v>1554.3333333333333</v>
      </c>
      <c r="J1826" s="51">
        <f>VLOOKUP(H1826,'[5]POB PROY 2017'!$D$4:$AP$190,3,FALSE)</f>
        <v>41.333333333333329</v>
      </c>
      <c r="K1826" s="51">
        <v>25</v>
      </c>
      <c r="L1826" s="51">
        <v>26</v>
      </c>
      <c r="M1826" s="51">
        <f>VLOOKUP(H1826,'[5]POB PROY 2017'!$D$4:$AP$190,6,FALSE)</f>
        <v>32</v>
      </c>
      <c r="N1826" s="51">
        <f>VLOOKUP(H1826,'[5]POB PROY 2017'!$D$4:$AP$190,7,FALSE)</f>
        <v>37</v>
      </c>
      <c r="O1826" s="51">
        <f>VLOOKUP(H1826,'[5]POB PROY 2017'!$D$4:$AP$190,8,FALSE)</f>
        <v>33</v>
      </c>
      <c r="P1826" s="51">
        <f>VLOOKUP(H1826,'[5]POB PROY 2017'!$D$4:$AP$190,9,FALSE)</f>
        <v>44</v>
      </c>
      <c r="Q1826" s="51">
        <f>VLOOKUP(H1826,'[5]POB PROY 2017'!$D$4:$AP$190,10,FALSE)</f>
        <v>45</v>
      </c>
      <c r="R1826" s="51">
        <f>VLOOKUP(H1826,'[5]POB PROY 2017'!$D$4:$AP$190,11,FALSE)</f>
        <v>46</v>
      </c>
      <c r="S1826" s="51">
        <f>VLOOKUP(H1826,'[5]POB PROY 2017'!$D$4:$AP$190,12,FALSE)</f>
        <v>46</v>
      </c>
      <c r="T1826" s="51">
        <f>VLOOKUP(H1826,'[5]POB PROY 2017'!$D$4:$AP$190,13,FALSE)</f>
        <v>46</v>
      </c>
      <c r="U1826" s="51">
        <f>VLOOKUP(H1826,'[5]POB PROY 2017'!$D$4:$AP$190,14,FALSE)</f>
        <v>47</v>
      </c>
      <c r="V1826" s="51">
        <f>VLOOKUP(H1826,'[5]POB PROY 2017'!$D$4:$AP$190,15,FALSE)</f>
        <v>46</v>
      </c>
      <c r="W1826" s="51">
        <f>VLOOKUP(H1826,'[5]POB PROY 2017'!$D$4:$AP$190,16,FALSE)</f>
        <v>43</v>
      </c>
      <c r="X1826" s="51">
        <f>VLOOKUP(H1826,'[5]POB PROY 2017'!$D$4:$AP$190,17,FALSE)</f>
        <v>39</v>
      </c>
      <c r="Y1826" s="51">
        <f>VLOOKUP(H1826,'[5]POB PROY 2017'!$D$4:$AP$190,18,FALSE)</f>
        <v>35</v>
      </c>
      <c r="Z1826" s="51">
        <f>VLOOKUP(H1826,'[5]POB PROY 2017'!$D$4:$AP$190,19,FALSE)</f>
        <v>31</v>
      </c>
      <c r="AA1826" s="51">
        <f>VLOOKUP(H1826,'[5]POB PROY 2017'!$D$4:$AP$190,20,FALSE)</f>
        <v>27</v>
      </c>
      <c r="AB1826" s="51">
        <f>VLOOKUP(H1826,'[5]POB PROY 2017'!$D$4:$AP$190,21,FALSE)</f>
        <v>25</v>
      </c>
      <c r="AC1826" s="51">
        <f>VLOOKUP(H1826,'[5]POB PROY 2017'!$D$4:$AP$190,22,FALSE)</f>
        <v>23</v>
      </c>
      <c r="AD1826" s="51">
        <f>VLOOKUP(H1826,'[5]POB PROY 2017'!$D$4:$AP$190,23,FALSE)</f>
        <v>100</v>
      </c>
      <c r="AE1826" s="51">
        <f>VLOOKUP(H1826,'[5]POB PROY 2017'!$D$4:$AP$190,24,FALSE)</f>
        <v>109</v>
      </c>
      <c r="AF1826" s="51">
        <f>VLOOKUP(H1826,'[5]POB PROY 2017'!$D$4:$AP$190,25,FALSE)</f>
        <v>119</v>
      </c>
      <c r="AG1826" s="51">
        <f>VLOOKUP(H1826,'[5]POB PROY 2017'!$D$4:$AP$190,26,FALSE)</f>
        <v>96</v>
      </c>
      <c r="AH1826" s="51">
        <f>VLOOKUP(H1826,'[5]POB PROY 2017'!$D$4:$AP$190,27,FALSE)</f>
        <v>97</v>
      </c>
      <c r="AI1826" s="51">
        <f>VLOOKUP(H1826,'[5]POB PROY 2017'!$D$4:$AP$190,28,FALSE)</f>
        <v>73</v>
      </c>
      <c r="AJ1826" s="51">
        <f>VLOOKUP(H1826,'[5]POB PROY 2017'!$D$4:$AP$190,29,FALSE)</f>
        <v>61</v>
      </c>
      <c r="AK1826" s="51">
        <f>VLOOKUP(H1826,'[5]POB PROY 2017'!$D$4:$AP$190,30,FALSE)</f>
        <v>56</v>
      </c>
      <c r="AL1826" s="51">
        <f>VLOOKUP(H1826,'[5]POB PROY 2017'!$D$4:$AP$190,31,FALSE)</f>
        <v>39</v>
      </c>
      <c r="AM1826" s="51">
        <f>VLOOKUP(H1826,'[5]POB PROY 2017'!$D$4:$AP$190,32,FALSE)</f>
        <v>29</v>
      </c>
      <c r="AN1826" s="51">
        <f>VLOOKUP(H1826,'[5]POB PROY 2017'!$D$4:$AP$190,33,FALSE)</f>
        <v>16</v>
      </c>
      <c r="AO1826" s="51">
        <f>VLOOKUP(H1826,'[5]POB PROY 2017'!$D$4:$AP$190,34,FALSE)</f>
        <v>13</v>
      </c>
      <c r="AP1826" s="51">
        <f>VLOOKUP(H1826,'[5]POB PROY 2017'!$D$4:$AP$190,35,FALSE)</f>
        <v>9</v>
      </c>
      <c r="AQ1826" s="51">
        <f>VLOOKUP(H1826,'[5]POB PROY 2017'!$D$4:$AP$190,36,FALSE)</f>
        <v>105</v>
      </c>
      <c r="AR1826" s="51">
        <f>VLOOKUP(H1826,'[5]POB PROY 2017'!$D$4:$AP$190,37,FALSE)</f>
        <v>57</v>
      </c>
      <c r="AS1826" s="51">
        <f>VLOOKUP(H1826,'[5]POB PROY 2017'!$D$4:$AP$190,38,FALSE)</f>
        <v>281</v>
      </c>
      <c r="AT1826" s="51">
        <f>VLOOKUP(H1826,'[5]POB PROY 2017'!$D$4:$AP$190,39,FALSE)</f>
        <v>40</v>
      </c>
      <c r="AU1826" s="58">
        <v>4253</v>
      </c>
      <c r="AV1826" s="109"/>
      <c r="AW1826" s="109"/>
    </row>
    <row r="1827" spans="1:49" s="33" customFormat="1" ht="12">
      <c r="A1827" s="21">
        <v>1823</v>
      </c>
      <c r="B1827" s="86">
        <v>7053</v>
      </c>
      <c r="C1827" s="76" t="s">
        <v>998</v>
      </c>
      <c r="D1827" s="76" t="s">
        <v>829</v>
      </c>
      <c r="E1827" s="76" t="s">
        <v>859</v>
      </c>
      <c r="F1827" s="44" t="s">
        <v>872</v>
      </c>
      <c r="G1827" s="78" t="s">
        <v>667</v>
      </c>
      <c r="H1827" s="86">
        <v>7053</v>
      </c>
      <c r="I1827" s="16">
        <f t="shared" si="1113"/>
        <v>1062.3333333333335</v>
      </c>
      <c r="J1827" s="51">
        <f>VLOOKUP(H1827,'[5]POB PROY 2017'!$D$4:$AP$190,3,FALSE)</f>
        <v>21.333333333333336</v>
      </c>
      <c r="K1827" s="51">
        <v>26</v>
      </c>
      <c r="L1827" s="51">
        <v>24</v>
      </c>
      <c r="M1827" s="51">
        <f>VLOOKUP(H1827,'[5]POB PROY 2017'!$D$4:$AP$190,6,FALSE)</f>
        <v>28</v>
      </c>
      <c r="N1827" s="51">
        <f>VLOOKUP(H1827,'[5]POB PROY 2017'!$D$4:$AP$190,7,FALSE)</f>
        <v>26</v>
      </c>
      <c r="O1827" s="51">
        <f>VLOOKUP(H1827,'[5]POB PROY 2017'!$D$4:$AP$190,8,FALSE)</f>
        <v>29</v>
      </c>
      <c r="P1827" s="51">
        <f>VLOOKUP(H1827,'[5]POB PROY 2017'!$D$4:$AP$190,9,FALSE)</f>
        <v>30</v>
      </c>
      <c r="Q1827" s="51">
        <f>VLOOKUP(H1827,'[5]POB PROY 2017'!$D$4:$AP$190,10,FALSE)</f>
        <v>30</v>
      </c>
      <c r="R1827" s="51">
        <f>VLOOKUP(H1827,'[5]POB PROY 2017'!$D$4:$AP$190,11,FALSE)</f>
        <v>31</v>
      </c>
      <c r="S1827" s="51">
        <f>VLOOKUP(H1827,'[5]POB PROY 2017'!$D$4:$AP$190,12,FALSE)</f>
        <v>31</v>
      </c>
      <c r="T1827" s="51">
        <f>VLOOKUP(H1827,'[5]POB PROY 2017'!$D$4:$AP$190,13,FALSE)</f>
        <v>31</v>
      </c>
      <c r="U1827" s="51">
        <f>VLOOKUP(H1827,'[5]POB PROY 2017'!$D$4:$AP$190,14,FALSE)</f>
        <v>31</v>
      </c>
      <c r="V1827" s="51">
        <f>VLOOKUP(H1827,'[5]POB PROY 2017'!$D$4:$AP$190,15,FALSE)</f>
        <v>30</v>
      </c>
      <c r="W1827" s="51">
        <f>VLOOKUP(H1827,'[5]POB PROY 2017'!$D$4:$AP$190,16,FALSE)</f>
        <v>28</v>
      </c>
      <c r="X1827" s="51">
        <f>VLOOKUP(H1827,'[5]POB PROY 2017'!$D$4:$AP$190,17,FALSE)</f>
        <v>26</v>
      </c>
      <c r="Y1827" s="51">
        <f>VLOOKUP(H1827,'[5]POB PROY 2017'!$D$4:$AP$190,18,FALSE)</f>
        <v>23</v>
      </c>
      <c r="Z1827" s="51">
        <f>VLOOKUP(H1827,'[5]POB PROY 2017'!$D$4:$AP$190,19,FALSE)</f>
        <v>21</v>
      </c>
      <c r="AA1827" s="51">
        <f>VLOOKUP(H1827,'[5]POB PROY 2017'!$D$4:$AP$190,20,FALSE)</f>
        <v>18</v>
      </c>
      <c r="AB1827" s="51">
        <f>VLOOKUP(H1827,'[5]POB PROY 2017'!$D$4:$AP$190,21,FALSE)</f>
        <v>17</v>
      </c>
      <c r="AC1827" s="51">
        <f>VLOOKUP(H1827,'[5]POB PROY 2017'!$D$4:$AP$190,22,FALSE)</f>
        <v>16</v>
      </c>
      <c r="AD1827" s="51">
        <f>VLOOKUP(H1827,'[5]POB PROY 2017'!$D$4:$AP$190,23,FALSE)</f>
        <v>67</v>
      </c>
      <c r="AE1827" s="51">
        <f>VLOOKUP(H1827,'[5]POB PROY 2017'!$D$4:$AP$190,24,FALSE)</f>
        <v>73</v>
      </c>
      <c r="AF1827" s="51">
        <f>VLOOKUP(H1827,'[5]POB PROY 2017'!$D$4:$AP$190,25,FALSE)</f>
        <v>79</v>
      </c>
      <c r="AG1827" s="51">
        <f>VLOOKUP(H1827,'[5]POB PROY 2017'!$D$4:$AP$190,26,FALSE)</f>
        <v>64</v>
      </c>
      <c r="AH1827" s="51">
        <f>VLOOKUP(H1827,'[5]POB PROY 2017'!$D$4:$AP$190,27,FALSE)</f>
        <v>65</v>
      </c>
      <c r="AI1827" s="51">
        <f>VLOOKUP(H1827,'[5]POB PROY 2017'!$D$4:$AP$190,28,FALSE)</f>
        <v>48</v>
      </c>
      <c r="AJ1827" s="51">
        <f>VLOOKUP(H1827,'[5]POB PROY 2017'!$D$4:$AP$190,29,FALSE)</f>
        <v>41</v>
      </c>
      <c r="AK1827" s="51">
        <f>VLOOKUP(H1827,'[5]POB PROY 2017'!$D$4:$AP$190,30,FALSE)</f>
        <v>37</v>
      </c>
      <c r="AL1827" s="51">
        <f>VLOOKUP(H1827,'[5]POB PROY 2017'!$D$4:$AP$190,31,FALSE)</f>
        <v>26</v>
      </c>
      <c r="AM1827" s="51">
        <f>VLOOKUP(H1827,'[5]POB PROY 2017'!$D$4:$AP$190,32,FALSE)</f>
        <v>19</v>
      </c>
      <c r="AN1827" s="51">
        <f>VLOOKUP(H1827,'[5]POB PROY 2017'!$D$4:$AP$190,33,FALSE)</f>
        <v>11</v>
      </c>
      <c r="AO1827" s="51">
        <f>VLOOKUP(H1827,'[5]POB PROY 2017'!$D$4:$AP$190,34,FALSE)</f>
        <v>9</v>
      </c>
      <c r="AP1827" s="51">
        <f>VLOOKUP(H1827,'[5]POB PROY 2017'!$D$4:$AP$190,35,FALSE)</f>
        <v>6</v>
      </c>
      <c r="AQ1827" s="51">
        <f>VLOOKUP(H1827,'[5]POB PROY 2017'!$D$4:$AP$190,36,FALSE)</f>
        <v>70</v>
      </c>
      <c r="AR1827" s="51">
        <f>VLOOKUP(H1827,'[5]POB PROY 2017'!$D$4:$AP$190,37,FALSE)</f>
        <v>38</v>
      </c>
      <c r="AS1827" s="51">
        <f>VLOOKUP(H1827,'[5]POB PROY 2017'!$D$4:$AP$190,38,FALSE)</f>
        <v>187</v>
      </c>
      <c r="AT1827" s="51">
        <f>VLOOKUP(H1827,'[5]POB PROY 2017'!$D$4:$AP$190,39,FALSE)</f>
        <v>29</v>
      </c>
      <c r="AU1827" s="58">
        <v>7053</v>
      </c>
      <c r="AV1827" s="109"/>
      <c r="AW1827" s="109"/>
    </row>
    <row r="1828" spans="1:49" s="33" customFormat="1" ht="12">
      <c r="A1828" s="21">
        <v>1824</v>
      </c>
      <c r="B1828" s="86">
        <v>9967</v>
      </c>
      <c r="C1828" s="76" t="s">
        <v>998</v>
      </c>
      <c r="D1828" s="76" t="s">
        <v>829</v>
      </c>
      <c r="E1828" s="76" t="s">
        <v>859</v>
      </c>
      <c r="F1828" s="44" t="s">
        <v>873</v>
      </c>
      <c r="G1828" s="78" t="s">
        <v>662</v>
      </c>
      <c r="H1828" s="86">
        <v>9967</v>
      </c>
      <c r="I1828" s="16">
        <f t="shared" si="1113"/>
        <v>944.66666666666663</v>
      </c>
      <c r="J1828" s="51">
        <f>VLOOKUP(H1828,'[5]POB PROY 2017'!$D$4:$AP$190,3,FALSE)</f>
        <v>18.666666666666664</v>
      </c>
      <c r="K1828" s="51">
        <v>12</v>
      </c>
      <c r="L1828" s="51">
        <v>14</v>
      </c>
      <c r="M1828" s="51">
        <f>VLOOKUP(H1828,'[5]POB PROY 2017'!$D$4:$AP$190,6,FALSE)</f>
        <v>20</v>
      </c>
      <c r="N1828" s="51">
        <f>VLOOKUP(H1828,'[5]POB PROY 2017'!$D$4:$AP$190,7,FALSE)</f>
        <v>15</v>
      </c>
      <c r="O1828" s="51">
        <f>VLOOKUP(H1828,'[5]POB PROY 2017'!$D$4:$AP$190,8,FALSE)</f>
        <v>15</v>
      </c>
      <c r="P1828" s="51">
        <f>VLOOKUP(H1828,'[5]POB PROY 2017'!$D$4:$AP$190,9,FALSE)</f>
        <v>28</v>
      </c>
      <c r="Q1828" s="51">
        <f>VLOOKUP(H1828,'[5]POB PROY 2017'!$D$4:$AP$190,10,FALSE)</f>
        <v>28</v>
      </c>
      <c r="R1828" s="51">
        <f>VLOOKUP(H1828,'[5]POB PROY 2017'!$D$4:$AP$190,11,FALSE)</f>
        <v>29</v>
      </c>
      <c r="S1828" s="51">
        <f>VLOOKUP(H1828,'[5]POB PROY 2017'!$D$4:$AP$190,12,FALSE)</f>
        <v>29</v>
      </c>
      <c r="T1828" s="51">
        <f>VLOOKUP(H1828,'[5]POB PROY 2017'!$D$4:$AP$190,13,FALSE)</f>
        <v>29</v>
      </c>
      <c r="U1828" s="51">
        <f>VLOOKUP(H1828,'[5]POB PROY 2017'!$D$4:$AP$190,14,FALSE)</f>
        <v>29</v>
      </c>
      <c r="V1828" s="51">
        <f>VLOOKUP(H1828,'[5]POB PROY 2017'!$D$4:$AP$190,15,FALSE)</f>
        <v>29</v>
      </c>
      <c r="W1828" s="51">
        <f>VLOOKUP(H1828,'[5]POB PROY 2017'!$D$4:$AP$190,16,FALSE)</f>
        <v>27</v>
      </c>
      <c r="X1828" s="51">
        <f>VLOOKUP(H1828,'[5]POB PROY 2017'!$D$4:$AP$190,17,FALSE)</f>
        <v>24</v>
      </c>
      <c r="Y1828" s="51">
        <f>VLOOKUP(H1828,'[5]POB PROY 2017'!$D$4:$AP$190,18,FALSE)</f>
        <v>22</v>
      </c>
      <c r="Z1828" s="51">
        <f>VLOOKUP(H1828,'[5]POB PROY 2017'!$D$4:$AP$190,19,FALSE)</f>
        <v>19</v>
      </c>
      <c r="AA1828" s="51">
        <f>VLOOKUP(H1828,'[5]POB PROY 2017'!$D$4:$AP$190,20,FALSE)</f>
        <v>17</v>
      </c>
      <c r="AB1828" s="51">
        <f>VLOOKUP(H1828,'[5]POB PROY 2017'!$D$4:$AP$190,21,FALSE)</f>
        <v>16</v>
      </c>
      <c r="AC1828" s="51">
        <f>VLOOKUP(H1828,'[5]POB PROY 2017'!$D$4:$AP$190,22,FALSE)</f>
        <v>15</v>
      </c>
      <c r="AD1828" s="51">
        <f>VLOOKUP(H1828,'[5]POB PROY 2017'!$D$4:$AP$190,23,FALSE)</f>
        <v>63</v>
      </c>
      <c r="AE1828" s="51">
        <f>VLOOKUP(H1828,'[5]POB PROY 2017'!$D$4:$AP$190,24,FALSE)</f>
        <v>68</v>
      </c>
      <c r="AF1828" s="51">
        <f>VLOOKUP(H1828,'[5]POB PROY 2017'!$D$4:$AP$190,25,FALSE)</f>
        <v>74</v>
      </c>
      <c r="AG1828" s="51">
        <f>VLOOKUP(H1828,'[5]POB PROY 2017'!$D$4:$AP$190,26,FALSE)</f>
        <v>60</v>
      </c>
      <c r="AH1828" s="51">
        <f>VLOOKUP(H1828,'[5]POB PROY 2017'!$D$4:$AP$190,27,FALSE)</f>
        <v>60</v>
      </c>
      <c r="AI1828" s="51">
        <f>VLOOKUP(H1828,'[5]POB PROY 2017'!$D$4:$AP$190,28,FALSE)</f>
        <v>45</v>
      </c>
      <c r="AJ1828" s="51">
        <f>VLOOKUP(H1828,'[5]POB PROY 2017'!$D$4:$AP$190,29,FALSE)</f>
        <v>38</v>
      </c>
      <c r="AK1828" s="51">
        <f>VLOOKUP(H1828,'[5]POB PROY 2017'!$D$4:$AP$190,30,FALSE)</f>
        <v>35</v>
      </c>
      <c r="AL1828" s="51">
        <f>VLOOKUP(H1828,'[5]POB PROY 2017'!$D$4:$AP$190,31,FALSE)</f>
        <v>24</v>
      </c>
      <c r="AM1828" s="51">
        <f>VLOOKUP(H1828,'[5]POB PROY 2017'!$D$4:$AP$190,32,FALSE)</f>
        <v>18</v>
      </c>
      <c r="AN1828" s="51">
        <f>VLOOKUP(H1828,'[5]POB PROY 2017'!$D$4:$AP$190,33,FALSE)</f>
        <v>10</v>
      </c>
      <c r="AO1828" s="51">
        <f>VLOOKUP(H1828,'[5]POB PROY 2017'!$D$4:$AP$190,34,FALSE)</f>
        <v>8</v>
      </c>
      <c r="AP1828" s="51">
        <f>VLOOKUP(H1828,'[5]POB PROY 2017'!$D$4:$AP$190,35,FALSE)</f>
        <v>6</v>
      </c>
      <c r="AQ1828" s="51">
        <f>VLOOKUP(H1828,'[5]POB PROY 2017'!$D$4:$AP$190,36,FALSE)</f>
        <v>65</v>
      </c>
      <c r="AR1828" s="51">
        <f>VLOOKUP(H1828,'[5]POB PROY 2017'!$D$4:$AP$190,37,FALSE)</f>
        <v>36</v>
      </c>
      <c r="AS1828" s="51">
        <f>VLOOKUP(H1828,'[5]POB PROY 2017'!$D$4:$AP$190,38,FALSE)</f>
        <v>175</v>
      </c>
      <c r="AT1828" s="51">
        <f>VLOOKUP(H1828,'[5]POB PROY 2017'!$D$4:$AP$190,39,FALSE)</f>
        <v>15</v>
      </c>
      <c r="AU1828" s="58">
        <v>9967</v>
      </c>
      <c r="AV1828" s="109"/>
      <c r="AW1828" s="109"/>
    </row>
    <row r="1829" spans="1:49" s="33" customFormat="1" ht="12">
      <c r="A1829" s="6">
        <v>1825</v>
      </c>
      <c r="B1829" s="91">
        <v>0</v>
      </c>
      <c r="C1829" s="71"/>
      <c r="D1829" s="71"/>
      <c r="E1829" s="71"/>
      <c r="F1829" s="72" t="s">
        <v>1119</v>
      </c>
      <c r="G1829" s="73"/>
      <c r="H1829" s="91">
        <v>0</v>
      </c>
      <c r="I1829" s="104">
        <f t="shared" si="1113"/>
        <v>5994</v>
      </c>
      <c r="J1829" s="74">
        <f>SUM(J1830:J1831)</f>
        <v>73</v>
      </c>
      <c r="K1829" s="74">
        <f t="shared" ref="K1829:AT1829" si="1114">SUM(K1830:K1831)</f>
        <v>103</v>
      </c>
      <c r="L1829" s="74">
        <f t="shared" si="1114"/>
        <v>80</v>
      </c>
      <c r="M1829" s="74">
        <f t="shared" si="1114"/>
        <v>120</v>
      </c>
      <c r="N1829" s="74">
        <f t="shared" si="1114"/>
        <v>108</v>
      </c>
      <c r="O1829" s="74">
        <f t="shared" si="1114"/>
        <v>123</v>
      </c>
      <c r="P1829" s="74">
        <f t="shared" si="1114"/>
        <v>153</v>
      </c>
      <c r="Q1829" s="74">
        <f t="shared" si="1114"/>
        <v>154</v>
      </c>
      <c r="R1829" s="74">
        <f t="shared" si="1114"/>
        <v>155</v>
      </c>
      <c r="S1829" s="74">
        <f t="shared" si="1114"/>
        <v>155</v>
      </c>
      <c r="T1829" s="74">
        <f t="shared" si="1114"/>
        <v>154</v>
      </c>
      <c r="U1829" s="74">
        <f t="shared" si="1114"/>
        <v>153</v>
      </c>
      <c r="V1829" s="74">
        <f t="shared" si="1114"/>
        <v>149</v>
      </c>
      <c r="W1829" s="74">
        <f t="shared" si="1114"/>
        <v>141</v>
      </c>
      <c r="X1829" s="74">
        <f t="shared" si="1114"/>
        <v>131</v>
      </c>
      <c r="Y1829" s="74">
        <f t="shared" si="1114"/>
        <v>120</v>
      </c>
      <c r="Z1829" s="74">
        <f t="shared" si="1114"/>
        <v>110</v>
      </c>
      <c r="AA1829" s="74">
        <f t="shared" si="1114"/>
        <v>101</v>
      </c>
      <c r="AB1829" s="74">
        <f t="shared" si="1114"/>
        <v>95</v>
      </c>
      <c r="AC1829" s="74">
        <f t="shared" si="1114"/>
        <v>92</v>
      </c>
      <c r="AD1829" s="74">
        <f t="shared" si="1114"/>
        <v>427</v>
      </c>
      <c r="AE1829" s="74">
        <f t="shared" si="1114"/>
        <v>490</v>
      </c>
      <c r="AF1829" s="74">
        <f t="shared" si="1114"/>
        <v>476</v>
      </c>
      <c r="AG1829" s="74">
        <f t="shared" si="1114"/>
        <v>427</v>
      </c>
      <c r="AH1829" s="74">
        <f t="shared" si="1114"/>
        <v>349</v>
      </c>
      <c r="AI1829" s="74">
        <f t="shared" si="1114"/>
        <v>308</v>
      </c>
      <c r="AJ1829" s="74">
        <f t="shared" si="1114"/>
        <v>287</v>
      </c>
      <c r="AK1829" s="74">
        <f t="shared" si="1114"/>
        <v>262</v>
      </c>
      <c r="AL1829" s="74">
        <f t="shared" si="1114"/>
        <v>168</v>
      </c>
      <c r="AM1829" s="74">
        <f t="shared" si="1114"/>
        <v>121</v>
      </c>
      <c r="AN1829" s="74">
        <f t="shared" si="1114"/>
        <v>98</v>
      </c>
      <c r="AO1829" s="74">
        <f t="shared" si="1114"/>
        <v>61</v>
      </c>
      <c r="AP1829" s="74">
        <f t="shared" si="1114"/>
        <v>50</v>
      </c>
      <c r="AQ1829" s="74">
        <f t="shared" si="1114"/>
        <v>359</v>
      </c>
      <c r="AR1829" s="74">
        <f t="shared" si="1114"/>
        <v>233</v>
      </c>
      <c r="AS1829" s="74">
        <f t="shared" si="1114"/>
        <v>1111</v>
      </c>
      <c r="AT1829" s="74">
        <f t="shared" si="1114"/>
        <v>105</v>
      </c>
      <c r="AU1829" s="107">
        <v>0</v>
      </c>
      <c r="AV1829" s="109"/>
      <c r="AW1829" s="109"/>
    </row>
    <row r="1830" spans="1:49" s="33" customFormat="1" ht="12">
      <c r="A1830" s="21">
        <v>1826</v>
      </c>
      <c r="B1830" s="86">
        <v>4254</v>
      </c>
      <c r="C1830" s="76" t="s">
        <v>998</v>
      </c>
      <c r="D1830" s="76" t="s">
        <v>829</v>
      </c>
      <c r="E1830" s="76" t="s">
        <v>859</v>
      </c>
      <c r="F1830" s="44" t="s">
        <v>874</v>
      </c>
      <c r="G1830" s="78" t="s">
        <v>680</v>
      </c>
      <c r="H1830" s="86">
        <v>4254</v>
      </c>
      <c r="I1830" s="16">
        <f t="shared" si="1113"/>
        <v>4125</v>
      </c>
      <c r="J1830" s="51">
        <f>VLOOKUP(H1830,'[5]POB PROY 2017'!$D$4:$AP$190,3,FALSE)</f>
        <v>52</v>
      </c>
      <c r="K1830" s="51">
        <v>66</v>
      </c>
      <c r="L1830" s="51">
        <v>57</v>
      </c>
      <c r="M1830" s="51">
        <f>VLOOKUP(H1830,'[5]POB PROY 2017'!$D$4:$AP$190,6,FALSE)</f>
        <v>78</v>
      </c>
      <c r="N1830" s="51">
        <f>VLOOKUP(H1830,'[5]POB PROY 2017'!$D$4:$AP$190,7,FALSE)</f>
        <v>69</v>
      </c>
      <c r="O1830" s="51">
        <f>VLOOKUP(H1830,'[5]POB PROY 2017'!$D$4:$AP$190,8,FALSE)</f>
        <v>79</v>
      </c>
      <c r="P1830" s="51">
        <f>VLOOKUP(H1830,'[5]POB PROY 2017'!$D$4:$AP$190,9,FALSE)</f>
        <v>106</v>
      </c>
      <c r="Q1830" s="51">
        <f>VLOOKUP(H1830,'[5]POB PROY 2017'!$D$4:$AP$190,10,FALSE)</f>
        <v>106</v>
      </c>
      <c r="R1830" s="51">
        <f>VLOOKUP(H1830,'[5]POB PROY 2017'!$D$4:$AP$190,11,FALSE)</f>
        <v>107</v>
      </c>
      <c r="S1830" s="51">
        <f>VLOOKUP(H1830,'[5]POB PROY 2017'!$D$4:$AP$190,12,FALSE)</f>
        <v>107</v>
      </c>
      <c r="T1830" s="51">
        <f>VLOOKUP(H1830,'[5]POB PROY 2017'!$D$4:$AP$190,13,FALSE)</f>
        <v>106</v>
      </c>
      <c r="U1830" s="51">
        <f>VLOOKUP(H1830,'[5]POB PROY 2017'!$D$4:$AP$190,14,FALSE)</f>
        <v>106</v>
      </c>
      <c r="V1830" s="51">
        <f>VLOOKUP(H1830,'[5]POB PROY 2017'!$D$4:$AP$190,15,FALSE)</f>
        <v>103</v>
      </c>
      <c r="W1830" s="51">
        <f>VLOOKUP(H1830,'[5]POB PROY 2017'!$D$4:$AP$190,16,FALSE)</f>
        <v>97</v>
      </c>
      <c r="X1830" s="51">
        <f>VLOOKUP(H1830,'[5]POB PROY 2017'!$D$4:$AP$190,17,FALSE)</f>
        <v>91</v>
      </c>
      <c r="Y1830" s="51">
        <f>VLOOKUP(H1830,'[5]POB PROY 2017'!$D$4:$AP$190,18,FALSE)</f>
        <v>83</v>
      </c>
      <c r="Z1830" s="51">
        <f>VLOOKUP(H1830,'[5]POB PROY 2017'!$D$4:$AP$190,19,FALSE)</f>
        <v>76</v>
      </c>
      <c r="AA1830" s="51">
        <f>VLOOKUP(H1830,'[5]POB PROY 2017'!$D$4:$AP$190,20,FALSE)</f>
        <v>70</v>
      </c>
      <c r="AB1830" s="51">
        <f>VLOOKUP(H1830,'[5]POB PROY 2017'!$D$4:$AP$190,21,FALSE)</f>
        <v>66</v>
      </c>
      <c r="AC1830" s="51">
        <f>VLOOKUP(H1830,'[5]POB PROY 2017'!$D$4:$AP$190,22,FALSE)</f>
        <v>64</v>
      </c>
      <c r="AD1830" s="51">
        <f>VLOOKUP(H1830,'[5]POB PROY 2017'!$D$4:$AP$190,23,FALSE)</f>
        <v>295</v>
      </c>
      <c r="AE1830" s="51">
        <f>VLOOKUP(H1830,'[5]POB PROY 2017'!$D$4:$AP$190,24,FALSE)</f>
        <v>339</v>
      </c>
      <c r="AF1830" s="51">
        <f>VLOOKUP(H1830,'[5]POB PROY 2017'!$D$4:$AP$190,25,FALSE)</f>
        <v>329</v>
      </c>
      <c r="AG1830" s="51">
        <f>VLOOKUP(H1830,'[5]POB PROY 2017'!$D$4:$AP$190,26,FALSE)</f>
        <v>295</v>
      </c>
      <c r="AH1830" s="51">
        <f>VLOOKUP(H1830,'[5]POB PROY 2017'!$D$4:$AP$190,27,FALSE)</f>
        <v>241</v>
      </c>
      <c r="AI1830" s="51">
        <f>VLOOKUP(H1830,'[5]POB PROY 2017'!$D$4:$AP$190,28,FALSE)</f>
        <v>213</v>
      </c>
      <c r="AJ1830" s="51">
        <f>VLOOKUP(H1830,'[5]POB PROY 2017'!$D$4:$AP$190,29,FALSE)</f>
        <v>198</v>
      </c>
      <c r="AK1830" s="51">
        <f>VLOOKUP(H1830,'[5]POB PROY 2017'!$D$4:$AP$190,30,FALSE)</f>
        <v>181</v>
      </c>
      <c r="AL1830" s="51">
        <f>VLOOKUP(H1830,'[5]POB PROY 2017'!$D$4:$AP$190,31,FALSE)</f>
        <v>116</v>
      </c>
      <c r="AM1830" s="51">
        <f>VLOOKUP(H1830,'[5]POB PROY 2017'!$D$4:$AP$190,32,FALSE)</f>
        <v>84</v>
      </c>
      <c r="AN1830" s="51">
        <f>VLOOKUP(H1830,'[5]POB PROY 2017'!$D$4:$AP$190,33,FALSE)</f>
        <v>68</v>
      </c>
      <c r="AO1830" s="51">
        <f>VLOOKUP(H1830,'[5]POB PROY 2017'!$D$4:$AP$190,34,FALSE)</f>
        <v>42</v>
      </c>
      <c r="AP1830" s="51">
        <f>VLOOKUP(H1830,'[5]POB PROY 2017'!$D$4:$AP$190,35,FALSE)</f>
        <v>35</v>
      </c>
      <c r="AQ1830" s="51">
        <f>VLOOKUP(H1830,'[5]POB PROY 2017'!$D$4:$AP$190,36,FALSE)</f>
        <v>248</v>
      </c>
      <c r="AR1830" s="51">
        <f>VLOOKUP(H1830,'[5]POB PROY 2017'!$D$4:$AP$190,37,FALSE)</f>
        <v>161</v>
      </c>
      <c r="AS1830" s="51">
        <f>VLOOKUP(H1830,'[5]POB PROY 2017'!$D$4:$AP$190,38,FALSE)</f>
        <v>768</v>
      </c>
      <c r="AT1830" s="51">
        <f>VLOOKUP(H1830,'[5]POB PROY 2017'!$D$4:$AP$190,39,FALSE)</f>
        <v>70</v>
      </c>
      <c r="AU1830" s="58">
        <v>4254</v>
      </c>
      <c r="AV1830" s="109"/>
      <c r="AW1830" s="109"/>
    </row>
    <row r="1831" spans="1:49" s="33" customFormat="1" ht="12">
      <c r="A1831" s="21">
        <v>1827</v>
      </c>
      <c r="B1831" s="86">
        <v>4255</v>
      </c>
      <c r="C1831" s="76" t="s">
        <v>998</v>
      </c>
      <c r="D1831" s="76" t="s">
        <v>829</v>
      </c>
      <c r="E1831" s="76" t="s">
        <v>859</v>
      </c>
      <c r="F1831" s="44" t="s">
        <v>875</v>
      </c>
      <c r="G1831" s="78" t="s">
        <v>667</v>
      </c>
      <c r="H1831" s="86">
        <v>4255</v>
      </c>
      <c r="I1831" s="16">
        <f t="shared" si="1113"/>
        <v>1869</v>
      </c>
      <c r="J1831" s="51">
        <f>VLOOKUP(H1831,'[5]POB PROY 2017'!$D$4:$AP$190,3,FALSE)</f>
        <v>21</v>
      </c>
      <c r="K1831" s="51">
        <v>37</v>
      </c>
      <c r="L1831" s="51">
        <v>23</v>
      </c>
      <c r="M1831" s="51">
        <f>VLOOKUP(H1831,'[5]POB PROY 2017'!$D$4:$AP$190,6,FALSE)</f>
        <v>42</v>
      </c>
      <c r="N1831" s="51">
        <f>VLOOKUP(H1831,'[5]POB PROY 2017'!$D$4:$AP$190,7,FALSE)</f>
        <v>39</v>
      </c>
      <c r="O1831" s="51">
        <f>VLOOKUP(H1831,'[5]POB PROY 2017'!$D$4:$AP$190,8,FALSE)</f>
        <v>44</v>
      </c>
      <c r="P1831" s="51">
        <f>VLOOKUP(H1831,'[5]POB PROY 2017'!$D$4:$AP$190,9,FALSE)</f>
        <v>47</v>
      </c>
      <c r="Q1831" s="51">
        <f>VLOOKUP(H1831,'[5]POB PROY 2017'!$D$4:$AP$190,10,FALSE)</f>
        <v>48</v>
      </c>
      <c r="R1831" s="51">
        <f>VLOOKUP(H1831,'[5]POB PROY 2017'!$D$4:$AP$190,11,FALSE)</f>
        <v>48</v>
      </c>
      <c r="S1831" s="51">
        <f>VLOOKUP(H1831,'[5]POB PROY 2017'!$D$4:$AP$190,12,FALSE)</f>
        <v>48</v>
      </c>
      <c r="T1831" s="51">
        <f>VLOOKUP(H1831,'[5]POB PROY 2017'!$D$4:$AP$190,13,FALSE)</f>
        <v>48</v>
      </c>
      <c r="U1831" s="51">
        <f>VLOOKUP(H1831,'[5]POB PROY 2017'!$D$4:$AP$190,14,FALSE)</f>
        <v>47</v>
      </c>
      <c r="V1831" s="51">
        <f>VLOOKUP(H1831,'[5]POB PROY 2017'!$D$4:$AP$190,15,FALSE)</f>
        <v>46</v>
      </c>
      <c r="W1831" s="51">
        <f>VLOOKUP(H1831,'[5]POB PROY 2017'!$D$4:$AP$190,16,FALSE)</f>
        <v>44</v>
      </c>
      <c r="X1831" s="51">
        <f>VLOOKUP(H1831,'[5]POB PROY 2017'!$D$4:$AP$190,17,FALSE)</f>
        <v>40</v>
      </c>
      <c r="Y1831" s="51">
        <f>VLOOKUP(H1831,'[5]POB PROY 2017'!$D$4:$AP$190,18,FALSE)</f>
        <v>37</v>
      </c>
      <c r="Z1831" s="51">
        <f>VLOOKUP(H1831,'[5]POB PROY 2017'!$D$4:$AP$190,19,FALSE)</f>
        <v>34</v>
      </c>
      <c r="AA1831" s="51">
        <f>VLOOKUP(H1831,'[5]POB PROY 2017'!$D$4:$AP$190,20,FALSE)</f>
        <v>31</v>
      </c>
      <c r="AB1831" s="51">
        <f>VLOOKUP(H1831,'[5]POB PROY 2017'!$D$4:$AP$190,21,FALSE)</f>
        <v>29</v>
      </c>
      <c r="AC1831" s="51">
        <f>VLOOKUP(H1831,'[5]POB PROY 2017'!$D$4:$AP$190,22,FALSE)</f>
        <v>28</v>
      </c>
      <c r="AD1831" s="51">
        <f>VLOOKUP(H1831,'[5]POB PROY 2017'!$D$4:$AP$190,23,FALSE)</f>
        <v>132</v>
      </c>
      <c r="AE1831" s="51">
        <f>VLOOKUP(H1831,'[5]POB PROY 2017'!$D$4:$AP$190,24,FALSE)</f>
        <v>151</v>
      </c>
      <c r="AF1831" s="51">
        <f>VLOOKUP(H1831,'[5]POB PROY 2017'!$D$4:$AP$190,25,FALSE)</f>
        <v>147</v>
      </c>
      <c r="AG1831" s="51">
        <f>VLOOKUP(H1831,'[5]POB PROY 2017'!$D$4:$AP$190,26,FALSE)</f>
        <v>132</v>
      </c>
      <c r="AH1831" s="51">
        <f>VLOOKUP(H1831,'[5]POB PROY 2017'!$D$4:$AP$190,27,FALSE)</f>
        <v>108</v>
      </c>
      <c r="AI1831" s="51">
        <f>VLOOKUP(H1831,'[5]POB PROY 2017'!$D$4:$AP$190,28,FALSE)</f>
        <v>95</v>
      </c>
      <c r="AJ1831" s="51">
        <f>VLOOKUP(H1831,'[5]POB PROY 2017'!$D$4:$AP$190,29,FALSE)</f>
        <v>89</v>
      </c>
      <c r="AK1831" s="51">
        <f>VLOOKUP(H1831,'[5]POB PROY 2017'!$D$4:$AP$190,30,FALSE)</f>
        <v>81</v>
      </c>
      <c r="AL1831" s="51">
        <f>VLOOKUP(H1831,'[5]POB PROY 2017'!$D$4:$AP$190,31,FALSE)</f>
        <v>52</v>
      </c>
      <c r="AM1831" s="51">
        <f>VLOOKUP(H1831,'[5]POB PROY 2017'!$D$4:$AP$190,32,FALSE)</f>
        <v>37</v>
      </c>
      <c r="AN1831" s="51">
        <f>VLOOKUP(H1831,'[5]POB PROY 2017'!$D$4:$AP$190,33,FALSE)</f>
        <v>30</v>
      </c>
      <c r="AO1831" s="51">
        <f>VLOOKUP(H1831,'[5]POB PROY 2017'!$D$4:$AP$190,34,FALSE)</f>
        <v>19</v>
      </c>
      <c r="AP1831" s="51">
        <f>VLOOKUP(H1831,'[5]POB PROY 2017'!$D$4:$AP$190,35,FALSE)</f>
        <v>15</v>
      </c>
      <c r="AQ1831" s="51">
        <f>VLOOKUP(H1831,'[5]POB PROY 2017'!$D$4:$AP$190,36,FALSE)</f>
        <v>111</v>
      </c>
      <c r="AR1831" s="51">
        <f>VLOOKUP(H1831,'[5]POB PROY 2017'!$D$4:$AP$190,37,FALSE)</f>
        <v>72</v>
      </c>
      <c r="AS1831" s="51">
        <f>VLOOKUP(H1831,'[5]POB PROY 2017'!$D$4:$AP$190,38,FALSE)</f>
        <v>343</v>
      </c>
      <c r="AT1831" s="51">
        <f>VLOOKUP(H1831,'[5]POB PROY 2017'!$D$4:$AP$190,39,FALSE)</f>
        <v>35</v>
      </c>
      <c r="AU1831" s="58">
        <v>4255</v>
      </c>
      <c r="AV1831" s="109"/>
      <c r="AW1831" s="109"/>
    </row>
    <row r="1832" spans="1:49" s="33" customFormat="1" ht="12">
      <c r="A1832" s="6">
        <v>1828</v>
      </c>
      <c r="B1832" s="91">
        <v>0</v>
      </c>
      <c r="C1832" s="71"/>
      <c r="D1832" s="71"/>
      <c r="E1832" s="71"/>
      <c r="F1832" s="72" t="s">
        <v>1120</v>
      </c>
      <c r="G1832" s="73"/>
      <c r="H1832" s="91">
        <v>0</v>
      </c>
      <c r="I1832" s="104">
        <f t="shared" si="1113"/>
        <v>7192</v>
      </c>
      <c r="J1832" s="74">
        <f>SUM(J1833:J1840)</f>
        <v>129</v>
      </c>
      <c r="K1832" s="74">
        <f t="shared" ref="K1832:AT1832" si="1115">SUM(K1833:K1840)</f>
        <v>125</v>
      </c>
      <c r="L1832" s="74">
        <f t="shared" si="1115"/>
        <v>153</v>
      </c>
      <c r="M1832" s="74">
        <f t="shared" si="1115"/>
        <v>171</v>
      </c>
      <c r="N1832" s="74">
        <f t="shared" si="1115"/>
        <v>177</v>
      </c>
      <c r="O1832" s="74">
        <f t="shared" si="1115"/>
        <v>180</v>
      </c>
      <c r="P1832" s="74">
        <f t="shared" si="1115"/>
        <v>183</v>
      </c>
      <c r="Q1832" s="74">
        <f t="shared" si="1115"/>
        <v>183</v>
      </c>
      <c r="R1832" s="74">
        <f t="shared" si="1115"/>
        <v>181</v>
      </c>
      <c r="S1832" s="74">
        <f t="shared" si="1115"/>
        <v>178</v>
      </c>
      <c r="T1832" s="74">
        <f t="shared" si="1115"/>
        <v>173</v>
      </c>
      <c r="U1832" s="74">
        <f t="shared" si="1115"/>
        <v>168</v>
      </c>
      <c r="V1832" s="74">
        <f t="shared" si="1115"/>
        <v>162</v>
      </c>
      <c r="W1832" s="74">
        <f t="shared" si="1115"/>
        <v>155</v>
      </c>
      <c r="X1832" s="74">
        <f t="shared" si="1115"/>
        <v>148</v>
      </c>
      <c r="Y1832" s="74">
        <f t="shared" si="1115"/>
        <v>140</v>
      </c>
      <c r="Z1832" s="74">
        <f t="shared" si="1115"/>
        <v>133</v>
      </c>
      <c r="AA1832" s="74">
        <f t="shared" si="1115"/>
        <v>126</v>
      </c>
      <c r="AB1832" s="74">
        <f t="shared" si="1115"/>
        <v>122</v>
      </c>
      <c r="AC1832" s="74">
        <f t="shared" si="1115"/>
        <v>120</v>
      </c>
      <c r="AD1832" s="74">
        <f t="shared" si="1115"/>
        <v>577</v>
      </c>
      <c r="AE1832" s="74">
        <f t="shared" si="1115"/>
        <v>599</v>
      </c>
      <c r="AF1832" s="74">
        <f t="shared" si="1115"/>
        <v>560</v>
      </c>
      <c r="AG1832" s="74">
        <f t="shared" si="1115"/>
        <v>512</v>
      </c>
      <c r="AH1832" s="74">
        <f t="shared" si="1115"/>
        <v>451</v>
      </c>
      <c r="AI1832" s="74">
        <f t="shared" si="1115"/>
        <v>365</v>
      </c>
      <c r="AJ1832" s="74">
        <f t="shared" si="1115"/>
        <v>322</v>
      </c>
      <c r="AK1832" s="74">
        <f t="shared" si="1115"/>
        <v>203</v>
      </c>
      <c r="AL1832" s="74">
        <f t="shared" si="1115"/>
        <v>196</v>
      </c>
      <c r="AM1832" s="74">
        <f t="shared" si="1115"/>
        <v>143</v>
      </c>
      <c r="AN1832" s="74">
        <f t="shared" si="1115"/>
        <v>71</v>
      </c>
      <c r="AO1832" s="74">
        <f t="shared" si="1115"/>
        <v>50</v>
      </c>
      <c r="AP1832" s="74">
        <f t="shared" si="1115"/>
        <v>36</v>
      </c>
      <c r="AQ1832" s="74">
        <f t="shared" si="1115"/>
        <v>384</v>
      </c>
      <c r="AR1832" s="74">
        <f t="shared" si="1115"/>
        <v>289</v>
      </c>
      <c r="AS1832" s="74">
        <f t="shared" si="1115"/>
        <v>1372</v>
      </c>
      <c r="AT1832" s="74">
        <f t="shared" si="1115"/>
        <v>142</v>
      </c>
      <c r="AU1832" s="107">
        <v>0</v>
      </c>
      <c r="AV1832" s="109"/>
      <c r="AW1832" s="109"/>
    </row>
    <row r="1833" spans="1:49" s="33" customFormat="1" ht="12">
      <c r="A1833" s="21">
        <v>1829</v>
      </c>
      <c r="B1833" s="86">
        <v>4256</v>
      </c>
      <c r="C1833" s="76" t="s">
        <v>998</v>
      </c>
      <c r="D1833" s="76" t="s">
        <v>829</v>
      </c>
      <c r="E1833" s="76" t="s">
        <v>892</v>
      </c>
      <c r="F1833" s="44" t="s">
        <v>893</v>
      </c>
      <c r="G1833" s="78" t="s">
        <v>680</v>
      </c>
      <c r="H1833" s="86">
        <v>4256</v>
      </c>
      <c r="I1833" s="16">
        <f t="shared" si="1113"/>
        <v>1655.9189348690813</v>
      </c>
      <c r="J1833" s="51">
        <f>VLOOKUP(H1833,'[5]POB PROY 2017'!$D$4:$AP$190,3,FALSE)</f>
        <v>26.821782178217823</v>
      </c>
      <c r="K1833" s="51">
        <v>21.139705882352942</v>
      </c>
      <c r="L1833" s="51">
        <v>24.957446808510639</v>
      </c>
      <c r="M1833" s="51">
        <f>VLOOKUP(H1833,'[5]POB PROY 2017'!$D$4:$AP$190,6,FALSE)</f>
        <v>31</v>
      </c>
      <c r="N1833" s="51">
        <f>VLOOKUP(H1833,'[5]POB PROY 2017'!$D$4:$AP$190,7,FALSE)</f>
        <v>33</v>
      </c>
      <c r="O1833" s="51">
        <f>VLOOKUP(H1833,'[5]POB PROY 2017'!$D$4:$AP$190,8,FALSE)</f>
        <v>38</v>
      </c>
      <c r="P1833" s="51">
        <f>VLOOKUP(H1833,'[5]POB PROY 2017'!$D$4:$AP$190,9,FALSE)</f>
        <v>43</v>
      </c>
      <c r="Q1833" s="51">
        <f>VLOOKUP(H1833,'[5]POB PROY 2017'!$D$4:$AP$190,10,FALSE)</f>
        <v>43</v>
      </c>
      <c r="R1833" s="51">
        <f>VLOOKUP(H1833,'[5]POB PROY 2017'!$D$4:$AP$190,11,FALSE)</f>
        <v>43</v>
      </c>
      <c r="S1833" s="51">
        <f>VLOOKUP(H1833,'[5]POB PROY 2017'!$D$4:$AP$190,12,FALSE)</f>
        <v>43</v>
      </c>
      <c r="T1833" s="51">
        <f>VLOOKUP(H1833,'[5]POB PROY 2017'!$D$4:$AP$190,13,FALSE)</f>
        <v>40</v>
      </c>
      <c r="U1833" s="51">
        <f>VLOOKUP(H1833,'[5]POB PROY 2017'!$D$4:$AP$190,14,FALSE)</f>
        <v>40</v>
      </c>
      <c r="V1833" s="51">
        <f>VLOOKUP(H1833,'[5]POB PROY 2017'!$D$4:$AP$190,15,FALSE)</f>
        <v>39</v>
      </c>
      <c r="W1833" s="51">
        <f>VLOOKUP(H1833,'[5]POB PROY 2017'!$D$4:$AP$190,16,FALSE)</f>
        <v>37</v>
      </c>
      <c r="X1833" s="51">
        <f>VLOOKUP(H1833,'[5]POB PROY 2017'!$D$4:$AP$190,17,FALSE)</f>
        <v>36</v>
      </c>
      <c r="Y1833" s="51">
        <f>VLOOKUP(H1833,'[5]POB PROY 2017'!$D$4:$AP$190,18,FALSE)</f>
        <v>33</v>
      </c>
      <c r="Z1833" s="51">
        <f>VLOOKUP(H1833,'[5]POB PROY 2017'!$D$4:$AP$190,19,FALSE)</f>
        <v>32</v>
      </c>
      <c r="AA1833" s="51">
        <f>VLOOKUP(H1833,'[5]POB PROY 2017'!$D$4:$AP$190,20,FALSE)</f>
        <v>30</v>
      </c>
      <c r="AB1833" s="51">
        <f>VLOOKUP(H1833,'[5]POB PROY 2017'!$D$4:$AP$190,21,FALSE)</f>
        <v>29</v>
      </c>
      <c r="AC1833" s="51">
        <f>VLOOKUP(H1833,'[5]POB PROY 2017'!$D$4:$AP$190,22,FALSE)</f>
        <v>27</v>
      </c>
      <c r="AD1833" s="51">
        <f>VLOOKUP(H1833,'[5]POB PROY 2017'!$D$4:$AP$190,23,FALSE)</f>
        <v>135</v>
      </c>
      <c r="AE1833" s="51">
        <f>VLOOKUP(H1833,'[5]POB PROY 2017'!$D$4:$AP$190,24,FALSE)</f>
        <v>141</v>
      </c>
      <c r="AF1833" s="51">
        <f>VLOOKUP(H1833,'[5]POB PROY 2017'!$D$4:$AP$190,25,FALSE)</f>
        <v>132</v>
      </c>
      <c r="AG1833" s="51">
        <f>VLOOKUP(H1833,'[5]POB PROY 2017'!$D$4:$AP$190,26,FALSE)</f>
        <v>122</v>
      </c>
      <c r="AH1833" s="51">
        <f>VLOOKUP(H1833,'[5]POB PROY 2017'!$D$4:$AP$190,27,FALSE)</f>
        <v>107</v>
      </c>
      <c r="AI1833" s="51">
        <f>VLOOKUP(H1833,'[5]POB PROY 2017'!$D$4:$AP$190,28,FALSE)</f>
        <v>87</v>
      </c>
      <c r="AJ1833" s="51">
        <f>VLOOKUP(H1833,'[5]POB PROY 2017'!$D$4:$AP$190,29,FALSE)</f>
        <v>76</v>
      </c>
      <c r="AK1833" s="51">
        <f>VLOOKUP(H1833,'[5]POB PROY 2017'!$D$4:$AP$190,30,FALSE)</f>
        <v>48</v>
      </c>
      <c r="AL1833" s="51">
        <f>VLOOKUP(H1833,'[5]POB PROY 2017'!$D$4:$AP$190,31,FALSE)</f>
        <v>47</v>
      </c>
      <c r="AM1833" s="51">
        <f>VLOOKUP(H1833,'[5]POB PROY 2017'!$D$4:$AP$190,32,FALSE)</f>
        <v>34</v>
      </c>
      <c r="AN1833" s="51">
        <f>VLOOKUP(H1833,'[5]POB PROY 2017'!$D$4:$AP$190,33,FALSE)</f>
        <v>17</v>
      </c>
      <c r="AO1833" s="51">
        <f>VLOOKUP(H1833,'[5]POB PROY 2017'!$D$4:$AP$190,34,FALSE)</f>
        <v>11</v>
      </c>
      <c r="AP1833" s="51">
        <f>VLOOKUP(H1833,'[5]POB PROY 2017'!$D$4:$AP$190,35,FALSE)</f>
        <v>9</v>
      </c>
      <c r="AQ1833" s="51">
        <f>VLOOKUP(H1833,'[5]POB PROY 2017'!$D$4:$AP$190,36,FALSE)</f>
        <v>91</v>
      </c>
      <c r="AR1833" s="51">
        <f>VLOOKUP(H1833,'[5]POB PROY 2017'!$D$4:$AP$190,37,FALSE)</f>
        <v>69</v>
      </c>
      <c r="AS1833" s="51">
        <f>VLOOKUP(H1833,'[5]POB PROY 2017'!$D$4:$AP$190,38,FALSE)</f>
        <v>324</v>
      </c>
      <c r="AT1833" s="51">
        <f>VLOOKUP(H1833,'[5]POB PROY 2017'!$D$4:$AP$190,39,FALSE)</f>
        <v>30</v>
      </c>
      <c r="AU1833" s="58">
        <v>4256</v>
      </c>
      <c r="AV1833" s="109"/>
      <c r="AW1833" s="109"/>
    </row>
    <row r="1834" spans="1:49" s="33" customFormat="1" ht="12">
      <c r="A1834" s="21">
        <v>1830</v>
      </c>
      <c r="B1834" s="86">
        <v>4257</v>
      </c>
      <c r="C1834" s="40" t="s">
        <v>998</v>
      </c>
      <c r="D1834" s="40" t="s">
        <v>829</v>
      </c>
      <c r="E1834" s="59" t="s">
        <v>892</v>
      </c>
      <c r="F1834" s="44" t="s">
        <v>895</v>
      </c>
      <c r="G1834" s="39" t="s">
        <v>662</v>
      </c>
      <c r="H1834" s="86">
        <v>4257</v>
      </c>
      <c r="I1834" s="16">
        <f t="shared" si="1113"/>
        <v>872.99914187288573</v>
      </c>
      <c r="J1834" s="51">
        <f>VLOOKUP(H1834,'[5]POB PROY 2017'!$D$4:$AP$190,3,FALSE)</f>
        <v>16.603960396039604</v>
      </c>
      <c r="K1834" s="51">
        <v>16.544117647058822</v>
      </c>
      <c r="L1834" s="51">
        <v>10.851063829787234</v>
      </c>
      <c r="M1834" s="51">
        <f>VLOOKUP(H1834,'[5]POB PROY 2017'!$D$4:$AP$190,6,FALSE)</f>
        <v>20</v>
      </c>
      <c r="N1834" s="51">
        <f>VLOOKUP(H1834,'[5]POB PROY 2017'!$D$4:$AP$190,7,FALSE)</f>
        <v>21</v>
      </c>
      <c r="O1834" s="51">
        <f>VLOOKUP(H1834,'[5]POB PROY 2017'!$D$4:$AP$190,8,FALSE)</f>
        <v>16</v>
      </c>
      <c r="P1834" s="51">
        <f>VLOOKUP(H1834,'[5]POB PROY 2017'!$D$4:$AP$190,9,FALSE)</f>
        <v>23</v>
      </c>
      <c r="Q1834" s="51">
        <f>VLOOKUP(H1834,'[5]POB PROY 2017'!$D$4:$AP$190,10,FALSE)</f>
        <v>23</v>
      </c>
      <c r="R1834" s="51">
        <f>VLOOKUP(H1834,'[5]POB PROY 2017'!$D$4:$AP$190,11,FALSE)</f>
        <v>22</v>
      </c>
      <c r="S1834" s="51">
        <f>VLOOKUP(H1834,'[5]POB PROY 2017'!$D$4:$AP$190,12,FALSE)</f>
        <v>22</v>
      </c>
      <c r="T1834" s="51">
        <f>VLOOKUP(H1834,'[5]POB PROY 2017'!$D$4:$AP$190,13,FALSE)</f>
        <v>21</v>
      </c>
      <c r="U1834" s="51">
        <f>VLOOKUP(H1834,'[5]POB PROY 2017'!$D$4:$AP$190,14,FALSE)</f>
        <v>21</v>
      </c>
      <c r="V1834" s="51">
        <f>VLOOKUP(H1834,'[5]POB PROY 2017'!$D$4:$AP$190,15,FALSE)</f>
        <v>20</v>
      </c>
      <c r="W1834" s="51">
        <f>VLOOKUP(H1834,'[5]POB PROY 2017'!$D$4:$AP$190,16,FALSE)</f>
        <v>19</v>
      </c>
      <c r="X1834" s="51">
        <f>VLOOKUP(H1834,'[5]POB PROY 2017'!$D$4:$AP$190,17,FALSE)</f>
        <v>18</v>
      </c>
      <c r="Y1834" s="51">
        <f>VLOOKUP(H1834,'[5]POB PROY 2017'!$D$4:$AP$190,18,FALSE)</f>
        <v>17</v>
      </c>
      <c r="Z1834" s="51">
        <f>VLOOKUP(H1834,'[5]POB PROY 2017'!$D$4:$AP$190,19,FALSE)</f>
        <v>16</v>
      </c>
      <c r="AA1834" s="51">
        <f>VLOOKUP(H1834,'[5]POB PROY 2017'!$D$4:$AP$190,20,FALSE)</f>
        <v>16</v>
      </c>
      <c r="AB1834" s="51">
        <f>VLOOKUP(H1834,'[5]POB PROY 2017'!$D$4:$AP$190,21,FALSE)</f>
        <v>15</v>
      </c>
      <c r="AC1834" s="51">
        <f>VLOOKUP(H1834,'[5]POB PROY 2017'!$D$4:$AP$190,22,FALSE)</f>
        <v>15</v>
      </c>
      <c r="AD1834" s="51">
        <f>VLOOKUP(H1834,'[5]POB PROY 2017'!$D$4:$AP$190,23,FALSE)</f>
        <v>71</v>
      </c>
      <c r="AE1834" s="51">
        <f>VLOOKUP(H1834,'[5]POB PROY 2017'!$D$4:$AP$190,24,FALSE)</f>
        <v>74</v>
      </c>
      <c r="AF1834" s="51">
        <f>VLOOKUP(H1834,'[5]POB PROY 2017'!$D$4:$AP$190,25,FALSE)</f>
        <v>69</v>
      </c>
      <c r="AG1834" s="51">
        <f>VLOOKUP(H1834,'[5]POB PROY 2017'!$D$4:$AP$190,26,FALSE)</f>
        <v>63</v>
      </c>
      <c r="AH1834" s="51">
        <f>VLOOKUP(H1834,'[5]POB PROY 2017'!$D$4:$AP$190,27,FALSE)</f>
        <v>56</v>
      </c>
      <c r="AI1834" s="51">
        <f>VLOOKUP(H1834,'[5]POB PROY 2017'!$D$4:$AP$190,28,FALSE)</f>
        <v>45</v>
      </c>
      <c r="AJ1834" s="51">
        <f>VLOOKUP(H1834,'[5]POB PROY 2017'!$D$4:$AP$190,29,FALSE)</f>
        <v>40</v>
      </c>
      <c r="AK1834" s="51">
        <f>VLOOKUP(H1834,'[5]POB PROY 2017'!$D$4:$AP$190,30,FALSE)</f>
        <v>25</v>
      </c>
      <c r="AL1834" s="51">
        <f>VLOOKUP(H1834,'[5]POB PROY 2017'!$D$4:$AP$190,31,FALSE)</f>
        <v>24</v>
      </c>
      <c r="AM1834" s="51">
        <f>VLOOKUP(H1834,'[5]POB PROY 2017'!$D$4:$AP$190,32,FALSE)</f>
        <v>18</v>
      </c>
      <c r="AN1834" s="51">
        <f>VLOOKUP(H1834,'[5]POB PROY 2017'!$D$4:$AP$190,33,FALSE)</f>
        <v>9</v>
      </c>
      <c r="AO1834" s="51">
        <f>VLOOKUP(H1834,'[5]POB PROY 2017'!$D$4:$AP$190,34,FALSE)</f>
        <v>6</v>
      </c>
      <c r="AP1834" s="51">
        <f>VLOOKUP(H1834,'[5]POB PROY 2017'!$D$4:$AP$190,35,FALSE)</f>
        <v>4</v>
      </c>
      <c r="AQ1834" s="51">
        <f>VLOOKUP(H1834,'[5]POB PROY 2017'!$D$4:$AP$190,36,FALSE)</f>
        <v>48</v>
      </c>
      <c r="AR1834" s="51">
        <f>VLOOKUP(H1834,'[5]POB PROY 2017'!$D$4:$AP$190,37,FALSE)</f>
        <v>36</v>
      </c>
      <c r="AS1834" s="51">
        <f>VLOOKUP(H1834,'[5]POB PROY 2017'!$D$4:$AP$190,38,FALSE)</f>
        <v>170</v>
      </c>
      <c r="AT1834" s="51">
        <f>VLOOKUP(H1834,'[5]POB PROY 2017'!$D$4:$AP$190,39,FALSE)</f>
        <v>19</v>
      </c>
      <c r="AU1834" s="58">
        <v>4257</v>
      </c>
      <c r="AV1834" s="109"/>
      <c r="AW1834" s="109"/>
    </row>
    <row r="1835" spans="1:49" s="33" customFormat="1" ht="12">
      <c r="A1835" s="6">
        <v>1831</v>
      </c>
      <c r="B1835" s="86">
        <v>4258</v>
      </c>
      <c r="C1835" s="40" t="s">
        <v>998</v>
      </c>
      <c r="D1835" s="40" t="s">
        <v>829</v>
      </c>
      <c r="E1835" s="59" t="s">
        <v>892</v>
      </c>
      <c r="F1835" s="44" t="s">
        <v>894</v>
      </c>
      <c r="G1835" s="39" t="s">
        <v>680</v>
      </c>
      <c r="H1835" s="86">
        <v>4258</v>
      </c>
      <c r="I1835" s="16">
        <f t="shared" si="1113"/>
        <v>941.23910457378656</v>
      </c>
      <c r="J1835" s="51">
        <f>VLOOKUP(H1835,'[5]POB PROY 2017'!$D$4:$AP$190,3,FALSE)</f>
        <v>11.495049504950495</v>
      </c>
      <c r="K1835" s="51">
        <v>18.382352941176471</v>
      </c>
      <c r="L1835" s="51">
        <v>17.361702127659573</v>
      </c>
      <c r="M1835" s="51">
        <f>VLOOKUP(H1835,'[5]POB PROY 2017'!$D$4:$AP$190,6,FALSE)</f>
        <v>26</v>
      </c>
      <c r="N1835" s="51">
        <f>VLOOKUP(H1835,'[5]POB PROY 2017'!$D$4:$AP$190,7,FALSE)</f>
        <v>19</v>
      </c>
      <c r="O1835" s="51">
        <f>VLOOKUP(H1835,'[5]POB PROY 2017'!$D$4:$AP$190,8,FALSE)</f>
        <v>27</v>
      </c>
      <c r="P1835" s="51">
        <f>VLOOKUP(H1835,'[5]POB PROY 2017'!$D$4:$AP$190,9,FALSE)</f>
        <v>24</v>
      </c>
      <c r="Q1835" s="51">
        <f>VLOOKUP(H1835,'[5]POB PROY 2017'!$D$4:$AP$190,10,FALSE)</f>
        <v>24</v>
      </c>
      <c r="R1835" s="51">
        <f>VLOOKUP(H1835,'[5]POB PROY 2017'!$D$4:$AP$190,11,FALSE)</f>
        <v>24</v>
      </c>
      <c r="S1835" s="51">
        <f>VLOOKUP(H1835,'[5]POB PROY 2017'!$D$4:$AP$190,12,FALSE)</f>
        <v>23</v>
      </c>
      <c r="T1835" s="51">
        <f>VLOOKUP(H1835,'[5]POB PROY 2017'!$D$4:$AP$190,13,FALSE)</f>
        <v>23</v>
      </c>
      <c r="U1835" s="51">
        <f>VLOOKUP(H1835,'[5]POB PROY 2017'!$D$4:$AP$190,14,FALSE)</f>
        <v>22</v>
      </c>
      <c r="V1835" s="51">
        <f>VLOOKUP(H1835,'[5]POB PROY 2017'!$D$4:$AP$190,15,FALSE)</f>
        <v>21</v>
      </c>
      <c r="W1835" s="51">
        <f>VLOOKUP(H1835,'[5]POB PROY 2017'!$D$4:$AP$190,16,FALSE)</f>
        <v>20</v>
      </c>
      <c r="X1835" s="51">
        <f>VLOOKUP(H1835,'[5]POB PROY 2017'!$D$4:$AP$190,17,FALSE)</f>
        <v>19</v>
      </c>
      <c r="Y1835" s="51">
        <f>VLOOKUP(H1835,'[5]POB PROY 2017'!$D$4:$AP$190,18,FALSE)</f>
        <v>18</v>
      </c>
      <c r="Z1835" s="51">
        <f>VLOOKUP(H1835,'[5]POB PROY 2017'!$D$4:$AP$190,19,FALSE)</f>
        <v>17</v>
      </c>
      <c r="AA1835" s="51">
        <f>VLOOKUP(H1835,'[5]POB PROY 2017'!$D$4:$AP$190,20,FALSE)</f>
        <v>17</v>
      </c>
      <c r="AB1835" s="51">
        <f>VLOOKUP(H1835,'[5]POB PROY 2017'!$D$4:$AP$190,21,FALSE)</f>
        <v>16</v>
      </c>
      <c r="AC1835" s="51">
        <f>VLOOKUP(H1835,'[5]POB PROY 2017'!$D$4:$AP$190,22,FALSE)</f>
        <v>16</v>
      </c>
      <c r="AD1835" s="51">
        <f>VLOOKUP(H1835,'[5]POB PROY 2017'!$D$4:$AP$190,23,FALSE)</f>
        <v>76</v>
      </c>
      <c r="AE1835" s="51">
        <f>VLOOKUP(H1835,'[5]POB PROY 2017'!$D$4:$AP$190,24,FALSE)</f>
        <v>79</v>
      </c>
      <c r="AF1835" s="51">
        <f>VLOOKUP(H1835,'[5]POB PROY 2017'!$D$4:$AP$190,25,FALSE)</f>
        <v>74</v>
      </c>
      <c r="AG1835" s="51">
        <f>VLOOKUP(H1835,'[5]POB PROY 2017'!$D$4:$AP$190,26,FALSE)</f>
        <v>67</v>
      </c>
      <c r="AH1835" s="51">
        <f>VLOOKUP(H1835,'[5]POB PROY 2017'!$D$4:$AP$190,27,FALSE)</f>
        <v>59</v>
      </c>
      <c r="AI1835" s="51">
        <f>VLOOKUP(H1835,'[5]POB PROY 2017'!$D$4:$AP$190,28,FALSE)</f>
        <v>48</v>
      </c>
      <c r="AJ1835" s="51">
        <f>VLOOKUP(H1835,'[5]POB PROY 2017'!$D$4:$AP$190,29,FALSE)</f>
        <v>42</v>
      </c>
      <c r="AK1835" s="51">
        <f>VLOOKUP(H1835,'[5]POB PROY 2017'!$D$4:$AP$190,30,FALSE)</f>
        <v>27</v>
      </c>
      <c r="AL1835" s="51">
        <f>VLOOKUP(H1835,'[5]POB PROY 2017'!$D$4:$AP$190,31,FALSE)</f>
        <v>26</v>
      </c>
      <c r="AM1835" s="51">
        <f>VLOOKUP(H1835,'[5]POB PROY 2017'!$D$4:$AP$190,32,FALSE)</f>
        <v>19</v>
      </c>
      <c r="AN1835" s="51">
        <f>VLOOKUP(H1835,'[5]POB PROY 2017'!$D$4:$AP$190,33,FALSE)</f>
        <v>9</v>
      </c>
      <c r="AO1835" s="51">
        <f>VLOOKUP(H1835,'[5]POB PROY 2017'!$D$4:$AP$190,34,FALSE)</f>
        <v>7</v>
      </c>
      <c r="AP1835" s="51">
        <f>VLOOKUP(H1835,'[5]POB PROY 2017'!$D$4:$AP$190,35,FALSE)</f>
        <v>5</v>
      </c>
      <c r="AQ1835" s="51">
        <f>VLOOKUP(H1835,'[5]POB PROY 2017'!$D$4:$AP$190,36,FALSE)</f>
        <v>50</v>
      </c>
      <c r="AR1835" s="51">
        <f>VLOOKUP(H1835,'[5]POB PROY 2017'!$D$4:$AP$190,37,FALSE)</f>
        <v>38</v>
      </c>
      <c r="AS1835" s="51">
        <f>VLOOKUP(H1835,'[5]POB PROY 2017'!$D$4:$AP$190,38,FALSE)</f>
        <v>180</v>
      </c>
      <c r="AT1835" s="51">
        <f>VLOOKUP(H1835,'[5]POB PROY 2017'!$D$4:$AP$190,39,FALSE)</f>
        <v>21</v>
      </c>
      <c r="AU1835" s="58">
        <v>4258</v>
      </c>
      <c r="AV1835" s="109"/>
      <c r="AW1835" s="109"/>
    </row>
    <row r="1836" spans="1:49" s="33" customFormat="1" ht="12">
      <c r="A1836" s="21">
        <v>1832</v>
      </c>
      <c r="B1836" s="86">
        <v>4259</v>
      </c>
      <c r="C1836" s="76" t="s">
        <v>998</v>
      </c>
      <c r="D1836" s="76" t="s">
        <v>829</v>
      </c>
      <c r="E1836" s="76" t="s">
        <v>892</v>
      </c>
      <c r="F1836" s="44" t="s">
        <v>896</v>
      </c>
      <c r="G1836" s="78" t="s">
        <v>662</v>
      </c>
      <c r="H1836" s="86">
        <v>4259</v>
      </c>
      <c r="I1836" s="16">
        <f t="shared" si="1113"/>
        <v>403.3063637715461</v>
      </c>
      <c r="J1836" s="51">
        <f>VLOOKUP(H1836,'[5]POB PROY 2017'!$D$4:$AP$190,3,FALSE)</f>
        <v>8.9405940594059405</v>
      </c>
      <c r="K1836" s="51">
        <v>5.5147058823529411</v>
      </c>
      <c r="L1836" s="51">
        <v>10.851063829787234</v>
      </c>
      <c r="M1836" s="51">
        <f>VLOOKUP(H1836,'[5]POB PROY 2017'!$D$4:$AP$190,6,FALSE)</f>
        <v>7</v>
      </c>
      <c r="N1836" s="51">
        <f>VLOOKUP(H1836,'[5]POB PROY 2017'!$D$4:$AP$190,7,FALSE)</f>
        <v>7</v>
      </c>
      <c r="O1836" s="51">
        <f>VLOOKUP(H1836,'[5]POB PROY 2017'!$D$4:$AP$190,8,FALSE)</f>
        <v>8</v>
      </c>
      <c r="P1836" s="51">
        <f>VLOOKUP(H1836,'[5]POB PROY 2017'!$D$4:$AP$190,9,FALSE)</f>
        <v>10</v>
      </c>
      <c r="Q1836" s="51">
        <f>VLOOKUP(H1836,'[5]POB PROY 2017'!$D$4:$AP$190,10,FALSE)</f>
        <v>10</v>
      </c>
      <c r="R1836" s="51">
        <f>VLOOKUP(H1836,'[5]POB PROY 2017'!$D$4:$AP$190,11,FALSE)</f>
        <v>10</v>
      </c>
      <c r="S1836" s="51">
        <f>VLOOKUP(H1836,'[5]POB PROY 2017'!$D$4:$AP$190,12,FALSE)</f>
        <v>10</v>
      </c>
      <c r="T1836" s="51">
        <f>VLOOKUP(H1836,'[5]POB PROY 2017'!$D$4:$AP$190,13,FALSE)</f>
        <v>10</v>
      </c>
      <c r="U1836" s="51">
        <f>VLOOKUP(H1836,'[5]POB PROY 2017'!$D$4:$AP$190,14,FALSE)</f>
        <v>10</v>
      </c>
      <c r="V1836" s="51">
        <f>VLOOKUP(H1836,'[5]POB PROY 2017'!$D$4:$AP$190,15,FALSE)</f>
        <v>9</v>
      </c>
      <c r="W1836" s="51">
        <f>VLOOKUP(H1836,'[5]POB PROY 2017'!$D$4:$AP$190,16,FALSE)</f>
        <v>9</v>
      </c>
      <c r="X1836" s="51">
        <f>VLOOKUP(H1836,'[5]POB PROY 2017'!$D$4:$AP$190,17,FALSE)</f>
        <v>8</v>
      </c>
      <c r="Y1836" s="51">
        <f>VLOOKUP(H1836,'[5]POB PROY 2017'!$D$4:$AP$190,18,FALSE)</f>
        <v>8</v>
      </c>
      <c r="Z1836" s="51">
        <f>VLOOKUP(H1836,'[5]POB PROY 2017'!$D$4:$AP$190,19,FALSE)</f>
        <v>8</v>
      </c>
      <c r="AA1836" s="51">
        <f>VLOOKUP(H1836,'[5]POB PROY 2017'!$D$4:$AP$190,20,FALSE)</f>
        <v>7</v>
      </c>
      <c r="AB1836" s="51">
        <f>VLOOKUP(H1836,'[5]POB PROY 2017'!$D$4:$AP$190,21,FALSE)</f>
        <v>7</v>
      </c>
      <c r="AC1836" s="51">
        <f>VLOOKUP(H1836,'[5]POB PROY 2017'!$D$4:$AP$190,22,FALSE)</f>
        <v>7</v>
      </c>
      <c r="AD1836" s="51">
        <f>VLOOKUP(H1836,'[5]POB PROY 2017'!$D$4:$AP$190,23,FALSE)</f>
        <v>33</v>
      </c>
      <c r="AE1836" s="51">
        <f>VLOOKUP(H1836,'[5]POB PROY 2017'!$D$4:$AP$190,24,FALSE)</f>
        <v>34</v>
      </c>
      <c r="AF1836" s="51">
        <f>VLOOKUP(H1836,'[5]POB PROY 2017'!$D$4:$AP$190,25,FALSE)</f>
        <v>32</v>
      </c>
      <c r="AG1836" s="51">
        <f>VLOOKUP(H1836,'[5]POB PROY 2017'!$D$4:$AP$190,26,FALSE)</f>
        <v>29</v>
      </c>
      <c r="AH1836" s="51">
        <f>VLOOKUP(H1836,'[5]POB PROY 2017'!$D$4:$AP$190,27,FALSE)</f>
        <v>26</v>
      </c>
      <c r="AI1836" s="51">
        <f>VLOOKUP(H1836,'[5]POB PROY 2017'!$D$4:$AP$190,28,FALSE)</f>
        <v>21</v>
      </c>
      <c r="AJ1836" s="51">
        <f>VLOOKUP(H1836,'[5]POB PROY 2017'!$D$4:$AP$190,29,FALSE)</f>
        <v>18</v>
      </c>
      <c r="AK1836" s="51">
        <f>VLOOKUP(H1836,'[5]POB PROY 2017'!$D$4:$AP$190,30,FALSE)</f>
        <v>12</v>
      </c>
      <c r="AL1836" s="51">
        <f>VLOOKUP(H1836,'[5]POB PROY 2017'!$D$4:$AP$190,31,FALSE)</f>
        <v>11</v>
      </c>
      <c r="AM1836" s="51">
        <f>VLOOKUP(H1836,'[5]POB PROY 2017'!$D$4:$AP$190,32,FALSE)</f>
        <v>8</v>
      </c>
      <c r="AN1836" s="51">
        <f>VLOOKUP(H1836,'[5]POB PROY 2017'!$D$4:$AP$190,33,FALSE)</f>
        <v>4</v>
      </c>
      <c r="AO1836" s="51">
        <f>VLOOKUP(H1836,'[5]POB PROY 2017'!$D$4:$AP$190,34,FALSE)</f>
        <v>3</v>
      </c>
      <c r="AP1836" s="51">
        <f>VLOOKUP(H1836,'[5]POB PROY 2017'!$D$4:$AP$190,35,FALSE)</f>
        <v>2</v>
      </c>
      <c r="AQ1836" s="51">
        <f>VLOOKUP(H1836,'[5]POB PROY 2017'!$D$4:$AP$190,36,FALSE)</f>
        <v>22</v>
      </c>
      <c r="AR1836" s="51">
        <f>VLOOKUP(H1836,'[5]POB PROY 2017'!$D$4:$AP$190,37,FALSE)</f>
        <v>16</v>
      </c>
      <c r="AS1836" s="51">
        <f>VLOOKUP(H1836,'[5]POB PROY 2017'!$D$4:$AP$190,38,FALSE)</f>
        <v>78</v>
      </c>
      <c r="AT1836" s="51">
        <f>VLOOKUP(H1836,'[5]POB PROY 2017'!$D$4:$AP$190,39,FALSE)</f>
        <v>7</v>
      </c>
      <c r="AU1836" s="58">
        <v>4259</v>
      </c>
      <c r="AV1836" s="109"/>
      <c r="AW1836" s="109"/>
    </row>
    <row r="1837" spans="1:49" s="33" customFormat="1" ht="12">
      <c r="A1837" s="21">
        <v>1833</v>
      </c>
      <c r="B1837" s="86">
        <v>4260</v>
      </c>
      <c r="C1837" s="76" t="s">
        <v>998</v>
      </c>
      <c r="D1837" s="76" t="s">
        <v>829</v>
      </c>
      <c r="E1837" s="76" t="s">
        <v>892</v>
      </c>
      <c r="F1837" s="44" t="s">
        <v>765</v>
      </c>
      <c r="G1837" s="78" t="s">
        <v>662</v>
      </c>
      <c r="H1837" s="86">
        <v>4260</v>
      </c>
      <c r="I1837" s="16">
        <f t="shared" si="1113"/>
        <v>1813.0366129072231</v>
      </c>
      <c r="J1837" s="51">
        <f>VLOOKUP(H1837,'[5]POB PROY 2017'!$D$4:$AP$190,3,FALSE)</f>
        <v>33.207920792079207</v>
      </c>
      <c r="K1837" s="51">
        <v>32.169117647058826</v>
      </c>
      <c r="L1837" s="51">
        <v>46.659574468085104</v>
      </c>
      <c r="M1837" s="51">
        <f>VLOOKUP(H1837,'[5]POB PROY 2017'!$D$4:$AP$190,6,FALSE)</f>
        <v>50</v>
      </c>
      <c r="N1837" s="51">
        <f>VLOOKUP(H1837,'[5]POB PROY 2017'!$D$4:$AP$190,7,FALSE)</f>
        <v>53</v>
      </c>
      <c r="O1837" s="51">
        <f>VLOOKUP(H1837,'[5]POB PROY 2017'!$D$4:$AP$190,8,FALSE)</f>
        <v>53</v>
      </c>
      <c r="P1837" s="51">
        <f>VLOOKUP(H1837,'[5]POB PROY 2017'!$D$4:$AP$190,9,FALSE)</f>
        <v>45</v>
      </c>
      <c r="Q1837" s="51">
        <f>VLOOKUP(H1837,'[5]POB PROY 2017'!$D$4:$AP$190,10,FALSE)</f>
        <v>45</v>
      </c>
      <c r="R1837" s="51">
        <f>VLOOKUP(H1837,'[5]POB PROY 2017'!$D$4:$AP$190,11,FALSE)</f>
        <v>45</v>
      </c>
      <c r="S1837" s="51">
        <f>VLOOKUP(H1837,'[5]POB PROY 2017'!$D$4:$AP$190,12,FALSE)</f>
        <v>44</v>
      </c>
      <c r="T1837" s="51">
        <f>VLOOKUP(H1837,'[5]POB PROY 2017'!$D$4:$AP$190,13,FALSE)</f>
        <v>43</v>
      </c>
      <c r="U1837" s="51">
        <f>VLOOKUP(H1837,'[5]POB PROY 2017'!$D$4:$AP$190,14,FALSE)</f>
        <v>41</v>
      </c>
      <c r="V1837" s="51">
        <f>VLOOKUP(H1837,'[5]POB PROY 2017'!$D$4:$AP$190,15,FALSE)</f>
        <v>40</v>
      </c>
      <c r="W1837" s="51">
        <f>VLOOKUP(H1837,'[5]POB PROY 2017'!$D$4:$AP$190,16,FALSE)</f>
        <v>38</v>
      </c>
      <c r="X1837" s="51">
        <f>VLOOKUP(H1837,'[5]POB PROY 2017'!$D$4:$AP$190,17,FALSE)</f>
        <v>37</v>
      </c>
      <c r="Y1837" s="51">
        <f>VLOOKUP(H1837,'[5]POB PROY 2017'!$D$4:$AP$190,18,FALSE)</f>
        <v>35</v>
      </c>
      <c r="Z1837" s="51">
        <f>VLOOKUP(H1837,'[5]POB PROY 2017'!$D$4:$AP$190,19,FALSE)</f>
        <v>33</v>
      </c>
      <c r="AA1837" s="51">
        <f>VLOOKUP(H1837,'[5]POB PROY 2017'!$D$4:$AP$190,20,FALSE)</f>
        <v>31</v>
      </c>
      <c r="AB1837" s="51">
        <f>VLOOKUP(H1837,'[5]POB PROY 2017'!$D$4:$AP$190,21,FALSE)</f>
        <v>30</v>
      </c>
      <c r="AC1837" s="51">
        <f>VLOOKUP(H1837,'[5]POB PROY 2017'!$D$4:$AP$190,22,FALSE)</f>
        <v>30</v>
      </c>
      <c r="AD1837" s="51">
        <f>VLOOKUP(H1837,'[5]POB PROY 2017'!$D$4:$AP$190,23,FALSE)</f>
        <v>143</v>
      </c>
      <c r="AE1837" s="51">
        <f>VLOOKUP(H1837,'[5]POB PROY 2017'!$D$4:$AP$190,24,FALSE)</f>
        <v>148</v>
      </c>
      <c r="AF1837" s="51">
        <f>VLOOKUP(H1837,'[5]POB PROY 2017'!$D$4:$AP$190,25,FALSE)</f>
        <v>138</v>
      </c>
      <c r="AG1837" s="51">
        <f>VLOOKUP(H1837,'[5]POB PROY 2017'!$D$4:$AP$190,26,FALSE)</f>
        <v>126</v>
      </c>
      <c r="AH1837" s="51">
        <f>VLOOKUP(H1837,'[5]POB PROY 2017'!$D$4:$AP$190,27,FALSE)</f>
        <v>111</v>
      </c>
      <c r="AI1837" s="51">
        <f>VLOOKUP(H1837,'[5]POB PROY 2017'!$D$4:$AP$190,28,FALSE)</f>
        <v>90</v>
      </c>
      <c r="AJ1837" s="51">
        <f>VLOOKUP(H1837,'[5]POB PROY 2017'!$D$4:$AP$190,29,FALSE)</f>
        <v>80</v>
      </c>
      <c r="AK1837" s="51">
        <f>VLOOKUP(H1837,'[5]POB PROY 2017'!$D$4:$AP$190,30,FALSE)</f>
        <v>50</v>
      </c>
      <c r="AL1837" s="51">
        <f>VLOOKUP(H1837,'[5]POB PROY 2017'!$D$4:$AP$190,31,FALSE)</f>
        <v>48</v>
      </c>
      <c r="AM1837" s="51">
        <f>VLOOKUP(H1837,'[5]POB PROY 2017'!$D$4:$AP$190,32,FALSE)</f>
        <v>35</v>
      </c>
      <c r="AN1837" s="51">
        <f>VLOOKUP(H1837,'[5]POB PROY 2017'!$D$4:$AP$190,33,FALSE)</f>
        <v>18</v>
      </c>
      <c r="AO1837" s="51">
        <f>VLOOKUP(H1837,'[5]POB PROY 2017'!$D$4:$AP$190,34,FALSE)</f>
        <v>12</v>
      </c>
      <c r="AP1837" s="51">
        <f>VLOOKUP(H1837,'[5]POB PROY 2017'!$D$4:$AP$190,35,FALSE)</f>
        <v>9</v>
      </c>
      <c r="AQ1837" s="51">
        <f>VLOOKUP(H1837,'[5]POB PROY 2017'!$D$4:$AP$190,36,FALSE)</f>
        <v>95</v>
      </c>
      <c r="AR1837" s="51">
        <f>VLOOKUP(H1837,'[5]POB PROY 2017'!$D$4:$AP$190,37,FALSE)</f>
        <v>71</v>
      </c>
      <c r="AS1837" s="51">
        <f>VLOOKUP(H1837,'[5]POB PROY 2017'!$D$4:$AP$190,38,FALSE)</f>
        <v>339</v>
      </c>
      <c r="AT1837" s="51">
        <f>VLOOKUP(H1837,'[5]POB PROY 2017'!$D$4:$AP$190,39,FALSE)</f>
        <v>35</v>
      </c>
      <c r="AU1837" s="58">
        <v>4260</v>
      </c>
      <c r="AV1837" s="109"/>
      <c r="AW1837" s="109"/>
    </row>
    <row r="1838" spans="1:49" s="33" customFormat="1" ht="12">
      <c r="A1838" s="6">
        <v>1834</v>
      </c>
      <c r="B1838" s="86">
        <v>9965</v>
      </c>
      <c r="C1838" s="76" t="s">
        <v>998</v>
      </c>
      <c r="D1838" s="76" t="s">
        <v>829</v>
      </c>
      <c r="E1838" s="76" t="s">
        <v>892</v>
      </c>
      <c r="F1838" s="44" t="s">
        <v>589</v>
      </c>
      <c r="G1838" s="78" t="s">
        <v>662</v>
      </c>
      <c r="H1838" s="86">
        <v>9965</v>
      </c>
      <c r="I1838" s="16">
        <f t="shared" si="1113"/>
        <v>441.94324124214677</v>
      </c>
      <c r="J1838" s="51">
        <f>VLOOKUP(H1838,'[5]POB PROY 2017'!$D$4:$AP$190,3,FALSE)</f>
        <v>6.3861386138613865</v>
      </c>
      <c r="K1838" s="51">
        <v>10.110294117647058</v>
      </c>
      <c r="L1838" s="51">
        <v>18.446808510638299</v>
      </c>
      <c r="M1838" s="51">
        <f>VLOOKUP(H1838,'[5]POB PROY 2017'!$D$4:$AP$190,6,FALSE)</f>
        <v>13</v>
      </c>
      <c r="N1838" s="51">
        <f>VLOOKUP(H1838,'[5]POB PROY 2017'!$D$4:$AP$190,7,FALSE)</f>
        <v>14</v>
      </c>
      <c r="O1838" s="51">
        <f>VLOOKUP(H1838,'[5]POB PROY 2017'!$D$4:$AP$190,8,FALSE)</f>
        <v>15</v>
      </c>
      <c r="P1838" s="51">
        <f>VLOOKUP(H1838,'[5]POB PROY 2017'!$D$4:$AP$190,9,FALSE)</f>
        <v>11</v>
      </c>
      <c r="Q1838" s="51">
        <f>VLOOKUP(H1838,'[5]POB PROY 2017'!$D$4:$AP$190,10,FALSE)</f>
        <v>11</v>
      </c>
      <c r="R1838" s="51">
        <f>VLOOKUP(H1838,'[5]POB PROY 2017'!$D$4:$AP$190,11,FALSE)</f>
        <v>11</v>
      </c>
      <c r="S1838" s="51">
        <f>VLOOKUP(H1838,'[5]POB PROY 2017'!$D$4:$AP$190,12,FALSE)</f>
        <v>10</v>
      </c>
      <c r="T1838" s="51">
        <f>VLOOKUP(H1838,'[5]POB PROY 2017'!$D$4:$AP$190,13,FALSE)</f>
        <v>10</v>
      </c>
      <c r="U1838" s="51">
        <f>VLOOKUP(H1838,'[5]POB PROY 2017'!$D$4:$AP$190,14,FALSE)</f>
        <v>10</v>
      </c>
      <c r="V1838" s="51">
        <f>VLOOKUP(H1838,'[5]POB PROY 2017'!$D$4:$AP$190,15,FALSE)</f>
        <v>9</v>
      </c>
      <c r="W1838" s="51">
        <f>VLOOKUP(H1838,'[5]POB PROY 2017'!$D$4:$AP$190,16,FALSE)</f>
        <v>9</v>
      </c>
      <c r="X1838" s="51">
        <f>VLOOKUP(H1838,'[5]POB PROY 2017'!$D$4:$AP$190,17,FALSE)</f>
        <v>9</v>
      </c>
      <c r="Y1838" s="51">
        <f>VLOOKUP(H1838,'[5]POB PROY 2017'!$D$4:$AP$190,18,FALSE)</f>
        <v>8</v>
      </c>
      <c r="Z1838" s="51">
        <f>VLOOKUP(H1838,'[5]POB PROY 2017'!$D$4:$AP$190,19,FALSE)</f>
        <v>8</v>
      </c>
      <c r="AA1838" s="51">
        <f>VLOOKUP(H1838,'[5]POB PROY 2017'!$D$4:$AP$190,20,FALSE)</f>
        <v>7</v>
      </c>
      <c r="AB1838" s="51">
        <f>VLOOKUP(H1838,'[5]POB PROY 2017'!$D$4:$AP$190,21,FALSE)</f>
        <v>7</v>
      </c>
      <c r="AC1838" s="51">
        <f>VLOOKUP(H1838,'[5]POB PROY 2017'!$D$4:$AP$190,22,FALSE)</f>
        <v>7</v>
      </c>
      <c r="AD1838" s="51">
        <f>VLOOKUP(H1838,'[5]POB PROY 2017'!$D$4:$AP$190,23,FALSE)</f>
        <v>34</v>
      </c>
      <c r="AE1838" s="51">
        <f>VLOOKUP(H1838,'[5]POB PROY 2017'!$D$4:$AP$190,24,FALSE)</f>
        <v>35</v>
      </c>
      <c r="AF1838" s="51">
        <f>VLOOKUP(H1838,'[5]POB PROY 2017'!$D$4:$AP$190,25,FALSE)</f>
        <v>33</v>
      </c>
      <c r="AG1838" s="51">
        <f>VLOOKUP(H1838,'[5]POB PROY 2017'!$D$4:$AP$190,26,FALSE)</f>
        <v>30</v>
      </c>
      <c r="AH1838" s="51">
        <f>VLOOKUP(H1838,'[5]POB PROY 2017'!$D$4:$AP$190,27,FALSE)</f>
        <v>26</v>
      </c>
      <c r="AI1838" s="51">
        <f>VLOOKUP(H1838,'[5]POB PROY 2017'!$D$4:$AP$190,28,FALSE)</f>
        <v>21</v>
      </c>
      <c r="AJ1838" s="51">
        <f>VLOOKUP(H1838,'[5]POB PROY 2017'!$D$4:$AP$190,29,FALSE)</f>
        <v>19</v>
      </c>
      <c r="AK1838" s="51">
        <f>VLOOKUP(H1838,'[5]POB PROY 2017'!$D$4:$AP$190,30,FALSE)</f>
        <v>12</v>
      </c>
      <c r="AL1838" s="51">
        <f>VLOOKUP(H1838,'[5]POB PROY 2017'!$D$4:$AP$190,31,FALSE)</f>
        <v>11</v>
      </c>
      <c r="AM1838" s="51">
        <f>VLOOKUP(H1838,'[5]POB PROY 2017'!$D$4:$AP$190,32,FALSE)</f>
        <v>8</v>
      </c>
      <c r="AN1838" s="51">
        <f>VLOOKUP(H1838,'[5]POB PROY 2017'!$D$4:$AP$190,33,FALSE)</f>
        <v>4</v>
      </c>
      <c r="AO1838" s="51">
        <f>VLOOKUP(H1838,'[5]POB PROY 2017'!$D$4:$AP$190,34,FALSE)</f>
        <v>3</v>
      </c>
      <c r="AP1838" s="51">
        <f>VLOOKUP(H1838,'[5]POB PROY 2017'!$D$4:$AP$190,35,FALSE)</f>
        <v>2</v>
      </c>
      <c r="AQ1838" s="51">
        <f>VLOOKUP(H1838,'[5]POB PROY 2017'!$D$4:$AP$190,36,FALSE)</f>
        <v>22</v>
      </c>
      <c r="AR1838" s="51">
        <f>VLOOKUP(H1838,'[5]POB PROY 2017'!$D$4:$AP$190,37,FALSE)</f>
        <v>17</v>
      </c>
      <c r="AS1838" s="51">
        <f>VLOOKUP(H1838,'[5]POB PROY 2017'!$D$4:$AP$190,38,FALSE)</f>
        <v>80</v>
      </c>
      <c r="AT1838" s="51">
        <f>VLOOKUP(H1838,'[5]POB PROY 2017'!$D$4:$AP$190,39,FALSE)</f>
        <v>9</v>
      </c>
      <c r="AU1838" s="58">
        <v>9965</v>
      </c>
      <c r="AV1838" s="109"/>
      <c r="AW1838" s="109"/>
    </row>
    <row r="1839" spans="1:49" s="33" customFormat="1" ht="12">
      <c r="A1839" s="21">
        <v>1835</v>
      </c>
      <c r="B1839" s="86">
        <v>13058</v>
      </c>
      <c r="C1839" s="76" t="s">
        <v>998</v>
      </c>
      <c r="D1839" s="76" t="s">
        <v>829</v>
      </c>
      <c r="E1839" s="76" t="s">
        <v>892</v>
      </c>
      <c r="F1839" s="44" t="s">
        <v>897</v>
      </c>
      <c r="G1839" s="78" t="s">
        <v>662</v>
      </c>
      <c r="H1839" s="86">
        <v>13058</v>
      </c>
      <c r="I1839" s="16">
        <f t="shared" si="1113"/>
        <v>414.65697685225342</v>
      </c>
      <c r="J1839" s="51">
        <f>VLOOKUP(H1839,'[5]POB PROY 2017'!$D$4:$AP$190,3,FALSE)</f>
        <v>12.772277227722773</v>
      </c>
      <c r="K1839" s="51">
        <v>11.948529411764707</v>
      </c>
      <c r="L1839" s="51">
        <v>11.936170212765958</v>
      </c>
      <c r="M1839" s="51">
        <f>VLOOKUP(H1839,'[5]POB PROY 2017'!$D$4:$AP$190,6,FALSE)</f>
        <v>9</v>
      </c>
      <c r="N1839" s="51">
        <f>VLOOKUP(H1839,'[5]POB PROY 2017'!$D$4:$AP$190,7,FALSE)</f>
        <v>12</v>
      </c>
      <c r="O1839" s="51">
        <f>VLOOKUP(H1839,'[5]POB PROY 2017'!$D$4:$AP$190,8,FALSE)</f>
        <v>10</v>
      </c>
      <c r="P1839" s="51">
        <f>VLOOKUP(H1839,'[5]POB PROY 2017'!$D$4:$AP$190,9,FALSE)</f>
        <v>10</v>
      </c>
      <c r="Q1839" s="51">
        <f>VLOOKUP(H1839,'[5]POB PROY 2017'!$D$4:$AP$190,10,FALSE)</f>
        <v>10</v>
      </c>
      <c r="R1839" s="51">
        <f>VLOOKUP(H1839,'[5]POB PROY 2017'!$D$4:$AP$190,11,FALSE)</f>
        <v>10</v>
      </c>
      <c r="S1839" s="51">
        <f>VLOOKUP(H1839,'[5]POB PROY 2017'!$D$4:$AP$190,12,FALSE)</f>
        <v>10</v>
      </c>
      <c r="T1839" s="51">
        <f>VLOOKUP(H1839,'[5]POB PROY 2017'!$D$4:$AP$190,13,FALSE)</f>
        <v>10</v>
      </c>
      <c r="U1839" s="51">
        <f>VLOOKUP(H1839,'[5]POB PROY 2017'!$D$4:$AP$190,14,FALSE)</f>
        <v>9</v>
      </c>
      <c r="V1839" s="51">
        <f>VLOOKUP(H1839,'[5]POB PROY 2017'!$D$4:$AP$190,15,FALSE)</f>
        <v>9</v>
      </c>
      <c r="W1839" s="51">
        <f>VLOOKUP(H1839,'[5]POB PROY 2017'!$D$4:$AP$190,16,FALSE)</f>
        <v>9</v>
      </c>
      <c r="X1839" s="51">
        <f>VLOOKUP(H1839,'[5]POB PROY 2017'!$D$4:$AP$190,17,FALSE)</f>
        <v>8</v>
      </c>
      <c r="Y1839" s="51">
        <f>VLOOKUP(H1839,'[5]POB PROY 2017'!$D$4:$AP$190,18,FALSE)</f>
        <v>8</v>
      </c>
      <c r="Z1839" s="51">
        <f>VLOOKUP(H1839,'[5]POB PROY 2017'!$D$4:$AP$190,19,FALSE)</f>
        <v>7</v>
      </c>
      <c r="AA1839" s="51">
        <f>VLOOKUP(H1839,'[5]POB PROY 2017'!$D$4:$AP$190,20,FALSE)</f>
        <v>7</v>
      </c>
      <c r="AB1839" s="51">
        <f>VLOOKUP(H1839,'[5]POB PROY 2017'!$D$4:$AP$190,21,FALSE)</f>
        <v>7</v>
      </c>
      <c r="AC1839" s="51">
        <f>VLOOKUP(H1839,'[5]POB PROY 2017'!$D$4:$AP$190,22,FALSE)</f>
        <v>7</v>
      </c>
      <c r="AD1839" s="51">
        <f>VLOOKUP(H1839,'[5]POB PROY 2017'!$D$4:$AP$190,23,FALSE)</f>
        <v>32</v>
      </c>
      <c r="AE1839" s="51">
        <f>VLOOKUP(H1839,'[5]POB PROY 2017'!$D$4:$AP$190,24,FALSE)</f>
        <v>33</v>
      </c>
      <c r="AF1839" s="51">
        <f>VLOOKUP(H1839,'[5]POB PROY 2017'!$D$4:$AP$190,25,FALSE)</f>
        <v>31</v>
      </c>
      <c r="AG1839" s="51">
        <f>VLOOKUP(H1839,'[5]POB PROY 2017'!$D$4:$AP$190,26,FALSE)</f>
        <v>28</v>
      </c>
      <c r="AH1839" s="51">
        <f>VLOOKUP(H1839,'[5]POB PROY 2017'!$D$4:$AP$190,27,FALSE)</f>
        <v>25</v>
      </c>
      <c r="AI1839" s="51">
        <f>VLOOKUP(H1839,'[5]POB PROY 2017'!$D$4:$AP$190,28,FALSE)</f>
        <v>20</v>
      </c>
      <c r="AJ1839" s="51">
        <f>VLOOKUP(H1839,'[5]POB PROY 2017'!$D$4:$AP$190,29,FALSE)</f>
        <v>18</v>
      </c>
      <c r="AK1839" s="51">
        <f>VLOOKUP(H1839,'[5]POB PROY 2017'!$D$4:$AP$190,30,FALSE)</f>
        <v>11</v>
      </c>
      <c r="AL1839" s="51">
        <f>VLOOKUP(H1839,'[5]POB PROY 2017'!$D$4:$AP$190,31,FALSE)</f>
        <v>11</v>
      </c>
      <c r="AM1839" s="51">
        <f>VLOOKUP(H1839,'[5]POB PROY 2017'!$D$4:$AP$190,32,FALSE)</f>
        <v>8</v>
      </c>
      <c r="AN1839" s="51">
        <f>VLOOKUP(H1839,'[5]POB PROY 2017'!$D$4:$AP$190,33,FALSE)</f>
        <v>4</v>
      </c>
      <c r="AO1839" s="51">
        <f>VLOOKUP(H1839,'[5]POB PROY 2017'!$D$4:$AP$190,34,FALSE)</f>
        <v>3</v>
      </c>
      <c r="AP1839" s="51">
        <f>VLOOKUP(H1839,'[5]POB PROY 2017'!$D$4:$AP$190,35,FALSE)</f>
        <v>2</v>
      </c>
      <c r="AQ1839" s="51">
        <f>VLOOKUP(H1839,'[5]POB PROY 2017'!$D$4:$AP$190,36,FALSE)</f>
        <v>21</v>
      </c>
      <c r="AR1839" s="51">
        <f>VLOOKUP(H1839,'[5]POB PROY 2017'!$D$4:$AP$190,37,FALSE)</f>
        <v>16</v>
      </c>
      <c r="AS1839" s="51">
        <f>VLOOKUP(H1839,'[5]POB PROY 2017'!$D$4:$AP$190,38,FALSE)</f>
        <v>76</v>
      </c>
      <c r="AT1839" s="51">
        <f>VLOOKUP(H1839,'[5]POB PROY 2017'!$D$4:$AP$190,39,FALSE)</f>
        <v>9</v>
      </c>
      <c r="AU1839" s="58">
        <v>13058</v>
      </c>
      <c r="AV1839" s="109"/>
      <c r="AW1839" s="109"/>
    </row>
    <row r="1840" spans="1:49" s="33" customFormat="1" ht="12">
      <c r="A1840" s="21">
        <v>1836</v>
      </c>
      <c r="B1840" s="86">
        <v>18121</v>
      </c>
      <c r="C1840" s="76" t="s">
        <v>998</v>
      </c>
      <c r="D1840" s="76" t="s">
        <v>829</v>
      </c>
      <c r="E1840" s="76" t="s">
        <v>892</v>
      </c>
      <c r="F1840" s="44" t="s">
        <v>415</v>
      </c>
      <c r="G1840" s="39" t="s">
        <v>662</v>
      </c>
      <c r="H1840" s="86">
        <v>18121</v>
      </c>
      <c r="I1840" s="16">
        <f t="shared" si="1113"/>
        <v>648.89962391107701</v>
      </c>
      <c r="J1840" s="51">
        <f>VLOOKUP(H1840,'[5]POB PROY 2017'!$D$4:$AP$190,3,FALSE)</f>
        <v>12.772277227722773</v>
      </c>
      <c r="K1840" s="51">
        <v>9.1911764705882355</v>
      </c>
      <c r="L1840" s="51">
        <v>11.936170212765958</v>
      </c>
      <c r="M1840" s="51">
        <f>VLOOKUP(H1840,'[5]POB PROY 2017'!$D$4:$AP$190,6,FALSE)</f>
        <v>15</v>
      </c>
      <c r="N1840" s="51">
        <f>VLOOKUP(H1840,'[5]POB PROY 2017'!$D$4:$AP$190,7,FALSE)</f>
        <v>18</v>
      </c>
      <c r="O1840" s="51">
        <f>VLOOKUP(H1840,'[5]POB PROY 2017'!$D$4:$AP$190,8,FALSE)</f>
        <v>13</v>
      </c>
      <c r="P1840" s="51">
        <f>VLOOKUP(H1840,'[5]POB PROY 2017'!$D$4:$AP$190,9,FALSE)</f>
        <v>17</v>
      </c>
      <c r="Q1840" s="51">
        <f>VLOOKUP(H1840,'[5]POB PROY 2017'!$D$4:$AP$190,10,FALSE)</f>
        <v>17</v>
      </c>
      <c r="R1840" s="51">
        <f>VLOOKUP(H1840,'[5]POB PROY 2017'!$D$4:$AP$190,11,FALSE)</f>
        <v>16</v>
      </c>
      <c r="S1840" s="51">
        <f>VLOOKUP(H1840,'[5]POB PROY 2017'!$D$4:$AP$190,12,FALSE)</f>
        <v>16</v>
      </c>
      <c r="T1840" s="51">
        <f>VLOOKUP(H1840,'[5]POB PROY 2017'!$D$4:$AP$190,13,FALSE)</f>
        <v>16</v>
      </c>
      <c r="U1840" s="51">
        <f>VLOOKUP(H1840,'[5]POB PROY 2017'!$D$4:$AP$190,14,FALSE)</f>
        <v>15</v>
      </c>
      <c r="V1840" s="51">
        <f>VLOOKUP(H1840,'[5]POB PROY 2017'!$D$4:$AP$190,15,FALSE)</f>
        <v>15</v>
      </c>
      <c r="W1840" s="51">
        <f>VLOOKUP(H1840,'[5]POB PROY 2017'!$D$4:$AP$190,16,FALSE)</f>
        <v>14</v>
      </c>
      <c r="X1840" s="51">
        <f>VLOOKUP(H1840,'[5]POB PROY 2017'!$D$4:$AP$190,17,FALSE)</f>
        <v>13</v>
      </c>
      <c r="Y1840" s="51">
        <f>VLOOKUP(H1840,'[5]POB PROY 2017'!$D$4:$AP$190,18,FALSE)</f>
        <v>13</v>
      </c>
      <c r="Z1840" s="51">
        <f>VLOOKUP(H1840,'[5]POB PROY 2017'!$D$4:$AP$190,19,FALSE)</f>
        <v>12</v>
      </c>
      <c r="AA1840" s="51">
        <f>VLOOKUP(H1840,'[5]POB PROY 2017'!$D$4:$AP$190,20,FALSE)</f>
        <v>11</v>
      </c>
      <c r="AB1840" s="51">
        <f>VLOOKUP(H1840,'[5]POB PROY 2017'!$D$4:$AP$190,21,FALSE)</f>
        <v>11</v>
      </c>
      <c r="AC1840" s="51">
        <f>VLOOKUP(H1840,'[5]POB PROY 2017'!$D$4:$AP$190,22,FALSE)</f>
        <v>11</v>
      </c>
      <c r="AD1840" s="51">
        <f>VLOOKUP(H1840,'[5]POB PROY 2017'!$D$4:$AP$190,23,FALSE)</f>
        <v>53</v>
      </c>
      <c r="AE1840" s="51">
        <f>VLOOKUP(H1840,'[5]POB PROY 2017'!$D$4:$AP$190,24,FALSE)</f>
        <v>55</v>
      </c>
      <c r="AF1840" s="51">
        <f>VLOOKUP(H1840,'[5]POB PROY 2017'!$D$4:$AP$190,25,FALSE)</f>
        <v>51</v>
      </c>
      <c r="AG1840" s="51">
        <f>VLOOKUP(H1840,'[5]POB PROY 2017'!$D$4:$AP$190,26,FALSE)</f>
        <v>47</v>
      </c>
      <c r="AH1840" s="51">
        <f>VLOOKUP(H1840,'[5]POB PROY 2017'!$D$4:$AP$190,27,FALSE)</f>
        <v>41</v>
      </c>
      <c r="AI1840" s="51">
        <f>VLOOKUP(H1840,'[5]POB PROY 2017'!$D$4:$AP$190,28,FALSE)</f>
        <v>33</v>
      </c>
      <c r="AJ1840" s="51">
        <f>VLOOKUP(H1840,'[5]POB PROY 2017'!$D$4:$AP$190,29,FALSE)</f>
        <v>29</v>
      </c>
      <c r="AK1840" s="51">
        <f>VLOOKUP(H1840,'[5]POB PROY 2017'!$D$4:$AP$190,30,FALSE)</f>
        <v>18</v>
      </c>
      <c r="AL1840" s="51">
        <f>VLOOKUP(H1840,'[5]POB PROY 2017'!$D$4:$AP$190,31,FALSE)</f>
        <v>18</v>
      </c>
      <c r="AM1840" s="51">
        <f>VLOOKUP(H1840,'[5]POB PROY 2017'!$D$4:$AP$190,32,FALSE)</f>
        <v>13</v>
      </c>
      <c r="AN1840" s="51">
        <f>VLOOKUP(H1840,'[5]POB PROY 2017'!$D$4:$AP$190,33,FALSE)</f>
        <v>6</v>
      </c>
      <c r="AO1840" s="51">
        <f>VLOOKUP(H1840,'[5]POB PROY 2017'!$D$4:$AP$190,34,FALSE)</f>
        <v>5</v>
      </c>
      <c r="AP1840" s="51">
        <f>VLOOKUP(H1840,'[5]POB PROY 2017'!$D$4:$AP$190,35,FALSE)</f>
        <v>3</v>
      </c>
      <c r="AQ1840" s="51">
        <f>VLOOKUP(H1840,'[5]POB PROY 2017'!$D$4:$AP$190,36,FALSE)</f>
        <v>35</v>
      </c>
      <c r="AR1840" s="51">
        <f>VLOOKUP(H1840,'[5]POB PROY 2017'!$D$4:$AP$190,37,FALSE)</f>
        <v>26</v>
      </c>
      <c r="AS1840" s="51">
        <f>VLOOKUP(H1840,'[5]POB PROY 2017'!$D$4:$AP$190,38,FALSE)</f>
        <v>125</v>
      </c>
      <c r="AT1840" s="51">
        <f>VLOOKUP(H1840,'[5]POB PROY 2017'!$D$4:$AP$190,39,FALSE)</f>
        <v>12</v>
      </c>
      <c r="AU1840" s="58">
        <v>18121</v>
      </c>
      <c r="AV1840" s="109"/>
      <c r="AW1840" s="109"/>
    </row>
    <row r="1841" spans="1:49" s="33" customFormat="1" ht="12">
      <c r="A1841" s="6">
        <v>1837</v>
      </c>
      <c r="B1841" s="91">
        <v>0</v>
      </c>
      <c r="C1841" s="71"/>
      <c r="D1841" s="71"/>
      <c r="E1841" s="71"/>
      <c r="F1841" s="72" t="s">
        <v>1121</v>
      </c>
      <c r="G1841" s="73"/>
      <c r="H1841" s="91">
        <v>0</v>
      </c>
      <c r="I1841" s="104">
        <f t="shared" si="1113"/>
        <v>11306</v>
      </c>
      <c r="J1841" s="74">
        <f>SUM(J1842:J1847)</f>
        <v>132</v>
      </c>
      <c r="K1841" s="74">
        <f t="shared" ref="K1841:AT1841" si="1116">SUM(K1842:K1847)</f>
        <v>177.99999999999997</v>
      </c>
      <c r="L1841" s="74">
        <f t="shared" si="1116"/>
        <v>170</v>
      </c>
      <c r="M1841" s="74">
        <f t="shared" si="1116"/>
        <v>189</v>
      </c>
      <c r="N1841" s="74">
        <f t="shared" si="1116"/>
        <v>213</v>
      </c>
      <c r="O1841" s="74">
        <f t="shared" si="1116"/>
        <v>216</v>
      </c>
      <c r="P1841" s="74">
        <f t="shared" si="1116"/>
        <v>260</v>
      </c>
      <c r="Q1841" s="74">
        <f t="shared" si="1116"/>
        <v>262</v>
      </c>
      <c r="R1841" s="74">
        <f t="shared" si="1116"/>
        <v>262</v>
      </c>
      <c r="S1841" s="74">
        <f t="shared" si="1116"/>
        <v>261</v>
      </c>
      <c r="T1841" s="74">
        <f t="shared" si="1116"/>
        <v>256</v>
      </c>
      <c r="U1841" s="74">
        <f t="shared" si="1116"/>
        <v>250</v>
      </c>
      <c r="V1841" s="74">
        <f t="shared" si="1116"/>
        <v>243</v>
      </c>
      <c r="W1841" s="74">
        <f t="shared" si="1116"/>
        <v>237</v>
      </c>
      <c r="X1841" s="74">
        <f t="shared" si="1116"/>
        <v>232</v>
      </c>
      <c r="Y1841" s="74">
        <f t="shared" si="1116"/>
        <v>225</v>
      </c>
      <c r="Z1841" s="74">
        <f t="shared" si="1116"/>
        <v>219</v>
      </c>
      <c r="AA1841" s="74">
        <f t="shared" si="1116"/>
        <v>212</v>
      </c>
      <c r="AB1841" s="74">
        <f t="shared" si="1116"/>
        <v>205</v>
      </c>
      <c r="AC1841" s="74">
        <f t="shared" si="1116"/>
        <v>199</v>
      </c>
      <c r="AD1841" s="74">
        <f t="shared" si="1116"/>
        <v>938</v>
      </c>
      <c r="AE1841" s="74">
        <f t="shared" si="1116"/>
        <v>1000</v>
      </c>
      <c r="AF1841" s="74">
        <f t="shared" si="1116"/>
        <v>979</v>
      </c>
      <c r="AG1841" s="74">
        <f t="shared" si="1116"/>
        <v>844</v>
      </c>
      <c r="AH1841" s="74">
        <f t="shared" si="1116"/>
        <v>804</v>
      </c>
      <c r="AI1841" s="74">
        <f t="shared" si="1116"/>
        <v>605</v>
      </c>
      <c r="AJ1841" s="74">
        <f t="shared" si="1116"/>
        <v>480</v>
      </c>
      <c r="AK1841" s="74">
        <f t="shared" si="1116"/>
        <v>358</v>
      </c>
      <c r="AL1841" s="74">
        <f t="shared" si="1116"/>
        <v>294</v>
      </c>
      <c r="AM1841" s="74">
        <f t="shared" si="1116"/>
        <v>232</v>
      </c>
      <c r="AN1841" s="74">
        <f t="shared" si="1116"/>
        <v>167</v>
      </c>
      <c r="AO1841" s="74">
        <f t="shared" si="1116"/>
        <v>86</v>
      </c>
      <c r="AP1841" s="74">
        <f t="shared" si="1116"/>
        <v>98</v>
      </c>
      <c r="AQ1841" s="74">
        <f t="shared" si="1116"/>
        <v>539</v>
      </c>
      <c r="AR1841" s="74">
        <f t="shared" si="1116"/>
        <v>493</v>
      </c>
      <c r="AS1841" s="74">
        <f t="shared" si="1116"/>
        <v>2275</v>
      </c>
      <c r="AT1841" s="74">
        <f t="shared" si="1116"/>
        <v>182</v>
      </c>
      <c r="AU1841" s="107">
        <v>0</v>
      </c>
      <c r="AV1841" s="109"/>
      <c r="AW1841" s="109"/>
    </row>
    <row r="1842" spans="1:49" s="33" customFormat="1" ht="12">
      <c r="A1842" s="21">
        <v>1838</v>
      </c>
      <c r="B1842" s="86">
        <v>4261</v>
      </c>
      <c r="C1842" s="76" t="s">
        <v>998</v>
      </c>
      <c r="D1842" s="76" t="s">
        <v>829</v>
      </c>
      <c r="E1842" s="76" t="s">
        <v>886</v>
      </c>
      <c r="F1842" s="44" t="s">
        <v>887</v>
      </c>
      <c r="G1842" s="78" t="s">
        <v>680</v>
      </c>
      <c r="H1842" s="86">
        <v>4261</v>
      </c>
      <c r="I1842" s="16">
        <f t="shared" si="1113"/>
        <v>3473.6904761904761</v>
      </c>
      <c r="J1842" s="51">
        <f>VLOOKUP(H1842,'[5]POB PROY 2017'!$D$4:$AP$190,3,FALSE)</f>
        <v>53</v>
      </c>
      <c r="K1842" s="51">
        <v>65.69047619047619</v>
      </c>
      <c r="L1842" s="51">
        <v>63</v>
      </c>
      <c r="M1842" s="51">
        <f>VLOOKUP(H1842,'[5]POB PROY 2017'!$D$4:$AP$190,6,FALSE)</f>
        <v>68</v>
      </c>
      <c r="N1842" s="51">
        <f>VLOOKUP(H1842,'[5]POB PROY 2017'!$D$4:$AP$190,7,FALSE)</f>
        <v>58</v>
      </c>
      <c r="O1842" s="51">
        <f>VLOOKUP(H1842,'[5]POB PROY 2017'!$D$4:$AP$190,8,FALSE)</f>
        <v>71</v>
      </c>
      <c r="P1842" s="51">
        <f>VLOOKUP(H1842,'[5]POB PROY 2017'!$D$4:$AP$190,9,FALSE)</f>
        <v>78</v>
      </c>
      <c r="Q1842" s="51">
        <f>VLOOKUP(H1842,'[5]POB PROY 2017'!$D$4:$AP$190,10,FALSE)</f>
        <v>79</v>
      </c>
      <c r="R1842" s="51">
        <f>VLOOKUP(H1842,'[5]POB PROY 2017'!$D$4:$AP$190,11,FALSE)</f>
        <v>79</v>
      </c>
      <c r="S1842" s="51">
        <f>VLOOKUP(H1842,'[5]POB PROY 2017'!$D$4:$AP$190,12,FALSE)</f>
        <v>78</v>
      </c>
      <c r="T1842" s="51">
        <f>VLOOKUP(H1842,'[5]POB PROY 2017'!$D$4:$AP$190,13,FALSE)</f>
        <v>79</v>
      </c>
      <c r="U1842" s="51">
        <f>VLOOKUP(H1842,'[5]POB PROY 2017'!$D$4:$AP$190,14,FALSE)</f>
        <v>75</v>
      </c>
      <c r="V1842" s="51">
        <f>VLOOKUP(H1842,'[5]POB PROY 2017'!$D$4:$AP$190,15,FALSE)</f>
        <v>74</v>
      </c>
      <c r="W1842" s="51">
        <f>VLOOKUP(H1842,'[5]POB PROY 2017'!$D$4:$AP$190,16,FALSE)</f>
        <v>73</v>
      </c>
      <c r="X1842" s="51">
        <f>VLOOKUP(H1842,'[5]POB PROY 2017'!$D$4:$AP$190,17,FALSE)</f>
        <v>70</v>
      </c>
      <c r="Y1842" s="51">
        <f>VLOOKUP(H1842,'[5]POB PROY 2017'!$D$4:$AP$190,18,FALSE)</f>
        <v>69</v>
      </c>
      <c r="Z1842" s="51">
        <f>VLOOKUP(H1842,'[5]POB PROY 2017'!$D$4:$AP$190,19,FALSE)</f>
        <v>65</v>
      </c>
      <c r="AA1842" s="51">
        <f>VLOOKUP(H1842,'[5]POB PROY 2017'!$D$4:$AP$190,20,FALSE)</f>
        <v>64</v>
      </c>
      <c r="AB1842" s="51">
        <f>VLOOKUP(H1842,'[5]POB PROY 2017'!$D$4:$AP$190,21,FALSE)</f>
        <v>63</v>
      </c>
      <c r="AC1842" s="51">
        <f>VLOOKUP(H1842,'[5]POB PROY 2017'!$D$4:$AP$190,22,FALSE)</f>
        <v>61</v>
      </c>
      <c r="AD1842" s="51">
        <f>VLOOKUP(H1842,'[5]POB PROY 2017'!$D$4:$AP$190,23,FALSE)</f>
        <v>284</v>
      </c>
      <c r="AE1842" s="51">
        <f>VLOOKUP(H1842,'[5]POB PROY 2017'!$D$4:$AP$190,24,FALSE)</f>
        <v>304</v>
      </c>
      <c r="AF1842" s="51">
        <f>VLOOKUP(H1842,'[5]POB PROY 2017'!$D$4:$AP$190,25,FALSE)</f>
        <v>297</v>
      </c>
      <c r="AG1842" s="51">
        <f>VLOOKUP(H1842,'[5]POB PROY 2017'!$D$4:$AP$190,26,FALSE)</f>
        <v>255</v>
      </c>
      <c r="AH1842" s="51">
        <f>VLOOKUP(H1842,'[5]POB PROY 2017'!$D$4:$AP$190,27,FALSE)</f>
        <v>244</v>
      </c>
      <c r="AI1842" s="51">
        <f>VLOOKUP(H1842,'[5]POB PROY 2017'!$D$4:$AP$190,28,FALSE)</f>
        <v>183</v>
      </c>
      <c r="AJ1842" s="51">
        <f>VLOOKUP(H1842,'[5]POB PROY 2017'!$D$4:$AP$190,29,FALSE)</f>
        <v>145</v>
      </c>
      <c r="AK1842" s="51">
        <f>VLOOKUP(H1842,'[5]POB PROY 2017'!$D$4:$AP$190,30,FALSE)</f>
        <v>109</v>
      </c>
      <c r="AL1842" s="51">
        <f>VLOOKUP(H1842,'[5]POB PROY 2017'!$D$4:$AP$190,31,FALSE)</f>
        <v>89</v>
      </c>
      <c r="AM1842" s="51">
        <f>VLOOKUP(H1842,'[5]POB PROY 2017'!$D$4:$AP$190,32,FALSE)</f>
        <v>70</v>
      </c>
      <c r="AN1842" s="51">
        <f>VLOOKUP(H1842,'[5]POB PROY 2017'!$D$4:$AP$190,33,FALSE)</f>
        <v>51</v>
      </c>
      <c r="AO1842" s="51">
        <f>VLOOKUP(H1842,'[5]POB PROY 2017'!$D$4:$AP$190,34,FALSE)</f>
        <v>27</v>
      </c>
      <c r="AP1842" s="51">
        <f>VLOOKUP(H1842,'[5]POB PROY 2017'!$D$4:$AP$190,35,FALSE)</f>
        <v>30</v>
      </c>
      <c r="AQ1842" s="51">
        <f>VLOOKUP(H1842,'[5]POB PROY 2017'!$D$4:$AP$190,36,FALSE)</f>
        <v>163</v>
      </c>
      <c r="AR1842" s="51">
        <f>VLOOKUP(H1842,'[5]POB PROY 2017'!$D$4:$AP$190,37,FALSE)</f>
        <v>149</v>
      </c>
      <c r="AS1842" s="51">
        <f>VLOOKUP(H1842,'[5]POB PROY 2017'!$D$4:$AP$190,38,FALSE)</f>
        <v>690</v>
      </c>
      <c r="AT1842" s="51">
        <f>VLOOKUP(H1842,'[5]POB PROY 2017'!$D$4:$AP$190,39,FALSE)</f>
        <v>59</v>
      </c>
      <c r="AU1842" s="58">
        <v>4261</v>
      </c>
      <c r="AV1842" s="109"/>
      <c r="AW1842" s="109"/>
    </row>
    <row r="1843" spans="1:49" s="33" customFormat="1" ht="12">
      <c r="A1843" s="21">
        <v>1839</v>
      </c>
      <c r="B1843" s="86">
        <v>4262</v>
      </c>
      <c r="C1843" s="40" t="s">
        <v>998</v>
      </c>
      <c r="D1843" s="40" t="s">
        <v>829</v>
      </c>
      <c r="E1843" s="57" t="s">
        <v>886</v>
      </c>
      <c r="F1843" s="42" t="s">
        <v>888</v>
      </c>
      <c r="G1843" s="39" t="s">
        <v>680</v>
      </c>
      <c r="H1843" s="86">
        <v>4262</v>
      </c>
      <c r="I1843" s="16">
        <f t="shared" si="1113"/>
        <v>2663.0833333333335</v>
      </c>
      <c r="J1843" s="51">
        <f>VLOOKUP(H1843,'[5]POB PROY 2017'!$D$4:$AP$190,3,FALSE)</f>
        <v>25</v>
      </c>
      <c r="K1843" s="51">
        <v>37.083333333333336</v>
      </c>
      <c r="L1843" s="51">
        <v>38</v>
      </c>
      <c r="M1843" s="51">
        <f>VLOOKUP(H1843,'[5]POB PROY 2017'!$D$4:$AP$190,6,FALSE)</f>
        <v>49</v>
      </c>
      <c r="N1843" s="51">
        <f>VLOOKUP(H1843,'[5]POB PROY 2017'!$D$4:$AP$190,7,FALSE)</f>
        <v>53</v>
      </c>
      <c r="O1843" s="51">
        <f>VLOOKUP(H1843,'[5]POB PROY 2017'!$D$4:$AP$190,8,FALSE)</f>
        <v>52</v>
      </c>
      <c r="P1843" s="51">
        <f>VLOOKUP(H1843,'[5]POB PROY 2017'!$D$4:$AP$190,9,FALSE)</f>
        <v>61</v>
      </c>
      <c r="Q1843" s="51">
        <f>VLOOKUP(H1843,'[5]POB PROY 2017'!$D$4:$AP$190,10,FALSE)</f>
        <v>62</v>
      </c>
      <c r="R1843" s="51">
        <f>VLOOKUP(H1843,'[5]POB PROY 2017'!$D$4:$AP$190,11,FALSE)</f>
        <v>62</v>
      </c>
      <c r="S1843" s="51">
        <f>VLOOKUP(H1843,'[5]POB PROY 2017'!$D$4:$AP$190,12,FALSE)</f>
        <v>62</v>
      </c>
      <c r="T1843" s="51">
        <f>VLOOKUP(H1843,'[5]POB PROY 2017'!$D$4:$AP$190,13,FALSE)</f>
        <v>60</v>
      </c>
      <c r="U1843" s="51">
        <f>VLOOKUP(H1843,'[5]POB PROY 2017'!$D$4:$AP$190,14,FALSE)</f>
        <v>59</v>
      </c>
      <c r="V1843" s="51">
        <f>VLOOKUP(H1843,'[5]POB PROY 2017'!$D$4:$AP$190,15,FALSE)</f>
        <v>57</v>
      </c>
      <c r="W1843" s="51">
        <f>VLOOKUP(H1843,'[5]POB PROY 2017'!$D$4:$AP$190,16,FALSE)</f>
        <v>56</v>
      </c>
      <c r="X1843" s="51">
        <f>VLOOKUP(H1843,'[5]POB PROY 2017'!$D$4:$AP$190,17,FALSE)</f>
        <v>55</v>
      </c>
      <c r="Y1843" s="51">
        <f>VLOOKUP(H1843,'[5]POB PROY 2017'!$D$4:$AP$190,18,FALSE)</f>
        <v>53</v>
      </c>
      <c r="Z1843" s="51">
        <f>VLOOKUP(H1843,'[5]POB PROY 2017'!$D$4:$AP$190,19,FALSE)</f>
        <v>52</v>
      </c>
      <c r="AA1843" s="51">
        <f>VLOOKUP(H1843,'[5]POB PROY 2017'!$D$4:$AP$190,20,FALSE)</f>
        <v>50</v>
      </c>
      <c r="AB1843" s="51">
        <f>VLOOKUP(H1843,'[5]POB PROY 2017'!$D$4:$AP$190,21,FALSE)</f>
        <v>48</v>
      </c>
      <c r="AC1843" s="51">
        <f>VLOOKUP(H1843,'[5]POB PROY 2017'!$D$4:$AP$190,22,FALSE)</f>
        <v>47</v>
      </c>
      <c r="AD1843" s="51">
        <f>VLOOKUP(H1843,'[5]POB PROY 2017'!$D$4:$AP$190,23,FALSE)</f>
        <v>222</v>
      </c>
      <c r="AE1843" s="51">
        <f>VLOOKUP(H1843,'[5]POB PROY 2017'!$D$4:$AP$190,24,FALSE)</f>
        <v>236</v>
      </c>
      <c r="AF1843" s="51">
        <f>VLOOKUP(H1843,'[5]POB PROY 2017'!$D$4:$AP$190,25,FALSE)</f>
        <v>231</v>
      </c>
      <c r="AG1843" s="51">
        <f>VLOOKUP(H1843,'[5]POB PROY 2017'!$D$4:$AP$190,26,FALSE)</f>
        <v>199</v>
      </c>
      <c r="AH1843" s="51">
        <f>VLOOKUP(H1843,'[5]POB PROY 2017'!$D$4:$AP$190,27,FALSE)</f>
        <v>190</v>
      </c>
      <c r="AI1843" s="51">
        <f>VLOOKUP(H1843,'[5]POB PROY 2017'!$D$4:$AP$190,28,FALSE)</f>
        <v>143</v>
      </c>
      <c r="AJ1843" s="51">
        <f>VLOOKUP(H1843,'[5]POB PROY 2017'!$D$4:$AP$190,29,FALSE)</f>
        <v>113</v>
      </c>
      <c r="AK1843" s="51">
        <f>VLOOKUP(H1843,'[5]POB PROY 2017'!$D$4:$AP$190,30,FALSE)</f>
        <v>85</v>
      </c>
      <c r="AL1843" s="51">
        <f>VLOOKUP(H1843,'[5]POB PROY 2017'!$D$4:$AP$190,31,FALSE)</f>
        <v>69</v>
      </c>
      <c r="AM1843" s="51">
        <f>VLOOKUP(H1843,'[5]POB PROY 2017'!$D$4:$AP$190,32,FALSE)</f>
        <v>55</v>
      </c>
      <c r="AN1843" s="51">
        <f>VLOOKUP(H1843,'[5]POB PROY 2017'!$D$4:$AP$190,33,FALSE)</f>
        <v>39</v>
      </c>
      <c r="AO1843" s="51">
        <f>VLOOKUP(H1843,'[5]POB PROY 2017'!$D$4:$AP$190,34,FALSE)</f>
        <v>20</v>
      </c>
      <c r="AP1843" s="51">
        <f>VLOOKUP(H1843,'[5]POB PROY 2017'!$D$4:$AP$190,35,FALSE)</f>
        <v>23</v>
      </c>
      <c r="AQ1843" s="51">
        <f>VLOOKUP(H1843,'[5]POB PROY 2017'!$D$4:$AP$190,36,FALSE)</f>
        <v>127</v>
      </c>
      <c r="AR1843" s="51">
        <f>VLOOKUP(H1843,'[5]POB PROY 2017'!$D$4:$AP$190,37,FALSE)</f>
        <v>116</v>
      </c>
      <c r="AS1843" s="51">
        <f>VLOOKUP(H1843,'[5]POB PROY 2017'!$D$4:$AP$190,38,FALSE)</f>
        <v>537</v>
      </c>
      <c r="AT1843" s="51">
        <f>VLOOKUP(H1843,'[5]POB PROY 2017'!$D$4:$AP$190,39,FALSE)</f>
        <v>46</v>
      </c>
      <c r="AU1843" s="58">
        <v>4262</v>
      </c>
      <c r="AV1843" s="109"/>
      <c r="AW1843" s="109"/>
    </row>
    <row r="1844" spans="1:49" s="33" customFormat="1" ht="12">
      <c r="A1844" s="6">
        <v>1840</v>
      </c>
      <c r="B1844" s="86">
        <v>4263</v>
      </c>
      <c r="C1844" s="76" t="s">
        <v>998</v>
      </c>
      <c r="D1844" s="76" t="s">
        <v>829</v>
      </c>
      <c r="E1844" s="76" t="s">
        <v>886</v>
      </c>
      <c r="F1844" s="44" t="s">
        <v>889</v>
      </c>
      <c r="G1844" s="78" t="s">
        <v>662</v>
      </c>
      <c r="H1844" s="86">
        <v>4263</v>
      </c>
      <c r="I1844" s="16">
        <f t="shared" si="1113"/>
        <v>1198.7142857142858</v>
      </c>
      <c r="J1844" s="51">
        <f>VLOOKUP(H1844,'[5]POB PROY 2017'!$D$4:$AP$190,3,FALSE)</f>
        <v>11</v>
      </c>
      <c r="K1844" s="51">
        <v>12.714285714285714</v>
      </c>
      <c r="L1844" s="51">
        <v>15</v>
      </c>
      <c r="M1844" s="51">
        <f>VLOOKUP(H1844,'[5]POB PROY 2017'!$D$4:$AP$190,6,FALSE)</f>
        <v>17</v>
      </c>
      <c r="N1844" s="51">
        <f>VLOOKUP(H1844,'[5]POB PROY 2017'!$D$4:$AP$190,7,FALSE)</f>
        <v>25</v>
      </c>
      <c r="O1844" s="51">
        <f>VLOOKUP(H1844,'[5]POB PROY 2017'!$D$4:$AP$190,8,FALSE)</f>
        <v>22</v>
      </c>
      <c r="P1844" s="51">
        <f>VLOOKUP(H1844,'[5]POB PROY 2017'!$D$4:$AP$190,9,FALSE)</f>
        <v>28</v>
      </c>
      <c r="Q1844" s="51">
        <f>VLOOKUP(H1844,'[5]POB PROY 2017'!$D$4:$AP$190,10,FALSE)</f>
        <v>28</v>
      </c>
      <c r="R1844" s="51">
        <f>VLOOKUP(H1844,'[5]POB PROY 2017'!$D$4:$AP$190,11,FALSE)</f>
        <v>28</v>
      </c>
      <c r="S1844" s="51">
        <f>VLOOKUP(H1844,'[5]POB PROY 2017'!$D$4:$AP$190,12,FALSE)</f>
        <v>28</v>
      </c>
      <c r="T1844" s="51">
        <f>VLOOKUP(H1844,'[5]POB PROY 2017'!$D$4:$AP$190,13,FALSE)</f>
        <v>27</v>
      </c>
      <c r="U1844" s="51">
        <f>VLOOKUP(H1844,'[5]POB PROY 2017'!$D$4:$AP$190,14,FALSE)</f>
        <v>27</v>
      </c>
      <c r="V1844" s="51">
        <f>VLOOKUP(H1844,'[5]POB PROY 2017'!$D$4:$AP$190,15,FALSE)</f>
        <v>26</v>
      </c>
      <c r="W1844" s="51">
        <f>VLOOKUP(H1844,'[5]POB PROY 2017'!$D$4:$AP$190,16,FALSE)</f>
        <v>25</v>
      </c>
      <c r="X1844" s="51">
        <f>VLOOKUP(H1844,'[5]POB PROY 2017'!$D$4:$AP$190,17,FALSE)</f>
        <v>25</v>
      </c>
      <c r="Y1844" s="51">
        <f>VLOOKUP(H1844,'[5]POB PROY 2017'!$D$4:$AP$190,18,FALSE)</f>
        <v>24</v>
      </c>
      <c r="Z1844" s="51">
        <f>VLOOKUP(H1844,'[5]POB PROY 2017'!$D$4:$AP$190,19,FALSE)</f>
        <v>24</v>
      </c>
      <c r="AA1844" s="51">
        <f>VLOOKUP(H1844,'[5]POB PROY 2017'!$D$4:$AP$190,20,FALSE)</f>
        <v>23</v>
      </c>
      <c r="AB1844" s="51">
        <f>VLOOKUP(H1844,'[5]POB PROY 2017'!$D$4:$AP$190,21,FALSE)</f>
        <v>22</v>
      </c>
      <c r="AC1844" s="51">
        <f>VLOOKUP(H1844,'[5]POB PROY 2017'!$D$4:$AP$190,22,FALSE)</f>
        <v>21</v>
      </c>
      <c r="AD1844" s="51">
        <f>VLOOKUP(H1844,'[5]POB PROY 2017'!$D$4:$AP$190,23,FALSE)</f>
        <v>101</v>
      </c>
      <c r="AE1844" s="51">
        <f>VLOOKUP(H1844,'[5]POB PROY 2017'!$D$4:$AP$190,24,FALSE)</f>
        <v>107</v>
      </c>
      <c r="AF1844" s="51">
        <f>VLOOKUP(H1844,'[5]POB PROY 2017'!$D$4:$AP$190,25,FALSE)</f>
        <v>105</v>
      </c>
      <c r="AG1844" s="51">
        <f>VLOOKUP(H1844,'[5]POB PROY 2017'!$D$4:$AP$190,26,FALSE)</f>
        <v>91</v>
      </c>
      <c r="AH1844" s="51">
        <f>VLOOKUP(H1844,'[5]POB PROY 2017'!$D$4:$AP$190,27,FALSE)</f>
        <v>86</v>
      </c>
      <c r="AI1844" s="51">
        <f>VLOOKUP(H1844,'[5]POB PROY 2017'!$D$4:$AP$190,28,FALSE)</f>
        <v>65</v>
      </c>
      <c r="AJ1844" s="51">
        <f>VLOOKUP(H1844,'[5]POB PROY 2017'!$D$4:$AP$190,29,FALSE)</f>
        <v>52</v>
      </c>
      <c r="AK1844" s="51">
        <f>VLOOKUP(H1844,'[5]POB PROY 2017'!$D$4:$AP$190,30,FALSE)</f>
        <v>38</v>
      </c>
      <c r="AL1844" s="51">
        <f>VLOOKUP(H1844,'[5]POB PROY 2017'!$D$4:$AP$190,31,FALSE)</f>
        <v>32</v>
      </c>
      <c r="AM1844" s="51">
        <f>VLOOKUP(H1844,'[5]POB PROY 2017'!$D$4:$AP$190,32,FALSE)</f>
        <v>25</v>
      </c>
      <c r="AN1844" s="51">
        <f>VLOOKUP(H1844,'[5]POB PROY 2017'!$D$4:$AP$190,33,FALSE)</f>
        <v>18</v>
      </c>
      <c r="AO1844" s="51">
        <f>VLOOKUP(H1844,'[5]POB PROY 2017'!$D$4:$AP$190,34,FALSE)</f>
        <v>9</v>
      </c>
      <c r="AP1844" s="51">
        <f>VLOOKUP(H1844,'[5]POB PROY 2017'!$D$4:$AP$190,35,FALSE)</f>
        <v>11</v>
      </c>
      <c r="AQ1844" s="51">
        <f>VLOOKUP(H1844,'[5]POB PROY 2017'!$D$4:$AP$190,36,FALSE)</f>
        <v>58</v>
      </c>
      <c r="AR1844" s="51">
        <f>VLOOKUP(H1844,'[5]POB PROY 2017'!$D$4:$AP$190,37,FALSE)</f>
        <v>53</v>
      </c>
      <c r="AS1844" s="51">
        <f>VLOOKUP(H1844,'[5]POB PROY 2017'!$D$4:$AP$190,38,FALSE)</f>
        <v>244</v>
      </c>
      <c r="AT1844" s="51">
        <f>VLOOKUP(H1844,'[5]POB PROY 2017'!$D$4:$AP$190,39,FALSE)</f>
        <v>13</v>
      </c>
      <c r="AU1844" s="58">
        <v>4263</v>
      </c>
      <c r="AV1844" s="109"/>
      <c r="AW1844" s="109"/>
    </row>
    <row r="1845" spans="1:49" s="33" customFormat="1" ht="12">
      <c r="A1845" s="21">
        <v>1841</v>
      </c>
      <c r="B1845" s="86">
        <v>4264</v>
      </c>
      <c r="C1845" s="76" t="s">
        <v>998</v>
      </c>
      <c r="D1845" s="76" t="s">
        <v>829</v>
      </c>
      <c r="E1845" s="76" t="s">
        <v>886</v>
      </c>
      <c r="F1845" s="44" t="s">
        <v>890</v>
      </c>
      <c r="G1845" s="78" t="s">
        <v>662</v>
      </c>
      <c r="H1845" s="86">
        <v>4264</v>
      </c>
      <c r="I1845" s="16">
        <f t="shared" si="1113"/>
        <v>1059.6547619047619</v>
      </c>
      <c r="J1845" s="51">
        <f>VLOOKUP(H1845,'[5]POB PROY 2017'!$D$4:$AP$190,3,FALSE)</f>
        <v>10</v>
      </c>
      <c r="K1845" s="51">
        <v>11.654761904761905</v>
      </c>
      <c r="L1845" s="51">
        <v>17</v>
      </c>
      <c r="M1845" s="51">
        <f>VLOOKUP(H1845,'[5]POB PROY 2017'!$D$4:$AP$190,6,FALSE)</f>
        <v>7</v>
      </c>
      <c r="N1845" s="51">
        <f>VLOOKUP(H1845,'[5]POB PROY 2017'!$D$4:$AP$190,7,FALSE)</f>
        <v>26</v>
      </c>
      <c r="O1845" s="51">
        <f>VLOOKUP(H1845,'[5]POB PROY 2017'!$D$4:$AP$190,8,FALSE)</f>
        <v>24</v>
      </c>
      <c r="P1845" s="51">
        <f>VLOOKUP(H1845,'[5]POB PROY 2017'!$D$4:$AP$190,9,FALSE)</f>
        <v>25</v>
      </c>
      <c r="Q1845" s="51">
        <f>VLOOKUP(H1845,'[5]POB PROY 2017'!$D$4:$AP$190,10,FALSE)</f>
        <v>25</v>
      </c>
      <c r="R1845" s="51">
        <f>VLOOKUP(H1845,'[5]POB PROY 2017'!$D$4:$AP$190,11,FALSE)</f>
        <v>25</v>
      </c>
      <c r="S1845" s="51">
        <f>VLOOKUP(H1845,'[5]POB PROY 2017'!$D$4:$AP$190,12,FALSE)</f>
        <v>25</v>
      </c>
      <c r="T1845" s="51">
        <f>VLOOKUP(H1845,'[5]POB PROY 2017'!$D$4:$AP$190,13,FALSE)</f>
        <v>24</v>
      </c>
      <c r="U1845" s="51">
        <f>VLOOKUP(H1845,'[5]POB PROY 2017'!$D$4:$AP$190,14,FALSE)</f>
        <v>24</v>
      </c>
      <c r="V1845" s="51">
        <f>VLOOKUP(H1845,'[5]POB PROY 2017'!$D$4:$AP$190,15,FALSE)</f>
        <v>23</v>
      </c>
      <c r="W1845" s="51">
        <f>VLOOKUP(H1845,'[5]POB PROY 2017'!$D$4:$AP$190,16,FALSE)</f>
        <v>22</v>
      </c>
      <c r="X1845" s="51">
        <f>VLOOKUP(H1845,'[5]POB PROY 2017'!$D$4:$AP$190,17,FALSE)</f>
        <v>22</v>
      </c>
      <c r="Y1845" s="51">
        <f>VLOOKUP(H1845,'[5]POB PROY 2017'!$D$4:$AP$190,18,FALSE)</f>
        <v>21</v>
      </c>
      <c r="Z1845" s="51">
        <f>VLOOKUP(H1845,'[5]POB PROY 2017'!$D$4:$AP$190,19,FALSE)</f>
        <v>21</v>
      </c>
      <c r="AA1845" s="51">
        <f>VLOOKUP(H1845,'[5]POB PROY 2017'!$D$4:$AP$190,20,FALSE)</f>
        <v>20</v>
      </c>
      <c r="AB1845" s="51">
        <f>VLOOKUP(H1845,'[5]POB PROY 2017'!$D$4:$AP$190,21,FALSE)</f>
        <v>19</v>
      </c>
      <c r="AC1845" s="51">
        <f>VLOOKUP(H1845,'[5]POB PROY 2017'!$D$4:$AP$190,22,FALSE)</f>
        <v>19</v>
      </c>
      <c r="AD1845" s="51">
        <f>VLOOKUP(H1845,'[5]POB PROY 2017'!$D$4:$AP$190,23,FALSE)</f>
        <v>88</v>
      </c>
      <c r="AE1845" s="51">
        <f>VLOOKUP(H1845,'[5]POB PROY 2017'!$D$4:$AP$190,24,FALSE)</f>
        <v>94</v>
      </c>
      <c r="AF1845" s="51">
        <f>VLOOKUP(H1845,'[5]POB PROY 2017'!$D$4:$AP$190,25,FALSE)</f>
        <v>92</v>
      </c>
      <c r="AG1845" s="51">
        <f>VLOOKUP(H1845,'[5]POB PROY 2017'!$D$4:$AP$190,26,FALSE)</f>
        <v>80</v>
      </c>
      <c r="AH1845" s="51">
        <f>VLOOKUP(H1845,'[5]POB PROY 2017'!$D$4:$AP$190,27,FALSE)</f>
        <v>76</v>
      </c>
      <c r="AI1845" s="51">
        <f>VLOOKUP(H1845,'[5]POB PROY 2017'!$D$4:$AP$190,28,FALSE)</f>
        <v>57</v>
      </c>
      <c r="AJ1845" s="51">
        <f>VLOOKUP(H1845,'[5]POB PROY 2017'!$D$4:$AP$190,29,FALSE)</f>
        <v>45</v>
      </c>
      <c r="AK1845" s="51">
        <f>VLOOKUP(H1845,'[5]POB PROY 2017'!$D$4:$AP$190,30,FALSE)</f>
        <v>34</v>
      </c>
      <c r="AL1845" s="51">
        <f>VLOOKUP(H1845,'[5]POB PROY 2017'!$D$4:$AP$190,31,FALSE)</f>
        <v>28</v>
      </c>
      <c r="AM1845" s="51">
        <f>VLOOKUP(H1845,'[5]POB PROY 2017'!$D$4:$AP$190,32,FALSE)</f>
        <v>22</v>
      </c>
      <c r="AN1845" s="51">
        <f>VLOOKUP(H1845,'[5]POB PROY 2017'!$D$4:$AP$190,33,FALSE)</f>
        <v>16</v>
      </c>
      <c r="AO1845" s="51">
        <f>VLOOKUP(H1845,'[5]POB PROY 2017'!$D$4:$AP$190,34,FALSE)</f>
        <v>8</v>
      </c>
      <c r="AP1845" s="51">
        <f>VLOOKUP(H1845,'[5]POB PROY 2017'!$D$4:$AP$190,35,FALSE)</f>
        <v>9</v>
      </c>
      <c r="AQ1845" s="51">
        <f>VLOOKUP(H1845,'[5]POB PROY 2017'!$D$4:$AP$190,36,FALSE)</f>
        <v>51</v>
      </c>
      <c r="AR1845" s="51">
        <f>VLOOKUP(H1845,'[5]POB PROY 2017'!$D$4:$AP$190,37,FALSE)</f>
        <v>47</v>
      </c>
      <c r="AS1845" s="51">
        <f>VLOOKUP(H1845,'[5]POB PROY 2017'!$D$4:$AP$190,38,FALSE)</f>
        <v>215</v>
      </c>
      <c r="AT1845" s="51">
        <f>VLOOKUP(H1845,'[5]POB PROY 2017'!$D$4:$AP$190,39,FALSE)</f>
        <v>16</v>
      </c>
      <c r="AU1845" s="58">
        <v>4264</v>
      </c>
      <c r="AV1845" s="109"/>
      <c r="AW1845" s="109"/>
    </row>
    <row r="1846" spans="1:49" s="33" customFormat="1" ht="12">
      <c r="A1846" s="21">
        <v>1842</v>
      </c>
      <c r="B1846" s="86">
        <v>4265</v>
      </c>
      <c r="C1846" s="76" t="s">
        <v>998</v>
      </c>
      <c r="D1846" s="76" t="s">
        <v>829</v>
      </c>
      <c r="E1846" s="76" t="s">
        <v>850</v>
      </c>
      <c r="F1846" s="44" t="s">
        <v>884</v>
      </c>
      <c r="G1846" s="78" t="s">
        <v>662</v>
      </c>
      <c r="H1846" s="86">
        <v>4265</v>
      </c>
      <c r="I1846" s="16">
        <f t="shared" si="1113"/>
        <v>1011.1904761904761</v>
      </c>
      <c r="J1846" s="51">
        <f>VLOOKUP(H1846,'[5]POB PROY 2017'!$D$4:$AP$190,3,FALSE)</f>
        <v>10</v>
      </c>
      <c r="K1846" s="51">
        <v>21.19047619047619</v>
      </c>
      <c r="L1846" s="51">
        <v>10</v>
      </c>
      <c r="M1846" s="51">
        <f>VLOOKUP(H1846,'[5]POB PROY 2017'!$D$4:$AP$190,6,FALSE)</f>
        <v>14</v>
      </c>
      <c r="N1846" s="51">
        <f>VLOOKUP(H1846,'[5]POB PROY 2017'!$D$4:$AP$190,7,FALSE)</f>
        <v>15</v>
      </c>
      <c r="O1846" s="51">
        <f>VLOOKUP(H1846,'[5]POB PROY 2017'!$D$4:$AP$190,8,FALSE)</f>
        <v>13</v>
      </c>
      <c r="P1846" s="51">
        <f>VLOOKUP(H1846,'[5]POB PROY 2017'!$D$4:$AP$190,9,FALSE)</f>
        <v>24</v>
      </c>
      <c r="Q1846" s="51">
        <f>VLOOKUP(H1846,'[5]POB PROY 2017'!$D$4:$AP$190,10,FALSE)</f>
        <v>24</v>
      </c>
      <c r="R1846" s="51">
        <f>VLOOKUP(H1846,'[5]POB PROY 2017'!$D$4:$AP$190,11,FALSE)</f>
        <v>24</v>
      </c>
      <c r="S1846" s="51">
        <f>VLOOKUP(H1846,'[5]POB PROY 2017'!$D$4:$AP$190,12,FALSE)</f>
        <v>24</v>
      </c>
      <c r="T1846" s="51">
        <f>VLOOKUP(H1846,'[5]POB PROY 2017'!$D$4:$AP$190,13,FALSE)</f>
        <v>23</v>
      </c>
      <c r="U1846" s="51">
        <f>VLOOKUP(H1846,'[5]POB PROY 2017'!$D$4:$AP$190,14,FALSE)</f>
        <v>23</v>
      </c>
      <c r="V1846" s="51">
        <f>VLOOKUP(H1846,'[5]POB PROY 2017'!$D$4:$AP$190,15,FALSE)</f>
        <v>22</v>
      </c>
      <c r="W1846" s="51">
        <f>VLOOKUP(H1846,'[5]POB PROY 2017'!$D$4:$AP$190,16,FALSE)</f>
        <v>21</v>
      </c>
      <c r="X1846" s="51">
        <f>VLOOKUP(H1846,'[5]POB PROY 2017'!$D$4:$AP$190,17,FALSE)</f>
        <v>21</v>
      </c>
      <c r="Y1846" s="51">
        <f>VLOOKUP(H1846,'[5]POB PROY 2017'!$D$4:$AP$190,18,FALSE)</f>
        <v>20</v>
      </c>
      <c r="Z1846" s="51">
        <f>VLOOKUP(H1846,'[5]POB PROY 2017'!$D$4:$AP$190,19,FALSE)</f>
        <v>20</v>
      </c>
      <c r="AA1846" s="51">
        <f>VLOOKUP(H1846,'[5]POB PROY 2017'!$D$4:$AP$190,20,FALSE)</f>
        <v>19</v>
      </c>
      <c r="AB1846" s="51">
        <f>VLOOKUP(H1846,'[5]POB PROY 2017'!$D$4:$AP$190,21,FALSE)</f>
        <v>19</v>
      </c>
      <c r="AC1846" s="51">
        <f>VLOOKUP(H1846,'[5]POB PROY 2017'!$D$4:$AP$190,22,FALSE)</f>
        <v>18</v>
      </c>
      <c r="AD1846" s="51">
        <f>VLOOKUP(H1846,'[5]POB PROY 2017'!$D$4:$AP$190,23,FALSE)</f>
        <v>85</v>
      </c>
      <c r="AE1846" s="51">
        <f>VLOOKUP(H1846,'[5]POB PROY 2017'!$D$4:$AP$190,24,FALSE)</f>
        <v>91</v>
      </c>
      <c r="AF1846" s="51">
        <f>VLOOKUP(H1846,'[5]POB PROY 2017'!$D$4:$AP$190,25,FALSE)</f>
        <v>89</v>
      </c>
      <c r="AG1846" s="51">
        <f>VLOOKUP(H1846,'[5]POB PROY 2017'!$D$4:$AP$190,26,FALSE)</f>
        <v>77</v>
      </c>
      <c r="AH1846" s="51">
        <f>VLOOKUP(H1846,'[5]POB PROY 2017'!$D$4:$AP$190,27,FALSE)</f>
        <v>73</v>
      </c>
      <c r="AI1846" s="51">
        <f>VLOOKUP(H1846,'[5]POB PROY 2017'!$D$4:$AP$190,28,FALSE)</f>
        <v>55</v>
      </c>
      <c r="AJ1846" s="51">
        <f>VLOOKUP(H1846,'[5]POB PROY 2017'!$D$4:$AP$190,29,FALSE)</f>
        <v>44</v>
      </c>
      <c r="AK1846" s="51">
        <f>VLOOKUP(H1846,'[5]POB PROY 2017'!$D$4:$AP$190,30,FALSE)</f>
        <v>32</v>
      </c>
      <c r="AL1846" s="51">
        <f>VLOOKUP(H1846,'[5]POB PROY 2017'!$D$4:$AP$190,31,FALSE)</f>
        <v>27</v>
      </c>
      <c r="AM1846" s="51">
        <f>VLOOKUP(H1846,'[5]POB PROY 2017'!$D$4:$AP$190,32,FALSE)</f>
        <v>21</v>
      </c>
      <c r="AN1846" s="51">
        <f>VLOOKUP(H1846,'[5]POB PROY 2017'!$D$4:$AP$190,33,FALSE)</f>
        <v>15</v>
      </c>
      <c r="AO1846" s="51">
        <f>VLOOKUP(H1846,'[5]POB PROY 2017'!$D$4:$AP$190,34,FALSE)</f>
        <v>8</v>
      </c>
      <c r="AP1846" s="51">
        <f>VLOOKUP(H1846,'[5]POB PROY 2017'!$D$4:$AP$190,35,FALSE)</f>
        <v>9</v>
      </c>
      <c r="AQ1846" s="51">
        <f>VLOOKUP(H1846,'[5]POB PROY 2017'!$D$4:$AP$190,36,FALSE)</f>
        <v>49</v>
      </c>
      <c r="AR1846" s="51">
        <f>VLOOKUP(H1846,'[5]POB PROY 2017'!$D$4:$AP$190,37,FALSE)</f>
        <v>45</v>
      </c>
      <c r="AS1846" s="51">
        <f>VLOOKUP(H1846,'[5]POB PROY 2017'!$D$4:$AP$190,38,FALSE)</f>
        <v>206</v>
      </c>
      <c r="AT1846" s="51">
        <f>VLOOKUP(H1846,'[5]POB PROY 2017'!$D$4:$AP$190,39,FALSE)</f>
        <v>15</v>
      </c>
      <c r="AU1846" s="58">
        <v>4265</v>
      </c>
      <c r="AV1846" s="109"/>
      <c r="AW1846" s="109"/>
    </row>
    <row r="1847" spans="1:49" s="33" customFormat="1" ht="12">
      <c r="A1847" s="6">
        <v>1843</v>
      </c>
      <c r="B1847" s="86">
        <v>4266</v>
      </c>
      <c r="C1847" s="76" t="s">
        <v>998</v>
      </c>
      <c r="D1847" s="76" t="s">
        <v>829</v>
      </c>
      <c r="E1847" s="76" t="s">
        <v>886</v>
      </c>
      <c r="F1847" s="44" t="s">
        <v>891</v>
      </c>
      <c r="G1847" s="78" t="s">
        <v>662</v>
      </c>
      <c r="H1847" s="86">
        <v>4266</v>
      </c>
      <c r="I1847" s="16">
        <f t="shared" si="1113"/>
        <v>1899.6666666666667</v>
      </c>
      <c r="J1847" s="51">
        <f>VLOOKUP(H1847,'[5]POB PROY 2017'!$D$4:$AP$190,3,FALSE)</f>
        <v>23</v>
      </c>
      <c r="K1847" s="51">
        <v>29.666666666666668</v>
      </c>
      <c r="L1847" s="51">
        <v>27</v>
      </c>
      <c r="M1847" s="51">
        <f>VLOOKUP(H1847,'[5]POB PROY 2017'!$D$4:$AP$190,6,FALSE)</f>
        <v>34</v>
      </c>
      <c r="N1847" s="51">
        <f>VLOOKUP(H1847,'[5]POB PROY 2017'!$D$4:$AP$190,7,FALSE)</f>
        <v>36</v>
      </c>
      <c r="O1847" s="51">
        <f>VLOOKUP(H1847,'[5]POB PROY 2017'!$D$4:$AP$190,8,FALSE)</f>
        <v>34</v>
      </c>
      <c r="P1847" s="51">
        <f>VLOOKUP(H1847,'[5]POB PROY 2017'!$D$4:$AP$190,9,FALSE)</f>
        <v>44</v>
      </c>
      <c r="Q1847" s="51">
        <f>VLOOKUP(H1847,'[5]POB PROY 2017'!$D$4:$AP$190,10,FALSE)</f>
        <v>44</v>
      </c>
      <c r="R1847" s="51">
        <f>VLOOKUP(H1847,'[5]POB PROY 2017'!$D$4:$AP$190,11,FALSE)</f>
        <v>44</v>
      </c>
      <c r="S1847" s="51">
        <f>VLOOKUP(H1847,'[5]POB PROY 2017'!$D$4:$AP$190,12,FALSE)</f>
        <v>44</v>
      </c>
      <c r="T1847" s="51">
        <f>VLOOKUP(H1847,'[5]POB PROY 2017'!$D$4:$AP$190,13,FALSE)</f>
        <v>43</v>
      </c>
      <c r="U1847" s="51">
        <f>VLOOKUP(H1847,'[5]POB PROY 2017'!$D$4:$AP$190,14,FALSE)</f>
        <v>42</v>
      </c>
      <c r="V1847" s="51">
        <f>VLOOKUP(H1847,'[5]POB PROY 2017'!$D$4:$AP$190,15,FALSE)</f>
        <v>41</v>
      </c>
      <c r="W1847" s="51">
        <f>VLOOKUP(H1847,'[5]POB PROY 2017'!$D$4:$AP$190,16,FALSE)</f>
        <v>40</v>
      </c>
      <c r="X1847" s="51">
        <f>VLOOKUP(H1847,'[5]POB PROY 2017'!$D$4:$AP$190,17,FALSE)</f>
        <v>39</v>
      </c>
      <c r="Y1847" s="51">
        <f>VLOOKUP(H1847,'[5]POB PROY 2017'!$D$4:$AP$190,18,FALSE)</f>
        <v>38</v>
      </c>
      <c r="Z1847" s="51">
        <f>VLOOKUP(H1847,'[5]POB PROY 2017'!$D$4:$AP$190,19,FALSE)</f>
        <v>37</v>
      </c>
      <c r="AA1847" s="51">
        <f>VLOOKUP(H1847,'[5]POB PROY 2017'!$D$4:$AP$190,20,FALSE)</f>
        <v>36</v>
      </c>
      <c r="AB1847" s="51">
        <f>VLOOKUP(H1847,'[5]POB PROY 2017'!$D$4:$AP$190,21,FALSE)</f>
        <v>34</v>
      </c>
      <c r="AC1847" s="51">
        <f>VLOOKUP(H1847,'[5]POB PROY 2017'!$D$4:$AP$190,22,FALSE)</f>
        <v>33</v>
      </c>
      <c r="AD1847" s="51">
        <f>VLOOKUP(H1847,'[5]POB PROY 2017'!$D$4:$AP$190,23,FALSE)</f>
        <v>158</v>
      </c>
      <c r="AE1847" s="51">
        <f>VLOOKUP(H1847,'[5]POB PROY 2017'!$D$4:$AP$190,24,FALSE)</f>
        <v>168</v>
      </c>
      <c r="AF1847" s="51">
        <f>VLOOKUP(H1847,'[5]POB PROY 2017'!$D$4:$AP$190,25,FALSE)</f>
        <v>165</v>
      </c>
      <c r="AG1847" s="51">
        <f>VLOOKUP(H1847,'[5]POB PROY 2017'!$D$4:$AP$190,26,FALSE)</f>
        <v>142</v>
      </c>
      <c r="AH1847" s="51">
        <f>VLOOKUP(H1847,'[5]POB PROY 2017'!$D$4:$AP$190,27,FALSE)</f>
        <v>135</v>
      </c>
      <c r="AI1847" s="51">
        <f>VLOOKUP(H1847,'[5]POB PROY 2017'!$D$4:$AP$190,28,FALSE)</f>
        <v>102</v>
      </c>
      <c r="AJ1847" s="51">
        <f>VLOOKUP(H1847,'[5]POB PROY 2017'!$D$4:$AP$190,29,FALSE)</f>
        <v>81</v>
      </c>
      <c r="AK1847" s="51">
        <f>VLOOKUP(H1847,'[5]POB PROY 2017'!$D$4:$AP$190,30,FALSE)</f>
        <v>60</v>
      </c>
      <c r="AL1847" s="51">
        <f>VLOOKUP(H1847,'[5]POB PROY 2017'!$D$4:$AP$190,31,FALSE)</f>
        <v>49</v>
      </c>
      <c r="AM1847" s="51">
        <f>VLOOKUP(H1847,'[5]POB PROY 2017'!$D$4:$AP$190,32,FALSE)</f>
        <v>39</v>
      </c>
      <c r="AN1847" s="51">
        <f>VLOOKUP(H1847,'[5]POB PROY 2017'!$D$4:$AP$190,33,FALSE)</f>
        <v>28</v>
      </c>
      <c r="AO1847" s="51">
        <f>VLOOKUP(H1847,'[5]POB PROY 2017'!$D$4:$AP$190,34,FALSE)</f>
        <v>14</v>
      </c>
      <c r="AP1847" s="51">
        <f>VLOOKUP(H1847,'[5]POB PROY 2017'!$D$4:$AP$190,35,FALSE)</f>
        <v>16</v>
      </c>
      <c r="AQ1847" s="51">
        <f>VLOOKUP(H1847,'[5]POB PROY 2017'!$D$4:$AP$190,36,FALSE)</f>
        <v>91</v>
      </c>
      <c r="AR1847" s="51">
        <f>VLOOKUP(H1847,'[5]POB PROY 2017'!$D$4:$AP$190,37,FALSE)</f>
        <v>83</v>
      </c>
      <c r="AS1847" s="51">
        <f>VLOOKUP(H1847,'[5]POB PROY 2017'!$D$4:$AP$190,38,FALSE)</f>
        <v>383</v>
      </c>
      <c r="AT1847" s="51">
        <f>VLOOKUP(H1847,'[5]POB PROY 2017'!$D$4:$AP$190,39,FALSE)</f>
        <v>33</v>
      </c>
      <c r="AU1847" s="58">
        <v>4266</v>
      </c>
      <c r="AV1847" s="109"/>
      <c r="AW1847" s="109"/>
    </row>
    <row r="1848" spans="1:49" s="33" customFormat="1" ht="12">
      <c r="A1848" s="21">
        <v>1844</v>
      </c>
      <c r="B1848" s="92">
        <v>0</v>
      </c>
      <c r="C1848" s="67"/>
      <c r="D1848" s="67"/>
      <c r="E1848" s="67"/>
      <c r="F1848" s="68" t="s">
        <v>1123</v>
      </c>
      <c r="G1848" s="69"/>
      <c r="H1848" s="92">
        <v>0</v>
      </c>
      <c r="I1848" s="103">
        <f>SUM(J1848:AP1848)</f>
        <v>146495.97100128187</v>
      </c>
      <c r="J1848" s="70">
        <f>J1849+J1867+J1876+J1890+J1908+J1915+J1930</f>
        <v>2736</v>
      </c>
      <c r="K1848" s="70">
        <f t="shared" ref="K1848:AT1848" si="1117">K1849+K1867+K1876+K1890+K1908+K1915+K1930</f>
        <v>2845</v>
      </c>
      <c r="L1848" s="70">
        <f t="shared" si="1117"/>
        <v>3053</v>
      </c>
      <c r="M1848" s="70">
        <f t="shared" si="1117"/>
        <v>3296.9710012818687</v>
      </c>
      <c r="N1848" s="70">
        <f t="shared" si="1117"/>
        <v>3317</v>
      </c>
      <c r="O1848" s="70">
        <f t="shared" si="1117"/>
        <v>3223</v>
      </c>
      <c r="P1848" s="70">
        <f t="shared" si="1117"/>
        <v>3934</v>
      </c>
      <c r="Q1848" s="70">
        <f t="shared" si="1117"/>
        <v>3920</v>
      </c>
      <c r="R1848" s="70">
        <f t="shared" si="1117"/>
        <v>3867</v>
      </c>
      <c r="S1848" s="70">
        <f t="shared" si="1117"/>
        <v>3783</v>
      </c>
      <c r="T1848" s="70">
        <f t="shared" si="1117"/>
        <v>3671</v>
      </c>
      <c r="U1848" s="70">
        <f t="shared" si="1117"/>
        <v>3533</v>
      </c>
      <c r="V1848" s="70">
        <f t="shared" si="1117"/>
        <v>3392</v>
      </c>
      <c r="W1848" s="70">
        <f t="shared" si="1117"/>
        <v>3255</v>
      </c>
      <c r="X1848" s="70">
        <f t="shared" si="1117"/>
        <v>3125</v>
      </c>
      <c r="Y1848" s="70">
        <f t="shared" si="1117"/>
        <v>2990</v>
      </c>
      <c r="Z1848" s="70">
        <f t="shared" si="1117"/>
        <v>2855</v>
      </c>
      <c r="AA1848" s="70">
        <f t="shared" si="1117"/>
        <v>2725</v>
      </c>
      <c r="AB1848" s="70">
        <f t="shared" si="1117"/>
        <v>2602</v>
      </c>
      <c r="AC1848" s="70">
        <f t="shared" si="1117"/>
        <v>2492</v>
      </c>
      <c r="AD1848" s="70">
        <f t="shared" si="1117"/>
        <v>11517</v>
      </c>
      <c r="AE1848" s="70">
        <f t="shared" si="1117"/>
        <v>12753</v>
      </c>
      <c r="AF1848" s="70">
        <f t="shared" si="1117"/>
        <v>11269</v>
      </c>
      <c r="AG1848" s="70">
        <f t="shared" si="1117"/>
        <v>9936</v>
      </c>
      <c r="AH1848" s="70">
        <f t="shared" si="1117"/>
        <v>8958</v>
      </c>
      <c r="AI1848" s="70">
        <f t="shared" si="1117"/>
        <v>7367</v>
      </c>
      <c r="AJ1848" s="70">
        <f t="shared" si="1117"/>
        <v>5742</v>
      </c>
      <c r="AK1848" s="70">
        <f t="shared" si="1117"/>
        <v>4629</v>
      </c>
      <c r="AL1848" s="70">
        <f t="shared" si="1117"/>
        <v>3752</v>
      </c>
      <c r="AM1848" s="70">
        <f t="shared" si="1117"/>
        <v>2565</v>
      </c>
      <c r="AN1848" s="70">
        <f t="shared" si="1117"/>
        <v>1574</v>
      </c>
      <c r="AO1848" s="70">
        <f t="shared" si="1117"/>
        <v>990</v>
      </c>
      <c r="AP1848" s="70">
        <f t="shared" si="1117"/>
        <v>829</v>
      </c>
      <c r="AQ1848" s="70">
        <f t="shared" si="1117"/>
        <v>8218</v>
      </c>
      <c r="AR1848" s="70">
        <f t="shared" si="1117"/>
        <v>6120</v>
      </c>
      <c r="AS1848" s="70">
        <f t="shared" si="1117"/>
        <v>28006</v>
      </c>
      <c r="AT1848" s="70">
        <f t="shared" si="1117"/>
        <v>3311</v>
      </c>
      <c r="AU1848" s="108">
        <v>0</v>
      </c>
      <c r="AV1848" s="109"/>
      <c r="AW1848" s="109"/>
    </row>
    <row r="1849" spans="1:49" s="33" customFormat="1" ht="12">
      <c r="A1849" s="21">
        <v>1845</v>
      </c>
      <c r="B1849" s="91">
        <v>0</v>
      </c>
      <c r="C1849" s="71"/>
      <c r="D1849" s="71"/>
      <c r="E1849" s="71"/>
      <c r="F1849" s="72" t="s">
        <v>1122</v>
      </c>
      <c r="G1849" s="73"/>
      <c r="H1849" s="91">
        <v>0</v>
      </c>
      <c r="I1849" s="104">
        <f t="shared" si="1113"/>
        <v>37715.971001281869</v>
      </c>
      <c r="J1849" s="74">
        <f>SUM(J1850:J1866)</f>
        <v>769</v>
      </c>
      <c r="K1849" s="74">
        <f t="shared" ref="K1849:AT1849" si="1118">SUM(K1850:K1866)</f>
        <v>840</v>
      </c>
      <c r="L1849" s="74">
        <f t="shared" si="1118"/>
        <v>879.99999999999977</v>
      </c>
      <c r="M1849" s="74">
        <f t="shared" si="1118"/>
        <v>854.97100128186878</v>
      </c>
      <c r="N1849" s="74">
        <f t="shared" si="1118"/>
        <v>873</v>
      </c>
      <c r="O1849" s="74">
        <f t="shared" si="1118"/>
        <v>824</v>
      </c>
      <c r="P1849" s="74">
        <f t="shared" si="1118"/>
        <v>965</v>
      </c>
      <c r="Q1849" s="74">
        <f t="shared" si="1118"/>
        <v>965</v>
      </c>
      <c r="R1849" s="74">
        <f t="shared" si="1118"/>
        <v>954</v>
      </c>
      <c r="S1849" s="74">
        <f t="shared" si="1118"/>
        <v>934</v>
      </c>
      <c r="T1849" s="74">
        <f t="shared" si="1118"/>
        <v>905</v>
      </c>
      <c r="U1849" s="74">
        <f t="shared" si="1118"/>
        <v>869</v>
      </c>
      <c r="V1849" s="74">
        <f t="shared" si="1118"/>
        <v>833</v>
      </c>
      <c r="W1849" s="74">
        <f t="shared" si="1118"/>
        <v>801</v>
      </c>
      <c r="X1849" s="74">
        <f t="shared" si="1118"/>
        <v>773</v>
      </c>
      <c r="Y1849" s="74">
        <f t="shared" si="1118"/>
        <v>742</v>
      </c>
      <c r="Z1849" s="74">
        <f t="shared" si="1118"/>
        <v>712</v>
      </c>
      <c r="AA1849" s="74">
        <f t="shared" si="1118"/>
        <v>681</v>
      </c>
      <c r="AB1849" s="74">
        <f t="shared" si="1118"/>
        <v>648</v>
      </c>
      <c r="AC1849" s="74">
        <f t="shared" si="1118"/>
        <v>616</v>
      </c>
      <c r="AD1849" s="74">
        <f t="shared" si="1118"/>
        <v>2810</v>
      </c>
      <c r="AE1849" s="74">
        <f t="shared" si="1118"/>
        <v>3195</v>
      </c>
      <c r="AF1849" s="74">
        <f t="shared" si="1118"/>
        <v>2842</v>
      </c>
      <c r="AG1849" s="74">
        <f t="shared" si="1118"/>
        <v>2571</v>
      </c>
      <c r="AH1849" s="74">
        <f t="shared" si="1118"/>
        <v>2429</v>
      </c>
      <c r="AI1849" s="74">
        <f t="shared" si="1118"/>
        <v>1977</v>
      </c>
      <c r="AJ1849" s="74">
        <f t="shared" si="1118"/>
        <v>1506</v>
      </c>
      <c r="AK1849" s="74">
        <f t="shared" si="1118"/>
        <v>1207</v>
      </c>
      <c r="AL1849" s="74">
        <f t="shared" si="1118"/>
        <v>1047</v>
      </c>
      <c r="AM1849" s="74">
        <f t="shared" si="1118"/>
        <v>737</v>
      </c>
      <c r="AN1849" s="74">
        <f t="shared" si="1118"/>
        <v>439</v>
      </c>
      <c r="AO1849" s="74">
        <f t="shared" si="1118"/>
        <v>285</v>
      </c>
      <c r="AP1849" s="74">
        <f t="shared" si="1118"/>
        <v>232</v>
      </c>
      <c r="AQ1849" s="74">
        <f t="shared" si="1118"/>
        <v>2024</v>
      </c>
      <c r="AR1849" s="74">
        <f t="shared" si="1118"/>
        <v>1595</v>
      </c>
      <c r="AS1849" s="74">
        <f t="shared" si="1118"/>
        <v>7312</v>
      </c>
      <c r="AT1849" s="74">
        <f t="shared" si="1118"/>
        <v>990</v>
      </c>
      <c r="AU1849" s="107">
        <v>0</v>
      </c>
      <c r="AV1849" s="109"/>
      <c r="AW1849" s="109"/>
    </row>
    <row r="1850" spans="1:49" s="33" customFormat="1" ht="12">
      <c r="A1850" s="6">
        <v>1846</v>
      </c>
      <c r="B1850" s="86">
        <v>4267</v>
      </c>
      <c r="C1850" s="76" t="s">
        <v>998</v>
      </c>
      <c r="D1850" s="76" t="s">
        <v>941</v>
      </c>
      <c r="E1850" s="76" t="s">
        <v>942</v>
      </c>
      <c r="F1850" s="44" t="s">
        <v>943</v>
      </c>
      <c r="G1850" s="78" t="s">
        <v>661</v>
      </c>
      <c r="H1850" s="86">
        <v>4267</v>
      </c>
      <c r="I1850" s="16">
        <f t="shared" si="1113"/>
        <v>21505.325226452216</v>
      </c>
      <c r="J1850" s="51">
        <f>VLOOKUP(H1850,'[5]POB PROY 2017'!$D$4:$AP$190,3,FALSE)</f>
        <v>475</v>
      </c>
      <c r="K1850" s="51">
        <v>480</v>
      </c>
      <c r="L1850" s="51">
        <v>525.00607533414336</v>
      </c>
      <c r="M1850" s="51">
        <f>VLOOKUP(H1850,'[5]POB PROY 2017'!$D$4:$AP$190,6,FALSE)</f>
        <v>481.31915111807433</v>
      </c>
      <c r="N1850" s="51">
        <f>VLOOKUP(H1850,'[5]POB PROY 2017'!$D$4:$AP$190,7,FALSE)</f>
        <v>468</v>
      </c>
      <c r="O1850" s="51">
        <f>VLOOKUP(H1850,'[5]POB PROY 2017'!$D$4:$AP$190,8,FALSE)</f>
        <v>452</v>
      </c>
      <c r="P1850" s="51">
        <f>VLOOKUP(H1850,'[5]POB PROY 2017'!$D$4:$AP$190,9,FALSE)</f>
        <v>550</v>
      </c>
      <c r="Q1850" s="51">
        <f>VLOOKUP(H1850,'[5]POB PROY 2017'!$D$4:$AP$190,10,FALSE)</f>
        <v>550</v>
      </c>
      <c r="R1850" s="51">
        <f>VLOOKUP(H1850,'[5]POB PROY 2017'!$D$4:$AP$190,11,FALSE)</f>
        <v>545</v>
      </c>
      <c r="S1850" s="51">
        <f>VLOOKUP(H1850,'[5]POB PROY 2017'!$D$4:$AP$190,12,FALSE)</f>
        <v>532</v>
      </c>
      <c r="T1850" s="51">
        <f>VLOOKUP(H1850,'[5]POB PROY 2017'!$D$4:$AP$190,13,FALSE)</f>
        <v>516</v>
      </c>
      <c r="U1850" s="51">
        <f>VLOOKUP(H1850,'[5]POB PROY 2017'!$D$4:$AP$190,14,FALSE)</f>
        <v>494</v>
      </c>
      <c r="V1850" s="51">
        <f>VLOOKUP(H1850,'[5]POB PROY 2017'!$D$4:$AP$190,15,FALSE)</f>
        <v>472</v>
      </c>
      <c r="W1850" s="51">
        <f>VLOOKUP(H1850,'[5]POB PROY 2017'!$D$4:$AP$190,16,FALSE)</f>
        <v>456</v>
      </c>
      <c r="X1850" s="51">
        <f>VLOOKUP(H1850,'[5]POB PROY 2017'!$D$4:$AP$190,17,FALSE)</f>
        <v>438</v>
      </c>
      <c r="Y1850" s="51">
        <f>VLOOKUP(H1850,'[5]POB PROY 2017'!$D$4:$AP$190,18,FALSE)</f>
        <v>422</v>
      </c>
      <c r="Z1850" s="51">
        <f>VLOOKUP(H1850,'[5]POB PROY 2017'!$D$4:$AP$190,19,FALSE)</f>
        <v>405</v>
      </c>
      <c r="AA1850" s="51">
        <f>VLOOKUP(H1850,'[5]POB PROY 2017'!$D$4:$AP$190,20,FALSE)</f>
        <v>388</v>
      </c>
      <c r="AB1850" s="51">
        <f>VLOOKUP(H1850,'[5]POB PROY 2017'!$D$4:$AP$190,21,FALSE)</f>
        <v>370</v>
      </c>
      <c r="AC1850" s="51">
        <f>VLOOKUP(H1850,'[5]POB PROY 2017'!$D$4:$AP$190,22,FALSE)</f>
        <v>352</v>
      </c>
      <c r="AD1850" s="51">
        <f>VLOOKUP(H1850,'[5]POB PROY 2017'!$D$4:$AP$190,23,FALSE)</f>
        <v>1603</v>
      </c>
      <c r="AE1850" s="51">
        <f>VLOOKUP(H1850,'[5]POB PROY 2017'!$D$4:$AP$190,24,FALSE)</f>
        <v>1823</v>
      </c>
      <c r="AF1850" s="51">
        <f>VLOOKUP(H1850,'[5]POB PROY 2017'!$D$4:$AP$190,25,FALSE)</f>
        <v>1620</v>
      </c>
      <c r="AG1850" s="51">
        <f>VLOOKUP(H1850,'[5]POB PROY 2017'!$D$4:$AP$190,26,FALSE)</f>
        <v>1467</v>
      </c>
      <c r="AH1850" s="51">
        <f>VLOOKUP(H1850,'[5]POB PROY 2017'!$D$4:$AP$190,27,FALSE)</f>
        <v>1382</v>
      </c>
      <c r="AI1850" s="51">
        <f>VLOOKUP(H1850,'[5]POB PROY 2017'!$D$4:$AP$190,28,FALSE)</f>
        <v>1129</v>
      </c>
      <c r="AJ1850" s="51">
        <f>VLOOKUP(H1850,'[5]POB PROY 2017'!$D$4:$AP$190,29,FALSE)</f>
        <v>859</v>
      </c>
      <c r="AK1850" s="51">
        <f>VLOOKUP(H1850,'[5]POB PROY 2017'!$D$4:$AP$190,30,FALSE)</f>
        <v>687</v>
      </c>
      <c r="AL1850" s="51">
        <f>VLOOKUP(H1850,'[5]POB PROY 2017'!$D$4:$AP$190,31,FALSE)</f>
        <v>597</v>
      </c>
      <c r="AM1850" s="51">
        <f>VLOOKUP(H1850,'[5]POB PROY 2017'!$D$4:$AP$190,32,FALSE)</f>
        <v>421</v>
      </c>
      <c r="AN1850" s="51">
        <f>VLOOKUP(H1850,'[5]POB PROY 2017'!$D$4:$AP$190,33,FALSE)</f>
        <v>251</v>
      </c>
      <c r="AO1850" s="51">
        <f>VLOOKUP(H1850,'[5]POB PROY 2017'!$D$4:$AP$190,34,FALSE)</f>
        <v>163</v>
      </c>
      <c r="AP1850" s="51">
        <f>VLOOKUP(H1850,'[5]POB PROY 2017'!$D$4:$AP$190,35,FALSE)</f>
        <v>132</v>
      </c>
      <c r="AQ1850" s="51">
        <f>VLOOKUP(H1850,'[5]POB PROY 2017'!$D$4:$AP$190,36,FALSE)</f>
        <v>1154</v>
      </c>
      <c r="AR1850" s="51">
        <f>VLOOKUP(H1850,'[5]POB PROY 2017'!$D$4:$AP$190,37,FALSE)</f>
        <v>909</v>
      </c>
      <c r="AS1850" s="51">
        <f>VLOOKUP(H1850,'[5]POB PROY 2017'!$D$4:$AP$190,38,FALSE)</f>
        <v>4169</v>
      </c>
      <c r="AT1850" s="51">
        <f>VLOOKUP(H1850,'[5]POB PROY 2017'!$D$4:$AP$190,39,FALSE)</f>
        <v>653</v>
      </c>
      <c r="AU1850" s="58">
        <v>4267</v>
      </c>
      <c r="AV1850" s="109"/>
      <c r="AW1850" s="109"/>
    </row>
    <row r="1851" spans="1:49" s="33" customFormat="1" ht="12">
      <c r="A1851" s="21">
        <v>1847</v>
      </c>
      <c r="B1851" s="86">
        <v>4268</v>
      </c>
      <c r="C1851" s="76" t="s">
        <v>998</v>
      </c>
      <c r="D1851" s="76" t="s">
        <v>941</v>
      </c>
      <c r="E1851" s="76" t="s">
        <v>942</v>
      </c>
      <c r="F1851" s="44" t="s">
        <v>945</v>
      </c>
      <c r="G1851" s="78" t="s">
        <v>662</v>
      </c>
      <c r="H1851" s="86">
        <v>4268</v>
      </c>
      <c r="I1851" s="16">
        <f t="shared" si="1113"/>
        <v>1085.8917179168968</v>
      </c>
      <c r="J1851" s="51">
        <f>VLOOKUP(H1851,'[5]POB PROY 2017'!$D$4:$AP$190,3,FALSE)</f>
        <v>19</v>
      </c>
      <c r="K1851" s="51">
        <v>19</v>
      </c>
      <c r="L1851" s="51">
        <v>16.038882138517618</v>
      </c>
      <c r="M1851" s="51">
        <f>VLOOKUP(H1851,'[5]POB PROY 2017'!$D$4:$AP$190,6,FALSE)</f>
        <v>20.852835778379148</v>
      </c>
      <c r="N1851" s="51">
        <f>VLOOKUP(H1851,'[5]POB PROY 2017'!$D$4:$AP$190,7,FALSE)</f>
        <v>23</v>
      </c>
      <c r="O1851" s="51">
        <f>VLOOKUP(H1851,'[5]POB PROY 2017'!$D$4:$AP$190,8,FALSE)</f>
        <v>20</v>
      </c>
      <c r="P1851" s="51">
        <f>VLOOKUP(H1851,'[5]POB PROY 2017'!$D$4:$AP$190,9,FALSE)</f>
        <v>29</v>
      </c>
      <c r="Q1851" s="51">
        <f>VLOOKUP(H1851,'[5]POB PROY 2017'!$D$4:$AP$190,10,FALSE)</f>
        <v>29</v>
      </c>
      <c r="R1851" s="51">
        <f>VLOOKUP(H1851,'[5]POB PROY 2017'!$D$4:$AP$190,11,FALSE)</f>
        <v>28</v>
      </c>
      <c r="S1851" s="51">
        <f>VLOOKUP(H1851,'[5]POB PROY 2017'!$D$4:$AP$190,12,FALSE)</f>
        <v>28</v>
      </c>
      <c r="T1851" s="51">
        <f>VLOOKUP(H1851,'[5]POB PROY 2017'!$D$4:$AP$190,13,FALSE)</f>
        <v>27</v>
      </c>
      <c r="U1851" s="51">
        <f>VLOOKUP(H1851,'[5]POB PROY 2017'!$D$4:$AP$190,14,FALSE)</f>
        <v>26</v>
      </c>
      <c r="V1851" s="51">
        <f>VLOOKUP(H1851,'[5]POB PROY 2017'!$D$4:$AP$190,15,FALSE)</f>
        <v>25</v>
      </c>
      <c r="W1851" s="51">
        <f>VLOOKUP(H1851,'[5]POB PROY 2017'!$D$4:$AP$190,16,FALSE)</f>
        <v>24</v>
      </c>
      <c r="X1851" s="51">
        <f>VLOOKUP(H1851,'[5]POB PROY 2017'!$D$4:$AP$190,17,FALSE)</f>
        <v>23</v>
      </c>
      <c r="Y1851" s="51">
        <f>VLOOKUP(H1851,'[5]POB PROY 2017'!$D$4:$AP$190,18,FALSE)</f>
        <v>22</v>
      </c>
      <c r="Z1851" s="51">
        <f>VLOOKUP(H1851,'[5]POB PROY 2017'!$D$4:$AP$190,19,FALSE)</f>
        <v>21</v>
      </c>
      <c r="AA1851" s="51">
        <f>VLOOKUP(H1851,'[5]POB PROY 2017'!$D$4:$AP$190,20,FALSE)</f>
        <v>20</v>
      </c>
      <c r="AB1851" s="51">
        <f>VLOOKUP(H1851,'[5]POB PROY 2017'!$D$4:$AP$190,21,FALSE)</f>
        <v>19</v>
      </c>
      <c r="AC1851" s="51">
        <f>VLOOKUP(H1851,'[5]POB PROY 2017'!$D$4:$AP$190,22,FALSE)</f>
        <v>18</v>
      </c>
      <c r="AD1851" s="51">
        <f>VLOOKUP(H1851,'[5]POB PROY 2017'!$D$4:$AP$190,23,FALSE)</f>
        <v>83</v>
      </c>
      <c r="AE1851" s="51">
        <f>VLOOKUP(H1851,'[5]POB PROY 2017'!$D$4:$AP$190,24,FALSE)</f>
        <v>94</v>
      </c>
      <c r="AF1851" s="51">
        <f>VLOOKUP(H1851,'[5]POB PROY 2017'!$D$4:$AP$190,25,FALSE)</f>
        <v>84</v>
      </c>
      <c r="AG1851" s="51">
        <f>VLOOKUP(H1851,'[5]POB PROY 2017'!$D$4:$AP$190,26,FALSE)</f>
        <v>76</v>
      </c>
      <c r="AH1851" s="51">
        <f>VLOOKUP(H1851,'[5]POB PROY 2017'!$D$4:$AP$190,27,FALSE)</f>
        <v>72</v>
      </c>
      <c r="AI1851" s="51">
        <f>VLOOKUP(H1851,'[5]POB PROY 2017'!$D$4:$AP$190,28,FALSE)</f>
        <v>58</v>
      </c>
      <c r="AJ1851" s="51">
        <f>VLOOKUP(H1851,'[5]POB PROY 2017'!$D$4:$AP$190,29,FALSE)</f>
        <v>45</v>
      </c>
      <c r="AK1851" s="51">
        <f>VLOOKUP(H1851,'[5]POB PROY 2017'!$D$4:$AP$190,30,FALSE)</f>
        <v>36</v>
      </c>
      <c r="AL1851" s="51">
        <f>VLOOKUP(H1851,'[5]POB PROY 2017'!$D$4:$AP$190,31,FALSE)</f>
        <v>31</v>
      </c>
      <c r="AM1851" s="51">
        <f>VLOOKUP(H1851,'[5]POB PROY 2017'!$D$4:$AP$190,32,FALSE)</f>
        <v>22</v>
      </c>
      <c r="AN1851" s="51">
        <f>VLOOKUP(H1851,'[5]POB PROY 2017'!$D$4:$AP$190,33,FALSE)</f>
        <v>13</v>
      </c>
      <c r="AO1851" s="51">
        <f>VLOOKUP(H1851,'[5]POB PROY 2017'!$D$4:$AP$190,34,FALSE)</f>
        <v>8</v>
      </c>
      <c r="AP1851" s="51">
        <f>VLOOKUP(H1851,'[5]POB PROY 2017'!$D$4:$AP$190,35,FALSE)</f>
        <v>7</v>
      </c>
      <c r="AQ1851" s="51">
        <f>VLOOKUP(H1851,'[5]POB PROY 2017'!$D$4:$AP$190,36,FALSE)</f>
        <v>60</v>
      </c>
      <c r="AR1851" s="51">
        <f>VLOOKUP(H1851,'[5]POB PROY 2017'!$D$4:$AP$190,37,FALSE)</f>
        <v>47</v>
      </c>
      <c r="AS1851" s="51">
        <f>VLOOKUP(H1851,'[5]POB PROY 2017'!$D$4:$AP$190,38,FALSE)</f>
        <v>216</v>
      </c>
      <c r="AT1851" s="51">
        <f>VLOOKUP(H1851,'[5]POB PROY 2017'!$D$4:$AP$190,39,FALSE)</f>
        <v>18</v>
      </c>
      <c r="AU1851" s="58">
        <v>4268</v>
      </c>
      <c r="AV1851" s="109"/>
      <c r="AW1851" s="109"/>
    </row>
    <row r="1852" spans="1:49" s="33" customFormat="1" ht="12">
      <c r="A1852" s="21">
        <v>1848</v>
      </c>
      <c r="B1852" s="86">
        <v>4269</v>
      </c>
      <c r="C1852" s="76" t="s">
        <v>998</v>
      </c>
      <c r="D1852" s="76" t="s">
        <v>941</v>
      </c>
      <c r="E1852" s="76" t="s">
        <v>942</v>
      </c>
      <c r="F1852" s="44" t="s">
        <v>946</v>
      </c>
      <c r="G1852" s="78" t="s">
        <v>662</v>
      </c>
      <c r="H1852" s="86">
        <v>4269</v>
      </c>
      <c r="I1852" s="16">
        <f t="shared" si="1113"/>
        <v>1191.6820507891357</v>
      </c>
      <c r="J1852" s="51">
        <f>VLOOKUP(H1852,'[5]POB PROY 2017'!$D$4:$AP$190,3,FALSE)</f>
        <v>22</v>
      </c>
      <c r="K1852" s="51">
        <v>22</v>
      </c>
      <c r="L1852" s="51">
        <v>27.800729040097206</v>
      </c>
      <c r="M1852" s="51">
        <f>VLOOKUP(H1852,'[5]POB PROY 2017'!$D$4:$AP$190,6,FALSE)</f>
        <v>22.881321749038598</v>
      </c>
      <c r="N1852" s="51">
        <f>VLOOKUP(H1852,'[5]POB PROY 2017'!$D$4:$AP$190,7,FALSE)</f>
        <v>27</v>
      </c>
      <c r="O1852" s="51">
        <f>VLOOKUP(H1852,'[5]POB PROY 2017'!$D$4:$AP$190,8,FALSE)</f>
        <v>23</v>
      </c>
      <c r="P1852" s="51">
        <f>VLOOKUP(H1852,'[5]POB PROY 2017'!$D$4:$AP$190,9,FALSE)</f>
        <v>31</v>
      </c>
      <c r="Q1852" s="51">
        <f>VLOOKUP(H1852,'[5]POB PROY 2017'!$D$4:$AP$190,10,FALSE)</f>
        <v>31</v>
      </c>
      <c r="R1852" s="51">
        <f>VLOOKUP(H1852,'[5]POB PROY 2017'!$D$4:$AP$190,11,FALSE)</f>
        <v>30</v>
      </c>
      <c r="S1852" s="51">
        <f>VLOOKUP(H1852,'[5]POB PROY 2017'!$D$4:$AP$190,12,FALSE)</f>
        <v>30</v>
      </c>
      <c r="T1852" s="51">
        <f>VLOOKUP(H1852,'[5]POB PROY 2017'!$D$4:$AP$190,13,FALSE)</f>
        <v>29</v>
      </c>
      <c r="U1852" s="51">
        <f>VLOOKUP(H1852,'[5]POB PROY 2017'!$D$4:$AP$190,14,FALSE)</f>
        <v>28</v>
      </c>
      <c r="V1852" s="51">
        <f>VLOOKUP(H1852,'[5]POB PROY 2017'!$D$4:$AP$190,15,FALSE)</f>
        <v>27</v>
      </c>
      <c r="W1852" s="51">
        <f>VLOOKUP(H1852,'[5]POB PROY 2017'!$D$4:$AP$190,16,FALSE)</f>
        <v>26</v>
      </c>
      <c r="X1852" s="51">
        <f>VLOOKUP(H1852,'[5]POB PROY 2017'!$D$4:$AP$190,17,FALSE)</f>
        <v>25</v>
      </c>
      <c r="Y1852" s="51">
        <f>VLOOKUP(H1852,'[5]POB PROY 2017'!$D$4:$AP$190,18,FALSE)</f>
        <v>24</v>
      </c>
      <c r="Z1852" s="51">
        <f>VLOOKUP(H1852,'[5]POB PROY 2017'!$D$4:$AP$190,19,FALSE)</f>
        <v>23</v>
      </c>
      <c r="AA1852" s="51">
        <f>VLOOKUP(H1852,'[5]POB PROY 2017'!$D$4:$AP$190,20,FALSE)</f>
        <v>22</v>
      </c>
      <c r="AB1852" s="51">
        <f>VLOOKUP(H1852,'[5]POB PROY 2017'!$D$4:$AP$190,21,FALSE)</f>
        <v>21</v>
      </c>
      <c r="AC1852" s="51">
        <f>VLOOKUP(H1852,'[5]POB PROY 2017'!$D$4:$AP$190,22,FALSE)</f>
        <v>20</v>
      </c>
      <c r="AD1852" s="51">
        <f>VLOOKUP(H1852,'[5]POB PROY 2017'!$D$4:$AP$190,23,FALSE)</f>
        <v>90</v>
      </c>
      <c r="AE1852" s="51">
        <f>VLOOKUP(H1852,'[5]POB PROY 2017'!$D$4:$AP$190,24,FALSE)</f>
        <v>102</v>
      </c>
      <c r="AF1852" s="51">
        <f>VLOOKUP(H1852,'[5]POB PROY 2017'!$D$4:$AP$190,25,FALSE)</f>
        <v>91</v>
      </c>
      <c r="AG1852" s="51">
        <f>VLOOKUP(H1852,'[5]POB PROY 2017'!$D$4:$AP$190,26,FALSE)</f>
        <v>82</v>
      </c>
      <c r="AH1852" s="51">
        <f>VLOOKUP(H1852,'[5]POB PROY 2017'!$D$4:$AP$190,27,FALSE)</f>
        <v>78</v>
      </c>
      <c r="AI1852" s="51">
        <f>VLOOKUP(H1852,'[5]POB PROY 2017'!$D$4:$AP$190,28,FALSE)</f>
        <v>63</v>
      </c>
      <c r="AJ1852" s="51">
        <f>VLOOKUP(H1852,'[5]POB PROY 2017'!$D$4:$AP$190,29,FALSE)</f>
        <v>48</v>
      </c>
      <c r="AK1852" s="51">
        <f>VLOOKUP(H1852,'[5]POB PROY 2017'!$D$4:$AP$190,30,FALSE)</f>
        <v>39</v>
      </c>
      <c r="AL1852" s="51">
        <f>VLOOKUP(H1852,'[5]POB PROY 2017'!$D$4:$AP$190,31,FALSE)</f>
        <v>33</v>
      </c>
      <c r="AM1852" s="51">
        <f>VLOOKUP(H1852,'[5]POB PROY 2017'!$D$4:$AP$190,32,FALSE)</f>
        <v>24</v>
      </c>
      <c r="AN1852" s="51">
        <f>VLOOKUP(H1852,'[5]POB PROY 2017'!$D$4:$AP$190,33,FALSE)</f>
        <v>14</v>
      </c>
      <c r="AO1852" s="51">
        <f>VLOOKUP(H1852,'[5]POB PROY 2017'!$D$4:$AP$190,34,FALSE)</f>
        <v>9</v>
      </c>
      <c r="AP1852" s="51">
        <f>VLOOKUP(H1852,'[5]POB PROY 2017'!$D$4:$AP$190,35,FALSE)</f>
        <v>7</v>
      </c>
      <c r="AQ1852" s="51">
        <f>VLOOKUP(H1852,'[5]POB PROY 2017'!$D$4:$AP$190,36,FALSE)</f>
        <v>65</v>
      </c>
      <c r="AR1852" s="51">
        <f>VLOOKUP(H1852,'[5]POB PROY 2017'!$D$4:$AP$190,37,FALSE)</f>
        <v>51</v>
      </c>
      <c r="AS1852" s="51">
        <f>VLOOKUP(H1852,'[5]POB PROY 2017'!$D$4:$AP$190,38,FALSE)</f>
        <v>234</v>
      </c>
      <c r="AT1852" s="51">
        <f>VLOOKUP(H1852,'[5]POB PROY 2017'!$D$4:$AP$190,39,FALSE)</f>
        <v>23</v>
      </c>
      <c r="AU1852" s="58">
        <v>4269</v>
      </c>
      <c r="AV1852" s="109"/>
      <c r="AW1852" s="109"/>
    </row>
    <row r="1853" spans="1:49" s="33" customFormat="1" ht="12">
      <c r="A1853" s="6">
        <v>1849</v>
      </c>
      <c r="B1853" s="86">
        <v>4270</v>
      </c>
      <c r="C1853" s="76" t="s">
        <v>998</v>
      </c>
      <c r="D1853" s="76" t="s">
        <v>941</v>
      </c>
      <c r="E1853" s="76" t="s">
        <v>942</v>
      </c>
      <c r="F1853" s="44" t="s">
        <v>162</v>
      </c>
      <c r="G1853" s="78" t="s">
        <v>662</v>
      </c>
      <c r="H1853" s="86">
        <v>4270</v>
      </c>
      <c r="I1853" s="16">
        <f t="shared" si="1113"/>
        <v>1711.103537414142</v>
      </c>
      <c r="J1853" s="51">
        <f>VLOOKUP(H1853,'[5]POB PROY 2017'!$D$4:$AP$190,3,FALSE)</f>
        <v>40</v>
      </c>
      <c r="K1853" s="51">
        <v>42</v>
      </c>
      <c r="L1853" s="51">
        <v>44.908869987849329</v>
      </c>
      <c r="M1853" s="51">
        <f>VLOOKUP(H1853,'[5]POB PROY 2017'!$D$4:$AP$190,6,FALSE)</f>
        <v>45.194667426292554</v>
      </c>
      <c r="N1853" s="51">
        <f>VLOOKUP(H1853,'[5]POB PROY 2017'!$D$4:$AP$190,7,FALSE)</f>
        <v>61</v>
      </c>
      <c r="O1853" s="51">
        <f>VLOOKUP(H1853,'[5]POB PROY 2017'!$D$4:$AP$190,8,FALSE)</f>
        <v>44</v>
      </c>
      <c r="P1853" s="51">
        <f>VLOOKUP(H1853,'[5]POB PROY 2017'!$D$4:$AP$190,9,FALSE)</f>
        <v>42</v>
      </c>
      <c r="Q1853" s="51">
        <f>VLOOKUP(H1853,'[5]POB PROY 2017'!$D$4:$AP$190,10,FALSE)</f>
        <v>42</v>
      </c>
      <c r="R1853" s="51">
        <f>VLOOKUP(H1853,'[5]POB PROY 2017'!$D$4:$AP$190,11,FALSE)</f>
        <v>42</v>
      </c>
      <c r="S1853" s="51">
        <f>VLOOKUP(H1853,'[5]POB PROY 2017'!$D$4:$AP$190,12,FALSE)</f>
        <v>41</v>
      </c>
      <c r="T1853" s="51">
        <f>VLOOKUP(H1853,'[5]POB PROY 2017'!$D$4:$AP$190,13,FALSE)</f>
        <v>40</v>
      </c>
      <c r="U1853" s="51">
        <f>VLOOKUP(H1853,'[5]POB PROY 2017'!$D$4:$AP$190,14,FALSE)</f>
        <v>38</v>
      </c>
      <c r="V1853" s="51">
        <f>VLOOKUP(H1853,'[5]POB PROY 2017'!$D$4:$AP$190,15,FALSE)</f>
        <v>37</v>
      </c>
      <c r="W1853" s="51">
        <f>VLOOKUP(H1853,'[5]POB PROY 2017'!$D$4:$AP$190,16,FALSE)</f>
        <v>35</v>
      </c>
      <c r="X1853" s="51">
        <f>VLOOKUP(H1853,'[5]POB PROY 2017'!$D$4:$AP$190,17,FALSE)</f>
        <v>34</v>
      </c>
      <c r="Y1853" s="51">
        <f>VLOOKUP(H1853,'[5]POB PROY 2017'!$D$4:$AP$190,18,FALSE)</f>
        <v>33</v>
      </c>
      <c r="Z1853" s="51">
        <f>VLOOKUP(H1853,'[5]POB PROY 2017'!$D$4:$AP$190,19,FALSE)</f>
        <v>31</v>
      </c>
      <c r="AA1853" s="51">
        <f>VLOOKUP(H1853,'[5]POB PROY 2017'!$D$4:$AP$190,20,FALSE)</f>
        <v>30</v>
      </c>
      <c r="AB1853" s="51">
        <f>VLOOKUP(H1853,'[5]POB PROY 2017'!$D$4:$AP$190,21,FALSE)</f>
        <v>28</v>
      </c>
      <c r="AC1853" s="51">
        <f>VLOOKUP(H1853,'[5]POB PROY 2017'!$D$4:$AP$190,22,FALSE)</f>
        <v>27</v>
      </c>
      <c r="AD1853" s="51">
        <f>VLOOKUP(H1853,'[5]POB PROY 2017'!$D$4:$AP$190,23,FALSE)</f>
        <v>123</v>
      </c>
      <c r="AE1853" s="51">
        <f>VLOOKUP(H1853,'[5]POB PROY 2017'!$D$4:$AP$190,24,FALSE)</f>
        <v>140</v>
      </c>
      <c r="AF1853" s="51">
        <f>VLOOKUP(H1853,'[5]POB PROY 2017'!$D$4:$AP$190,25,FALSE)</f>
        <v>125</v>
      </c>
      <c r="AG1853" s="51">
        <f>VLOOKUP(H1853,'[5]POB PROY 2017'!$D$4:$AP$190,26,FALSE)</f>
        <v>113</v>
      </c>
      <c r="AH1853" s="51">
        <f>VLOOKUP(H1853,'[5]POB PROY 2017'!$D$4:$AP$190,27,FALSE)</f>
        <v>107</v>
      </c>
      <c r="AI1853" s="51">
        <f>VLOOKUP(H1853,'[5]POB PROY 2017'!$D$4:$AP$190,28,FALSE)</f>
        <v>87</v>
      </c>
      <c r="AJ1853" s="51">
        <f>VLOOKUP(H1853,'[5]POB PROY 2017'!$D$4:$AP$190,29,FALSE)</f>
        <v>66</v>
      </c>
      <c r="AK1853" s="51">
        <f>VLOOKUP(H1853,'[5]POB PROY 2017'!$D$4:$AP$190,30,FALSE)</f>
        <v>53</v>
      </c>
      <c r="AL1853" s="51">
        <f>VLOOKUP(H1853,'[5]POB PROY 2017'!$D$4:$AP$190,31,FALSE)</f>
        <v>46</v>
      </c>
      <c r="AM1853" s="51">
        <f>VLOOKUP(H1853,'[5]POB PROY 2017'!$D$4:$AP$190,32,FALSE)</f>
        <v>32</v>
      </c>
      <c r="AN1853" s="51">
        <f>VLOOKUP(H1853,'[5]POB PROY 2017'!$D$4:$AP$190,33,FALSE)</f>
        <v>19</v>
      </c>
      <c r="AO1853" s="51">
        <f>VLOOKUP(H1853,'[5]POB PROY 2017'!$D$4:$AP$190,34,FALSE)</f>
        <v>13</v>
      </c>
      <c r="AP1853" s="51">
        <f>VLOOKUP(H1853,'[5]POB PROY 2017'!$D$4:$AP$190,35,FALSE)</f>
        <v>10</v>
      </c>
      <c r="AQ1853" s="51">
        <f>VLOOKUP(H1853,'[5]POB PROY 2017'!$D$4:$AP$190,36,FALSE)</f>
        <v>89</v>
      </c>
      <c r="AR1853" s="51">
        <f>VLOOKUP(H1853,'[5]POB PROY 2017'!$D$4:$AP$190,37,FALSE)</f>
        <v>70</v>
      </c>
      <c r="AS1853" s="51">
        <f>VLOOKUP(H1853,'[5]POB PROY 2017'!$D$4:$AP$190,38,FALSE)</f>
        <v>321</v>
      </c>
      <c r="AT1853" s="51">
        <f>VLOOKUP(H1853,'[5]POB PROY 2017'!$D$4:$AP$190,39,FALSE)</f>
        <v>32</v>
      </c>
      <c r="AU1853" s="58">
        <v>4270</v>
      </c>
      <c r="AV1853" s="109"/>
      <c r="AW1853" s="109"/>
    </row>
    <row r="1854" spans="1:49" s="33" customFormat="1" ht="12">
      <c r="A1854" s="21">
        <v>1850</v>
      </c>
      <c r="B1854" s="86">
        <v>4271</v>
      </c>
      <c r="C1854" s="76" t="s">
        <v>998</v>
      </c>
      <c r="D1854" s="76" t="s">
        <v>941</v>
      </c>
      <c r="E1854" s="76" t="s">
        <v>942</v>
      </c>
      <c r="F1854" s="44" t="s">
        <v>944</v>
      </c>
      <c r="G1854" s="78" t="s">
        <v>680</v>
      </c>
      <c r="H1854" s="86">
        <v>4271</v>
      </c>
      <c r="I1854" s="16">
        <f t="shared" si="1113"/>
        <v>796.8489889609076</v>
      </c>
      <c r="J1854" s="51">
        <f>VLOOKUP(H1854,'[5]POB PROY 2017'!$D$4:$AP$190,3,FALSE)</f>
        <v>17</v>
      </c>
      <c r="K1854" s="51">
        <v>19</v>
      </c>
      <c r="L1854" s="51">
        <v>16.038882138517618</v>
      </c>
      <c r="M1854" s="51">
        <f>VLOOKUP(H1854,'[5]POB PROY 2017'!$D$4:$AP$190,6,FALSE)</f>
        <v>17.810106822389972</v>
      </c>
      <c r="N1854" s="51">
        <f>VLOOKUP(H1854,'[5]POB PROY 2017'!$D$4:$AP$190,7,FALSE)</f>
        <v>23</v>
      </c>
      <c r="O1854" s="51">
        <f>VLOOKUP(H1854,'[5]POB PROY 2017'!$D$4:$AP$190,8,FALSE)</f>
        <v>25</v>
      </c>
      <c r="P1854" s="51">
        <f>VLOOKUP(H1854,'[5]POB PROY 2017'!$D$4:$AP$190,9,FALSE)</f>
        <v>20</v>
      </c>
      <c r="Q1854" s="51">
        <f>VLOOKUP(H1854,'[5]POB PROY 2017'!$D$4:$AP$190,10,FALSE)</f>
        <v>20</v>
      </c>
      <c r="R1854" s="51">
        <f>VLOOKUP(H1854,'[5]POB PROY 2017'!$D$4:$AP$190,11,FALSE)</f>
        <v>20</v>
      </c>
      <c r="S1854" s="51">
        <f>VLOOKUP(H1854,'[5]POB PROY 2017'!$D$4:$AP$190,12,FALSE)</f>
        <v>19</v>
      </c>
      <c r="T1854" s="51">
        <f>VLOOKUP(H1854,'[5]POB PROY 2017'!$D$4:$AP$190,13,FALSE)</f>
        <v>19</v>
      </c>
      <c r="U1854" s="51">
        <f>VLOOKUP(H1854,'[5]POB PROY 2017'!$D$4:$AP$190,14,FALSE)</f>
        <v>18</v>
      </c>
      <c r="V1854" s="51">
        <f>VLOOKUP(H1854,'[5]POB PROY 2017'!$D$4:$AP$190,15,FALSE)</f>
        <v>17</v>
      </c>
      <c r="W1854" s="51">
        <f>VLOOKUP(H1854,'[5]POB PROY 2017'!$D$4:$AP$190,16,FALSE)</f>
        <v>17</v>
      </c>
      <c r="X1854" s="51">
        <f>VLOOKUP(H1854,'[5]POB PROY 2017'!$D$4:$AP$190,17,FALSE)</f>
        <v>16</v>
      </c>
      <c r="Y1854" s="51">
        <f>VLOOKUP(H1854,'[5]POB PROY 2017'!$D$4:$AP$190,18,FALSE)</f>
        <v>15</v>
      </c>
      <c r="Z1854" s="51">
        <f>VLOOKUP(H1854,'[5]POB PROY 2017'!$D$4:$AP$190,19,FALSE)</f>
        <v>15</v>
      </c>
      <c r="AA1854" s="51">
        <f>VLOOKUP(H1854,'[5]POB PROY 2017'!$D$4:$AP$190,20,FALSE)</f>
        <v>14</v>
      </c>
      <c r="AB1854" s="51">
        <f>VLOOKUP(H1854,'[5]POB PROY 2017'!$D$4:$AP$190,21,FALSE)</f>
        <v>13</v>
      </c>
      <c r="AC1854" s="51">
        <f>VLOOKUP(H1854,'[5]POB PROY 2017'!$D$4:$AP$190,22,FALSE)</f>
        <v>13</v>
      </c>
      <c r="AD1854" s="51">
        <f>VLOOKUP(H1854,'[5]POB PROY 2017'!$D$4:$AP$190,23,FALSE)</f>
        <v>58</v>
      </c>
      <c r="AE1854" s="51">
        <f>VLOOKUP(H1854,'[5]POB PROY 2017'!$D$4:$AP$190,24,FALSE)</f>
        <v>67</v>
      </c>
      <c r="AF1854" s="51">
        <f>VLOOKUP(H1854,'[5]POB PROY 2017'!$D$4:$AP$190,25,FALSE)</f>
        <v>59</v>
      </c>
      <c r="AG1854" s="51">
        <f>VLOOKUP(H1854,'[5]POB PROY 2017'!$D$4:$AP$190,26,FALSE)</f>
        <v>54</v>
      </c>
      <c r="AH1854" s="51">
        <f>VLOOKUP(H1854,'[5]POB PROY 2017'!$D$4:$AP$190,27,FALSE)</f>
        <v>51</v>
      </c>
      <c r="AI1854" s="51">
        <f>VLOOKUP(H1854,'[5]POB PROY 2017'!$D$4:$AP$190,28,FALSE)</f>
        <v>41</v>
      </c>
      <c r="AJ1854" s="51">
        <f>VLOOKUP(H1854,'[5]POB PROY 2017'!$D$4:$AP$190,29,FALSE)</f>
        <v>31</v>
      </c>
      <c r="AK1854" s="51">
        <f>VLOOKUP(H1854,'[5]POB PROY 2017'!$D$4:$AP$190,30,FALSE)</f>
        <v>25</v>
      </c>
      <c r="AL1854" s="51">
        <f>VLOOKUP(H1854,'[5]POB PROY 2017'!$D$4:$AP$190,31,FALSE)</f>
        <v>22</v>
      </c>
      <c r="AM1854" s="51">
        <f>VLOOKUP(H1854,'[5]POB PROY 2017'!$D$4:$AP$190,32,FALSE)</f>
        <v>15</v>
      </c>
      <c r="AN1854" s="51">
        <f>VLOOKUP(H1854,'[5]POB PROY 2017'!$D$4:$AP$190,33,FALSE)</f>
        <v>9</v>
      </c>
      <c r="AO1854" s="51">
        <f>VLOOKUP(H1854,'[5]POB PROY 2017'!$D$4:$AP$190,34,FALSE)</f>
        <v>6</v>
      </c>
      <c r="AP1854" s="51">
        <f>VLOOKUP(H1854,'[5]POB PROY 2017'!$D$4:$AP$190,35,FALSE)</f>
        <v>5</v>
      </c>
      <c r="AQ1854" s="51">
        <f>VLOOKUP(H1854,'[5]POB PROY 2017'!$D$4:$AP$190,36,FALSE)</f>
        <v>42</v>
      </c>
      <c r="AR1854" s="51">
        <f>VLOOKUP(H1854,'[5]POB PROY 2017'!$D$4:$AP$190,37,FALSE)</f>
        <v>33</v>
      </c>
      <c r="AS1854" s="51">
        <f>VLOOKUP(H1854,'[5]POB PROY 2017'!$D$4:$AP$190,38,FALSE)</f>
        <v>152</v>
      </c>
      <c r="AT1854" s="51">
        <f>VLOOKUP(H1854,'[5]POB PROY 2017'!$D$4:$AP$190,39,FALSE)</f>
        <v>25</v>
      </c>
      <c r="AU1854" s="58">
        <v>4271</v>
      </c>
      <c r="AV1854" s="109"/>
      <c r="AW1854" s="109"/>
    </row>
    <row r="1855" spans="1:49" s="33" customFormat="1" ht="12">
      <c r="A1855" s="21">
        <v>1851</v>
      </c>
      <c r="B1855" s="86">
        <v>4272</v>
      </c>
      <c r="C1855" s="76" t="s">
        <v>998</v>
      </c>
      <c r="D1855" s="76" t="s">
        <v>941</v>
      </c>
      <c r="E1855" s="76" t="s">
        <v>942</v>
      </c>
      <c r="F1855" s="44" t="s">
        <v>947</v>
      </c>
      <c r="G1855" s="78" t="s">
        <v>667</v>
      </c>
      <c r="H1855" s="86">
        <v>4272</v>
      </c>
      <c r="I1855" s="16">
        <f t="shared" si="1113"/>
        <v>1563.6147480973154</v>
      </c>
      <c r="J1855" s="51">
        <f>VLOOKUP(H1855,'[5]POB PROY 2017'!$D$4:$AP$190,3,FALSE)</f>
        <v>30</v>
      </c>
      <c r="K1855" s="51">
        <v>27</v>
      </c>
      <c r="L1855" s="51">
        <v>25.662211421628189</v>
      </c>
      <c r="M1855" s="51">
        <f>VLOOKUP(H1855,'[5]POB PROY 2017'!$D$4:$AP$190,6,FALSE)</f>
        <v>27.952536675687224</v>
      </c>
      <c r="N1855" s="51">
        <f>VLOOKUP(H1855,'[5]POB PROY 2017'!$D$4:$AP$190,7,FALSE)</f>
        <v>34</v>
      </c>
      <c r="O1855" s="51">
        <f>VLOOKUP(H1855,'[5]POB PROY 2017'!$D$4:$AP$190,8,FALSE)</f>
        <v>35</v>
      </c>
      <c r="P1855" s="51">
        <f>VLOOKUP(H1855,'[5]POB PROY 2017'!$D$4:$AP$190,9,FALSE)</f>
        <v>41</v>
      </c>
      <c r="Q1855" s="51">
        <f>VLOOKUP(H1855,'[5]POB PROY 2017'!$D$4:$AP$190,10,FALSE)</f>
        <v>41</v>
      </c>
      <c r="R1855" s="51">
        <f>VLOOKUP(H1855,'[5]POB PROY 2017'!$D$4:$AP$190,11,FALSE)</f>
        <v>40</v>
      </c>
      <c r="S1855" s="51">
        <f>VLOOKUP(H1855,'[5]POB PROY 2017'!$D$4:$AP$190,12,FALSE)</f>
        <v>40</v>
      </c>
      <c r="T1855" s="51">
        <f>VLOOKUP(H1855,'[5]POB PROY 2017'!$D$4:$AP$190,13,FALSE)</f>
        <v>38</v>
      </c>
      <c r="U1855" s="51">
        <f>VLOOKUP(H1855,'[5]POB PROY 2017'!$D$4:$AP$190,14,FALSE)</f>
        <v>37</v>
      </c>
      <c r="V1855" s="51">
        <f>VLOOKUP(H1855,'[5]POB PROY 2017'!$D$4:$AP$190,15,FALSE)</f>
        <v>35</v>
      </c>
      <c r="W1855" s="51">
        <f>VLOOKUP(H1855,'[5]POB PROY 2017'!$D$4:$AP$190,16,FALSE)</f>
        <v>34</v>
      </c>
      <c r="X1855" s="51">
        <f>VLOOKUP(H1855,'[5]POB PROY 2017'!$D$4:$AP$190,17,FALSE)</f>
        <v>33</v>
      </c>
      <c r="Y1855" s="51">
        <f>VLOOKUP(H1855,'[5]POB PROY 2017'!$D$4:$AP$190,18,FALSE)</f>
        <v>31</v>
      </c>
      <c r="Z1855" s="51">
        <f>VLOOKUP(H1855,'[5]POB PROY 2017'!$D$4:$AP$190,19,FALSE)</f>
        <v>30</v>
      </c>
      <c r="AA1855" s="51">
        <f>VLOOKUP(H1855,'[5]POB PROY 2017'!$D$4:$AP$190,20,FALSE)</f>
        <v>29</v>
      </c>
      <c r="AB1855" s="51">
        <f>VLOOKUP(H1855,'[5]POB PROY 2017'!$D$4:$AP$190,21,FALSE)</f>
        <v>27</v>
      </c>
      <c r="AC1855" s="51">
        <f>VLOOKUP(H1855,'[5]POB PROY 2017'!$D$4:$AP$190,22,FALSE)</f>
        <v>26</v>
      </c>
      <c r="AD1855" s="51">
        <f>VLOOKUP(H1855,'[5]POB PROY 2017'!$D$4:$AP$190,23,FALSE)</f>
        <v>119</v>
      </c>
      <c r="AE1855" s="51">
        <f>VLOOKUP(H1855,'[5]POB PROY 2017'!$D$4:$AP$190,24,FALSE)</f>
        <v>135</v>
      </c>
      <c r="AF1855" s="51">
        <f>VLOOKUP(H1855,'[5]POB PROY 2017'!$D$4:$AP$190,25,FALSE)</f>
        <v>121</v>
      </c>
      <c r="AG1855" s="51">
        <f>VLOOKUP(H1855,'[5]POB PROY 2017'!$D$4:$AP$190,26,FALSE)</f>
        <v>109</v>
      </c>
      <c r="AH1855" s="51">
        <f>VLOOKUP(H1855,'[5]POB PROY 2017'!$D$4:$AP$190,27,FALSE)</f>
        <v>103</v>
      </c>
      <c r="AI1855" s="51">
        <f>VLOOKUP(H1855,'[5]POB PROY 2017'!$D$4:$AP$190,28,FALSE)</f>
        <v>84</v>
      </c>
      <c r="AJ1855" s="51">
        <f>VLOOKUP(H1855,'[5]POB PROY 2017'!$D$4:$AP$190,29,FALSE)</f>
        <v>64</v>
      </c>
      <c r="AK1855" s="51">
        <f>VLOOKUP(H1855,'[5]POB PROY 2017'!$D$4:$AP$190,30,FALSE)</f>
        <v>51</v>
      </c>
      <c r="AL1855" s="51">
        <f>VLOOKUP(H1855,'[5]POB PROY 2017'!$D$4:$AP$190,31,FALSE)</f>
        <v>44</v>
      </c>
      <c r="AM1855" s="51">
        <f>VLOOKUP(H1855,'[5]POB PROY 2017'!$D$4:$AP$190,32,FALSE)</f>
        <v>31</v>
      </c>
      <c r="AN1855" s="51">
        <f>VLOOKUP(H1855,'[5]POB PROY 2017'!$D$4:$AP$190,33,FALSE)</f>
        <v>19</v>
      </c>
      <c r="AO1855" s="51">
        <f>VLOOKUP(H1855,'[5]POB PROY 2017'!$D$4:$AP$190,34,FALSE)</f>
        <v>12</v>
      </c>
      <c r="AP1855" s="51">
        <f>VLOOKUP(H1855,'[5]POB PROY 2017'!$D$4:$AP$190,35,FALSE)</f>
        <v>10</v>
      </c>
      <c r="AQ1855" s="51">
        <f>VLOOKUP(H1855,'[5]POB PROY 2017'!$D$4:$AP$190,36,FALSE)</f>
        <v>86</v>
      </c>
      <c r="AR1855" s="51">
        <f>VLOOKUP(H1855,'[5]POB PROY 2017'!$D$4:$AP$190,37,FALSE)</f>
        <v>68</v>
      </c>
      <c r="AS1855" s="51">
        <f>VLOOKUP(H1855,'[5]POB PROY 2017'!$D$4:$AP$190,38,FALSE)</f>
        <v>310</v>
      </c>
      <c r="AT1855" s="51">
        <f>VLOOKUP(H1855,'[5]POB PROY 2017'!$D$4:$AP$190,39,FALSE)</f>
        <v>30</v>
      </c>
      <c r="AU1855" s="58">
        <v>4272</v>
      </c>
      <c r="AV1855" s="109"/>
      <c r="AW1855" s="109"/>
    </row>
    <row r="1856" spans="1:49" s="33" customFormat="1" ht="12">
      <c r="A1856" s="6">
        <v>1852</v>
      </c>
      <c r="B1856" s="86">
        <v>4273</v>
      </c>
      <c r="C1856" s="76" t="s">
        <v>998</v>
      </c>
      <c r="D1856" s="76" t="s">
        <v>941</v>
      </c>
      <c r="E1856" s="76" t="s">
        <v>942</v>
      </c>
      <c r="F1856" s="44" t="s">
        <v>589</v>
      </c>
      <c r="G1856" s="78" t="s">
        <v>662</v>
      </c>
      <c r="H1856" s="86">
        <v>4273</v>
      </c>
      <c r="I1856" s="16">
        <f t="shared" si="1113"/>
        <v>1303.6044827641706</v>
      </c>
      <c r="J1856" s="51">
        <f>VLOOKUP(H1856,'[5]POB PROY 2017'!$D$4:$AP$190,3,FALSE)</f>
        <v>27</v>
      </c>
      <c r="K1856" s="51">
        <v>32</v>
      </c>
      <c r="L1856" s="51">
        <v>37.424058323207774</v>
      </c>
      <c r="M1856" s="51">
        <f>VLOOKUP(H1856,'[5]POB PROY 2017'!$D$4:$AP$190,6,FALSE)</f>
        <v>44.180424440962831</v>
      </c>
      <c r="N1856" s="51">
        <f>VLOOKUP(H1856,'[5]POB PROY 2017'!$D$4:$AP$190,7,FALSE)</f>
        <v>43</v>
      </c>
      <c r="O1856" s="51">
        <f>VLOOKUP(H1856,'[5]POB PROY 2017'!$D$4:$AP$190,8,FALSE)</f>
        <v>34</v>
      </c>
      <c r="P1856" s="51">
        <f>VLOOKUP(H1856,'[5]POB PROY 2017'!$D$4:$AP$190,9,FALSE)</f>
        <v>32</v>
      </c>
      <c r="Q1856" s="51">
        <f>VLOOKUP(H1856,'[5]POB PROY 2017'!$D$4:$AP$190,10,FALSE)</f>
        <v>32</v>
      </c>
      <c r="R1856" s="51">
        <f>VLOOKUP(H1856,'[5]POB PROY 2017'!$D$4:$AP$190,11,FALSE)</f>
        <v>32</v>
      </c>
      <c r="S1856" s="51">
        <f>VLOOKUP(H1856,'[5]POB PROY 2017'!$D$4:$AP$190,12,FALSE)</f>
        <v>31</v>
      </c>
      <c r="T1856" s="51">
        <f>VLOOKUP(H1856,'[5]POB PROY 2017'!$D$4:$AP$190,13,FALSE)</f>
        <v>30</v>
      </c>
      <c r="U1856" s="51">
        <f>VLOOKUP(H1856,'[5]POB PROY 2017'!$D$4:$AP$190,14,FALSE)</f>
        <v>29</v>
      </c>
      <c r="V1856" s="51">
        <f>VLOOKUP(H1856,'[5]POB PROY 2017'!$D$4:$AP$190,15,FALSE)</f>
        <v>28</v>
      </c>
      <c r="W1856" s="51">
        <f>VLOOKUP(H1856,'[5]POB PROY 2017'!$D$4:$AP$190,16,FALSE)</f>
        <v>27</v>
      </c>
      <c r="X1856" s="51">
        <f>VLOOKUP(H1856,'[5]POB PROY 2017'!$D$4:$AP$190,17,FALSE)</f>
        <v>26</v>
      </c>
      <c r="Y1856" s="51">
        <f>VLOOKUP(H1856,'[5]POB PROY 2017'!$D$4:$AP$190,18,FALSE)</f>
        <v>25</v>
      </c>
      <c r="Z1856" s="51">
        <f>VLOOKUP(H1856,'[5]POB PROY 2017'!$D$4:$AP$190,19,FALSE)</f>
        <v>24</v>
      </c>
      <c r="AA1856" s="51">
        <f>VLOOKUP(H1856,'[5]POB PROY 2017'!$D$4:$AP$190,20,FALSE)</f>
        <v>23</v>
      </c>
      <c r="AB1856" s="51">
        <f>VLOOKUP(H1856,'[5]POB PROY 2017'!$D$4:$AP$190,21,FALSE)</f>
        <v>21</v>
      </c>
      <c r="AC1856" s="51">
        <f>VLOOKUP(H1856,'[5]POB PROY 2017'!$D$4:$AP$190,22,FALSE)</f>
        <v>20</v>
      </c>
      <c r="AD1856" s="51">
        <f>VLOOKUP(H1856,'[5]POB PROY 2017'!$D$4:$AP$190,23,FALSE)</f>
        <v>93</v>
      </c>
      <c r="AE1856" s="51">
        <f>VLOOKUP(H1856,'[5]POB PROY 2017'!$D$4:$AP$190,24,FALSE)</f>
        <v>106</v>
      </c>
      <c r="AF1856" s="51">
        <f>VLOOKUP(H1856,'[5]POB PROY 2017'!$D$4:$AP$190,25,FALSE)</f>
        <v>94</v>
      </c>
      <c r="AG1856" s="51">
        <f>VLOOKUP(H1856,'[5]POB PROY 2017'!$D$4:$AP$190,26,FALSE)</f>
        <v>85</v>
      </c>
      <c r="AH1856" s="51">
        <f>VLOOKUP(H1856,'[5]POB PROY 2017'!$D$4:$AP$190,27,FALSE)</f>
        <v>81</v>
      </c>
      <c r="AI1856" s="51">
        <f>VLOOKUP(H1856,'[5]POB PROY 2017'!$D$4:$AP$190,28,FALSE)</f>
        <v>66</v>
      </c>
      <c r="AJ1856" s="51">
        <f>VLOOKUP(H1856,'[5]POB PROY 2017'!$D$4:$AP$190,29,FALSE)</f>
        <v>50</v>
      </c>
      <c r="AK1856" s="51">
        <f>VLOOKUP(H1856,'[5]POB PROY 2017'!$D$4:$AP$190,30,FALSE)</f>
        <v>40</v>
      </c>
      <c r="AL1856" s="51">
        <f>VLOOKUP(H1856,'[5]POB PROY 2017'!$D$4:$AP$190,31,FALSE)</f>
        <v>35</v>
      </c>
      <c r="AM1856" s="51">
        <f>VLOOKUP(H1856,'[5]POB PROY 2017'!$D$4:$AP$190,32,FALSE)</f>
        <v>24</v>
      </c>
      <c r="AN1856" s="51">
        <f>VLOOKUP(H1856,'[5]POB PROY 2017'!$D$4:$AP$190,33,FALSE)</f>
        <v>15</v>
      </c>
      <c r="AO1856" s="51">
        <f>VLOOKUP(H1856,'[5]POB PROY 2017'!$D$4:$AP$190,34,FALSE)</f>
        <v>9</v>
      </c>
      <c r="AP1856" s="51">
        <f>VLOOKUP(H1856,'[5]POB PROY 2017'!$D$4:$AP$190,35,FALSE)</f>
        <v>8</v>
      </c>
      <c r="AQ1856" s="51">
        <f>VLOOKUP(H1856,'[5]POB PROY 2017'!$D$4:$AP$190,36,FALSE)</f>
        <v>67</v>
      </c>
      <c r="AR1856" s="51">
        <f>VLOOKUP(H1856,'[5]POB PROY 2017'!$D$4:$AP$190,37,FALSE)</f>
        <v>53</v>
      </c>
      <c r="AS1856" s="51">
        <f>VLOOKUP(H1856,'[5]POB PROY 2017'!$D$4:$AP$190,38,FALSE)</f>
        <v>242</v>
      </c>
      <c r="AT1856" s="51">
        <f>VLOOKUP(H1856,'[5]POB PROY 2017'!$D$4:$AP$190,39,FALSE)</f>
        <v>25</v>
      </c>
      <c r="AU1856" s="58">
        <v>4273</v>
      </c>
      <c r="AV1856" s="109"/>
      <c r="AW1856" s="109"/>
    </row>
    <row r="1857" spans="1:49" s="33" customFormat="1" ht="12">
      <c r="A1857" s="21">
        <v>1853</v>
      </c>
      <c r="B1857" s="86">
        <v>6871</v>
      </c>
      <c r="C1857" s="76" t="s">
        <v>998</v>
      </c>
      <c r="D1857" s="76" t="s">
        <v>941</v>
      </c>
      <c r="E1857" s="76" t="s">
        <v>942</v>
      </c>
      <c r="F1857" s="44" t="s">
        <v>948</v>
      </c>
      <c r="G1857" s="78" t="s">
        <v>662</v>
      </c>
      <c r="H1857" s="86">
        <v>6871</v>
      </c>
      <c r="I1857" s="16">
        <f t="shared" si="1113"/>
        <v>504.30524923753302</v>
      </c>
      <c r="J1857" s="51">
        <f>VLOOKUP(H1857,'[5]POB PROY 2017'!$D$4:$AP$190,3,FALSE)</f>
        <v>9</v>
      </c>
      <c r="K1857" s="51">
        <v>12</v>
      </c>
      <c r="L1857" s="51">
        <v>9.6233292831105715</v>
      </c>
      <c r="M1857" s="51">
        <f>VLOOKUP(H1857,'[5]POB PROY 2017'!$D$4:$AP$190,6,FALSE)</f>
        <v>8.6819199544224475</v>
      </c>
      <c r="N1857" s="51">
        <f>VLOOKUP(H1857,'[5]POB PROY 2017'!$D$4:$AP$190,7,FALSE)</f>
        <v>5</v>
      </c>
      <c r="O1857" s="51">
        <f>VLOOKUP(H1857,'[5]POB PROY 2017'!$D$4:$AP$190,8,FALSE)</f>
        <v>6</v>
      </c>
      <c r="P1857" s="51">
        <f>VLOOKUP(H1857,'[5]POB PROY 2017'!$D$4:$AP$190,9,FALSE)</f>
        <v>13</v>
      </c>
      <c r="Q1857" s="51">
        <f>VLOOKUP(H1857,'[5]POB PROY 2017'!$D$4:$AP$190,10,FALSE)</f>
        <v>13</v>
      </c>
      <c r="R1857" s="51">
        <f>VLOOKUP(H1857,'[5]POB PROY 2017'!$D$4:$AP$190,11,FALSE)</f>
        <v>13</v>
      </c>
      <c r="S1857" s="51">
        <f>VLOOKUP(H1857,'[5]POB PROY 2017'!$D$4:$AP$190,12,FALSE)</f>
        <v>13</v>
      </c>
      <c r="T1857" s="51">
        <f>VLOOKUP(H1857,'[5]POB PROY 2017'!$D$4:$AP$190,13,FALSE)</f>
        <v>13</v>
      </c>
      <c r="U1857" s="51">
        <f>VLOOKUP(H1857,'[5]POB PROY 2017'!$D$4:$AP$190,14,FALSE)</f>
        <v>12</v>
      </c>
      <c r="V1857" s="51">
        <f>VLOOKUP(H1857,'[5]POB PROY 2017'!$D$4:$AP$190,15,FALSE)</f>
        <v>12</v>
      </c>
      <c r="W1857" s="51">
        <f>VLOOKUP(H1857,'[5]POB PROY 2017'!$D$4:$AP$190,16,FALSE)</f>
        <v>11</v>
      </c>
      <c r="X1857" s="51">
        <f>VLOOKUP(H1857,'[5]POB PROY 2017'!$D$4:$AP$190,17,FALSE)</f>
        <v>11</v>
      </c>
      <c r="Y1857" s="51">
        <f>VLOOKUP(H1857,'[5]POB PROY 2017'!$D$4:$AP$190,18,FALSE)</f>
        <v>10</v>
      </c>
      <c r="Z1857" s="51">
        <f>VLOOKUP(H1857,'[5]POB PROY 2017'!$D$4:$AP$190,19,FALSE)</f>
        <v>10</v>
      </c>
      <c r="AA1857" s="51">
        <f>VLOOKUP(H1857,'[5]POB PROY 2017'!$D$4:$AP$190,20,FALSE)</f>
        <v>9</v>
      </c>
      <c r="AB1857" s="51">
        <f>VLOOKUP(H1857,'[5]POB PROY 2017'!$D$4:$AP$190,21,FALSE)</f>
        <v>9</v>
      </c>
      <c r="AC1857" s="51">
        <f>VLOOKUP(H1857,'[5]POB PROY 2017'!$D$4:$AP$190,22,FALSE)</f>
        <v>9</v>
      </c>
      <c r="AD1857" s="51">
        <f>VLOOKUP(H1857,'[5]POB PROY 2017'!$D$4:$AP$190,23,FALSE)</f>
        <v>39</v>
      </c>
      <c r="AE1857" s="51">
        <f>VLOOKUP(H1857,'[5]POB PROY 2017'!$D$4:$AP$190,24,FALSE)</f>
        <v>44</v>
      </c>
      <c r="AF1857" s="51">
        <f>VLOOKUP(H1857,'[5]POB PROY 2017'!$D$4:$AP$190,25,FALSE)</f>
        <v>40</v>
      </c>
      <c r="AG1857" s="51">
        <f>VLOOKUP(H1857,'[5]POB PROY 2017'!$D$4:$AP$190,26,FALSE)</f>
        <v>36</v>
      </c>
      <c r="AH1857" s="51">
        <f>VLOOKUP(H1857,'[5]POB PROY 2017'!$D$4:$AP$190,27,FALSE)</f>
        <v>34</v>
      </c>
      <c r="AI1857" s="51">
        <f>VLOOKUP(H1857,'[5]POB PROY 2017'!$D$4:$AP$190,28,FALSE)</f>
        <v>27</v>
      </c>
      <c r="AJ1857" s="51">
        <f>VLOOKUP(H1857,'[5]POB PROY 2017'!$D$4:$AP$190,29,FALSE)</f>
        <v>21</v>
      </c>
      <c r="AK1857" s="51">
        <f>VLOOKUP(H1857,'[5]POB PROY 2017'!$D$4:$AP$190,30,FALSE)</f>
        <v>17</v>
      </c>
      <c r="AL1857" s="51">
        <f>VLOOKUP(H1857,'[5]POB PROY 2017'!$D$4:$AP$190,31,FALSE)</f>
        <v>15</v>
      </c>
      <c r="AM1857" s="51">
        <f>VLOOKUP(H1857,'[5]POB PROY 2017'!$D$4:$AP$190,32,FALSE)</f>
        <v>10</v>
      </c>
      <c r="AN1857" s="51">
        <f>VLOOKUP(H1857,'[5]POB PROY 2017'!$D$4:$AP$190,33,FALSE)</f>
        <v>6</v>
      </c>
      <c r="AO1857" s="51">
        <f>VLOOKUP(H1857,'[5]POB PROY 2017'!$D$4:$AP$190,34,FALSE)</f>
        <v>4</v>
      </c>
      <c r="AP1857" s="51">
        <f>VLOOKUP(H1857,'[5]POB PROY 2017'!$D$4:$AP$190,35,FALSE)</f>
        <v>3</v>
      </c>
      <c r="AQ1857" s="51">
        <f>VLOOKUP(H1857,'[5]POB PROY 2017'!$D$4:$AP$190,36,FALSE)</f>
        <v>28</v>
      </c>
      <c r="AR1857" s="51">
        <f>VLOOKUP(H1857,'[5]POB PROY 2017'!$D$4:$AP$190,37,FALSE)</f>
        <v>22</v>
      </c>
      <c r="AS1857" s="51">
        <f>VLOOKUP(H1857,'[5]POB PROY 2017'!$D$4:$AP$190,38,FALSE)</f>
        <v>102</v>
      </c>
      <c r="AT1857" s="51">
        <f>VLOOKUP(H1857,'[5]POB PROY 2017'!$D$4:$AP$190,39,FALSE)</f>
        <v>10</v>
      </c>
      <c r="AU1857" s="58">
        <v>6871</v>
      </c>
      <c r="AV1857" s="109"/>
      <c r="AW1857" s="109"/>
    </row>
    <row r="1858" spans="1:49" s="33" customFormat="1" ht="12">
      <c r="A1858" s="21">
        <v>1854</v>
      </c>
      <c r="B1858" s="86">
        <v>6905</v>
      </c>
      <c r="C1858" s="76" t="s">
        <v>998</v>
      </c>
      <c r="D1858" s="76" t="s">
        <v>941</v>
      </c>
      <c r="E1858" s="76" t="s">
        <v>942</v>
      </c>
      <c r="F1858" s="44" t="s">
        <v>949</v>
      </c>
      <c r="G1858" s="78" t="s">
        <v>662</v>
      </c>
      <c r="H1858" s="86">
        <v>6905</v>
      </c>
      <c r="I1858" s="16">
        <f t="shared" si="1113"/>
        <v>692.56810690649797</v>
      </c>
      <c r="J1858" s="51">
        <f>VLOOKUP(H1858,'[5]POB PROY 2017'!$D$4:$AP$190,3,FALSE)</f>
        <v>11</v>
      </c>
      <c r="K1858" s="51">
        <v>13</v>
      </c>
      <c r="L1858" s="51">
        <v>27.800729040097206</v>
      </c>
      <c r="M1858" s="51">
        <f>VLOOKUP(H1858,'[5]POB PROY 2017'!$D$4:$AP$190,6,FALSE)</f>
        <v>14.767377866400798</v>
      </c>
      <c r="N1858" s="51">
        <f>VLOOKUP(H1858,'[5]POB PROY 2017'!$D$4:$AP$190,7,FALSE)</f>
        <v>20</v>
      </c>
      <c r="O1858" s="51">
        <f>VLOOKUP(H1858,'[5]POB PROY 2017'!$D$4:$AP$190,8,FALSE)</f>
        <v>22</v>
      </c>
      <c r="P1858" s="51">
        <f>VLOOKUP(H1858,'[5]POB PROY 2017'!$D$4:$AP$190,9,FALSE)</f>
        <v>17</v>
      </c>
      <c r="Q1858" s="51">
        <f>VLOOKUP(H1858,'[5]POB PROY 2017'!$D$4:$AP$190,10,FALSE)</f>
        <v>17</v>
      </c>
      <c r="R1858" s="51">
        <f>VLOOKUP(H1858,'[5]POB PROY 2017'!$D$4:$AP$190,11,FALSE)</f>
        <v>17</v>
      </c>
      <c r="S1858" s="51">
        <f>VLOOKUP(H1858,'[5]POB PROY 2017'!$D$4:$AP$190,12,FALSE)</f>
        <v>17</v>
      </c>
      <c r="T1858" s="51">
        <f>VLOOKUP(H1858,'[5]POB PROY 2017'!$D$4:$AP$190,13,FALSE)</f>
        <v>16</v>
      </c>
      <c r="U1858" s="51">
        <f>VLOOKUP(H1858,'[5]POB PROY 2017'!$D$4:$AP$190,14,FALSE)</f>
        <v>16</v>
      </c>
      <c r="V1858" s="51">
        <f>VLOOKUP(H1858,'[5]POB PROY 2017'!$D$4:$AP$190,15,FALSE)</f>
        <v>15</v>
      </c>
      <c r="W1858" s="51">
        <f>VLOOKUP(H1858,'[5]POB PROY 2017'!$D$4:$AP$190,16,FALSE)</f>
        <v>14</v>
      </c>
      <c r="X1858" s="51">
        <f>VLOOKUP(H1858,'[5]POB PROY 2017'!$D$4:$AP$190,17,FALSE)</f>
        <v>14</v>
      </c>
      <c r="Y1858" s="51">
        <f>VLOOKUP(H1858,'[5]POB PROY 2017'!$D$4:$AP$190,18,FALSE)</f>
        <v>13</v>
      </c>
      <c r="Z1858" s="51">
        <f>VLOOKUP(H1858,'[5]POB PROY 2017'!$D$4:$AP$190,19,FALSE)</f>
        <v>13</v>
      </c>
      <c r="AA1858" s="51">
        <f>VLOOKUP(H1858,'[5]POB PROY 2017'!$D$4:$AP$190,20,FALSE)</f>
        <v>12</v>
      </c>
      <c r="AB1858" s="51">
        <f>VLOOKUP(H1858,'[5]POB PROY 2017'!$D$4:$AP$190,21,FALSE)</f>
        <v>12</v>
      </c>
      <c r="AC1858" s="51">
        <f>VLOOKUP(H1858,'[5]POB PROY 2017'!$D$4:$AP$190,22,FALSE)</f>
        <v>11</v>
      </c>
      <c r="AD1858" s="51">
        <f>VLOOKUP(H1858,'[5]POB PROY 2017'!$D$4:$AP$190,23,FALSE)</f>
        <v>50</v>
      </c>
      <c r="AE1858" s="51">
        <f>VLOOKUP(H1858,'[5]POB PROY 2017'!$D$4:$AP$190,24,FALSE)</f>
        <v>57</v>
      </c>
      <c r="AF1858" s="51">
        <f>VLOOKUP(H1858,'[5]POB PROY 2017'!$D$4:$AP$190,25,FALSE)</f>
        <v>51</v>
      </c>
      <c r="AG1858" s="51">
        <f>VLOOKUP(H1858,'[5]POB PROY 2017'!$D$4:$AP$190,26,FALSE)</f>
        <v>46</v>
      </c>
      <c r="AH1858" s="51">
        <f>VLOOKUP(H1858,'[5]POB PROY 2017'!$D$4:$AP$190,27,FALSE)</f>
        <v>43</v>
      </c>
      <c r="AI1858" s="51">
        <f>VLOOKUP(H1858,'[5]POB PROY 2017'!$D$4:$AP$190,28,FALSE)</f>
        <v>35</v>
      </c>
      <c r="AJ1858" s="51">
        <f>VLOOKUP(H1858,'[5]POB PROY 2017'!$D$4:$AP$190,29,FALSE)</f>
        <v>27</v>
      </c>
      <c r="AK1858" s="51">
        <f>VLOOKUP(H1858,'[5]POB PROY 2017'!$D$4:$AP$190,30,FALSE)</f>
        <v>22</v>
      </c>
      <c r="AL1858" s="51">
        <f>VLOOKUP(H1858,'[5]POB PROY 2017'!$D$4:$AP$190,31,FALSE)</f>
        <v>19</v>
      </c>
      <c r="AM1858" s="51">
        <f>VLOOKUP(H1858,'[5]POB PROY 2017'!$D$4:$AP$190,32,FALSE)</f>
        <v>13</v>
      </c>
      <c r="AN1858" s="51">
        <f>VLOOKUP(H1858,'[5]POB PROY 2017'!$D$4:$AP$190,33,FALSE)</f>
        <v>8</v>
      </c>
      <c r="AO1858" s="51">
        <f>VLOOKUP(H1858,'[5]POB PROY 2017'!$D$4:$AP$190,34,FALSE)</f>
        <v>5</v>
      </c>
      <c r="AP1858" s="51">
        <f>VLOOKUP(H1858,'[5]POB PROY 2017'!$D$4:$AP$190,35,FALSE)</f>
        <v>4</v>
      </c>
      <c r="AQ1858" s="51">
        <f>VLOOKUP(H1858,'[5]POB PROY 2017'!$D$4:$AP$190,36,FALSE)</f>
        <v>36</v>
      </c>
      <c r="AR1858" s="51">
        <f>VLOOKUP(H1858,'[5]POB PROY 2017'!$D$4:$AP$190,37,FALSE)</f>
        <v>29</v>
      </c>
      <c r="AS1858" s="51">
        <f>VLOOKUP(H1858,'[5]POB PROY 2017'!$D$4:$AP$190,38,FALSE)</f>
        <v>131</v>
      </c>
      <c r="AT1858" s="51">
        <f>VLOOKUP(H1858,'[5]POB PROY 2017'!$D$4:$AP$190,39,FALSE)</f>
        <v>13</v>
      </c>
      <c r="AU1858" s="58">
        <v>6905</v>
      </c>
      <c r="AV1858" s="109"/>
      <c r="AW1858" s="109"/>
    </row>
    <row r="1859" spans="1:49" s="33" customFormat="1" ht="12">
      <c r="A1859" s="6">
        <v>1855</v>
      </c>
      <c r="B1859" s="86">
        <v>6993</v>
      </c>
      <c r="C1859" s="76" t="s">
        <v>998</v>
      </c>
      <c r="D1859" s="76" t="s">
        <v>941</v>
      </c>
      <c r="E1859" s="76" t="s">
        <v>942</v>
      </c>
      <c r="F1859" s="44" t="s">
        <v>950</v>
      </c>
      <c r="G1859" s="78" t="s">
        <v>662</v>
      </c>
      <c r="H1859" s="86">
        <v>6993</v>
      </c>
      <c r="I1859" s="16">
        <f t="shared" si="1113"/>
        <v>627.65154328370556</v>
      </c>
      <c r="J1859" s="51">
        <f>VLOOKUP(H1859,'[5]POB PROY 2017'!$D$4:$AP$190,3,FALSE)</f>
        <v>11</v>
      </c>
      <c r="K1859" s="51">
        <v>19</v>
      </c>
      <c r="L1859" s="51">
        <v>14.96962332928311</v>
      </c>
      <c r="M1859" s="51">
        <f>VLOOKUP(H1859,'[5]POB PROY 2017'!$D$4:$AP$190,6,FALSE)</f>
        <v>8.6819199544224475</v>
      </c>
      <c r="N1859" s="51">
        <f>VLOOKUP(H1859,'[5]POB PROY 2017'!$D$4:$AP$190,7,FALSE)</f>
        <v>16</v>
      </c>
      <c r="O1859" s="51">
        <f>VLOOKUP(H1859,'[5]POB PROY 2017'!$D$4:$AP$190,8,FALSE)</f>
        <v>10</v>
      </c>
      <c r="P1859" s="51">
        <f>VLOOKUP(H1859,'[5]POB PROY 2017'!$D$4:$AP$190,9,FALSE)</f>
        <v>16</v>
      </c>
      <c r="Q1859" s="51">
        <f>VLOOKUP(H1859,'[5]POB PROY 2017'!$D$4:$AP$190,10,FALSE)</f>
        <v>16</v>
      </c>
      <c r="R1859" s="51">
        <f>VLOOKUP(H1859,'[5]POB PROY 2017'!$D$4:$AP$190,11,FALSE)</f>
        <v>16</v>
      </c>
      <c r="S1859" s="51">
        <f>VLOOKUP(H1859,'[5]POB PROY 2017'!$D$4:$AP$190,12,FALSE)</f>
        <v>16</v>
      </c>
      <c r="T1859" s="51">
        <f>VLOOKUP(H1859,'[5]POB PROY 2017'!$D$4:$AP$190,13,FALSE)</f>
        <v>15</v>
      </c>
      <c r="U1859" s="51">
        <f>VLOOKUP(H1859,'[5]POB PROY 2017'!$D$4:$AP$190,14,FALSE)</f>
        <v>15</v>
      </c>
      <c r="V1859" s="51">
        <f>VLOOKUP(H1859,'[5]POB PROY 2017'!$D$4:$AP$190,15,FALSE)</f>
        <v>14</v>
      </c>
      <c r="W1859" s="51">
        <f>VLOOKUP(H1859,'[5]POB PROY 2017'!$D$4:$AP$190,16,FALSE)</f>
        <v>13</v>
      </c>
      <c r="X1859" s="51">
        <f>VLOOKUP(H1859,'[5]POB PROY 2017'!$D$4:$AP$190,17,FALSE)</f>
        <v>13</v>
      </c>
      <c r="Y1859" s="51">
        <f>VLOOKUP(H1859,'[5]POB PROY 2017'!$D$4:$AP$190,18,FALSE)</f>
        <v>13</v>
      </c>
      <c r="Z1859" s="51">
        <f>VLOOKUP(H1859,'[5]POB PROY 2017'!$D$4:$AP$190,19,FALSE)</f>
        <v>12</v>
      </c>
      <c r="AA1859" s="51">
        <f>VLOOKUP(H1859,'[5]POB PROY 2017'!$D$4:$AP$190,20,FALSE)</f>
        <v>11</v>
      </c>
      <c r="AB1859" s="51">
        <f>VLOOKUP(H1859,'[5]POB PROY 2017'!$D$4:$AP$190,21,FALSE)</f>
        <v>11</v>
      </c>
      <c r="AC1859" s="51">
        <f>VLOOKUP(H1859,'[5]POB PROY 2017'!$D$4:$AP$190,22,FALSE)</f>
        <v>10</v>
      </c>
      <c r="AD1859" s="51">
        <f>VLOOKUP(H1859,'[5]POB PROY 2017'!$D$4:$AP$190,23,FALSE)</f>
        <v>47</v>
      </c>
      <c r="AE1859" s="51">
        <f>VLOOKUP(H1859,'[5]POB PROY 2017'!$D$4:$AP$190,24,FALSE)</f>
        <v>54</v>
      </c>
      <c r="AF1859" s="51">
        <f>VLOOKUP(H1859,'[5]POB PROY 2017'!$D$4:$AP$190,25,FALSE)</f>
        <v>48</v>
      </c>
      <c r="AG1859" s="51">
        <f>VLOOKUP(H1859,'[5]POB PROY 2017'!$D$4:$AP$190,26,FALSE)</f>
        <v>43</v>
      </c>
      <c r="AH1859" s="51">
        <f>VLOOKUP(H1859,'[5]POB PROY 2017'!$D$4:$AP$190,27,FALSE)</f>
        <v>41</v>
      </c>
      <c r="AI1859" s="51">
        <f>VLOOKUP(H1859,'[5]POB PROY 2017'!$D$4:$AP$190,28,FALSE)</f>
        <v>33</v>
      </c>
      <c r="AJ1859" s="51">
        <f>VLOOKUP(H1859,'[5]POB PROY 2017'!$D$4:$AP$190,29,FALSE)</f>
        <v>25</v>
      </c>
      <c r="AK1859" s="51">
        <f>VLOOKUP(H1859,'[5]POB PROY 2017'!$D$4:$AP$190,30,FALSE)</f>
        <v>20</v>
      </c>
      <c r="AL1859" s="51">
        <f>VLOOKUP(H1859,'[5]POB PROY 2017'!$D$4:$AP$190,31,FALSE)</f>
        <v>18</v>
      </c>
      <c r="AM1859" s="51">
        <f>VLOOKUP(H1859,'[5]POB PROY 2017'!$D$4:$AP$190,32,FALSE)</f>
        <v>12</v>
      </c>
      <c r="AN1859" s="51">
        <f>VLOOKUP(H1859,'[5]POB PROY 2017'!$D$4:$AP$190,33,FALSE)</f>
        <v>7</v>
      </c>
      <c r="AO1859" s="51">
        <f>VLOOKUP(H1859,'[5]POB PROY 2017'!$D$4:$AP$190,34,FALSE)</f>
        <v>5</v>
      </c>
      <c r="AP1859" s="51">
        <f>VLOOKUP(H1859,'[5]POB PROY 2017'!$D$4:$AP$190,35,FALSE)</f>
        <v>4</v>
      </c>
      <c r="AQ1859" s="51">
        <f>VLOOKUP(H1859,'[5]POB PROY 2017'!$D$4:$AP$190,36,FALSE)</f>
        <v>34</v>
      </c>
      <c r="AR1859" s="51">
        <f>VLOOKUP(H1859,'[5]POB PROY 2017'!$D$4:$AP$190,37,FALSE)</f>
        <v>27</v>
      </c>
      <c r="AS1859" s="51">
        <f>VLOOKUP(H1859,'[5]POB PROY 2017'!$D$4:$AP$190,38,FALSE)</f>
        <v>123</v>
      </c>
      <c r="AT1859" s="51">
        <f>VLOOKUP(H1859,'[5]POB PROY 2017'!$D$4:$AP$190,39,FALSE)</f>
        <v>12</v>
      </c>
      <c r="AU1859" s="58">
        <v>6993</v>
      </c>
      <c r="AV1859" s="109"/>
      <c r="AW1859" s="109"/>
    </row>
    <row r="1860" spans="1:49" s="33" customFormat="1" ht="12">
      <c r="A1860" s="21">
        <v>1856</v>
      </c>
      <c r="B1860" s="86">
        <v>7018</v>
      </c>
      <c r="C1860" s="76" t="s">
        <v>998</v>
      </c>
      <c r="D1860" s="76" t="s">
        <v>941</v>
      </c>
      <c r="E1860" s="76" t="s">
        <v>942</v>
      </c>
      <c r="F1860" s="44" t="s">
        <v>951</v>
      </c>
      <c r="G1860" s="78" t="s">
        <v>662</v>
      </c>
      <c r="H1860" s="86">
        <v>7018</v>
      </c>
      <c r="I1860" s="16">
        <f t="shared" si="1113"/>
        <v>753.82050299024809</v>
      </c>
      <c r="J1860" s="51">
        <f>VLOOKUP(H1860,'[5]POB PROY 2017'!$D$4:$AP$190,3,FALSE)</f>
        <v>10</v>
      </c>
      <c r="K1860" s="51">
        <v>18</v>
      </c>
      <c r="L1860" s="51">
        <v>16.038882138517618</v>
      </c>
      <c r="M1860" s="51">
        <f>VLOOKUP(H1860,'[5]POB PROY 2017'!$D$4:$AP$190,6,FALSE)</f>
        <v>15.781620851730523</v>
      </c>
      <c r="N1860" s="51">
        <f>VLOOKUP(H1860,'[5]POB PROY 2017'!$D$4:$AP$190,7,FALSE)</f>
        <v>15</v>
      </c>
      <c r="O1860" s="51">
        <f>VLOOKUP(H1860,'[5]POB PROY 2017'!$D$4:$AP$190,8,FALSE)</f>
        <v>21</v>
      </c>
      <c r="P1860" s="51">
        <f>VLOOKUP(H1860,'[5]POB PROY 2017'!$D$4:$AP$190,9,FALSE)</f>
        <v>19</v>
      </c>
      <c r="Q1860" s="51">
        <f>VLOOKUP(H1860,'[5]POB PROY 2017'!$D$4:$AP$190,10,FALSE)</f>
        <v>19</v>
      </c>
      <c r="R1860" s="51">
        <f>VLOOKUP(H1860,'[5]POB PROY 2017'!$D$4:$AP$190,11,FALSE)</f>
        <v>19</v>
      </c>
      <c r="S1860" s="51">
        <f>VLOOKUP(H1860,'[5]POB PROY 2017'!$D$4:$AP$190,12,FALSE)</f>
        <v>19</v>
      </c>
      <c r="T1860" s="51">
        <f>VLOOKUP(H1860,'[5]POB PROY 2017'!$D$4:$AP$190,13,FALSE)</f>
        <v>18</v>
      </c>
      <c r="U1860" s="51">
        <f>VLOOKUP(H1860,'[5]POB PROY 2017'!$D$4:$AP$190,14,FALSE)</f>
        <v>18</v>
      </c>
      <c r="V1860" s="51">
        <f>VLOOKUP(H1860,'[5]POB PROY 2017'!$D$4:$AP$190,15,FALSE)</f>
        <v>17</v>
      </c>
      <c r="W1860" s="51">
        <f>VLOOKUP(H1860,'[5]POB PROY 2017'!$D$4:$AP$190,16,FALSE)</f>
        <v>16</v>
      </c>
      <c r="X1860" s="51">
        <f>VLOOKUP(H1860,'[5]POB PROY 2017'!$D$4:$AP$190,17,FALSE)</f>
        <v>16</v>
      </c>
      <c r="Y1860" s="51">
        <f>VLOOKUP(H1860,'[5]POB PROY 2017'!$D$4:$AP$190,18,FALSE)</f>
        <v>15</v>
      </c>
      <c r="Z1860" s="51">
        <f>VLOOKUP(H1860,'[5]POB PROY 2017'!$D$4:$AP$190,19,FALSE)</f>
        <v>14</v>
      </c>
      <c r="AA1860" s="51">
        <f>VLOOKUP(H1860,'[5]POB PROY 2017'!$D$4:$AP$190,20,FALSE)</f>
        <v>14</v>
      </c>
      <c r="AB1860" s="51">
        <f>VLOOKUP(H1860,'[5]POB PROY 2017'!$D$4:$AP$190,21,FALSE)</f>
        <v>13</v>
      </c>
      <c r="AC1860" s="51">
        <f>VLOOKUP(H1860,'[5]POB PROY 2017'!$D$4:$AP$190,22,FALSE)</f>
        <v>12</v>
      </c>
      <c r="AD1860" s="51">
        <f>VLOOKUP(H1860,'[5]POB PROY 2017'!$D$4:$AP$190,23,FALSE)</f>
        <v>57</v>
      </c>
      <c r="AE1860" s="51">
        <f>VLOOKUP(H1860,'[5]POB PROY 2017'!$D$4:$AP$190,24,FALSE)</f>
        <v>64</v>
      </c>
      <c r="AF1860" s="51">
        <f>VLOOKUP(H1860,'[5]POB PROY 2017'!$D$4:$AP$190,25,FALSE)</f>
        <v>57</v>
      </c>
      <c r="AG1860" s="51">
        <f>VLOOKUP(H1860,'[5]POB PROY 2017'!$D$4:$AP$190,26,FALSE)</f>
        <v>52</v>
      </c>
      <c r="AH1860" s="51">
        <f>VLOOKUP(H1860,'[5]POB PROY 2017'!$D$4:$AP$190,27,FALSE)</f>
        <v>49</v>
      </c>
      <c r="AI1860" s="51">
        <f>VLOOKUP(H1860,'[5]POB PROY 2017'!$D$4:$AP$190,28,FALSE)</f>
        <v>40</v>
      </c>
      <c r="AJ1860" s="51">
        <f>VLOOKUP(H1860,'[5]POB PROY 2017'!$D$4:$AP$190,29,FALSE)</f>
        <v>30</v>
      </c>
      <c r="AK1860" s="51">
        <f>VLOOKUP(H1860,'[5]POB PROY 2017'!$D$4:$AP$190,30,FALSE)</f>
        <v>24</v>
      </c>
      <c r="AL1860" s="51">
        <f>VLOOKUP(H1860,'[5]POB PROY 2017'!$D$4:$AP$190,31,FALSE)</f>
        <v>21</v>
      </c>
      <c r="AM1860" s="51">
        <f>VLOOKUP(H1860,'[5]POB PROY 2017'!$D$4:$AP$190,32,FALSE)</f>
        <v>15</v>
      </c>
      <c r="AN1860" s="51">
        <f>VLOOKUP(H1860,'[5]POB PROY 2017'!$D$4:$AP$190,33,FALSE)</f>
        <v>9</v>
      </c>
      <c r="AO1860" s="51">
        <f>VLOOKUP(H1860,'[5]POB PROY 2017'!$D$4:$AP$190,34,FALSE)</f>
        <v>6</v>
      </c>
      <c r="AP1860" s="51">
        <f>VLOOKUP(H1860,'[5]POB PROY 2017'!$D$4:$AP$190,35,FALSE)</f>
        <v>5</v>
      </c>
      <c r="AQ1860" s="51">
        <f>VLOOKUP(H1860,'[5]POB PROY 2017'!$D$4:$AP$190,36,FALSE)</f>
        <v>41</v>
      </c>
      <c r="AR1860" s="51">
        <f>VLOOKUP(H1860,'[5]POB PROY 2017'!$D$4:$AP$190,37,FALSE)</f>
        <v>32</v>
      </c>
      <c r="AS1860" s="51">
        <f>VLOOKUP(H1860,'[5]POB PROY 2017'!$D$4:$AP$190,38,FALSE)</f>
        <v>147</v>
      </c>
      <c r="AT1860" s="51">
        <f>VLOOKUP(H1860,'[5]POB PROY 2017'!$D$4:$AP$190,39,FALSE)</f>
        <v>16</v>
      </c>
      <c r="AU1860" s="58">
        <v>7018</v>
      </c>
      <c r="AV1860" s="109"/>
      <c r="AW1860" s="109"/>
    </row>
    <row r="1861" spans="1:49" s="33" customFormat="1" ht="12">
      <c r="A1861" s="21">
        <v>1857</v>
      </c>
      <c r="B1861" s="86">
        <v>7019</v>
      </c>
      <c r="C1861" s="76" t="s">
        <v>998</v>
      </c>
      <c r="D1861" s="76" t="s">
        <v>941</v>
      </c>
      <c r="E1861" s="76" t="s">
        <v>942</v>
      </c>
      <c r="F1861" s="44" t="s">
        <v>421</v>
      </c>
      <c r="G1861" s="78" t="s">
        <v>662</v>
      </c>
      <c r="H1861" s="86">
        <v>7019</v>
      </c>
      <c r="I1861" s="16">
        <f t="shared" si="1113"/>
        <v>1359.8568788479206</v>
      </c>
      <c r="J1861" s="51">
        <f>VLOOKUP(H1861,'[5]POB PROY 2017'!$D$4:$AP$190,3,FALSE)</f>
        <v>34</v>
      </c>
      <c r="K1861" s="51">
        <v>40</v>
      </c>
      <c r="L1861" s="51">
        <v>25.662211421628189</v>
      </c>
      <c r="M1861" s="51">
        <f>VLOOKUP(H1861,'[5]POB PROY 2017'!$D$4:$AP$190,6,FALSE)</f>
        <v>45.194667426292554</v>
      </c>
      <c r="N1861" s="51">
        <f>VLOOKUP(H1861,'[5]POB PROY 2017'!$D$4:$AP$190,7,FALSE)</f>
        <v>40</v>
      </c>
      <c r="O1861" s="51">
        <f>VLOOKUP(H1861,'[5]POB PROY 2017'!$D$4:$AP$190,8,FALSE)</f>
        <v>39</v>
      </c>
      <c r="P1861" s="51">
        <f>VLOOKUP(H1861,'[5]POB PROY 2017'!$D$4:$AP$190,9,FALSE)</f>
        <v>34</v>
      </c>
      <c r="Q1861" s="51">
        <f>VLOOKUP(H1861,'[5]POB PROY 2017'!$D$4:$AP$190,10,FALSE)</f>
        <v>34</v>
      </c>
      <c r="R1861" s="51">
        <f>VLOOKUP(H1861,'[5]POB PROY 2017'!$D$4:$AP$190,11,FALSE)</f>
        <v>33</v>
      </c>
      <c r="S1861" s="51">
        <f>VLOOKUP(H1861,'[5]POB PROY 2017'!$D$4:$AP$190,12,FALSE)</f>
        <v>32</v>
      </c>
      <c r="T1861" s="51">
        <f>VLOOKUP(H1861,'[5]POB PROY 2017'!$D$4:$AP$190,13,FALSE)</f>
        <v>31</v>
      </c>
      <c r="U1861" s="51">
        <f>VLOOKUP(H1861,'[5]POB PROY 2017'!$D$4:$AP$190,14,FALSE)</f>
        <v>30</v>
      </c>
      <c r="V1861" s="51">
        <f>VLOOKUP(H1861,'[5]POB PROY 2017'!$D$4:$AP$190,15,FALSE)</f>
        <v>29</v>
      </c>
      <c r="W1861" s="51">
        <f>VLOOKUP(H1861,'[5]POB PROY 2017'!$D$4:$AP$190,16,FALSE)</f>
        <v>28</v>
      </c>
      <c r="X1861" s="51">
        <f>VLOOKUP(H1861,'[5]POB PROY 2017'!$D$4:$AP$190,17,FALSE)</f>
        <v>27</v>
      </c>
      <c r="Y1861" s="51">
        <f>VLOOKUP(H1861,'[5]POB PROY 2017'!$D$4:$AP$190,18,FALSE)</f>
        <v>26</v>
      </c>
      <c r="Z1861" s="51">
        <f>VLOOKUP(H1861,'[5]POB PROY 2017'!$D$4:$AP$190,19,FALSE)</f>
        <v>25</v>
      </c>
      <c r="AA1861" s="51">
        <f>VLOOKUP(H1861,'[5]POB PROY 2017'!$D$4:$AP$190,20,FALSE)</f>
        <v>24</v>
      </c>
      <c r="AB1861" s="51">
        <f>VLOOKUP(H1861,'[5]POB PROY 2017'!$D$4:$AP$190,21,FALSE)</f>
        <v>23</v>
      </c>
      <c r="AC1861" s="51">
        <f>VLOOKUP(H1861,'[5]POB PROY 2017'!$D$4:$AP$190,22,FALSE)</f>
        <v>21</v>
      </c>
      <c r="AD1861" s="51">
        <f>VLOOKUP(H1861,'[5]POB PROY 2017'!$D$4:$AP$190,23,FALSE)</f>
        <v>98</v>
      </c>
      <c r="AE1861" s="51">
        <f>VLOOKUP(H1861,'[5]POB PROY 2017'!$D$4:$AP$190,24,FALSE)</f>
        <v>111</v>
      </c>
      <c r="AF1861" s="51">
        <f>VLOOKUP(H1861,'[5]POB PROY 2017'!$D$4:$AP$190,25,FALSE)</f>
        <v>99</v>
      </c>
      <c r="AG1861" s="51">
        <f>VLOOKUP(H1861,'[5]POB PROY 2017'!$D$4:$AP$190,26,FALSE)</f>
        <v>89</v>
      </c>
      <c r="AH1861" s="51">
        <f>VLOOKUP(H1861,'[5]POB PROY 2017'!$D$4:$AP$190,27,FALSE)</f>
        <v>84</v>
      </c>
      <c r="AI1861" s="51">
        <f>VLOOKUP(H1861,'[5]POB PROY 2017'!$D$4:$AP$190,28,FALSE)</f>
        <v>69</v>
      </c>
      <c r="AJ1861" s="51">
        <f>VLOOKUP(H1861,'[5]POB PROY 2017'!$D$4:$AP$190,29,FALSE)</f>
        <v>52</v>
      </c>
      <c r="AK1861" s="51">
        <f>VLOOKUP(H1861,'[5]POB PROY 2017'!$D$4:$AP$190,30,FALSE)</f>
        <v>42</v>
      </c>
      <c r="AL1861" s="51">
        <f>VLOOKUP(H1861,'[5]POB PROY 2017'!$D$4:$AP$190,31,FALSE)</f>
        <v>36</v>
      </c>
      <c r="AM1861" s="51">
        <f>VLOOKUP(H1861,'[5]POB PROY 2017'!$D$4:$AP$190,32,FALSE)</f>
        <v>26</v>
      </c>
      <c r="AN1861" s="51">
        <f>VLOOKUP(H1861,'[5]POB PROY 2017'!$D$4:$AP$190,33,FALSE)</f>
        <v>15</v>
      </c>
      <c r="AO1861" s="51">
        <f>VLOOKUP(H1861,'[5]POB PROY 2017'!$D$4:$AP$190,34,FALSE)</f>
        <v>10</v>
      </c>
      <c r="AP1861" s="51">
        <f>VLOOKUP(H1861,'[5]POB PROY 2017'!$D$4:$AP$190,35,FALSE)</f>
        <v>8</v>
      </c>
      <c r="AQ1861" s="51">
        <f>VLOOKUP(H1861,'[5]POB PROY 2017'!$D$4:$AP$190,36,FALSE)</f>
        <v>70</v>
      </c>
      <c r="AR1861" s="51">
        <f>VLOOKUP(H1861,'[5]POB PROY 2017'!$D$4:$AP$190,37,FALSE)</f>
        <v>55</v>
      </c>
      <c r="AS1861" s="51">
        <f>VLOOKUP(H1861,'[5]POB PROY 2017'!$D$4:$AP$190,38,FALSE)</f>
        <v>254</v>
      </c>
      <c r="AT1861" s="51">
        <f>VLOOKUP(H1861,'[5]POB PROY 2017'!$D$4:$AP$190,39,FALSE)</f>
        <v>51</v>
      </c>
      <c r="AU1861" s="58">
        <v>7019</v>
      </c>
      <c r="AV1861" s="109"/>
      <c r="AW1861" s="109"/>
    </row>
    <row r="1862" spans="1:49" s="33" customFormat="1" ht="12">
      <c r="A1862" s="6">
        <v>1858</v>
      </c>
      <c r="B1862" s="86">
        <v>7045</v>
      </c>
      <c r="C1862" s="76" t="s">
        <v>998</v>
      </c>
      <c r="D1862" s="76" t="s">
        <v>941</v>
      </c>
      <c r="E1862" s="76" t="s">
        <v>942</v>
      </c>
      <c r="F1862" s="44" t="s">
        <v>952</v>
      </c>
      <c r="G1862" s="78" t="s">
        <v>662</v>
      </c>
      <c r="H1862" s="86">
        <v>7045</v>
      </c>
      <c r="I1862" s="16">
        <f t="shared" si="1113"/>
        <v>942.9040047848124</v>
      </c>
      <c r="J1862" s="51">
        <f>VLOOKUP(H1862,'[5]POB PROY 2017'!$D$4:$AP$190,3,FALSE)</f>
        <v>17</v>
      </c>
      <c r="K1862" s="51">
        <v>20</v>
      </c>
      <c r="L1862" s="51">
        <v>17.108140947752126</v>
      </c>
      <c r="M1862" s="51">
        <f>VLOOKUP(H1862,'[5]POB PROY 2017'!$D$4:$AP$190,6,FALSE)</f>
        <v>16.795863837060246</v>
      </c>
      <c r="N1862" s="51">
        <f>VLOOKUP(H1862,'[5]POB PROY 2017'!$D$4:$AP$190,7,FALSE)</f>
        <v>24</v>
      </c>
      <c r="O1862" s="51">
        <f>VLOOKUP(H1862,'[5]POB PROY 2017'!$D$4:$AP$190,8,FALSE)</f>
        <v>18</v>
      </c>
      <c r="P1862" s="51">
        <f>VLOOKUP(H1862,'[5]POB PROY 2017'!$D$4:$AP$190,9,FALSE)</f>
        <v>25</v>
      </c>
      <c r="Q1862" s="51">
        <f>VLOOKUP(H1862,'[5]POB PROY 2017'!$D$4:$AP$190,10,FALSE)</f>
        <v>25</v>
      </c>
      <c r="R1862" s="51">
        <f>VLOOKUP(H1862,'[5]POB PROY 2017'!$D$4:$AP$190,11,FALSE)</f>
        <v>24</v>
      </c>
      <c r="S1862" s="51">
        <f>VLOOKUP(H1862,'[5]POB PROY 2017'!$D$4:$AP$190,12,FALSE)</f>
        <v>24</v>
      </c>
      <c r="T1862" s="51">
        <f>VLOOKUP(H1862,'[5]POB PROY 2017'!$D$4:$AP$190,13,FALSE)</f>
        <v>23</v>
      </c>
      <c r="U1862" s="51">
        <f>VLOOKUP(H1862,'[5]POB PROY 2017'!$D$4:$AP$190,14,FALSE)</f>
        <v>22</v>
      </c>
      <c r="V1862" s="51">
        <f>VLOOKUP(H1862,'[5]POB PROY 2017'!$D$4:$AP$190,15,FALSE)</f>
        <v>21</v>
      </c>
      <c r="W1862" s="51">
        <f>VLOOKUP(H1862,'[5]POB PROY 2017'!$D$4:$AP$190,16,FALSE)</f>
        <v>20</v>
      </c>
      <c r="X1862" s="51">
        <f>VLOOKUP(H1862,'[5]POB PROY 2017'!$D$4:$AP$190,17,FALSE)</f>
        <v>20</v>
      </c>
      <c r="Y1862" s="51">
        <f>VLOOKUP(H1862,'[5]POB PROY 2017'!$D$4:$AP$190,18,FALSE)</f>
        <v>19</v>
      </c>
      <c r="Z1862" s="51">
        <f>VLOOKUP(H1862,'[5]POB PROY 2017'!$D$4:$AP$190,19,FALSE)</f>
        <v>18</v>
      </c>
      <c r="AA1862" s="51">
        <f>VLOOKUP(H1862,'[5]POB PROY 2017'!$D$4:$AP$190,20,FALSE)</f>
        <v>17</v>
      </c>
      <c r="AB1862" s="51">
        <f>VLOOKUP(H1862,'[5]POB PROY 2017'!$D$4:$AP$190,21,FALSE)</f>
        <v>16</v>
      </c>
      <c r="AC1862" s="51">
        <f>VLOOKUP(H1862,'[5]POB PROY 2017'!$D$4:$AP$190,22,FALSE)</f>
        <v>16</v>
      </c>
      <c r="AD1862" s="51">
        <f>VLOOKUP(H1862,'[5]POB PROY 2017'!$D$4:$AP$190,23,FALSE)</f>
        <v>71</v>
      </c>
      <c r="AE1862" s="51">
        <f>VLOOKUP(H1862,'[5]POB PROY 2017'!$D$4:$AP$190,24,FALSE)</f>
        <v>81</v>
      </c>
      <c r="AF1862" s="51">
        <f>VLOOKUP(H1862,'[5]POB PROY 2017'!$D$4:$AP$190,25,FALSE)</f>
        <v>72</v>
      </c>
      <c r="AG1862" s="51">
        <f>VLOOKUP(H1862,'[5]POB PROY 2017'!$D$4:$AP$190,26,FALSE)</f>
        <v>65</v>
      </c>
      <c r="AH1862" s="51">
        <f>VLOOKUP(H1862,'[5]POB PROY 2017'!$D$4:$AP$190,27,FALSE)</f>
        <v>62</v>
      </c>
      <c r="AI1862" s="51">
        <f>VLOOKUP(H1862,'[5]POB PROY 2017'!$D$4:$AP$190,28,FALSE)</f>
        <v>50</v>
      </c>
      <c r="AJ1862" s="51">
        <f>VLOOKUP(H1862,'[5]POB PROY 2017'!$D$4:$AP$190,29,FALSE)</f>
        <v>38</v>
      </c>
      <c r="AK1862" s="51">
        <f>VLOOKUP(H1862,'[5]POB PROY 2017'!$D$4:$AP$190,30,FALSE)</f>
        <v>31</v>
      </c>
      <c r="AL1862" s="51">
        <f>VLOOKUP(H1862,'[5]POB PROY 2017'!$D$4:$AP$190,31,FALSE)</f>
        <v>27</v>
      </c>
      <c r="AM1862" s="51">
        <f>VLOOKUP(H1862,'[5]POB PROY 2017'!$D$4:$AP$190,32,FALSE)</f>
        <v>19</v>
      </c>
      <c r="AN1862" s="51">
        <f>VLOOKUP(H1862,'[5]POB PROY 2017'!$D$4:$AP$190,33,FALSE)</f>
        <v>11</v>
      </c>
      <c r="AO1862" s="51">
        <f>VLOOKUP(H1862,'[5]POB PROY 2017'!$D$4:$AP$190,34,FALSE)</f>
        <v>7</v>
      </c>
      <c r="AP1862" s="51">
        <f>VLOOKUP(H1862,'[5]POB PROY 2017'!$D$4:$AP$190,35,FALSE)</f>
        <v>6</v>
      </c>
      <c r="AQ1862" s="51">
        <f>VLOOKUP(H1862,'[5]POB PROY 2017'!$D$4:$AP$190,36,FALSE)</f>
        <v>51</v>
      </c>
      <c r="AR1862" s="51">
        <f>VLOOKUP(H1862,'[5]POB PROY 2017'!$D$4:$AP$190,37,FALSE)</f>
        <v>41</v>
      </c>
      <c r="AS1862" s="51">
        <f>VLOOKUP(H1862,'[5]POB PROY 2017'!$D$4:$AP$190,38,FALSE)</f>
        <v>186</v>
      </c>
      <c r="AT1862" s="51">
        <f>VLOOKUP(H1862,'[5]POB PROY 2017'!$D$4:$AP$190,39,FALSE)</f>
        <v>18</v>
      </c>
      <c r="AU1862" s="58">
        <v>7045</v>
      </c>
      <c r="AV1862" s="109"/>
      <c r="AW1862" s="109"/>
    </row>
    <row r="1863" spans="1:49" s="33" customFormat="1" ht="12">
      <c r="A1863" s="21">
        <v>1859</v>
      </c>
      <c r="B1863" s="86">
        <v>10809</v>
      </c>
      <c r="C1863" s="76" t="s">
        <v>998</v>
      </c>
      <c r="D1863" s="76" t="s">
        <v>941</v>
      </c>
      <c r="E1863" s="76" t="s">
        <v>942</v>
      </c>
      <c r="F1863" s="44" t="s">
        <v>953</v>
      </c>
      <c r="G1863" s="78" t="s">
        <v>662</v>
      </c>
      <c r="H1863" s="86">
        <v>10809</v>
      </c>
      <c r="I1863" s="16">
        <f t="shared" si="1113"/>
        <v>937.23801196306931</v>
      </c>
      <c r="J1863" s="51">
        <f>VLOOKUP(H1863,'[5]POB PROY 2017'!$D$4:$AP$190,3,FALSE)</f>
        <v>12</v>
      </c>
      <c r="K1863" s="51">
        <v>26</v>
      </c>
      <c r="L1863" s="51">
        <v>21.38517618469016</v>
      </c>
      <c r="M1863" s="51">
        <f>VLOOKUP(H1863,'[5]POB PROY 2017'!$D$4:$AP$190,6,FALSE)</f>
        <v>20.852835778379148</v>
      </c>
      <c r="N1863" s="51">
        <f>VLOOKUP(H1863,'[5]POB PROY 2017'!$D$4:$AP$190,7,FALSE)</f>
        <v>24</v>
      </c>
      <c r="O1863" s="51">
        <f>VLOOKUP(H1863,'[5]POB PROY 2017'!$D$4:$AP$190,8,FALSE)</f>
        <v>17</v>
      </c>
      <c r="P1863" s="51">
        <f>VLOOKUP(H1863,'[5]POB PROY 2017'!$D$4:$AP$190,9,FALSE)</f>
        <v>24</v>
      </c>
      <c r="Q1863" s="51">
        <f>VLOOKUP(H1863,'[5]POB PROY 2017'!$D$4:$AP$190,10,FALSE)</f>
        <v>24</v>
      </c>
      <c r="R1863" s="51">
        <f>VLOOKUP(H1863,'[5]POB PROY 2017'!$D$4:$AP$190,11,FALSE)</f>
        <v>24</v>
      </c>
      <c r="S1863" s="51">
        <f>VLOOKUP(H1863,'[5]POB PROY 2017'!$D$4:$AP$190,12,FALSE)</f>
        <v>23</v>
      </c>
      <c r="T1863" s="51">
        <f>VLOOKUP(H1863,'[5]POB PROY 2017'!$D$4:$AP$190,13,FALSE)</f>
        <v>23</v>
      </c>
      <c r="U1863" s="51">
        <f>VLOOKUP(H1863,'[5]POB PROY 2017'!$D$4:$AP$190,14,FALSE)</f>
        <v>22</v>
      </c>
      <c r="V1863" s="51">
        <f>VLOOKUP(H1863,'[5]POB PROY 2017'!$D$4:$AP$190,15,FALSE)</f>
        <v>21</v>
      </c>
      <c r="W1863" s="51">
        <f>VLOOKUP(H1863,'[5]POB PROY 2017'!$D$4:$AP$190,16,FALSE)</f>
        <v>20</v>
      </c>
      <c r="X1863" s="51">
        <f>VLOOKUP(H1863,'[5]POB PROY 2017'!$D$4:$AP$190,17,FALSE)</f>
        <v>19</v>
      </c>
      <c r="Y1863" s="51">
        <f>VLOOKUP(H1863,'[5]POB PROY 2017'!$D$4:$AP$190,18,FALSE)</f>
        <v>19</v>
      </c>
      <c r="Z1863" s="51">
        <f>VLOOKUP(H1863,'[5]POB PROY 2017'!$D$4:$AP$190,19,FALSE)</f>
        <v>18</v>
      </c>
      <c r="AA1863" s="51">
        <f>VLOOKUP(H1863,'[5]POB PROY 2017'!$D$4:$AP$190,20,FALSE)</f>
        <v>17</v>
      </c>
      <c r="AB1863" s="51">
        <f>VLOOKUP(H1863,'[5]POB PROY 2017'!$D$4:$AP$190,21,FALSE)</f>
        <v>16</v>
      </c>
      <c r="AC1863" s="51">
        <f>VLOOKUP(H1863,'[5]POB PROY 2017'!$D$4:$AP$190,22,FALSE)</f>
        <v>15</v>
      </c>
      <c r="AD1863" s="51">
        <f>VLOOKUP(H1863,'[5]POB PROY 2017'!$D$4:$AP$190,23,FALSE)</f>
        <v>70</v>
      </c>
      <c r="AE1863" s="51">
        <f>VLOOKUP(H1863,'[5]POB PROY 2017'!$D$4:$AP$190,24,FALSE)</f>
        <v>80</v>
      </c>
      <c r="AF1863" s="51">
        <f>VLOOKUP(H1863,'[5]POB PROY 2017'!$D$4:$AP$190,25,FALSE)</f>
        <v>71</v>
      </c>
      <c r="AG1863" s="51">
        <f>VLOOKUP(H1863,'[5]POB PROY 2017'!$D$4:$AP$190,26,FALSE)</f>
        <v>64</v>
      </c>
      <c r="AH1863" s="51">
        <f>VLOOKUP(H1863,'[5]POB PROY 2017'!$D$4:$AP$190,27,FALSE)</f>
        <v>61</v>
      </c>
      <c r="AI1863" s="51">
        <f>VLOOKUP(H1863,'[5]POB PROY 2017'!$D$4:$AP$190,28,FALSE)</f>
        <v>49</v>
      </c>
      <c r="AJ1863" s="51">
        <f>VLOOKUP(H1863,'[5]POB PROY 2017'!$D$4:$AP$190,29,FALSE)</f>
        <v>38</v>
      </c>
      <c r="AK1863" s="51">
        <f>VLOOKUP(H1863,'[5]POB PROY 2017'!$D$4:$AP$190,30,FALSE)</f>
        <v>30</v>
      </c>
      <c r="AL1863" s="51">
        <f>VLOOKUP(H1863,'[5]POB PROY 2017'!$D$4:$AP$190,31,FALSE)</f>
        <v>26</v>
      </c>
      <c r="AM1863" s="51">
        <f>VLOOKUP(H1863,'[5]POB PROY 2017'!$D$4:$AP$190,32,FALSE)</f>
        <v>18</v>
      </c>
      <c r="AN1863" s="51">
        <f>VLOOKUP(H1863,'[5]POB PROY 2017'!$D$4:$AP$190,33,FALSE)</f>
        <v>11</v>
      </c>
      <c r="AO1863" s="51">
        <f>VLOOKUP(H1863,'[5]POB PROY 2017'!$D$4:$AP$190,34,FALSE)</f>
        <v>7</v>
      </c>
      <c r="AP1863" s="51">
        <f>VLOOKUP(H1863,'[5]POB PROY 2017'!$D$4:$AP$190,35,FALSE)</f>
        <v>6</v>
      </c>
      <c r="AQ1863" s="51">
        <f>VLOOKUP(H1863,'[5]POB PROY 2017'!$D$4:$AP$190,36,FALSE)</f>
        <v>51</v>
      </c>
      <c r="AR1863" s="51">
        <f>VLOOKUP(H1863,'[5]POB PROY 2017'!$D$4:$AP$190,37,FALSE)</f>
        <v>40</v>
      </c>
      <c r="AS1863" s="51">
        <f>VLOOKUP(H1863,'[5]POB PROY 2017'!$D$4:$AP$190,38,FALSE)</f>
        <v>183</v>
      </c>
      <c r="AT1863" s="51">
        <f>VLOOKUP(H1863,'[5]POB PROY 2017'!$D$4:$AP$190,39,FALSE)</f>
        <v>18</v>
      </c>
      <c r="AU1863" s="58">
        <v>10809</v>
      </c>
      <c r="AV1863" s="109"/>
      <c r="AW1863" s="109"/>
    </row>
    <row r="1864" spans="1:49" s="33" customFormat="1" ht="12">
      <c r="A1864" s="21">
        <v>1860</v>
      </c>
      <c r="B1864" s="86">
        <v>10918</v>
      </c>
      <c r="C1864" s="76" t="s">
        <v>998</v>
      </c>
      <c r="D1864" s="76" t="s">
        <v>941</v>
      </c>
      <c r="E1864" s="76" t="s">
        <v>942</v>
      </c>
      <c r="F1864" s="44" t="s">
        <v>954</v>
      </c>
      <c r="G1864" s="78" t="s">
        <v>662</v>
      </c>
      <c r="H1864" s="86">
        <v>10918</v>
      </c>
      <c r="I1864" s="16">
        <f t="shared" si="1113"/>
        <v>975.52369380315918</v>
      </c>
      <c r="J1864" s="51">
        <f>VLOOKUP(H1864,'[5]POB PROY 2017'!$D$4:$AP$190,3,FALSE)</f>
        <v>13</v>
      </c>
      <c r="K1864" s="51">
        <v>21</v>
      </c>
      <c r="L1864" s="51">
        <v>23.523693803159173</v>
      </c>
      <c r="M1864" s="51">
        <f>VLOOKUP(H1864,'[5]POB PROY 2017'!$D$4:$AP$190,6,FALSE)</f>
        <v>25</v>
      </c>
      <c r="N1864" s="51">
        <f>VLOOKUP(H1864,'[5]POB PROY 2017'!$D$4:$AP$190,7,FALSE)</f>
        <v>21</v>
      </c>
      <c r="O1864" s="51">
        <f>VLOOKUP(H1864,'[5]POB PROY 2017'!$D$4:$AP$190,8,FALSE)</f>
        <v>28</v>
      </c>
      <c r="P1864" s="51">
        <f>VLOOKUP(H1864,'[5]POB PROY 2017'!$D$4:$AP$190,9,FALSE)</f>
        <v>25</v>
      </c>
      <c r="Q1864" s="51">
        <f>VLOOKUP(H1864,'[5]POB PROY 2017'!$D$4:$AP$190,10,FALSE)</f>
        <v>25</v>
      </c>
      <c r="R1864" s="51">
        <f>VLOOKUP(H1864,'[5]POB PROY 2017'!$D$4:$AP$190,11,FALSE)</f>
        <v>25</v>
      </c>
      <c r="S1864" s="51">
        <f>VLOOKUP(H1864,'[5]POB PROY 2017'!$D$4:$AP$190,12,FALSE)</f>
        <v>24</v>
      </c>
      <c r="T1864" s="51">
        <f>VLOOKUP(H1864,'[5]POB PROY 2017'!$D$4:$AP$190,13,FALSE)</f>
        <v>23</v>
      </c>
      <c r="U1864" s="51">
        <f>VLOOKUP(H1864,'[5]POB PROY 2017'!$D$4:$AP$190,14,FALSE)</f>
        <v>22</v>
      </c>
      <c r="V1864" s="51">
        <f>VLOOKUP(H1864,'[5]POB PROY 2017'!$D$4:$AP$190,15,FALSE)</f>
        <v>22</v>
      </c>
      <c r="W1864" s="51">
        <f>VLOOKUP(H1864,'[5]POB PROY 2017'!$D$4:$AP$190,16,FALSE)</f>
        <v>21</v>
      </c>
      <c r="X1864" s="51">
        <f>VLOOKUP(H1864,'[5]POB PROY 2017'!$D$4:$AP$190,17,FALSE)</f>
        <v>20</v>
      </c>
      <c r="Y1864" s="51">
        <f>VLOOKUP(H1864,'[5]POB PROY 2017'!$D$4:$AP$190,18,FALSE)</f>
        <v>19</v>
      </c>
      <c r="Z1864" s="51">
        <f>VLOOKUP(H1864,'[5]POB PROY 2017'!$D$4:$AP$190,19,FALSE)</f>
        <v>18</v>
      </c>
      <c r="AA1864" s="51">
        <f>VLOOKUP(H1864,'[5]POB PROY 2017'!$D$4:$AP$190,20,FALSE)</f>
        <v>18</v>
      </c>
      <c r="AB1864" s="51">
        <f>VLOOKUP(H1864,'[5]POB PROY 2017'!$D$4:$AP$190,21,FALSE)</f>
        <v>17</v>
      </c>
      <c r="AC1864" s="51">
        <f>VLOOKUP(H1864,'[5]POB PROY 2017'!$D$4:$AP$190,22,FALSE)</f>
        <v>16</v>
      </c>
      <c r="AD1864" s="51">
        <f>VLOOKUP(H1864,'[5]POB PROY 2017'!$D$4:$AP$190,23,FALSE)</f>
        <v>73</v>
      </c>
      <c r="AE1864" s="51">
        <f>VLOOKUP(H1864,'[5]POB PROY 2017'!$D$4:$AP$190,24,FALSE)</f>
        <v>83</v>
      </c>
      <c r="AF1864" s="51">
        <f>VLOOKUP(H1864,'[5]POB PROY 2017'!$D$4:$AP$190,25,FALSE)</f>
        <v>73</v>
      </c>
      <c r="AG1864" s="51">
        <f>VLOOKUP(H1864,'[5]POB PROY 2017'!$D$4:$AP$190,26,FALSE)</f>
        <v>66</v>
      </c>
      <c r="AH1864" s="51">
        <f>VLOOKUP(H1864,'[5]POB PROY 2017'!$D$4:$AP$190,27,FALSE)</f>
        <v>63</v>
      </c>
      <c r="AI1864" s="51">
        <f>VLOOKUP(H1864,'[5]POB PROY 2017'!$D$4:$AP$190,28,FALSE)</f>
        <v>51</v>
      </c>
      <c r="AJ1864" s="51">
        <f>VLOOKUP(H1864,'[5]POB PROY 2017'!$D$4:$AP$190,29,FALSE)</f>
        <v>39</v>
      </c>
      <c r="AK1864" s="51">
        <f>VLOOKUP(H1864,'[5]POB PROY 2017'!$D$4:$AP$190,30,FALSE)</f>
        <v>31</v>
      </c>
      <c r="AL1864" s="51">
        <f>VLOOKUP(H1864,'[5]POB PROY 2017'!$D$4:$AP$190,31,FALSE)</f>
        <v>27</v>
      </c>
      <c r="AM1864" s="51">
        <f>VLOOKUP(H1864,'[5]POB PROY 2017'!$D$4:$AP$190,32,FALSE)</f>
        <v>19</v>
      </c>
      <c r="AN1864" s="51">
        <f>VLOOKUP(H1864,'[5]POB PROY 2017'!$D$4:$AP$190,33,FALSE)</f>
        <v>11</v>
      </c>
      <c r="AO1864" s="51">
        <f>VLOOKUP(H1864,'[5]POB PROY 2017'!$D$4:$AP$190,34,FALSE)</f>
        <v>7</v>
      </c>
      <c r="AP1864" s="51">
        <f>VLOOKUP(H1864,'[5]POB PROY 2017'!$D$4:$AP$190,35,FALSE)</f>
        <v>6</v>
      </c>
      <c r="AQ1864" s="51">
        <f>VLOOKUP(H1864,'[5]POB PROY 2017'!$D$4:$AP$190,36,FALSE)</f>
        <v>52</v>
      </c>
      <c r="AR1864" s="51">
        <f>VLOOKUP(H1864,'[5]POB PROY 2017'!$D$4:$AP$190,37,FALSE)</f>
        <v>41</v>
      </c>
      <c r="AS1864" s="51">
        <f>VLOOKUP(H1864,'[5]POB PROY 2017'!$D$4:$AP$190,38,FALSE)</f>
        <v>189</v>
      </c>
      <c r="AT1864" s="51">
        <f>VLOOKUP(H1864,'[5]POB PROY 2017'!$D$4:$AP$190,39,FALSE)</f>
        <v>17</v>
      </c>
      <c r="AU1864" s="58">
        <v>10918</v>
      </c>
      <c r="AV1864" s="109"/>
      <c r="AW1864" s="109"/>
    </row>
    <row r="1865" spans="1:49" s="33" customFormat="1" ht="12">
      <c r="A1865" s="6">
        <v>1861</v>
      </c>
      <c r="B1865" s="86">
        <v>13059</v>
      </c>
      <c r="C1865" s="76" t="s">
        <v>998</v>
      </c>
      <c r="D1865" s="76" t="s">
        <v>941</v>
      </c>
      <c r="E1865" s="76" t="s">
        <v>942</v>
      </c>
      <c r="F1865" s="44" t="s">
        <v>955</v>
      </c>
      <c r="G1865" s="78" t="s">
        <v>662</v>
      </c>
      <c r="H1865" s="86">
        <v>13059</v>
      </c>
      <c r="I1865" s="16">
        <f t="shared" si="1113"/>
        <v>586.41555285540699</v>
      </c>
      <c r="J1865" s="51">
        <f>VLOOKUP(H1865,'[5]POB PROY 2017'!$D$4:$AP$190,3,FALSE)</f>
        <v>9</v>
      </c>
      <c r="K1865" s="51">
        <v>7</v>
      </c>
      <c r="L1865" s="51">
        <v>6.4155528554070473</v>
      </c>
      <c r="M1865" s="51">
        <f>VLOOKUP(H1865,'[5]POB PROY 2017'!$D$4:$AP$190,6,FALSE)</f>
        <v>6</v>
      </c>
      <c r="N1865" s="51">
        <f>VLOOKUP(H1865,'[5]POB PROY 2017'!$D$4:$AP$190,7,FALSE)</f>
        <v>13</v>
      </c>
      <c r="O1865" s="51">
        <f>VLOOKUP(H1865,'[5]POB PROY 2017'!$D$4:$AP$190,8,FALSE)</f>
        <v>9</v>
      </c>
      <c r="P1865" s="51">
        <f>VLOOKUP(H1865,'[5]POB PROY 2017'!$D$4:$AP$190,9,FALSE)</f>
        <v>16</v>
      </c>
      <c r="Q1865" s="51">
        <f>VLOOKUP(H1865,'[5]POB PROY 2017'!$D$4:$AP$190,10,FALSE)</f>
        <v>16</v>
      </c>
      <c r="R1865" s="51">
        <f>VLOOKUP(H1865,'[5]POB PROY 2017'!$D$4:$AP$190,11,FALSE)</f>
        <v>16</v>
      </c>
      <c r="S1865" s="51">
        <f>VLOOKUP(H1865,'[5]POB PROY 2017'!$D$4:$AP$190,12,FALSE)</f>
        <v>15</v>
      </c>
      <c r="T1865" s="51">
        <f>VLOOKUP(H1865,'[5]POB PROY 2017'!$D$4:$AP$190,13,FALSE)</f>
        <v>15</v>
      </c>
      <c r="U1865" s="51">
        <f>VLOOKUP(H1865,'[5]POB PROY 2017'!$D$4:$AP$190,14,FALSE)</f>
        <v>14</v>
      </c>
      <c r="V1865" s="51">
        <f>VLOOKUP(H1865,'[5]POB PROY 2017'!$D$4:$AP$190,15,FALSE)</f>
        <v>14</v>
      </c>
      <c r="W1865" s="51">
        <f>VLOOKUP(H1865,'[5]POB PROY 2017'!$D$4:$AP$190,16,FALSE)</f>
        <v>13</v>
      </c>
      <c r="X1865" s="51">
        <f>VLOOKUP(H1865,'[5]POB PROY 2017'!$D$4:$AP$190,17,FALSE)</f>
        <v>13</v>
      </c>
      <c r="Y1865" s="51">
        <f>VLOOKUP(H1865,'[5]POB PROY 2017'!$D$4:$AP$190,18,FALSE)</f>
        <v>12</v>
      </c>
      <c r="Z1865" s="51">
        <f>VLOOKUP(H1865,'[5]POB PROY 2017'!$D$4:$AP$190,19,FALSE)</f>
        <v>12</v>
      </c>
      <c r="AA1865" s="51">
        <f>VLOOKUP(H1865,'[5]POB PROY 2017'!$D$4:$AP$190,20,FALSE)</f>
        <v>11</v>
      </c>
      <c r="AB1865" s="51">
        <f>VLOOKUP(H1865,'[5]POB PROY 2017'!$D$4:$AP$190,21,FALSE)</f>
        <v>11</v>
      </c>
      <c r="AC1865" s="51">
        <f>VLOOKUP(H1865,'[5]POB PROY 2017'!$D$4:$AP$190,22,FALSE)</f>
        <v>10</v>
      </c>
      <c r="AD1865" s="51">
        <f>VLOOKUP(H1865,'[5]POB PROY 2017'!$D$4:$AP$190,23,FALSE)</f>
        <v>46</v>
      </c>
      <c r="AE1865" s="51">
        <f>VLOOKUP(H1865,'[5]POB PROY 2017'!$D$4:$AP$190,24,FALSE)</f>
        <v>52</v>
      </c>
      <c r="AF1865" s="51">
        <f>VLOOKUP(H1865,'[5]POB PROY 2017'!$D$4:$AP$190,25,FALSE)</f>
        <v>46</v>
      </c>
      <c r="AG1865" s="51">
        <f>VLOOKUP(H1865,'[5]POB PROY 2017'!$D$4:$AP$190,26,FALSE)</f>
        <v>42</v>
      </c>
      <c r="AH1865" s="51">
        <f>VLOOKUP(H1865,'[5]POB PROY 2017'!$D$4:$AP$190,27,FALSE)</f>
        <v>40</v>
      </c>
      <c r="AI1865" s="51">
        <f>VLOOKUP(H1865,'[5]POB PROY 2017'!$D$4:$AP$190,28,FALSE)</f>
        <v>32</v>
      </c>
      <c r="AJ1865" s="51">
        <f>VLOOKUP(H1865,'[5]POB PROY 2017'!$D$4:$AP$190,29,FALSE)</f>
        <v>25</v>
      </c>
      <c r="AK1865" s="51">
        <f>VLOOKUP(H1865,'[5]POB PROY 2017'!$D$4:$AP$190,30,FALSE)</f>
        <v>20</v>
      </c>
      <c r="AL1865" s="51">
        <f>VLOOKUP(H1865,'[5]POB PROY 2017'!$D$4:$AP$190,31,FALSE)</f>
        <v>17</v>
      </c>
      <c r="AM1865" s="51">
        <f>VLOOKUP(H1865,'[5]POB PROY 2017'!$D$4:$AP$190,32,FALSE)</f>
        <v>12</v>
      </c>
      <c r="AN1865" s="51">
        <f>VLOOKUP(H1865,'[5]POB PROY 2017'!$D$4:$AP$190,33,FALSE)</f>
        <v>7</v>
      </c>
      <c r="AO1865" s="51">
        <f>VLOOKUP(H1865,'[5]POB PROY 2017'!$D$4:$AP$190,34,FALSE)</f>
        <v>5</v>
      </c>
      <c r="AP1865" s="51">
        <f>VLOOKUP(H1865,'[5]POB PROY 2017'!$D$4:$AP$190,35,FALSE)</f>
        <v>4</v>
      </c>
      <c r="AQ1865" s="51">
        <f>VLOOKUP(H1865,'[5]POB PROY 2017'!$D$4:$AP$190,36,FALSE)</f>
        <v>33</v>
      </c>
      <c r="AR1865" s="51">
        <f>VLOOKUP(H1865,'[5]POB PROY 2017'!$D$4:$AP$190,37,FALSE)</f>
        <v>26</v>
      </c>
      <c r="AS1865" s="51">
        <f>VLOOKUP(H1865,'[5]POB PROY 2017'!$D$4:$AP$190,38,FALSE)</f>
        <v>119</v>
      </c>
      <c r="AT1865" s="51">
        <f>VLOOKUP(H1865,'[5]POB PROY 2017'!$D$4:$AP$190,39,FALSE)</f>
        <v>8</v>
      </c>
      <c r="AU1865" s="58">
        <v>13059</v>
      </c>
      <c r="AV1865" s="109"/>
      <c r="AW1865" s="109"/>
    </row>
    <row r="1866" spans="1:49" s="33" customFormat="1" ht="12">
      <c r="A1866" s="21">
        <v>1862</v>
      </c>
      <c r="B1866" s="86">
        <v>18475</v>
      </c>
      <c r="C1866" s="76" t="s">
        <v>998</v>
      </c>
      <c r="D1866" s="76" t="s">
        <v>941</v>
      </c>
      <c r="E1866" s="76" t="s">
        <v>942</v>
      </c>
      <c r="F1866" s="44" t="s">
        <v>956</v>
      </c>
      <c r="G1866" s="78" t="s">
        <v>662</v>
      </c>
      <c r="H1866" s="86">
        <v>18475</v>
      </c>
      <c r="I1866" s="16">
        <f t="shared" si="1113"/>
        <v>1177.6167042147295</v>
      </c>
      <c r="J1866" s="51">
        <f>VLOOKUP(H1866,'[5]POB PROY 2017'!$D$4:$AP$190,3,FALSE)</f>
        <v>13</v>
      </c>
      <c r="K1866" s="51">
        <v>23</v>
      </c>
      <c r="L1866" s="51">
        <v>24.592952612393681</v>
      </c>
      <c r="M1866" s="51">
        <f>VLOOKUP(H1866,'[5]POB PROY 2017'!$D$4:$AP$190,6,FALSE)</f>
        <v>33.023751602335849</v>
      </c>
      <c r="N1866" s="51">
        <f>VLOOKUP(H1866,'[5]POB PROY 2017'!$D$4:$AP$190,7,FALSE)</f>
        <v>16</v>
      </c>
      <c r="O1866" s="51">
        <f>VLOOKUP(H1866,'[5]POB PROY 2017'!$D$4:$AP$190,8,FALSE)</f>
        <v>21</v>
      </c>
      <c r="P1866" s="51">
        <f>VLOOKUP(H1866,'[5]POB PROY 2017'!$D$4:$AP$190,9,FALSE)</f>
        <v>31</v>
      </c>
      <c r="Q1866" s="51">
        <f>VLOOKUP(H1866,'[5]POB PROY 2017'!$D$4:$AP$190,10,FALSE)</f>
        <v>31</v>
      </c>
      <c r="R1866" s="51">
        <f>VLOOKUP(H1866,'[5]POB PROY 2017'!$D$4:$AP$190,11,FALSE)</f>
        <v>30</v>
      </c>
      <c r="S1866" s="51">
        <f>VLOOKUP(H1866,'[5]POB PROY 2017'!$D$4:$AP$190,12,FALSE)</f>
        <v>30</v>
      </c>
      <c r="T1866" s="51">
        <f>VLOOKUP(H1866,'[5]POB PROY 2017'!$D$4:$AP$190,13,FALSE)</f>
        <v>29</v>
      </c>
      <c r="U1866" s="51">
        <f>VLOOKUP(H1866,'[5]POB PROY 2017'!$D$4:$AP$190,14,FALSE)</f>
        <v>28</v>
      </c>
      <c r="V1866" s="51">
        <f>VLOOKUP(H1866,'[5]POB PROY 2017'!$D$4:$AP$190,15,FALSE)</f>
        <v>27</v>
      </c>
      <c r="W1866" s="51">
        <f>VLOOKUP(H1866,'[5]POB PROY 2017'!$D$4:$AP$190,16,FALSE)</f>
        <v>26</v>
      </c>
      <c r="X1866" s="51">
        <f>VLOOKUP(H1866,'[5]POB PROY 2017'!$D$4:$AP$190,17,FALSE)</f>
        <v>25</v>
      </c>
      <c r="Y1866" s="51">
        <f>VLOOKUP(H1866,'[5]POB PROY 2017'!$D$4:$AP$190,18,FALSE)</f>
        <v>24</v>
      </c>
      <c r="Z1866" s="51">
        <f>VLOOKUP(H1866,'[5]POB PROY 2017'!$D$4:$AP$190,19,FALSE)</f>
        <v>23</v>
      </c>
      <c r="AA1866" s="51">
        <f>VLOOKUP(H1866,'[5]POB PROY 2017'!$D$4:$AP$190,20,FALSE)</f>
        <v>22</v>
      </c>
      <c r="AB1866" s="51">
        <f>VLOOKUP(H1866,'[5]POB PROY 2017'!$D$4:$AP$190,21,FALSE)</f>
        <v>21</v>
      </c>
      <c r="AC1866" s="51">
        <f>VLOOKUP(H1866,'[5]POB PROY 2017'!$D$4:$AP$190,22,FALSE)</f>
        <v>20</v>
      </c>
      <c r="AD1866" s="51">
        <f>VLOOKUP(H1866,'[5]POB PROY 2017'!$D$4:$AP$190,23,FALSE)</f>
        <v>90</v>
      </c>
      <c r="AE1866" s="51">
        <f>VLOOKUP(H1866,'[5]POB PROY 2017'!$D$4:$AP$190,24,FALSE)</f>
        <v>102</v>
      </c>
      <c r="AF1866" s="51">
        <f>VLOOKUP(H1866,'[5]POB PROY 2017'!$D$4:$AP$190,25,FALSE)</f>
        <v>91</v>
      </c>
      <c r="AG1866" s="51">
        <f>VLOOKUP(H1866,'[5]POB PROY 2017'!$D$4:$AP$190,26,FALSE)</f>
        <v>82</v>
      </c>
      <c r="AH1866" s="51">
        <f>VLOOKUP(H1866,'[5]POB PROY 2017'!$D$4:$AP$190,27,FALSE)</f>
        <v>78</v>
      </c>
      <c r="AI1866" s="51">
        <f>VLOOKUP(H1866,'[5]POB PROY 2017'!$D$4:$AP$190,28,FALSE)</f>
        <v>63</v>
      </c>
      <c r="AJ1866" s="51">
        <f>VLOOKUP(H1866,'[5]POB PROY 2017'!$D$4:$AP$190,29,FALSE)</f>
        <v>48</v>
      </c>
      <c r="AK1866" s="51">
        <f>VLOOKUP(H1866,'[5]POB PROY 2017'!$D$4:$AP$190,30,FALSE)</f>
        <v>39</v>
      </c>
      <c r="AL1866" s="51">
        <f>VLOOKUP(H1866,'[5]POB PROY 2017'!$D$4:$AP$190,31,FALSE)</f>
        <v>33</v>
      </c>
      <c r="AM1866" s="51">
        <f>VLOOKUP(H1866,'[5]POB PROY 2017'!$D$4:$AP$190,32,FALSE)</f>
        <v>24</v>
      </c>
      <c r="AN1866" s="51">
        <f>VLOOKUP(H1866,'[5]POB PROY 2017'!$D$4:$AP$190,33,FALSE)</f>
        <v>14</v>
      </c>
      <c r="AO1866" s="51">
        <f>VLOOKUP(H1866,'[5]POB PROY 2017'!$D$4:$AP$190,34,FALSE)</f>
        <v>9</v>
      </c>
      <c r="AP1866" s="51">
        <f>VLOOKUP(H1866,'[5]POB PROY 2017'!$D$4:$AP$190,35,FALSE)</f>
        <v>7</v>
      </c>
      <c r="AQ1866" s="51">
        <f>VLOOKUP(H1866,'[5]POB PROY 2017'!$D$4:$AP$190,36,FALSE)</f>
        <v>65</v>
      </c>
      <c r="AR1866" s="51">
        <f>VLOOKUP(H1866,'[5]POB PROY 2017'!$D$4:$AP$190,37,FALSE)</f>
        <v>51</v>
      </c>
      <c r="AS1866" s="51">
        <f>VLOOKUP(H1866,'[5]POB PROY 2017'!$D$4:$AP$190,38,FALSE)</f>
        <v>234</v>
      </c>
      <c r="AT1866" s="51">
        <f>VLOOKUP(H1866,'[5]POB PROY 2017'!$D$4:$AP$190,39,FALSE)</f>
        <v>21</v>
      </c>
      <c r="AU1866" s="58">
        <v>18475</v>
      </c>
      <c r="AV1866" s="109"/>
      <c r="AW1866" s="109"/>
    </row>
    <row r="1867" spans="1:49" s="33" customFormat="1" ht="12">
      <c r="A1867" s="21">
        <v>1863</v>
      </c>
      <c r="B1867" s="91">
        <v>0</v>
      </c>
      <c r="C1867" s="71"/>
      <c r="D1867" s="71"/>
      <c r="E1867" s="71"/>
      <c r="F1867" s="72" t="s">
        <v>1124</v>
      </c>
      <c r="G1867" s="73"/>
      <c r="H1867" s="91">
        <v>0</v>
      </c>
      <c r="I1867" s="104">
        <f t="shared" si="1113"/>
        <v>14218</v>
      </c>
      <c r="J1867" s="74">
        <f>SUM(J1868:J1875)</f>
        <v>251</v>
      </c>
      <c r="K1867" s="74">
        <f t="shared" ref="K1867:AT1867" si="1119">SUM(K1868:K1875)</f>
        <v>274</v>
      </c>
      <c r="L1867" s="74">
        <f t="shared" si="1119"/>
        <v>292</v>
      </c>
      <c r="M1867" s="74">
        <f t="shared" si="1119"/>
        <v>318</v>
      </c>
      <c r="N1867" s="74">
        <f t="shared" si="1119"/>
        <v>291</v>
      </c>
      <c r="O1867" s="74">
        <f t="shared" si="1119"/>
        <v>302</v>
      </c>
      <c r="P1867" s="74">
        <f t="shared" si="1119"/>
        <v>334</v>
      </c>
      <c r="Q1867" s="74">
        <f t="shared" si="1119"/>
        <v>332</v>
      </c>
      <c r="R1867" s="74">
        <f t="shared" si="1119"/>
        <v>328</v>
      </c>
      <c r="S1867" s="74">
        <f t="shared" si="1119"/>
        <v>323</v>
      </c>
      <c r="T1867" s="74">
        <f t="shared" si="1119"/>
        <v>316</v>
      </c>
      <c r="U1867" s="74">
        <f t="shared" si="1119"/>
        <v>307</v>
      </c>
      <c r="V1867" s="74">
        <f t="shared" si="1119"/>
        <v>300</v>
      </c>
      <c r="W1867" s="74">
        <f t="shared" si="1119"/>
        <v>296</v>
      </c>
      <c r="X1867" s="74">
        <f t="shared" si="1119"/>
        <v>293</v>
      </c>
      <c r="Y1867" s="74">
        <f t="shared" si="1119"/>
        <v>290</v>
      </c>
      <c r="Z1867" s="74">
        <f t="shared" si="1119"/>
        <v>287</v>
      </c>
      <c r="AA1867" s="74">
        <f t="shared" si="1119"/>
        <v>281</v>
      </c>
      <c r="AB1867" s="74">
        <f t="shared" si="1119"/>
        <v>267</v>
      </c>
      <c r="AC1867" s="74">
        <f t="shared" si="1119"/>
        <v>251</v>
      </c>
      <c r="AD1867" s="74">
        <f t="shared" si="1119"/>
        <v>1090</v>
      </c>
      <c r="AE1867" s="74">
        <f t="shared" si="1119"/>
        <v>1201</v>
      </c>
      <c r="AF1867" s="74">
        <f t="shared" si="1119"/>
        <v>1078</v>
      </c>
      <c r="AG1867" s="74">
        <f t="shared" si="1119"/>
        <v>1002</v>
      </c>
      <c r="AH1867" s="74">
        <f t="shared" si="1119"/>
        <v>925</v>
      </c>
      <c r="AI1867" s="74">
        <f t="shared" si="1119"/>
        <v>809</v>
      </c>
      <c r="AJ1867" s="74">
        <f t="shared" si="1119"/>
        <v>568</v>
      </c>
      <c r="AK1867" s="74">
        <f t="shared" si="1119"/>
        <v>558</v>
      </c>
      <c r="AL1867" s="74">
        <f t="shared" si="1119"/>
        <v>387</v>
      </c>
      <c r="AM1867" s="74">
        <f t="shared" si="1119"/>
        <v>293</v>
      </c>
      <c r="AN1867" s="74">
        <f t="shared" si="1119"/>
        <v>176</v>
      </c>
      <c r="AO1867" s="74">
        <f t="shared" si="1119"/>
        <v>108</v>
      </c>
      <c r="AP1867" s="74">
        <f t="shared" si="1119"/>
        <v>90</v>
      </c>
      <c r="AQ1867" s="74">
        <f t="shared" si="1119"/>
        <v>724</v>
      </c>
      <c r="AR1867" s="74">
        <f t="shared" si="1119"/>
        <v>592</v>
      </c>
      <c r="AS1867" s="74">
        <f t="shared" si="1119"/>
        <v>2756</v>
      </c>
      <c r="AT1867" s="74">
        <f t="shared" si="1119"/>
        <v>293</v>
      </c>
      <c r="AU1867" s="107">
        <v>0</v>
      </c>
      <c r="AV1867" s="109"/>
      <c r="AW1867" s="109"/>
    </row>
    <row r="1868" spans="1:49" s="33" customFormat="1" ht="12">
      <c r="A1868" s="6">
        <v>1864</v>
      </c>
      <c r="B1868" s="86">
        <v>4274</v>
      </c>
      <c r="C1868" s="76" t="s">
        <v>998</v>
      </c>
      <c r="D1868" s="76" t="s">
        <v>829</v>
      </c>
      <c r="E1868" s="76" t="s">
        <v>934</v>
      </c>
      <c r="F1868" s="44" t="s">
        <v>935</v>
      </c>
      <c r="G1868" s="78" t="s">
        <v>680</v>
      </c>
      <c r="H1868" s="86">
        <v>4274</v>
      </c>
      <c r="I1868" s="16">
        <f t="shared" si="1113"/>
        <v>5258.15625</v>
      </c>
      <c r="J1868" s="51">
        <f>VLOOKUP(H1868,'[5]POB PROY 2017'!$D$4:$AP$190,3,FALSE)</f>
        <v>113</v>
      </c>
      <c r="K1868" s="51">
        <v>124.15625</v>
      </c>
      <c r="L1868" s="51">
        <v>138</v>
      </c>
      <c r="M1868" s="51">
        <f>VLOOKUP(H1868,'[5]POB PROY 2017'!$D$4:$AP$190,6,FALSE)</f>
        <v>140</v>
      </c>
      <c r="N1868" s="51">
        <f>VLOOKUP(H1868,'[5]POB PROY 2017'!$D$4:$AP$190,7,FALSE)</f>
        <v>142</v>
      </c>
      <c r="O1868" s="51">
        <f>VLOOKUP(H1868,'[5]POB PROY 2017'!$D$4:$AP$190,8,FALSE)</f>
        <v>141</v>
      </c>
      <c r="P1868" s="51">
        <f>VLOOKUP(H1868,'[5]POB PROY 2017'!$D$4:$AP$190,9,FALSE)</f>
        <v>119</v>
      </c>
      <c r="Q1868" s="51">
        <f>VLOOKUP(H1868,'[5]POB PROY 2017'!$D$4:$AP$190,10,FALSE)</f>
        <v>117</v>
      </c>
      <c r="R1868" s="51">
        <f>VLOOKUP(H1868,'[5]POB PROY 2017'!$D$4:$AP$190,11,FALSE)</f>
        <v>117</v>
      </c>
      <c r="S1868" s="51">
        <f>VLOOKUP(H1868,'[5]POB PROY 2017'!$D$4:$AP$190,12,FALSE)</f>
        <v>115</v>
      </c>
      <c r="T1868" s="51">
        <f>VLOOKUP(H1868,'[5]POB PROY 2017'!$D$4:$AP$190,13,FALSE)</f>
        <v>114</v>
      </c>
      <c r="U1868" s="51">
        <f>VLOOKUP(H1868,'[5]POB PROY 2017'!$D$4:$AP$190,14,FALSE)</f>
        <v>110</v>
      </c>
      <c r="V1868" s="51">
        <f>VLOOKUP(H1868,'[5]POB PROY 2017'!$D$4:$AP$190,15,FALSE)</f>
        <v>107</v>
      </c>
      <c r="W1868" s="51">
        <f>VLOOKUP(H1868,'[5]POB PROY 2017'!$D$4:$AP$190,16,FALSE)</f>
        <v>105</v>
      </c>
      <c r="X1868" s="51">
        <f>VLOOKUP(H1868,'[5]POB PROY 2017'!$D$4:$AP$190,17,FALSE)</f>
        <v>105</v>
      </c>
      <c r="Y1868" s="51">
        <f>VLOOKUP(H1868,'[5]POB PROY 2017'!$D$4:$AP$190,18,FALSE)</f>
        <v>103</v>
      </c>
      <c r="Z1868" s="51">
        <f>VLOOKUP(H1868,'[5]POB PROY 2017'!$D$4:$AP$190,19,FALSE)</f>
        <v>104</v>
      </c>
      <c r="AA1868" s="51">
        <f>VLOOKUP(H1868,'[5]POB PROY 2017'!$D$4:$AP$190,20,FALSE)</f>
        <v>100</v>
      </c>
      <c r="AB1868" s="51">
        <f>VLOOKUP(H1868,'[5]POB PROY 2017'!$D$4:$AP$190,21,FALSE)</f>
        <v>95</v>
      </c>
      <c r="AC1868" s="51">
        <f>VLOOKUP(H1868,'[5]POB PROY 2017'!$D$4:$AP$190,22,FALSE)</f>
        <v>89</v>
      </c>
      <c r="AD1868" s="51">
        <f>VLOOKUP(H1868,'[5]POB PROY 2017'!$D$4:$AP$190,23,FALSE)</f>
        <v>390</v>
      </c>
      <c r="AE1868" s="51">
        <f>VLOOKUP(H1868,'[5]POB PROY 2017'!$D$4:$AP$190,24,FALSE)</f>
        <v>429</v>
      </c>
      <c r="AF1868" s="51">
        <f>VLOOKUP(H1868,'[5]POB PROY 2017'!$D$4:$AP$190,25,FALSE)</f>
        <v>384</v>
      </c>
      <c r="AG1868" s="51">
        <f>VLOOKUP(H1868,'[5]POB PROY 2017'!$D$4:$AP$190,26,FALSE)</f>
        <v>358</v>
      </c>
      <c r="AH1868" s="51">
        <f>VLOOKUP(H1868,'[5]POB PROY 2017'!$D$4:$AP$190,27,FALSE)</f>
        <v>331</v>
      </c>
      <c r="AI1868" s="51">
        <f>VLOOKUP(H1868,'[5]POB PROY 2017'!$D$4:$AP$190,28,FALSE)</f>
        <v>289</v>
      </c>
      <c r="AJ1868" s="51">
        <f>VLOOKUP(H1868,'[5]POB PROY 2017'!$D$4:$AP$190,29,FALSE)</f>
        <v>202</v>
      </c>
      <c r="AK1868" s="51">
        <f>VLOOKUP(H1868,'[5]POB PROY 2017'!$D$4:$AP$190,30,FALSE)</f>
        <v>198</v>
      </c>
      <c r="AL1868" s="51">
        <f>VLOOKUP(H1868,'[5]POB PROY 2017'!$D$4:$AP$190,31,FALSE)</f>
        <v>139</v>
      </c>
      <c r="AM1868" s="51">
        <f>VLOOKUP(H1868,'[5]POB PROY 2017'!$D$4:$AP$190,32,FALSE)</f>
        <v>105</v>
      </c>
      <c r="AN1868" s="51">
        <f>VLOOKUP(H1868,'[5]POB PROY 2017'!$D$4:$AP$190,33,FALSE)</f>
        <v>64</v>
      </c>
      <c r="AO1868" s="51">
        <f>VLOOKUP(H1868,'[5]POB PROY 2017'!$D$4:$AP$190,34,FALSE)</f>
        <v>38</v>
      </c>
      <c r="AP1868" s="51">
        <f>VLOOKUP(H1868,'[5]POB PROY 2017'!$D$4:$AP$190,35,FALSE)</f>
        <v>33</v>
      </c>
      <c r="AQ1868" s="51">
        <f>VLOOKUP(H1868,'[5]POB PROY 2017'!$D$4:$AP$190,36,FALSE)</f>
        <v>258</v>
      </c>
      <c r="AR1868" s="51">
        <f>VLOOKUP(H1868,'[5]POB PROY 2017'!$D$4:$AP$190,37,FALSE)</f>
        <v>212</v>
      </c>
      <c r="AS1868" s="51">
        <f>VLOOKUP(H1868,'[5]POB PROY 2017'!$D$4:$AP$190,38,FALSE)</f>
        <v>981</v>
      </c>
      <c r="AT1868" s="51">
        <f>VLOOKUP(H1868,'[5]POB PROY 2017'!$D$4:$AP$190,39,FALSE)</f>
        <v>114</v>
      </c>
      <c r="AU1868" s="58">
        <v>4274</v>
      </c>
      <c r="AV1868" s="109"/>
      <c r="AW1868" s="109"/>
    </row>
    <row r="1869" spans="1:49" s="33" customFormat="1" ht="12">
      <c r="A1869" s="21">
        <v>1865</v>
      </c>
      <c r="B1869" s="86">
        <v>4275</v>
      </c>
      <c r="C1869" s="40" t="s">
        <v>998</v>
      </c>
      <c r="D1869" s="40" t="s">
        <v>829</v>
      </c>
      <c r="E1869" s="57" t="s">
        <v>934</v>
      </c>
      <c r="F1869" s="44" t="s">
        <v>936</v>
      </c>
      <c r="G1869" s="39" t="s">
        <v>662</v>
      </c>
      <c r="H1869" s="86">
        <v>4275</v>
      </c>
      <c r="I1869" s="16">
        <f t="shared" si="1113"/>
        <v>495.4921875</v>
      </c>
      <c r="J1869" s="51">
        <f>VLOOKUP(H1869,'[5]POB PROY 2017'!$D$4:$AP$190,3,FALSE)</f>
        <v>5</v>
      </c>
      <c r="K1869" s="51">
        <v>7.4921875</v>
      </c>
      <c r="L1869" s="51">
        <v>9</v>
      </c>
      <c r="M1869" s="51">
        <f>VLOOKUP(H1869,'[5]POB PROY 2017'!$D$4:$AP$190,6,FALSE)</f>
        <v>8</v>
      </c>
      <c r="N1869" s="51">
        <f>VLOOKUP(H1869,'[5]POB PROY 2017'!$D$4:$AP$190,7,FALSE)</f>
        <v>8</v>
      </c>
      <c r="O1869" s="51">
        <f>VLOOKUP(H1869,'[5]POB PROY 2017'!$D$4:$AP$190,8,FALSE)</f>
        <v>8</v>
      </c>
      <c r="P1869" s="51">
        <f>VLOOKUP(H1869,'[5]POB PROY 2017'!$D$4:$AP$190,9,FALSE)</f>
        <v>12</v>
      </c>
      <c r="Q1869" s="51">
        <f>VLOOKUP(H1869,'[5]POB PROY 2017'!$D$4:$AP$190,10,FALSE)</f>
        <v>12</v>
      </c>
      <c r="R1869" s="51">
        <f>VLOOKUP(H1869,'[5]POB PROY 2017'!$D$4:$AP$190,11,FALSE)</f>
        <v>12</v>
      </c>
      <c r="S1869" s="51">
        <f>VLOOKUP(H1869,'[5]POB PROY 2017'!$D$4:$AP$190,12,FALSE)</f>
        <v>12</v>
      </c>
      <c r="T1869" s="51">
        <f>VLOOKUP(H1869,'[5]POB PROY 2017'!$D$4:$AP$190,13,FALSE)</f>
        <v>11</v>
      </c>
      <c r="U1869" s="51">
        <f>VLOOKUP(H1869,'[5]POB PROY 2017'!$D$4:$AP$190,14,FALSE)</f>
        <v>11</v>
      </c>
      <c r="V1869" s="51">
        <f>VLOOKUP(H1869,'[5]POB PROY 2017'!$D$4:$AP$190,15,FALSE)</f>
        <v>11</v>
      </c>
      <c r="W1869" s="51">
        <f>VLOOKUP(H1869,'[5]POB PROY 2017'!$D$4:$AP$190,16,FALSE)</f>
        <v>11</v>
      </c>
      <c r="X1869" s="51">
        <f>VLOOKUP(H1869,'[5]POB PROY 2017'!$D$4:$AP$190,17,FALSE)</f>
        <v>11</v>
      </c>
      <c r="Y1869" s="51">
        <f>VLOOKUP(H1869,'[5]POB PROY 2017'!$D$4:$AP$190,18,FALSE)</f>
        <v>10</v>
      </c>
      <c r="Z1869" s="51">
        <f>VLOOKUP(H1869,'[5]POB PROY 2017'!$D$4:$AP$190,19,FALSE)</f>
        <v>10</v>
      </c>
      <c r="AA1869" s="51">
        <f>VLOOKUP(H1869,'[5]POB PROY 2017'!$D$4:$AP$190,20,FALSE)</f>
        <v>10</v>
      </c>
      <c r="AB1869" s="51">
        <f>VLOOKUP(H1869,'[5]POB PROY 2017'!$D$4:$AP$190,21,FALSE)</f>
        <v>10</v>
      </c>
      <c r="AC1869" s="51">
        <f>VLOOKUP(H1869,'[5]POB PROY 2017'!$D$4:$AP$190,22,FALSE)</f>
        <v>9</v>
      </c>
      <c r="AD1869" s="51">
        <f>VLOOKUP(H1869,'[5]POB PROY 2017'!$D$4:$AP$190,23,FALSE)</f>
        <v>39</v>
      </c>
      <c r="AE1869" s="51">
        <f>VLOOKUP(H1869,'[5]POB PROY 2017'!$D$4:$AP$190,24,FALSE)</f>
        <v>43</v>
      </c>
      <c r="AF1869" s="51">
        <f>VLOOKUP(H1869,'[5]POB PROY 2017'!$D$4:$AP$190,25,FALSE)</f>
        <v>39</v>
      </c>
      <c r="AG1869" s="51">
        <f>VLOOKUP(H1869,'[5]POB PROY 2017'!$D$4:$AP$190,26,FALSE)</f>
        <v>36</v>
      </c>
      <c r="AH1869" s="51">
        <f>VLOOKUP(H1869,'[5]POB PROY 2017'!$D$4:$AP$190,27,FALSE)</f>
        <v>33</v>
      </c>
      <c r="AI1869" s="51">
        <f>VLOOKUP(H1869,'[5]POB PROY 2017'!$D$4:$AP$190,28,FALSE)</f>
        <v>29</v>
      </c>
      <c r="AJ1869" s="51">
        <f>VLOOKUP(H1869,'[5]POB PROY 2017'!$D$4:$AP$190,29,FALSE)</f>
        <v>21</v>
      </c>
      <c r="AK1869" s="51">
        <f>VLOOKUP(H1869,'[5]POB PROY 2017'!$D$4:$AP$190,30,FALSE)</f>
        <v>20</v>
      </c>
      <c r="AL1869" s="51">
        <f>VLOOKUP(H1869,'[5]POB PROY 2017'!$D$4:$AP$190,31,FALSE)</f>
        <v>14</v>
      </c>
      <c r="AM1869" s="51">
        <f>VLOOKUP(H1869,'[5]POB PROY 2017'!$D$4:$AP$190,32,FALSE)</f>
        <v>11</v>
      </c>
      <c r="AN1869" s="51">
        <f>VLOOKUP(H1869,'[5]POB PROY 2017'!$D$4:$AP$190,33,FALSE)</f>
        <v>6</v>
      </c>
      <c r="AO1869" s="51">
        <f>VLOOKUP(H1869,'[5]POB PROY 2017'!$D$4:$AP$190,34,FALSE)</f>
        <v>4</v>
      </c>
      <c r="AP1869" s="51">
        <f>VLOOKUP(H1869,'[5]POB PROY 2017'!$D$4:$AP$190,35,FALSE)</f>
        <v>3</v>
      </c>
      <c r="AQ1869" s="51">
        <f>VLOOKUP(H1869,'[5]POB PROY 2017'!$D$4:$AP$190,36,FALSE)</f>
        <v>26</v>
      </c>
      <c r="AR1869" s="51">
        <f>VLOOKUP(H1869,'[5]POB PROY 2017'!$D$4:$AP$190,37,FALSE)</f>
        <v>21</v>
      </c>
      <c r="AS1869" s="51">
        <f>VLOOKUP(H1869,'[5]POB PROY 2017'!$D$4:$AP$190,38,FALSE)</f>
        <v>100</v>
      </c>
      <c r="AT1869" s="51">
        <f>VLOOKUP(H1869,'[5]POB PROY 2017'!$D$4:$AP$190,39,FALSE)</f>
        <v>10</v>
      </c>
      <c r="AU1869" s="58">
        <v>4275</v>
      </c>
      <c r="AV1869" s="109"/>
      <c r="AW1869" s="109"/>
    </row>
    <row r="1870" spans="1:49" s="33" customFormat="1" ht="12">
      <c r="A1870" s="21">
        <v>1866</v>
      </c>
      <c r="B1870" s="86">
        <v>4276</v>
      </c>
      <c r="C1870" s="40" t="s">
        <v>998</v>
      </c>
      <c r="D1870" s="40" t="s">
        <v>829</v>
      </c>
      <c r="E1870" s="57" t="s">
        <v>850</v>
      </c>
      <c r="F1870" s="44" t="s">
        <v>877</v>
      </c>
      <c r="G1870" s="39" t="s">
        <v>680</v>
      </c>
      <c r="H1870" s="86">
        <v>4276</v>
      </c>
      <c r="I1870" s="16">
        <f t="shared" si="1113"/>
        <v>2033.96875</v>
      </c>
      <c r="J1870" s="51">
        <f>VLOOKUP(H1870,'[5]POB PROY 2017'!$D$4:$AP$190,3,FALSE)</f>
        <v>20</v>
      </c>
      <c r="K1870" s="51">
        <v>29.96875</v>
      </c>
      <c r="L1870" s="51">
        <v>36</v>
      </c>
      <c r="M1870" s="51">
        <f>VLOOKUP(H1870,'[5]POB PROY 2017'!$D$4:$AP$190,6,FALSE)</f>
        <v>41</v>
      </c>
      <c r="N1870" s="51">
        <f>VLOOKUP(H1870,'[5]POB PROY 2017'!$D$4:$AP$190,7,FALSE)</f>
        <v>32</v>
      </c>
      <c r="O1870" s="51">
        <f>VLOOKUP(H1870,'[5]POB PROY 2017'!$D$4:$AP$190,8,FALSE)</f>
        <v>43</v>
      </c>
      <c r="P1870" s="51">
        <f>VLOOKUP(H1870,'[5]POB PROY 2017'!$D$4:$AP$190,9,FALSE)</f>
        <v>49</v>
      </c>
      <c r="Q1870" s="51">
        <f>VLOOKUP(H1870,'[5]POB PROY 2017'!$D$4:$AP$190,10,FALSE)</f>
        <v>49</v>
      </c>
      <c r="R1870" s="51">
        <f>VLOOKUP(H1870,'[5]POB PROY 2017'!$D$4:$AP$190,11,FALSE)</f>
        <v>48</v>
      </c>
      <c r="S1870" s="51">
        <f>VLOOKUP(H1870,'[5]POB PROY 2017'!$D$4:$AP$190,12,FALSE)</f>
        <v>47</v>
      </c>
      <c r="T1870" s="51">
        <f>VLOOKUP(H1870,'[5]POB PROY 2017'!$D$4:$AP$190,13,FALSE)</f>
        <v>46</v>
      </c>
      <c r="U1870" s="51">
        <f>VLOOKUP(H1870,'[5]POB PROY 2017'!$D$4:$AP$190,14,FALSE)</f>
        <v>45</v>
      </c>
      <c r="V1870" s="51">
        <f>VLOOKUP(H1870,'[5]POB PROY 2017'!$D$4:$AP$190,15,FALSE)</f>
        <v>44</v>
      </c>
      <c r="W1870" s="51">
        <f>VLOOKUP(H1870,'[5]POB PROY 2017'!$D$4:$AP$190,16,FALSE)</f>
        <v>43</v>
      </c>
      <c r="X1870" s="51">
        <f>VLOOKUP(H1870,'[5]POB PROY 2017'!$D$4:$AP$190,17,FALSE)</f>
        <v>43</v>
      </c>
      <c r="Y1870" s="51">
        <f>VLOOKUP(H1870,'[5]POB PROY 2017'!$D$4:$AP$190,18,FALSE)</f>
        <v>43</v>
      </c>
      <c r="Z1870" s="51">
        <f>VLOOKUP(H1870,'[5]POB PROY 2017'!$D$4:$AP$190,19,FALSE)</f>
        <v>42</v>
      </c>
      <c r="AA1870" s="51">
        <f>VLOOKUP(H1870,'[5]POB PROY 2017'!$D$4:$AP$190,20,FALSE)</f>
        <v>41</v>
      </c>
      <c r="AB1870" s="51">
        <f>VLOOKUP(H1870,'[5]POB PROY 2017'!$D$4:$AP$190,21,FALSE)</f>
        <v>39</v>
      </c>
      <c r="AC1870" s="51">
        <f>VLOOKUP(H1870,'[5]POB PROY 2017'!$D$4:$AP$190,22,FALSE)</f>
        <v>37</v>
      </c>
      <c r="AD1870" s="51">
        <f>VLOOKUP(H1870,'[5]POB PROY 2017'!$D$4:$AP$190,23,FALSE)</f>
        <v>160</v>
      </c>
      <c r="AE1870" s="51">
        <f>VLOOKUP(H1870,'[5]POB PROY 2017'!$D$4:$AP$190,24,FALSE)</f>
        <v>176</v>
      </c>
      <c r="AF1870" s="51">
        <f>VLOOKUP(H1870,'[5]POB PROY 2017'!$D$4:$AP$190,25,FALSE)</f>
        <v>158</v>
      </c>
      <c r="AG1870" s="51">
        <f>VLOOKUP(H1870,'[5]POB PROY 2017'!$D$4:$AP$190,26,FALSE)</f>
        <v>147</v>
      </c>
      <c r="AH1870" s="51">
        <f>VLOOKUP(H1870,'[5]POB PROY 2017'!$D$4:$AP$190,27,FALSE)</f>
        <v>136</v>
      </c>
      <c r="AI1870" s="51">
        <f>VLOOKUP(H1870,'[5]POB PROY 2017'!$D$4:$AP$190,28,FALSE)</f>
        <v>119</v>
      </c>
      <c r="AJ1870" s="51">
        <f>VLOOKUP(H1870,'[5]POB PROY 2017'!$D$4:$AP$190,29,FALSE)</f>
        <v>83</v>
      </c>
      <c r="AK1870" s="51">
        <f>VLOOKUP(H1870,'[5]POB PROY 2017'!$D$4:$AP$190,30,FALSE)</f>
        <v>82</v>
      </c>
      <c r="AL1870" s="51">
        <f>VLOOKUP(H1870,'[5]POB PROY 2017'!$D$4:$AP$190,31,FALSE)</f>
        <v>57</v>
      </c>
      <c r="AM1870" s="51">
        <f>VLOOKUP(H1870,'[5]POB PROY 2017'!$D$4:$AP$190,32,FALSE)</f>
        <v>43</v>
      </c>
      <c r="AN1870" s="51">
        <f>VLOOKUP(H1870,'[5]POB PROY 2017'!$D$4:$AP$190,33,FALSE)</f>
        <v>26</v>
      </c>
      <c r="AO1870" s="51">
        <f>VLOOKUP(H1870,'[5]POB PROY 2017'!$D$4:$AP$190,34,FALSE)</f>
        <v>16</v>
      </c>
      <c r="AP1870" s="51">
        <f>VLOOKUP(H1870,'[5]POB PROY 2017'!$D$4:$AP$190,35,FALSE)</f>
        <v>13</v>
      </c>
      <c r="AQ1870" s="51">
        <f>VLOOKUP(H1870,'[5]POB PROY 2017'!$D$4:$AP$190,36,FALSE)</f>
        <v>106</v>
      </c>
      <c r="AR1870" s="51">
        <f>VLOOKUP(H1870,'[5]POB PROY 2017'!$D$4:$AP$190,37,FALSE)</f>
        <v>87</v>
      </c>
      <c r="AS1870" s="51">
        <f>VLOOKUP(H1870,'[5]POB PROY 2017'!$D$4:$AP$190,38,FALSE)</f>
        <v>405</v>
      </c>
      <c r="AT1870" s="51">
        <f>VLOOKUP(H1870,'[5]POB PROY 2017'!$D$4:$AP$190,39,FALSE)</f>
        <v>35</v>
      </c>
      <c r="AU1870" s="58">
        <v>4276</v>
      </c>
      <c r="AV1870" s="109"/>
      <c r="AW1870" s="109"/>
    </row>
    <row r="1871" spans="1:49" s="33" customFormat="1" ht="12">
      <c r="A1871" s="6">
        <v>1867</v>
      </c>
      <c r="B1871" s="86">
        <v>4277</v>
      </c>
      <c r="C1871" s="40" t="s">
        <v>998</v>
      </c>
      <c r="D1871" s="40" t="s">
        <v>829</v>
      </c>
      <c r="E1871" s="57" t="s">
        <v>934</v>
      </c>
      <c r="F1871" s="44" t="s">
        <v>937</v>
      </c>
      <c r="G1871" s="39" t="s">
        <v>662</v>
      </c>
      <c r="H1871" s="86">
        <v>4277</v>
      </c>
      <c r="I1871" s="16">
        <f t="shared" si="1113"/>
        <v>1100.3359375</v>
      </c>
      <c r="J1871" s="51">
        <f>VLOOKUP(H1871,'[5]POB PROY 2017'!$D$4:$AP$190,3,FALSE)</f>
        <v>16</v>
      </c>
      <c r="K1871" s="51">
        <v>20.3359375</v>
      </c>
      <c r="L1871" s="51">
        <v>14</v>
      </c>
      <c r="M1871" s="51">
        <f>VLOOKUP(H1871,'[5]POB PROY 2017'!$D$4:$AP$190,6,FALSE)</f>
        <v>20</v>
      </c>
      <c r="N1871" s="51">
        <f>VLOOKUP(H1871,'[5]POB PROY 2017'!$D$4:$AP$190,7,FALSE)</f>
        <v>16</v>
      </c>
      <c r="O1871" s="51">
        <f>VLOOKUP(H1871,'[5]POB PROY 2017'!$D$4:$AP$190,8,FALSE)</f>
        <v>14</v>
      </c>
      <c r="P1871" s="51">
        <f>VLOOKUP(H1871,'[5]POB PROY 2017'!$D$4:$AP$190,9,FALSE)</f>
        <v>27</v>
      </c>
      <c r="Q1871" s="51">
        <f>VLOOKUP(H1871,'[5]POB PROY 2017'!$D$4:$AP$190,10,FALSE)</f>
        <v>27</v>
      </c>
      <c r="R1871" s="51">
        <f>VLOOKUP(H1871,'[5]POB PROY 2017'!$D$4:$AP$190,11,FALSE)</f>
        <v>26</v>
      </c>
      <c r="S1871" s="51">
        <f>VLOOKUP(H1871,'[5]POB PROY 2017'!$D$4:$AP$190,12,FALSE)</f>
        <v>26</v>
      </c>
      <c r="T1871" s="51">
        <f>VLOOKUP(H1871,'[5]POB PROY 2017'!$D$4:$AP$190,13,FALSE)</f>
        <v>25</v>
      </c>
      <c r="U1871" s="51">
        <f>VLOOKUP(H1871,'[5]POB PROY 2017'!$D$4:$AP$190,14,FALSE)</f>
        <v>25</v>
      </c>
      <c r="V1871" s="51">
        <f>VLOOKUP(H1871,'[5]POB PROY 2017'!$D$4:$AP$190,15,FALSE)</f>
        <v>24</v>
      </c>
      <c r="W1871" s="51">
        <f>VLOOKUP(H1871,'[5]POB PROY 2017'!$D$4:$AP$190,16,FALSE)</f>
        <v>24</v>
      </c>
      <c r="X1871" s="51">
        <f>VLOOKUP(H1871,'[5]POB PROY 2017'!$D$4:$AP$190,17,FALSE)</f>
        <v>23</v>
      </c>
      <c r="Y1871" s="51">
        <f>VLOOKUP(H1871,'[5]POB PROY 2017'!$D$4:$AP$190,18,FALSE)</f>
        <v>23</v>
      </c>
      <c r="Z1871" s="51">
        <f>VLOOKUP(H1871,'[5]POB PROY 2017'!$D$4:$AP$190,19,FALSE)</f>
        <v>23</v>
      </c>
      <c r="AA1871" s="51">
        <f>VLOOKUP(H1871,'[5]POB PROY 2017'!$D$4:$AP$190,20,FALSE)</f>
        <v>23</v>
      </c>
      <c r="AB1871" s="51">
        <f>VLOOKUP(H1871,'[5]POB PROY 2017'!$D$4:$AP$190,21,FALSE)</f>
        <v>21</v>
      </c>
      <c r="AC1871" s="51">
        <f>VLOOKUP(H1871,'[5]POB PROY 2017'!$D$4:$AP$190,22,FALSE)</f>
        <v>20</v>
      </c>
      <c r="AD1871" s="51">
        <f>VLOOKUP(H1871,'[5]POB PROY 2017'!$D$4:$AP$190,23,FALSE)</f>
        <v>87</v>
      </c>
      <c r="AE1871" s="51">
        <f>VLOOKUP(H1871,'[5]POB PROY 2017'!$D$4:$AP$190,24,FALSE)</f>
        <v>96</v>
      </c>
      <c r="AF1871" s="51">
        <f>VLOOKUP(H1871,'[5]POB PROY 2017'!$D$4:$AP$190,25,FALSE)</f>
        <v>86</v>
      </c>
      <c r="AG1871" s="51">
        <f>VLOOKUP(H1871,'[5]POB PROY 2017'!$D$4:$AP$190,26,FALSE)</f>
        <v>80</v>
      </c>
      <c r="AH1871" s="51">
        <f>VLOOKUP(H1871,'[5]POB PROY 2017'!$D$4:$AP$190,27,FALSE)</f>
        <v>74</v>
      </c>
      <c r="AI1871" s="51">
        <f>VLOOKUP(H1871,'[5]POB PROY 2017'!$D$4:$AP$190,28,FALSE)</f>
        <v>65</v>
      </c>
      <c r="AJ1871" s="51">
        <f>VLOOKUP(H1871,'[5]POB PROY 2017'!$D$4:$AP$190,29,FALSE)</f>
        <v>46</v>
      </c>
      <c r="AK1871" s="51">
        <f>VLOOKUP(H1871,'[5]POB PROY 2017'!$D$4:$AP$190,30,FALSE)</f>
        <v>45</v>
      </c>
      <c r="AL1871" s="51">
        <f>VLOOKUP(H1871,'[5]POB PROY 2017'!$D$4:$AP$190,31,FALSE)</f>
        <v>31</v>
      </c>
      <c r="AM1871" s="51">
        <f>VLOOKUP(H1871,'[5]POB PROY 2017'!$D$4:$AP$190,32,FALSE)</f>
        <v>23</v>
      </c>
      <c r="AN1871" s="51">
        <f>VLOOKUP(H1871,'[5]POB PROY 2017'!$D$4:$AP$190,33,FALSE)</f>
        <v>14</v>
      </c>
      <c r="AO1871" s="51">
        <f>VLOOKUP(H1871,'[5]POB PROY 2017'!$D$4:$AP$190,34,FALSE)</f>
        <v>9</v>
      </c>
      <c r="AP1871" s="51">
        <f>VLOOKUP(H1871,'[5]POB PROY 2017'!$D$4:$AP$190,35,FALSE)</f>
        <v>7</v>
      </c>
      <c r="AQ1871" s="51">
        <f>VLOOKUP(H1871,'[5]POB PROY 2017'!$D$4:$AP$190,36,FALSE)</f>
        <v>58</v>
      </c>
      <c r="AR1871" s="51">
        <f>VLOOKUP(H1871,'[5]POB PROY 2017'!$D$4:$AP$190,37,FALSE)</f>
        <v>47</v>
      </c>
      <c r="AS1871" s="51">
        <f>VLOOKUP(H1871,'[5]POB PROY 2017'!$D$4:$AP$190,38,FALSE)</f>
        <v>221</v>
      </c>
      <c r="AT1871" s="51">
        <f>VLOOKUP(H1871,'[5]POB PROY 2017'!$D$4:$AP$190,39,FALSE)</f>
        <v>22</v>
      </c>
      <c r="AU1871" s="58">
        <v>4277</v>
      </c>
      <c r="AV1871" s="109"/>
      <c r="AW1871" s="109"/>
    </row>
    <row r="1872" spans="1:49" s="33" customFormat="1" ht="12">
      <c r="A1872" s="21">
        <v>1868</v>
      </c>
      <c r="B1872" s="86">
        <v>4278</v>
      </c>
      <c r="C1872" s="40" t="s">
        <v>998</v>
      </c>
      <c r="D1872" s="40" t="s">
        <v>829</v>
      </c>
      <c r="E1872" s="57" t="s">
        <v>934</v>
      </c>
      <c r="F1872" s="42" t="s">
        <v>857</v>
      </c>
      <c r="G1872" s="39" t="s">
        <v>680</v>
      </c>
      <c r="H1872" s="86">
        <v>4278</v>
      </c>
      <c r="I1872" s="16">
        <f t="shared" si="1113"/>
        <v>2980.953125</v>
      </c>
      <c r="J1872" s="51">
        <f>VLOOKUP(H1872,'[5]POB PROY 2017'!$D$4:$AP$190,3,FALSE)</f>
        <v>54</v>
      </c>
      <c r="K1872" s="51">
        <v>44.953125</v>
      </c>
      <c r="L1872" s="51">
        <v>54</v>
      </c>
      <c r="M1872" s="51">
        <f>VLOOKUP(H1872,'[5]POB PROY 2017'!$D$4:$AP$190,6,FALSE)</f>
        <v>62</v>
      </c>
      <c r="N1872" s="51">
        <f>VLOOKUP(H1872,'[5]POB PROY 2017'!$D$4:$AP$190,7,FALSE)</f>
        <v>54</v>
      </c>
      <c r="O1872" s="51">
        <f>VLOOKUP(H1872,'[5]POB PROY 2017'!$D$4:$AP$190,8,FALSE)</f>
        <v>54</v>
      </c>
      <c r="P1872" s="51">
        <f>VLOOKUP(H1872,'[5]POB PROY 2017'!$D$4:$AP$190,9,FALSE)</f>
        <v>71</v>
      </c>
      <c r="Q1872" s="51">
        <f>VLOOKUP(H1872,'[5]POB PROY 2017'!$D$4:$AP$190,10,FALSE)</f>
        <v>71</v>
      </c>
      <c r="R1872" s="51">
        <f>VLOOKUP(H1872,'[5]POB PROY 2017'!$D$4:$AP$190,11,FALSE)</f>
        <v>70</v>
      </c>
      <c r="S1872" s="51">
        <f>VLOOKUP(H1872,'[5]POB PROY 2017'!$D$4:$AP$190,12,FALSE)</f>
        <v>69</v>
      </c>
      <c r="T1872" s="51">
        <f>VLOOKUP(H1872,'[5]POB PROY 2017'!$D$4:$AP$190,13,FALSE)</f>
        <v>67</v>
      </c>
      <c r="U1872" s="51">
        <f>VLOOKUP(H1872,'[5]POB PROY 2017'!$D$4:$AP$190,14,FALSE)</f>
        <v>65</v>
      </c>
      <c r="V1872" s="51">
        <f>VLOOKUP(H1872,'[5]POB PROY 2017'!$D$4:$AP$190,15,FALSE)</f>
        <v>64</v>
      </c>
      <c r="W1872" s="51">
        <f>VLOOKUP(H1872,'[5]POB PROY 2017'!$D$4:$AP$190,16,FALSE)</f>
        <v>63</v>
      </c>
      <c r="X1872" s="51">
        <f>VLOOKUP(H1872,'[5]POB PROY 2017'!$D$4:$AP$190,17,FALSE)</f>
        <v>62</v>
      </c>
      <c r="Y1872" s="51">
        <f>VLOOKUP(H1872,'[5]POB PROY 2017'!$D$4:$AP$190,18,FALSE)</f>
        <v>62</v>
      </c>
      <c r="Z1872" s="51">
        <f>VLOOKUP(H1872,'[5]POB PROY 2017'!$D$4:$AP$190,19,FALSE)</f>
        <v>61</v>
      </c>
      <c r="AA1872" s="51">
        <f>VLOOKUP(H1872,'[5]POB PROY 2017'!$D$4:$AP$190,20,FALSE)</f>
        <v>60</v>
      </c>
      <c r="AB1872" s="51">
        <f>VLOOKUP(H1872,'[5]POB PROY 2017'!$D$4:$AP$190,21,FALSE)</f>
        <v>57</v>
      </c>
      <c r="AC1872" s="51">
        <f>VLOOKUP(H1872,'[5]POB PROY 2017'!$D$4:$AP$190,22,FALSE)</f>
        <v>53</v>
      </c>
      <c r="AD1872" s="51">
        <f>VLOOKUP(H1872,'[5]POB PROY 2017'!$D$4:$AP$190,23,FALSE)</f>
        <v>232</v>
      </c>
      <c r="AE1872" s="51">
        <f>VLOOKUP(H1872,'[5]POB PROY 2017'!$D$4:$AP$190,24,FALSE)</f>
        <v>256</v>
      </c>
      <c r="AF1872" s="51">
        <f>VLOOKUP(H1872,'[5]POB PROY 2017'!$D$4:$AP$190,25,FALSE)</f>
        <v>230</v>
      </c>
      <c r="AG1872" s="51">
        <f>VLOOKUP(H1872,'[5]POB PROY 2017'!$D$4:$AP$190,26,FALSE)</f>
        <v>213</v>
      </c>
      <c r="AH1872" s="51">
        <f>VLOOKUP(H1872,'[5]POB PROY 2017'!$D$4:$AP$190,27,FALSE)</f>
        <v>197</v>
      </c>
      <c r="AI1872" s="51">
        <f>VLOOKUP(H1872,'[5]POB PROY 2017'!$D$4:$AP$190,28,FALSE)</f>
        <v>172</v>
      </c>
      <c r="AJ1872" s="51">
        <f>VLOOKUP(H1872,'[5]POB PROY 2017'!$D$4:$AP$190,29,FALSE)</f>
        <v>121</v>
      </c>
      <c r="AK1872" s="51">
        <f>VLOOKUP(H1872,'[5]POB PROY 2017'!$D$4:$AP$190,30,FALSE)</f>
        <v>119</v>
      </c>
      <c r="AL1872" s="51">
        <f>VLOOKUP(H1872,'[5]POB PROY 2017'!$D$4:$AP$190,31,FALSE)</f>
        <v>82</v>
      </c>
      <c r="AM1872" s="51">
        <f>VLOOKUP(H1872,'[5]POB PROY 2017'!$D$4:$AP$190,32,FALSE)</f>
        <v>62</v>
      </c>
      <c r="AN1872" s="51">
        <f>VLOOKUP(H1872,'[5]POB PROY 2017'!$D$4:$AP$190,33,FALSE)</f>
        <v>37</v>
      </c>
      <c r="AO1872" s="51">
        <f>VLOOKUP(H1872,'[5]POB PROY 2017'!$D$4:$AP$190,34,FALSE)</f>
        <v>23</v>
      </c>
      <c r="AP1872" s="51">
        <f>VLOOKUP(H1872,'[5]POB PROY 2017'!$D$4:$AP$190,35,FALSE)</f>
        <v>19</v>
      </c>
      <c r="AQ1872" s="51">
        <f>VLOOKUP(H1872,'[5]POB PROY 2017'!$D$4:$AP$190,36,FALSE)</f>
        <v>154</v>
      </c>
      <c r="AR1872" s="51">
        <f>VLOOKUP(H1872,'[5]POB PROY 2017'!$D$4:$AP$190,37,FALSE)</f>
        <v>126</v>
      </c>
      <c r="AS1872" s="51">
        <f>VLOOKUP(H1872,'[5]POB PROY 2017'!$D$4:$AP$190,38,FALSE)</f>
        <v>587</v>
      </c>
      <c r="AT1872" s="51">
        <f>VLOOKUP(H1872,'[5]POB PROY 2017'!$D$4:$AP$190,39,FALSE)</f>
        <v>58</v>
      </c>
      <c r="AU1872" s="58">
        <v>4278</v>
      </c>
      <c r="AV1872" s="109"/>
      <c r="AW1872" s="109"/>
    </row>
    <row r="1873" spans="1:49" s="33" customFormat="1" ht="12">
      <c r="A1873" s="21">
        <v>1869</v>
      </c>
      <c r="B1873" s="86">
        <v>9964</v>
      </c>
      <c r="C1873" s="76" t="s">
        <v>998</v>
      </c>
      <c r="D1873" s="76" t="s">
        <v>829</v>
      </c>
      <c r="E1873" s="76" t="s">
        <v>934</v>
      </c>
      <c r="F1873" s="44" t="s">
        <v>938</v>
      </c>
      <c r="G1873" s="78" t="s">
        <v>662</v>
      </c>
      <c r="H1873" s="86">
        <v>9964</v>
      </c>
      <c r="I1873" s="16">
        <f t="shared" si="1113"/>
        <v>627.6328125</v>
      </c>
      <c r="J1873" s="51">
        <f>VLOOKUP(H1873,'[5]POB PROY 2017'!$D$4:$AP$190,3,FALSE)</f>
        <v>5</v>
      </c>
      <c r="K1873" s="51">
        <v>9.6328125</v>
      </c>
      <c r="L1873" s="51">
        <v>3</v>
      </c>
      <c r="M1873" s="51">
        <f>VLOOKUP(H1873,'[5]POB PROY 2017'!$D$4:$AP$190,6,FALSE)</f>
        <v>11</v>
      </c>
      <c r="N1873" s="51">
        <f>VLOOKUP(H1873,'[5]POB PROY 2017'!$D$4:$AP$190,7,FALSE)</f>
        <v>6</v>
      </c>
      <c r="O1873" s="51">
        <f>VLOOKUP(H1873,'[5]POB PROY 2017'!$D$4:$AP$190,8,FALSE)</f>
        <v>7</v>
      </c>
      <c r="P1873" s="51">
        <f>VLOOKUP(H1873,'[5]POB PROY 2017'!$D$4:$AP$190,9,FALSE)</f>
        <v>16</v>
      </c>
      <c r="Q1873" s="51">
        <f>VLOOKUP(H1873,'[5]POB PROY 2017'!$D$4:$AP$190,10,FALSE)</f>
        <v>16</v>
      </c>
      <c r="R1873" s="51">
        <f>VLOOKUP(H1873,'[5]POB PROY 2017'!$D$4:$AP$190,11,FALSE)</f>
        <v>15</v>
      </c>
      <c r="S1873" s="51">
        <f>VLOOKUP(H1873,'[5]POB PROY 2017'!$D$4:$AP$190,12,FALSE)</f>
        <v>15</v>
      </c>
      <c r="T1873" s="51">
        <f>VLOOKUP(H1873,'[5]POB PROY 2017'!$D$4:$AP$190,13,FALSE)</f>
        <v>15</v>
      </c>
      <c r="U1873" s="51">
        <f>VLOOKUP(H1873,'[5]POB PROY 2017'!$D$4:$AP$190,14,FALSE)</f>
        <v>14</v>
      </c>
      <c r="V1873" s="51">
        <f>VLOOKUP(H1873,'[5]POB PROY 2017'!$D$4:$AP$190,15,FALSE)</f>
        <v>14</v>
      </c>
      <c r="W1873" s="51">
        <f>VLOOKUP(H1873,'[5]POB PROY 2017'!$D$4:$AP$190,16,FALSE)</f>
        <v>14</v>
      </c>
      <c r="X1873" s="51">
        <f>VLOOKUP(H1873,'[5]POB PROY 2017'!$D$4:$AP$190,17,FALSE)</f>
        <v>14</v>
      </c>
      <c r="Y1873" s="51">
        <f>VLOOKUP(H1873,'[5]POB PROY 2017'!$D$4:$AP$190,18,FALSE)</f>
        <v>14</v>
      </c>
      <c r="Z1873" s="51">
        <f>VLOOKUP(H1873,'[5]POB PROY 2017'!$D$4:$AP$190,19,FALSE)</f>
        <v>13</v>
      </c>
      <c r="AA1873" s="51">
        <f>VLOOKUP(H1873,'[5]POB PROY 2017'!$D$4:$AP$190,20,FALSE)</f>
        <v>13</v>
      </c>
      <c r="AB1873" s="51">
        <f>VLOOKUP(H1873,'[5]POB PROY 2017'!$D$4:$AP$190,21,FALSE)</f>
        <v>13</v>
      </c>
      <c r="AC1873" s="51">
        <f>VLOOKUP(H1873,'[5]POB PROY 2017'!$D$4:$AP$190,22,FALSE)</f>
        <v>12</v>
      </c>
      <c r="AD1873" s="51">
        <f>VLOOKUP(H1873,'[5]POB PROY 2017'!$D$4:$AP$190,23,FALSE)</f>
        <v>51</v>
      </c>
      <c r="AE1873" s="51">
        <f>VLOOKUP(H1873,'[5]POB PROY 2017'!$D$4:$AP$190,24,FALSE)</f>
        <v>56</v>
      </c>
      <c r="AF1873" s="51">
        <f>VLOOKUP(H1873,'[5]POB PROY 2017'!$D$4:$AP$190,25,FALSE)</f>
        <v>51</v>
      </c>
      <c r="AG1873" s="51">
        <f>VLOOKUP(H1873,'[5]POB PROY 2017'!$D$4:$AP$190,26,FALSE)</f>
        <v>47</v>
      </c>
      <c r="AH1873" s="51">
        <f>VLOOKUP(H1873,'[5]POB PROY 2017'!$D$4:$AP$190,27,FALSE)</f>
        <v>43</v>
      </c>
      <c r="AI1873" s="51">
        <f>VLOOKUP(H1873,'[5]POB PROY 2017'!$D$4:$AP$190,28,FALSE)</f>
        <v>38</v>
      </c>
      <c r="AJ1873" s="51">
        <f>VLOOKUP(H1873,'[5]POB PROY 2017'!$D$4:$AP$190,29,FALSE)</f>
        <v>27</v>
      </c>
      <c r="AK1873" s="51">
        <f>VLOOKUP(H1873,'[5]POB PROY 2017'!$D$4:$AP$190,30,FALSE)</f>
        <v>26</v>
      </c>
      <c r="AL1873" s="51">
        <f>VLOOKUP(H1873,'[5]POB PROY 2017'!$D$4:$AP$190,31,FALSE)</f>
        <v>18</v>
      </c>
      <c r="AM1873" s="51">
        <f>VLOOKUP(H1873,'[5]POB PROY 2017'!$D$4:$AP$190,32,FALSE)</f>
        <v>14</v>
      </c>
      <c r="AN1873" s="51">
        <f>VLOOKUP(H1873,'[5]POB PROY 2017'!$D$4:$AP$190,33,FALSE)</f>
        <v>8</v>
      </c>
      <c r="AO1873" s="51">
        <f>VLOOKUP(H1873,'[5]POB PROY 2017'!$D$4:$AP$190,34,FALSE)</f>
        <v>5</v>
      </c>
      <c r="AP1873" s="51">
        <f>VLOOKUP(H1873,'[5]POB PROY 2017'!$D$4:$AP$190,35,FALSE)</f>
        <v>4</v>
      </c>
      <c r="AQ1873" s="51">
        <f>VLOOKUP(H1873,'[5]POB PROY 2017'!$D$4:$AP$190,36,FALSE)</f>
        <v>34</v>
      </c>
      <c r="AR1873" s="51">
        <f>VLOOKUP(H1873,'[5]POB PROY 2017'!$D$4:$AP$190,37,FALSE)</f>
        <v>28</v>
      </c>
      <c r="AS1873" s="51">
        <f>VLOOKUP(H1873,'[5]POB PROY 2017'!$D$4:$AP$190,38,FALSE)</f>
        <v>129</v>
      </c>
      <c r="AT1873" s="51">
        <f>VLOOKUP(H1873,'[5]POB PROY 2017'!$D$4:$AP$190,39,FALSE)</f>
        <v>14</v>
      </c>
      <c r="AU1873" s="58">
        <v>9964</v>
      </c>
      <c r="AV1873" s="109"/>
      <c r="AW1873" s="109"/>
    </row>
    <row r="1874" spans="1:49" s="33" customFormat="1" ht="12">
      <c r="A1874" s="6">
        <v>1870</v>
      </c>
      <c r="B1874" s="86">
        <v>16135</v>
      </c>
      <c r="C1874" s="76" t="s">
        <v>998</v>
      </c>
      <c r="D1874" s="76" t="s">
        <v>829</v>
      </c>
      <c r="E1874" s="76" t="s">
        <v>934</v>
      </c>
      <c r="F1874" s="44" t="s">
        <v>212</v>
      </c>
      <c r="G1874" s="78" t="s">
        <v>662</v>
      </c>
      <c r="H1874" s="86">
        <v>16135</v>
      </c>
      <c r="I1874" s="16">
        <f t="shared" si="1113"/>
        <v>1120.1953125</v>
      </c>
      <c r="J1874" s="51">
        <f>VLOOKUP(H1874,'[5]POB PROY 2017'!$D$4:$AP$190,3,FALSE)</f>
        <v>28</v>
      </c>
      <c r="K1874" s="51">
        <v>18.1953125</v>
      </c>
      <c r="L1874" s="51">
        <v>29</v>
      </c>
      <c r="M1874" s="51">
        <f>VLOOKUP(H1874,'[5]POB PROY 2017'!$D$4:$AP$190,6,FALSE)</f>
        <v>17</v>
      </c>
      <c r="N1874" s="51">
        <f>VLOOKUP(H1874,'[5]POB PROY 2017'!$D$4:$AP$190,7,FALSE)</f>
        <v>26</v>
      </c>
      <c r="O1874" s="51">
        <f>VLOOKUP(H1874,'[5]POB PROY 2017'!$D$4:$AP$190,8,FALSE)</f>
        <v>27</v>
      </c>
      <c r="P1874" s="51">
        <f>VLOOKUP(H1874,'[5]POB PROY 2017'!$D$4:$AP$190,9,FALSE)</f>
        <v>26</v>
      </c>
      <c r="Q1874" s="51">
        <f>VLOOKUP(H1874,'[5]POB PROY 2017'!$D$4:$AP$190,10,FALSE)</f>
        <v>26</v>
      </c>
      <c r="R1874" s="51">
        <f>VLOOKUP(H1874,'[5]POB PROY 2017'!$D$4:$AP$190,11,FALSE)</f>
        <v>26</v>
      </c>
      <c r="S1874" s="51">
        <f>VLOOKUP(H1874,'[5]POB PROY 2017'!$D$4:$AP$190,12,FALSE)</f>
        <v>25</v>
      </c>
      <c r="T1874" s="51">
        <f>VLOOKUP(H1874,'[5]POB PROY 2017'!$D$4:$AP$190,13,FALSE)</f>
        <v>25</v>
      </c>
      <c r="U1874" s="51">
        <f>VLOOKUP(H1874,'[5]POB PROY 2017'!$D$4:$AP$190,14,FALSE)</f>
        <v>24</v>
      </c>
      <c r="V1874" s="51">
        <f>VLOOKUP(H1874,'[5]POB PROY 2017'!$D$4:$AP$190,15,FALSE)</f>
        <v>23</v>
      </c>
      <c r="W1874" s="51">
        <f>VLOOKUP(H1874,'[5]POB PROY 2017'!$D$4:$AP$190,16,FALSE)</f>
        <v>23</v>
      </c>
      <c r="X1874" s="51">
        <f>VLOOKUP(H1874,'[5]POB PROY 2017'!$D$4:$AP$190,17,FALSE)</f>
        <v>23</v>
      </c>
      <c r="Y1874" s="51">
        <f>VLOOKUP(H1874,'[5]POB PROY 2017'!$D$4:$AP$190,18,FALSE)</f>
        <v>23</v>
      </c>
      <c r="Z1874" s="51">
        <f>VLOOKUP(H1874,'[5]POB PROY 2017'!$D$4:$AP$190,19,FALSE)</f>
        <v>22</v>
      </c>
      <c r="AA1874" s="51">
        <f>VLOOKUP(H1874,'[5]POB PROY 2017'!$D$4:$AP$190,20,FALSE)</f>
        <v>22</v>
      </c>
      <c r="AB1874" s="51">
        <f>VLOOKUP(H1874,'[5]POB PROY 2017'!$D$4:$AP$190,21,FALSE)</f>
        <v>21</v>
      </c>
      <c r="AC1874" s="51">
        <f>VLOOKUP(H1874,'[5]POB PROY 2017'!$D$4:$AP$190,22,FALSE)</f>
        <v>20</v>
      </c>
      <c r="AD1874" s="51">
        <f>VLOOKUP(H1874,'[5]POB PROY 2017'!$D$4:$AP$190,23,FALSE)</f>
        <v>85</v>
      </c>
      <c r="AE1874" s="51">
        <f>VLOOKUP(H1874,'[5]POB PROY 2017'!$D$4:$AP$190,24,FALSE)</f>
        <v>94</v>
      </c>
      <c r="AF1874" s="51">
        <f>VLOOKUP(H1874,'[5]POB PROY 2017'!$D$4:$AP$190,25,FALSE)</f>
        <v>84</v>
      </c>
      <c r="AG1874" s="51">
        <f>VLOOKUP(H1874,'[5]POB PROY 2017'!$D$4:$AP$190,26,FALSE)</f>
        <v>78</v>
      </c>
      <c r="AH1874" s="51">
        <f>VLOOKUP(H1874,'[5]POB PROY 2017'!$D$4:$AP$190,27,FALSE)</f>
        <v>72</v>
      </c>
      <c r="AI1874" s="51">
        <f>VLOOKUP(H1874,'[5]POB PROY 2017'!$D$4:$AP$190,28,FALSE)</f>
        <v>63</v>
      </c>
      <c r="AJ1874" s="51">
        <f>VLOOKUP(H1874,'[5]POB PROY 2017'!$D$4:$AP$190,29,FALSE)</f>
        <v>44</v>
      </c>
      <c r="AK1874" s="51">
        <f>VLOOKUP(H1874,'[5]POB PROY 2017'!$D$4:$AP$190,30,FALSE)</f>
        <v>44</v>
      </c>
      <c r="AL1874" s="51">
        <f>VLOOKUP(H1874,'[5]POB PROY 2017'!$D$4:$AP$190,31,FALSE)</f>
        <v>30</v>
      </c>
      <c r="AM1874" s="51">
        <f>VLOOKUP(H1874,'[5]POB PROY 2017'!$D$4:$AP$190,32,FALSE)</f>
        <v>23</v>
      </c>
      <c r="AN1874" s="51">
        <f>VLOOKUP(H1874,'[5]POB PROY 2017'!$D$4:$AP$190,33,FALSE)</f>
        <v>14</v>
      </c>
      <c r="AO1874" s="51">
        <f>VLOOKUP(H1874,'[5]POB PROY 2017'!$D$4:$AP$190,34,FALSE)</f>
        <v>8</v>
      </c>
      <c r="AP1874" s="51">
        <f>VLOOKUP(H1874,'[5]POB PROY 2017'!$D$4:$AP$190,35,FALSE)</f>
        <v>7</v>
      </c>
      <c r="AQ1874" s="51">
        <f>VLOOKUP(H1874,'[5]POB PROY 2017'!$D$4:$AP$190,36,FALSE)</f>
        <v>57</v>
      </c>
      <c r="AR1874" s="51">
        <f>VLOOKUP(H1874,'[5]POB PROY 2017'!$D$4:$AP$190,37,FALSE)</f>
        <v>46</v>
      </c>
      <c r="AS1874" s="51">
        <f>VLOOKUP(H1874,'[5]POB PROY 2017'!$D$4:$AP$190,38,FALSE)</f>
        <v>216</v>
      </c>
      <c r="AT1874" s="51">
        <f>VLOOKUP(H1874,'[5]POB PROY 2017'!$D$4:$AP$190,39,FALSE)</f>
        <v>26</v>
      </c>
      <c r="AU1874" s="58">
        <v>16135</v>
      </c>
      <c r="AV1874" s="109"/>
      <c r="AW1874" s="109"/>
    </row>
    <row r="1875" spans="1:49" s="33" customFormat="1" ht="12">
      <c r="A1875" s="21">
        <v>1871</v>
      </c>
      <c r="B1875" s="86">
        <v>20868</v>
      </c>
      <c r="C1875" s="76" t="s">
        <v>998</v>
      </c>
      <c r="D1875" s="76" t="s">
        <v>829</v>
      </c>
      <c r="E1875" s="76" t="s">
        <v>934</v>
      </c>
      <c r="F1875" s="44" t="s">
        <v>1002</v>
      </c>
      <c r="G1875" s="39" t="s">
        <v>662</v>
      </c>
      <c r="H1875" s="86">
        <v>20868</v>
      </c>
      <c r="I1875" s="16">
        <f t="shared" si="1113"/>
        <v>601.265625</v>
      </c>
      <c r="J1875" s="51">
        <f>VLOOKUP(H1875,'[5]POB PROY 2017'!$D$4:$AP$190,3,FALSE)</f>
        <v>10</v>
      </c>
      <c r="K1875" s="51">
        <v>19.265625</v>
      </c>
      <c r="L1875" s="51">
        <v>9</v>
      </c>
      <c r="M1875" s="51">
        <f>VLOOKUP(H1875,'[5]POB PROY 2017'!$D$4:$AP$190,6,FALSE)</f>
        <v>19</v>
      </c>
      <c r="N1875" s="51">
        <f>VLOOKUP(H1875,'[5]POB PROY 2017'!$D$4:$AP$190,7,FALSE)</f>
        <v>7</v>
      </c>
      <c r="O1875" s="51">
        <f>VLOOKUP(H1875,'[5]POB PROY 2017'!$D$4:$AP$190,8,FALSE)</f>
        <v>8</v>
      </c>
      <c r="P1875" s="51">
        <f>VLOOKUP(H1875,'[5]POB PROY 2017'!$D$4:$AP$190,9,FALSE)</f>
        <v>14</v>
      </c>
      <c r="Q1875" s="51">
        <f>VLOOKUP(H1875,'[5]POB PROY 2017'!$D$4:$AP$190,10,FALSE)</f>
        <v>14</v>
      </c>
      <c r="R1875" s="51">
        <f>VLOOKUP(H1875,'[5]POB PROY 2017'!$D$4:$AP$190,11,FALSE)</f>
        <v>14</v>
      </c>
      <c r="S1875" s="51">
        <f>VLOOKUP(H1875,'[5]POB PROY 2017'!$D$4:$AP$190,12,FALSE)</f>
        <v>14</v>
      </c>
      <c r="T1875" s="51">
        <f>VLOOKUP(H1875,'[5]POB PROY 2017'!$D$4:$AP$190,13,FALSE)</f>
        <v>13</v>
      </c>
      <c r="U1875" s="51">
        <f>VLOOKUP(H1875,'[5]POB PROY 2017'!$D$4:$AP$190,14,FALSE)</f>
        <v>13</v>
      </c>
      <c r="V1875" s="51">
        <f>VLOOKUP(H1875,'[5]POB PROY 2017'!$D$4:$AP$190,15,FALSE)</f>
        <v>13</v>
      </c>
      <c r="W1875" s="51">
        <f>VLOOKUP(H1875,'[5]POB PROY 2017'!$D$4:$AP$190,16,FALSE)</f>
        <v>13</v>
      </c>
      <c r="X1875" s="51">
        <f>VLOOKUP(H1875,'[5]POB PROY 2017'!$D$4:$AP$190,17,FALSE)</f>
        <v>12</v>
      </c>
      <c r="Y1875" s="51">
        <f>VLOOKUP(H1875,'[5]POB PROY 2017'!$D$4:$AP$190,18,FALSE)</f>
        <v>12</v>
      </c>
      <c r="Z1875" s="51">
        <f>VLOOKUP(H1875,'[5]POB PROY 2017'!$D$4:$AP$190,19,FALSE)</f>
        <v>12</v>
      </c>
      <c r="AA1875" s="51">
        <f>VLOOKUP(H1875,'[5]POB PROY 2017'!$D$4:$AP$190,20,FALSE)</f>
        <v>12</v>
      </c>
      <c r="AB1875" s="51">
        <f>VLOOKUP(H1875,'[5]POB PROY 2017'!$D$4:$AP$190,21,FALSE)</f>
        <v>11</v>
      </c>
      <c r="AC1875" s="51">
        <f>VLOOKUP(H1875,'[5]POB PROY 2017'!$D$4:$AP$190,22,FALSE)</f>
        <v>11</v>
      </c>
      <c r="AD1875" s="51">
        <f>VLOOKUP(H1875,'[5]POB PROY 2017'!$D$4:$AP$190,23,FALSE)</f>
        <v>46</v>
      </c>
      <c r="AE1875" s="51">
        <f>VLOOKUP(H1875,'[5]POB PROY 2017'!$D$4:$AP$190,24,FALSE)</f>
        <v>51</v>
      </c>
      <c r="AF1875" s="51">
        <f>VLOOKUP(H1875,'[5]POB PROY 2017'!$D$4:$AP$190,25,FALSE)</f>
        <v>46</v>
      </c>
      <c r="AG1875" s="51">
        <f>VLOOKUP(H1875,'[5]POB PROY 2017'!$D$4:$AP$190,26,FALSE)</f>
        <v>43</v>
      </c>
      <c r="AH1875" s="51">
        <f>VLOOKUP(H1875,'[5]POB PROY 2017'!$D$4:$AP$190,27,FALSE)</f>
        <v>39</v>
      </c>
      <c r="AI1875" s="51">
        <f>VLOOKUP(H1875,'[5]POB PROY 2017'!$D$4:$AP$190,28,FALSE)</f>
        <v>34</v>
      </c>
      <c r="AJ1875" s="51">
        <f>VLOOKUP(H1875,'[5]POB PROY 2017'!$D$4:$AP$190,29,FALSE)</f>
        <v>24</v>
      </c>
      <c r="AK1875" s="51">
        <f>VLOOKUP(H1875,'[5]POB PROY 2017'!$D$4:$AP$190,30,FALSE)</f>
        <v>24</v>
      </c>
      <c r="AL1875" s="51">
        <f>VLOOKUP(H1875,'[5]POB PROY 2017'!$D$4:$AP$190,31,FALSE)</f>
        <v>16</v>
      </c>
      <c r="AM1875" s="51">
        <f>VLOOKUP(H1875,'[5]POB PROY 2017'!$D$4:$AP$190,32,FALSE)</f>
        <v>12</v>
      </c>
      <c r="AN1875" s="51">
        <f>VLOOKUP(H1875,'[5]POB PROY 2017'!$D$4:$AP$190,33,FALSE)</f>
        <v>7</v>
      </c>
      <c r="AO1875" s="51">
        <f>VLOOKUP(H1875,'[5]POB PROY 2017'!$D$4:$AP$190,34,FALSE)</f>
        <v>5</v>
      </c>
      <c r="AP1875" s="51">
        <f>VLOOKUP(H1875,'[5]POB PROY 2017'!$D$4:$AP$190,35,FALSE)</f>
        <v>4</v>
      </c>
      <c r="AQ1875" s="51">
        <f>VLOOKUP(H1875,'[5]POB PROY 2017'!$D$4:$AP$190,36,FALSE)</f>
        <v>31</v>
      </c>
      <c r="AR1875" s="51">
        <f>VLOOKUP(H1875,'[5]POB PROY 2017'!$D$4:$AP$190,37,FALSE)</f>
        <v>25</v>
      </c>
      <c r="AS1875" s="51">
        <f>VLOOKUP(H1875,'[5]POB PROY 2017'!$D$4:$AP$190,38,FALSE)</f>
        <v>117</v>
      </c>
      <c r="AT1875" s="51">
        <f>VLOOKUP(H1875,'[5]POB PROY 2017'!$D$4:$AP$190,39,FALSE)</f>
        <v>14</v>
      </c>
      <c r="AU1875" s="58">
        <v>20868</v>
      </c>
      <c r="AV1875" s="109"/>
      <c r="AW1875" s="109"/>
    </row>
    <row r="1876" spans="1:49" s="33" customFormat="1" ht="12">
      <c r="A1876" s="21">
        <v>1872</v>
      </c>
      <c r="B1876" s="91">
        <v>0</v>
      </c>
      <c r="C1876" s="71"/>
      <c r="D1876" s="71"/>
      <c r="E1876" s="71"/>
      <c r="F1876" s="72" t="s">
        <v>1125</v>
      </c>
      <c r="G1876" s="73"/>
      <c r="H1876" s="91">
        <v>0</v>
      </c>
      <c r="I1876" s="104">
        <f t="shared" si="1113"/>
        <v>20364</v>
      </c>
      <c r="J1876" s="74">
        <f>SUM(J1877:J1889)</f>
        <v>347</v>
      </c>
      <c r="K1876" s="74">
        <f t="shared" ref="K1876:AT1876" si="1120">SUM(K1877:K1889)</f>
        <v>372</v>
      </c>
      <c r="L1876" s="74">
        <f t="shared" si="1120"/>
        <v>405</v>
      </c>
      <c r="M1876" s="74">
        <f t="shared" si="1120"/>
        <v>473</v>
      </c>
      <c r="N1876" s="74">
        <f t="shared" si="1120"/>
        <v>422</v>
      </c>
      <c r="O1876" s="74">
        <f t="shared" si="1120"/>
        <v>464</v>
      </c>
      <c r="P1876" s="74">
        <f t="shared" si="1120"/>
        <v>536</v>
      </c>
      <c r="Q1876" s="74">
        <f t="shared" si="1120"/>
        <v>536</v>
      </c>
      <c r="R1876" s="74">
        <f t="shared" si="1120"/>
        <v>532</v>
      </c>
      <c r="S1876" s="74">
        <f t="shared" si="1120"/>
        <v>523</v>
      </c>
      <c r="T1876" s="74">
        <f t="shared" si="1120"/>
        <v>510</v>
      </c>
      <c r="U1876" s="74">
        <f t="shared" si="1120"/>
        <v>493</v>
      </c>
      <c r="V1876" s="74">
        <f t="shared" si="1120"/>
        <v>477</v>
      </c>
      <c r="W1876" s="74">
        <f t="shared" si="1120"/>
        <v>464</v>
      </c>
      <c r="X1876" s="74">
        <f t="shared" si="1120"/>
        <v>453</v>
      </c>
      <c r="Y1876" s="74">
        <f t="shared" si="1120"/>
        <v>441</v>
      </c>
      <c r="Z1876" s="74">
        <f t="shared" si="1120"/>
        <v>430</v>
      </c>
      <c r="AA1876" s="74">
        <f t="shared" si="1120"/>
        <v>414</v>
      </c>
      <c r="AB1876" s="74">
        <f t="shared" si="1120"/>
        <v>392</v>
      </c>
      <c r="AC1876" s="74">
        <f t="shared" si="1120"/>
        <v>368</v>
      </c>
      <c r="AD1876" s="74">
        <f t="shared" si="1120"/>
        <v>1610</v>
      </c>
      <c r="AE1876" s="74">
        <f t="shared" si="1120"/>
        <v>1790</v>
      </c>
      <c r="AF1876" s="74">
        <f t="shared" si="1120"/>
        <v>1577</v>
      </c>
      <c r="AG1876" s="74">
        <f t="shared" si="1120"/>
        <v>1434</v>
      </c>
      <c r="AH1876" s="74">
        <f t="shared" si="1120"/>
        <v>1234</v>
      </c>
      <c r="AI1876" s="74">
        <f t="shared" si="1120"/>
        <v>947</v>
      </c>
      <c r="AJ1876" s="74">
        <f t="shared" si="1120"/>
        <v>789</v>
      </c>
      <c r="AK1876" s="74">
        <f t="shared" si="1120"/>
        <v>591</v>
      </c>
      <c r="AL1876" s="74">
        <f t="shared" si="1120"/>
        <v>526</v>
      </c>
      <c r="AM1876" s="74">
        <f t="shared" si="1120"/>
        <v>350</v>
      </c>
      <c r="AN1876" s="74">
        <f t="shared" si="1120"/>
        <v>199</v>
      </c>
      <c r="AO1876" s="74">
        <f t="shared" si="1120"/>
        <v>139</v>
      </c>
      <c r="AP1876" s="74">
        <f t="shared" si="1120"/>
        <v>126</v>
      </c>
      <c r="AQ1876" s="74">
        <f t="shared" si="1120"/>
        <v>1145</v>
      </c>
      <c r="AR1876" s="74">
        <f t="shared" si="1120"/>
        <v>889</v>
      </c>
      <c r="AS1876" s="74">
        <f t="shared" si="1120"/>
        <v>3942</v>
      </c>
      <c r="AT1876" s="74">
        <f t="shared" si="1120"/>
        <v>413</v>
      </c>
      <c r="AU1876" s="107">
        <v>0</v>
      </c>
      <c r="AV1876" s="109"/>
      <c r="AW1876" s="109"/>
    </row>
    <row r="1877" spans="1:49" s="33" customFormat="1" ht="12">
      <c r="A1877" s="6">
        <v>1873</v>
      </c>
      <c r="B1877" s="86">
        <v>4279</v>
      </c>
      <c r="C1877" s="76" t="s">
        <v>998</v>
      </c>
      <c r="D1877" s="76" t="s">
        <v>941</v>
      </c>
      <c r="E1877" s="76" t="s">
        <v>977</v>
      </c>
      <c r="F1877" s="44" t="s">
        <v>978</v>
      </c>
      <c r="G1877" s="78" t="s">
        <v>680</v>
      </c>
      <c r="H1877" s="86">
        <v>4279</v>
      </c>
      <c r="I1877" s="16">
        <f t="shared" si="1113"/>
        <v>3106</v>
      </c>
      <c r="J1877" s="51">
        <f>VLOOKUP(H1877,'[5]POB PROY 2017'!$D$4:$AP$190,3,FALSE)</f>
        <v>46</v>
      </c>
      <c r="K1877" s="51">
        <v>60</v>
      </c>
      <c r="L1877" s="51">
        <v>53</v>
      </c>
      <c r="M1877" s="51">
        <f>VLOOKUP(H1877,'[5]POB PROY 2017'!$D$4:$AP$190,6,FALSE)</f>
        <v>58</v>
      </c>
      <c r="N1877" s="51">
        <f>VLOOKUP(H1877,'[5]POB PROY 2017'!$D$4:$AP$190,7,FALSE)</f>
        <v>58</v>
      </c>
      <c r="O1877" s="51">
        <f>VLOOKUP(H1877,'[5]POB PROY 2017'!$D$4:$AP$190,8,FALSE)</f>
        <v>54</v>
      </c>
      <c r="P1877" s="51">
        <f>VLOOKUP(H1877,'[5]POB PROY 2017'!$D$4:$AP$190,9,FALSE)</f>
        <v>82</v>
      </c>
      <c r="Q1877" s="51">
        <f>VLOOKUP(H1877,'[5]POB PROY 2017'!$D$4:$AP$190,10,FALSE)</f>
        <v>82</v>
      </c>
      <c r="R1877" s="51">
        <f>VLOOKUP(H1877,'[5]POB PROY 2017'!$D$4:$AP$190,11,FALSE)</f>
        <v>84</v>
      </c>
      <c r="S1877" s="51">
        <f>VLOOKUP(H1877,'[5]POB PROY 2017'!$D$4:$AP$190,12,FALSE)</f>
        <v>81</v>
      </c>
      <c r="T1877" s="51">
        <f>VLOOKUP(H1877,'[5]POB PROY 2017'!$D$4:$AP$190,13,FALSE)</f>
        <v>80</v>
      </c>
      <c r="U1877" s="51">
        <f>VLOOKUP(H1877,'[5]POB PROY 2017'!$D$4:$AP$190,14,FALSE)</f>
        <v>77</v>
      </c>
      <c r="V1877" s="51">
        <f>VLOOKUP(H1877,'[5]POB PROY 2017'!$D$4:$AP$190,15,FALSE)</f>
        <v>74</v>
      </c>
      <c r="W1877" s="51">
        <f>VLOOKUP(H1877,'[5]POB PROY 2017'!$D$4:$AP$190,16,FALSE)</f>
        <v>70</v>
      </c>
      <c r="X1877" s="51">
        <f>VLOOKUP(H1877,'[5]POB PROY 2017'!$D$4:$AP$190,17,FALSE)</f>
        <v>70</v>
      </c>
      <c r="Y1877" s="51">
        <f>VLOOKUP(H1877,'[5]POB PROY 2017'!$D$4:$AP$190,18,FALSE)</f>
        <v>69</v>
      </c>
      <c r="Z1877" s="51">
        <f>VLOOKUP(H1877,'[5]POB PROY 2017'!$D$4:$AP$190,19,FALSE)</f>
        <v>66</v>
      </c>
      <c r="AA1877" s="51">
        <f>VLOOKUP(H1877,'[5]POB PROY 2017'!$D$4:$AP$190,20,FALSE)</f>
        <v>62</v>
      </c>
      <c r="AB1877" s="51">
        <f>VLOOKUP(H1877,'[5]POB PROY 2017'!$D$4:$AP$190,21,FALSE)</f>
        <v>61</v>
      </c>
      <c r="AC1877" s="51">
        <f>VLOOKUP(H1877,'[5]POB PROY 2017'!$D$4:$AP$190,22,FALSE)</f>
        <v>58</v>
      </c>
      <c r="AD1877" s="51">
        <f>VLOOKUP(H1877,'[5]POB PROY 2017'!$D$4:$AP$190,23,FALSE)</f>
        <v>250</v>
      </c>
      <c r="AE1877" s="51">
        <f>VLOOKUP(H1877,'[5]POB PROY 2017'!$D$4:$AP$190,24,FALSE)</f>
        <v>277</v>
      </c>
      <c r="AF1877" s="51">
        <f>VLOOKUP(H1877,'[5]POB PROY 2017'!$D$4:$AP$190,25,FALSE)</f>
        <v>246</v>
      </c>
      <c r="AG1877" s="51">
        <f>VLOOKUP(H1877,'[5]POB PROY 2017'!$D$4:$AP$190,26,FALSE)</f>
        <v>224</v>
      </c>
      <c r="AH1877" s="51">
        <f>VLOOKUP(H1877,'[5]POB PROY 2017'!$D$4:$AP$190,27,FALSE)</f>
        <v>191</v>
      </c>
      <c r="AI1877" s="51">
        <f>VLOOKUP(H1877,'[5]POB PROY 2017'!$D$4:$AP$190,28,FALSE)</f>
        <v>147</v>
      </c>
      <c r="AJ1877" s="51">
        <f>VLOOKUP(H1877,'[5]POB PROY 2017'!$D$4:$AP$190,29,FALSE)</f>
        <v>124</v>
      </c>
      <c r="AK1877" s="51">
        <f>VLOOKUP(H1877,'[5]POB PROY 2017'!$D$4:$AP$190,30,FALSE)</f>
        <v>93</v>
      </c>
      <c r="AL1877" s="51">
        <f>VLOOKUP(H1877,'[5]POB PROY 2017'!$D$4:$AP$190,31,FALSE)</f>
        <v>82</v>
      </c>
      <c r="AM1877" s="51">
        <f>VLOOKUP(H1877,'[5]POB PROY 2017'!$D$4:$AP$190,32,FALSE)</f>
        <v>55</v>
      </c>
      <c r="AN1877" s="51">
        <f>VLOOKUP(H1877,'[5]POB PROY 2017'!$D$4:$AP$190,33,FALSE)</f>
        <v>30</v>
      </c>
      <c r="AO1877" s="51">
        <f>VLOOKUP(H1877,'[5]POB PROY 2017'!$D$4:$AP$190,34,FALSE)</f>
        <v>21</v>
      </c>
      <c r="AP1877" s="51">
        <f>VLOOKUP(H1877,'[5]POB PROY 2017'!$D$4:$AP$190,35,FALSE)</f>
        <v>21</v>
      </c>
      <c r="AQ1877" s="51">
        <f>VLOOKUP(H1877,'[5]POB PROY 2017'!$D$4:$AP$190,36,FALSE)</f>
        <v>178</v>
      </c>
      <c r="AR1877" s="51">
        <f>VLOOKUP(H1877,'[5]POB PROY 2017'!$D$4:$AP$190,37,FALSE)</f>
        <v>138</v>
      </c>
      <c r="AS1877" s="51">
        <f>VLOOKUP(H1877,'[5]POB PROY 2017'!$D$4:$AP$190,38,FALSE)</f>
        <v>612</v>
      </c>
      <c r="AT1877" s="51">
        <f>VLOOKUP(H1877,'[5]POB PROY 2017'!$D$4:$AP$190,39,FALSE)</f>
        <v>67</v>
      </c>
      <c r="AU1877" s="58">
        <v>4279</v>
      </c>
      <c r="AV1877" s="109"/>
      <c r="AW1877" s="109"/>
    </row>
    <row r="1878" spans="1:49" s="33" customFormat="1" ht="12">
      <c r="A1878" s="21">
        <v>1874</v>
      </c>
      <c r="B1878" s="86">
        <v>4280</v>
      </c>
      <c r="C1878" s="76" t="s">
        <v>998</v>
      </c>
      <c r="D1878" s="76" t="s">
        <v>941</v>
      </c>
      <c r="E1878" s="76" t="s">
        <v>977</v>
      </c>
      <c r="F1878" s="44" t="s">
        <v>979</v>
      </c>
      <c r="G1878" s="78" t="s">
        <v>680</v>
      </c>
      <c r="H1878" s="86">
        <v>4280</v>
      </c>
      <c r="I1878" s="16">
        <f t="shared" si="1113"/>
        <v>1967</v>
      </c>
      <c r="J1878" s="51">
        <f>VLOOKUP(H1878,'[5]POB PROY 2017'!$D$4:$AP$190,3,FALSE)</f>
        <v>21</v>
      </c>
      <c r="K1878" s="51">
        <v>26</v>
      </c>
      <c r="L1878" s="51">
        <v>32</v>
      </c>
      <c r="M1878" s="51">
        <f>VLOOKUP(H1878,'[5]POB PROY 2017'!$D$4:$AP$190,6,FALSE)</f>
        <v>22</v>
      </c>
      <c r="N1878" s="51">
        <f>VLOOKUP(H1878,'[5]POB PROY 2017'!$D$4:$AP$190,7,FALSE)</f>
        <v>30</v>
      </c>
      <c r="O1878" s="51">
        <f>VLOOKUP(H1878,'[5]POB PROY 2017'!$D$4:$AP$190,8,FALSE)</f>
        <v>39</v>
      </c>
      <c r="P1878" s="51">
        <f>VLOOKUP(H1878,'[5]POB PROY 2017'!$D$4:$AP$190,9,FALSE)</f>
        <v>54</v>
      </c>
      <c r="Q1878" s="51">
        <f>VLOOKUP(H1878,'[5]POB PROY 2017'!$D$4:$AP$190,10,FALSE)</f>
        <v>54</v>
      </c>
      <c r="R1878" s="51">
        <f>VLOOKUP(H1878,'[5]POB PROY 2017'!$D$4:$AP$190,11,FALSE)</f>
        <v>53</v>
      </c>
      <c r="S1878" s="51">
        <f>VLOOKUP(H1878,'[5]POB PROY 2017'!$D$4:$AP$190,12,FALSE)</f>
        <v>53</v>
      </c>
      <c r="T1878" s="51">
        <f>VLOOKUP(H1878,'[5]POB PROY 2017'!$D$4:$AP$190,13,FALSE)</f>
        <v>51</v>
      </c>
      <c r="U1878" s="51">
        <f>VLOOKUP(H1878,'[5]POB PROY 2017'!$D$4:$AP$190,14,FALSE)</f>
        <v>50</v>
      </c>
      <c r="V1878" s="51">
        <f>VLOOKUP(H1878,'[5]POB PROY 2017'!$D$4:$AP$190,15,FALSE)</f>
        <v>48</v>
      </c>
      <c r="W1878" s="51">
        <f>VLOOKUP(H1878,'[5]POB PROY 2017'!$D$4:$AP$190,16,FALSE)</f>
        <v>47</v>
      </c>
      <c r="X1878" s="51">
        <f>VLOOKUP(H1878,'[5]POB PROY 2017'!$D$4:$AP$190,17,FALSE)</f>
        <v>46</v>
      </c>
      <c r="Y1878" s="51">
        <f>VLOOKUP(H1878,'[5]POB PROY 2017'!$D$4:$AP$190,18,FALSE)</f>
        <v>44</v>
      </c>
      <c r="Z1878" s="51">
        <f>VLOOKUP(H1878,'[5]POB PROY 2017'!$D$4:$AP$190,19,FALSE)</f>
        <v>43</v>
      </c>
      <c r="AA1878" s="51">
        <f>VLOOKUP(H1878,'[5]POB PROY 2017'!$D$4:$AP$190,20,FALSE)</f>
        <v>42</v>
      </c>
      <c r="AB1878" s="51">
        <f>VLOOKUP(H1878,'[5]POB PROY 2017'!$D$4:$AP$190,21,FALSE)</f>
        <v>39</v>
      </c>
      <c r="AC1878" s="51">
        <f>VLOOKUP(H1878,'[5]POB PROY 2017'!$D$4:$AP$190,22,FALSE)</f>
        <v>37</v>
      </c>
      <c r="AD1878" s="51">
        <f>VLOOKUP(H1878,'[5]POB PROY 2017'!$D$4:$AP$190,23,FALSE)</f>
        <v>162</v>
      </c>
      <c r="AE1878" s="51">
        <f>VLOOKUP(H1878,'[5]POB PROY 2017'!$D$4:$AP$190,24,FALSE)</f>
        <v>180</v>
      </c>
      <c r="AF1878" s="51">
        <f>VLOOKUP(H1878,'[5]POB PROY 2017'!$D$4:$AP$190,25,FALSE)</f>
        <v>158</v>
      </c>
      <c r="AG1878" s="51">
        <f>VLOOKUP(H1878,'[5]POB PROY 2017'!$D$4:$AP$190,26,FALSE)</f>
        <v>144</v>
      </c>
      <c r="AH1878" s="51">
        <f>VLOOKUP(H1878,'[5]POB PROY 2017'!$D$4:$AP$190,27,FALSE)</f>
        <v>124</v>
      </c>
      <c r="AI1878" s="51">
        <f>VLOOKUP(H1878,'[5]POB PROY 2017'!$D$4:$AP$190,28,FALSE)</f>
        <v>95</v>
      </c>
      <c r="AJ1878" s="51">
        <f>VLOOKUP(H1878,'[5]POB PROY 2017'!$D$4:$AP$190,29,FALSE)</f>
        <v>79</v>
      </c>
      <c r="AK1878" s="51">
        <f>VLOOKUP(H1878,'[5]POB PROY 2017'!$D$4:$AP$190,30,FALSE)</f>
        <v>59</v>
      </c>
      <c r="AL1878" s="51">
        <f>VLOOKUP(H1878,'[5]POB PROY 2017'!$D$4:$AP$190,31,FALSE)</f>
        <v>53</v>
      </c>
      <c r="AM1878" s="51">
        <f>VLOOKUP(H1878,'[5]POB PROY 2017'!$D$4:$AP$190,32,FALSE)</f>
        <v>35</v>
      </c>
      <c r="AN1878" s="51">
        <f>VLOOKUP(H1878,'[5]POB PROY 2017'!$D$4:$AP$190,33,FALSE)</f>
        <v>20</v>
      </c>
      <c r="AO1878" s="51">
        <f>VLOOKUP(H1878,'[5]POB PROY 2017'!$D$4:$AP$190,34,FALSE)</f>
        <v>14</v>
      </c>
      <c r="AP1878" s="51">
        <f>VLOOKUP(H1878,'[5]POB PROY 2017'!$D$4:$AP$190,35,FALSE)</f>
        <v>13</v>
      </c>
      <c r="AQ1878" s="51">
        <f>VLOOKUP(H1878,'[5]POB PROY 2017'!$D$4:$AP$190,36,FALSE)</f>
        <v>115</v>
      </c>
      <c r="AR1878" s="51">
        <f>VLOOKUP(H1878,'[5]POB PROY 2017'!$D$4:$AP$190,37,FALSE)</f>
        <v>89</v>
      </c>
      <c r="AS1878" s="51">
        <f>VLOOKUP(H1878,'[5]POB PROY 2017'!$D$4:$AP$190,38,FALSE)</f>
        <v>396</v>
      </c>
      <c r="AT1878" s="51">
        <f>VLOOKUP(H1878,'[5]POB PROY 2017'!$D$4:$AP$190,39,FALSE)</f>
        <v>28</v>
      </c>
      <c r="AU1878" s="58">
        <v>4280</v>
      </c>
      <c r="AV1878" s="109"/>
      <c r="AW1878" s="109"/>
    </row>
    <row r="1879" spans="1:49" s="33" customFormat="1" ht="12">
      <c r="A1879" s="21">
        <v>1875</v>
      </c>
      <c r="B1879" s="86">
        <v>4284</v>
      </c>
      <c r="C1879" s="76" t="s">
        <v>998</v>
      </c>
      <c r="D1879" s="76" t="s">
        <v>941</v>
      </c>
      <c r="E1879" s="76" t="s">
        <v>977</v>
      </c>
      <c r="F1879" s="44" t="s">
        <v>980</v>
      </c>
      <c r="G1879" s="78" t="s">
        <v>680</v>
      </c>
      <c r="H1879" s="86">
        <v>4284</v>
      </c>
      <c r="I1879" s="16">
        <f t="shared" si="1113"/>
        <v>2805</v>
      </c>
      <c r="J1879" s="51">
        <f>VLOOKUP(H1879,'[5]POB PROY 2017'!$D$4:$AP$190,3,FALSE)</f>
        <v>45</v>
      </c>
      <c r="K1879" s="51">
        <v>52</v>
      </c>
      <c r="L1879" s="51">
        <v>68</v>
      </c>
      <c r="M1879" s="51">
        <f>VLOOKUP(H1879,'[5]POB PROY 2017'!$D$4:$AP$190,6,FALSE)</f>
        <v>69</v>
      </c>
      <c r="N1879" s="51">
        <f>VLOOKUP(H1879,'[5]POB PROY 2017'!$D$4:$AP$190,7,FALSE)</f>
        <v>72</v>
      </c>
      <c r="O1879" s="51">
        <f>VLOOKUP(H1879,'[5]POB PROY 2017'!$D$4:$AP$190,8,FALSE)</f>
        <v>99</v>
      </c>
      <c r="P1879" s="51">
        <f>VLOOKUP(H1879,'[5]POB PROY 2017'!$D$4:$AP$190,9,FALSE)</f>
        <v>72</v>
      </c>
      <c r="Q1879" s="51">
        <f>VLOOKUP(H1879,'[5]POB PROY 2017'!$D$4:$AP$190,10,FALSE)</f>
        <v>72</v>
      </c>
      <c r="R1879" s="51">
        <f>VLOOKUP(H1879,'[5]POB PROY 2017'!$D$4:$AP$190,11,FALSE)</f>
        <v>71</v>
      </c>
      <c r="S1879" s="51">
        <f>VLOOKUP(H1879,'[5]POB PROY 2017'!$D$4:$AP$190,12,FALSE)</f>
        <v>70</v>
      </c>
      <c r="T1879" s="51">
        <f>VLOOKUP(H1879,'[5]POB PROY 2017'!$D$4:$AP$190,13,FALSE)</f>
        <v>68</v>
      </c>
      <c r="U1879" s="51">
        <f>VLOOKUP(H1879,'[5]POB PROY 2017'!$D$4:$AP$190,14,FALSE)</f>
        <v>66</v>
      </c>
      <c r="V1879" s="51">
        <f>VLOOKUP(H1879,'[5]POB PROY 2017'!$D$4:$AP$190,15,FALSE)</f>
        <v>64</v>
      </c>
      <c r="W1879" s="51">
        <f>VLOOKUP(H1879,'[5]POB PROY 2017'!$D$4:$AP$190,16,FALSE)</f>
        <v>62</v>
      </c>
      <c r="X1879" s="51">
        <f>VLOOKUP(H1879,'[5]POB PROY 2017'!$D$4:$AP$190,17,FALSE)</f>
        <v>61</v>
      </c>
      <c r="Y1879" s="51">
        <f>VLOOKUP(H1879,'[5]POB PROY 2017'!$D$4:$AP$190,18,FALSE)</f>
        <v>59</v>
      </c>
      <c r="Z1879" s="51">
        <f>VLOOKUP(H1879,'[5]POB PROY 2017'!$D$4:$AP$190,19,FALSE)</f>
        <v>58</v>
      </c>
      <c r="AA1879" s="51">
        <f>VLOOKUP(H1879,'[5]POB PROY 2017'!$D$4:$AP$190,20,FALSE)</f>
        <v>56</v>
      </c>
      <c r="AB1879" s="51">
        <f>VLOOKUP(H1879,'[5]POB PROY 2017'!$D$4:$AP$190,21,FALSE)</f>
        <v>53</v>
      </c>
      <c r="AC1879" s="51">
        <f>VLOOKUP(H1879,'[5]POB PROY 2017'!$D$4:$AP$190,22,FALSE)</f>
        <v>49</v>
      </c>
      <c r="AD1879" s="51">
        <f>VLOOKUP(H1879,'[5]POB PROY 2017'!$D$4:$AP$190,23,FALSE)</f>
        <v>216</v>
      </c>
      <c r="AE1879" s="51">
        <f>VLOOKUP(H1879,'[5]POB PROY 2017'!$D$4:$AP$190,24,FALSE)</f>
        <v>240</v>
      </c>
      <c r="AF1879" s="51">
        <f>VLOOKUP(H1879,'[5]POB PROY 2017'!$D$4:$AP$190,25,FALSE)</f>
        <v>212</v>
      </c>
      <c r="AG1879" s="51">
        <f>VLOOKUP(H1879,'[5]POB PROY 2017'!$D$4:$AP$190,26,FALSE)</f>
        <v>192</v>
      </c>
      <c r="AH1879" s="51">
        <f>VLOOKUP(H1879,'[5]POB PROY 2017'!$D$4:$AP$190,27,FALSE)</f>
        <v>166</v>
      </c>
      <c r="AI1879" s="51">
        <f>VLOOKUP(H1879,'[5]POB PROY 2017'!$D$4:$AP$190,28,FALSE)</f>
        <v>127</v>
      </c>
      <c r="AJ1879" s="51">
        <f>VLOOKUP(H1879,'[5]POB PROY 2017'!$D$4:$AP$190,29,FALSE)</f>
        <v>106</v>
      </c>
      <c r="AK1879" s="51">
        <f>VLOOKUP(H1879,'[5]POB PROY 2017'!$D$4:$AP$190,30,FALSE)</f>
        <v>79</v>
      </c>
      <c r="AL1879" s="51">
        <f>VLOOKUP(H1879,'[5]POB PROY 2017'!$D$4:$AP$190,31,FALSE)</f>
        <v>71</v>
      </c>
      <c r="AM1879" s="51">
        <f>VLOOKUP(H1879,'[5]POB PROY 2017'!$D$4:$AP$190,32,FALSE)</f>
        <v>47</v>
      </c>
      <c r="AN1879" s="51">
        <f>VLOOKUP(H1879,'[5]POB PROY 2017'!$D$4:$AP$190,33,FALSE)</f>
        <v>27</v>
      </c>
      <c r="AO1879" s="51">
        <f>VLOOKUP(H1879,'[5]POB PROY 2017'!$D$4:$AP$190,34,FALSE)</f>
        <v>19</v>
      </c>
      <c r="AP1879" s="51">
        <f>VLOOKUP(H1879,'[5]POB PROY 2017'!$D$4:$AP$190,35,FALSE)</f>
        <v>17</v>
      </c>
      <c r="AQ1879" s="51">
        <f>VLOOKUP(H1879,'[5]POB PROY 2017'!$D$4:$AP$190,36,FALSE)</f>
        <v>154</v>
      </c>
      <c r="AR1879" s="51">
        <f>VLOOKUP(H1879,'[5]POB PROY 2017'!$D$4:$AP$190,37,FALSE)</f>
        <v>119</v>
      </c>
      <c r="AS1879" s="51">
        <f>VLOOKUP(H1879,'[5]POB PROY 2017'!$D$4:$AP$190,38,FALSE)</f>
        <v>529</v>
      </c>
      <c r="AT1879" s="51">
        <f>VLOOKUP(H1879,'[5]POB PROY 2017'!$D$4:$AP$190,39,FALSE)</f>
        <v>59</v>
      </c>
      <c r="AU1879" s="58">
        <v>4284</v>
      </c>
      <c r="AV1879" s="109"/>
      <c r="AW1879" s="109"/>
    </row>
    <row r="1880" spans="1:49" s="33" customFormat="1" ht="12">
      <c r="A1880" s="6">
        <v>1876</v>
      </c>
      <c r="B1880" s="86">
        <v>4281</v>
      </c>
      <c r="C1880" s="41" t="s">
        <v>998</v>
      </c>
      <c r="D1880" s="41" t="s">
        <v>941</v>
      </c>
      <c r="E1880" s="57" t="s">
        <v>977</v>
      </c>
      <c r="F1880" s="44" t="s">
        <v>981</v>
      </c>
      <c r="G1880" s="39" t="s">
        <v>680</v>
      </c>
      <c r="H1880" s="86">
        <v>4281</v>
      </c>
      <c r="I1880" s="16">
        <f t="shared" si="1113"/>
        <v>2574</v>
      </c>
      <c r="J1880" s="51">
        <f>VLOOKUP(H1880,'[5]POB PROY 2017'!$D$4:$AP$190,3,FALSE)</f>
        <v>32</v>
      </c>
      <c r="K1880" s="51">
        <v>42</v>
      </c>
      <c r="L1880" s="51">
        <v>52</v>
      </c>
      <c r="M1880" s="51">
        <f>VLOOKUP(H1880,'[5]POB PROY 2017'!$D$4:$AP$190,6,FALSE)</f>
        <v>62</v>
      </c>
      <c r="N1880" s="51">
        <f>VLOOKUP(H1880,'[5]POB PROY 2017'!$D$4:$AP$190,7,FALSE)</f>
        <v>42</v>
      </c>
      <c r="O1880" s="51">
        <f>VLOOKUP(H1880,'[5]POB PROY 2017'!$D$4:$AP$190,8,FALSE)</f>
        <v>50</v>
      </c>
      <c r="P1880" s="51">
        <f>VLOOKUP(H1880,'[5]POB PROY 2017'!$D$4:$AP$190,9,FALSE)</f>
        <v>69</v>
      </c>
      <c r="Q1880" s="51">
        <f>VLOOKUP(H1880,'[5]POB PROY 2017'!$D$4:$AP$190,10,FALSE)</f>
        <v>69</v>
      </c>
      <c r="R1880" s="51">
        <f>VLOOKUP(H1880,'[5]POB PROY 2017'!$D$4:$AP$190,11,FALSE)</f>
        <v>68</v>
      </c>
      <c r="S1880" s="51">
        <f>VLOOKUP(H1880,'[5]POB PROY 2017'!$D$4:$AP$190,12,FALSE)</f>
        <v>67</v>
      </c>
      <c r="T1880" s="51">
        <f>VLOOKUP(H1880,'[5]POB PROY 2017'!$D$4:$AP$190,13,FALSE)</f>
        <v>65</v>
      </c>
      <c r="U1880" s="51">
        <f>VLOOKUP(H1880,'[5]POB PROY 2017'!$D$4:$AP$190,14,FALSE)</f>
        <v>63</v>
      </c>
      <c r="V1880" s="51">
        <f>VLOOKUP(H1880,'[5]POB PROY 2017'!$D$4:$AP$190,15,FALSE)</f>
        <v>61</v>
      </c>
      <c r="W1880" s="51">
        <f>VLOOKUP(H1880,'[5]POB PROY 2017'!$D$4:$AP$190,16,FALSE)</f>
        <v>60</v>
      </c>
      <c r="X1880" s="51">
        <f>VLOOKUP(H1880,'[5]POB PROY 2017'!$D$4:$AP$190,17,FALSE)</f>
        <v>58</v>
      </c>
      <c r="Y1880" s="51">
        <f>VLOOKUP(H1880,'[5]POB PROY 2017'!$D$4:$AP$190,18,FALSE)</f>
        <v>57</v>
      </c>
      <c r="Z1880" s="51">
        <f>VLOOKUP(H1880,'[5]POB PROY 2017'!$D$4:$AP$190,19,FALSE)</f>
        <v>55</v>
      </c>
      <c r="AA1880" s="51">
        <f>VLOOKUP(H1880,'[5]POB PROY 2017'!$D$4:$AP$190,20,FALSE)</f>
        <v>53</v>
      </c>
      <c r="AB1880" s="51">
        <f>VLOOKUP(H1880,'[5]POB PROY 2017'!$D$4:$AP$190,21,FALSE)</f>
        <v>50</v>
      </c>
      <c r="AC1880" s="51">
        <f>VLOOKUP(H1880,'[5]POB PROY 2017'!$D$4:$AP$190,22,FALSE)</f>
        <v>47</v>
      </c>
      <c r="AD1880" s="51">
        <f>VLOOKUP(H1880,'[5]POB PROY 2017'!$D$4:$AP$190,23,FALSE)</f>
        <v>207</v>
      </c>
      <c r="AE1880" s="51">
        <f>VLOOKUP(H1880,'[5]POB PROY 2017'!$D$4:$AP$190,24,FALSE)</f>
        <v>230</v>
      </c>
      <c r="AF1880" s="51">
        <f>VLOOKUP(H1880,'[5]POB PROY 2017'!$D$4:$AP$190,25,FALSE)</f>
        <v>202</v>
      </c>
      <c r="AG1880" s="51">
        <f>VLOOKUP(H1880,'[5]POB PROY 2017'!$D$4:$AP$190,26,FALSE)</f>
        <v>184</v>
      </c>
      <c r="AH1880" s="51">
        <f>VLOOKUP(H1880,'[5]POB PROY 2017'!$D$4:$AP$190,27,FALSE)</f>
        <v>158</v>
      </c>
      <c r="AI1880" s="51">
        <f>VLOOKUP(H1880,'[5]POB PROY 2017'!$D$4:$AP$190,28,FALSE)</f>
        <v>122</v>
      </c>
      <c r="AJ1880" s="51">
        <f>VLOOKUP(H1880,'[5]POB PROY 2017'!$D$4:$AP$190,29,FALSE)</f>
        <v>101</v>
      </c>
      <c r="AK1880" s="51">
        <f>VLOOKUP(H1880,'[5]POB PROY 2017'!$D$4:$AP$190,30,FALSE)</f>
        <v>76</v>
      </c>
      <c r="AL1880" s="51">
        <f>VLOOKUP(H1880,'[5]POB PROY 2017'!$D$4:$AP$190,31,FALSE)</f>
        <v>67</v>
      </c>
      <c r="AM1880" s="51">
        <f>VLOOKUP(H1880,'[5]POB PROY 2017'!$D$4:$AP$190,32,FALSE)</f>
        <v>45</v>
      </c>
      <c r="AN1880" s="51">
        <f>VLOOKUP(H1880,'[5]POB PROY 2017'!$D$4:$AP$190,33,FALSE)</f>
        <v>26</v>
      </c>
      <c r="AO1880" s="51">
        <f>VLOOKUP(H1880,'[5]POB PROY 2017'!$D$4:$AP$190,34,FALSE)</f>
        <v>18</v>
      </c>
      <c r="AP1880" s="51">
        <f>VLOOKUP(H1880,'[5]POB PROY 2017'!$D$4:$AP$190,35,FALSE)</f>
        <v>16</v>
      </c>
      <c r="AQ1880" s="51">
        <f>VLOOKUP(H1880,'[5]POB PROY 2017'!$D$4:$AP$190,36,FALSE)</f>
        <v>147</v>
      </c>
      <c r="AR1880" s="51">
        <f>VLOOKUP(H1880,'[5]POB PROY 2017'!$D$4:$AP$190,37,FALSE)</f>
        <v>114</v>
      </c>
      <c r="AS1880" s="51">
        <f>VLOOKUP(H1880,'[5]POB PROY 2017'!$D$4:$AP$190,38,FALSE)</f>
        <v>506</v>
      </c>
      <c r="AT1880" s="51">
        <f>VLOOKUP(H1880,'[5]POB PROY 2017'!$D$4:$AP$190,39,FALSE)</f>
        <v>45</v>
      </c>
      <c r="AU1880" s="58">
        <v>4281</v>
      </c>
      <c r="AV1880" s="109"/>
      <c r="AW1880" s="109"/>
    </row>
    <row r="1881" spans="1:49" s="33" customFormat="1" ht="12">
      <c r="A1881" s="21">
        <v>1877</v>
      </c>
      <c r="B1881" s="86">
        <v>4282</v>
      </c>
      <c r="C1881" s="40" t="s">
        <v>998</v>
      </c>
      <c r="D1881" s="40" t="s">
        <v>829</v>
      </c>
      <c r="E1881" s="57" t="s">
        <v>850</v>
      </c>
      <c r="F1881" s="44" t="s">
        <v>991</v>
      </c>
      <c r="G1881" s="39" t="s">
        <v>662</v>
      </c>
      <c r="H1881" s="86">
        <v>4282</v>
      </c>
      <c r="I1881" s="16">
        <f t="shared" si="1113"/>
        <v>1781</v>
      </c>
      <c r="J1881" s="51">
        <f>VLOOKUP(H1881,'[5]POB PROY 2017'!$D$4:$AP$190,3,FALSE)</f>
        <v>38</v>
      </c>
      <c r="K1881" s="51">
        <v>42</v>
      </c>
      <c r="L1881" s="51">
        <v>53</v>
      </c>
      <c r="M1881" s="51">
        <f>VLOOKUP(H1881,'[5]POB PROY 2017'!$D$4:$AP$190,6,FALSE)</f>
        <v>66</v>
      </c>
      <c r="N1881" s="51">
        <f>VLOOKUP(H1881,'[5]POB PROY 2017'!$D$4:$AP$190,7,FALSE)</f>
        <v>52</v>
      </c>
      <c r="O1881" s="51">
        <f>VLOOKUP(H1881,'[5]POB PROY 2017'!$D$4:$AP$190,8,FALSE)</f>
        <v>39</v>
      </c>
      <c r="P1881" s="51">
        <f>VLOOKUP(H1881,'[5]POB PROY 2017'!$D$4:$AP$190,9,FALSE)</f>
        <v>45</v>
      </c>
      <c r="Q1881" s="51">
        <f>VLOOKUP(H1881,'[5]POB PROY 2017'!$D$4:$AP$190,10,FALSE)</f>
        <v>45</v>
      </c>
      <c r="R1881" s="51">
        <f>VLOOKUP(H1881,'[5]POB PROY 2017'!$D$4:$AP$190,11,FALSE)</f>
        <v>44</v>
      </c>
      <c r="S1881" s="51">
        <f>VLOOKUP(H1881,'[5]POB PROY 2017'!$D$4:$AP$190,12,FALSE)</f>
        <v>44</v>
      </c>
      <c r="T1881" s="51">
        <f>VLOOKUP(H1881,'[5]POB PROY 2017'!$D$4:$AP$190,13,FALSE)</f>
        <v>42</v>
      </c>
      <c r="U1881" s="51">
        <f>VLOOKUP(H1881,'[5]POB PROY 2017'!$D$4:$AP$190,14,FALSE)</f>
        <v>41</v>
      </c>
      <c r="V1881" s="51">
        <f>VLOOKUP(H1881,'[5]POB PROY 2017'!$D$4:$AP$190,15,FALSE)</f>
        <v>40</v>
      </c>
      <c r="W1881" s="51">
        <f>VLOOKUP(H1881,'[5]POB PROY 2017'!$D$4:$AP$190,16,FALSE)</f>
        <v>39</v>
      </c>
      <c r="X1881" s="51">
        <f>VLOOKUP(H1881,'[5]POB PROY 2017'!$D$4:$AP$190,17,FALSE)</f>
        <v>38</v>
      </c>
      <c r="Y1881" s="51">
        <f>VLOOKUP(H1881,'[5]POB PROY 2017'!$D$4:$AP$190,18,FALSE)</f>
        <v>37</v>
      </c>
      <c r="Z1881" s="51">
        <f>VLOOKUP(H1881,'[5]POB PROY 2017'!$D$4:$AP$190,19,FALSE)</f>
        <v>36</v>
      </c>
      <c r="AA1881" s="51">
        <f>VLOOKUP(H1881,'[5]POB PROY 2017'!$D$4:$AP$190,20,FALSE)</f>
        <v>34</v>
      </c>
      <c r="AB1881" s="51">
        <f>VLOOKUP(H1881,'[5]POB PROY 2017'!$D$4:$AP$190,21,FALSE)</f>
        <v>33</v>
      </c>
      <c r="AC1881" s="51">
        <f>VLOOKUP(H1881,'[5]POB PROY 2017'!$D$4:$AP$190,22,FALSE)</f>
        <v>31</v>
      </c>
      <c r="AD1881" s="51">
        <f>VLOOKUP(H1881,'[5]POB PROY 2017'!$D$4:$AP$190,23,FALSE)</f>
        <v>134</v>
      </c>
      <c r="AE1881" s="51">
        <f>VLOOKUP(H1881,'[5]POB PROY 2017'!$D$4:$AP$190,24,FALSE)</f>
        <v>149</v>
      </c>
      <c r="AF1881" s="51">
        <f>VLOOKUP(H1881,'[5]POB PROY 2017'!$D$4:$AP$190,25,FALSE)</f>
        <v>131</v>
      </c>
      <c r="AG1881" s="51">
        <f>VLOOKUP(H1881,'[5]POB PROY 2017'!$D$4:$AP$190,26,FALSE)</f>
        <v>119</v>
      </c>
      <c r="AH1881" s="51">
        <f>VLOOKUP(H1881,'[5]POB PROY 2017'!$D$4:$AP$190,27,FALSE)</f>
        <v>103</v>
      </c>
      <c r="AI1881" s="51">
        <f>VLOOKUP(H1881,'[5]POB PROY 2017'!$D$4:$AP$190,28,FALSE)</f>
        <v>79</v>
      </c>
      <c r="AJ1881" s="51">
        <f>VLOOKUP(H1881,'[5]POB PROY 2017'!$D$4:$AP$190,29,FALSE)</f>
        <v>66</v>
      </c>
      <c r="AK1881" s="51">
        <f>VLOOKUP(H1881,'[5]POB PROY 2017'!$D$4:$AP$190,30,FALSE)</f>
        <v>49</v>
      </c>
      <c r="AL1881" s="51">
        <f>VLOOKUP(H1881,'[5]POB PROY 2017'!$D$4:$AP$190,31,FALSE)</f>
        <v>44</v>
      </c>
      <c r="AM1881" s="51">
        <f>VLOOKUP(H1881,'[5]POB PROY 2017'!$D$4:$AP$190,32,FALSE)</f>
        <v>29</v>
      </c>
      <c r="AN1881" s="51">
        <f>VLOOKUP(H1881,'[5]POB PROY 2017'!$D$4:$AP$190,33,FALSE)</f>
        <v>17</v>
      </c>
      <c r="AO1881" s="51">
        <f>VLOOKUP(H1881,'[5]POB PROY 2017'!$D$4:$AP$190,34,FALSE)</f>
        <v>12</v>
      </c>
      <c r="AP1881" s="51">
        <f>VLOOKUP(H1881,'[5]POB PROY 2017'!$D$4:$AP$190,35,FALSE)</f>
        <v>10</v>
      </c>
      <c r="AQ1881" s="51">
        <f>VLOOKUP(H1881,'[5]POB PROY 2017'!$D$4:$AP$190,36,FALSE)</f>
        <v>95</v>
      </c>
      <c r="AR1881" s="51">
        <f>VLOOKUP(H1881,'[5]POB PROY 2017'!$D$4:$AP$190,37,FALSE)</f>
        <v>74</v>
      </c>
      <c r="AS1881" s="51">
        <f>VLOOKUP(H1881,'[5]POB PROY 2017'!$D$4:$AP$190,38,FALSE)</f>
        <v>328</v>
      </c>
      <c r="AT1881" s="51">
        <f>VLOOKUP(H1881,'[5]POB PROY 2017'!$D$4:$AP$190,39,FALSE)</f>
        <v>43</v>
      </c>
      <c r="AU1881" s="58">
        <v>4282</v>
      </c>
      <c r="AV1881" s="109"/>
      <c r="AW1881" s="109"/>
    </row>
    <row r="1882" spans="1:49" s="33" customFormat="1" ht="12">
      <c r="A1882" s="21">
        <v>1878</v>
      </c>
      <c r="B1882" s="86">
        <v>4283</v>
      </c>
      <c r="C1882" s="40" t="s">
        <v>998</v>
      </c>
      <c r="D1882" s="40" t="s">
        <v>829</v>
      </c>
      <c r="E1882" s="57" t="s">
        <v>850</v>
      </c>
      <c r="F1882" s="44" t="s">
        <v>885</v>
      </c>
      <c r="G1882" s="39" t="s">
        <v>680</v>
      </c>
      <c r="H1882" s="86">
        <v>4283</v>
      </c>
      <c r="I1882" s="16">
        <f t="shared" si="1113"/>
        <v>1939</v>
      </c>
      <c r="J1882" s="51">
        <f>VLOOKUP(H1882,'[5]POB PROY 2017'!$D$4:$AP$190,3,FALSE)</f>
        <v>20</v>
      </c>
      <c r="K1882" s="51">
        <v>25</v>
      </c>
      <c r="L1882" s="51">
        <v>25</v>
      </c>
      <c r="M1882" s="51">
        <f>VLOOKUP(H1882,'[5]POB PROY 2017'!$D$4:$AP$190,6,FALSE)</f>
        <v>35</v>
      </c>
      <c r="N1882" s="51">
        <f>VLOOKUP(H1882,'[5]POB PROY 2017'!$D$4:$AP$190,7,FALSE)</f>
        <v>31</v>
      </c>
      <c r="O1882" s="51">
        <f>VLOOKUP(H1882,'[5]POB PROY 2017'!$D$4:$AP$190,8,FALSE)</f>
        <v>48</v>
      </c>
      <c r="P1882" s="51">
        <f>VLOOKUP(H1882,'[5]POB PROY 2017'!$D$4:$AP$190,9,FALSE)</f>
        <v>53</v>
      </c>
      <c r="Q1882" s="51">
        <f>VLOOKUP(H1882,'[5]POB PROY 2017'!$D$4:$AP$190,10,FALSE)</f>
        <v>53</v>
      </c>
      <c r="R1882" s="51">
        <f>VLOOKUP(H1882,'[5]POB PROY 2017'!$D$4:$AP$190,11,FALSE)</f>
        <v>52</v>
      </c>
      <c r="S1882" s="51">
        <f>VLOOKUP(H1882,'[5]POB PROY 2017'!$D$4:$AP$190,12,FALSE)</f>
        <v>51</v>
      </c>
      <c r="T1882" s="51">
        <f>VLOOKUP(H1882,'[5]POB PROY 2017'!$D$4:$AP$190,13,FALSE)</f>
        <v>50</v>
      </c>
      <c r="U1882" s="51">
        <f>VLOOKUP(H1882,'[5]POB PROY 2017'!$D$4:$AP$190,14,FALSE)</f>
        <v>48</v>
      </c>
      <c r="V1882" s="51">
        <f>VLOOKUP(H1882,'[5]POB PROY 2017'!$D$4:$AP$190,15,FALSE)</f>
        <v>47</v>
      </c>
      <c r="W1882" s="51">
        <f>VLOOKUP(H1882,'[5]POB PROY 2017'!$D$4:$AP$190,16,FALSE)</f>
        <v>46</v>
      </c>
      <c r="X1882" s="51">
        <f>VLOOKUP(H1882,'[5]POB PROY 2017'!$D$4:$AP$190,17,FALSE)</f>
        <v>44</v>
      </c>
      <c r="Y1882" s="51">
        <f>VLOOKUP(H1882,'[5]POB PROY 2017'!$D$4:$AP$190,18,FALSE)</f>
        <v>43</v>
      </c>
      <c r="Z1882" s="51">
        <f>VLOOKUP(H1882,'[5]POB PROY 2017'!$D$4:$AP$190,19,FALSE)</f>
        <v>42</v>
      </c>
      <c r="AA1882" s="51">
        <f>VLOOKUP(H1882,'[5]POB PROY 2017'!$D$4:$AP$190,20,FALSE)</f>
        <v>41</v>
      </c>
      <c r="AB1882" s="51">
        <f>VLOOKUP(H1882,'[5]POB PROY 2017'!$D$4:$AP$190,21,FALSE)</f>
        <v>38</v>
      </c>
      <c r="AC1882" s="51">
        <f>VLOOKUP(H1882,'[5]POB PROY 2017'!$D$4:$AP$190,22,FALSE)</f>
        <v>36</v>
      </c>
      <c r="AD1882" s="51">
        <f>VLOOKUP(H1882,'[5]POB PROY 2017'!$D$4:$AP$190,23,FALSE)</f>
        <v>158</v>
      </c>
      <c r="AE1882" s="51">
        <f>VLOOKUP(H1882,'[5]POB PROY 2017'!$D$4:$AP$190,24,FALSE)</f>
        <v>176</v>
      </c>
      <c r="AF1882" s="51">
        <f>VLOOKUP(H1882,'[5]POB PROY 2017'!$D$4:$AP$190,25,FALSE)</f>
        <v>155</v>
      </c>
      <c r="AG1882" s="51">
        <f>VLOOKUP(H1882,'[5]POB PROY 2017'!$D$4:$AP$190,26,FALSE)</f>
        <v>141</v>
      </c>
      <c r="AH1882" s="51">
        <f>VLOOKUP(H1882,'[5]POB PROY 2017'!$D$4:$AP$190,27,FALSE)</f>
        <v>121</v>
      </c>
      <c r="AI1882" s="51">
        <f>VLOOKUP(H1882,'[5]POB PROY 2017'!$D$4:$AP$190,28,FALSE)</f>
        <v>93</v>
      </c>
      <c r="AJ1882" s="51">
        <f>VLOOKUP(H1882,'[5]POB PROY 2017'!$D$4:$AP$190,29,FALSE)</f>
        <v>77</v>
      </c>
      <c r="AK1882" s="51">
        <f>VLOOKUP(H1882,'[5]POB PROY 2017'!$D$4:$AP$190,30,FALSE)</f>
        <v>58</v>
      </c>
      <c r="AL1882" s="51">
        <f>VLOOKUP(H1882,'[5]POB PROY 2017'!$D$4:$AP$190,31,FALSE)</f>
        <v>52</v>
      </c>
      <c r="AM1882" s="51">
        <f>VLOOKUP(H1882,'[5]POB PROY 2017'!$D$4:$AP$190,32,FALSE)</f>
        <v>34</v>
      </c>
      <c r="AN1882" s="51">
        <f>VLOOKUP(H1882,'[5]POB PROY 2017'!$D$4:$AP$190,33,FALSE)</f>
        <v>20</v>
      </c>
      <c r="AO1882" s="51">
        <f>VLOOKUP(H1882,'[5]POB PROY 2017'!$D$4:$AP$190,34,FALSE)</f>
        <v>14</v>
      </c>
      <c r="AP1882" s="51">
        <f>VLOOKUP(H1882,'[5]POB PROY 2017'!$D$4:$AP$190,35,FALSE)</f>
        <v>12</v>
      </c>
      <c r="AQ1882" s="51">
        <f>VLOOKUP(H1882,'[5]POB PROY 2017'!$D$4:$AP$190,36,FALSE)</f>
        <v>112</v>
      </c>
      <c r="AR1882" s="51">
        <f>VLOOKUP(H1882,'[5]POB PROY 2017'!$D$4:$AP$190,37,FALSE)</f>
        <v>87</v>
      </c>
      <c r="AS1882" s="51">
        <f>VLOOKUP(H1882,'[5]POB PROY 2017'!$D$4:$AP$190,38,FALSE)</f>
        <v>387</v>
      </c>
      <c r="AT1882" s="51">
        <f>VLOOKUP(H1882,'[5]POB PROY 2017'!$D$4:$AP$190,39,FALSE)</f>
        <v>20</v>
      </c>
      <c r="AU1882" s="58">
        <v>4283</v>
      </c>
      <c r="AV1882" s="109"/>
      <c r="AW1882" s="109"/>
    </row>
    <row r="1883" spans="1:49" s="33" customFormat="1" ht="12">
      <c r="A1883" s="6">
        <v>1879</v>
      </c>
      <c r="B1883" s="86">
        <v>4285</v>
      </c>
      <c r="C1883" s="76" t="s">
        <v>998</v>
      </c>
      <c r="D1883" s="76" t="s">
        <v>941</v>
      </c>
      <c r="E1883" s="76" t="s">
        <v>977</v>
      </c>
      <c r="F1883" s="44" t="s">
        <v>982</v>
      </c>
      <c r="G1883" s="78" t="s">
        <v>662</v>
      </c>
      <c r="H1883" s="86">
        <v>4285</v>
      </c>
      <c r="I1883" s="16">
        <f t="shared" si="1113"/>
        <v>1302</v>
      </c>
      <c r="J1883" s="51">
        <f>VLOOKUP(H1883,'[5]POB PROY 2017'!$D$4:$AP$190,3,FALSE)</f>
        <v>19</v>
      </c>
      <c r="K1883" s="51">
        <v>19</v>
      </c>
      <c r="L1883" s="51">
        <v>17</v>
      </c>
      <c r="M1883" s="51">
        <f>VLOOKUP(H1883,'[5]POB PROY 2017'!$D$4:$AP$190,6,FALSE)</f>
        <v>14</v>
      </c>
      <c r="N1883" s="51">
        <f>VLOOKUP(H1883,'[5]POB PROY 2017'!$D$4:$AP$190,7,FALSE)</f>
        <v>25</v>
      </c>
      <c r="O1883" s="51">
        <f>VLOOKUP(H1883,'[5]POB PROY 2017'!$D$4:$AP$190,8,FALSE)</f>
        <v>20</v>
      </c>
      <c r="P1883" s="51">
        <f>VLOOKUP(H1883,'[5]POB PROY 2017'!$D$4:$AP$190,9,FALSE)</f>
        <v>36</v>
      </c>
      <c r="Q1883" s="51">
        <f>VLOOKUP(H1883,'[5]POB PROY 2017'!$D$4:$AP$190,10,FALSE)</f>
        <v>36</v>
      </c>
      <c r="R1883" s="51">
        <f>VLOOKUP(H1883,'[5]POB PROY 2017'!$D$4:$AP$190,11,FALSE)</f>
        <v>35</v>
      </c>
      <c r="S1883" s="51">
        <f>VLOOKUP(H1883,'[5]POB PROY 2017'!$D$4:$AP$190,12,FALSE)</f>
        <v>35</v>
      </c>
      <c r="T1883" s="51">
        <f>VLOOKUP(H1883,'[5]POB PROY 2017'!$D$4:$AP$190,13,FALSE)</f>
        <v>34</v>
      </c>
      <c r="U1883" s="51">
        <f>VLOOKUP(H1883,'[5]POB PROY 2017'!$D$4:$AP$190,14,FALSE)</f>
        <v>33</v>
      </c>
      <c r="V1883" s="51">
        <f>VLOOKUP(H1883,'[5]POB PROY 2017'!$D$4:$AP$190,15,FALSE)</f>
        <v>32</v>
      </c>
      <c r="W1883" s="51">
        <f>VLOOKUP(H1883,'[5]POB PROY 2017'!$D$4:$AP$190,16,FALSE)</f>
        <v>31</v>
      </c>
      <c r="X1883" s="51">
        <f>VLOOKUP(H1883,'[5]POB PROY 2017'!$D$4:$AP$190,17,FALSE)</f>
        <v>30</v>
      </c>
      <c r="Y1883" s="51">
        <f>VLOOKUP(H1883,'[5]POB PROY 2017'!$D$4:$AP$190,18,FALSE)</f>
        <v>29</v>
      </c>
      <c r="Z1883" s="51">
        <f>VLOOKUP(H1883,'[5]POB PROY 2017'!$D$4:$AP$190,19,FALSE)</f>
        <v>29</v>
      </c>
      <c r="AA1883" s="51">
        <f>VLOOKUP(H1883,'[5]POB PROY 2017'!$D$4:$AP$190,20,FALSE)</f>
        <v>28</v>
      </c>
      <c r="AB1883" s="51">
        <f>VLOOKUP(H1883,'[5]POB PROY 2017'!$D$4:$AP$190,21,FALSE)</f>
        <v>26</v>
      </c>
      <c r="AC1883" s="51">
        <f>VLOOKUP(H1883,'[5]POB PROY 2017'!$D$4:$AP$190,22,FALSE)</f>
        <v>24</v>
      </c>
      <c r="AD1883" s="51">
        <f>VLOOKUP(H1883,'[5]POB PROY 2017'!$D$4:$AP$190,23,FALSE)</f>
        <v>107</v>
      </c>
      <c r="AE1883" s="51">
        <f>VLOOKUP(H1883,'[5]POB PROY 2017'!$D$4:$AP$190,24,FALSE)</f>
        <v>119</v>
      </c>
      <c r="AF1883" s="51">
        <f>VLOOKUP(H1883,'[5]POB PROY 2017'!$D$4:$AP$190,25,FALSE)</f>
        <v>105</v>
      </c>
      <c r="AG1883" s="51">
        <f>VLOOKUP(H1883,'[5]POB PROY 2017'!$D$4:$AP$190,26,FALSE)</f>
        <v>95</v>
      </c>
      <c r="AH1883" s="51">
        <f>VLOOKUP(H1883,'[5]POB PROY 2017'!$D$4:$AP$190,27,FALSE)</f>
        <v>82</v>
      </c>
      <c r="AI1883" s="51">
        <f>VLOOKUP(H1883,'[5]POB PROY 2017'!$D$4:$AP$190,28,FALSE)</f>
        <v>63</v>
      </c>
      <c r="AJ1883" s="51">
        <f>VLOOKUP(H1883,'[5]POB PROY 2017'!$D$4:$AP$190,29,FALSE)</f>
        <v>52</v>
      </c>
      <c r="AK1883" s="51">
        <f>VLOOKUP(H1883,'[5]POB PROY 2017'!$D$4:$AP$190,30,FALSE)</f>
        <v>39</v>
      </c>
      <c r="AL1883" s="51">
        <f>VLOOKUP(H1883,'[5]POB PROY 2017'!$D$4:$AP$190,31,FALSE)</f>
        <v>35</v>
      </c>
      <c r="AM1883" s="51">
        <f>VLOOKUP(H1883,'[5]POB PROY 2017'!$D$4:$AP$190,32,FALSE)</f>
        <v>23</v>
      </c>
      <c r="AN1883" s="51">
        <f>VLOOKUP(H1883,'[5]POB PROY 2017'!$D$4:$AP$190,33,FALSE)</f>
        <v>13</v>
      </c>
      <c r="AO1883" s="51">
        <f>VLOOKUP(H1883,'[5]POB PROY 2017'!$D$4:$AP$190,34,FALSE)</f>
        <v>9</v>
      </c>
      <c r="AP1883" s="51">
        <f>VLOOKUP(H1883,'[5]POB PROY 2017'!$D$4:$AP$190,35,FALSE)</f>
        <v>8</v>
      </c>
      <c r="AQ1883" s="51">
        <f>VLOOKUP(H1883,'[5]POB PROY 2017'!$D$4:$AP$190,36,FALSE)</f>
        <v>76</v>
      </c>
      <c r="AR1883" s="51">
        <f>VLOOKUP(H1883,'[5]POB PROY 2017'!$D$4:$AP$190,37,FALSE)</f>
        <v>59</v>
      </c>
      <c r="AS1883" s="51">
        <f>VLOOKUP(H1883,'[5]POB PROY 2017'!$D$4:$AP$190,38,FALSE)</f>
        <v>262</v>
      </c>
      <c r="AT1883" s="51">
        <f>VLOOKUP(H1883,'[5]POB PROY 2017'!$D$4:$AP$190,39,FALSE)</f>
        <v>27</v>
      </c>
      <c r="AU1883" s="58">
        <v>4285</v>
      </c>
      <c r="AV1883" s="109"/>
      <c r="AW1883" s="109"/>
    </row>
    <row r="1884" spans="1:49" s="33" customFormat="1" ht="12">
      <c r="A1884" s="21">
        <v>1880</v>
      </c>
      <c r="B1884" s="86">
        <v>4286</v>
      </c>
      <c r="C1884" s="76" t="s">
        <v>998</v>
      </c>
      <c r="D1884" s="76" t="s">
        <v>941</v>
      </c>
      <c r="E1884" s="76" t="s">
        <v>977</v>
      </c>
      <c r="F1884" s="44" t="s">
        <v>983</v>
      </c>
      <c r="G1884" s="78" t="s">
        <v>667</v>
      </c>
      <c r="H1884" s="86">
        <v>4286</v>
      </c>
      <c r="I1884" s="16">
        <f t="shared" si="1113"/>
        <v>1922</v>
      </c>
      <c r="J1884" s="51">
        <f>VLOOKUP(H1884,'[5]POB PROY 2017'!$D$4:$AP$190,3,FALSE)</f>
        <v>40</v>
      </c>
      <c r="K1884" s="51">
        <v>38</v>
      </c>
      <c r="L1884" s="51">
        <v>42</v>
      </c>
      <c r="M1884" s="51">
        <f>VLOOKUP(H1884,'[5]POB PROY 2017'!$D$4:$AP$190,6,FALSE)</f>
        <v>52</v>
      </c>
      <c r="N1884" s="51">
        <f>VLOOKUP(H1884,'[5]POB PROY 2017'!$D$4:$AP$190,7,FALSE)</f>
        <v>41</v>
      </c>
      <c r="O1884" s="51">
        <f>VLOOKUP(H1884,'[5]POB PROY 2017'!$D$4:$AP$190,8,FALSE)</f>
        <v>39</v>
      </c>
      <c r="P1884" s="51">
        <f>VLOOKUP(H1884,'[5]POB PROY 2017'!$D$4:$AP$190,9,FALSE)</f>
        <v>50</v>
      </c>
      <c r="Q1884" s="51">
        <f>VLOOKUP(H1884,'[5]POB PROY 2017'!$D$4:$AP$190,10,FALSE)</f>
        <v>50</v>
      </c>
      <c r="R1884" s="51">
        <f>VLOOKUP(H1884,'[5]POB PROY 2017'!$D$4:$AP$190,11,FALSE)</f>
        <v>50</v>
      </c>
      <c r="S1884" s="51">
        <f>VLOOKUP(H1884,'[5]POB PROY 2017'!$D$4:$AP$190,12,FALSE)</f>
        <v>49</v>
      </c>
      <c r="T1884" s="51">
        <f>VLOOKUP(H1884,'[5]POB PROY 2017'!$D$4:$AP$190,13,FALSE)</f>
        <v>48</v>
      </c>
      <c r="U1884" s="51">
        <f>VLOOKUP(H1884,'[5]POB PROY 2017'!$D$4:$AP$190,14,FALSE)</f>
        <v>46</v>
      </c>
      <c r="V1884" s="51">
        <f>VLOOKUP(H1884,'[5]POB PROY 2017'!$D$4:$AP$190,15,FALSE)</f>
        <v>45</v>
      </c>
      <c r="W1884" s="51">
        <f>VLOOKUP(H1884,'[5]POB PROY 2017'!$D$4:$AP$190,16,FALSE)</f>
        <v>43</v>
      </c>
      <c r="X1884" s="51">
        <f>VLOOKUP(H1884,'[5]POB PROY 2017'!$D$4:$AP$190,17,FALSE)</f>
        <v>42</v>
      </c>
      <c r="Y1884" s="51">
        <f>VLOOKUP(H1884,'[5]POB PROY 2017'!$D$4:$AP$190,18,FALSE)</f>
        <v>41</v>
      </c>
      <c r="Z1884" s="51">
        <f>VLOOKUP(H1884,'[5]POB PROY 2017'!$D$4:$AP$190,19,FALSE)</f>
        <v>40</v>
      </c>
      <c r="AA1884" s="51">
        <f>VLOOKUP(H1884,'[5]POB PROY 2017'!$D$4:$AP$190,20,FALSE)</f>
        <v>39</v>
      </c>
      <c r="AB1884" s="51">
        <f>VLOOKUP(H1884,'[5]POB PROY 2017'!$D$4:$AP$190,21,FALSE)</f>
        <v>37</v>
      </c>
      <c r="AC1884" s="51">
        <f>VLOOKUP(H1884,'[5]POB PROY 2017'!$D$4:$AP$190,22,FALSE)</f>
        <v>34</v>
      </c>
      <c r="AD1884" s="51">
        <f>VLOOKUP(H1884,'[5]POB PROY 2017'!$D$4:$AP$190,23,FALSE)</f>
        <v>150</v>
      </c>
      <c r="AE1884" s="51">
        <f>VLOOKUP(H1884,'[5]POB PROY 2017'!$D$4:$AP$190,24,FALSE)</f>
        <v>167</v>
      </c>
      <c r="AF1884" s="51">
        <f>VLOOKUP(H1884,'[5]POB PROY 2017'!$D$4:$AP$190,25,FALSE)</f>
        <v>147</v>
      </c>
      <c r="AG1884" s="51">
        <f>VLOOKUP(H1884,'[5]POB PROY 2017'!$D$4:$AP$190,26,FALSE)</f>
        <v>134</v>
      </c>
      <c r="AH1884" s="51">
        <f>VLOOKUP(H1884,'[5]POB PROY 2017'!$D$4:$AP$190,27,FALSE)</f>
        <v>115</v>
      </c>
      <c r="AI1884" s="51">
        <f>VLOOKUP(H1884,'[5]POB PROY 2017'!$D$4:$AP$190,28,FALSE)</f>
        <v>88</v>
      </c>
      <c r="AJ1884" s="51">
        <f>VLOOKUP(H1884,'[5]POB PROY 2017'!$D$4:$AP$190,29,FALSE)</f>
        <v>74</v>
      </c>
      <c r="AK1884" s="51">
        <f>VLOOKUP(H1884,'[5]POB PROY 2017'!$D$4:$AP$190,30,FALSE)</f>
        <v>55</v>
      </c>
      <c r="AL1884" s="51">
        <f>VLOOKUP(H1884,'[5]POB PROY 2017'!$D$4:$AP$190,31,FALSE)</f>
        <v>49</v>
      </c>
      <c r="AM1884" s="51">
        <f>VLOOKUP(H1884,'[5]POB PROY 2017'!$D$4:$AP$190,32,FALSE)</f>
        <v>33</v>
      </c>
      <c r="AN1884" s="51">
        <f>VLOOKUP(H1884,'[5]POB PROY 2017'!$D$4:$AP$190,33,FALSE)</f>
        <v>19</v>
      </c>
      <c r="AO1884" s="51">
        <f>VLOOKUP(H1884,'[5]POB PROY 2017'!$D$4:$AP$190,34,FALSE)</f>
        <v>13</v>
      </c>
      <c r="AP1884" s="51">
        <f>VLOOKUP(H1884,'[5]POB PROY 2017'!$D$4:$AP$190,35,FALSE)</f>
        <v>12</v>
      </c>
      <c r="AQ1884" s="51">
        <f>VLOOKUP(H1884,'[5]POB PROY 2017'!$D$4:$AP$190,36,FALSE)</f>
        <v>107</v>
      </c>
      <c r="AR1884" s="51">
        <f>VLOOKUP(H1884,'[5]POB PROY 2017'!$D$4:$AP$190,37,FALSE)</f>
        <v>83</v>
      </c>
      <c r="AS1884" s="51">
        <f>VLOOKUP(H1884,'[5]POB PROY 2017'!$D$4:$AP$190,38,FALSE)</f>
        <v>368</v>
      </c>
      <c r="AT1884" s="51">
        <f>VLOOKUP(H1884,'[5]POB PROY 2017'!$D$4:$AP$190,39,FALSE)</f>
        <v>41</v>
      </c>
      <c r="AU1884" s="58">
        <v>4286</v>
      </c>
      <c r="AV1884" s="109"/>
      <c r="AW1884" s="109"/>
    </row>
    <row r="1885" spans="1:49" s="33" customFormat="1" ht="12">
      <c r="A1885" s="21">
        <v>1881</v>
      </c>
      <c r="B1885" s="86">
        <v>4287</v>
      </c>
      <c r="C1885" s="76" t="s">
        <v>998</v>
      </c>
      <c r="D1885" s="76" t="s">
        <v>941</v>
      </c>
      <c r="E1885" s="76" t="s">
        <v>977</v>
      </c>
      <c r="F1885" s="44" t="s">
        <v>987</v>
      </c>
      <c r="G1885" s="78" t="s">
        <v>667</v>
      </c>
      <c r="H1885" s="86">
        <v>4287</v>
      </c>
      <c r="I1885" s="16">
        <f t="shared" si="1113"/>
        <v>961</v>
      </c>
      <c r="J1885" s="51">
        <f>VLOOKUP(H1885,'[5]POB PROY 2017'!$D$4:$AP$190,3,FALSE)</f>
        <v>40</v>
      </c>
      <c r="K1885" s="51">
        <v>28</v>
      </c>
      <c r="L1885" s="51">
        <v>30</v>
      </c>
      <c r="M1885" s="51">
        <f>VLOOKUP(H1885,'[5]POB PROY 2017'!$D$4:$AP$190,6,FALSE)</f>
        <v>43</v>
      </c>
      <c r="N1885" s="51">
        <f>VLOOKUP(H1885,'[5]POB PROY 2017'!$D$4:$AP$190,7,FALSE)</f>
        <v>27</v>
      </c>
      <c r="O1885" s="51">
        <f>VLOOKUP(H1885,'[5]POB PROY 2017'!$D$4:$AP$190,8,FALSE)</f>
        <v>34</v>
      </c>
      <c r="P1885" s="51">
        <f>VLOOKUP(H1885,'[5]POB PROY 2017'!$D$4:$AP$190,9,FALSE)</f>
        <v>23</v>
      </c>
      <c r="Q1885" s="51">
        <f>VLOOKUP(H1885,'[5]POB PROY 2017'!$D$4:$AP$190,10,FALSE)</f>
        <v>23</v>
      </c>
      <c r="R1885" s="51">
        <f>VLOOKUP(H1885,'[5]POB PROY 2017'!$D$4:$AP$190,11,FALSE)</f>
        <v>23</v>
      </c>
      <c r="S1885" s="51">
        <f>VLOOKUP(H1885,'[5]POB PROY 2017'!$D$4:$AP$190,12,FALSE)</f>
        <v>22</v>
      </c>
      <c r="T1885" s="51">
        <f>VLOOKUP(H1885,'[5]POB PROY 2017'!$D$4:$AP$190,13,FALSE)</f>
        <v>22</v>
      </c>
      <c r="U1885" s="51">
        <f>VLOOKUP(H1885,'[5]POB PROY 2017'!$D$4:$AP$190,14,FALSE)</f>
        <v>21</v>
      </c>
      <c r="V1885" s="51">
        <f>VLOOKUP(H1885,'[5]POB PROY 2017'!$D$4:$AP$190,15,FALSE)</f>
        <v>20</v>
      </c>
      <c r="W1885" s="51">
        <f>VLOOKUP(H1885,'[5]POB PROY 2017'!$D$4:$AP$190,16,FALSE)</f>
        <v>20</v>
      </c>
      <c r="X1885" s="51">
        <f>VLOOKUP(H1885,'[5]POB PROY 2017'!$D$4:$AP$190,17,FALSE)</f>
        <v>19</v>
      </c>
      <c r="Y1885" s="51">
        <f>VLOOKUP(H1885,'[5]POB PROY 2017'!$D$4:$AP$190,18,FALSE)</f>
        <v>19</v>
      </c>
      <c r="Z1885" s="51">
        <f>VLOOKUP(H1885,'[5]POB PROY 2017'!$D$4:$AP$190,19,FALSE)</f>
        <v>18</v>
      </c>
      <c r="AA1885" s="51">
        <f>VLOOKUP(H1885,'[5]POB PROY 2017'!$D$4:$AP$190,20,FALSE)</f>
        <v>18</v>
      </c>
      <c r="AB1885" s="51">
        <f>VLOOKUP(H1885,'[5]POB PROY 2017'!$D$4:$AP$190,21,FALSE)</f>
        <v>17</v>
      </c>
      <c r="AC1885" s="51">
        <f>VLOOKUP(H1885,'[5]POB PROY 2017'!$D$4:$AP$190,22,FALSE)</f>
        <v>16</v>
      </c>
      <c r="AD1885" s="51">
        <f>VLOOKUP(H1885,'[5]POB PROY 2017'!$D$4:$AP$190,23,FALSE)</f>
        <v>68</v>
      </c>
      <c r="AE1885" s="51">
        <f>VLOOKUP(H1885,'[5]POB PROY 2017'!$D$4:$AP$190,24,FALSE)</f>
        <v>76</v>
      </c>
      <c r="AF1885" s="51">
        <f>VLOOKUP(H1885,'[5]POB PROY 2017'!$D$4:$AP$190,25,FALSE)</f>
        <v>67</v>
      </c>
      <c r="AG1885" s="51">
        <f>VLOOKUP(H1885,'[5]POB PROY 2017'!$D$4:$AP$190,26,FALSE)</f>
        <v>61</v>
      </c>
      <c r="AH1885" s="51">
        <f>VLOOKUP(H1885,'[5]POB PROY 2017'!$D$4:$AP$190,27,FALSE)</f>
        <v>52</v>
      </c>
      <c r="AI1885" s="51">
        <f>VLOOKUP(H1885,'[5]POB PROY 2017'!$D$4:$AP$190,28,FALSE)</f>
        <v>40</v>
      </c>
      <c r="AJ1885" s="51">
        <f>VLOOKUP(H1885,'[5]POB PROY 2017'!$D$4:$AP$190,29,FALSE)</f>
        <v>33</v>
      </c>
      <c r="AK1885" s="51">
        <f>VLOOKUP(H1885,'[5]POB PROY 2017'!$D$4:$AP$190,30,FALSE)</f>
        <v>25</v>
      </c>
      <c r="AL1885" s="51">
        <f>VLOOKUP(H1885,'[5]POB PROY 2017'!$D$4:$AP$190,31,FALSE)</f>
        <v>22</v>
      </c>
      <c r="AM1885" s="51">
        <f>VLOOKUP(H1885,'[5]POB PROY 2017'!$D$4:$AP$190,32,FALSE)</f>
        <v>15</v>
      </c>
      <c r="AN1885" s="51">
        <f>VLOOKUP(H1885,'[5]POB PROY 2017'!$D$4:$AP$190,33,FALSE)</f>
        <v>8</v>
      </c>
      <c r="AO1885" s="51">
        <f>VLOOKUP(H1885,'[5]POB PROY 2017'!$D$4:$AP$190,34,FALSE)</f>
        <v>6</v>
      </c>
      <c r="AP1885" s="51">
        <f>VLOOKUP(H1885,'[5]POB PROY 2017'!$D$4:$AP$190,35,FALSE)</f>
        <v>5</v>
      </c>
      <c r="AQ1885" s="51">
        <f>VLOOKUP(H1885,'[5]POB PROY 2017'!$D$4:$AP$190,36,FALSE)</f>
        <v>49</v>
      </c>
      <c r="AR1885" s="51">
        <f>VLOOKUP(H1885,'[5]POB PROY 2017'!$D$4:$AP$190,37,FALSE)</f>
        <v>38</v>
      </c>
      <c r="AS1885" s="51">
        <f>VLOOKUP(H1885,'[5]POB PROY 2017'!$D$4:$AP$190,38,FALSE)</f>
        <v>167</v>
      </c>
      <c r="AT1885" s="51">
        <f>VLOOKUP(H1885,'[5]POB PROY 2017'!$D$4:$AP$190,39,FALSE)</f>
        <v>35</v>
      </c>
      <c r="AU1885" s="58">
        <v>4287</v>
      </c>
      <c r="AV1885" s="109"/>
      <c r="AW1885" s="109"/>
    </row>
    <row r="1886" spans="1:49" s="33" customFormat="1" ht="12">
      <c r="A1886" s="6">
        <v>1882</v>
      </c>
      <c r="B1886" s="86">
        <v>6995</v>
      </c>
      <c r="C1886" s="76" t="s">
        <v>998</v>
      </c>
      <c r="D1886" s="76" t="s">
        <v>941</v>
      </c>
      <c r="E1886" s="76" t="s">
        <v>977</v>
      </c>
      <c r="F1886" s="44" t="s">
        <v>984</v>
      </c>
      <c r="G1886" s="78" t="s">
        <v>662</v>
      </c>
      <c r="H1886" s="86">
        <v>6995</v>
      </c>
      <c r="I1886" s="16">
        <f t="shared" si="1113"/>
        <v>332</v>
      </c>
      <c r="J1886" s="51">
        <f>VLOOKUP(H1886,'[5]POB PROY 2017'!$D$4:$AP$190,3,FALSE)</f>
        <v>6</v>
      </c>
      <c r="K1886" s="51">
        <v>5</v>
      </c>
      <c r="L1886" s="51">
        <v>3</v>
      </c>
      <c r="M1886" s="51">
        <f>VLOOKUP(H1886,'[5]POB PROY 2017'!$D$4:$AP$190,6,FALSE)</f>
        <v>7</v>
      </c>
      <c r="N1886" s="51">
        <f>VLOOKUP(H1886,'[5]POB PROY 2017'!$D$4:$AP$190,7,FALSE)</f>
        <v>4</v>
      </c>
      <c r="O1886" s="51">
        <f>VLOOKUP(H1886,'[5]POB PROY 2017'!$D$4:$AP$190,8,FALSE)</f>
        <v>7</v>
      </c>
      <c r="P1886" s="51">
        <f>VLOOKUP(H1886,'[5]POB PROY 2017'!$D$4:$AP$190,9,FALSE)</f>
        <v>9</v>
      </c>
      <c r="Q1886" s="51">
        <f>VLOOKUP(H1886,'[5]POB PROY 2017'!$D$4:$AP$190,10,FALSE)</f>
        <v>9</v>
      </c>
      <c r="R1886" s="51">
        <f>VLOOKUP(H1886,'[5]POB PROY 2017'!$D$4:$AP$190,11,FALSE)</f>
        <v>9</v>
      </c>
      <c r="S1886" s="51">
        <f>VLOOKUP(H1886,'[5]POB PROY 2017'!$D$4:$AP$190,12,FALSE)</f>
        <v>9</v>
      </c>
      <c r="T1886" s="51">
        <f>VLOOKUP(H1886,'[5]POB PROY 2017'!$D$4:$AP$190,13,FALSE)</f>
        <v>9</v>
      </c>
      <c r="U1886" s="51">
        <f>VLOOKUP(H1886,'[5]POB PROY 2017'!$D$4:$AP$190,14,FALSE)</f>
        <v>8</v>
      </c>
      <c r="V1886" s="51">
        <f>VLOOKUP(H1886,'[5]POB PROY 2017'!$D$4:$AP$190,15,FALSE)</f>
        <v>8</v>
      </c>
      <c r="W1886" s="51">
        <f>VLOOKUP(H1886,'[5]POB PROY 2017'!$D$4:$AP$190,16,FALSE)</f>
        <v>8</v>
      </c>
      <c r="X1886" s="51">
        <f>VLOOKUP(H1886,'[5]POB PROY 2017'!$D$4:$AP$190,17,FALSE)</f>
        <v>8</v>
      </c>
      <c r="Y1886" s="51">
        <f>VLOOKUP(H1886,'[5]POB PROY 2017'!$D$4:$AP$190,18,FALSE)</f>
        <v>7</v>
      </c>
      <c r="Z1886" s="51">
        <f>VLOOKUP(H1886,'[5]POB PROY 2017'!$D$4:$AP$190,19,FALSE)</f>
        <v>7</v>
      </c>
      <c r="AA1886" s="51">
        <f>VLOOKUP(H1886,'[5]POB PROY 2017'!$D$4:$AP$190,20,FALSE)</f>
        <v>7</v>
      </c>
      <c r="AB1886" s="51">
        <f>VLOOKUP(H1886,'[5]POB PROY 2017'!$D$4:$AP$190,21,FALSE)</f>
        <v>7</v>
      </c>
      <c r="AC1886" s="51">
        <f>VLOOKUP(H1886,'[5]POB PROY 2017'!$D$4:$AP$190,22,FALSE)</f>
        <v>6</v>
      </c>
      <c r="AD1886" s="51">
        <f>VLOOKUP(H1886,'[5]POB PROY 2017'!$D$4:$AP$190,23,FALSE)</f>
        <v>27</v>
      </c>
      <c r="AE1886" s="51">
        <f>VLOOKUP(H1886,'[5]POB PROY 2017'!$D$4:$AP$190,24,FALSE)</f>
        <v>30</v>
      </c>
      <c r="AF1886" s="51">
        <f>VLOOKUP(H1886,'[5]POB PROY 2017'!$D$4:$AP$190,25,FALSE)</f>
        <v>26</v>
      </c>
      <c r="AG1886" s="51">
        <f>VLOOKUP(H1886,'[5]POB PROY 2017'!$D$4:$AP$190,26,FALSE)</f>
        <v>24</v>
      </c>
      <c r="AH1886" s="51">
        <f>VLOOKUP(H1886,'[5]POB PROY 2017'!$D$4:$AP$190,27,FALSE)</f>
        <v>21</v>
      </c>
      <c r="AI1886" s="51">
        <f>VLOOKUP(H1886,'[5]POB PROY 2017'!$D$4:$AP$190,28,FALSE)</f>
        <v>16</v>
      </c>
      <c r="AJ1886" s="51">
        <f>VLOOKUP(H1886,'[5]POB PROY 2017'!$D$4:$AP$190,29,FALSE)</f>
        <v>13</v>
      </c>
      <c r="AK1886" s="51">
        <f>VLOOKUP(H1886,'[5]POB PROY 2017'!$D$4:$AP$190,30,FALSE)</f>
        <v>10</v>
      </c>
      <c r="AL1886" s="51">
        <f>VLOOKUP(H1886,'[5]POB PROY 2017'!$D$4:$AP$190,31,FALSE)</f>
        <v>9</v>
      </c>
      <c r="AM1886" s="51">
        <f>VLOOKUP(H1886,'[5]POB PROY 2017'!$D$4:$AP$190,32,FALSE)</f>
        <v>6</v>
      </c>
      <c r="AN1886" s="51">
        <f>VLOOKUP(H1886,'[5]POB PROY 2017'!$D$4:$AP$190,33,FALSE)</f>
        <v>3</v>
      </c>
      <c r="AO1886" s="51">
        <f>VLOOKUP(H1886,'[5]POB PROY 2017'!$D$4:$AP$190,34,FALSE)</f>
        <v>2</v>
      </c>
      <c r="AP1886" s="51">
        <f>VLOOKUP(H1886,'[5]POB PROY 2017'!$D$4:$AP$190,35,FALSE)</f>
        <v>2</v>
      </c>
      <c r="AQ1886" s="51">
        <f>VLOOKUP(H1886,'[5]POB PROY 2017'!$D$4:$AP$190,36,FALSE)</f>
        <v>19</v>
      </c>
      <c r="AR1886" s="51">
        <f>VLOOKUP(H1886,'[5]POB PROY 2017'!$D$4:$AP$190,37,FALSE)</f>
        <v>15</v>
      </c>
      <c r="AS1886" s="51">
        <f>VLOOKUP(H1886,'[5]POB PROY 2017'!$D$4:$AP$190,38,FALSE)</f>
        <v>66</v>
      </c>
      <c r="AT1886" s="51">
        <f>VLOOKUP(H1886,'[5]POB PROY 2017'!$D$4:$AP$190,39,FALSE)</f>
        <v>7</v>
      </c>
      <c r="AU1886" s="58">
        <v>6995</v>
      </c>
      <c r="AV1886" s="109"/>
      <c r="AW1886" s="109"/>
    </row>
    <row r="1887" spans="1:49" s="33" customFormat="1" ht="12">
      <c r="A1887" s="21">
        <v>1883</v>
      </c>
      <c r="B1887" s="86">
        <v>7125</v>
      </c>
      <c r="C1887" s="76" t="s">
        <v>998</v>
      </c>
      <c r="D1887" s="76" t="s">
        <v>941</v>
      </c>
      <c r="E1887" s="76" t="s">
        <v>977</v>
      </c>
      <c r="F1887" s="44" t="s">
        <v>421</v>
      </c>
      <c r="G1887" s="78" t="s">
        <v>662</v>
      </c>
      <c r="H1887" s="86">
        <v>7125</v>
      </c>
      <c r="I1887" s="16">
        <f t="shared" ref="I1887:I1939" si="1121">SUM(J1887:AP1887)</f>
        <v>1172</v>
      </c>
      <c r="J1887" s="51">
        <f>VLOOKUP(H1887,'[5]POB PROY 2017'!$D$4:$AP$190,3,FALSE)</f>
        <v>24</v>
      </c>
      <c r="K1887" s="51">
        <v>24</v>
      </c>
      <c r="L1887" s="51">
        <v>17</v>
      </c>
      <c r="M1887" s="51">
        <f>VLOOKUP(H1887,'[5]POB PROY 2017'!$D$4:$AP$190,6,FALSE)</f>
        <v>30</v>
      </c>
      <c r="N1887" s="51">
        <f>VLOOKUP(H1887,'[5]POB PROY 2017'!$D$4:$AP$190,7,FALSE)</f>
        <v>24</v>
      </c>
      <c r="O1887" s="51">
        <f>VLOOKUP(H1887,'[5]POB PROY 2017'!$D$4:$AP$190,8,FALSE)</f>
        <v>29</v>
      </c>
      <c r="P1887" s="51">
        <f>VLOOKUP(H1887,'[5]POB PROY 2017'!$D$4:$AP$190,9,FALSE)</f>
        <v>31</v>
      </c>
      <c r="Q1887" s="51">
        <f>VLOOKUP(H1887,'[5]POB PROY 2017'!$D$4:$AP$190,10,FALSE)</f>
        <v>31</v>
      </c>
      <c r="R1887" s="51">
        <f>VLOOKUP(H1887,'[5]POB PROY 2017'!$D$4:$AP$190,11,FALSE)</f>
        <v>31</v>
      </c>
      <c r="S1887" s="51">
        <f>VLOOKUP(H1887,'[5]POB PROY 2017'!$D$4:$AP$190,12,FALSE)</f>
        <v>30</v>
      </c>
      <c r="T1887" s="51">
        <f>VLOOKUP(H1887,'[5]POB PROY 2017'!$D$4:$AP$190,13,FALSE)</f>
        <v>29</v>
      </c>
      <c r="U1887" s="51">
        <f>VLOOKUP(H1887,'[5]POB PROY 2017'!$D$4:$AP$190,14,FALSE)</f>
        <v>28</v>
      </c>
      <c r="V1887" s="51">
        <f>VLOOKUP(H1887,'[5]POB PROY 2017'!$D$4:$AP$190,15,FALSE)</f>
        <v>27</v>
      </c>
      <c r="W1887" s="51">
        <f>VLOOKUP(H1887,'[5]POB PROY 2017'!$D$4:$AP$190,16,FALSE)</f>
        <v>27</v>
      </c>
      <c r="X1887" s="51">
        <f>VLOOKUP(H1887,'[5]POB PROY 2017'!$D$4:$AP$190,17,FALSE)</f>
        <v>26</v>
      </c>
      <c r="Y1887" s="51">
        <f>VLOOKUP(H1887,'[5]POB PROY 2017'!$D$4:$AP$190,18,FALSE)</f>
        <v>25</v>
      </c>
      <c r="Z1887" s="51">
        <f>VLOOKUP(H1887,'[5]POB PROY 2017'!$D$4:$AP$190,19,FALSE)</f>
        <v>25</v>
      </c>
      <c r="AA1887" s="51">
        <f>VLOOKUP(H1887,'[5]POB PROY 2017'!$D$4:$AP$190,20,FALSE)</f>
        <v>24</v>
      </c>
      <c r="AB1887" s="51">
        <f>VLOOKUP(H1887,'[5]POB PROY 2017'!$D$4:$AP$190,21,FALSE)</f>
        <v>22</v>
      </c>
      <c r="AC1887" s="51">
        <f>VLOOKUP(H1887,'[5]POB PROY 2017'!$D$4:$AP$190,22,FALSE)</f>
        <v>21</v>
      </c>
      <c r="AD1887" s="51">
        <f>VLOOKUP(H1887,'[5]POB PROY 2017'!$D$4:$AP$190,23,FALSE)</f>
        <v>92</v>
      </c>
      <c r="AE1887" s="51">
        <f>VLOOKUP(H1887,'[5]POB PROY 2017'!$D$4:$AP$190,24,FALSE)</f>
        <v>103</v>
      </c>
      <c r="AF1887" s="51">
        <f>VLOOKUP(H1887,'[5]POB PROY 2017'!$D$4:$AP$190,25,FALSE)</f>
        <v>90</v>
      </c>
      <c r="AG1887" s="51">
        <f>VLOOKUP(H1887,'[5]POB PROY 2017'!$D$4:$AP$190,26,FALSE)</f>
        <v>82</v>
      </c>
      <c r="AH1887" s="51">
        <f>VLOOKUP(H1887,'[5]POB PROY 2017'!$D$4:$AP$190,27,FALSE)</f>
        <v>71</v>
      </c>
      <c r="AI1887" s="51">
        <f>VLOOKUP(H1887,'[5]POB PROY 2017'!$D$4:$AP$190,28,FALSE)</f>
        <v>54</v>
      </c>
      <c r="AJ1887" s="51">
        <f>VLOOKUP(H1887,'[5]POB PROY 2017'!$D$4:$AP$190,29,FALSE)</f>
        <v>45</v>
      </c>
      <c r="AK1887" s="51">
        <f>VLOOKUP(H1887,'[5]POB PROY 2017'!$D$4:$AP$190,30,FALSE)</f>
        <v>34</v>
      </c>
      <c r="AL1887" s="51">
        <f>VLOOKUP(H1887,'[5]POB PROY 2017'!$D$4:$AP$190,31,FALSE)</f>
        <v>30</v>
      </c>
      <c r="AM1887" s="51">
        <f>VLOOKUP(H1887,'[5]POB PROY 2017'!$D$4:$AP$190,32,FALSE)</f>
        <v>20</v>
      </c>
      <c r="AN1887" s="51">
        <f>VLOOKUP(H1887,'[5]POB PROY 2017'!$D$4:$AP$190,33,FALSE)</f>
        <v>11</v>
      </c>
      <c r="AO1887" s="51">
        <f>VLOOKUP(H1887,'[5]POB PROY 2017'!$D$4:$AP$190,34,FALSE)</f>
        <v>8</v>
      </c>
      <c r="AP1887" s="51">
        <f>VLOOKUP(H1887,'[5]POB PROY 2017'!$D$4:$AP$190,35,FALSE)</f>
        <v>7</v>
      </c>
      <c r="AQ1887" s="51">
        <f>VLOOKUP(H1887,'[5]POB PROY 2017'!$D$4:$AP$190,36,FALSE)</f>
        <v>66</v>
      </c>
      <c r="AR1887" s="51">
        <f>VLOOKUP(H1887,'[5]POB PROY 2017'!$D$4:$AP$190,37,FALSE)</f>
        <v>51</v>
      </c>
      <c r="AS1887" s="51">
        <f>VLOOKUP(H1887,'[5]POB PROY 2017'!$D$4:$AP$190,38,FALSE)</f>
        <v>226</v>
      </c>
      <c r="AT1887" s="51">
        <f>VLOOKUP(H1887,'[5]POB PROY 2017'!$D$4:$AP$190,39,FALSE)</f>
        <v>24</v>
      </c>
      <c r="AU1887" s="58">
        <v>7125</v>
      </c>
      <c r="AV1887" s="109"/>
      <c r="AW1887" s="109"/>
    </row>
    <row r="1888" spans="1:49" s="33" customFormat="1" ht="12">
      <c r="A1888" s="21">
        <v>1884</v>
      </c>
      <c r="B1888" s="86">
        <v>7167</v>
      </c>
      <c r="C1888" s="76" t="s">
        <v>998</v>
      </c>
      <c r="D1888" s="76" t="s">
        <v>941</v>
      </c>
      <c r="E1888" s="76" t="s">
        <v>977</v>
      </c>
      <c r="F1888" s="44" t="s">
        <v>985</v>
      </c>
      <c r="G1888" s="78" t="s">
        <v>662</v>
      </c>
      <c r="H1888" s="86">
        <v>7167</v>
      </c>
      <c r="I1888" s="16">
        <f t="shared" si="1121"/>
        <v>133</v>
      </c>
      <c r="J1888" s="51">
        <f>VLOOKUP(H1888,'[5]POB PROY 2017'!$D$4:$AP$190,3,FALSE)</f>
        <v>4</v>
      </c>
      <c r="K1888" s="51">
        <v>4</v>
      </c>
      <c r="L1888" s="51">
        <v>5</v>
      </c>
      <c r="M1888" s="51">
        <f>VLOOKUP(H1888,'[5]POB PROY 2017'!$D$4:$AP$190,6,FALSE)</f>
        <v>4</v>
      </c>
      <c r="N1888" s="51">
        <f>VLOOKUP(H1888,'[5]POB PROY 2017'!$D$4:$AP$190,7,FALSE)</f>
        <v>4</v>
      </c>
      <c r="O1888" s="51">
        <f>VLOOKUP(H1888,'[5]POB PROY 2017'!$D$4:$AP$190,8,FALSE)</f>
        <v>1</v>
      </c>
      <c r="P1888" s="51">
        <f>VLOOKUP(H1888,'[5]POB PROY 2017'!$D$4:$AP$190,9,FALSE)</f>
        <v>3</v>
      </c>
      <c r="Q1888" s="51">
        <f>VLOOKUP(H1888,'[5]POB PROY 2017'!$D$4:$AP$190,10,FALSE)</f>
        <v>3</v>
      </c>
      <c r="R1888" s="51">
        <f>VLOOKUP(H1888,'[5]POB PROY 2017'!$D$4:$AP$190,11,FALSE)</f>
        <v>3</v>
      </c>
      <c r="S1888" s="51">
        <f>VLOOKUP(H1888,'[5]POB PROY 2017'!$D$4:$AP$190,12,FALSE)</f>
        <v>3</v>
      </c>
      <c r="T1888" s="51">
        <f>VLOOKUP(H1888,'[5]POB PROY 2017'!$D$4:$AP$190,13,FALSE)</f>
        <v>3</v>
      </c>
      <c r="U1888" s="51">
        <f>VLOOKUP(H1888,'[5]POB PROY 2017'!$D$4:$AP$190,14,FALSE)</f>
        <v>3</v>
      </c>
      <c r="V1888" s="51">
        <f>VLOOKUP(H1888,'[5]POB PROY 2017'!$D$4:$AP$190,15,FALSE)</f>
        <v>3</v>
      </c>
      <c r="W1888" s="51">
        <f>VLOOKUP(H1888,'[5]POB PROY 2017'!$D$4:$AP$190,16,FALSE)</f>
        <v>3</v>
      </c>
      <c r="X1888" s="51">
        <f>VLOOKUP(H1888,'[5]POB PROY 2017'!$D$4:$AP$190,17,FALSE)</f>
        <v>3</v>
      </c>
      <c r="Y1888" s="51">
        <f>VLOOKUP(H1888,'[5]POB PROY 2017'!$D$4:$AP$190,18,FALSE)</f>
        <v>3</v>
      </c>
      <c r="Z1888" s="51">
        <f>VLOOKUP(H1888,'[5]POB PROY 2017'!$D$4:$AP$190,19,FALSE)</f>
        <v>3</v>
      </c>
      <c r="AA1888" s="51">
        <f>VLOOKUP(H1888,'[5]POB PROY 2017'!$D$4:$AP$190,20,FALSE)</f>
        <v>3</v>
      </c>
      <c r="AB1888" s="51">
        <f>VLOOKUP(H1888,'[5]POB PROY 2017'!$D$4:$AP$190,21,FALSE)</f>
        <v>2</v>
      </c>
      <c r="AC1888" s="51">
        <f>VLOOKUP(H1888,'[5]POB PROY 2017'!$D$4:$AP$190,22,FALSE)</f>
        <v>2</v>
      </c>
      <c r="AD1888" s="51">
        <f>VLOOKUP(H1888,'[5]POB PROY 2017'!$D$4:$AP$190,23,FALSE)</f>
        <v>10</v>
      </c>
      <c r="AE1888" s="51">
        <f>VLOOKUP(H1888,'[5]POB PROY 2017'!$D$4:$AP$190,24,FALSE)</f>
        <v>11</v>
      </c>
      <c r="AF1888" s="51">
        <f>VLOOKUP(H1888,'[5]POB PROY 2017'!$D$4:$AP$190,25,FALSE)</f>
        <v>10</v>
      </c>
      <c r="AG1888" s="51">
        <f>VLOOKUP(H1888,'[5]POB PROY 2017'!$D$4:$AP$190,26,FALSE)</f>
        <v>9</v>
      </c>
      <c r="AH1888" s="51">
        <f>VLOOKUP(H1888,'[5]POB PROY 2017'!$D$4:$AP$190,27,FALSE)</f>
        <v>8</v>
      </c>
      <c r="AI1888" s="51">
        <f>VLOOKUP(H1888,'[5]POB PROY 2017'!$D$4:$AP$190,28,FALSE)</f>
        <v>6</v>
      </c>
      <c r="AJ1888" s="51">
        <f>VLOOKUP(H1888,'[5]POB PROY 2017'!$D$4:$AP$190,29,FALSE)</f>
        <v>5</v>
      </c>
      <c r="AK1888" s="51">
        <f>VLOOKUP(H1888,'[5]POB PROY 2017'!$D$4:$AP$190,30,FALSE)</f>
        <v>4</v>
      </c>
      <c r="AL1888" s="51">
        <f>VLOOKUP(H1888,'[5]POB PROY 2017'!$D$4:$AP$190,31,FALSE)</f>
        <v>3</v>
      </c>
      <c r="AM1888" s="51">
        <f>VLOOKUP(H1888,'[5]POB PROY 2017'!$D$4:$AP$190,32,FALSE)</f>
        <v>2</v>
      </c>
      <c r="AN1888" s="51">
        <f>VLOOKUP(H1888,'[5]POB PROY 2017'!$D$4:$AP$190,33,FALSE)</f>
        <v>1</v>
      </c>
      <c r="AO1888" s="51">
        <f>VLOOKUP(H1888,'[5]POB PROY 2017'!$D$4:$AP$190,34,FALSE)</f>
        <v>1</v>
      </c>
      <c r="AP1888" s="51">
        <f>VLOOKUP(H1888,'[5]POB PROY 2017'!$D$4:$AP$190,35,FALSE)</f>
        <v>1</v>
      </c>
      <c r="AQ1888" s="51">
        <f>VLOOKUP(H1888,'[5]POB PROY 2017'!$D$4:$AP$190,36,FALSE)</f>
        <v>7</v>
      </c>
      <c r="AR1888" s="51">
        <f>VLOOKUP(H1888,'[5]POB PROY 2017'!$D$4:$AP$190,37,FALSE)</f>
        <v>6</v>
      </c>
      <c r="AS1888" s="51">
        <f>VLOOKUP(H1888,'[5]POB PROY 2017'!$D$4:$AP$190,38,FALSE)</f>
        <v>25</v>
      </c>
      <c r="AT1888" s="51">
        <f>VLOOKUP(H1888,'[5]POB PROY 2017'!$D$4:$AP$190,39,FALSE)</f>
        <v>5</v>
      </c>
      <c r="AU1888" s="58">
        <v>7167</v>
      </c>
      <c r="AV1888" s="109"/>
      <c r="AW1888" s="109"/>
    </row>
    <row r="1889" spans="1:49" s="33" customFormat="1" ht="12">
      <c r="A1889" s="6">
        <v>1885</v>
      </c>
      <c r="B1889" s="86">
        <v>18120</v>
      </c>
      <c r="C1889" s="76" t="s">
        <v>998</v>
      </c>
      <c r="D1889" s="76" t="s">
        <v>941</v>
      </c>
      <c r="E1889" s="76" t="s">
        <v>977</v>
      </c>
      <c r="F1889" s="44" t="s">
        <v>986</v>
      </c>
      <c r="G1889" s="78" t="s">
        <v>662</v>
      </c>
      <c r="H1889" s="86">
        <v>18120</v>
      </c>
      <c r="I1889" s="16">
        <f t="shared" si="1121"/>
        <v>370</v>
      </c>
      <c r="J1889" s="51">
        <f>VLOOKUP(H1889,'[5]POB PROY 2017'!$D$4:$AP$190,3,FALSE)</f>
        <v>12</v>
      </c>
      <c r="K1889" s="51">
        <v>7</v>
      </c>
      <c r="L1889" s="51">
        <v>8</v>
      </c>
      <c r="M1889" s="51">
        <f>VLOOKUP(H1889,'[5]POB PROY 2017'!$D$4:$AP$190,6,FALSE)</f>
        <v>11</v>
      </c>
      <c r="N1889" s="51">
        <f>VLOOKUP(H1889,'[5]POB PROY 2017'!$D$4:$AP$190,7,FALSE)</f>
        <v>12</v>
      </c>
      <c r="O1889" s="51">
        <f>VLOOKUP(H1889,'[5]POB PROY 2017'!$D$4:$AP$190,8,FALSE)</f>
        <v>5</v>
      </c>
      <c r="P1889" s="51">
        <f>VLOOKUP(H1889,'[5]POB PROY 2017'!$D$4:$AP$190,9,FALSE)</f>
        <v>9</v>
      </c>
      <c r="Q1889" s="51">
        <f>VLOOKUP(H1889,'[5]POB PROY 2017'!$D$4:$AP$190,10,FALSE)</f>
        <v>9</v>
      </c>
      <c r="R1889" s="51">
        <f>VLOOKUP(H1889,'[5]POB PROY 2017'!$D$4:$AP$190,11,FALSE)</f>
        <v>9</v>
      </c>
      <c r="S1889" s="51">
        <f>VLOOKUP(H1889,'[5]POB PROY 2017'!$D$4:$AP$190,12,FALSE)</f>
        <v>9</v>
      </c>
      <c r="T1889" s="51">
        <f>VLOOKUP(H1889,'[5]POB PROY 2017'!$D$4:$AP$190,13,FALSE)</f>
        <v>9</v>
      </c>
      <c r="U1889" s="51">
        <f>VLOOKUP(H1889,'[5]POB PROY 2017'!$D$4:$AP$190,14,FALSE)</f>
        <v>9</v>
      </c>
      <c r="V1889" s="51">
        <f>VLOOKUP(H1889,'[5]POB PROY 2017'!$D$4:$AP$190,15,FALSE)</f>
        <v>8</v>
      </c>
      <c r="W1889" s="51">
        <f>VLOOKUP(H1889,'[5]POB PROY 2017'!$D$4:$AP$190,16,FALSE)</f>
        <v>8</v>
      </c>
      <c r="X1889" s="51">
        <f>VLOOKUP(H1889,'[5]POB PROY 2017'!$D$4:$AP$190,17,FALSE)</f>
        <v>8</v>
      </c>
      <c r="Y1889" s="51">
        <f>VLOOKUP(H1889,'[5]POB PROY 2017'!$D$4:$AP$190,18,FALSE)</f>
        <v>8</v>
      </c>
      <c r="Z1889" s="51">
        <f>VLOOKUP(H1889,'[5]POB PROY 2017'!$D$4:$AP$190,19,FALSE)</f>
        <v>8</v>
      </c>
      <c r="AA1889" s="51">
        <f>VLOOKUP(H1889,'[5]POB PROY 2017'!$D$4:$AP$190,20,FALSE)</f>
        <v>7</v>
      </c>
      <c r="AB1889" s="51">
        <f>VLOOKUP(H1889,'[5]POB PROY 2017'!$D$4:$AP$190,21,FALSE)</f>
        <v>7</v>
      </c>
      <c r="AC1889" s="51">
        <f>VLOOKUP(H1889,'[5]POB PROY 2017'!$D$4:$AP$190,22,FALSE)</f>
        <v>7</v>
      </c>
      <c r="AD1889" s="51">
        <f>VLOOKUP(H1889,'[5]POB PROY 2017'!$D$4:$AP$190,23,FALSE)</f>
        <v>29</v>
      </c>
      <c r="AE1889" s="51">
        <f>VLOOKUP(H1889,'[5]POB PROY 2017'!$D$4:$AP$190,24,FALSE)</f>
        <v>32</v>
      </c>
      <c r="AF1889" s="51">
        <f>VLOOKUP(H1889,'[5]POB PROY 2017'!$D$4:$AP$190,25,FALSE)</f>
        <v>28</v>
      </c>
      <c r="AG1889" s="51">
        <f>VLOOKUP(H1889,'[5]POB PROY 2017'!$D$4:$AP$190,26,FALSE)</f>
        <v>25</v>
      </c>
      <c r="AH1889" s="51">
        <f>VLOOKUP(H1889,'[5]POB PROY 2017'!$D$4:$AP$190,27,FALSE)</f>
        <v>22</v>
      </c>
      <c r="AI1889" s="51">
        <f>VLOOKUP(H1889,'[5]POB PROY 2017'!$D$4:$AP$190,28,FALSE)</f>
        <v>17</v>
      </c>
      <c r="AJ1889" s="51">
        <f>VLOOKUP(H1889,'[5]POB PROY 2017'!$D$4:$AP$190,29,FALSE)</f>
        <v>14</v>
      </c>
      <c r="AK1889" s="51">
        <f>VLOOKUP(H1889,'[5]POB PROY 2017'!$D$4:$AP$190,30,FALSE)</f>
        <v>10</v>
      </c>
      <c r="AL1889" s="51">
        <f>VLOOKUP(H1889,'[5]POB PROY 2017'!$D$4:$AP$190,31,FALSE)</f>
        <v>9</v>
      </c>
      <c r="AM1889" s="51">
        <f>VLOOKUP(H1889,'[5]POB PROY 2017'!$D$4:$AP$190,32,FALSE)</f>
        <v>6</v>
      </c>
      <c r="AN1889" s="51">
        <f>VLOOKUP(H1889,'[5]POB PROY 2017'!$D$4:$AP$190,33,FALSE)</f>
        <v>4</v>
      </c>
      <c r="AO1889" s="51">
        <f>VLOOKUP(H1889,'[5]POB PROY 2017'!$D$4:$AP$190,34,FALSE)</f>
        <v>2</v>
      </c>
      <c r="AP1889" s="51">
        <f>VLOOKUP(H1889,'[5]POB PROY 2017'!$D$4:$AP$190,35,FALSE)</f>
        <v>2</v>
      </c>
      <c r="AQ1889" s="51">
        <f>VLOOKUP(H1889,'[5]POB PROY 2017'!$D$4:$AP$190,36,FALSE)</f>
        <v>20</v>
      </c>
      <c r="AR1889" s="51">
        <f>VLOOKUP(H1889,'[5]POB PROY 2017'!$D$4:$AP$190,37,FALSE)</f>
        <v>16</v>
      </c>
      <c r="AS1889" s="51">
        <f>VLOOKUP(H1889,'[5]POB PROY 2017'!$D$4:$AP$190,38,FALSE)</f>
        <v>70</v>
      </c>
      <c r="AT1889" s="51">
        <f>VLOOKUP(H1889,'[5]POB PROY 2017'!$D$4:$AP$190,39,FALSE)</f>
        <v>12</v>
      </c>
      <c r="AU1889" s="58">
        <v>18120</v>
      </c>
      <c r="AV1889" s="109"/>
      <c r="AW1889" s="109"/>
    </row>
    <row r="1890" spans="1:49" s="33" customFormat="1" ht="12">
      <c r="A1890" s="21">
        <v>1886</v>
      </c>
      <c r="B1890" s="91">
        <v>0</v>
      </c>
      <c r="C1890" s="71"/>
      <c r="D1890" s="71"/>
      <c r="E1890" s="71"/>
      <c r="F1890" s="72" t="s">
        <v>1126</v>
      </c>
      <c r="G1890" s="73"/>
      <c r="H1890" s="91">
        <v>0</v>
      </c>
      <c r="I1890" s="104">
        <f t="shared" si="1121"/>
        <v>20901</v>
      </c>
      <c r="J1890" s="74">
        <f>SUM(J1891:J1907)</f>
        <v>437</v>
      </c>
      <c r="K1890" s="74">
        <f t="shared" ref="K1890:AT1890" si="1122">SUM(K1891:K1907)</f>
        <v>409</v>
      </c>
      <c r="L1890" s="74">
        <f t="shared" si="1122"/>
        <v>486</v>
      </c>
      <c r="M1890" s="74">
        <f t="shared" si="1122"/>
        <v>472</v>
      </c>
      <c r="N1890" s="74">
        <f t="shared" si="1122"/>
        <v>527</v>
      </c>
      <c r="O1890" s="74">
        <f t="shared" si="1122"/>
        <v>506</v>
      </c>
      <c r="P1890" s="74">
        <f t="shared" si="1122"/>
        <v>559</v>
      </c>
      <c r="Q1890" s="74">
        <f t="shared" si="1122"/>
        <v>558</v>
      </c>
      <c r="R1890" s="74">
        <f t="shared" si="1122"/>
        <v>551</v>
      </c>
      <c r="S1890" s="74">
        <f t="shared" si="1122"/>
        <v>540</v>
      </c>
      <c r="T1890" s="74">
        <f t="shared" si="1122"/>
        <v>523</v>
      </c>
      <c r="U1890" s="74">
        <f t="shared" si="1122"/>
        <v>503</v>
      </c>
      <c r="V1890" s="74">
        <f t="shared" si="1122"/>
        <v>481</v>
      </c>
      <c r="W1890" s="74">
        <f t="shared" si="1122"/>
        <v>459</v>
      </c>
      <c r="X1890" s="74">
        <f t="shared" si="1122"/>
        <v>437</v>
      </c>
      <c r="Y1890" s="74">
        <f t="shared" si="1122"/>
        <v>415</v>
      </c>
      <c r="Z1890" s="74">
        <f t="shared" si="1122"/>
        <v>393</v>
      </c>
      <c r="AA1890" s="74">
        <f t="shared" si="1122"/>
        <v>372</v>
      </c>
      <c r="AB1890" s="74">
        <f t="shared" si="1122"/>
        <v>356</v>
      </c>
      <c r="AC1890" s="74">
        <f t="shared" si="1122"/>
        <v>343</v>
      </c>
      <c r="AD1890" s="74">
        <f t="shared" si="1122"/>
        <v>1611</v>
      </c>
      <c r="AE1890" s="74">
        <f t="shared" si="1122"/>
        <v>1804</v>
      </c>
      <c r="AF1890" s="74">
        <f t="shared" si="1122"/>
        <v>1607</v>
      </c>
      <c r="AG1890" s="74">
        <f t="shared" si="1122"/>
        <v>1387</v>
      </c>
      <c r="AH1890" s="74">
        <f t="shared" si="1122"/>
        <v>1256</v>
      </c>
      <c r="AI1890" s="74">
        <f t="shared" si="1122"/>
        <v>1010</v>
      </c>
      <c r="AJ1890" s="74">
        <f t="shared" si="1122"/>
        <v>852</v>
      </c>
      <c r="AK1890" s="74">
        <f t="shared" si="1122"/>
        <v>662</v>
      </c>
      <c r="AL1890" s="74">
        <f t="shared" si="1122"/>
        <v>522</v>
      </c>
      <c r="AM1890" s="74">
        <f t="shared" si="1122"/>
        <v>368</v>
      </c>
      <c r="AN1890" s="74">
        <f t="shared" si="1122"/>
        <v>231</v>
      </c>
      <c r="AO1890" s="74">
        <f t="shared" si="1122"/>
        <v>140</v>
      </c>
      <c r="AP1890" s="74">
        <f t="shared" si="1122"/>
        <v>124</v>
      </c>
      <c r="AQ1890" s="74">
        <f t="shared" si="1122"/>
        <v>1176</v>
      </c>
      <c r="AR1890" s="74">
        <f t="shared" si="1122"/>
        <v>816</v>
      </c>
      <c r="AS1890" s="74">
        <f t="shared" si="1122"/>
        <v>3971</v>
      </c>
      <c r="AT1890" s="74">
        <f t="shared" si="1122"/>
        <v>436</v>
      </c>
      <c r="AU1890" s="107">
        <v>0</v>
      </c>
      <c r="AV1890" s="109"/>
      <c r="AW1890" s="109"/>
    </row>
    <row r="1891" spans="1:49" s="33" customFormat="1" ht="12">
      <c r="A1891" s="21">
        <v>1887</v>
      </c>
      <c r="B1891" s="86">
        <v>4288</v>
      </c>
      <c r="C1891" s="76" t="s">
        <v>998</v>
      </c>
      <c r="D1891" s="76" t="s">
        <v>829</v>
      </c>
      <c r="E1891" s="76" t="s">
        <v>918</v>
      </c>
      <c r="F1891" s="44" t="s">
        <v>919</v>
      </c>
      <c r="G1891" s="78" t="s">
        <v>680</v>
      </c>
      <c r="H1891" s="86">
        <v>4288</v>
      </c>
      <c r="I1891" s="16">
        <f t="shared" si="1121"/>
        <v>3646</v>
      </c>
      <c r="J1891" s="51">
        <f>VLOOKUP(H1891,'[5]POB PROY 2017'!$D$4:$AP$190,3,FALSE)</f>
        <v>84</v>
      </c>
      <c r="K1891" s="51">
        <v>77</v>
      </c>
      <c r="L1891" s="51">
        <v>109</v>
      </c>
      <c r="M1891" s="51">
        <f>VLOOKUP(H1891,'[5]POB PROY 2017'!$D$4:$AP$190,6,FALSE)</f>
        <v>94</v>
      </c>
      <c r="N1891" s="51">
        <f>VLOOKUP(H1891,'[5]POB PROY 2017'!$D$4:$AP$190,7,FALSE)</f>
        <v>111</v>
      </c>
      <c r="O1891" s="51">
        <f>VLOOKUP(H1891,'[5]POB PROY 2017'!$D$4:$AP$190,8,FALSE)</f>
        <v>105</v>
      </c>
      <c r="P1891" s="51">
        <f>VLOOKUP(H1891,'[5]POB PROY 2017'!$D$4:$AP$190,9,FALSE)</f>
        <v>96</v>
      </c>
      <c r="Q1891" s="51">
        <f>VLOOKUP(H1891,'[5]POB PROY 2017'!$D$4:$AP$190,10,FALSE)</f>
        <v>95</v>
      </c>
      <c r="R1891" s="51">
        <f>VLOOKUP(H1891,'[5]POB PROY 2017'!$D$4:$AP$190,11,FALSE)</f>
        <v>95</v>
      </c>
      <c r="S1891" s="51">
        <f>VLOOKUP(H1891,'[5]POB PROY 2017'!$D$4:$AP$190,12,FALSE)</f>
        <v>92</v>
      </c>
      <c r="T1891" s="51">
        <f>VLOOKUP(H1891,'[5]POB PROY 2017'!$D$4:$AP$190,13,FALSE)</f>
        <v>90</v>
      </c>
      <c r="U1891" s="51">
        <f>VLOOKUP(H1891,'[5]POB PROY 2017'!$D$4:$AP$190,14,FALSE)</f>
        <v>84</v>
      </c>
      <c r="V1891" s="51">
        <f>VLOOKUP(H1891,'[5]POB PROY 2017'!$D$4:$AP$190,15,FALSE)</f>
        <v>81</v>
      </c>
      <c r="W1891" s="51">
        <f>VLOOKUP(H1891,'[5]POB PROY 2017'!$D$4:$AP$190,16,FALSE)</f>
        <v>78</v>
      </c>
      <c r="X1891" s="51">
        <f>VLOOKUP(H1891,'[5]POB PROY 2017'!$D$4:$AP$190,17,FALSE)</f>
        <v>76</v>
      </c>
      <c r="Y1891" s="51">
        <f>VLOOKUP(H1891,'[5]POB PROY 2017'!$D$4:$AP$190,18,FALSE)</f>
        <v>72</v>
      </c>
      <c r="Z1891" s="51">
        <f>VLOOKUP(H1891,'[5]POB PROY 2017'!$D$4:$AP$190,19,FALSE)</f>
        <v>65</v>
      </c>
      <c r="AA1891" s="51">
        <f>VLOOKUP(H1891,'[5]POB PROY 2017'!$D$4:$AP$190,20,FALSE)</f>
        <v>61</v>
      </c>
      <c r="AB1891" s="51">
        <f>VLOOKUP(H1891,'[5]POB PROY 2017'!$D$4:$AP$190,21,FALSE)</f>
        <v>60</v>
      </c>
      <c r="AC1891" s="51">
        <f>VLOOKUP(H1891,'[5]POB PROY 2017'!$D$4:$AP$190,22,FALSE)</f>
        <v>59</v>
      </c>
      <c r="AD1891" s="51">
        <f>VLOOKUP(H1891,'[5]POB PROY 2017'!$D$4:$AP$190,23,FALSE)</f>
        <v>273</v>
      </c>
      <c r="AE1891" s="51">
        <f>VLOOKUP(H1891,'[5]POB PROY 2017'!$D$4:$AP$190,24,FALSE)</f>
        <v>307</v>
      </c>
      <c r="AF1891" s="51">
        <f>VLOOKUP(H1891,'[5]POB PROY 2017'!$D$4:$AP$190,25,FALSE)</f>
        <v>271</v>
      </c>
      <c r="AG1891" s="51">
        <f>VLOOKUP(H1891,'[5]POB PROY 2017'!$D$4:$AP$190,26,FALSE)</f>
        <v>236</v>
      </c>
      <c r="AH1891" s="51">
        <f>VLOOKUP(H1891,'[5]POB PROY 2017'!$D$4:$AP$190,27,FALSE)</f>
        <v>212</v>
      </c>
      <c r="AI1891" s="51">
        <f>VLOOKUP(H1891,'[5]POB PROY 2017'!$D$4:$AP$190,28,FALSE)</f>
        <v>170</v>
      </c>
      <c r="AJ1891" s="51">
        <f>VLOOKUP(H1891,'[5]POB PROY 2017'!$D$4:$AP$190,29,FALSE)</f>
        <v>145</v>
      </c>
      <c r="AK1891" s="51">
        <f>VLOOKUP(H1891,'[5]POB PROY 2017'!$D$4:$AP$190,30,FALSE)</f>
        <v>113</v>
      </c>
      <c r="AL1891" s="51">
        <f>VLOOKUP(H1891,'[5]POB PROY 2017'!$D$4:$AP$190,31,FALSE)</f>
        <v>89</v>
      </c>
      <c r="AM1891" s="51">
        <f>VLOOKUP(H1891,'[5]POB PROY 2017'!$D$4:$AP$190,32,FALSE)</f>
        <v>63</v>
      </c>
      <c r="AN1891" s="51">
        <f>VLOOKUP(H1891,'[5]POB PROY 2017'!$D$4:$AP$190,33,FALSE)</f>
        <v>39</v>
      </c>
      <c r="AO1891" s="51">
        <f>VLOOKUP(H1891,'[5]POB PROY 2017'!$D$4:$AP$190,34,FALSE)</f>
        <v>23</v>
      </c>
      <c r="AP1891" s="51">
        <f>VLOOKUP(H1891,'[5]POB PROY 2017'!$D$4:$AP$190,35,FALSE)</f>
        <v>21</v>
      </c>
      <c r="AQ1891" s="51">
        <f>VLOOKUP(H1891,'[5]POB PROY 2017'!$D$4:$AP$190,36,FALSE)</f>
        <v>198</v>
      </c>
      <c r="AR1891" s="51">
        <f>VLOOKUP(H1891,'[5]POB PROY 2017'!$D$4:$AP$190,37,FALSE)</f>
        <v>140</v>
      </c>
      <c r="AS1891" s="51">
        <f>VLOOKUP(H1891,'[5]POB PROY 2017'!$D$4:$AP$190,38,FALSE)</f>
        <v>675</v>
      </c>
      <c r="AT1891" s="51">
        <f>VLOOKUP(H1891,'[5]POB PROY 2017'!$D$4:$AP$190,39,FALSE)</f>
        <v>76</v>
      </c>
      <c r="AU1891" s="58">
        <v>4288</v>
      </c>
      <c r="AV1891" s="109"/>
      <c r="AW1891" s="109"/>
    </row>
    <row r="1892" spans="1:49" s="33" customFormat="1" ht="12">
      <c r="A1892" s="6">
        <v>1888</v>
      </c>
      <c r="B1892" s="86">
        <v>4289</v>
      </c>
      <c r="C1892" s="76" t="s">
        <v>998</v>
      </c>
      <c r="D1892" s="76" t="s">
        <v>829</v>
      </c>
      <c r="E1892" s="76" t="s">
        <v>918</v>
      </c>
      <c r="F1892" s="44" t="s">
        <v>920</v>
      </c>
      <c r="G1892" s="78" t="s">
        <v>662</v>
      </c>
      <c r="H1892" s="86">
        <v>4289</v>
      </c>
      <c r="I1892" s="16">
        <f t="shared" si="1121"/>
        <v>1444</v>
      </c>
      <c r="J1892" s="51">
        <f>VLOOKUP(H1892,'[5]POB PROY 2017'!$D$4:$AP$190,3,FALSE)</f>
        <v>25</v>
      </c>
      <c r="K1892" s="51">
        <v>35</v>
      </c>
      <c r="L1892" s="51">
        <v>38</v>
      </c>
      <c r="M1892" s="51">
        <f>VLOOKUP(H1892,'[5]POB PROY 2017'!$D$4:$AP$190,6,FALSE)</f>
        <v>32</v>
      </c>
      <c r="N1892" s="51">
        <f>VLOOKUP(H1892,'[5]POB PROY 2017'!$D$4:$AP$190,7,FALSE)</f>
        <v>30</v>
      </c>
      <c r="O1892" s="51">
        <f>VLOOKUP(H1892,'[5]POB PROY 2017'!$D$4:$AP$190,8,FALSE)</f>
        <v>43</v>
      </c>
      <c r="P1892" s="51">
        <f>VLOOKUP(H1892,'[5]POB PROY 2017'!$D$4:$AP$190,9,FALSE)</f>
        <v>38</v>
      </c>
      <c r="Q1892" s="51">
        <f>VLOOKUP(H1892,'[5]POB PROY 2017'!$D$4:$AP$190,10,FALSE)</f>
        <v>38</v>
      </c>
      <c r="R1892" s="51">
        <f>VLOOKUP(H1892,'[5]POB PROY 2017'!$D$4:$AP$190,11,FALSE)</f>
        <v>38</v>
      </c>
      <c r="S1892" s="51">
        <f>VLOOKUP(H1892,'[5]POB PROY 2017'!$D$4:$AP$190,12,FALSE)</f>
        <v>37</v>
      </c>
      <c r="T1892" s="51">
        <f>VLOOKUP(H1892,'[5]POB PROY 2017'!$D$4:$AP$190,13,FALSE)</f>
        <v>36</v>
      </c>
      <c r="U1892" s="51">
        <f>VLOOKUP(H1892,'[5]POB PROY 2017'!$D$4:$AP$190,14,FALSE)</f>
        <v>35</v>
      </c>
      <c r="V1892" s="51">
        <f>VLOOKUP(H1892,'[5]POB PROY 2017'!$D$4:$AP$190,15,FALSE)</f>
        <v>33</v>
      </c>
      <c r="W1892" s="51">
        <f>VLOOKUP(H1892,'[5]POB PROY 2017'!$D$4:$AP$190,16,FALSE)</f>
        <v>32</v>
      </c>
      <c r="X1892" s="51">
        <f>VLOOKUP(H1892,'[5]POB PROY 2017'!$D$4:$AP$190,17,FALSE)</f>
        <v>30</v>
      </c>
      <c r="Y1892" s="51">
        <f>VLOOKUP(H1892,'[5]POB PROY 2017'!$D$4:$AP$190,18,FALSE)</f>
        <v>28</v>
      </c>
      <c r="Z1892" s="51">
        <f>VLOOKUP(H1892,'[5]POB PROY 2017'!$D$4:$AP$190,19,FALSE)</f>
        <v>27</v>
      </c>
      <c r="AA1892" s="51">
        <f>VLOOKUP(H1892,'[5]POB PROY 2017'!$D$4:$AP$190,20,FALSE)</f>
        <v>26</v>
      </c>
      <c r="AB1892" s="51">
        <f>VLOOKUP(H1892,'[5]POB PROY 2017'!$D$4:$AP$190,21,FALSE)</f>
        <v>24</v>
      </c>
      <c r="AC1892" s="51">
        <f>VLOOKUP(H1892,'[5]POB PROY 2017'!$D$4:$AP$190,22,FALSE)</f>
        <v>24</v>
      </c>
      <c r="AD1892" s="51">
        <f>VLOOKUP(H1892,'[5]POB PROY 2017'!$D$4:$AP$190,23,FALSE)</f>
        <v>111</v>
      </c>
      <c r="AE1892" s="51">
        <f>VLOOKUP(H1892,'[5]POB PROY 2017'!$D$4:$AP$190,24,FALSE)</f>
        <v>124</v>
      </c>
      <c r="AF1892" s="51">
        <f>VLOOKUP(H1892,'[5]POB PROY 2017'!$D$4:$AP$190,25,FALSE)</f>
        <v>110</v>
      </c>
      <c r="AG1892" s="51">
        <f>VLOOKUP(H1892,'[5]POB PROY 2017'!$D$4:$AP$190,26,FALSE)</f>
        <v>95</v>
      </c>
      <c r="AH1892" s="51">
        <f>VLOOKUP(H1892,'[5]POB PROY 2017'!$D$4:$AP$190,27,FALSE)</f>
        <v>86</v>
      </c>
      <c r="AI1892" s="51">
        <f>VLOOKUP(H1892,'[5]POB PROY 2017'!$D$4:$AP$190,28,FALSE)</f>
        <v>69</v>
      </c>
      <c r="AJ1892" s="51">
        <f>VLOOKUP(H1892,'[5]POB PROY 2017'!$D$4:$AP$190,29,FALSE)</f>
        <v>59</v>
      </c>
      <c r="AK1892" s="51">
        <f>VLOOKUP(H1892,'[5]POB PROY 2017'!$D$4:$AP$190,30,FALSE)</f>
        <v>45</v>
      </c>
      <c r="AL1892" s="51">
        <f>VLOOKUP(H1892,'[5]POB PROY 2017'!$D$4:$AP$190,31,FALSE)</f>
        <v>36</v>
      </c>
      <c r="AM1892" s="51">
        <f>VLOOKUP(H1892,'[5]POB PROY 2017'!$D$4:$AP$190,32,FALSE)</f>
        <v>25</v>
      </c>
      <c r="AN1892" s="51">
        <f>VLOOKUP(H1892,'[5]POB PROY 2017'!$D$4:$AP$190,33,FALSE)</f>
        <v>16</v>
      </c>
      <c r="AO1892" s="51">
        <f>VLOOKUP(H1892,'[5]POB PROY 2017'!$D$4:$AP$190,34,FALSE)</f>
        <v>10</v>
      </c>
      <c r="AP1892" s="51">
        <f>VLOOKUP(H1892,'[5]POB PROY 2017'!$D$4:$AP$190,35,FALSE)</f>
        <v>9</v>
      </c>
      <c r="AQ1892" s="51">
        <f>VLOOKUP(H1892,'[5]POB PROY 2017'!$D$4:$AP$190,36,FALSE)</f>
        <v>81</v>
      </c>
      <c r="AR1892" s="51">
        <f>VLOOKUP(H1892,'[5]POB PROY 2017'!$D$4:$AP$190,37,FALSE)</f>
        <v>56</v>
      </c>
      <c r="AS1892" s="51">
        <f>VLOOKUP(H1892,'[5]POB PROY 2017'!$D$4:$AP$190,38,FALSE)</f>
        <v>273</v>
      </c>
      <c r="AT1892" s="51">
        <f>VLOOKUP(H1892,'[5]POB PROY 2017'!$D$4:$AP$190,39,FALSE)</f>
        <v>35</v>
      </c>
      <c r="AU1892" s="58">
        <v>4289</v>
      </c>
      <c r="AV1892" s="109"/>
      <c r="AW1892" s="109"/>
    </row>
    <row r="1893" spans="1:49" s="33" customFormat="1" ht="12">
      <c r="A1893" s="21">
        <v>1889</v>
      </c>
      <c r="B1893" s="86">
        <v>4290</v>
      </c>
      <c r="C1893" s="76" t="s">
        <v>998</v>
      </c>
      <c r="D1893" s="76" t="s">
        <v>829</v>
      </c>
      <c r="E1893" s="76" t="s">
        <v>918</v>
      </c>
      <c r="F1893" s="44" t="s">
        <v>930</v>
      </c>
      <c r="G1893" s="78" t="s">
        <v>680</v>
      </c>
      <c r="H1893" s="86">
        <v>4290</v>
      </c>
      <c r="I1893" s="16">
        <f t="shared" si="1121"/>
        <v>3454</v>
      </c>
      <c r="J1893" s="51">
        <f>VLOOKUP(H1893,'[5]POB PROY 2017'!$D$4:$AP$190,3,FALSE)</f>
        <v>96</v>
      </c>
      <c r="K1893" s="51">
        <v>62</v>
      </c>
      <c r="L1893" s="51">
        <v>88</v>
      </c>
      <c r="M1893" s="51">
        <f>VLOOKUP(H1893,'[5]POB PROY 2017'!$D$4:$AP$190,6,FALSE)</f>
        <v>88</v>
      </c>
      <c r="N1893" s="51">
        <f>VLOOKUP(H1893,'[5]POB PROY 2017'!$D$4:$AP$190,7,FALSE)</f>
        <v>92</v>
      </c>
      <c r="O1893" s="51">
        <f>VLOOKUP(H1893,'[5]POB PROY 2017'!$D$4:$AP$190,8,FALSE)</f>
        <v>81</v>
      </c>
      <c r="P1893" s="51">
        <f>VLOOKUP(H1893,'[5]POB PROY 2017'!$D$4:$AP$190,9,FALSE)</f>
        <v>91</v>
      </c>
      <c r="Q1893" s="51">
        <f>VLOOKUP(H1893,'[5]POB PROY 2017'!$D$4:$AP$190,10,FALSE)</f>
        <v>91</v>
      </c>
      <c r="R1893" s="51">
        <f>VLOOKUP(H1893,'[5]POB PROY 2017'!$D$4:$AP$190,11,FALSE)</f>
        <v>90</v>
      </c>
      <c r="S1893" s="51">
        <f>VLOOKUP(H1893,'[5]POB PROY 2017'!$D$4:$AP$190,12,FALSE)</f>
        <v>88</v>
      </c>
      <c r="T1893" s="51">
        <f>VLOOKUP(H1893,'[5]POB PROY 2017'!$D$4:$AP$190,13,FALSE)</f>
        <v>85</v>
      </c>
      <c r="U1893" s="51">
        <f>VLOOKUP(H1893,'[5]POB PROY 2017'!$D$4:$AP$190,14,FALSE)</f>
        <v>82</v>
      </c>
      <c r="V1893" s="51">
        <f>VLOOKUP(H1893,'[5]POB PROY 2017'!$D$4:$AP$190,15,FALSE)</f>
        <v>79</v>
      </c>
      <c r="W1893" s="51">
        <f>VLOOKUP(H1893,'[5]POB PROY 2017'!$D$4:$AP$190,16,FALSE)</f>
        <v>75</v>
      </c>
      <c r="X1893" s="51">
        <f>VLOOKUP(H1893,'[5]POB PROY 2017'!$D$4:$AP$190,17,FALSE)</f>
        <v>71</v>
      </c>
      <c r="Y1893" s="51">
        <f>VLOOKUP(H1893,'[5]POB PROY 2017'!$D$4:$AP$190,18,FALSE)</f>
        <v>68</v>
      </c>
      <c r="Z1893" s="51">
        <f>VLOOKUP(H1893,'[5]POB PROY 2017'!$D$4:$AP$190,19,FALSE)</f>
        <v>64</v>
      </c>
      <c r="AA1893" s="51">
        <f>VLOOKUP(H1893,'[5]POB PROY 2017'!$D$4:$AP$190,20,FALSE)</f>
        <v>61</v>
      </c>
      <c r="AB1893" s="51">
        <f>VLOOKUP(H1893,'[5]POB PROY 2017'!$D$4:$AP$190,21,FALSE)</f>
        <v>58</v>
      </c>
      <c r="AC1893" s="51">
        <f>VLOOKUP(H1893,'[5]POB PROY 2017'!$D$4:$AP$190,22,FALSE)</f>
        <v>56</v>
      </c>
      <c r="AD1893" s="51">
        <f>VLOOKUP(H1893,'[5]POB PROY 2017'!$D$4:$AP$190,23,FALSE)</f>
        <v>263</v>
      </c>
      <c r="AE1893" s="51">
        <f>VLOOKUP(H1893,'[5]POB PROY 2017'!$D$4:$AP$190,24,FALSE)</f>
        <v>294</v>
      </c>
      <c r="AF1893" s="51">
        <f>VLOOKUP(H1893,'[5]POB PROY 2017'!$D$4:$AP$190,25,FALSE)</f>
        <v>262</v>
      </c>
      <c r="AG1893" s="51">
        <f>VLOOKUP(H1893,'[5]POB PROY 2017'!$D$4:$AP$190,26,FALSE)</f>
        <v>226</v>
      </c>
      <c r="AH1893" s="51">
        <f>VLOOKUP(H1893,'[5]POB PROY 2017'!$D$4:$AP$190,27,FALSE)</f>
        <v>205</v>
      </c>
      <c r="AI1893" s="51">
        <f>VLOOKUP(H1893,'[5]POB PROY 2017'!$D$4:$AP$190,28,FALSE)</f>
        <v>165</v>
      </c>
      <c r="AJ1893" s="51">
        <f>VLOOKUP(H1893,'[5]POB PROY 2017'!$D$4:$AP$190,29,FALSE)</f>
        <v>139</v>
      </c>
      <c r="AK1893" s="51">
        <f>VLOOKUP(H1893,'[5]POB PROY 2017'!$D$4:$AP$190,30,FALSE)</f>
        <v>108</v>
      </c>
      <c r="AL1893" s="51">
        <f>VLOOKUP(H1893,'[5]POB PROY 2017'!$D$4:$AP$190,31,FALSE)</f>
        <v>85</v>
      </c>
      <c r="AM1893" s="51">
        <f>VLOOKUP(H1893,'[5]POB PROY 2017'!$D$4:$AP$190,32,FALSE)</f>
        <v>60</v>
      </c>
      <c r="AN1893" s="51">
        <f>VLOOKUP(H1893,'[5]POB PROY 2017'!$D$4:$AP$190,33,FALSE)</f>
        <v>38</v>
      </c>
      <c r="AO1893" s="51">
        <f>VLOOKUP(H1893,'[5]POB PROY 2017'!$D$4:$AP$190,34,FALSE)</f>
        <v>23</v>
      </c>
      <c r="AP1893" s="51">
        <f>VLOOKUP(H1893,'[5]POB PROY 2017'!$D$4:$AP$190,35,FALSE)</f>
        <v>20</v>
      </c>
      <c r="AQ1893" s="51">
        <f>VLOOKUP(H1893,'[5]POB PROY 2017'!$D$4:$AP$190,36,FALSE)</f>
        <v>192</v>
      </c>
      <c r="AR1893" s="51">
        <f>VLOOKUP(H1893,'[5]POB PROY 2017'!$D$4:$AP$190,37,FALSE)</f>
        <v>133</v>
      </c>
      <c r="AS1893" s="51">
        <f>VLOOKUP(H1893,'[5]POB PROY 2017'!$D$4:$AP$190,38,FALSE)</f>
        <v>648</v>
      </c>
      <c r="AT1893" s="51">
        <f>VLOOKUP(H1893,'[5]POB PROY 2017'!$D$4:$AP$190,39,FALSE)</f>
        <v>95</v>
      </c>
      <c r="AU1893" s="58">
        <v>4290</v>
      </c>
      <c r="AV1893" s="109"/>
      <c r="AW1893" s="109"/>
    </row>
    <row r="1894" spans="1:49" s="33" customFormat="1" ht="12">
      <c r="A1894" s="21">
        <v>1890</v>
      </c>
      <c r="B1894" s="86">
        <v>4291</v>
      </c>
      <c r="C1894" s="76" t="s">
        <v>998</v>
      </c>
      <c r="D1894" s="76" t="s">
        <v>829</v>
      </c>
      <c r="E1894" s="76" t="s">
        <v>918</v>
      </c>
      <c r="F1894" s="44" t="s">
        <v>921</v>
      </c>
      <c r="G1894" s="78" t="s">
        <v>662</v>
      </c>
      <c r="H1894" s="86">
        <v>4291</v>
      </c>
      <c r="I1894" s="16">
        <f t="shared" si="1121"/>
        <v>820</v>
      </c>
      <c r="J1894" s="51">
        <f>VLOOKUP(H1894,'[5]POB PROY 2017'!$D$4:$AP$190,3,FALSE)</f>
        <v>18</v>
      </c>
      <c r="K1894" s="51">
        <v>14</v>
      </c>
      <c r="L1894" s="51">
        <v>14</v>
      </c>
      <c r="M1894" s="51">
        <f>VLOOKUP(H1894,'[5]POB PROY 2017'!$D$4:$AP$190,6,FALSE)</f>
        <v>20</v>
      </c>
      <c r="N1894" s="51">
        <f>VLOOKUP(H1894,'[5]POB PROY 2017'!$D$4:$AP$190,7,FALSE)</f>
        <v>18</v>
      </c>
      <c r="O1894" s="51">
        <f>VLOOKUP(H1894,'[5]POB PROY 2017'!$D$4:$AP$190,8,FALSE)</f>
        <v>18</v>
      </c>
      <c r="P1894" s="51">
        <f>VLOOKUP(H1894,'[5]POB PROY 2017'!$D$4:$AP$190,9,FALSE)</f>
        <v>22</v>
      </c>
      <c r="Q1894" s="51">
        <f>VLOOKUP(H1894,'[5]POB PROY 2017'!$D$4:$AP$190,10,FALSE)</f>
        <v>22</v>
      </c>
      <c r="R1894" s="51">
        <f>VLOOKUP(H1894,'[5]POB PROY 2017'!$D$4:$AP$190,11,FALSE)</f>
        <v>22</v>
      </c>
      <c r="S1894" s="51">
        <f>VLOOKUP(H1894,'[5]POB PROY 2017'!$D$4:$AP$190,12,FALSE)</f>
        <v>21</v>
      </c>
      <c r="T1894" s="51">
        <f>VLOOKUP(H1894,'[5]POB PROY 2017'!$D$4:$AP$190,13,FALSE)</f>
        <v>21</v>
      </c>
      <c r="U1894" s="51">
        <f>VLOOKUP(H1894,'[5]POB PROY 2017'!$D$4:$AP$190,14,FALSE)</f>
        <v>20</v>
      </c>
      <c r="V1894" s="51">
        <f>VLOOKUP(H1894,'[5]POB PROY 2017'!$D$4:$AP$190,15,FALSE)</f>
        <v>19</v>
      </c>
      <c r="W1894" s="51">
        <f>VLOOKUP(H1894,'[5]POB PROY 2017'!$D$4:$AP$190,16,FALSE)</f>
        <v>18</v>
      </c>
      <c r="X1894" s="51">
        <f>VLOOKUP(H1894,'[5]POB PROY 2017'!$D$4:$AP$190,17,FALSE)</f>
        <v>17</v>
      </c>
      <c r="Y1894" s="51">
        <f>VLOOKUP(H1894,'[5]POB PROY 2017'!$D$4:$AP$190,18,FALSE)</f>
        <v>16</v>
      </c>
      <c r="Z1894" s="51">
        <f>VLOOKUP(H1894,'[5]POB PROY 2017'!$D$4:$AP$190,19,FALSE)</f>
        <v>16</v>
      </c>
      <c r="AA1894" s="51">
        <f>VLOOKUP(H1894,'[5]POB PROY 2017'!$D$4:$AP$190,20,FALSE)</f>
        <v>15</v>
      </c>
      <c r="AB1894" s="51">
        <f>VLOOKUP(H1894,'[5]POB PROY 2017'!$D$4:$AP$190,21,FALSE)</f>
        <v>14</v>
      </c>
      <c r="AC1894" s="51">
        <f>VLOOKUP(H1894,'[5]POB PROY 2017'!$D$4:$AP$190,22,FALSE)</f>
        <v>14</v>
      </c>
      <c r="AD1894" s="51">
        <f>VLOOKUP(H1894,'[5]POB PROY 2017'!$D$4:$AP$190,23,FALSE)</f>
        <v>64</v>
      </c>
      <c r="AE1894" s="51">
        <f>VLOOKUP(H1894,'[5]POB PROY 2017'!$D$4:$AP$190,24,FALSE)</f>
        <v>72</v>
      </c>
      <c r="AF1894" s="51">
        <f>VLOOKUP(H1894,'[5]POB PROY 2017'!$D$4:$AP$190,25,FALSE)</f>
        <v>64</v>
      </c>
      <c r="AG1894" s="51">
        <f>VLOOKUP(H1894,'[5]POB PROY 2017'!$D$4:$AP$190,26,FALSE)</f>
        <v>55</v>
      </c>
      <c r="AH1894" s="51">
        <f>VLOOKUP(H1894,'[5]POB PROY 2017'!$D$4:$AP$190,27,FALSE)</f>
        <v>50</v>
      </c>
      <c r="AI1894" s="51">
        <f>VLOOKUP(H1894,'[5]POB PROY 2017'!$D$4:$AP$190,28,FALSE)</f>
        <v>40</v>
      </c>
      <c r="AJ1894" s="51">
        <f>VLOOKUP(H1894,'[5]POB PROY 2017'!$D$4:$AP$190,29,FALSE)</f>
        <v>34</v>
      </c>
      <c r="AK1894" s="51">
        <f>VLOOKUP(H1894,'[5]POB PROY 2017'!$D$4:$AP$190,30,FALSE)</f>
        <v>26</v>
      </c>
      <c r="AL1894" s="51">
        <f>VLOOKUP(H1894,'[5]POB PROY 2017'!$D$4:$AP$190,31,FALSE)</f>
        <v>21</v>
      </c>
      <c r="AM1894" s="51">
        <f>VLOOKUP(H1894,'[5]POB PROY 2017'!$D$4:$AP$190,32,FALSE)</f>
        <v>15</v>
      </c>
      <c r="AN1894" s="51">
        <f>VLOOKUP(H1894,'[5]POB PROY 2017'!$D$4:$AP$190,33,FALSE)</f>
        <v>9</v>
      </c>
      <c r="AO1894" s="51">
        <f>VLOOKUP(H1894,'[5]POB PROY 2017'!$D$4:$AP$190,34,FALSE)</f>
        <v>6</v>
      </c>
      <c r="AP1894" s="51">
        <f>VLOOKUP(H1894,'[5]POB PROY 2017'!$D$4:$AP$190,35,FALSE)</f>
        <v>5</v>
      </c>
      <c r="AQ1894" s="51">
        <f>VLOOKUP(H1894,'[5]POB PROY 2017'!$D$4:$AP$190,36,FALSE)</f>
        <v>47</v>
      </c>
      <c r="AR1894" s="51">
        <f>VLOOKUP(H1894,'[5]POB PROY 2017'!$D$4:$AP$190,37,FALSE)</f>
        <v>32</v>
      </c>
      <c r="AS1894" s="51">
        <f>VLOOKUP(H1894,'[5]POB PROY 2017'!$D$4:$AP$190,38,FALSE)</f>
        <v>157</v>
      </c>
      <c r="AT1894" s="51">
        <f>VLOOKUP(H1894,'[5]POB PROY 2017'!$D$4:$AP$190,39,FALSE)</f>
        <v>12</v>
      </c>
      <c r="AU1894" s="58">
        <v>4291</v>
      </c>
      <c r="AV1894" s="109"/>
      <c r="AW1894" s="109"/>
    </row>
    <row r="1895" spans="1:49" s="33" customFormat="1" ht="12">
      <c r="A1895" s="6">
        <v>1891</v>
      </c>
      <c r="B1895" s="86">
        <v>4292</v>
      </c>
      <c r="C1895" s="76" t="s">
        <v>998</v>
      </c>
      <c r="D1895" s="76" t="s">
        <v>829</v>
      </c>
      <c r="E1895" s="76" t="s">
        <v>892</v>
      </c>
      <c r="F1895" s="44" t="s">
        <v>898</v>
      </c>
      <c r="G1895" s="78" t="s">
        <v>662</v>
      </c>
      <c r="H1895" s="86">
        <v>4292</v>
      </c>
      <c r="I1895" s="16">
        <f t="shared" si="1121"/>
        <v>1569</v>
      </c>
      <c r="J1895" s="51">
        <f>VLOOKUP(H1895,'[5]POB PROY 2017'!$D$4:$AP$190,3,FALSE)</f>
        <v>31</v>
      </c>
      <c r="K1895" s="51">
        <v>28</v>
      </c>
      <c r="L1895" s="51">
        <v>40</v>
      </c>
      <c r="M1895" s="51">
        <f>VLOOKUP(H1895,'[5]POB PROY 2017'!$D$4:$AP$190,6,FALSE)</f>
        <v>33</v>
      </c>
      <c r="N1895" s="51">
        <f>VLOOKUP(H1895,'[5]POB PROY 2017'!$D$4:$AP$190,7,FALSE)</f>
        <v>39</v>
      </c>
      <c r="O1895" s="51">
        <f>VLOOKUP(H1895,'[5]POB PROY 2017'!$D$4:$AP$190,8,FALSE)</f>
        <v>38</v>
      </c>
      <c r="P1895" s="51">
        <f>VLOOKUP(H1895,'[5]POB PROY 2017'!$D$4:$AP$190,9,FALSE)</f>
        <v>42</v>
      </c>
      <c r="Q1895" s="51">
        <f>VLOOKUP(H1895,'[5]POB PROY 2017'!$D$4:$AP$190,10,FALSE)</f>
        <v>42</v>
      </c>
      <c r="R1895" s="51">
        <f>VLOOKUP(H1895,'[5]POB PROY 2017'!$D$4:$AP$190,11,FALSE)</f>
        <v>41</v>
      </c>
      <c r="S1895" s="51">
        <f>VLOOKUP(H1895,'[5]POB PROY 2017'!$D$4:$AP$190,12,FALSE)</f>
        <v>41</v>
      </c>
      <c r="T1895" s="51">
        <f>VLOOKUP(H1895,'[5]POB PROY 2017'!$D$4:$AP$190,13,FALSE)</f>
        <v>39</v>
      </c>
      <c r="U1895" s="51">
        <f>VLOOKUP(H1895,'[5]POB PROY 2017'!$D$4:$AP$190,14,FALSE)</f>
        <v>38</v>
      </c>
      <c r="V1895" s="51">
        <f>VLOOKUP(H1895,'[5]POB PROY 2017'!$D$4:$AP$190,15,FALSE)</f>
        <v>36</v>
      </c>
      <c r="W1895" s="51">
        <f>VLOOKUP(H1895,'[5]POB PROY 2017'!$D$4:$AP$190,16,FALSE)</f>
        <v>35</v>
      </c>
      <c r="X1895" s="51">
        <f>VLOOKUP(H1895,'[5]POB PROY 2017'!$D$4:$AP$190,17,FALSE)</f>
        <v>33</v>
      </c>
      <c r="Y1895" s="51">
        <f>VLOOKUP(H1895,'[5]POB PROY 2017'!$D$4:$AP$190,18,FALSE)</f>
        <v>31</v>
      </c>
      <c r="Z1895" s="51">
        <f>VLOOKUP(H1895,'[5]POB PROY 2017'!$D$4:$AP$190,19,FALSE)</f>
        <v>30</v>
      </c>
      <c r="AA1895" s="51">
        <f>VLOOKUP(H1895,'[5]POB PROY 2017'!$D$4:$AP$190,20,FALSE)</f>
        <v>28</v>
      </c>
      <c r="AB1895" s="51">
        <f>VLOOKUP(H1895,'[5]POB PROY 2017'!$D$4:$AP$190,21,FALSE)</f>
        <v>27</v>
      </c>
      <c r="AC1895" s="51">
        <f>VLOOKUP(H1895,'[5]POB PROY 2017'!$D$4:$AP$190,22,FALSE)</f>
        <v>26</v>
      </c>
      <c r="AD1895" s="51">
        <f>VLOOKUP(H1895,'[5]POB PROY 2017'!$D$4:$AP$190,23,FALSE)</f>
        <v>121</v>
      </c>
      <c r="AE1895" s="51">
        <f>VLOOKUP(H1895,'[5]POB PROY 2017'!$D$4:$AP$190,24,FALSE)</f>
        <v>136</v>
      </c>
      <c r="AF1895" s="51">
        <f>VLOOKUP(H1895,'[5]POB PROY 2017'!$D$4:$AP$190,25,FALSE)</f>
        <v>121</v>
      </c>
      <c r="AG1895" s="51">
        <f>VLOOKUP(H1895,'[5]POB PROY 2017'!$D$4:$AP$190,26,FALSE)</f>
        <v>104</v>
      </c>
      <c r="AH1895" s="51">
        <f>VLOOKUP(H1895,'[5]POB PROY 2017'!$D$4:$AP$190,27,FALSE)</f>
        <v>95</v>
      </c>
      <c r="AI1895" s="51">
        <f>VLOOKUP(H1895,'[5]POB PROY 2017'!$D$4:$AP$190,28,FALSE)</f>
        <v>76</v>
      </c>
      <c r="AJ1895" s="51">
        <f>VLOOKUP(H1895,'[5]POB PROY 2017'!$D$4:$AP$190,29,FALSE)</f>
        <v>64</v>
      </c>
      <c r="AK1895" s="51">
        <f>VLOOKUP(H1895,'[5]POB PROY 2017'!$D$4:$AP$190,30,FALSE)</f>
        <v>50</v>
      </c>
      <c r="AL1895" s="51">
        <f>VLOOKUP(H1895,'[5]POB PROY 2017'!$D$4:$AP$190,31,FALSE)</f>
        <v>39</v>
      </c>
      <c r="AM1895" s="51">
        <f>VLOOKUP(H1895,'[5]POB PROY 2017'!$D$4:$AP$190,32,FALSE)</f>
        <v>28</v>
      </c>
      <c r="AN1895" s="51">
        <f>VLOOKUP(H1895,'[5]POB PROY 2017'!$D$4:$AP$190,33,FALSE)</f>
        <v>17</v>
      </c>
      <c r="AO1895" s="51">
        <f>VLOOKUP(H1895,'[5]POB PROY 2017'!$D$4:$AP$190,34,FALSE)</f>
        <v>11</v>
      </c>
      <c r="AP1895" s="51">
        <f>VLOOKUP(H1895,'[5]POB PROY 2017'!$D$4:$AP$190,35,FALSE)</f>
        <v>9</v>
      </c>
      <c r="AQ1895" s="51">
        <f>VLOOKUP(H1895,'[5]POB PROY 2017'!$D$4:$AP$190,36,FALSE)</f>
        <v>89</v>
      </c>
      <c r="AR1895" s="51">
        <f>VLOOKUP(H1895,'[5]POB PROY 2017'!$D$4:$AP$190,37,FALSE)</f>
        <v>61</v>
      </c>
      <c r="AS1895" s="51">
        <f>VLOOKUP(H1895,'[5]POB PROY 2017'!$D$4:$AP$190,38,FALSE)</f>
        <v>299</v>
      </c>
      <c r="AT1895" s="51">
        <f>VLOOKUP(H1895,'[5]POB PROY 2017'!$D$4:$AP$190,39,FALSE)</f>
        <v>33</v>
      </c>
      <c r="AU1895" s="58">
        <v>4292</v>
      </c>
      <c r="AV1895" s="109"/>
      <c r="AW1895" s="109"/>
    </row>
    <row r="1896" spans="1:49" s="33" customFormat="1" ht="12">
      <c r="A1896" s="21">
        <v>1892</v>
      </c>
      <c r="B1896" s="86">
        <v>4293</v>
      </c>
      <c r="C1896" s="76" t="s">
        <v>998</v>
      </c>
      <c r="D1896" s="76" t="s">
        <v>829</v>
      </c>
      <c r="E1896" s="76" t="s">
        <v>918</v>
      </c>
      <c r="F1896" s="44" t="s">
        <v>922</v>
      </c>
      <c r="G1896" s="78" t="s">
        <v>662</v>
      </c>
      <c r="H1896" s="86">
        <v>4293</v>
      </c>
      <c r="I1896" s="16">
        <f t="shared" si="1121"/>
        <v>336</v>
      </c>
      <c r="J1896" s="51">
        <f>VLOOKUP(H1896,'[5]POB PROY 2017'!$D$4:$AP$190,3,FALSE)</f>
        <v>2</v>
      </c>
      <c r="K1896" s="51">
        <v>3</v>
      </c>
      <c r="L1896" s="51">
        <v>4</v>
      </c>
      <c r="M1896" s="51">
        <f>VLOOKUP(H1896,'[5]POB PROY 2017'!$D$4:$AP$190,6,FALSE)</f>
        <v>6</v>
      </c>
      <c r="N1896" s="51">
        <f>VLOOKUP(H1896,'[5]POB PROY 2017'!$D$4:$AP$190,7,FALSE)</f>
        <v>5</v>
      </c>
      <c r="O1896" s="51">
        <f>VLOOKUP(H1896,'[5]POB PROY 2017'!$D$4:$AP$190,8,FALSE)</f>
        <v>2</v>
      </c>
      <c r="P1896" s="51">
        <f>VLOOKUP(H1896,'[5]POB PROY 2017'!$D$4:$AP$190,9,FALSE)</f>
        <v>10</v>
      </c>
      <c r="Q1896" s="51">
        <f>VLOOKUP(H1896,'[5]POB PROY 2017'!$D$4:$AP$190,10,FALSE)</f>
        <v>10</v>
      </c>
      <c r="R1896" s="51">
        <f>VLOOKUP(H1896,'[5]POB PROY 2017'!$D$4:$AP$190,11,FALSE)</f>
        <v>10</v>
      </c>
      <c r="S1896" s="51">
        <f>VLOOKUP(H1896,'[5]POB PROY 2017'!$D$4:$AP$190,12,FALSE)</f>
        <v>9</v>
      </c>
      <c r="T1896" s="51">
        <f>VLOOKUP(H1896,'[5]POB PROY 2017'!$D$4:$AP$190,13,FALSE)</f>
        <v>9</v>
      </c>
      <c r="U1896" s="51">
        <f>VLOOKUP(H1896,'[5]POB PROY 2017'!$D$4:$AP$190,14,FALSE)</f>
        <v>9</v>
      </c>
      <c r="V1896" s="51">
        <f>VLOOKUP(H1896,'[5]POB PROY 2017'!$D$4:$AP$190,15,FALSE)</f>
        <v>8</v>
      </c>
      <c r="W1896" s="51">
        <f>VLOOKUP(H1896,'[5]POB PROY 2017'!$D$4:$AP$190,16,FALSE)</f>
        <v>8</v>
      </c>
      <c r="X1896" s="51">
        <f>VLOOKUP(H1896,'[5]POB PROY 2017'!$D$4:$AP$190,17,FALSE)</f>
        <v>8</v>
      </c>
      <c r="Y1896" s="51">
        <f>VLOOKUP(H1896,'[5]POB PROY 2017'!$D$4:$AP$190,18,FALSE)</f>
        <v>7</v>
      </c>
      <c r="Z1896" s="51">
        <f>VLOOKUP(H1896,'[5]POB PROY 2017'!$D$4:$AP$190,19,FALSE)</f>
        <v>7</v>
      </c>
      <c r="AA1896" s="51">
        <f>VLOOKUP(H1896,'[5]POB PROY 2017'!$D$4:$AP$190,20,FALSE)</f>
        <v>6</v>
      </c>
      <c r="AB1896" s="51">
        <f>VLOOKUP(H1896,'[5]POB PROY 2017'!$D$4:$AP$190,21,FALSE)</f>
        <v>6</v>
      </c>
      <c r="AC1896" s="51">
        <f>VLOOKUP(H1896,'[5]POB PROY 2017'!$D$4:$AP$190,22,FALSE)</f>
        <v>6</v>
      </c>
      <c r="AD1896" s="51">
        <f>VLOOKUP(H1896,'[5]POB PROY 2017'!$D$4:$AP$190,23,FALSE)</f>
        <v>28</v>
      </c>
      <c r="AE1896" s="51">
        <f>VLOOKUP(H1896,'[5]POB PROY 2017'!$D$4:$AP$190,24,FALSE)</f>
        <v>31</v>
      </c>
      <c r="AF1896" s="51">
        <f>VLOOKUP(H1896,'[5]POB PROY 2017'!$D$4:$AP$190,25,FALSE)</f>
        <v>28</v>
      </c>
      <c r="AG1896" s="51">
        <f>VLOOKUP(H1896,'[5]POB PROY 2017'!$D$4:$AP$190,26,FALSE)</f>
        <v>24</v>
      </c>
      <c r="AH1896" s="51">
        <f>VLOOKUP(H1896,'[5]POB PROY 2017'!$D$4:$AP$190,27,FALSE)</f>
        <v>22</v>
      </c>
      <c r="AI1896" s="51">
        <f>VLOOKUP(H1896,'[5]POB PROY 2017'!$D$4:$AP$190,28,FALSE)</f>
        <v>18</v>
      </c>
      <c r="AJ1896" s="51">
        <f>VLOOKUP(H1896,'[5]POB PROY 2017'!$D$4:$AP$190,29,FALSE)</f>
        <v>15</v>
      </c>
      <c r="AK1896" s="51">
        <f>VLOOKUP(H1896,'[5]POB PROY 2017'!$D$4:$AP$190,30,FALSE)</f>
        <v>12</v>
      </c>
      <c r="AL1896" s="51">
        <f>VLOOKUP(H1896,'[5]POB PROY 2017'!$D$4:$AP$190,31,FALSE)</f>
        <v>9</v>
      </c>
      <c r="AM1896" s="51">
        <f>VLOOKUP(H1896,'[5]POB PROY 2017'!$D$4:$AP$190,32,FALSE)</f>
        <v>6</v>
      </c>
      <c r="AN1896" s="51">
        <f>VLOOKUP(H1896,'[5]POB PROY 2017'!$D$4:$AP$190,33,FALSE)</f>
        <v>4</v>
      </c>
      <c r="AO1896" s="51">
        <f>VLOOKUP(H1896,'[5]POB PROY 2017'!$D$4:$AP$190,34,FALSE)</f>
        <v>2</v>
      </c>
      <c r="AP1896" s="51">
        <f>VLOOKUP(H1896,'[5]POB PROY 2017'!$D$4:$AP$190,35,FALSE)</f>
        <v>2</v>
      </c>
      <c r="AQ1896" s="51">
        <f>VLOOKUP(H1896,'[5]POB PROY 2017'!$D$4:$AP$190,36,FALSE)</f>
        <v>21</v>
      </c>
      <c r="AR1896" s="51">
        <f>VLOOKUP(H1896,'[5]POB PROY 2017'!$D$4:$AP$190,37,FALSE)</f>
        <v>14</v>
      </c>
      <c r="AS1896" s="51">
        <f>VLOOKUP(H1896,'[5]POB PROY 2017'!$D$4:$AP$190,38,FALSE)</f>
        <v>69</v>
      </c>
      <c r="AT1896" s="51">
        <f>VLOOKUP(H1896,'[5]POB PROY 2017'!$D$4:$AP$190,39,FALSE)</f>
        <v>4</v>
      </c>
      <c r="AU1896" s="58">
        <v>4293</v>
      </c>
      <c r="AV1896" s="109"/>
      <c r="AW1896" s="109"/>
    </row>
    <row r="1897" spans="1:49" s="33" customFormat="1" ht="12">
      <c r="A1897" s="21">
        <v>1893</v>
      </c>
      <c r="B1897" s="86">
        <v>4294</v>
      </c>
      <c r="C1897" s="76" t="s">
        <v>998</v>
      </c>
      <c r="D1897" s="76" t="s">
        <v>829</v>
      </c>
      <c r="E1897" s="76" t="s">
        <v>918</v>
      </c>
      <c r="F1897" s="44" t="s">
        <v>923</v>
      </c>
      <c r="G1897" s="78" t="s">
        <v>662</v>
      </c>
      <c r="H1897" s="86">
        <v>4294</v>
      </c>
      <c r="I1897" s="16">
        <f t="shared" si="1121"/>
        <v>1403</v>
      </c>
      <c r="J1897" s="51">
        <f>VLOOKUP(H1897,'[5]POB PROY 2017'!$D$4:$AP$190,3,FALSE)</f>
        <v>32</v>
      </c>
      <c r="K1897" s="51">
        <v>30</v>
      </c>
      <c r="L1897" s="51">
        <v>40</v>
      </c>
      <c r="M1897" s="51">
        <f>VLOOKUP(H1897,'[5]POB PROY 2017'!$D$4:$AP$190,6,FALSE)</f>
        <v>48</v>
      </c>
      <c r="N1897" s="51">
        <f>VLOOKUP(H1897,'[5]POB PROY 2017'!$D$4:$AP$190,7,FALSE)</f>
        <v>54</v>
      </c>
      <c r="O1897" s="51">
        <f>VLOOKUP(H1897,'[5]POB PROY 2017'!$D$4:$AP$190,8,FALSE)</f>
        <v>43</v>
      </c>
      <c r="P1897" s="51">
        <f>VLOOKUP(H1897,'[5]POB PROY 2017'!$D$4:$AP$190,9,FALSE)</f>
        <v>36</v>
      </c>
      <c r="Q1897" s="51">
        <f>VLOOKUP(H1897,'[5]POB PROY 2017'!$D$4:$AP$190,10,FALSE)</f>
        <v>36</v>
      </c>
      <c r="R1897" s="51">
        <f>VLOOKUP(H1897,'[5]POB PROY 2017'!$D$4:$AP$190,11,FALSE)</f>
        <v>35</v>
      </c>
      <c r="S1897" s="51">
        <f>VLOOKUP(H1897,'[5]POB PROY 2017'!$D$4:$AP$190,12,FALSE)</f>
        <v>35</v>
      </c>
      <c r="T1897" s="51">
        <f>VLOOKUP(H1897,'[5]POB PROY 2017'!$D$4:$AP$190,13,FALSE)</f>
        <v>33</v>
      </c>
      <c r="U1897" s="51">
        <f>VLOOKUP(H1897,'[5]POB PROY 2017'!$D$4:$AP$190,14,FALSE)</f>
        <v>32</v>
      </c>
      <c r="V1897" s="51">
        <f>VLOOKUP(H1897,'[5]POB PROY 2017'!$D$4:$AP$190,15,FALSE)</f>
        <v>31</v>
      </c>
      <c r="W1897" s="51">
        <f>VLOOKUP(H1897,'[5]POB PROY 2017'!$D$4:$AP$190,16,FALSE)</f>
        <v>29</v>
      </c>
      <c r="X1897" s="51">
        <f>VLOOKUP(H1897,'[5]POB PROY 2017'!$D$4:$AP$190,17,FALSE)</f>
        <v>28</v>
      </c>
      <c r="Y1897" s="51">
        <f>VLOOKUP(H1897,'[5]POB PROY 2017'!$D$4:$AP$190,18,FALSE)</f>
        <v>27</v>
      </c>
      <c r="Z1897" s="51">
        <f>VLOOKUP(H1897,'[5]POB PROY 2017'!$D$4:$AP$190,19,FALSE)</f>
        <v>25</v>
      </c>
      <c r="AA1897" s="51">
        <f>VLOOKUP(H1897,'[5]POB PROY 2017'!$D$4:$AP$190,20,FALSE)</f>
        <v>24</v>
      </c>
      <c r="AB1897" s="51">
        <f>VLOOKUP(H1897,'[5]POB PROY 2017'!$D$4:$AP$190,21,FALSE)</f>
        <v>23</v>
      </c>
      <c r="AC1897" s="51">
        <f>VLOOKUP(H1897,'[5]POB PROY 2017'!$D$4:$AP$190,22,FALSE)</f>
        <v>22</v>
      </c>
      <c r="AD1897" s="51">
        <f>VLOOKUP(H1897,'[5]POB PROY 2017'!$D$4:$AP$190,23,FALSE)</f>
        <v>103</v>
      </c>
      <c r="AE1897" s="51">
        <f>VLOOKUP(H1897,'[5]POB PROY 2017'!$D$4:$AP$190,24,FALSE)</f>
        <v>115</v>
      </c>
      <c r="AF1897" s="51">
        <f>VLOOKUP(H1897,'[5]POB PROY 2017'!$D$4:$AP$190,25,FALSE)</f>
        <v>103</v>
      </c>
      <c r="AG1897" s="51">
        <f>VLOOKUP(H1897,'[5]POB PROY 2017'!$D$4:$AP$190,26,FALSE)</f>
        <v>89</v>
      </c>
      <c r="AH1897" s="51">
        <f>VLOOKUP(H1897,'[5]POB PROY 2017'!$D$4:$AP$190,27,FALSE)</f>
        <v>80</v>
      </c>
      <c r="AI1897" s="51">
        <f>VLOOKUP(H1897,'[5]POB PROY 2017'!$D$4:$AP$190,28,FALSE)</f>
        <v>65</v>
      </c>
      <c r="AJ1897" s="51">
        <f>VLOOKUP(H1897,'[5]POB PROY 2017'!$D$4:$AP$190,29,FALSE)</f>
        <v>54</v>
      </c>
      <c r="AK1897" s="51">
        <f>VLOOKUP(H1897,'[5]POB PROY 2017'!$D$4:$AP$190,30,FALSE)</f>
        <v>42</v>
      </c>
      <c r="AL1897" s="51">
        <f>VLOOKUP(H1897,'[5]POB PROY 2017'!$D$4:$AP$190,31,FALSE)</f>
        <v>33</v>
      </c>
      <c r="AM1897" s="51">
        <f>VLOOKUP(H1897,'[5]POB PROY 2017'!$D$4:$AP$190,32,FALSE)</f>
        <v>24</v>
      </c>
      <c r="AN1897" s="51">
        <f>VLOOKUP(H1897,'[5]POB PROY 2017'!$D$4:$AP$190,33,FALSE)</f>
        <v>15</v>
      </c>
      <c r="AO1897" s="51">
        <f>VLOOKUP(H1897,'[5]POB PROY 2017'!$D$4:$AP$190,34,FALSE)</f>
        <v>9</v>
      </c>
      <c r="AP1897" s="51">
        <f>VLOOKUP(H1897,'[5]POB PROY 2017'!$D$4:$AP$190,35,FALSE)</f>
        <v>8</v>
      </c>
      <c r="AQ1897" s="51">
        <f>VLOOKUP(H1897,'[5]POB PROY 2017'!$D$4:$AP$190,36,FALSE)</f>
        <v>75</v>
      </c>
      <c r="AR1897" s="51">
        <f>VLOOKUP(H1897,'[5]POB PROY 2017'!$D$4:$AP$190,37,FALSE)</f>
        <v>52</v>
      </c>
      <c r="AS1897" s="51">
        <f>VLOOKUP(H1897,'[5]POB PROY 2017'!$D$4:$AP$190,38,FALSE)</f>
        <v>254</v>
      </c>
      <c r="AT1897" s="51">
        <f>VLOOKUP(H1897,'[5]POB PROY 2017'!$D$4:$AP$190,39,FALSE)</f>
        <v>28</v>
      </c>
      <c r="AU1897" s="58">
        <v>4294</v>
      </c>
      <c r="AV1897" s="109"/>
      <c r="AW1897" s="109"/>
    </row>
    <row r="1898" spans="1:49" s="33" customFormat="1" ht="12">
      <c r="A1898" s="6">
        <v>1894</v>
      </c>
      <c r="B1898" s="86">
        <v>4295</v>
      </c>
      <c r="C1898" s="76" t="s">
        <v>998</v>
      </c>
      <c r="D1898" s="76" t="s">
        <v>829</v>
      </c>
      <c r="E1898" s="76" t="s">
        <v>918</v>
      </c>
      <c r="F1898" s="44" t="s">
        <v>924</v>
      </c>
      <c r="G1898" s="78" t="s">
        <v>662</v>
      </c>
      <c r="H1898" s="86">
        <v>4295</v>
      </c>
      <c r="I1898" s="16">
        <f t="shared" si="1121"/>
        <v>1187</v>
      </c>
      <c r="J1898" s="51">
        <f>VLOOKUP(H1898,'[5]POB PROY 2017'!$D$4:$AP$190,3,FALSE)</f>
        <v>24</v>
      </c>
      <c r="K1898" s="51">
        <v>25</v>
      </c>
      <c r="L1898" s="51">
        <v>22</v>
      </c>
      <c r="M1898" s="51">
        <f>VLOOKUP(H1898,'[5]POB PROY 2017'!$D$4:$AP$190,6,FALSE)</f>
        <v>22</v>
      </c>
      <c r="N1898" s="51">
        <f>VLOOKUP(H1898,'[5]POB PROY 2017'!$D$4:$AP$190,7,FALSE)</f>
        <v>30</v>
      </c>
      <c r="O1898" s="51">
        <f>VLOOKUP(H1898,'[5]POB PROY 2017'!$D$4:$AP$190,8,FALSE)</f>
        <v>21</v>
      </c>
      <c r="P1898" s="51">
        <f>VLOOKUP(H1898,'[5]POB PROY 2017'!$D$4:$AP$190,9,FALSE)</f>
        <v>32</v>
      </c>
      <c r="Q1898" s="51">
        <f>VLOOKUP(H1898,'[5]POB PROY 2017'!$D$4:$AP$190,10,FALSE)</f>
        <v>32</v>
      </c>
      <c r="R1898" s="51">
        <f>VLOOKUP(H1898,'[5]POB PROY 2017'!$D$4:$AP$190,11,FALSE)</f>
        <v>32</v>
      </c>
      <c r="S1898" s="51">
        <f>VLOOKUP(H1898,'[5]POB PROY 2017'!$D$4:$AP$190,12,FALSE)</f>
        <v>31</v>
      </c>
      <c r="T1898" s="51">
        <f>VLOOKUP(H1898,'[5]POB PROY 2017'!$D$4:$AP$190,13,FALSE)</f>
        <v>30</v>
      </c>
      <c r="U1898" s="51">
        <f>VLOOKUP(H1898,'[5]POB PROY 2017'!$D$4:$AP$190,14,FALSE)</f>
        <v>29</v>
      </c>
      <c r="V1898" s="51">
        <f>VLOOKUP(H1898,'[5]POB PROY 2017'!$D$4:$AP$190,15,FALSE)</f>
        <v>28</v>
      </c>
      <c r="W1898" s="51">
        <f>VLOOKUP(H1898,'[5]POB PROY 2017'!$D$4:$AP$190,16,FALSE)</f>
        <v>27</v>
      </c>
      <c r="X1898" s="51">
        <f>VLOOKUP(H1898,'[5]POB PROY 2017'!$D$4:$AP$190,17,FALSE)</f>
        <v>25</v>
      </c>
      <c r="Y1898" s="51">
        <f>VLOOKUP(H1898,'[5]POB PROY 2017'!$D$4:$AP$190,18,FALSE)</f>
        <v>24</v>
      </c>
      <c r="Z1898" s="51">
        <f>VLOOKUP(H1898,'[5]POB PROY 2017'!$D$4:$AP$190,19,FALSE)</f>
        <v>23</v>
      </c>
      <c r="AA1898" s="51">
        <f>VLOOKUP(H1898,'[5]POB PROY 2017'!$D$4:$AP$190,20,FALSE)</f>
        <v>22</v>
      </c>
      <c r="AB1898" s="51">
        <f>VLOOKUP(H1898,'[5]POB PROY 2017'!$D$4:$AP$190,21,FALSE)</f>
        <v>21</v>
      </c>
      <c r="AC1898" s="51">
        <f>VLOOKUP(H1898,'[5]POB PROY 2017'!$D$4:$AP$190,22,FALSE)</f>
        <v>20</v>
      </c>
      <c r="AD1898" s="51">
        <f>VLOOKUP(H1898,'[5]POB PROY 2017'!$D$4:$AP$190,23,FALSE)</f>
        <v>93</v>
      </c>
      <c r="AE1898" s="51">
        <f>VLOOKUP(H1898,'[5]POB PROY 2017'!$D$4:$AP$190,24,FALSE)</f>
        <v>104</v>
      </c>
      <c r="AF1898" s="51">
        <f>VLOOKUP(H1898,'[5]POB PROY 2017'!$D$4:$AP$190,25,FALSE)</f>
        <v>93</v>
      </c>
      <c r="AG1898" s="51">
        <f>VLOOKUP(H1898,'[5]POB PROY 2017'!$D$4:$AP$190,26,FALSE)</f>
        <v>80</v>
      </c>
      <c r="AH1898" s="51">
        <f>VLOOKUP(H1898,'[5]POB PROY 2017'!$D$4:$AP$190,27,FALSE)</f>
        <v>73</v>
      </c>
      <c r="AI1898" s="51">
        <f>VLOOKUP(H1898,'[5]POB PROY 2017'!$D$4:$AP$190,28,FALSE)</f>
        <v>58</v>
      </c>
      <c r="AJ1898" s="51">
        <f>VLOOKUP(H1898,'[5]POB PROY 2017'!$D$4:$AP$190,29,FALSE)</f>
        <v>49</v>
      </c>
      <c r="AK1898" s="51">
        <f>VLOOKUP(H1898,'[5]POB PROY 2017'!$D$4:$AP$190,30,FALSE)</f>
        <v>38</v>
      </c>
      <c r="AL1898" s="51">
        <f>VLOOKUP(H1898,'[5]POB PROY 2017'!$D$4:$AP$190,31,FALSE)</f>
        <v>30</v>
      </c>
      <c r="AM1898" s="51">
        <f>VLOOKUP(H1898,'[5]POB PROY 2017'!$D$4:$AP$190,32,FALSE)</f>
        <v>21</v>
      </c>
      <c r="AN1898" s="51">
        <f>VLOOKUP(H1898,'[5]POB PROY 2017'!$D$4:$AP$190,33,FALSE)</f>
        <v>13</v>
      </c>
      <c r="AO1898" s="51">
        <f>VLOOKUP(H1898,'[5]POB PROY 2017'!$D$4:$AP$190,34,FALSE)</f>
        <v>8</v>
      </c>
      <c r="AP1898" s="51">
        <f>VLOOKUP(H1898,'[5]POB PROY 2017'!$D$4:$AP$190,35,FALSE)</f>
        <v>7</v>
      </c>
      <c r="AQ1898" s="51">
        <f>VLOOKUP(H1898,'[5]POB PROY 2017'!$D$4:$AP$190,36,FALSE)</f>
        <v>68</v>
      </c>
      <c r="AR1898" s="51">
        <f>VLOOKUP(H1898,'[5]POB PROY 2017'!$D$4:$AP$190,37,FALSE)</f>
        <v>47</v>
      </c>
      <c r="AS1898" s="51">
        <f>VLOOKUP(H1898,'[5]POB PROY 2017'!$D$4:$AP$190,38,FALSE)</f>
        <v>229</v>
      </c>
      <c r="AT1898" s="51">
        <f>VLOOKUP(H1898,'[5]POB PROY 2017'!$D$4:$AP$190,39,FALSE)</f>
        <v>26</v>
      </c>
      <c r="AU1898" s="58">
        <v>4295</v>
      </c>
      <c r="AV1898" s="109"/>
      <c r="AW1898" s="109"/>
    </row>
    <row r="1899" spans="1:49" s="33" customFormat="1" ht="12">
      <c r="A1899" s="21">
        <v>1895</v>
      </c>
      <c r="B1899" s="86">
        <v>7717</v>
      </c>
      <c r="C1899" s="76" t="s">
        <v>998</v>
      </c>
      <c r="D1899" s="76" t="s">
        <v>829</v>
      </c>
      <c r="E1899" s="76" t="s">
        <v>918</v>
      </c>
      <c r="F1899" s="44" t="s">
        <v>925</v>
      </c>
      <c r="G1899" s="78" t="s">
        <v>662</v>
      </c>
      <c r="H1899" s="86">
        <v>7717</v>
      </c>
      <c r="I1899" s="16">
        <f t="shared" si="1121"/>
        <v>1060</v>
      </c>
      <c r="J1899" s="51">
        <f>VLOOKUP(H1899,'[5]POB PROY 2017'!$D$4:$AP$190,3,FALSE)</f>
        <v>14</v>
      </c>
      <c r="K1899" s="51">
        <v>14</v>
      </c>
      <c r="L1899" s="51">
        <v>13</v>
      </c>
      <c r="M1899" s="51">
        <f>VLOOKUP(H1899,'[5]POB PROY 2017'!$D$4:$AP$190,6,FALSE)</f>
        <v>14</v>
      </c>
      <c r="N1899" s="51">
        <f>VLOOKUP(H1899,'[5]POB PROY 2017'!$D$4:$AP$190,7,FALSE)</f>
        <v>19</v>
      </c>
      <c r="O1899" s="51">
        <f>VLOOKUP(H1899,'[5]POB PROY 2017'!$D$4:$AP$190,8,FALSE)</f>
        <v>23</v>
      </c>
      <c r="P1899" s="51">
        <f>VLOOKUP(H1899,'[5]POB PROY 2017'!$D$4:$AP$190,9,FALSE)</f>
        <v>30</v>
      </c>
      <c r="Q1899" s="51">
        <f>VLOOKUP(H1899,'[5]POB PROY 2017'!$D$4:$AP$190,10,FALSE)</f>
        <v>30</v>
      </c>
      <c r="R1899" s="51">
        <f>VLOOKUP(H1899,'[5]POB PROY 2017'!$D$4:$AP$190,11,FALSE)</f>
        <v>29</v>
      </c>
      <c r="S1899" s="51">
        <f>VLOOKUP(H1899,'[5]POB PROY 2017'!$D$4:$AP$190,12,FALSE)</f>
        <v>29</v>
      </c>
      <c r="T1899" s="51">
        <f>VLOOKUP(H1899,'[5]POB PROY 2017'!$D$4:$AP$190,13,FALSE)</f>
        <v>28</v>
      </c>
      <c r="U1899" s="51">
        <f>VLOOKUP(H1899,'[5]POB PROY 2017'!$D$4:$AP$190,14,FALSE)</f>
        <v>27</v>
      </c>
      <c r="V1899" s="51">
        <f>VLOOKUP(H1899,'[5]POB PROY 2017'!$D$4:$AP$190,15,FALSE)</f>
        <v>26</v>
      </c>
      <c r="W1899" s="51">
        <f>VLOOKUP(H1899,'[5]POB PROY 2017'!$D$4:$AP$190,16,FALSE)</f>
        <v>24</v>
      </c>
      <c r="X1899" s="51">
        <f>VLOOKUP(H1899,'[5]POB PROY 2017'!$D$4:$AP$190,17,FALSE)</f>
        <v>23</v>
      </c>
      <c r="Y1899" s="51">
        <f>VLOOKUP(H1899,'[5]POB PROY 2017'!$D$4:$AP$190,18,FALSE)</f>
        <v>22</v>
      </c>
      <c r="Z1899" s="51">
        <f>VLOOKUP(H1899,'[5]POB PROY 2017'!$D$4:$AP$190,19,FALSE)</f>
        <v>21</v>
      </c>
      <c r="AA1899" s="51">
        <f>VLOOKUP(H1899,'[5]POB PROY 2017'!$D$4:$AP$190,20,FALSE)</f>
        <v>20</v>
      </c>
      <c r="AB1899" s="51">
        <f>VLOOKUP(H1899,'[5]POB PROY 2017'!$D$4:$AP$190,21,FALSE)</f>
        <v>19</v>
      </c>
      <c r="AC1899" s="51">
        <f>VLOOKUP(H1899,'[5]POB PROY 2017'!$D$4:$AP$190,22,FALSE)</f>
        <v>18</v>
      </c>
      <c r="AD1899" s="51">
        <f>VLOOKUP(H1899,'[5]POB PROY 2017'!$D$4:$AP$190,23,FALSE)</f>
        <v>86</v>
      </c>
      <c r="AE1899" s="51">
        <f>VLOOKUP(H1899,'[5]POB PROY 2017'!$D$4:$AP$190,24,FALSE)</f>
        <v>96</v>
      </c>
      <c r="AF1899" s="51">
        <f>VLOOKUP(H1899,'[5]POB PROY 2017'!$D$4:$AP$190,25,FALSE)</f>
        <v>86</v>
      </c>
      <c r="AG1899" s="51">
        <f>VLOOKUP(H1899,'[5]POB PROY 2017'!$D$4:$AP$190,26,FALSE)</f>
        <v>74</v>
      </c>
      <c r="AH1899" s="51">
        <f>VLOOKUP(H1899,'[5]POB PROY 2017'!$D$4:$AP$190,27,FALSE)</f>
        <v>67</v>
      </c>
      <c r="AI1899" s="51">
        <f>VLOOKUP(H1899,'[5]POB PROY 2017'!$D$4:$AP$190,28,FALSE)</f>
        <v>54</v>
      </c>
      <c r="AJ1899" s="51">
        <f>VLOOKUP(H1899,'[5]POB PROY 2017'!$D$4:$AP$190,29,FALSE)</f>
        <v>45</v>
      </c>
      <c r="AK1899" s="51">
        <f>VLOOKUP(H1899,'[5]POB PROY 2017'!$D$4:$AP$190,30,FALSE)</f>
        <v>35</v>
      </c>
      <c r="AL1899" s="51">
        <f>VLOOKUP(H1899,'[5]POB PROY 2017'!$D$4:$AP$190,31,FALSE)</f>
        <v>28</v>
      </c>
      <c r="AM1899" s="51">
        <f>VLOOKUP(H1899,'[5]POB PROY 2017'!$D$4:$AP$190,32,FALSE)</f>
        <v>20</v>
      </c>
      <c r="AN1899" s="51">
        <f>VLOOKUP(H1899,'[5]POB PROY 2017'!$D$4:$AP$190,33,FALSE)</f>
        <v>12</v>
      </c>
      <c r="AO1899" s="51">
        <f>VLOOKUP(H1899,'[5]POB PROY 2017'!$D$4:$AP$190,34,FALSE)</f>
        <v>7</v>
      </c>
      <c r="AP1899" s="51">
        <f>VLOOKUP(H1899,'[5]POB PROY 2017'!$D$4:$AP$190,35,FALSE)</f>
        <v>7</v>
      </c>
      <c r="AQ1899" s="51">
        <f>VLOOKUP(H1899,'[5]POB PROY 2017'!$D$4:$AP$190,36,FALSE)</f>
        <v>63</v>
      </c>
      <c r="AR1899" s="51">
        <f>VLOOKUP(H1899,'[5]POB PROY 2017'!$D$4:$AP$190,37,FALSE)</f>
        <v>43</v>
      </c>
      <c r="AS1899" s="51">
        <f>VLOOKUP(H1899,'[5]POB PROY 2017'!$D$4:$AP$190,38,FALSE)</f>
        <v>211</v>
      </c>
      <c r="AT1899" s="51">
        <f>VLOOKUP(H1899,'[5]POB PROY 2017'!$D$4:$AP$190,39,FALSE)</f>
        <v>20</v>
      </c>
      <c r="AU1899" s="58">
        <v>7717</v>
      </c>
      <c r="AV1899" s="109"/>
      <c r="AW1899" s="109"/>
    </row>
    <row r="1900" spans="1:49" s="33" customFormat="1" ht="12">
      <c r="A1900" s="21">
        <v>1896</v>
      </c>
      <c r="B1900" s="86">
        <v>7121</v>
      </c>
      <c r="C1900" s="76" t="s">
        <v>998</v>
      </c>
      <c r="D1900" s="76" t="s">
        <v>829</v>
      </c>
      <c r="E1900" s="76" t="s">
        <v>892</v>
      </c>
      <c r="F1900" s="44" t="s">
        <v>899</v>
      </c>
      <c r="G1900" s="78" t="s">
        <v>662</v>
      </c>
      <c r="H1900" s="86">
        <v>7121</v>
      </c>
      <c r="I1900" s="16">
        <f t="shared" si="1121"/>
        <v>886</v>
      </c>
      <c r="J1900" s="51">
        <f>VLOOKUP(H1900,'[5]POB PROY 2017'!$D$4:$AP$190,3,FALSE)</f>
        <v>6</v>
      </c>
      <c r="K1900" s="51">
        <v>20</v>
      </c>
      <c r="L1900" s="51">
        <v>15</v>
      </c>
      <c r="M1900" s="51">
        <f>VLOOKUP(H1900,'[5]POB PROY 2017'!$D$4:$AP$190,6,FALSE)</f>
        <v>18</v>
      </c>
      <c r="N1900" s="51">
        <f>VLOOKUP(H1900,'[5]POB PROY 2017'!$D$4:$AP$190,7,FALSE)</f>
        <v>20</v>
      </c>
      <c r="O1900" s="51">
        <f>VLOOKUP(H1900,'[5]POB PROY 2017'!$D$4:$AP$190,8,FALSE)</f>
        <v>11</v>
      </c>
      <c r="P1900" s="51">
        <f>VLOOKUP(H1900,'[5]POB PROY 2017'!$D$4:$AP$190,9,FALSE)</f>
        <v>25</v>
      </c>
      <c r="Q1900" s="51">
        <f>VLOOKUP(H1900,'[5]POB PROY 2017'!$D$4:$AP$190,10,FALSE)</f>
        <v>25</v>
      </c>
      <c r="R1900" s="51">
        <f>VLOOKUP(H1900,'[5]POB PROY 2017'!$D$4:$AP$190,11,FALSE)</f>
        <v>24</v>
      </c>
      <c r="S1900" s="51">
        <f>VLOOKUP(H1900,'[5]POB PROY 2017'!$D$4:$AP$190,12,FALSE)</f>
        <v>24</v>
      </c>
      <c r="T1900" s="51">
        <f>VLOOKUP(H1900,'[5]POB PROY 2017'!$D$4:$AP$190,13,FALSE)</f>
        <v>23</v>
      </c>
      <c r="U1900" s="51">
        <f>VLOOKUP(H1900,'[5]POB PROY 2017'!$D$4:$AP$190,14,FALSE)</f>
        <v>22</v>
      </c>
      <c r="V1900" s="51">
        <f>VLOOKUP(H1900,'[5]POB PROY 2017'!$D$4:$AP$190,15,FALSE)</f>
        <v>21</v>
      </c>
      <c r="W1900" s="51">
        <f>VLOOKUP(H1900,'[5]POB PROY 2017'!$D$4:$AP$190,16,FALSE)</f>
        <v>20</v>
      </c>
      <c r="X1900" s="51">
        <f>VLOOKUP(H1900,'[5]POB PROY 2017'!$D$4:$AP$190,17,FALSE)</f>
        <v>19</v>
      </c>
      <c r="Y1900" s="51">
        <f>VLOOKUP(H1900,'[5]POB PROY 2017'!$D$4:$AP$190,18,FALSE)</f>
        <v>18</v>
      </c>
      <c r="Z1900" s="51">
        <f>VLOOKUP(H1900,'[5]POB PROY 2017'!$D$4:$AP$190,19,FALSE)</f>
        <v>17</v>
      </c>
      <c r="AA1900" s="51">
        <f>VLOOKUP(H1900,'[5]POB PROY 2017'!$D$4:$AP$190,20,FALSE)</f>
        <v>16</v>
      </c>
      <c r="AB1900" s="51">
        <f>VLOOKUP(H1900,'[5]POB PROY 2017'!$D$4:$AP$190,21,FALSE)</f>
        <v>16</v>
      </c>
      <c r="AC1900" s="51">
        <f>VLOOKUP(H1900,'[5]POB PROY 2017'!$D$4:$AP$190,22,FALSE)</f>
        <v>15</v>
      </c>
      <c r="AD1900" s="51">
        <f>VLOOKUP(H1900,'[5]POB PROY 2017'!$D$4:$AP$190,23,FALSE)</f>
        <v>71</v>
      </c>
      <c r="AE1900" s="51">
        <f>VLOOKUP(H1900,'[5]POB PROY 2017'!$D$4:$AP$190,24,FALSE)</f>
        <v>80</v>
      </c>
      <c r="AF1900" s="51">
        <f>VLOOKUP(H1900,'[5]POB PROY 2017'!$D$4:$AP$190,25,FALSE)</f>
        <v>71</v>
      </c>
      <c r="AG1900" s="51">
        <f>VLOOKUP(H1900,'[5]POB PROY 2017'!$D$4:$AP$190,26,FALSE)</f>
        <v>61</v>
      </c>
      <c r="AH1900" s="51">
        <f>VLOOKUP(H1900,'[5]POB PROY 2017'!$D$4:$AP$190,27,FALSE)</f>
        <v>56</v>
      </c>
      <c r="AI1900" s="51">
        <f>VLOOKUP(H1900,'[5]POB PROY 2017'!$D$4:$AP$190,28,FALSE)</f>
        <v>45</v>
      </c>
      <c r="AJ1900" s="51">
        <f>VLOOKUP(H1900,'[5]POB PROY 2017'!$D$4:$AP$190,29,FALSE)</f>
        <v>38</v>
      </c>
      <c r="AK1900" s="51">
        <f>VLOOKUP(H1900,'[5]POB PROY 2017'!$D$4:$AP$190,30,FALSE)</f>
        <v>29</v>
      </c>
      <c r="AL1900" s="51">
        <f>VLOOKUP(H1900,'[5]POB PROY 2017'!$D$4:$AP$190,31,FALSE)</f>
        <v>23</v>
      </c>
      <c r="AM1900" s="51">
        <f>VLOOKUP(H1900,'[5]POB PROY 2017'!$D$4:$AP$190,32,FALSE)</f>
        <v>16</v>
      </c>
      <c r="AN1900" s="51">
        <f>VLOOKUP(H1900,'[5]POB PROY 2017'!$D$4:$AP$190,33,FALSE)</f>
        <v>10</v>
      </c>
      <c r="AO1900" s="51">
        <f>VLOOKUP(H1900,'[5]POB PROY 2017'!$D$4:$AP$190,34,FALSE)</f>
        <v>6</v>
      </c>
      <c r="AP1900" s="51">
        <f>VLOOKUP(H1900,'[5]POB PROY 2017'!$D$4:$AP$190,35,FALSE)</f>
        <v>5</v>
      </c>
      <c r="AQ1900" s="51">
        <f>VLOOKUP(H1900,'[5]POB PROY 2017'!$D$4:$AP$190,36,FALSE)</f>
        <v>52</v>
      </c>
      <c r="AR1900" s="51">
        <f>VLOOKUP(H1900,'[5]POB PROY 2017'!$D$4:$AP$190,37,FALSE)</f>
        <v>36</v>
      </c>
      <c r="AS1900" s="51">
        <f>VLOOKUP(H1900,'[5]POB PROY 2017'!$D$4:$AP$190,38,FALSE)</f>
        <v>176</v>
      </c>
      <c r="AT1900" s="51">
        <f>VLOOKUP(H1900,'[5]POB PROY 2017'!$D$4:$AP$190,39,FALSE)</f>
        <v>12</v>
      </c>
      <c r="AU1900" s="58">
        <v>7121</v>
      </c>
      <c r="AV1900" s="109"/>
      <c r="AW1900" s="109"/>
    </row>
    <row r="1901" spans="1:49" s="33" customFormat="1" ht="12">
      <c r="A1901" s="6">
        <v>1897</v>
      </c>
      <c r="B1901" s="86">
        <v>7411</v>
      </c>
      <c r="C1901" s="76" t="s">
        <v>998</v>
      </c>
      <c r="D1901" s="76" t="s">
        <v>829</v>
      </c>
      <c r="E1901" s="76" t="s">
        <v>918</v>
      </c>
      <c r="F1901" s="44" t="s">
        <v>928</v>
      </c>
      <c r="G1901" s="78" t="s">
        <v>662</v>
      </c>
      <c r="H1901" s="86">
        <v>7411</v>
      </c>
      <c r="I1901" s="16">
        <f t="shared" si="1121"/>
        <v>1001</v>
      </c>
      <c r="J1901" s="51">
        <f>VLOOKUP(H1901,'[5]POB PROY 2017'!$D$4:$AP$190,3,FALSE)</f>
        <v>21</v>
      </c>
      <c r="K1901" s="51">
        <v>26</v>
      </c>
      <c r="L1901" s="51">
        <v>28</v>
      </c>
      <c r="M1901" s="51">
        <f>VLOOKUP(H1901,'[5]POB PROY 2017'!$D$4:$AP$190,6,FALSE)</f>
        <v>24</v>
      </c>
      <c r="N1901" s="51">
        <f>VLOOKUP(H1901,'[5]POB PROY 2017'!$D$4:$AP$190,7,FALSE)</f>
        <v>22</v>
      </c>
      <c r="O1901" s="51">
        <f>VLOOKUP(H1901,'[5]POB PROY 2017'!$D$4:$AP$190,8,FALSE)</f>
        <v>26</v>
      </c>
      <c r="P1901" s="51">
        <f>VLOOKUP(H1901,'[5]POB PROY 2017'!$D$4:$AP$190,9,FALSE)</f>
        <v>26</v>
      </c>
      <c r="Q1901" s="51">
        <f>VLOOKUP(H1901,'[5]POB PROY 2017'!$D$4:$AP$190,10,FALSE)</f>
        <v>26</v>
      </c>
      <c r="R1901" s="51">
        <f>VLOOKUP(H1901,'[5]POB PROY 2017'!$D$4:$AP$190,11,FALSE)</f>
        <v>26</v>
      </c>
      <c r="S1901" s="51">
        <f>VLOOKUP(H1901,'[5]POB PROY 2017'!$D$4:$AP$190,12,FALSE)</f>
        <v>25</v>
      </c>
      <c r="T1901" s="51">
        <f>VLOOKUP(H1901,'[5]POB PROY 2017'!$D$4:$AP$190,13,FALSE)</f>
        <v>25</v>
      </c>
      <c r="U1901" s="51">
        <f>VLOOKUP(H1901,'[5]POB PROY 2017'!$D$4:$AP$190,14,FALSE)</f>
        <v>24</v>
      </c>
      <c r="V1901" s="51">
        <f>VLOOKUP(H1901,'[5]POB PROY 2017'!$D$4:$AP$190,15,FALSE)</f>
        <v>23</v>
      </c>
      <c r="W1901" s="51">
        <f>VLOOKUP(H1901,'[5]POB PROY 2017'!$D$4:$AP$190,16,FALSE)</f>
        <v>22</v>
      </c>
      <c r="X1901" s="51">
        <f>VLOOKUP(H1901,'[5]POB PROY 2017'!$D$4:$AP$190,17,FALSE)</f>
        <v>21</v>
      </c>
      <c r="Y1901" s="51">
        <f>VLOOKUP(H1901,'[5]POB PROY 2017'!$D$4:$AP$190,18,FALSE)</f>
        <v>20</v>
      </c>
      <c r="Z1901" s="51">
        <f>VLOOKUP(H1901,'[5]POB PROY 2017'!$D$4:$AP$190,19,FALSE)</f>
        <v>19</v>
      </c>
      <c r="AA1901" s="51">
        <f>VLOOKUP(H1901,'[5]POB PROY 2017'!$D$4:$AP$190,20,FALSE)</f>
        <v>18</v>
      </c>
      <c r="AB1901" s="51">
        <f>VLOOKUP(H1901,'[5]POB PROY 2017'!$D$4:$AP$190,21,FALSE)</f>
        <v>17</v>
      </c>
      <c r="AC1901" s="51">
        <f>VLOOKUP(H1901,'[5]POB PROY 2017'!$D$4:$AP$190,22,FALSE)</f>
        <v>16</v>
      </c>
      <c r="AD1901" s="51">
        <f>VLOOKUP(H1901,'[5]POB PROY 2017'!$D$4:$AP$190,23,FALSE)</f>
        <v>76</v>
      </c>
      <c r="AE1901" s="51">
        <f>VLOOKUP(H1901,'[5]POB PROY 2017'!$D$4:$AP$190,24,FALSE)</f>
        <v>85</v>
      </c>
      <c r="AF1901" s="51">
        <f>VLOOKUP(H1901,'[5]POB PROY 2017'!$D$4:$AP$190,25,FALSE)</f>
        <v>76</v>
      </c>
      <c r="AG1901" s="51">
        <f>VLOOKUP(H1901,'[5]POB PROY 2017'!$D$4:$AP$190,26,FALSE)</f>
        <v>65</v>
      </c>
      <c r="AH1901" s="51">
        <f>VLOOKUP(H1901,'[5]POB PROY 2017'!$D$4:$AP$190,27,FALSE)</f>
        <v>59</v>
      </c>
      <c r="AI1901" s="51">
        <f>VLOOKUP(H1901,'[5]POB PROY 2017'!$D$4:$AP$190,28,FALSE)</f>
        <v>48</v>
      </c>
      <c r="AJ1901" s="51">
        <f>VLOOKUP(H1901,'[5]POB PROY 2017'!$D$4:$AP$190,29,FALSE)</f>
        <v>40</v>
      </c>
      <c r="AK1901" s="51">
        <f>VLOOKUP(H1901,'[5]POB PROY 2017'!$D$4:$AP$190,30,FALSE)</f>
        <v>31</v>
      </c>
      <c r="AL1901" s="51">
        <f>VLOOKUP(H1901,'[5]POB PROY 2017'!$D$4:$AP$190,31,FALSE)</f>
        <v>25</v>
      </c>
      <c r="AM1901" s="51">
        <f>VLOOKUP(H1901,'[5]POB PROY 2017'!$D$4:$AP$190,32,FALSE)</f>
        <v>17</v>
      </c>
      <c r="AN1901" s="51">
        <f>VLOOKUP(H1901,'[5]POB PROY 2017'!$D$4:$AP$190,33,FALSE)</f>
        <v>11</v>
      </c>
      <c r="AO1901" s="51">
        <f>VLOOKUP(H1901,'[5]POB PROY 2017'!$D$4:$AP$190,34,FALSE)</f>
        <v>7</v>
      </c>
      <c r="AP1901" s="51">
        <f>VLOOKUP(H1901,'[5]POB PROY 2017'!$D$4:$AP$190,35,FALSE)</f>
        <v>6</v>
      </c>
      <c r="AQ1901" s="51">
        <f>VLOOKUP(H1901,'[5]POB PROY 2017'!$D$4:$AP$190,36,FALSE)</f>
        <v>55</v>
      </c>
      <c r="AR1901" s="51">
        <f>VLOOKUP(H1901,'[5]POB PROY 2017'!$D$4:$AP$190,37,FALSE)</f>
        <v>39</v>
      </c>
      <c r="AS1901" s="51">
        <f>VLOOKUP(H1901,'[5]POB PROY 2017'!$D$4:$AP$190,38,FALSE)</f>
        <v>187</v>
      </c>
      <c r="AT1901" s="51">
        <f>VLOOKUP(H1901,'[5]POB PROY 2017'!$D$4:$AP$190,39,FALSE)</f>
        <v>21</v>
      </c>
      <c r="AU1901" s="58">
        <v>7411</v>
      </c>
      <c r="AV1901" s="109"/>
      <c r="AW1901" s="109"/>
    </row>
    <row r="1902" spans="1:49" s="33" customFormat="1" ht="12">
      <c r="A1902" s="21">
        <v>1898</v>
      </c>
      <c r="B1902" s="86">
        <v>7432</v>
      </c>
      <c r="C1902" s="76" t="s">
        <v>998</v>
      </c>
      <c r="D1902" s="76" t="s">
        <v>829</v>
      </c>
      <c r="E1902" s="76" t="s">
        <v>918</v>
      </c>
      <c r="F1902" s="44" t="s">
        <v>933</v>
      </c>
      <c r="G1902" s="78" t="s">
        <v>662</v>
      </c>
      <c r="H1902" s="86">
        <v>7432</v>
      </c>
      <c r="I1902" s="16">
        <f t="shared" si="1121"/>
        <v>629</v>
      </c>
      <c r="J1902" s="51">
        <f>VLOOKUP(H1902,'[5]POB PROY 2017'!$D$4:$AP$190,3,FALSE)</f>
        <v>13</v>
      </c>
      <c r="K1902" s="51">
        <v>23</v>
      </c>
      <c r="L1902" s="51">
        <v>14</v>
      </c>
      <c r="M1902" s="51">
        <f>VLOOKUP(H1902,'[5]POB PROY 2017'!$D$4:$AP$190,6,FALSE)</f>
        <v>16</v>
      </c>
      <c r="N1902" s="51">
        <f>VLOOKUP(H1902,'[5]POB PROY 2017'!$D$4:$AP$190,7,FALSE)</f>
        <v>16</v>
      </c>
      <c r="O1902" s="51">
        <f>VLOOKUP(H1902,'[5]POB PROY 2017'!$D$4:$AP$190,8,FALSE)</f>
        <v>18</v>
      </c>
      <c r="P1902" s="51">
        <f>VLOOKUP(H1902,'[5]POB PROY 2017'!$D$4:$AP$190,9,FALSE)</f>
        <v>16</v>
      </c>
      <c r="Q1902" s="51">
        <f>VLOOKUP(H1902,'[5]POB PROY 2017'!$D$4:$AP$190,10,FALSE)</f>
        <v>16</v>
      </c>
      <c r="R1902" s="51">
        <f>VLOOKUP(H1902,'[5]POB PROY 2017'!$D$4:$AP$190,11,FALSE)</f>
        <v>16</v>
      </c>
      <c r="S1902" s="51">
        <f>VLOOKUP(H1902,'[5]POB PROY 2017'!$D$4:$AP$190,12,FALSE)</f>
        <v>16</v>
      </c>
      <c r="T1902" s="51">
        <f>VLOOKUP(H1902,'[5]POB PROY 2017'!$D$4:$AP$190,13,FALSE)</f>
        <v>15</v>
      </c>
      <c r="U1902" s="51">
        <f>VLOOKUP(H1902,'[5]POB PROY 2017'!$D$4:$AP$190,14,FALSE)</f>
        <v>15</v>
      </c>
      <c r="V1902" s="51">
        <f>VLOOKUP(H1902,'[5]POB PROY 2017'!$D$4:$AP$190,15,FALSE)</f>
        <v>14</v>
      </c>
      <c r="W1902" s="51">
        <f>VLOOKUP(H1902,'[5]POB PROY 2017'!$D$4:$AP$190,16,FALSE)</f>
        <v>13</v>
      </c>
      <c r="X1902" s="51">
        <f>VLOOKUP(H1902,'[5]POB PROY 2017'!$D$4:$AP$190,17,FALSE)</f>
        <v>13</v>
      </c>
      <c r="Y1902" s="51">
        <f>VLOOKUP(H1902,'[5]POB PROY 2017'!$D$4:$AP$190,18,FALSE)</f>
        <v>12</v>
      </c>
      <c r="Z1902" s="51">
        <f>VLOOKUP(H1902,'[5]POB PROY 2017'!$D$4:$AP$190,19,FALSE)</f>
        <v>12</v>
      </c>
      <c r="AA1902" s="51">
        <f>VLOOKUP(H1902,'[5]POB PROY 2017'!$D$4:$AP$190,20,FALSE)</f>
        <v>11</v>
      </c>
      <c r="AB1902" s="51">
        <f>VLOOKUP(H1902,'[5]POB PROY 2017'!$D$4:$AP$190,21,FALSE)</f>
        <v>10</v>
      </c>
      <c r="AC1902" s="51">
        <f>VLOOKUP(H1902,'[5]POB PROY 2017'!$D$4:$AP$190,22,FALSE)</f>
        <v>10</v>
      </c>
      <c r="AD1902" s="51">
        <f>VLOOKUP(H1902,'[5]POB PROY 2017'!$D$4:$AP$190,23,FALSE)</f>
        <v>47</v>
      </c>
      <c r="AE1902" s="51">
        <f>VLOOKUP(H1902,'[5]POB PROY 2017'!$D$4:$AP$190,24,FALSE)</f>
        <v>53</v>
      </c>
      <c r="AF1902" s="51">
        <f>VLOOKUP(H1902,'[5]POB PROY 2017'!$D$4:$AP$190,25,FALSE)</f>
        <v>47</v>
      </c>
      <c r="AG1902" s="51">
        <f>VLOOKUP(H1902,'[5]POB PROY 2017'!$D$4:$AP$190,26,FALSE)</f>
        <v>41</v>
      </c>
      <c r="AH1902" s="51">
        <f>VLOOKUP(H1902,'[5]POB PROY 2017'!$D$4:$AP$190,27,FALSE)</f>
        <v>37</v>
      </c>
      <c r="AI1902" s="51">
        <f>VLOOKUP(H1902,'[5]POB PROY 2017'!$D$4:$AP$190,28,FALSE)</f>
        <v>30</v>
      </c>
      <c r="AJ1902" s="51">
        <f>VLOOKUP(H1902,'[5]POB PROY 2017'!$D$4:$AP$190,29,FALSE)</f>
        <v>25</v>
      </c>
      <c r="AK1902" s="51">
        <f>VLOOKUP(H1902,'[5]POB PROY 2017'!$D$4:$AP$190,30,FALSE)</f>
        <v>19</v>
      </c>
      <c r="AL1902" s="51">
        <f>VLOOKUP(H1902,'[5]POB PROY 2017'!$D$4:$AP$190,31,FALSE)</f>
        <v>15</v>
      </c>
      <c r="AM1902" s="51">
        <f>VLOOKUP(H1902,'[5]POB PROY 2017'!$D$4:$AP$190,32,FALSE)</f>
        <v>11</v>
      </c>
      <c r="AN1902" s="51">
        <f>VLOOKUP(H1902,'[5]POB PROY 2017'!$D$4:$AP$190,33,FALSE)</f>
        <v>7</v>
      </c>
      <c r="AO1902" s="51">
        <f>VLOOKUP(H1902,'[5]POB PROY 2017'!$D$4:$AP$190,34,FALSE)</f>
        <v>4</v>
      </c>
      <c r="AP1902" s="51">
        <f>VLOOKUP(H1902,'[5]POB PROY 2017'!$D$4:$AP$190,35,FALSE)</f>
        <v>4</v>
      </c>
      <c r="AQ1902" s="51">
        <f>VLOOKUP(H1902,'[5]POB PROY 2017'!$D$4:$AP$190,36,FALSE)</f>
        <v>34</v>
      </c>
      <c r="AR1902" s="51">
        <f>VLOOKUP(H1902,'[5]POB PROY 2017'!$D$4:$AP$190,37,FALSE)</f>
        <v>24</v>
      </c>
      <c r="AS1902" s="51">
        <f>VLOOKUP(H1902,'[5]POB PROY 2017'!$D$4:$AP$190,38,FALSE)</f>
        <v>116</v>
      </c>
      <c r="AT1902" s="51">
        <f>VLOOKUP(H1902,'[5]POB PROY 2017'!$D$4:$AP$190,39,FALSE)</f>
        <v>13</v>
      </c>
      <c r="AU1902" s="58">
        <v>7432</v>
      </c>
      <c r="AV1902" s="109"/>
      <c r="AW1902" s="109"/>
    </row>
    <row r="1903" spans="1:49" s="33" customFormat="1" ht="12">
      <c r="A1903" s="21">
        <v>1899</v>
      </c>
      <c r="B1903" s="86">
        <v>9966</v>
      </c>
      <c r="C1903" s="76" t="s">
        <v>998</v>
      </c>
      <c r="D1903" s="76" t="s">
        <v>829</v>
      </c>
      <c r="E1903" s="76" t="s">
        <v>918</v>
      </c>
      <c r="F1903" s="44" t="s">
        <v>932</v>
      </c>
      <c r="G1903" s="78" t="s">
        <v>662</v>
      </c>
      <c r="H1903" s="86">
        <v>9966</v>
      </c>
      <c r="I1903" s="16">
        <f t="shared" si="1121"/>
        <v>682</v>
      </c>
      <c r="J1903" s="51">
        <f>VLOOKUP(H1903,'[5]POB PROY 2017'!$D$4:$AP$190,3,FALSE)</f>
        <v>16</v>
      </c>
      <c r="K1903" s="51">
        <v>10</v>
      </c>
      <c r="L1903" s="51">
        <v>12</v>
      </c>
      <c r="M1903" s="51">
        <f>VLOOKUP(H1903,'[5]POB PROY 2017'!$D$4:$AP$190,6,FALSE)</f>
        <v>13</v>
      </c>
      <c r="N1903" s="51">
        <f>VLOOKUP(H1903,'[5]POB PROY 2017'!$D$4:$AP$190,7,FALSE)</f>
        <v>22</v>
      </c>
      <c r="O1903" s="51">
        <f>VLOOKUP(H1903,'[5]POB PROY 2017'!$D$4:$AP$190,8,FALSE)</f>
        <v>15</v>
      </c>
      <c r="P1903" s="51">
        <f>VLOOKUP(H1903,'[5]POB PROY 2017'!$D$4:$AP$190,9,FALSE)</f>
        <v>18</v>
      </c>
      <c r="Q1903" s="51">
        <f>VLOOKUP(H1903,'[5]POB PROY 2017'!$D$4:$AP$190,10,FALSE)</f>
        <v>18</v>
      </c>
      <c r="R1903" s="51">
        <f>VLOOKUP(H1903,'[5]POB PROY 2017'!$D$4:$AP$190,11,FALSE)</f>
        <v>18</v>
      </c>
      <c r="S1903" s="51">
        <f>VLOOKUP(H1903,'[5]POB PROY 2017'!$D$4:$AP$190,12,FALSE)</f>
        <v>18</v>
      </c>
      <c r="T1903" s="51">
        <f>VLOOKUP(H1903,'[5]POB PROY 2017'!$D$4:$AP$190,13,FALSE)</f>
        <v>17</v>
      </c>
      <c r="U1903" s="51">
        <f>VLOOKUP(H1903,'[5]POB PROY 2017'!$D$4:$AP$190,14,FALSE)</f>
        <v>17</v>
      </c>
      <c r="V1903" s="51">
        <f>VLOOKUP(H1903,'[5]POB PROY 2017'!$D$4:$AP$190,15,FALSE)</f>
        <v>16</v>
      </c>
      <c r="W1903" s="51">
        <f>VLOOKUP(H1903,'[5]POB PROY 2017'!$D$4:$AP$190,16,FALSE)</f>
        <v>15</v>
      </c>
      <c r="X1903" s="51">
        <f>VLOOKUP(H1903,'[5]POB PROY 2017'!$D$4:$AP$190,17,FALSE)</f>
        <v>14</v>
      </c>
      <c r="Y1903" s="51">
        <f>VLOOKUP(H1903,'[5]POB PROY 2017'!$D$4:$AP$190,18,FALSE)</f>
        <v>14</v>
      </c>
      <c r="Z1903" s="51">
        <f>VLOOKUP(H1903,'[5]POB PROY 2017'!$D$4:$AP$190,19,FALSE)</f>
        <v>13</v>
      </c>
      <c r="AA1903" s="51">
        <f>VLOOKUP(H1903,'[5]POB PROY 2017'!$D$4:$AP$190,20,FALSE)</f>
        <v>12</v>
      </c>
      <c r="AB1903" s="51">
        <f>VLOOKUP(H1903,'[5]POB PROY 2017'!$D$4:$AP$190,21,FALSE)</f>
        <v>12</v>
      </c>
      <c r="AC1903" s="51">
        <f>VLOOKUP(H1903,'[5]POB PROY 2017'!$D$4:$AP$190,22,FALSE)</f>
        <v>11</v>
      </c>
      <c r="AD1903" s="51">
        <f>VLOOKUP(H1903,'[5]POB PROY 2017'!$D$4:$AP$190,23,FALSE)</f>
        <v>53</v>
      </c>
      <c r="AE1903" s="51">
        <f>VLOOKUP(H1903,'[5]POB PROY 2017'!$D$4:$AP$190,24,FALSE)</f>
        <v>59</v>
      </c>
      <c r="AF1903" s="51">
        <f>VLOOKUP(H1903,'[5]POB PROY 2017'!$D$4:$AP$190,25,FALSE)</f>
        <v>53</v>
      </c>
      <c r="AG1903" s="51">
        <f>VLOOKUP(H1903,'[5]POB PROY 2017'!$D$4:$AP$190,26,FALSE)</f>
        <v>46</v>
      </c>
      <c r="AH1903" s="51">
        <f>VLOOKUP(H1903,'[5]POB PROY 2017'!$D$4:$AP$190,27,FALSE)</f>
        <v>41</v>
      </c>
      <c r="AI1903" s="51">
        <f>VLOOKUP(H1903,'[5]POB PROY 2017'!$D$4:$AP$190,28,FALSE)</f>
        <v>33</v>
      </c>
      <c r="AJ1903" s="51">
        <f>VLOOKUP(H1903,'[5]POB PROY 2017'!$D$4:$AP$190,29,FALSE)</f>
        <v>28</v>
      </c>
      <c r="AK1903" s="51">
        <f>VLOOKUP(H1903,'[5]POB PROY 2017'!$D$4:$AP$190,30,FALSE)</f>
        <v>22</v>
      </c>
      <c r="AL1903" s="51">
        <f>VLOOKUP(H1903,'[5]POB PROY 2017'!$D$4:$AP$190,31,FALSE)</f>
        <v>17</v>
      </c>
      <c r="AM1903" s="51">
        <f>VLOOKUP(H1903,'[5]POB PROY 2017'!$D$4:$AP$190,32,FALSE)</f>
        <v>12</v>
      </c>
      <c r="AN1903" s="51">
        <f>VLOOKUP(H1903,'[5]POB PROY 2017'!$D$4:$AP$190,33,FALSE)</f>
        <v>8</v>
      </c>
      <c r="AO1903" s="51">
        <f>VLOOKUP(H1903,'[5]POB PROY 2017'!$D$4:$AP$190,34,FALSE)</f>
        <v>5</v>
      </c>
      <c r="AP1903" s="51">
        <f>VLOOKUP(H1903,'[5]POB PROY 2017'!$D$4:$AP$190,35,FALSE)</f>
        <v>4</v>
      </c>
      <c r="AQ1903" s="51">
        <f>VLOOKUP(H1903,'[5]POB PROY 2017'!$D$4:$AP$190,36,FALSE)</f>
        <v>39</v>
      </c>
      <c r="AR1903" s="51">
        <f>VLOOKUP(H1903,'[5]POB PROY 2017'!$D$4:$AP$190,37,FALSE)</f>
        <v>27</v>
      </c>
      <c r="AS1903" s="51">
        <f>VLOOKUP(H1903,'[5]POB PROY 2017'!$D$4:$AP$190,38,FALSE)</f>
        <v>131</v>
      </c>
      <c r="AT1903" s="51">
        <f>VLOOKUP(H1903,'[5]POB PROY 2017'!$D$4:$AP$190,39,FALSE)</f>
        <v>14</v>
      </c>
      <c r="AU1903" s="58">
        <v>9966</v>
      </c>
      <c r="AV1903" s="109"/>
      <c r="AW1903" s="109"/>
    </row>
    <row r="1904" spans="1:49" s="33" customFormat="1" ht="12">
      <c r="A1904" s="6">
        <v>1900</v>
      </c>
      <c r="B1904" s="86">
        <v>10966</v>
      </c>
      <c r="C1904" s="76" t="s">
        <v>998</v>
      </c>
      <c r="D1904" s="76" t="s">
        <v>829</v>
      </c>
      <c r="E1904" s="76" t="s">
        <v>918</v>
      </c>
      <c r="F1904" s="44" t="s">
        <v>931</v>
      </c>
      <c r="G1904" s="78" t="s">
        <v>662</v>
      </c>
      <c r="H1904" s="86">
        <v>10966</v>
      </c>
      <c r="I1904" s="16">
        <f t="shared" si="1121"/>
        <v>321</v>
      </c>
      <c r="J1904" s="51">
        <f>VLOOKUP(H1904,'[5]POB PROY 2017'!$D$4:$AP$190,3,FALSE)</f>
        <v>7</v>
      </c>
      <c r="K1904" s="51">
        <v>12</v>
      </c>
      <c r="L1904" s="51">
        <v>7</v>
      </c>
      <c r="M1904" s="51">
        <f>VLOOKUP(H1904,'[5]POB PROY 2017'!$D$4:$AP$190,6,FALSE)</f>
        <v>6</v>
      </c>
      <c r="N1904" s="51">
        <f>VLOOKUP(H1904,'[5]POB PROY 2017'!$D$4:$AP$190,7,FALSE)</f>
        <v>10</v>
      </c>
      <c r="O1904" s="51">
        <f>VLOOKUP(H1904,'[5]POB PROY 2017'!$D$4:$AP$190,8,FALSE)</f>
        <v>11</v>
      </c>
      <c r="P1904" s="51">
        <f>VLOOKUP(H1904,'[5]POB PROY 2017'!$D$4:$AP$190,9,FALSE)</f>
        <v>8</v>
      </c>
      <c r="Q1904" s="51">
        <f>VLOOKUP(H1904,'[5]POB PROY 2017'!$D$4:$AP$190,10,FALSE)</f>
        <v>8</v>
      </c>
      <c r="R1904" s="51">
        <f>VLOOKUP(H1904,'[5]POB PROY 2017'!$D$4:$AP$190,11,FALSE)</f>
        <v>8</v>
      </c>
      <c r="S1904" s="51">
        <f>VLOOKUP(H1904,'[5]POB PROY 2017'!$D$4:$AP$190,12,FALSE)</f>
        <v>8</v>
      </c>
      <c r="T1904" s="51">
        <f>VLOOKUP(H1904,'[5]POB PROY 2017'!$D$4:$AP$190,13,FALSE)</f>
        <v>8</v>
      </c>
      <c r="U1904" s="51">
        <f>VLOOKUP(H1904,'[5]POB PROY 2017'!$D$4:$AP$190,14,FALSE)</f>
        <v>7</v>
      </c>
      <c r="V1904" s="51">
        <f>VLOOKUP(H1904,'[5]POB PROY 2017'!$D$4:$AP$190,15,FALSE)</f>
        <v>7</v>
      </c>
      <c r="W1904" s="51">
        <f>VLOOKUP(H1904,'[5]POB PROY 2017'!$D$4:$AP$190,16,FALSE)</f>
        <v>7</v>
      </c>
      <c r="X1904" s="51">
        <f>VLOOKUP(H1904,'[5]POB PROY 2017'!$D$4:$AP$190,17,FALSE)</f>
        <v>6</v>
      </c>
      <c r="Y1904" s="51">
        <f>VLOOKUP(H1904,'[5]POB PROY 2017'!$D$4:$AP$190,18,FALSE)</f>
        <v>6</v>
      </c>
      <c r="Z1904" s="51">
        <f>VLOOKUP(H1904,'[5]POB PROY 2017'!$D$4:$AP$190,19,FALSE)</f>
        <v>6</v>
      </c>
      <c r="AA1904" s="51">
        <f>VLOOKUP(H1904,'[5]POB PROY 2017'!$D$4:$AP$190,20,FALSE)</f>
        <v>6</v>
      </c>
      <c r="AB1904" s="51">
        <f>VLOOKUP(H1904,'[5]POB PROY 2017'!$D$4:$AP$190,21,FALSE)</f>
        <v>5</v>
      </c>
      <c r="AC1904" s="51">
        <f>VLOOKUP(H1904,'[5]POB PROY 2017'!$D$4:$AP$190,22,FALSE)</f>
        <v>5</v>
      </c>
      <c r="AD1904" s="51">
        <f>VLOOKUP(H1904,'[5]POB PROY 2017'!$D$4:$AP$190,23,FALSE)</f>
        <v>24</v>
      </c>
      <c r="AE1904" s="51">
        <f>VLOOKUP(H1904,'[5]POB PROY 2017'!$D$4:$AP$190,24,FALSE)</f>
        <v>27</v>
      </c>
      <c r="AF1904" s="51">
        <f>VLOOKUP(H1904,'[5]POB PROY 2017'!$D$4:$AP$190,25,FALSE)</f>
        <v>24</v>
      </c>
      <c r="AG1904" s="51">
        <f>VLOOKUP(H1904,'[5]POB PROY 2017'!$D$4:$AP$190,26,FALSE)</f>
        <v>21</v>
      </c>
      <c r="AH1904" s="51">
        <f>VLOOKUP(H1904,'[5]POB PROY 2017'!$D$4:$AP$190,27,FALSE)</f>
        <v>19</v>
      </c>
      <c r="AI1904" s="51">
        <f>VLOOKUP(H1904,'[5]POB PROY 2017'!$D$4:$AP$190,28,FALSE)</f>
        <v>15</v>
      </c>
      <c r="AJ1904" s="51">
        <f>VLOOKUP(H1904,'[5]POB PROY 2017'!$D$4:$AP$190,29,FALSE)</f>
        <v>13</v>
      </c>
      <c r="AK1904" s="51">
        <f>VLOOKUP(H1904,'[5]POB PROY 2017'!$D$4:$AP$190,30,FALSE)</f>
        <v>10</v>
      </c>
      <c r="AL1904" s="51">
        <f>VLOOKUP(H1904,'[5]POB PROY 2017'!$D$4:$AP$190,31,FALSE)</f>
        <v>8</v>
      </c>
      <c r="AM1904" s="51">
        <f>VLOOKUP(H1904,'[5]POB PROY 2017'!$D$4:$AP$190,32,FALSE)</f>
        <v>5</v>
      </c>
      <c r="AN1904" s="51">
        <f>VLOOKUP(H1904,'[5]POB PROY 2017'!$D$4:$AP$190,33,FALSE)</f>
        <v>3</v>
      </c>
      <c r="AO1904" s="51">
        <f>VLOOKUP(H1904,'[5]POB PROY 2017'!$D$4:$AP$190,34,FALSE)</f>
        <v>2</v>
      </c>
      <c r="AP1904" s="51">
        <f>VLOOKUP(H1904,'[5]POB PROY 2017'!$D$4:$AP$190,35,FALSE)</f>
        <v>2</v>
      </c>
      <c r="AQ1904" s="51">
        <f>VLOOKUP(H1904,'[5]POB PROY 2017'!$D$4:$AP$190,36,FALSE)</f>
        <v>17</v>
      </c>
      <c r="AR1904" s="51">
        <f>VLOOKUP(H1904,'[5]POB PROY 2017'!$D$4:$AP$190,37,FALSE)</f>
        <v>12</v>
      </c>
      <c r="AS1904" s="51">
        <f>VLOOKUP(H1904,'[5]POB PROY 2017'!$D$4:$AP$190,38,FALSE)</f>
        <v>59</v>
      </c>
      <c r="AT1904" s="51">
        <f>VLOOKUP(H1904,'[5]POB PROY 2017'!$D$4:$AP$190,39,FALSE)</f>
        <v>4</v>
      </c>
      <c r="AU1904" s="58">
        <v>10966</v>
      </c>
      <c r="AV1904" s="109"/>
      <c r="AW1904" s="109"/>
    </row>
    <row r="1905" spans="1:49" s="33" customFormat="1" ht="12">
      <c r="A1905" s="21">
        <v>1901</v>
      </c>
      <c r="B1905" s="86">
        <v>16138</v>
      </c>
      <c r="C1905" s="76" t="s">
        <v>998</v>
      </c>
      <c r="D1905" s="76" t="s">
        <v>829</v>
      </c>
      <c r="E1905" s="76" t="s">
        <v>918</v>
      </c>
      <c r="F1905" s="44" t="s">
        <v>929</v>
      </c>
      <c r="G1905" s="78" t="s">
        <v>662</v>
      </c>
      <c r="H1905" s="86">
        <v>16138</v>
      </c>
      <c r="I1905" s="16">
        <f t="shared" si="1121"/>
        <v>850</v>
      </c>
      <c r="J1905" s="51">
        <f>VLOOKUP(H1905,'[5]POB PROY 2017'!$D$4:$AP$190,3,FALSE)</f>
        <v>19</v>
      </c>
      <c r="K1905" s="51">
        <v>9</v>
      </c>
      <c r="L1905" s="51">
        <v>14</v>
      </c>
      <c r="M1905" s="51">
        <f>VLOOKUP(H1905,'[5]POB PROY 2017'!$D$4:$AP$190,6,FALSE)</f>
        <v>15</v>
      </c>
      <c r="N1905" s="51">
        <f>VLOOKUP(H1905,'[5]POB PROY 2017'!$D$4:$AP$190,7,FALSE)</f>
        <v>15</v>
      </c>
      <c r="O1905" s="51">
        <f>VLOOKUP(H1905,'[5]POB PROY 2017'!$D$4:$AP$190,8,FALSE)</f>
        <v>16</v>
      </c>
      <c r="P1905" s="51">
        <f>VLOOKUP(H1905,'[5]POB PROY 2017'!$D$4:$AP$190,9,FALSE)</f>
        <v>24</v>
      </c>
      <c r="Q1905" s="51">
        <f>VLOOKUP(H1905,'[5]POB PROY 2017'!$D$4:$AP$190,10,FALSE)</f>
        <v>24</v>
      </c>
      <c r="R1905" s="51">
        <f>VLOOKUP(H1905,'[5]POB PROY 2017'!$D$4:$AP$190,11,FALSE)</f>
        <v>23</v>
      </c>
      <c r="S1905" s="51">
        <f>VLOOKUP(H1905,'[5]POB PROY 2017'!$D$4:$AP$190,12,FALSE)</f>
        <v>23</v>
      </c>
      <c r="T1905" s="51">
        <f>VLOOKUP(H1905,'[5]POB PROY 2017'!$D$4:$AP$190,13,FALSE)</f>
        <v>22</v>
      </c>
      <c r="U1905" s="51">
        <f>VLOOKUP(H1905,'[5]POB PROY 2017'!$D$4:$AP$190,14,FALSE)</f>
        <v>21</v>
      </c>
      <c r="V1905" s="51">
        <f>VLOOKUP(H1905,'[5]POB PROY 2017'!$D$4:$AP$190,15,FALSE)</f>
        <v>20</v>
      </c>
      <c r="W1905" s="51">
        <f>VLOOKUP(H1905,'[5]POB PROY 2017'!$D$4:$AP$190,16,FALSE)</f>
        <v>19</v>
      </c>
      <c r="X1905" s="51">
        <f>VLOOKUP(H1905,'[5]POB PROY 2017'!$D$4:$AP$190,17,FALSE)</f>
        <v>18</v>
      </c>
      <c r="Y1905" s="51">
        <f>VLOOKUP(H1905,'[5]POB PROY 2017'!$D$4:$AP$190,18,FALSE)</f>
        <v>17</v>
      </c>
      <c r="Z1905" s="51">
        <f>VLOOKUP(H1905,'[5]POB PROY 2017'!$D$4:$AP$190,19,FALSE)</f>
        <v>17</v>
      </c>
      <c r="AA1905" s="51">
        <f>VLOOKUP(H1905,'[5]POB PROY 2017'!$D$4:$AP$190,20,FALSE)</f>
        <v>16</v>
      </c>
      <c r="AB1905" s="51">
        <f>VLOOKUP(H1905,'[5]POB PROY 2017'!$D$4:$AP$190,21,FALSE)</f>
        <v>15</v>
      </c>
      <c r="AC1905" s="51">
        <f>VLOOKUP(H1905,'[5]POB PROY 2017'!$D$4:$AP$190,22,FALSE)</f>
        <v>14</v>
      </c>
      <c r="AD1905" s="51">
        <f>VLOOKUP(H1905,'[5]POB PROY 2017'!$D$4:$AP$190,23,FALSE)</f>
        <v>68</v>
      </c>
      <c r="AE1905" s="51">
        <f>VLOOKUP(H1905,'[5]POB PROY 2017'!$D$4:$AP$190,24,FALSE)</f>
        <v>76</v>
      </c>
      <c r="AF1905" s="51">
        <f>VLOOKUP(H1905,'[5]POB PROY 2017'!$D$4:$AP$190,25,FALSE)</f>
        <v>68</v>
      </c>
      <c r="AG1905" s="51">
        <f>VLOOKUP(H1905,'[5]POB PROY 2017'!$D$4:$AP$190,26,FALSE)</f>
        <v>58</v>
      </c>
      <c r="AH1905" s="51">
        <f>VLOOKUP(H1905,'[5]POB PROY 2017'!$D$4:$AP$190,27,FALSE)</f>
        <v>53</v>
      </c>
      <c r="AI1905" s="51">
        <f>VLOOKUP(H1905,'[5]POB PROY 2017'!$D$4:$AP$190,28,FALSE)</f>
        <v>43</v>
      </c>
      <c r="AJ1905" s="51">
        <f>VLOOKUP(H1905,'[5]POB PROY 2017'!$D$4:$AP$190,29,FALSE)</f>
        <v>36</v>
      </c>
      <c r="AK1905" s="51">
        <f>VLOOKUP(H1905,'[5]POB PROY 2017'!$D$4:$AP$190,30,FALSE)</f>
        <v>28</v>
      </c>
      <c r="AL1905" s="51">
        <f>VLOOKUP(H1905,'[5]POB PROY 2017'!$D$4:$AP$190,31,FALSE)</f>
        <v>22</v>
      </c>
      <c r="AM1905" s="51">
        <f>VLOOKUP(H1905,'[5]POB PROY 2017'!$D$4:$AP$190,32,FALSE)</f>
        <v>16</v>
      </c>
      <c r="AN1905" s="51">
        <f>VLOOKUP(H1905,'[5]POB PROY 2017'!$D$4:$AP$190,33,FALSE)</f>
        <v>10</v>
      </c>
      <c r="AO1905" s="51">
        <f>VLOOKUP(H1905,'[5]POB PROY 2017'!$D$4:$AP$190,34,FALSE)</f>
        <v>6</v>
      </c>
      <c r="AP1905" s="51">
        <f>VLOOKUP(H1905,'[5]POB PROY 2017'!$D$4:$AP$190,35,FALSE)</f>
        <v>5</v>
      </c>
      <c r="AQ1905" s="51">
        <f>VLOOKUP(H1905,'[5]POB PROY 2017'!$D$4:$AP$190,36,FALSE)</f>
        <v>50</v>
      </c>
      <c r="AR1905" s="51">
        <f>VLOOKUP(H1905,'[5]POB PROY 2017'!$D$4:$AP$190,37,FALSE)</f>
        <v>34</v>
      </c>
      <c r="AS1905" s="51">
        <f>VLOOKUP(H1905,'[5]POB PROY 2017'!$D$4:$AP$190,38,FALSE)</f>
        <v>167</v>
      </c>
      <c r="AT1905" s="51">
        <f>VLOOKUP(H1905,'[5]POB PROY 2017'!$D$4:$AP$190,39,FALSE)</f>
        <v>18</v>
      </c>
      <c r="AU1905" s="58">
        <v>16138</v>
      </c>
      <c r="AV1905" s="109"/>
      <c r="AW1905" s="109"/>
    </row>
    <row r="1906" spans="1:49" s="33" customFormat="1" ht="12">
      <c r="A1906" s="21">
        <v>1902</v>
      </c>
      <c r="B1906" s="86">
        <v>18119</v>
      </c>
      <c r="C1906" s="76" t="s">
        <v>998</v>
      </c>
      <c r="D1906" s="76" t="s">
        <v>829</v>
      </c>
      <c r="E1906" s="76" t="s">
        <v>918</v>
      </c>
      <c r="F1906" s="44" t="s">
        <v>926</v>
      </c>
      <c r="G1906" s="78" t="s">
        <v>662</v>
      </c>
      <c r="H1906" s="86">
        <v>18119</v>
      </c>
      <c r="I1906" s="16">
        <f t="shared" si="1121"/>
        <v>802</v>
      </c>
      <c r="J1906" s="51">
        <f>VLOOKUP(H1906,'[5]POB PROY 2017'!$D$4:$AP$190,3,FALSE)</f>
        <v>10</v>
      </c>
      <c r="K1906" s="51">
        <v>8</v>
      </c>
      <c r="L1906" s="51">
        <v>5</v>
      </c>
      <c r="M1906" s="51">
        <f>VLOOKUP(H1906,'[5]POB PROY 2017'!$D$4:$AP$190,6,FALSE)</f>
        <v>11</v>
      </c>
      <c r="N1906" s="51">
        <f>VLOOKUP(H1906,'[5]POB PROY 2017'!$D$4:$AP$190,7,FALSE)</f>
        <v>8</v>
      </c>
      <c r="O1906" s="51">
        <f>VLOOKUP(H1906,'[5]POB PROY 2017'!$D$4:$AP$190,8,FALSE)</f>
        <v>10</v>
      </c>
      <c r="P1906" s="51">
        <f>VLOOKUP(H1906,'[5]POB PROY 2017'!$D$4:$AP$190,9,FALSE)</f>
        <v>23</v>
      </c>
      <c r="Q1906" s="51">
        <f>VLOOKUP(H1906,'[5]POB PROY 2017'!$D$4:$AP$190,10,FALSE)</f>
        <v>23</v>
      </c>
      <c r="R1906" s="51">
        <f>VLOOKUP(H1906,'[5]POB PROY 2017'!$D$4:$AP$190,11,FALSE)</f>
        <v>23</v>
      </c>
      <c r="S1906" s="51">
        <f>VLOOKUP(H1906,'[5]POB PROY 2017'!$D$4:$AP$190,12,FALSE)</f>
        <v>22</v>
      </c>
      <c r="T1906" s="51">
        <f>VLOOKUP(H1906,'[5]POB PROY 2017'!$D$4:$AP$190,13,FALSE)</f>
        <v>22</v>
      </c>
      <c r="U1906" s="51">
        <f>VLOOKUP(H1906,'[5]POB PROY 2017'!$D$4:$AP$190,14,FALSE)</f>
        <v>21</v>
      </c>
      <c r="V1906" s="51">
        <f>VLOOKUP(H1906,'[5]POB PROY 2017'!$D$4:$AP$190,15,FALSE)</f>
        <v>20</v>
      </c>
      <c r="W1906" s="51">
        <f>VLOOKUP(H1906,'[5]POB PROY 2017'!$D$4:$AP$190,16,FALSE)</f>
        <v>19</v>
      </c>
      <c r="X1906" s="51">
        <f>VLOOKUP(H1906,'[5]POB PROY 2017'!$D$4:$AP$190,17,FALSE)</f>
        <v>18</v>
      </c>
      <c r="Y1906" s="51">
        <f>VLOOKUP(H1906,'[5]POB PROY 2017'!$D$4:$AP$190,18,FALSE)</f>
        <v>17</v>
      </c>
      <c r="Z1906" s="51">
        <f>VLOOKUP(H1906,'[5]POB PROY 2017'!$D$4:$AP$190,19,FALSE)</f>
        <v>16</v>
      </c>
      <c r="AA1906" s="51">
        <f>VLOOKUP(H1906,'[5]POB PROY 2017'!$D$4:$AP$190,20,FALSE)</f>
        <v>15</v>
      </c>
      <c r="AB1906" s="51">
        <f>VLOOKUP(H1906,'[5]POB PROY 2017'!$D$4:$AP$190,21,FALSE)</f>
        <v>15</v>
      </c>
      <c r="AC1906" s="51">
        <f>VLOOKUP(H1906,'[5]POB PROY 2017'!$D$4:$AP$190,22,FALSE)</f>
        <v>14</v>
      </c>
      <c r="AD1906" s="51">
        <f>VLOOKUP(H1906,'[5]POB PROY 2017'!$D$4:$AP$190,23,FALSE)</f>
        <v>67</v>
      </c>
      <c r="AE1906" s="51">
        <f>VLOOKUP(H1906,'[5]POB PROY 2017'!$D$4:$AP$190,24,FALSE)</f>
        <v>75</v>
      </c>
      <c r="AF1906" s="51">
        <f>VLOOKUP(H1906,'[5]POB PROY 2017'!$D$4:$AP$190,25,FALSE)</f>
        <v>67</v>
      </c>
      <c r="AG1906" s="51">
        <f>VLOOKUP(H1906,'[5]POB PROY 2017'!$D$4:$AP$190,26,FALSE)</f>
        <v>58</v>
      </c>
      <c r="AH1906" s="51">
        <f>VLOOKUP(H1906,'[5]POB PROY 2017'!$D$4:$AP$190,27,FALSE)</f>
        <v>52</v>
      </c>
      <c r="AI1906" s="51">
        <f>VLOOKUP(H1906,'[5]POB PROY 2017'!$D$4:$AP$190,28,FALSE)</f>
        <v>42</v>
      </c>
      <c r="AJ1906" s="51">
        <f>VLOOKUP(H1906,'[5]POB PROY 2017'!$D$4:$AP$190,29,FALSE)</f>
        <v>35</v>
      </c>
      <c r="AK1906" s="51">
        <f>VLOOKUP(H1906,'[5]POB PROY 2017'!$D$4:$AP$190,30,FALSE)</f>
        <v>28</v>
      </c>
      <c r="AL1906" s="51">
        <f>VLOOKUP(H1906,'[5]POB PROY 2017'!$D$4:$AP$190,31,FALSE)</f>
        <v>22</v>
      </c>
      <c r="AM1906" s="51">
        <f>VLOOKUP(H1906,'[5]POB PROY 2017'!$D$4:$AP$190,32,FALSE)</f>
        <v>15</v>
      </c>
      <c r="AN1906" s="51">
        <f>VLOOKUP(H1906,'[5]POB PROY 2017'!$D$4:$AP$190,33,FALSE)</f>
        <v>10</v>
      </c>
      <c r="AO1906" s="51">
        <f>VLOOKUP(H1906,'[5]POB PROY 2017'!$D$4:$AP$190,34,FALSE)</f>
        <v>6</v>
      </c>
      <c r="AP1906" s="51">
        <f>VLOOKUP(H1906,'[5]POB PROY 2017'!$D$4:$AP$190,35,FALSE)</f>
        <v>5</v>
      </c>
      <c r="AQ1906" s="51">
        <f>VLOOKUP(H1906,'[5]POB PROY 2017'!$D$4:$AP$190,36,FALSE)</f>
        <v>49</v>
      </c>
      <c r="AR1906" s="51">
        <f>VLOOKUP(H1906,'[5]POB PROY 2017'!$D$4:$AP$190,37,FALSE)</f>
        <v>34</v>
      </c>
      <c r="AS1906" s="51">
        <f>VLOOKUP(H1906,'[5]POB PROY 2017'!$D$4:$AP$190,38,FALSE)</f>
        <v>165</v>
      </c>
      <c r="AT1906" s="51">
        <f>VLOOKUP(H1906,'[5]POB PROY 2017'!$D$4:$AP$190,39,FALSE)</f>
        <v>7</v>
      </c>
      <c r="AU1906" s="58">
        <v>18119</v>
      </c>
      <c r="AV1906" s="109"/>
      <c r="AW1906" s="109"/>
    </row>
    <row r="1907" spans="1:49" s="33" customFormat="1" ht="12">
      <c r="A1907" s="6">
        <v>1903</v>
      </c>
      <c r="B1907" s="86">
        <v>18118</v>
      </c>
      <c r="C1907" s="76" t="s">
        <v>998</v>
      </c>
      <c r="D1907" s="76" t="s">
        <v>829</v>
      </c>
      <c r="E1907" s="76" t="s">
        <v>918</v>
      </c>
      <c r="F1907" s="44" t="s">
        <v>927</v>
      </c>
      <c r="G1907" s="78" t="s">
        <v>662</v>
      </c>
      <c r="H1907" s="86">
        <v>18118</v>
      </c>
      <c r="I1907" s="16">
        <f t="shared" si="1121"/>
        <v>811</v>
      </c>
      <c r="J1907" s="51">
        <f>VLOOKUP(H1907,'[5]POB PROY 2017'!$D$4:$AP$190,3,FALSE)</f>
        <v>19</v>
      </c>
      <c r="K1907" s="51">
        <v>13</v>
      </c>
      <c r="L1907" s="51">
        <v>23</v>
      </c>
      <c r="M1907" s="51">
        <f>VLOOKUP(H1907,'[5]POB PROY 2017'!$D$4:$AP$190,6,FALSE)</f>
        <v>12</v>
      </c>
      <c r="N1907" s="51">
        <f>VLOOKUP(H1907,'[5]POB PROY 2017'!$D$4:$AP$190,7,FALSE)</f>
        <v>16</v>
      </c>
      <c r="O1907" s="51">
        <f>VLOOKUP(H1907,'[5]POB PROY 2017'!$D$4:$AP$190,8,FALSE)</f>
        <v>25</v>
      </c>
      <c r="P1907" s="51">
        <f>VLOOKUP(H1907,'[5]POB PROY 2017'!$D$4:$AP$190,9,FALSE)</f>
        <v>22</v>
      </c>
      <c r="Q1907" s="51">
        <f>VLOOKUP(H1907,'[5]POB PROY 2017'!$D$4:$AP$190,10,FALSE)</f>
        <v>22</v>
      </c>
      <c r="R1907" s="51">
        <f>VLOOKUP(H1907,'[5]POB PROY 2017'!$D$4:$AP$190,11,FALSE)</f>
        <v>21</v>
      </c>
      <c r="S1907" s="51">
        <f>VLOOKUP(H1907,'[5]POB PROY 2017'!$D$4:$AP$190,12,FALSE)</f>
        <v>21</v>
      </c>
      <c r="T1907" s="51">
        <f>VLOOKUP(H1907,'[5]POB PROY 2017'!$D$4:$AP$190,13,FALSE)</f>
        <v>20</v>
      </c>
      <c r="U1907" s="51">
        <f>VLOOKUP(H1907,'[5]POB PROY 2017'!$D$4:$AP$190,14,FALSE)</f>
        <v>20</v>
      </c>
      <c r="V1907" s="51">
        <f>VLOOKUP(H1907,'[5]POB PROY 2017'!$D$4:$AP$190,15,FALSE)</f>
        <v>19</v>
      </c>
      <c r="W1907" s="51">
        <f>VLOOKUP(H1907,'[5]POB PROY 2017'!$D$4:$AP$190,16,FALSE)</f>
        <v>18</v>
      </c>
      <c r="X1907" s="51">
        <f>VLOOKUP(H1907,'[5]POB PROY 2017'!$D$4:$AP$190,17,FALSE)</f>
        <v>17</v>
      </c>
      <c r="Y1907" s="51">
        <f>VLOOKUP(H1907,'[5]POB PROY 2017'!$D$4:$AP$190,18,FALSE)</f>
        <v>16</v>
      </c>
      <c r="Z1907" s="51">
        <f>VLOOKUP(H1907,'[5]POB PROY 2017'!$D$4:$AP$190,19,FALSE)</f>
        <v>15</v>
      </c>
      <c r="AA1907" s="51">
        <f>VLOOKUP(H1907,'[5]POB PROY 2017'!$D$4:$AP$190,20,FALSE)</f>
        <v>15</v>
      </c>
      <c r="AB1907" s="51">
        <f>VLOOKUP(H1907,'[5]POB PROY 2017'!$D$4:$AP$190,21,FALSE)</f>
        <v>14</v>
      </c>
      <c r="AC1907" s="51">
        <f>VLOOKUP(H1907,'[5]POB PROY 2017'!$D$4:$AP$190,22,FALSE)</f>
        <v>13</v>
      </c>
      <c r="AD1907" s="51">
        <f>VLOOKUP(H1907,'[5]POB PROY 2017'!$D$4:$AP$190,23,FALSE)</f>
        <v>63</v>
      </c>
      <c r="AE1907" s="51">
        <f>VLOOKUP(H1907,'[5]POB PROY 2017'!$D$4:$AP$190,24,FALSE)</f>
        <v>70</v>
      </c>
      <c r="AF1907" s="51">
        <f>VLOOKUP(H1907,'[5]POB PROY 2017'!$D$4:$AP$190,25,FALSE)</f>
        <v>63</v>
      </c>
      <c r="AG1907" s="51">
        <f>VLOOKUP(H1907,'[5]POB PROY 2017'!$D$4:$AP$190,26,FALSE)</f>
        <v>54</v>
      </c>
      <c r="AH1907" s="51">
        <f>VLOOKUP(H1907,'[5]POB PROY 2017'!$D$4:$AP$190,27,FALSE)</f>
        <v>49</v>
      </c>
      <c r="AI1907" s="51">
        <f>VLOOKUP(H1907,'[5]POB PROY 2017'!$D$4:$AP$190,28,FALSE)</f>
        <v>39</v>
      </c>
      <c r="AJ1907" s="51">
        <f>VLOOKUP(H1907,'[5]POB PROY 2017'!$D$4:$AP$190,29,FALSE)</f>
        <v>33</v>
      </c>
      <c r="AK1907" s="51">
        <f>VLOOKUP(H1907,'[5]POB PROY 2017'!$D$4:$AP$190,30,FALSE)</f>
        <v>26</v>
      </c>
      <c r="AL1907" s="51">
        <f>VLOOKUP(H1907,'[5]POB PROY 2017'!$D$4:$AP$190,31,FALSE)</f>
        <v>20</v>
      </c>
      <c r="AM1907" s="51">
        <f>VLOOKUP(H1907,'[5]POB PROY 2017'!$D$4:$AP$190,32,FALSE)</f>
        <v>14</v>
      </c>
      <c r="AN1907" s="51">
        <f>VLOOKUP(H1907,'[5]POB PROY 2017'!$D$4:$AP$190,33,FALSE)</f>
        <v>9</v>
      </c>
      <c r="AO1907" s="51">
        <f>VLOOKUP(H1907,'[5]POB PROY 2017'!$D$4:$AP$190,34,FALSE)</f>
        <v>5</v>
      </c>
      <c r="AP1907" s="51">
        <f>VLOOKUP(H1907,'[5]POB PROY 2017'!$D$4:$AP$190,35,FALSE)</f>
        <v>5</v>
      </c>
      <c r="AQ1907" s="51">
        <f>VLOOKUP(H1907,'[5]POB PROY 2017'!$D$4:$AP$190,36,FALSE)</f>
        <v>46</v>
      </c>
      <c r="AR1907" s="51">
        <f>VLOOKUP(H1907,'[5]POB PROY 2017'!$D$4:$AP$190,37,FALSE)</f>
        <v>32</v>
      </c>
      <c r="AS1907" s="51">
        <f>VLOOKUP(H1907,'[5]POB PROY 2017'!$D$4:$AP$190,38,FALSE)</f>
        <v>155</v>
      </c>
      <c r="AT1907" s="51">
        <f>VLOOKUP(H1907,'[5]POB PROY 2017'!$D$4:$AP$190,39,FALSE)</f>
        <v>18</v>
      </c>
      <c r="AU1907" s="58">
        <v>18118</v>
      </c>
      <c r="AV1907" s="109"/>
      <c r="AW1907" s="109"/>
    </row>
    <row r="1908" spans="1:49" s="33" customFormat="1" ht="12">
      <c r="A1908" s="21">
        <v>1904</v>
      </c>
      <c r="B1908" s="91">
        <v>0</v>
      </c>
      <c r="C1908" s="71"/>
      <c r="D1908" s="71"/>
      <c r="E1908" s="71"/>
      <c r="F1908" s="72" t="s">
        <v>1127</v>
      </c>
      <c r="G1908" s="73"/>
      <c r="H1908" s="91">
        <v>0</v>
      </c>
      <c r="I1908" s="104">
        <f t="shared" si="1121"/>
        <v>11237</v>
      </c>
      <c r="J1908" s="74">
        <f>SUM(J1909:J1914)</f>
        <v>184</v>
      </c>
      <c r="K1908" s="74">
        <f t="shared" ref="K1908:AT1908" si="1123">SUM(K1909:K1914)</f>
        <v>220</v>
      </c>
      <c r="L1908" s="74">
        <f>SUM(L1909:L1914)</f>
        <v>210</v>
      </c>
      <c r="M1908" s="74">
        <f t="shared" si="1123"/>
        <v>252</v>
      </c>
      <c r="N1908" s="74">
        <f t="shared" si="1123"/>
        <v>268</v>
      </c>
      <c r="O1908" s="74">
        <f t="shared" si="1123"/>
        <v>252</v>
      </c>
      <c r="P1908" s="74">
        <f t="shared" si="1123"/>
        <v>311</v>
      </c>
      <c r="Q1908" s="74">
        <f t="shared" si="1123"/>
        <v>308</v>
      </c>
      <c r="R1908" s="74">
        <f t="shared" si="1123"/>
        <v>303</v>
      </c>
      <c r="S1908" s="74">
        <f t="shared" si="1123"/>
        <v>296</v>
      </c>
      <c r="T1908" s="74">
        <f t="shared" si="1123"/>
        <v>289</v>
      </c>
      <c r="U1908" s="74">
        <f t="shared" si="1123"/>
        <v>280</v>
      </c>
      <c r="V1908" s="74">
        <f t="shared" si="1123"/>
        <v>271</v>
      </c>
      <c r="W1908" s="74">
        <f t="shared" si="1123"/>
        <v>263</v>
      </c>
      <c r="X1908" s="74">
        <f t="shared" si="1123"/>
        <v>256</v>
      </c>
      <c r="Y1908" s="74">
        <f t="shared" si="1123"/>
        <v>248</v>
      </c>
      <c r="Z1908" s="74">
        <f t="shared" si="1123"/>
        <v>240</v>
      </c>
      <c r="AA1908" s="74">
        <f t="shared" si="1123"/>
        <v>232</v>
      </c>
      <c r="AB1908" s="74">
        <f t="shared" si="1123"/>
        <v>224</v>
      </c>
      <c r="AC1908" s="74">
        <f t="shared" si="1123"/>
        <v>215</v>
      </c>
      <c r="AD1908" s="74">
        <f t="shared" si="1123"/>
        <v>1000</v>
      </c>
      <c r="AE1908" s="74">
        <f t="shared" si="1123"/>
        <v>1056</v>
      </c>
      <c r="AF1908" s="74">
        <f t="shared" si="1123"/>
        <v>875</v>
      </c>
      <c r="AG1908" s="74">
        <f t="shared" si="1123"/>
        <v>724</v>
      </c>
      <c r="AH1908" s="74">
        <f t="shared" si="1123"/>
        <v>601</v>
      </c>
      <c r="AI1908" s="74">
        <f t="shared" si="1123"/>
        <v>534</v>
      </c>
      <c r="AJ1908" s="74">
        <f t="shared" si="1123"/>
        <v>403</v>
      </c>
      <c r="AK1908" s="74">
        <f t="shared" si="1123"/>
        <v>304</v>
      </c>
      <c r="AL1908" s="74">
        <f t="shared" si="1123"/>
        <v>264</v>
      </c>
      <c r="AM1908" s="74">
        <f t="shared" si="1123"/>
        <v>136</v>
      </c>
      <c r="AN1908" s="74">
        <f t="shared" si="1123"/>
        <v>95</v>
      </c>
      <c r="AO1908" s="74">
        <f t="shared" si="1123"/>
        <v>72</v>
      </c>
      <c r="AP1908" s="74">
        <f t="shared" si="1123"/>
        <v>51</v>
      </c>
      <c r="AQ1908" s="74">
        <f t="shared" si="1123"/>
        <v>656</v>
      </c>
      <c r="AR1908" s="74">
        <f t="shared" si="1123"/>
        <v>536</v>
      </c>
      <c r="AS1908" s="74">
        <f t="shared" si="1123"/>
        <v>2071</v>
      </c>
      <c r="AT1908" s="74">
        <f t="shared" si="1123"/>
        <v>265</v>
      </c>
      <c r="AU1908" s="107">
        <v>0</v>
      </c>
      <c r="AV1908" s="109"/>
      <c r="AW1908" s="109"/>
    </row>
    <row r="1909" spans="1:49" s="33" customFormat="1" ht="12">
      <c r="A1909" s="21">
        <v>1905</v>
      </c>
      <c r="B1909" s="86">
        <v>4296</v>
      </c>
      <c r="C1909" s="76" t="s">
        <v>998</v>
      </c>
      <c r="D1909" s="76" t="s">
        <v>941</v>
      </c>
      <c r="E1909" s="76" t="s">
        <v>957</v>
      </c>
      <c r="F1909" s="44" t="s">
        <v>958</v>
      </c>
      <c r="G1909" s="78" t="s">
        <v>680</v>
      </c>
      <c r="H1909" s="86">
        <v>4296</v>
      </c>
      <c r="I1909" s="16">
        <f t="shared" si="1121"/>
        <v>2875</v>
      </c>
      <c r="J1909" s="51">
        <f>VLOOKUP(H1909,'[5]POB PROY 2017'!$D$4:$AP$190,3,FALSE)</f>
        <v>53</v>
      </c>
      <c r="K1909" s="51">
        <v>78</v>
      </c>
      <c r="L1909" s="51">
        <v>71</v>
      </c>
      <c r="M1909" s="51">
        <f>VLOOKUP(H1909,'[5]POB PROY 2017'!$D$4:$AP$190,6,FALSE)</f>
        <v>85</v>
      </c>
      <c r="N1909" s="51">
        <f>VLOOKUP(H1909,'[5]POB PROY 2017'!$D$4:$AP$190,7,FALSE)</f>
        <v>82</v>
      </c>
      <c r="O1909" s="51">
        <f>VLOOKUP(H1909,'[5]POB PROY 2017'!$D$4:$AP$190,8,FALSE)</f>
        <v>75</v>
      </c>
      <c r="P1909" s="51">
        <f>VLOOKUP(H1909,'[5]POB PROY 2017'!$D$4:$AP$190,9,FALSE)</f>
        <v>77</v>
      </c>
      <c r="Q1909" s="51">
        <f>VLOOKUP(H1909,'[5]POB PROY 2017'!$D$4:$AP$190,10,FALSE)</f>
        <v>77</v>
      </c>
      <c r="R1909" s="51">
        <f>VLOOKUP(H1909,'[5]POB PROY 2017'!$D$4:$AP$190,11,FALSE)</f>
        <v>74</v>
      </c>
      <c r="S1909" s="51">
        <f>VLOOKUP(H1909,'[5]POB PROY 2017'!$D$4:$AP$190,12,FALSE)</f>
        <v>73</v>
      </c>
      <c r="T1909" s="51">
        <f>VLOOKUP(H1909,'[5]POB PROY 2017'!$D$4:$AP$190,13,FALSE)</f>
        <v>71</v>
      </c>
      <c r="U1909" s="51">
        <f>VLOOKUP(H1909,'[5]POB PROY 2017'!$D$4:$AP$190,14,FALSE)</f>
        <v>70</v>
      </c>
      <c r="V1909" s="51">
        <f>VLOOKUP(H1909,'[5]POB PROY 2017'!$D$4:$AP$190,15,FALSE)</f>
        <v>68</v>
      </c>
      <c r="W1909" s="51">
        <f>VLOOKUP(H1909,'[5]POB PROY 2017'!$D$4:$AP$190,16,FALSE)</f>
        <v>65</v>
      </c>
      <c r="X1909" s="51">
        <f>VLOOKUP(H1909,'[5]POB PROY 2017'!$D$4:$AP$190,17,FALSE)</f>
        <v>62</v>
      </c>
      <c r="Y1909" s="51">
        <f>VLOOKUP(H1909,'[5]POB PROY 2017'!$D$4:$AP$190,18,FALSE)</f>
        <v>62</v>
      </c>
      <c r="Z1909" s="51">
        <f>VLOOKUP(H1909,'[5]POB PROY 2017'!$D$4:$AP$190,19,FALSE)</f>
        <v>59</v>
      </c>
      <c r="AA1909" s="51">
        <f>VLOOKUP(H1909,'[5]POB PROY 2017'!$D$4:$AP$190,20,FALSE)</f>
        <v>58</v>
      </c>
      <c r="AB1909" s="51">
        <f>VLOOKUP(H1909,'[5]POB PROY 2017'!$D$4:$AP$190,21,FALSE)</f>
        <v>55</v>
      </c>
      <c r="AC1909" s="51">
        <f>VLOOKUP(H1909,'[5]POB PROY 2017'!$D$4:$AP$190,22,FALSE)</f>
        <v>53</v>
      </c>
      <c r="AD1909" s="51">
        <f>VLOOKUP(H1909,'[5]POB PROY 2017'!$D$4:$AP$190,23,FALSE)</f>
        <v>247</v>
      </c>
      <c r="AE1909" s="51">
        <f>VLOOKUP(H1909,'[5]POB PROY 2017'!$D$4:$AP$190,24,FALSE)</f>
        <v>260</v>
      </c>
      <c r="AF1909" s="51">
        <f>VLOOKUP(H1909,'[5]POB PROY 2017'!$D$4:$AP$190,25,FALSE)</f>
        <v>216</v>
      </c>
      <c r="AG1909" s="51">
        <f>VLOOKUP(H1909,'[5]POB PROY 2017'!$D$4:$AP$190,26,FALSE)</f>
        <v>178</v>
      </c>
      <c r="AH1909" s="51">
        <f>VLOOKUP(H1909,'[5]POB PROY 2017'!$D$4:$AP$190,27,FALSE)</f>
        <v>147</v>
      </c>
      <c r="AI1909" s="51">
        <f>VLOOKUP(H1909,'[5]POB PROY 2017'!$D$4:$AP$190,28,FALSE)</f>
        <v>132</v>
      </c>
      <c r="AJ1909" s="51">
        <f>VLOOKUP(H1909,'[5]POB PROY 2017'!$D$4:$AP$190,29,FALSE)</f>
        <v>99</v>
      </c>
      <c r="AK1909" s="51">
        <f>VLOOKUP(H1909,'[5]POB PROY 2017'!$D$4:$AP$190,30,FALSE)</f>
        <v>75</v>
      </c>
      <c r="AL1909" s="51">
        <f>VLOOKUP(H1909,'[5]POB PROY 2017'!$D$4:$AP$190,31,FALSE)</f>
        <v>65</v>
      </c>
      <c r="AM1909" s="51">
        <f>VLOOKUP(H1909,'[5]POB PROY 2017'!$D$4:$AP$190,32,FALSE)</f>
        <v>33</v>
      </c>
      <c r="AN1909" s="51">
        <f>VLOOKUP(H1909,'[5]POB PROY 2017'!$D$4:$AP$190,33,FALSE)</f>
        <v>24</v>
      </c>
      <c r="AO1909" s="51">
        <f>VLOOKUP(H1909,'[5]POB PROY 2017'!$D$4:$AP$190,34,FALSE)</f>
        <v>18</v>
      </c>
      <c r="AP1909" s="51">
        <f>VLOOKUP(H1909,'[5]POB PROY 2017'!$D$4:$AP$190,35,FALSE)</f>
        <v>13</v>
      </c>
      <c r="AQ1909" s="51">
        <f>VLOOKUP(H1909,'[5]POB PROY 2017'!$D$4:$AP$190,36,FALSE)</f>
        <v>162</v>
      </c>
      <c r="AR1909" s="51">
        <f>VLOOKUP(H1909,'[5]POB PROY 2017'!$D$4:$AP$190,37,FALSE)</f>
        <v>132</v>
      </c>
      <c r="AS1909" s="51">
        <f>VLOOKUP(H1909,'[5]POB PROY 2017'!$D$4:$AP$190,38,FALSE)</f>
        <v>511</v>
      </c>
      <c r="AT1909" s="51">
        <f>VLOOKUP(H1909,'[5]POB PROY 2017'!$D$4:$AP$190,39,FALSE)</f>
        <v>75</v>
      </c>
      <c r="AU1909" s="58">
        <v>4296</v>
      </c>
      <c r="AV1909" s="109"/>
      <c r="AW1909" s="109"/>
    </row>
    <row r="1910" spans="1:49" s="33" customFormat="1" ht="12">
      <c r="A1910" s="6">
        <v>1906</v>
      </c>
      <c r="B1910" s="86">
        <v>4297</v>
      </c>
      <c r="C1910" s="76" t="s">
        <v>998</v>
      </c>
      <c r="D1910" s="76" t="s">
        <v>941</v>
      </c>
      <c r="E1910" s="76" t="s">
        <v>957</v>
      </c>
      <c r="F1910" s="44" t="s">
        <v>959</v>
      </c>
      <c r="G1910" s="78" t="s">
        <v>667</v>
      </c>
      <c r="H1910" s="86">
        <v>4297</v>
      </c>
      <c r="I1910" s="16">
        <f t="shared" si="1121"/>
        <v>1112</v>
      </c>
      <c r="J1910" s="51">
        <f>VLOOKUP(H1910,'[5]POB PROY 2017'!$D$4:$AP$190,3,FALSE)</f>
        <v>20</v>
      </c>
      <c r="K1910" s="51">
        <v>19</v>
      </c>
      <c r="L1910" s="51">
        <v>14</v>
      </c>
      <c r="M1910" s="51">
        <f>VLOOKUP(H1910,'[5]POB PROY 2017'!$D$4:$AP$190,6,FALSE)</f>
        <v>17</v>
      </c>
      <c r="N1910" s="51">
        <f>VLOOKUP(H1910,'[5]POB PROY 2017'!$D$4:$AP$190,7,FALSE)</f>
        <v>24</v>
      </c>
      <c r="O1910" s="51">
        <f>VLOOKUP(H1910,'[5]POB PROY 2017'!$D$4:$AP$190,8,FALSE)</f>
        <v>24</v>
      </c>
      <c r="P1910" s="51">
        <f>VLOOKUP(H1910,'[5]POB PROY 2017'!$D$4:$AP$190,9,FALSE)</f>
        <v>31</v>
      </c>
      <c r="Q1910" s="51">
        <f>VLOOKUP(H1910,'[5]POB PROY 2017'!$D$4:$AP$190,10,FALSE)</f>
        <v>31</v>
      </c>
      <c r="R1910" s="51">
        <f>VLOOKUP(H1910,'[5]POB PROY 2017'!$D$4:$AP$190,11,FALSE)</f>
        <v>31</v>
      </c>
      <c r="S1910" s="51">
        <f>VLOOKUP(H1910,'[5]POB PROY 2017'!$D$4:$AP$190,12,FALSE)</f>
        <v>30</v>
      </c>
      <c r="T1910" s="51">
        <f>VLOOKUP(H1910,'[5]POB PROY 2017'!$D$4:$AP$190,13,FALSE)</f>
        <v>29</v>
      </c>
      <c r="U1910" s="51">
        <f>VLOOKUP(H1910,'[5]POB PROY 2017'!$D$4:$AP$190,14,FALSE)</f>
        <v>28</v>
      </c>
      <c r="V1910" s="51">
        <f>VLOOKUP(H1910,'[5]POB PROY 2017'!$D$4:$AP$190,15,FALSE)</f>
        <v>27</v>
      </c>
      <c r="W1910" s="51">
        <f>VLOOKUP(H1910,'[5]POB PROY 2017'!$D$4:$AP$190,16,FALSE)</f>
        <v>26</v>
      </c>
      <c r="X1910" s="51">
        <f>VLOOKUP(H1910,'[5]POB PROY 2017'!$D$4:$AP$190,17,FALSE)</f>
        <v>26</v>
      </c>
      <c r="Y1910" s="51">
        <f>VLOOKUP(H1910,'[5]POB PROY 2017'!$D$4:$AP$190,18,FALSE)</f>
        <v>25</v>
      </c>
      <c r="Z1910" s="51">
        <f>VLOOKUP(H1910,'[5]POB PROY 2017'!$D$4:$AP$190,19,FALSE)</f>
        <v>24</v>
      </c>
      <c r="AA1910" s="51">
        <f>VLOOKUP(H1910,'[5]POB PROY 2017'!$D$4:$AP$190,20,FALSE)</f>
        <v>23</v>
      </c>
      <c r="AB1910" s="51">
        <f>VLOOKUP(H1910,'[5]POB PROY 2017'!$D$4:$AP$190,21,FALSE)</f>
        <v>23</v>
      </c>
      <c r="AC1910" s="51">
        <f>VLOOKUP(H1910,'[5]POB PROY 2017'!$D$4:$AP$190,22,FALSE)</f>
        <v>22</v>
      </c>
      <c r="AD1910" s="51">
        <f>VLOOKUP(H1910,'[5]POB PROY 2017'!$D$4:$AP$190,23,FALSE)</f>
        <v>101</v>
      </c>
      <c r="AE1910" s="51">
        <f>VLOOKUP(H1910,'[5]POB PROY 2017'!$D$4:$AP$190,24,FALSE)</f>
        <v>106</v>
      </c>
      <c r="AF1910" s="51">
        <f>VLOOKUP(H1910,'[5]POB PROY 2017'!$D$4:$AP$190,25,FALSE)</f>
        <v>88</v>
      </c>
      <c r="AG1910" s="51">
        <f>VLOOKUP(H1910,'[5]POB PROY 2017'!$D$4:$AP$190,26,FALSE)</f>
        <v>73</v>
      </c>
      <c r="AH1910" s="51">
        <f>VLOOKUP(H1910,'[5]POB PROY 2017'!$D$4:$AP$190,27,FALSE)</f>
        <v>61</v>
      </c>
      <c r="AI1910" s="51">
        <f>VLOOKUP(H1910,'[5]POB PROY 2017'!$D$4:$AP$190,28,FALSE)</f>
        <v>54</v>
      </c>
      <c r="AJ1910" s="51">
        <f>VLOOKUP(H1910,'[5]POB PROY 2017'!$D$4:$AP$190,29,FALSE)</f>
        <v>41</v>
      </c>
      <c r="AK1910" s="51">
        <f>VLOOKUP(H1910,'[5]POB PROY 2017'!$D$4:$AP$190,30,FALSE)</f>
        <v>31</v>
      </c>
      <c r="AL1910" s="51">
        <f>VLOOKUP(H1910,'[5]POB PROY 2017'!$D$4:$AP$190,31,FALSE)</f>
        <v>27</v>
      </c>
      <c r="AM1910" s="51">
        <f>VLOOKUP(H1910,'[5]POB PROY 2017'!$D$4:$AP$190,32,FALSE)</f>
        <v>14</v>
      </c>
      <c r="AN1910" s="51">
        <f>VLOOKUP(H1910,'[5]POB PROY 2017'!$D$4:$AP$190,33,FALSE)</f>
        <v>10</v>
      </c>
      <c r="AO1910" s="51">
        <f>VLOOKUP(H1910,'[5]POB PROY 2017'!$D$4:$AP$190,34,FALSE)</f>
        <v>7</v>
      </c>
      <c r="AP1910" s="51">
        <f>VLOOKUP(H1910,'[5]POB PROY 2017'!$D$4:$AP$190,35,FALSE)</f>
        <v>5</v>
      </c>
      <c r="AQ1910" s="51">
        <f>VLOOKUP(H1910,'[5]POB PROY 2017'!$D$4:$AP$190,36,FALSE)</f>
        <v>66</v>
      </c>
      <c r="AR1910" s="51">
        <f>VLOOKUP(H1910,'[5]POB PROY 2017'!$D$4:$AP$190,37,FALSE)</f>
        <v>54</v>
      </c>
      <c r="AS1910" s="51">
        <f>VLOOKUP(H1910,'[5]POB PROY 2017'!$D$4:$AP$190,38,FALSE)</f>
        <v>209</v>
      </c>
      <c r="AT1910" s="51">
        <f>VLOOKUP(H1910,'[5]POB PROY 2017'!$D$4:$AP$190,39,FALSE)</f>
        <v>28</v>
      </c>
      <c r="AU1910" s="58">
        <v>4297</v>
      </c>
      <c r="AV1910" s="109"/>
      <c r="AW1910" s="109"/>
    </row>
    <row r="1911" spans="1:49" s="33" customFormat="1" ht="12">
      <c r="A1911" s="21">
        <v>1907</v>
      </c>
      <c r="B1911" s="86">
        <v>4298</v>
      </c>
      <c r="C1911" s="76" t="s">
        <v>998</v>
      </c>
      <c r="D1911" s="76" t="s">
        <v>941</v>
      </c>
      <c r="E1911" s="76" t="s">
        <v>957</v>
      </c>
      <c r="F1911" s="44" t="s">
        <v>960</v>
      </c>
      <c r="G1911" s="78" t="s">
        <v>667</v>
      </c>
      <c r="H1911" s="86">
        <v>4298</v>
      </c>
      <c r="I1911" s="16">
        <f t="shared" si="1121"/>
        <v>2062</v>
      </c>
      <c r="J1911" s="51">
        <f>VLOOKUP(H1911,'[5]POB PROY 2017'!$D$4:$AP$190,3,FALSE)</f>
        <v>33</v>
      </c>
      <c r="K1911" s="51">
        <v>32</v>
      </c>
      <c r="L1911" s="51">
        <v>48</v>
      </c>
      <c r="M1911" s="51">
        <f>VLOOKUP(H1911,'[5]POB PROY 2017'!$D$4:$AP$190,6,FALSE)</f>
        <v>48</v>
      </c>
      <c r="N1911" s="51">
        <f>VLOOKUP(H1911,'[5]POB PROY 2017'!$D$4:$AP$190,7,FALSE)</f>
        <v>53</v>
      </c>
      <c r="O1911" s="51">
        <f>VLOOKUP(H1911,'[5]POB PROY 2017'!$D$4:$AP$190,8,FALSE)</f>
        <v>53</v>
      </c>
      <c r="P1911" s="51">
        <f>VLOOKUP(H1911,'[5]POB PROY 2017'!$D$4:$AP$190,9,FALSE)</f>
        <v>57</v>
      </c>
      <c r="Q1911" s="51">
        <f>VLOOKUP(H1911,'[5]POB PROY 2017'!$D$4:$AP$190,10,FALSE)</f>
        <v>56</v>
      </c>
      <c r="R1911" s="51">
        <f>VLOOKUP(H1911,'[5]POB PROY 2017'!$D$4:$AP$190,11,FALSE)</f>
        <v>55</v>
      </c>
      <c r="S1911" s="51">
        <f>VLOOKUP(H1911,'[5]POB PROY 2017'!$D$4:$AP$190,12,FALSE)</f>
        <v>54</v>
      </c>
      <c r="T1911" s="51">
        <f>VLOOKUP(H1911,'[5]POB PROY 2017'!$D$4:$AP$190,13,FALSE)</f>
        <v>53</v>
      </c>
      <c r="U1911" s="51">
        <f>VLOOKUP(H1911,'[5]POB PROY 2017'!$D$4:$AP$190,14,FALSE)</f>
        <v>51</v>
      </c>
      <c r="V1911" s="51">
        <f>VLOOKUP(H1911,'[5]POB PROY 2017'!$D$4:$AP$190,15,FALSE)</f>
        <v>49</v>
      </c>
      <c r="W1911" s="51">
        <f>VLOOKUP(H1911,'[5]POB PROY 2017'!$D$4:$AP$190,16,FALSE)</f>
        <v>48</v>
      </c>
      <c r="X1911" s="51">
        <f>VLOOKUP(H1911,'[5]POB PROY 2017'!$D$4:$AP$190,17,FALSE)</f>
        <v>47</v>
      </c>
      <c r="Y1911" s="51">
        <f>VLOOKUP(H1911,'[5]POB PROY 2017'!$D$4:$AP$190,18,FALSE)</f>
        <v>45</v>
      </c>
      <c r="Z1911" s="51">
        <f>VLOOKUP(H1911,'[5]POB PROY 2017'!$D$4:$AP$190,19,FALSE)</f>
        <v>44</v>
      </c>
      <c r="AA1911" s="51">
        <f>VLOOKUP(H1911,'[5]POB PROY 2017'!$D$4:$AP$190,20,FALSE)</f>
        <v>42</v>
      </c>
      <c r="AB1911" s="51">
        <f>VLOOKUP(H1911,'[5]POB PROY 2017'!$D$4:$AP$190,21,FALSE)</f>
        <v>41</v>
      </c>
      <c r="AC1911" s="51">
        <f>VLOOKUP(H1911,'[5]POB PROY 2017'!$D$4:$AP$190,22,FALSE)</f>
        <v>39</v>
      </c>
      <c r="AD1911" s="51">
        <f>VLOOKUP(H1911,'[5]POB PROY 2017'!$D$4:$AP$190,23,FALSE)</f>
        <v>182</v>
      </c>
      <c r="AE1911" s="51">
        <f>VLOOKUP(H1911,'[5]POB PROY 2017'!$D$4:$AP$190,24,FALSE)</f>
        <v>193</v>
      </c>
      <c r="AF1911" s="51">
        <f>VLOOKUP(H1911,'[5]POB PROY 2017'!$D$4:$AP$190,25,FALSE)</f>
        <v>160</v>
      </c>
      <c r="AG1911" s="51">
        <f>VLOOKUP(H1911,'[5]POB PROY 2017'!$D$4:$AP$190,26,FALSE)</f>
        <v>132</v>
      </c>
      <c r="AH1911" s="51">
        <f>VLOOKUP(H1911,'[5]POB PROY 2017'!$D$4:$AP$190,27,FALSE)</f>
        <v>110</v>
      </c>
      <c r="AI1911" s="51">
        <f>VLOOKUP(H1911,'[5]POB PROY 2017'!$D$4:$AP$190,28,FALSE)</f>
        <v>97</v>
      </c>
      <c r="AJ1911" s="51">
        <f>VLOOKUP(H1911,'[5]POB PROY 2017'!$D$4:$AP$190,29,FALSE)</f>
        <v>73</v>
      </c>
      <c r="AK1911" s="51">
        <f>VLOOKUP(H1911,'[5]POB PROY 2017'!$D$4:$AP$190,30,FALSE)</f>
        <v>55</v>
      </c>
      <c r="AL1911" s="51">
        <f>VLOOKUP(H1911,'[5]POB PROY 2017'!$D$4:$AP$190,31,FALSE)</f>
        <v>48</v>
      </c>
      <c r="AM1911" s="51">
        <f>VLOOKUP(H1911,'[5]POB PROY 2017'!$D$4:$AP$190,32,FALSE)</f>
        <v>25</v>
      </c>
      <c r="AN1911" s="51">
        <f>VLOOKUP(H1911,'[5]POB PROY 2017'!$D$4:$AP$190,33,FALSE)</f>
        <v>17</v>
      </c>
      <c r="AO1911" s="51">
        <f>VLOOKUP(H1911,'[5]POB PROY 2017'!$D$4:$AP$190,34,FALSE)</f>
        <v>13</v>
      </c>
      <c r="AP1911" s="51">
        <f>VLOOKUP(H1911,'[5]POB PROY 2017'!$D$4:$AP$190,35,FALSE)</f>
        <v>9</v>
      </c>
      <c r="AQ1911" s="51">
        <f>VLOOKUP(H1911,'[5]POB PROY 2017'!$D$4:$AP$190,36,FALSE)</f>
        <v>120</v>
      </c>
      <c r="AR1911" s="51">
        <f>VLOOKUP(H1911,'[5]POB PROY 2017'!$D$4:$AP$190,37,FALSE)</f>
        <v>98</v>
      </c>
      <c r="AS1911" s="51">
        <f>VLOOKUP(H1911,'[5]POB PROY 2017'!$D$4:$AP$190,38,FALSE)</f>
        <v>378</v>
      </c>
      <c r="AT1911" s="51">
        <f>VLOOKUP(H1911,'[5]POB PROY 2017'!$D$4:$AP$190,39,FALSE)</f>
        <v>41</v>
      </c>
      <c r="AU1911" s="58">
        <v>4298</v>
      </c>
      <c r="AV1911" s="109"/>
      <c r="AW1911" s="109"/>
    </row>
    <row r="1912" spans="1:49" s="33" customFormat="1" ht="12">
      <c r="A1912" s="21">
        <v>1908</v>
      </c>
      <c r="B1912" s="86">
        <v>4299</v>
      </c>
      <c r="C1912" s="76" t="s">
        <v>998</v>
      </c>
      <c r="D1912" s="76" t="s">
        <v>941</v>
      </c>
      <c r="E1912" s="76" t="s">
        <v>957</v>
      </c>
      <c r="F1912" s="44" t="s">
        <v>961</v>
      </c>
      <c r="G1912" s="78" t="s">
        <v>667</v>
      </c>
      <c r="H1912" s="86">
        <v>4299</v>
      </c>
      <c r="I1912" s="16">
        <f t="shared" si="1121"/>
        <v>2066</v>
      </c>
      <c r="J1912" s="51">
        <f>VLOOKUP(H1912,'[5]POB PROY 2017'!$D$4:$AP$190,3,FALSE)</f>
        <v>19</v>
      </c>
      <c r="K1912" s="51">
        <v>42</v>
      </c>
      <c r="L1912" s="51">
        <v>21</v>
      </c>
      <c r="M1912" s="51">
        <f>VLOOKUP(H1912,'[5]POB PROY 2017'!$D$4:$AP$190,6,FALSE)</f>
        <v>33</v>
      </c>
      <c r="N1912" s="51">
        <f>VLOOKUP(H1912,'[5]POB PROY 2017'!$D$4:$AP$190,7,FALSE)</f>
        <v>42</v>
      </c>
      <c r="O1912" s="51">
        <f>VLOOKUP(H1912,'[5]POB PROY 2017'!$D$4:$AP$190,8,FALSE)</f>
        <v>36</v>
      </c>
      <c r="P1912" s="51">
        <f>VLOOKUP(H1912,'[5]POB PROY 2017'!$D$4:$AP$190,9,FALSE)</f>
        <v>59</v>
      </c>
      <c r="Q1912" s="51">
        <f>VLOOKUP(H1912,'[5]POB PROY 2017'!$D$4:$AP$190,10,FALSE)</f>
        <v>58</v>
      </c>
      <c r="R1912" s="51">
        <f>VLOOKUP(H1912,'[5]POB PROY 2017'!$D$4:$AP$190,11,FALSE)</f>
        <v>58</v>
      </c>
      <c r="S1912" s="51">
        <f>VLOOKUP(H1912,'[5]POB PROY 2017'!$D$4:$AP$190,12,FALSE)</f>
        <v>56</v>
      </c>
      <c r="T1912" s="51">
        <f>VLOOKUP(H1912,'[5]POB PROY 2017'!$D$4:$AP$190,13,FALSE)</f>
        <v>55</v>
      </c>
      <c r="U1912" s="51">
        <f>VLOOKUP(H1912,'[5]POB PROY 2017'!$D$4:$AP$190,14,FALSE)</f>
        <v>53</v>
      </c>
      <c r="V1912" s="51">
        <f>VLOOKUP(H1912,'[5]POB PROY 2017'!$D$4:$AP$190,15,FALSE)</f>
        <v>51</v>
      </c>
      <c r="W1912" s="51">
        <f>VLOOKUP(H1912,'[5]POB PROY 2017'!$D$4:$AP$190,16,FALSE)</f>
        <v>50</v>
      </c>
      <c r="X1912" s="51">
        <f>VLOOKUP(H1912,'[5]POB PROY 2017'!$D$4:$AP$190,17,FALSE)</f>
        <v>49</v>
      </c>
      <c r="Y1912" s="51">
        <f>VLOOKUP(H1912,'[5]POB PROY 2017'!$D$4:$AP$190,18,FALSE)</f>
        <v>47</v>
      </c>
      <c r="Z1912" s="51">
        <f>VLOOKUP(H1912,'[5]POB PROY 2017'!$D$4:$AP$190,19,FALSE)</f>
        <v>46</v>
      </c>
      <c r="AA1912" s="51">
        <f>VLOOKUP(H1912,'[5]POB PROY 2017'!$D$4:$AP$190,20,FALSE)</f>
        <v>44</v>
      </c>
      <c r="AB1912" s="51">
        <f>VLOOKUP(H1912,'[5]POB PROY 2017'!$D$4:$AP$190,21,FALSE)</f>
        <v>43</v>
      </c>
      <c r="AC1912" s="51">
        <f>VLOOKUP(H1912,'[5]POB PROY 2017'!$D$4:$AP$190,22,FALSE)</f>
        <v>41</v>
      </c>
      <c r="AD1912" s="51">
        <f>VLOOKUP(H1912,'[5]POB PROY 2017'!$D$4:$AP$190,23,FALSE)</f>
        <v>190</v>
      </c>
      <c r="AE1912" s="51">
        <f>VLOOKUP(H1912,'[5]POB PROY 2017'!$D$4:$AP$190,24,FALSE)</f>
        <v>201</v>
      </c>
      <c r="AF1912" s="51">
        <f>VLOOKUP(H1912,'[5]POB PROY 2017'!$D$4:$AP$190,25,FALSE)</f>
        <v>166</v>
      </c>
      <c r="AG1912" s="51">
        <f>VLOOKUP(H1912,'[5]POB PROY 2017'!$D$4:$AP$190,26,FALSE)</f>
        <v>138</v>
      </c>
      <c r="AH1912" s="51">
        <f>VLOOKUP(H1912,'[5]POB PROY 2017'!$D$4:$AP$190,27,FALSE)</f>
        <v>114</v>
      </c>
      <c r="AI1912" s="51">
        <f>VLOOKUP(H1912,'[5]POB PROY 2017'!$D$4:$AP$190,28,FALSE)</f>
        <v>101</v>
      </c>
      <c r="AJ1912" s="51">
        <f>VLOOKUP(H1912,'[5]POB PROY 2017'!$D$4:$AP$190,29,FALSE)</f>
        <v>77</v>
      </c>
      <c r="AK1912" s="51">
        <f>VLOOKUP(H1912,'[5]POB PROY 2017'!$D$4:$AP$190,30,FALSE)</f>
        <v>58</v>
      </c>
      <c r="AL1912" s="51">
        <f>VLOOKUP(H1912,'[5]POB PROY 2017'!$D$4:$AP$190,31,FALSE)</f>
        <v>50</v>
      </c>
      <c r="AM1912" s="51">
        <f>VLOOKUP(H1912,'[5]POB PROY 2017'!$D$4:$AP$190,32,FALSE)</f>
        <v>26</v>
      </c>
      <c r="AN1912" s="51">
        <f>VLOOKUP(H1912,'[5]POB PROY 2017'!$D$4:$AP$190,33,FALSE)</f>
        <v>18</v>
      </c>
      <c r="AO1912" s="51">
        <f>VLOOKUP(H1912,'[5]POB PROY 2017'!$D$4:$AP$190,34,FALSE)</f>
        <v>14</v>
      </c>
      <c r="AP1912" s="51">
        <f>VLOOKUP(H1912,'[5]POB PROY 2017'!$D$4:$AP$190,35,FALSE)</f>
        <v>10</v>
      </c>
      <c r="AQ1912" s="51">
        <f>VLOOKUP(H1912,'[5]POB PROY 2017'!$D$4:$AP$190,36,FALSE)</f>
        <v>125</v>
      </c>
      <c r="AR1912" s="51">
        <f>VLOOKUP(H1912,'[5]POB PROY 2017'!$D$4:$AP$190,37,FALSE)</f>
        <v>102</v>
      </c>
      <c r="AS1912" s="51">
        <f>VLOOKUP(H1912,'[5]POB PROY 2017'!$D$4:$AP$190,38,FALSE)</f>
        <v>393</v>
      </c>
      <c r="AT1912" s="51">
        <f>VLOOKUP(H1912,'[5]POB PROY 2017'!$D$4:$AP$190,39,FALSE)</f>
        <v>45</v>
      </c>
      <c r="AU1912" s="58">
        <v>4299</v>
      </c>
      <c r="AV1912" s="109"/>
      <c r="AW1912" s="109"/>
    </row>
    <row r="1913" spans="1:49" s="33" customFormat="1" ht="12">
      <c r="A1913" s="6">
        <v>1909</v>
      </c>
      <c r="B1913" s="86">
        <v>7016</v>
      </c>
      <c r="C1913" s="76" t="s">
        <v>998</v>
      </c>
      <c r="D1913" s="76" t="s">
        <v>941</v>
      </c>
      <c r="E1913" s="76" t="s">
        <v>957</v>
      </c>
      <c r="F1913" s="44" t="s">
        <v>962</v>
      </c>
      <c r="G1913" s="78" t="s">
        <v>667</v>
      </c>
      <c r="H1913" s="86">
        <v>7016</v>
      </c>
      <c r="I1913" s="16">
        <f t="shared" si="1121"/>
        <v>1813</v>
      </c>
      <c r="J1913" s="51">
        <f>VLOOKUP(H1913,'[5]POB PROY 2017'!$D$4:$AP$190,3,FALSE)</f>
        <v>41</v>
      </c>
      <c r="K1913" s="51">
        <v>32</v>
      </c>
      <c r="L1913" s="51">
        <v>30</v>
      </c>
      <c r="M1913" s="51">
        <f>VLOOKUP(H1913,'[5]POB PROY 2017'!$D$4:$AP$190,6,FALSE)</f>
        <v>34</v>
      </c>
      <c r="N1913" s="51">
        <f>VLOOKUP(H1913,'[5]POB PROY 2017'!$D$4:$AP$190,7,FALSE)</f>
        <v>39</v>
      </c>
      <c r="O1913" s="51">
        <f>VLOOKUP(H1913,'[5]POB PROY 2017'!$D$4:$AP$190,8,FALSE)</f>
        <v>39</v>
      </c>
      <c r="P1913" s="51">
        <f>VLOOKUP(H1913,'[5]POB PROY 2017'!$D$4:$AP$190,9,FALSE)</f>
        <v>50</v>
      </c>
      <c r="Q1913" s="51">
        <f>VLOOKUP(H1913,'[5]POB PROY 2017'!$D$4:$AP$190,10,FALSE)</f>
        <v>50</v>
      </c>
      <c r="R1913" s="51">
        <f>VLOOKUP(H1913,'[5]POB PROY 2017'!$D$4:$AP$190,11,FALSE)</f>
        <v>49</v>
      </c>
      <c r="S1913" s="51">
        <f>VLOOKUP(H1913,'[5]POB PROY 2017'!$D$4:$AP$190,12,FALSE)</f>
        <v>48</v>
      </c>
      <c r="T1913" s="51">
        <f>VLOOKUP(H1913,'[5]POB PROY 2017'!$D$4:$AP$190,13,FALSE)</f>
        <v>47</v>
      </c>
      <c r="U1913" s="51">
        <f>VLOOKUP(H1913,'[5]POB PROY 2017'!$D$4:$AP$190,14,FALSE)</f>
        <v>45</v>
      </c>
      <c r="V1913" s="51">
        <f>VLOOKUP(H1913,'[5]POB PROY 2017'!$D$4:$AP$190,15,FALSE)</f>
        <v>44</v>
      </c>
      <c r="W1913" s="51">
        <f>VLOOKUP(H1913,'[5]POB PROY 2017'!$D$4:$AP$190,16,FALSE)</f>
        <v>43</v>
      </c>
      <c r="X1913" s="51">
        <f>VLOOKUP(H1913,'[5]POB PROY 2017'!$D$4:$AP$190,17,FALSE)</f>
        <v>42</v>
      </c>
      <c r="Y1913" s="51">
        <f>VLOOKUP(H1913,'[5]POB PROY 2017'!$D$4:$AP$190,18,FALSE)</f>
        <v>40</v>
      </c>
      <c r="Z1913" s="51">
        <f>VLOOKUP(H1913,'[5]POB PROY 2017'!$D$4:$AP$190,19,FALSE)</f>
        <v>39</v>
      </c>
      <c r="AA1913" s="51">
        <f>VLOOKUP(H1913,'[5]POB PROY 2017'!$D$4:$AP$190,20,FALSE)</f>
        <v>38</v>
      </c>
      <c r="AB1913" s="51">
        <f>VLOOKUP(H1913,'[5]POB PROY 2017'!$D$4:$AP$190,21,FALSE)</f>
        <v>36</v>
      </c>
      <c r="AC1913" s="51">
        <f>VLOOKUP(H1913,'[5]POB PROY 2017'!$D$4:$AP$190,22,FALSE)</f>
        <v>35</v>
      </c>
      <c r="AD1913" s="51">
        <f>VLOOKUP(H1913,'[5]POB PROY 2017'!$D$4:$AP$190,23,FALSE)</f>
        <v>162</v>
      </c>
      <c r="AE1913" s="51">
        <f>VLOOKUP(H1913,'[5]POB PROY 2017'!$D$4:$AP$190,24,FALSE)</f>
        <v>171</v>
      </c>
      <c r="AF1913" s="51">
        <f>VLOOKUP(H1913,'[5]POB PROY 2017'!$D$4:$AP$190,25,FALSE)</f>
        <v>142</v>
      </c>
      <c r="AG1913" s="51">
        <f>VLOOKUP(H1913,'[5]POB PROY 2017'!$D$4:$AP$190,26,FALSE)</f>
        <v>118</v>
      </c>
      <c r="AH1913" s="51">
        <f>VLOOKUP(H1913,'[5]POB PROY 2017'!$D$4:$AP$190,27,FALSE)</f>
        <v>98</v>
      </c>
      <c r="AI1913" s="51">
        <f>VLOOKUP(H1913,'[5]POB PROY 2017'!$D$4:$AP$190,28,FALSE)</f>
        <v>87</v>
      </c>
      <c r="AJ1913" s="51">
        <f>VLOOKUP(H1913,'[5]POB PROY 2017'!$D$4:$AP$190,29,FALSE)</f>
        <v>65</v>
      </c>
      <c r="AK1913" s="51">
        <f>VLOOKUP(H1913,'[5]POB PROY 2017'!$D$4:$AP$190,30,FALSE)</f>
        <v>49</v>
      </c>
      <c r="AL1913" s="51">
        <f>VLOOKUP(H1913,'[5]POB PROY 2017'!$D$4:$AP$190,31,FALSE)</f>
        <v>43</v>
      </c>
      <c r="AM1913" s="51">
        <f>VLOOKUP(H1913,'[5]POB PROY 2017'!$D$4:$AP$190,32,FALSE)</f>
        <v>22</v>
      </c>
      <c r="AN1913" s="51">
        <f>VLOOKUP(H1913,'[5]POB PROY 2017'!$D$4:$AP$190,33,FALSE)</f>
        <v>15</v>
      </c>
      <c r="AO1913" s="51">
        <f>VLOOKUP(H1913,'[5]POB PROY 2017'!$D$4:$AP$190,34,FALSE)</f>
        <v>12</v>
      </c>
      <c r="AP1913" s="51">
        <f>VLOOKUP(H1913,'[5]POB PROY 2017'!$D$4:$AP$190,35,FALSE)</f>
        <v>8</v>
      </c>
      <c r="AQ1913" s="51">
        <f>VLOOKUP(H1913,'[5]POB PROY 2017'!$D$4:$AP$190,36,FALSE)</f>
        <v>106</v>
      </c>
      <c r="AR1913" s="51">
        <f>VLOOKUP(H1913,'[5]POB PROY 2017'!$D$4:$AP$190,37,FALSE)</f>
        <v>87</v>
      </c>
      <c r="AS1913" s="51">
        <f>VLOOKUP(H1913,'[5]POB PROY 2017'!$D$4:$AP$190,38,FALSE)</f>
        <v>336</v>
      </c>
      <c r="AT1913" s="51">
        <f>VLOOKUP(H1913,'[5]POB PROY 2017'!$D$4:$AP$190,39,FALSE)</f>
        <v>51</v>
      </c>
      <c r="AU1913" s="58">
        <v>7016</v>
      </c>
      <c r="AV1913" s="109"/>
      <c r="AW1913" s="109"/>
    </row>
    <row r="1914" spans="1:49" s="33" customFormat="1" ht="12">
      <c r="A1914" s="21">
        <v>1910</v>
      </c>
      <c r="B1914" s="86">
        <v>10965</v>
      </c>
      <c r="C1914" s="76" t="s">
        <v>998</v>
      </c>
      <c r="D1914" s="76" t="s">
        <v>941</v>
      </c>
      <c r="E1914" s="76" t="s">
        <v>957</v>
      </c>
      <c r="F1914" s="44" t="s">
        <v>295</v>
      </c>
      <c r="G1914" s="78" t="s">
        <v>662</v>
      </c>
      <c r="H1914" s="86">
        <v>10965</v>
      </c>
      <c r="I1914" s="16">
        <f t="shared" si="1121"/>
        <v>1309</v>
      </c>
      <c r="J1914" s="51">
        <f>VLOOKUP(H1914,'[5]POB PROY 2017'!$D$4:$AP$190,3,FALSE)</f>
        <v>18</v>
      </c>
      <c r="K1914" s="51">
        <v>17</v>
      </c>
      <c r="L1914" s="51">
        <v>26</v>
      </c>
      <c r="M1914" s="51">
        <f>VLOOKUP(H1914,'[5]POB PROY 2017'!$D$4:$AP$190,6,FALSE)</f>
        <v>35</v>
      </c>
      <c r="N1914" s="51">
        <f>VLOOKUP(H1914,'[5]POB PROY 2017'!$D$4:$AP$190,7,FALSE)</f>
        <v>28</v>
      </c>
      <c r="O1914" s="51">
        <f>VLOOKUP(H1914,'[5]POB PROY 2017'!$D$4:$AP$190,8,FALSE)</f>
        <v>25</v>
      </c>
      <c r="P1914" s="51">
        <f>VLOOKUP(H1914,'[5]POB PROY 2017'!$D$4:$AP$190,9,FALSE)</f>
        <v>37</v>
      </c>
      <c r="Q1914" s="51">
        <f>VLOOKUP(H1914,'[5]POB PROY 2017'!$D$4:$AP$190,10,FALSE)</f>
        <v>36</v>
      </c>
      <c r="R1914" s="51">
        <f>VLOOKUP(H1914,'[5]POB PROY 2017'!$D$4:$AP$190,11,FALSE)</f>
        <v>36</v>
      </c>
      <c r="S1914" s="51">
        <f>VLOOKUP(H1914,'[5]POB PROY 2017'!$D$4:$AP$190,12,FALSE)</f>
        <v>35</v>
      </c>
      <c r="T1914" s="51">
        <f>VLOOKUP(H1914,'[5]POB PROY 2017'!$D$4:$AP$190,13,FALSE)</f>
        <v>34</v>
      </c>
      <c r="U1914" s="51">
        <f>VLOOKUP(H1914,'[5]POB PROY 2017'!$D$4:$AP$190,14,FALSE)</f>
        <v>33</v>
      </c>
      <c r="V1914" s="51">
        <f>VLOOKUP(H1914,'[5]POB PROY 2017'!$D$4:$AP$190,15,FALSE)</f>
        <v>32</v>
      </c>
      <c r="W1914" s="51">
        <f>VLOOKUP(H1914,'[5]POB PROY 2017'!$D$4:$AP$190,16,FALSE)</f>
        <v>31</v>
      </c>
      <c r="X1914" s="51">
        <f>VLOOKUP(H1914,'[5]POB PROY 2017'!$D$4:$AP$190,17,FALSE)</f>
        <v>30</v>
      </c>
      <c r="Y1914" s="51">
        <f>VLOOKUP(H1914,'[5]POB PROY 2017'!$D$4:$AP$190,18,FALSE)</f>
        <v>29</v>
      </c>
      <c r="Z1914" s="51">
        <f>VLOOKUP(H1914,'[5]POB PROY 2017'!$D$4:$AP$190,19,FALSE)</f>
        <v>28</v>
      </c>
      <c r="AA1914" s="51">
        <f>VLOOKUP(H1914,'[5]POB PROY 2017'!$D$4:$AP$190,20,FALSE)</f>
        <v>27</v>
      </c>
      <c r="AB1914" s="51">
        <f>VLOOKUP(H1914,'[5]POB PROY 2017'!$D$4:$AP$190,21,FALSE)</f>
        <v>26</v>
      </c>
      <c r="AC1914" s="51">
        <f>VLOOKUP(H1914,'[5]POB PROY 2017'!$D$4:$AP$190,22,FALSE)</f>
        <v>25</v>
      </c>
      <c r="AD1914" s="51">
        <f>VLOOKUP(H1914,'[5]POB PROY 2017'!$D$4:$AP$190,23,FALSE)</f>
        <v>118</v>
      </c>
      <c r="AE1914" s="51">
        <f>VLOOKUP(H1914,'[5]POB PROY 2017'!$D$4:$AP$190,24,FALSE)</f>
        <v>125</v>
      </c>
      <c r="AF1914" s="51">
        <f>VLOOKUP(H1914,'[5]POB PROY 2017'!$D$4:$AP$190,25,FALSE)</f>
        <v>103</v>
      </c>
      <c r="AG1914" s="51">
        <f>VLOOKUP(H1914,'[5]POB PROY 2017'!$D$4:$AP$190,26,FALSE)</f>
        <v>85</v>
      </c>
      <c r="AH1914" s="51">
        <f>VLOOKUP(H1914,'[5]POB PROY 2017'!$D$4:$AP$190,27,FALSE)</f>
        <v>71</v>
      </c>
      <c r="AI1914" s="51">
        <f>VLOOKUP(H1914,'[5]POB PROY 2017'!$D$4:$AP$190,28,FALSE)</f>
        <v>63</v>
      </c>
      <c r="AJ1914" s="51">
        <f>VLOOKUP(H1914,'[5]POB PROY 2017'!$D$4:$AP$190,29,FALSE)</f>
        <v>48</v>
      </c>
      <c r="AK1914" s="51">
        <f>VLOOKUP(H1914,'[5]POB PROY 2017'!$D$4:$AP$190,30,FALSE)</f>
        <v>36</v>
      </c>
      <c r="AL1914" s="51">
        <f>VLOOKUP(H1914,'[5]POB PROY 2017'!$D$4:$AP$190,31,FALSE)</f>
        <v>31</v>
      </c>
      <c r="AM1914" s="51">
        <f>VLOOKUP(H1914,'[5]POB PROY 2017'!$D$4:$AP$190,32,FALSE)</f>
        <v>16</v>
      </c>
      <c r="AN1914" s="51">
        <f>VLOOKUP(H1914,'[5]POB PROY 2017'!$D$4:$AP$190,33,FALSE)</f>
        <v>11</v>
      </c>
      <c r="AO1914" s="51">
        <f>VLOOKUP(H1914,'[5]POB PROY 2017'!$D$4:$AP$190,34,FALSE)</f>
        <v>8</v>
      </c>
      <c r="AP1914" s="51">
        <f>VLOOKUP(H1914,'[5]POB PROY 2017'!$D$4:$AP$190,35,FALSE)</f>
        <v>6</v>
      </c>
      <c r="AQ1914" s="51">
        <f>VLOOKUP(H1914,'[5]POB PROY 2017'!$D$4:$AP$190,36,FALSE)</f>
        <v>77</v>
      </c>
      <c r="AR1914" s="51">
        <f>VLOOKUP(H1914,'[5]POB PROY 2017'!$D$4:$AP$190,37,FALSE)</f>
        <v>63</v>
      </c>
      <c r="AS1914" s="51">
        <f>VLOOKUP(H1914,'[5]POB PROY 2017'!$D$4:$AP$190,38,FALSE)</f>
        <v>244</v>
      </c>
      <c r="AT1914" s="51">
        <f>VLOOKUP(H1914,'[5]POB PROY 2017'!$D$4:$AP$190,39,FALSE)</f>
        <v>25</v>
      </c>
      <c r="AU1914" s="58">
        <v>10965</v>
      </c>
      <c r="AV1914" s="109"/>
      <c r="AW1914" s="109"/>
    </row>
    <row r="1915" spans="1:49" s="33" customFormat="1" ht="12">
      <c r="A1915" s="21">
        <v>1911</v>
      </c>
      <c r="B1915" s="91">
        <v>0</v>
      </c>
      <c r="C1915" s="71"/>
      <c r="D1915" s="71"/>
      <c r="E1915" s="71"/>
      <c r="F1915" s="72" t="s">
        <v>1128</v>
      </c>
      <c r="G1915" s="73"/>
      <c r="H1915" s="91">
        <v>0</v>
      </c>
      <c r="I1915" s="104">
        <f t="shared" si="1121"/>
        <v>21015</v>
      </c>
      <c r="J1915" s="74">
        <f>SUM(J1916:J1929)</f>
        <v>363.00000000000006</v>
      </c>
      <c r="K1915" s="74">
        <f t="shared" ref="K1915:AT1915" si="1124">SUM(K1916:K1929)</f>
        <v>337</v>
      </c>
      <c r="L1915" s="74">
        <f t="shared" si="1124"/>
        <v>359</v>
      </c>
      <c r="M1915" s="74">
        <f t="shared" si="1124"/>
        <v>435</v>
      </c>
      <c r="N1915" s="74">
        <f t="shared" si="1124"/>
        <v>428</v>
      </c>
      <c r="O1915" s="74">
        <f t="shared" si="1124"/>
        <v>436</v>
      </c>
      <c r="P1915" s="74">
        <f t="shared" si="1124"/>
        <v>629</v>
      </c>
      <c r="Q1915" s="74">
        <f t="shared" si="1124"/>
        <v>624</v>
      </c>
      <c r="R1915" s="74">
        <f t="shared" si="1124"/>
        <v>610</v>
      </c>
      <c r="S1915" s="74">
        <f t="shared" si="1124"/>
        <v>590</v>
      </c>
      <c r="T1915" s="74">
        <f t="shared" si="1124"/>
        <v>565</v>
      </c>
      <c r="U1915" s="74">
        <f t="shared" si="1124"/>
        <v>535</v>
      </c>
      <c r="V1915" s="74">
        <f t="shared" si="1124"/>
        <v>504</v>
      </c>
      <c r="W1915" s="74">
        <f t="shared" si="1124"/>
        <v>471</v>
      </c>
      <c r="X1915" s="74">
        <f t="shared" si="1124"/>
        <v>439</v>
      </c>
      <c r="Y1915" s="74">
        <f t="shared" si="1124"/>
        <v>406</v>
      </c>
      <c r="Z1915" s="74">
        <f t="shared" si="1124"/>
        <v>372</v>
      </c>
      <c r="AA1915" s="74">
        <f t="shared" si="1124"/>
        <v>348</v>
      </c>
      <c r="AB1915" s="74">
        <f t="shared" si="1124"/>
        <v>338</v>
      </c>
      <c r="AC1915" s="74">
        <f t="shared" si="1124"/>
        <v>337</v>
      </c>
      <c r="AD1915" s="74">
        <f t="shared" si="1124"/>
        <v>1730</v>
      </c>
      <c r="AE1915" s="74">
        <f t="shared" si="1124"/>
        <v>1911</v>
      </c>
      <c r="AF1915" s="74">
        <f t="shared" si="1124"/>
        <v>1740</v>
      </c>
      <c r="AG1915" s="74">
        <f t="shared" si="1124"/>
        <v>1492</v>
      </c>
      <c r="AH1915" s="74">
        <f t="shared" si="1124"/>
        <v>1255</v>
      </c>
      <c r="AI1915" s="74">
        <f t="shared" si="1124"/>
        <v>1066</v>
      </c>
      <c r="AJ1915" s="74">
        <f t="shared" si="1124"/>
        <v>804</v>
      </c>
      <c r="AK1915" s="74">
        <f t="shared" si="1124"/>
        <v>647</v>
      </c>
      <c r="AL1915" s="74">
        <f t="shared" si="1124"/>
        <v>478</v>
      </c>
      <c r="AM1915" s="74">
        <f t="shared" si="1124"/>
        <v>348</v>
      </c>
      <c r="AN1915" s="74">
        <f t="shared" si="1124"/>
        <v>201</v>
      </c>
      <c r="AO1915" s="74">
        <f t="shared" si="1124"/>
        <v>124</v>
      </c>
      <c r="AP1915" s="74">
        <f t="shared" si="1124"/>
        <v>93</v>
      </c>
      <c r="AQ1915" s="74">
        <f t="shared" si="1124"/>
        <v>1209</v>
      </c>
      <c r="AR1915" s="74">
        <f t="shared" si="1124"/>
        <v>775</v>
      </c>
      <c r="AS1915" s="74">
        <f t="shared" si="1124"/>
        <v>4026</v>
      </c>
      <c r="AT1915" s="74">
        <f t="shared" si="1124"/>
        <v>421</v>
      </c>
      <c r="AU1915" s="107">
        <v>0</v>
      </c>
      <c r="AV1915" s="109"/>
      <c r="AW1915" s="109"/>
    </row>
    <row r="1916" spans="1:49" s="33" customFormat="1" ht="12">
      <c r="A1916" s="6">
        <v>1912</v>
      </c>
      <c r="B1916" s="86">
        <v>4300</v>
      </c>
      <c r="C1916" s="40" t="s">
        <v>998</v>
      </c>
      <c r="D1916" s="40" t="s">
        <v>941</v>
      </c>
      <c r="E1916" s="57" t="s">
        <v>963</v>
      </c>
      <c r="F1916" s="44" t="s">
        <v>964</v>
      </c>
      <c r="G1916" s="39" t="s">
        <v>680</v>
      </c>
      <c r="H1916" s="86">
        <v>4300</v>
      </c>
      <c r="I1916" s="16">
        <f t="shared" si="1121"/>
        <v>3263.582692979392</v>
      </c>
      <c r="J1916" s="51">
        <f>VLOOKUP(H1916,'[5]POB PROY 2017'!$D$4:$AP$190,3,FALSE)</f>
        <v>76.607142857142861</v>
      </c>
      <c r="K1916" s="51">
        <v>69</v>
      </c>
      <c r="L1916" s="51">
        <v>73</v>
      </c>
      <c r="M1916" s="51">
        <f>VLOOKUP(H1916,'[5]POB PROY 2017'!$D$4:$AP$190,6,FALSE)</f>
        <v>99.975550122249388</v>
      </c>
      <c r="N1916" s="51">
        <f>VLOOKUP(H1916,'[5]POB PROY 2017'!$D$4:$AP$190,7,FALSE)</f>
        <v>86</v>
      </c>
      <c r="O1916" s="51">
        <f>VLOOKUP(H1916,'[5]POB PROY 2017'!$D$4:$AP$190,8,FALSE)</f>
        <v>78</v>
      </c>
      <c r="P1916" s="51">
        <f>VLOOKUP(H1916,'[5]POB PROY 2017'!$D$4:$AP$190,9,FALSE)</f>
        <v>94</v>
      </c>
      <c r="Q1916" s="51">
        <f>VLOOKUP(H1916,'[5]POB PROY 2017'!$D$4:$AP$190,10,FALSE)</f>
        <v>94</v>
      </c>
      <c r="R1916" s="51">
        <f>VLOOKUP(H1916,'[5]POB PROY 2017'!$D$4:$AP$190,11,FALSE)</f>
        <v>91</v>
      </c>
      <c r="S1916" s="51">
        <f>VLOOKUP(H1916,'[5]POB PROY 2017'!$D$4:$AP$190,12,FALSE)</f>
        <v>87</v>
      </c>
      <c r="T1916" s="51">
        <f>VLOOKUP(H1916,'[5]POB PROY 2017'!$D$4:$AP$190,13,FALSE)</f>
        <v>83</v>
      </c>
      <c r="U1916" s="51">
        <f>VLOOKUP(H1916,'[5]POB PROY 2017'!$D$4:$AP$190,14,FALSE)</f>
        <v>80</v>
      </c>
      <c r="V1916" s="51">
        <f>VLOOKUP(H1916,'[5]POB PROY 2017'!$D$4:$AP$190,15,FALSE)</f>
        <v>75</v>
      </c>
      <c r="W1916" s="51">
        <f>VLOOKUP(H1916,'[5]POB PROY 2017'!$D$4:$AP$190,16,FALSE)</f>
        <v>69</v>
      </c>
      <c r="X1916" s="51">
        <f>VLOOKUP(H1916,'[5]POB PROY 2017'!$D$4:$AP$190,17,FALSE)</f>
        <v>66</v>
      </c>
      <c r="Y1916" s="51">
        <f>VLOOKUP(H1916,'[5]POB PROY 2017'!$D$4:$AP$190,18,FALSE)</f>
        <v>60</v>
      </c>
      <c r="Z1916" s="51">
        <f>VLOOKUP(H1916,'[5]POB PROY 2017'!$D$4:$AP$190,19,FALSE)</f>
        <v>55</v>
      </c>
      <c r="AA1916" s="51">
        <f>VLOOKUP(H1916,'[5]POB PROY 2017'!$D$4:$AP$190,20,FALSE)</f>
        <v>52</v>
      </c>
      <c r="AB1916" s="51">
        <f>VLOOKUP(H1916,'[5]POB PROY 2017'!$D$4:$AP$190,21,FALSE)</f>
        <v>50</v>
      </c>
      <c r="AC1916" s="51">
        <f>VLOOKUP(H1916,'[5]POB PROY 2017'!$D$4:$AP$190,22,FALSE)</f>
        <v>50</v>
      </c>
      <c r="AD1916" s="51">
        <f>VLOOKUP(H1916,'[5]POB PROY 2017'!$D$4:$AP$190,23,FALSE)</f>
        <v>257</v>
      </c>
      <c r="AE1916" s="51">
        <f>VLOOKUP(H1916,'[5]POB PROY 2017'!$D$4:$AP$190,24,FALSE)</f>
        <v>283</v>
      </c>
      <c r="AF1916" s="51">
        <f>VLOOKUP(H1916,'[5]POB PROY 2017'!$D$4:$AP$190,25,FALSE)</f>
        <v>260</v>
      </c>
      <c r="AG1916" s="51">
        <f>VLOOKUP(H1916,'[5]POB PROY 2017'!$D$4:$AP$190,26,FALSE)</f>
        <v>223</v>
      </c>
      <c r="AH1916" s="51">
        <f>VLOOKUP(H1916,'[5]POB PROY 2017'!$D$4:$AP$190,27,FALSE)</f>
        <v>188</v>
      </c>
      <c r="AI1916" s="51">
        <f>VLOOKUP(H1916,'[5]POB PROY 2017'!$D$4:$AP$190,28,FALSE)</f>
        <v>160</v>
      </c>
      <c r="AJ1916" s="51">
        <f>VLOOKUP(H1916,'[5]POB PROY 2017'!$D$4:$AP$190,29,FALSE)</f>
        <v>120</v>
      </c>
      <c r="AK1916" s="51">
        <f>VLOOKUP(H1916,'[5]POB PROY 2017'!$D$4:$AP$190,30,FALSE)</f>
        <v>96</v>
      </c>
      <c r="AL1916" s="51">
        <f>VLOOKUP(H1916,'[5]POB PROY 2017'!$D$4:$AP$190,31,FALSE)</f>
        <v>70</v>
      </c>
      <c r="AM1916" s="51">
        <f>VLOOKUP(H1916,'[5]POB PROY 2017'!$D$4:$AP$190,32,FALSE)</f>
        <v>52</v>
      </c>
      <c r="AN1916" s="51">
        <f>VLOOKUP(H1916,'[5]POB PROY 2017'!$D$4:$AP$190,33,FALSE)</f>
        <v>30</v>
      </c>
      <c r="AO1916" s="51">
        <f>VLOOKUP(H1916,'[5]POB PROY 2017'!$D$4:$AP$190,34,FALSE)</f>
        <v>20</v>
      </c>
      <c r="AP1916" s="51">
        <f>VLOOKUP(H1916,'[5]POB PROY 2017'!$D$4:$AP$190,35,FALSE)</f>
        <v>16</v>
      </c>
      <c r="AQ1916" s="51">
        <f>VLOOKUP(H1916,'[5]POB PROY 2017'!$D$4:$AP$190,36,FALSE)</f>
        <v>180</v>
      </c>
      <c r="AR1916" s="51">
        <f>VLOOKUP(H1916,'[5]POB PROY 2017'!$D$4:$AP$190,37,FALSE)</f>
        <v>117</v>
      </c>
      <c r="AS1916" s="51">
        <f>VLOOKUP(H1916,'[5]POB PROY 2017'!$D$4:$AP$190,38,FALSE)</f>
        <v>598</v>
      </c>
      <c r="AT1916" s="51">
        <f>VLOOKUP(H1916,'[5]POB PROY 2017'!$D$4:$AP$190,39,FALSE)</f>
        <v>73</v>
      </c>
      <c r="AU1916" s="58">
        <v>4300</v>
      </c>
      <c r="AV1916" s="109"/>
      <c r="AW1916" s="109"/>
    </row>
    <row r="1917" spans="1:49" s="33" customFormat="1" ht="12">
      <c r="A1917" s="21">
        <v>1913</v>
      </c>
      <c r="B1917" s="86">
        <v>4301</v>
      </c>
      <c r="C1917" s="76" t="s">
        <v>998</v>
      </c>
      <c r="D1917" s="76" t="s">
        <v>941</v>
      </c>
      <c r="E1917" s="76" t="s">
        <v>963</v>
      </c>
      <c r="F1917" s="44" t="s">
        <v>969</v>
      </c>
      <c r="G1917" s="78" t="s">
        <v>662</v>
      </c>
      <c r="H1917" s="86">
        <v>4301</v>
      </c>
      <c r="I1917" s="16">
        <f t="shared" si="1121"/>
        <v>1087.7835312609152</v>
      </c>
      <c r="J1917" s="51">
        <f>VLOOKUP(H1917,'[5]POB PROY 2017'!$D$4:$AP$190,3,FALSE)</f>
        <v>15.321428571428571</v>
      </c>
      <c r="K1917" s="51">
        <v>20</v>
      </c>
      <c r="L1917" s="51">
        <v>14</v>
      </c>
      <c r="M1917" s="51">
        <f>VLOOKUP(H1917,'[5]POB PROY 2017'!$D$4:$AP$190,6,FALSE)</f>
        <v>24.462102689486553</v>
      </c>
      <c r="N1917" s="51">
        <f>VLOOKUP(H1917,'[5]POB PROY 2017'!$D$4:$AP$190,7,FALSE)</f>
        <v>19</v>
      </c>
      <c r="O1917" s="51">
        <f>VLOOKUP(H1917,'[5]POB PROY 2017'!$D$4:$AP$190,8,FALSE)</f>
        <v>24</v>
      </c>
      <c r="P1917" s="51">
        <f>VLOOKUP(H1917,'[5]POB PROY 2017'!$D$4:$AP$190,9,FALSE)</f>
        <v>33</v>
      </c>
      <c r="Q1917" s="51">
        <f>VLOOKUP(H1917,'[5]POB PROY 2017'!$D$4:$AP$190,10,FALSE)</f>
        <v>32</v>
      </c>
      <c r="R1917" s="51">
        <f>VLOOKUP(H1917,'[5]POB PROY 2017'!$D$4:$AP$190,11,FALSE)</f>
        <v>32</v>
      </c>
      <c r="S1917" s="51">
        <f>VLOOKUP(H1917,'[5]POB PROY 2017'!$D$4:$AP$190,12,FALSE)</f>
        <v>31</v>
      </c>
      <c r="T1917" s="51">
        <f>VLOOKUP(H1917,'[5]POB PROY 2017'!$D$4:$AP$190,13,FALSE)</f>
        <v>29</v>
      </c>
      <c r="U1917" s="51">
        <f>VLOOKUP(H1917,'[5]POB PROY 2017'!$D$4:$AP$190,14,FALSE)</f>
        <v>28</v>
      </c>
      <c r="V1917" s="51">
        <f>VLOOKUP(H1917,'[5]POB PROY 2017'!$D$4:$AP$190,15,FALSE)</f>
        <v>26</v>
      </c>
      <c r="W1917" s="51">
        <f>VLOOKUP(H1917,'[5]POB PROY 2017'!$D$4:$AP$190,16,FALSE)</f>
        <v>25</v>
      </c>
      <c r="X1917" s="51">
        <f>VLOOKUP(H1917,'[5]POB PROY 2017'!$D$4:$AP$190,17,FALSE)</f>
        <v>23</v>
      </c>
      <c r="Y1917" s="51">
        <f>VLOOKUP(H1917,'[5]POB PROY 2017'!$D$4:$AP$190,18,FALSE)</f>
        <v>21</v>
      </c>
      <c r="Z1917" s="51">
        <f>VLOOKUP(H1917,'[5]POB PROY 2017'!$D$4:$AP$190,19,FALSE)</f>
        <v>19</v>
      </c>
      <c r="AA1917" s="51">
        <f>VLOOKUP(H1917,'[5]POB PROY 2017'!$D$4:$AP$190,20,FALSE)</f>
        <v>18</v>
      </c>
      <c r="AB1917" s="51">
        <f>VLOOKUP(H1917,'[5]POB PROY 2017'!$D$4:$AP$190,21,FALSE)</f>
        <v>18</v>
      </c>
      <c r="AC1917" s="51">
        <f>VLOOKUP(H1917,'[5]POB PROY 2017'!$D$4:$AP$190,22,FALSE)</f>
        <v>18</v>
      </c>
      <c r="AD1917" s="51">
        <f>VLOOKUP(H1917,'[5]POB PROY 2017'!$D$4:$AP$190,23,FALSE)</f>
        <v>90</v>
      </c>
      <c r="AE1917" s="51">
        <f>VLOOKUP(H1917,'[5]POB PROY 2017'!$D$4:$AP$190,24,FALSE)</f>
        <v>99</v>
      </c>
      <c r="AF1917" s="51">
        <f>VLOOKUP(H1917,'[5]POB PROY 2017'!$D$4:$AP$190,25,FALSE)</f>
        <v>91</v>
      </c>
      <c r="AG1917" s="51">
        <f>VLOOKUP(H1917,'[5]POB PROY 2017'!$D$4:$AP$190,26,FALSE)</f>
        <v>78</v>
      </c>
      <c r="AH1917" s="51">
        <f>VLOOKUP(H1917,'[5]POB PROY 2017'!$D$4:$AP$190,27,FALSE)</f>
        <v>65</v>
      </c>
      <c r="AI1917" s="51">
        <f>VLOOKUP(H1917,'[5]POB PROY 2017'!$D$4:$AP$190,28,FALSE)</f>
        <v>55</v>
      </c>
      <c r="AJ1917" s="51">
        <f>VLOOKUP(H1917,'[5]POB PROY 2017'!$D$4:$AP$190,29,FALSE)</f>
        <v>42</v>
      </c>
      <c r="AK1917" s="51">
        <f>VLOOKUP(H1917,'[5]POB PROY 2017'!$D$4:$AP$190,30,FALSE)</f>
        <v>34</v>
      </c>
      <c r="AL1917" s="51">
        <f>VLOOKUP(H1917,'[5]POB PROY 2017'!$D$4:$AP$190,31,FALSE)</f>
        <v>25</v>
      </c>
      <c r="AM1917" s="51">
        <f>VLOOKUP(H1917,'[5]POB PROY 2017'!$D$4:$AP$190,32,FALSE)</f>
        <v>18</v>
      </c>
      <c r="AN1917" s="51">
        <f>VLOOKUP(H1917,'[5]POB PROY 2017'!$D$4:$AP$190,33,FALSE)</f>
        <v>10</v>
      </c>
      <c r="AO1917" s="51">
        <f>VLOOKUP(H1917,'[5]POB PROY 2017'!$D$4:$AP$190,34,FALSE)</f>
        <v>6</v>
      </c>
      <c r="AP1917" s="51">
        <f>VLOOKUP(H1917,'[5]POB PROY 2017'!$D$4:$AP$190,35,FALSE)</f>
        <v>5</v>
      </c>
      <c r="AQ1917" s="51">
        <f>VLOOKUP(H1917,'[5]POB PROY 2017'!$D$4:$AP$190,36,FALSE)</f>
        <v>63</v>
      </c>
      <c r="AR1917" s="51">
        <f>VLOOKUP(H1917,'[5]POB PROY 2017'!$D$4:$AP$190,37,FALSE)</f>
        <v>40</v>
      </c>
      <c r="AS1917" s="51">
        <f>VLOOKUP(H1917,'[5]POB PROY 2017'!$D$4:$AP$190,38,FALSE)</f>
        <v>210</v>
      </c>
      <c r="AT1917" s="51">
        <f>VLOOKUP(H1917,'[5]POB PROY 2017'!$D$4:$AP$190,39,FALSE)</f>
        <v>25</v>
      </c>
      <c r="AU1917" s="58">
        <v>4301</v>
      </c>
      <c r="AV1917" s="109"/>
      <c r="AW1917" s="109"/>
    </row>
    <row r="1918" spans="1:49" s="33" customFormat="1" ht="12">
      <c r="A1918" s="21">
        <v>1914</v>
      </c>
      <c r="B1918" s="86">
        <v>4302</v>
      </c>
      <c r="C1918" s="40" t="s">
        <v>998</v>
      </c>
      <c r="D1918" s="40" t="s">
        <v>941</v>
      </c>
      <c r="E1918" s="57" t="s">
        <v>963</v>
      </c>
      <c r="F1918" s="44" t="s">
        <v>966</v>
      </c>
      <c r="G1918" s="39" t="s">
        <v>680</v>
      </c>
      <c r="H1918" s="86">
        <v>4302</v>
      </c>
      <c r="I1918" s="16">
        <f t="shared" si="1121"/>
        <v>1599.1328152287811</v>
      </c>
      <c r="J1918" s="51">
        <f>VLOOKUP(H1918,'[5]POB PROY 2017'!$D$4:$AP$190,3,FALSE)</f>
        <v>10.607142857142858</v>
      </c>
      <c r="K1918" s="51">
        <v>18</v>
      </c>
      <c r="L1918" s="51">
        <v>20</v>
      </c>
      <c r="M1918" s="51">
        <f>VLOOKUP(H1918,'[5]POB PROY 2017'!$D$4:$AP$190,6,FALSE)</f>
        <v>25.525672371638141</v>
      </c>
      <c r="N1918" s="51">
        <f>VLOOKUP(H1918,'[5]POB PROY 2017'!$D$4:$AP$190,7,FALSE)</f>
        <v>10</v>
      </c>
      <c r="O1918" s="51">
        <f>VLOOKUP(H1918,'[5]POB PROY 2017'!$D$4:$AP$190,8,FALSE)</f>
        <v>25</v>
      </c>
      <c r="P1918" s="51">
        <f>VLOOKUP(H1918,'[5]POB PROY 2017'!$D$4:$AP$190,9,FALSE)</f>
        <v>50</v>
      </c>
      <c r="Q1918" s="51">
        <f>VLOOKUP(H1918,'[5]POB PROY 2017'!$D$4:$AP$190,10,FALSE)</f>
        <v>50</v>
      </c>
      <c r="R1918" s="51">
        <f>VLOOKUP(H1918,'[5]POB PROY 2017'!$D$4:$AP$190,11,FALSE)</f>
        <v>49</v>
      </c>
      <c r="S1918" s="51">
        <f>VLOOKUP(H1918,'[5]POB PROY 2017'!$D$4:$AP$190,12,FALSE)</f>
        <v>47</v>
      </c>
      <c r="T1918" s="51">
        <f>VLOOKUP(H1918,'[5]POB PROY 2017'!$D$4:$AP$190,13,FALSE)</f>
        <v>45</v>
      </c>
      <c r="U1918" s="51">
        <f>VLOOKUP(H1918,'[5]POB PROY 2017'!$D$4:$AP$190,14,FALSE)</f>
        <v>43</v>
      </c>
      <c r="V1918" s="51">
        <f>VLOOKUP(H1918,'[5]POB PROY 2017'!$D$4:$AP$190,15,FALSE)</f>
        <v>40</v>
      </c>
      <c r="W1918" s="51">
        <f>VLOOKUP(H1918,'[5]POB PROY 2017'!$D$4:$AP$190,16,FALSE)</f>
        <v>38</v>
      </c>
      <c r="X1918" s="51">
        <f>VLOOKUP(H1918,'[5]POB PROY 2017'!$D$4:$AP$190,17,FALSE)</f>
        <v>35</v>
      </c>
      <c r="Y1918" s="51">
        <f>VLOOKUP(H1918,'[5]POB PROY 2017'!$D$4:$AP$190,18,FALSE)</f>
        <v>32</v>
      </c>
      <c r="Z1918" s="51">
        <f>VLOOKUP(H1918,'[5]POB PROY 2017'!$D$4:$AP$190,19,FALSE)</f>
        <v>30</v>
      </c>
      <c r="AA1918" s="51">
        <f>VLOOKUP(H1918,'[5]POB PROY 2017'!$D$4:$AP$190,20,FALSE)</f>
        <v>28</v>
      </c>
      <c r="AB1918" s="51">
        <f>VLOOKUP(H1918,'[5]POB PROY 2017'!$D$4:$AP$190,21,FALSE)</f>
        <v>27</v>
      </c>
      <c r="AC1918" s="51">
        <f>VLOOKUP(H1918,'[5]POB PROY 2017'!$D$4:$AP$190,22,FALSE)</f>
        <v>27</v>
      </c>
      <c r="AD1918" s="51">
        <f>VLOOKUP(H1918,'[5]POB PROY 2017'!$D$4:$AP$190,23,FALSE)</f>
        <v>138</v>
      </c>
      <c r="AE1918" s="51">
        <f>VLOOKUP(H1918,'[5]POB PROY 2017'!$D$4:$AP$190,24,FALSE)</f>
        <v>153</v>
      </c>
      <c r="AF1918" s="51">
        <f>VLOOKUP(H1918,'[5]POB PROY 2017'!$D$4:$AP$190,25,FALSE)</f>
        <v>139</v>
      </c>
      <c r="AG1918" s="51">
        <f>VLOOKUP(H1918,'[5]POB PROY 2017'!$D$4:$AP$190,26,FALSE)</f>
        <v>119</v>
      </c>
      <c r="AH1918" s="51">
        <f>VLOOKUP(H1918,'[5]POB PROY 2017'!$D$4:$AP$190,27,FALSE)</f>
        <v>100</v>
      </c>
      <c r="AI1918" s="51">
        <f>VLOOKUP(H1918,'[5]POB PROY 2017'!$D$4:$AP$190,28,FALSE)</f>
        <v>85</v>
      </c>
      <c r="AJ1918" s="51">
        <f>VLOOKUP(H1918,'[5]POB PROY 2017'!$D$4:$AP$190,29,FALSE)</f>
        <v>64</v>
      </c>
      <c r="AK1918" s="51">
        <f>VLOOKUP(H1918,'[5]POB PROY 2017'!$D$4:$AP$190,30,FALSE)</f>
        <v>52</v>
      </c>
      <c r="AL1918" s="51">
        <f>VLOOKUP(H1918,'[5]POB PROY 2017'!$D$4:$AP$190,31,FALSE)</f>
        <v>38</v>
      </c>
      <c r="AM1918" s="51">
        <f>VLOOKUP(H1918,'[5]POB PROY 2017'!$D$4:$AP$190,32,FALSE)</f>
        <v>28</v>
      </c>
      <c r="AN1918" s="51">
        <f>VLOOKUP(H1918,'[5]POB PROY 2017'!$D$4:$AP$190,33,FALSE)</f>
        <v>16</v>
      </c>
      <c r="AO1918" s="51">
        <f>VLOOKUP(H1918,'[5]POB PROY 2017'!$D$4:$AP$190,34,FALSE)</f>
        <v>10</v>
      </c>
      <c r="AP1918" s="51">
        <f>VLOOKUP(H1918,'[5]POB PROY 2017'!$D$4:$AP$190,35,FALSE)</f>
        <v>7</v>
      </c>
      <c r="AQ1918" s="51">
        <f>VLOOKUP(H1918,'[5]POB PROY 2017'!$D$4:$AP$190,36,FALSE)</f>
        <v>97</v>
      </c>
      <c r="AR1918" s="51">
        <f>VLOOKUP(H1918,'[5]POB PROY 2017'!$D$4:$AP$190,37,FALSE)</f>
        <v>62</v>
      </c>
      <c r="AS1918" s="51">
        <f>VLOOKUP(H1918,'[5]POB PROY 2017'!$D$4:$AP$190,38,FALSE)</f>
        <v>322</v>
      </c>
      <c r="AT1918" s="51">
        <f>VLOOKUP(H1918,'[5]POB PROY 2017'!$D$4:$AP$190,39,FALSE)</f>
        <v>22</v>
      </c>
      <c r="AU1918" s="58">
        <v>4302</v>
      </c>
      <c r="AV1918" s="109"/>
      <c r="AW1918" s="109"/>
    </row>
    <row r="1919" spans="1:49" s="33" customFormat="1" ht="12">
      <c r="A1919" s="6">
        <v>1915</v>
      </c>
      <c r="B1919" s="86">
        <v>4303</v>
      </c>
      <c r="C1919" s="40" t="s">
        <v>998</v>
      </c>
      <c r="D1919" s="40" t="s">
        <v>941</v>
      </c>
      <c r="E1919" s="57" t="s">
        <v>963</v>
      </c>
      <c r="F1919" s="44" t="s">
        <v>965</v>
      </c>
      <c r="G1919" s="39" t="s">
        <v>680</v>
      </c>
      <c r="H1919" s="86">
        <v>4303</v>
      </c>
      <c r="I1919" s="16">
        <f t="shared" si="1121"/>
        <v>2516.3527768075446</v>
      </c>
      <c r="J1919" s="51">
        <f>VLOOKUP(H1919,'[5]POB PROY 2017'!$D$4:$AP$190,3,FALSE)</f>
        <v>42.428571428571431</v>
      </c>
      <c r="K1919" s="51">
        <v>38</v>
      </c>
      <c r="L1919" s="51">
        <v>43</v>
      </c>
      <c r="M1919" s="51">
        <f>VLOOKUP(H1919,'[5]POB PROY 2017'!$D$4:$AP$190,6,FALSE)</f>
        <v>48.924205378973106</v>
      </c>
      <c r="N1919" s="51">
        <f>VLOOKUP(H1919,'[5]POB PROY 2017'!$D$4:$AP$190,7,FALSE)</f>
        <v>48</v>
      </c>
      <c r="O1919" s="51">
        <f>VLOOKUP(H1919,'[5]POB PROY 2017'!$D$4:$AP$190,8,FALSE)</f>
        <v>49</v>
      </c>
      <c r="P1919" s="51">
        <f>VLOOKUP(H1919,'[5]POB PROY 2017'!$D$4:$AP$190,9,FALSE)</f>
        <v>76</v>
      </c>
      <c r="Q1919" s="51">
        <f>VLOOKUP(H1919,'[5]POB PROY 2017'!$D$4:$AP$190,10,FALSE)</f>
        <v>75</v>
      </c>
      <c r="R1919" s="51">
        <f>VLOOKUP(H1919,'[5]POB PROY 2017'!$D$4:$AP$190,11,FALSE)</f>
        <v>73</v>
      </c>
      <c r="S1919" s="51">
        <f>VLOOKUP(H1919,'[5]POB PROY 2017'!$D$4:$AP$190,12,FALSE)</f>
        <v>71</v>
      </c>
      <c r="T1919" s="51">
        <f>VLOOKUP(H1919,'[5]POB PROY 2017'!$D$4:$AP$190,13,FALSE)</f>
        <v>68</v>
      </c>
      <c r="U1919" s="51">
        <f>VLOOKUP(H1919,'[5]POB PROY 2017'!$D$4:$AP$190,14,FALSE)</f>
        <v>64</v>
      </c>
      <c r="V1919" s="51">
        <f>VLOOKUP(H1919,'[5]POB PROY 2017'!$D$4:$AP$190,15,FALSE)</f>
        <v>61</v>
      </c>
      <c r="W1919" s="51">
        <f>VLOOKUP(H1919,'[5]POB PROY 2017'!$D$4:$AP$190,16,FALSE)</f>
        <v>57</v>
      </c>
      <c r="X1919" s="51">
        <f>VLOOKUP(H1919,'[5]POB PROY 2017'!$D$4:$AP$190,17,FALSE)</f>
        <v>53</v>
      </c>
      <c r="Y1919" s="51">
        <f>VLOOKUP(H1919,'[5]POB PROY 2017'!$D$4:$AP$190,18,FALSE)</f>
        <v>49</v>
      </c>
      <c r="Z1919" s="51">
        <f>VLOOKUP(H1919,'[5]POB PROY 2017'!$D$4:$AP$190,19,FALSE)</f>
        <v>45</v>
      </c>
      <c r="AA1919" s="51">
        <f>VLOOKUP(H1919,'[5]POB PROY 2017'!$D$4:$AP$190,20,FALSE)</f>
        <v>42</v>
      </c>
      <c r="AB1919" s="51">
        <f>VLOOKUP(H1919,'[5]POB PROY 2017'!$D$4:$AP$190,21,FALSE)</f>
        <v>41</v>
      </c>
      <c r="AC1919" s="51">
        <f>VLOOKUP(H1919,'[5]POB PROY 2017'!$D$4:$AP$190,22,FALSE)</f>
        <v>41</v>
      </c>
      <c r="AD1919" s="51">
        <f>VLOOKUP(H1919,'[5]POB PROY 2017'!$D$4:$AP$190,23,FALSE)</f>
        <v>208</v>
      </c>
      <c r="AE1919" s="51">
        <f>VLOOKUP(H1919,'[5]POB PROY 2017'!$D$4:$AP$190,24,FALSE)</f>
        <v>230</v>
      </c>
      <c r="AF1919" s="51">
        <f>VLOOKUP(H1919,'[5]POB PROY 2017'!$D$4:$AP$190,25,FALSE)</f>
        <v>209</v>
      </c>
      <c r="AG1919" s="51">
        <f>VLOOKUP(H1919,'[5]POB PROY 2017'!$D$4:$AP$190,26,FALSE)</f>
        <v>180</v>
      </c>
      <c r="AH1919" s="51">
        <f>VLOOKUP(H1919,'[5]POB PROY 2017'!$D$4:$AP$190,27,FALSE)</f>
        <v>151</v>
      </c>
      <c r="AI1919" s="51">
        <f>VLOOKUP(H1919,'[5]POB PROY 2017'!$D$4:$AP$190,28,FALSE)</f>
        <v>128</v>
      </c>
      <c r="AJ1919" s="51">
        <f>VLOOKUP(H1919,'[5]POB PROY 2017'!$D$4:$AP$190,29,FALSE)</f>
        <v>97</v>
      </c>
      <c r="AK1919" s="51">
        <f>VLOOKUP(H1919,'[5]POB PROY 2017'!$D$4:$AP$190,30,FALSE)</f>
        <v>78</v>
      </c>
      <c r="AL1919" s="51">
        <f>VLOOKUP(H1919,'[5]POB PROY 2017'!$D$4:$AP$190,31,FALSE)</f>
        <v>58</v>
      </c>
      <c r="AM1919" s="51">
        <f>VLOOKUP(H1919,'[5]POB PROY 2017'!$D$4:$AP$190,32,FALSE)</f>
        <v>42</v>
      </c>
      <c r="AN1919" s="51">
        <f>VLOOKUP(H1919,'[5]POB PROY 2017'!$D$4:$AP$190,33,FALSE)</f>
        <v>24</v>
      </c>
      <c r="AO1919" s="51">
        <f>VLOOKUP(H1919,'[5]POB PROY 2017'!$D$4:$AP$190,34,FALSE)</f>
        <v>15</v>
      </c>
      <c r="AP1919" s="51">
        <f>VLOOKUP(H1919,'[5]POB PROY 2017'!$D$4:$AP$190,35,FALSE)</f>
        <v>11</v>
      </c>
      <c r="AQ1919" s="51">
        <f>VLOOKUP(H1919,'[5]POB PROY 2017'!$D$4:$AP$190,36,FALSE)</f>
        <v>146</v>
      </c>
      <c r="AR1919" s="51">
        <f>VLOOKUP(H1919,'[5]POB PROY 2017'!$D$4:$AP$190,37,FALSE)</f>
        <v>93</v>
      </c>
      <c r="AS1919" s="51">
        <f>VLOOKUP(H1919,'[5]POB PROY 2017'!$D$4:$AP$190,38,FALSE)</f>
        <v>485</v>
      </c>
      <c r="AT1919" s="51">
        <f>VLOOKUP(H1919,'[5]POB PROY 2017'!$D$4:$AP$190,39,FALSE)</f>
        <v>57</v>
      </c>
      <c r="AU1919" s="58">
        <v>4303</v>
      </c>
      <c r="AV1919" s="109"/>
      <c r="AW1919" s="109"/>
    </row>
    <row r="1920" spans="1:49" s="33" customFormat="1" ht="12">
      <c r="A1920" s="21">
        <v>1916</v>
      </c>
      <c r="B1920" s="86">
        <v>4304</v>
      </c>
      <c r="C1920" s="76" t="s">
        <v>998</v>
      </c>
      <c r="D1920" s="76" t="s">
        <v>941</v>
      </c>
      <c r="E1920" s="76" t="s">
        <v>963</v>
      </c>
      <c r="F1920" s="44" t="s">
        <v>577</v>
      </c>
      <c r="G1920" s="78" t="s">
        <v>662</v>
      </c>
      <c r="H1920" s="86">
        <v>4304</v>
      </c>
      <c r="I1920" s="16">
        <f t="shared" si="1121"/>
        <v>793.21210268948653</v>
      </c>
      <c r="J1920" s="51">
        <f>VLOOKUP(H1920,'[5]POB PROY 2017'!$D$4:$AP$190,3,FALSE)</f>
        <v>24.75</v>
      </c>
      <c r="K1920" s="51">
        <v>18</v>
      </c>
      <c r="L1920" s="51">
        <v>19</v>
      </c>
      <c r="M1920" s="51">
        <f>VLOOKUP(H1920,'[5]POB PROY 2017'!$D$4:$AP$190,6,FALSE)</f>
        <v>24.462102689486553</v>
      </c>
      <c r="N1920" s="51">
        <f>VLOOKUP(H1920,'[5]POB PROY 2017'!$D$4:$AP$190,7,FALSE)</f>
        <v>28</v>
      </c>
      <c r="O1920" s="51">
        <f>VLOOKUP(H1920,'[5]POB PROY 2017'!$D$4:$AP$190,8,FALSE)</f>
        <v>25</v>
      </c>
      <c r="P1920" s="51">
        <f>VLOOKUP(H1920,'[5]POB PROY 2017'!$D$4:$AP$190,9,FALSE)</f>
        <v>22</v>
      </c>
      <c r="Q1920" s="51">
        <f>VLOOKUP(H1920,'[5]POB PROY 2017'!$D$4:$AP$190,10,FALSE)</f>
        <v>22</v>
      </c>
      <c r="R1920" s="51">
        <f>VLOOKUP(H1920,'[5]POB PROY 2017'!$D$4:$AP$190,11,FALSE)</f>
        <v>21</v>
      </c>
      <c r="S1920" s="51">
        <f>VLOOKUP(H1920,'[5]POB PROY 2017'!$D$4:$AP$190,12,FALSE)</f>
        <v>21</v>
      </c>
      <c r="T1920" s="51">
        <f>VLOOKUP(H1920,'[5]POB PROY 2017'!$D$4:$AP$190,13,FALSE)</f>
        <v>20</v>
      </c>
      <c r="U1920" s="51">
        <f>VLOOKUP(H1920,'[5]POB PROY 2017'!$D$4:$AP$190,14,FALSE)</f>
        <v>19</v>
      </c>
      <c r="V1920" s="51">
        <f>VLOOKUP(H1920,'[5]POB PROY 2017'!$D$4:$AP$190,15,FALSE)</f>
        <v>18</v>
      </c>
      <c r="W1920" s="51">
        <f>VLOOKUP(H1920,'[5]POB PROY 2017'!$D$4:$AP$190,16,FALSE)</f>
        <v>17</v>
      </c>
      <c r="X1920" s="51">
        <f>VLOOKUP(H1920,'[5]POB PROY 2017'!$D$4:$AP$190,17,FALSE)</f>
        <v>15</v>
      </c>
      <c r="Y1920" s="51">
        <f>VLOOKUP(H1920,'[5]POB PROY 2017'!$D$4:$AP$190,18,FALSE)</f>
        <v>14</v>
      </c>
      <c r="Z1920" s="51">
        <f>VLOOKUP(H1920,'[5]POB PROY 2017'!$D$4:$AP$190,19,FALSE)</f>
        <v>13</v>
      </c>
      <c r="AA1920" s="51">
        <f>VLOOKUP(H1920,'[5]POB PROY 2017'!$D$4:$AP$190,20,FALSE)</f>
        <v>12</v>
      </c>
      <c r="AB1920" s="51">
        <f>VLOOKUP(H1920,'[5]POB PROY 2017'!$D$4:$AP$190,21,FALSE)</f>
        <v>12</v>
      </c>
      <c r="AC1920" s="51">
        <f>VLOOKUP(H1920,'[5]POB PROY 2017'!$D$4:$AP$190,22,FALSE)</f>
        <v>12</v>
      </c>
      <c r="AD1920" s="51">
        <f>VLOOKUP(H1920,'[5]POB PROY 2017'!$D$4:$AP$190,23,FALSE)</f>
        <v>61</v>
      </c>
      <c r="AE1920" s="51">
        <f>VLOOKUP(H1920,'[5]POB PROY 2017'!$D$4:$AP$190,24,FALSE)</f>
        <v>67</v>
      </c>
      <c r="AF1920" s="51">
        <f>VLOOKUP(H1920,'[5]POB PROY 2017'!$D$4:$AP$190,25,FALSE)</f>
        <v>61</v>
      </c>
      <c r="AG1920" s="51">
        <f>VLOOKUP(H1920,'[5]POB PROY 2017'!$D$4:$AP$190,26,FALSE)</f>
        <v>52</v>
      </c>
      <c r="AH1920" s="51">
        <f>VLOOKUP(H1920,'[5]POB PROY 2017'!$D$4:$AP$190,27,FALSE)</f>
        <v>44</v>
      </c>
      <c r="AI1920" s="51">
        <f>VLOOKUP(H1920,'[5]POB PROY 2017'!$D$4:$AP$190,28,FALSE)</f>
        <v>37</v>
      </c>
      <c r="AJ1920" s="51">
        <f>VLOOKUP(H1920,'[5]POB PROY 2017'!$D$4:$AP$190,29,FALSE)</f>
        <v>28</v>
      </c>
      <c r="AK1920" s="51">
        <f>VLOOKUP(H1920,'[5]POB PROY 2017'!$D$4:$AP$190,30,FALSE)</f>
        <v>23</v>
      </c>
      <c r="AL1920" s="51">
        <f>VLOOKUP(H1920,'[5]POB PROY 2017'!$D$4:$AP$190,31,FALSE)</f>
        <v>17</v>
      </c>
      <c r="AM1920" s="51">
        <f>VLOOKUP(H1920,'[5]POB PROY 2017'!$D$4:$AP$190,32,FALSE)</f>
        <v>12</v>
      </c>
      <c r="AN1920" s="51">
        <f>VLOOKUP(H1920,'[5]POB PROY 2017'!$D$4:$AP$190,33,FALSE)</f>
        <v>7</v>
      </c>
      <c r="AO1920" s="51">
        <f>VLOOKUP(H1920,'[5]POB PROY 2017'!$D$4:$AP$190,34,FALSE)</f>
        <v>4</v>
      </c>
      <c r="AP1920" s="51">
        <f>VLOOKUP(H1920,'[5]POB PROY 2017'!$D$4:$AP$190,35,FALSE)</f>
        <v>3</v>
      </c>
      <c r="AQ1920" s="51">
        <f>VLOOKUP(H1920,'[5]POB PROY 2017'!$D$4:$AP$190,36,FALSE)</f>
        <v>42</v>
      </c>
      <c r="AR1920" s="51">
        <f>VLOOKUP(H1920,'[5]POB PROY 2017'!$D$4:$AP$190,37,FALSE)</f>
        <v>27</v>
      </c>
      <c r="AS1920" s="51">
        <f>VLOOKUP(H1920,'[5]POB PROY 2017'!$D$4:$AP$190,38,FALSE)</f>
        <v>141</v>
      </c>
      <c r="AT1920" s="51">
        <f>VLOOKUP(H1920,'[5]POB PROY 2017'!$D$4:$AP$190,39,FALSE)</f>
        <v>28</v>
      </c>
      <c r="AU1920" s="58">
        <v>4304</v>
      </c>
      <c r="AV1920" s="109"/>
      <c r="AW1920" s="109"/>
    </row>
    <row r="1921" spans="1:49" s="33" customFormat="1" ht="12">
      <c r="A1921" s="21">
        <v>1917</v>
      </c>
      <c r="B1921" s="86">
        <v>4305</v>
      </c>
      <c r="C1921" s="76" t="s">
        <v>998</v>
      </c>
      <c r="D1921" s="76" t="s">
        <v>941</v>
      </c>
      <c r="E1921" s="76" t="s">
        <v>963</v>
      </c>
      <c r="F1921" s="44" t="s">
        <v>970</v>
      </c>
      <c r="G1921" s="78" t="s">
        <v>667</v>
      </c>
      <c r="H1921" s="86">
        <v>4305</v>
      </c>
      <c r="I1921" s="16">
        <f t="shared" si="1121"/>
        <v>1201.2285190359762</v>
      </c>
      <c r="J1921" s="51">
        <f>VLOOKUP(H1921,'[5]POB PROY 2017'!$D$4:$AP$190,3,FALSE)</f>
        <v>15.321428571428571</v>
      </c>
      <c r="K1921" s="51">
        <v>10</v>
      </c>
      <c r="L1921" s="51">
        <v>17</v>
      </c>
      <c r="M1921" s="51">
        <f>VLOOKUP(H1921,'[5]POB PROY 2017'!$D$4:$AP$190,6,FALSE)</f>
        <v>31.907090464547679</v>
      </c>
      <c r="N1921" s="51">
        <f>VLOOKUP(H1921,'[5]POB PROY 2017'!$D$4:$AP$190,7,FALSE)</f>
        <v>34</v>
      </c>
      <c r="O1921" s="51">
        <f>VLOOKUP(H1921,'[5]POB PROY 2017'!$D$4:$AP$190,8,FALSE)</f>
        <v>21</v>
      </c>
      <c r="P1921" s="51">
        <f>VLOOKUP(H1921,'[5]POB PROY 2017'!$D$4:$AP$190,9,FALSE)</f>
        <v>36</v>
      </c>
      <c r="Q1921" s="51">
        <f>VLOOKUP(H1921,'[5]POB PROY 2017'!$D$4:$AP$190,10,FALSE)</f>
        <v>36</v>
      </c>
      <c r="R1921" s="51">
        <f>VLOOKUP(H1921,'[5]POB PROY 2017'!$D$4:$AP$190,11,FALSE)</f>
        <v>35</v>
      </c>
      <c r="S1921" s="51">
        <f>VLOOKUP(H1921,'[5]POB PROY 2017'!$D$4:$AP$190,12,FALSE)</f>
        <v>34</v>
      </c>
      <c r="T1921" s="51">
        <f>VLOOKUP(H1921,'[5]POB PROY 2017'!$D$4:$AP$190,13,FALSE)</f>
        <v>33</v>
      </c>
      <c r="U1921" s="51">
        <f>VLOOKUP(H1921,'[5]POB PROY 2017'!$D$4:$AP$190,14,FALSE)</f>
        <v>31</v>
      </c>
      <c r="V1921" s="51">
        <f>VLOOKUP(H1921,'[5]POB PROY 2017'!$D$4:$AP$190,15,FALSE)</f>
        <v>29</v>
      </c>
      <c r="W1921" s="51">
        <f>VLOOKUP(H1921,'[5]POB PROY 2017'!$D$4:$AP$190,16,FALSE)</f>
        <v>27</v>
      </c>
      <c r="X1921" s="51">
        <f>VLOOKUP(H1921,'[5]POB PROY 2017'!$D$4:$AP$190,17,FALSE)</f>
        <v>25</v>
      </c>
      <c r="Y1921" s="51">
        <f>VLOOKUP(H1921,'[5]POB PROY 2017'!$D$4:$AP$190,18,FALSE)</f>
        <v>23</v>
      </c>
      <c r="Z1921" s="51">
        <f>VLOOKUP(H1921,'[5]POB PROY 2017'!$D$4:$AP$190,19,FALSE)</f>
        <v>21</v>
      </c>
      <c r="AA1921" s="51">
        <f>VLOOKUP(H1921,'[5]POB PROY 2017'!$D$4:$AP$190,20,FALSE)</f>
        <v>20</v>
      </c>
      <c r="AB1921" s="51">
        <f>VLOOKUP(H1921,'[5]POB PROY 2017'!$D$4:$AP$190,21,FALSE)</f>
        <v>19</v>
      </c>
      <c r="AC1921" s="51">
        <f>VLOOKUP(H1921,'[5]POB PROY 2017'!$D$4:$AP$190,22,FALSE)</f>
        <v>19</v>
      </c>
      <c r="AD1921" s="51">
        <f>VLOOKUP(H1921,'[5]POB PROY 2017'!$D$4:$AP$190,23,FALSE)</f>
        <v>100</v>
      </c>
      <c r="AE1921" s="51">
        <f>VLOOKUP(H1921,'[5]POB PROY 2017'!$D$4:$AP$190,24,FALSE)</f>
        <v>110</v>
      </c>
      <c r="AF1921" s="51">
        <f>VLOOKUP(H1921,'[5]POB PROY 2017'!$D$4:$AP$190,25,FALSE)</f>
        <v>100</v>
      </c>
      <c r="AG1921" s="51">
        <f>VLOOKUP(H1921,'[5]POB PROY 2017'!$D$4:$AP$190,26,FALSE)</f>
        <v>86</v>
      </c>
      <c r="AH1921" s="51">
        <f>VLOOKUP(H1921,'[5]POB PROY 2017'!$D$4:$AP$190,27,FALSE)</f>
        <v>72</v>
      </c>
      <c r="AI1921" s="51">
        <f>VLOOKUP(H1921,'[5]POB PROY 2017'!$D$4:$AP$190,28,FALSE)</f>
        <v>61</v>
      </c>
      <c r="AJ1921" s="51">
        <f>VLOOKUP(H1921,'[5]POB PROY 2017'!$D$4:$AP$190,29,FALSE)</f>
        <v>46</v>
      </c>
      <c r="AK1921" s="51">
        <f>VLOOKUP(H1921,'[5]POB PROY 2017'!$D$4:$AP$190,30,FALSE)</f>
        <v>37</v>
      </c>
      <c r="AL1921" s="51">
        <f>VLOOKUP(H1921,'[5]POB PROY 2017'!$D$4:$AP$190,31,FALSE)</f>
        <v>28</v>
      </c>
      <c r="AM1921" s="51">
        <f>VLOOKUP(H1921,'[5]POB PROY 2017'!$D$4:$AP$190,32,FALSE)</f>
        <v>20</v>
      </c>
      <c r="AN1921" s="51">
        <f>VLOOKUP(H1921,'[5]POB PROY 2017'!$D$4:$AP$190,33,FALSE)</f>
        <v>12</v>
      </c>
      <c r="AO1921" s="51">
        <f>VLOOKUP(H1921,'[5]POB PROY 2017'!$D$4:$AP$190,34,FALSE)</f>
        <v>7</v>
      </c>
      <c r="AP1921" s="51">
        <f>VLOOKUP(H1921,'[5]POB PROY 2017'!$D$4:$AP$190,35,FALSE)</f>
        <v>5</v>
      </c>
      <c r="AQ1921" s="51">
        <f>VLOOKUP(H1921,'[5]POB PROY 2017'!$D$4:$AP$190,36,FALSE)</f>
        <v>70</v>
      </c>
      <c r="AR1921" s="51">
        <f>VLOOKUP(H1921,'[5]POB PROY 2017'!$D$4:$AP$190,37,FALSE)</f>
        <v>45</v>
      </c>
      <c r="AS1921" s="51">
        <f>VLOOKUP(H1921,'[5]POB PROY 2017'!$D$4:$AP$190,38,FALSE)</f>
        <v>232</v>
      </c>
      <c r="AT1921" s="51">
        <f>VLOOKUP(H1921,'[5]POB PROY 2017'!$D$4:$AP$190,39,FALSE)</f>
        <v>20</v>
      </c>
      <c r="AU1921" s="58">
        <v>4305</v>
      </c>
      <c r="AV1921" s="109"/>
      <c r="AW1921" s="109"/>
    </row>
    <row r="1922" spans="1:49" s="33" customFormat="1" ht="12">
      <c r="A1922" s="6">
        <v>1918</v>
      </c>
      <c r="B1922" s="86">
        <v>4306</v>
      </c>
      <c r="C1922" s="40" t="s">
        <v>998</v>
      </c>
      <c r="D1922" s="40" t="s">
        <v>941</v>
      </c>
      <c r="E1922" s="57" t="s">
        <v>963</v>
      </c>
      <c r="F1922" s="44" t="s">
        <v>968</v>
      </c>
      <c r="G1922" s="39" t="s">
        <v>680</v>
      </c>
      <c r="H1922" s="86">
        <v>4306</v>
      </c>
      <c r="I1922" s="16">
        <f t="shared" si="1121"/>
        <v>1111.0764058679706</v>
      </c>
      <c r="J1922" s="51">
        <f>VLOOKUP(H1922,'[5]POB PROY 2017'!$D$4:$AP$190,3,FALSE)</f>
        <v>8.25</v>
      </c>
      <c r="K1922" s="51">
        <v>9</v>
      </c>
      <c r="L1922" s="51">
        <v>15</v>
      </c>
      <c r="M1922" s="51">
        <f>VLOOKUP(H1922,'[5]POB PROY 2017'!$D$4:$AP$190,6,FALSE)</f>
        <v>13.82640586797066</v>
      </c>
      <c r="N1922" s="51">
        <f>VLOOKUP(H1922,'[5]POB PROY 2017'!$D$4:$AP$190,7,FALSE)</f>
        <v>10</v>
      </c>
      <c r="O1922" s="51">
        <f>VLOOKUP(H1922,'[5]POB PROY 2017'!$D$4:$AP$190,8,FALSE)</f>
        <v>12</v>
      </c>
      <c r="P1922" s="51">
        <f>VLOOKUP(H1922,'[5]POB PROY 2017'!$D$4:$AP$190,9,FALSE)</f>
        <v>35</v>
      </c>
      <c r="Q1922" s="51">
        <f>VLOOKUP(H1922,'[5]POB PROY 2017'!$D$4:$AP$190,10,FALSE)</f>
        <v>35</v>
      </c>
      <c r="R1922" s="51">
        <f>VLOOKUP(H1922,'[5]POB PROY 2017'!$D$4:$AP$190,11,FALSE)</f>
        <v>34</v>
      </c>
      <c r="S1922" s="51">
        <f>VLOOKUP(H1922,'[5]POB PROY 2017'!$D$4:$AP$190,12,FALSE)</f>
        <v>33</v>
      </c>
      <c r="T1922" s="51">
        <f>VLOOKUP(H1922,'[5]POB PROY 2017'!$D$4:$AP$190,13,FALSE)</f>
        <v>32</v>
      </c>
      <c r="U1922" s="51">
        <f>VLOOKUP(H1922,'[5]POB PROY 2017'!$D$4:$AP$190,14,FALSE)</f>
        <v>30</v>
      </c>
      <c r="V1922" s="51">
        <f>VLOOKUP(H1922,'[5]POB PROY 2017'!$D$4:$AP$190,15,FALSE)</f>
        <v>28</v>
      </c>
      <c r="W1922" s="51">
        <f>VLOOKUP(H1922,'[5]POB PROY 2017'!$D$4:$AP$190,16,FALSE)</f>
        <v>26</v>
      </c>
      <c r="X1922" s="51">
        <f>VLOOKUP(H1922,'[5]POB PROY 2017'!$D$4:$AP$190,17,FALSE)</f>
        <v>25</v>
      </c>
      <c r="Y1922" s="51">
        <f>VLOOKUP(H1922,'[5]POB PROY 2017'!$D$4:$AP$190,18,FALSE)</f>
        <v>23</v>
      </c>
      <c r="Z1922" s="51">
        <f>VLOOKUP(H1922,'[5]POB PROY 2017'!$D$4:$AP$190,19,FALSE)</f>
        <v>21</v>
      </c>
      <c r="AA1922" s="51">
        <f>VLOOKUP(H1922,'[5]POB PROY 2017'!$D$4:$AP$190,20,FALSE)</f>
        <v>19</v>
      </c>
      <c r="AB1922" s="51">
        <f>VLOOKUP(H1922,'[5]POB PROY 2017'!$D$4:$AP$190,21,FALSE)</f>
        <v>19</v>
      </c>
      <c r="AC1922" s="51">
        <f>VLOOKUP(H1922,'[5]POB PROY 2017'!$D$4:$AP$190,22,FALSE)</f>
        <v>19</v>
      </c>
      <c r="AD1922" s="51">
        <f>VLOOKUP(H1922,'[5]POB PROY 2017'!$D$4:$AP$190,23,FALSE)</f>
        <v>97</v>
      </c>
      <c r="AE1922" s="51">
        <f>VLOOKUP(H1922,'[5]POB PROY 2017'!$D$4:$AP$190,24,FALSE)</f>
        <v>107</v>
      </c>
      <c r="AF1922" s="51">
        <f>VLOOKUP(H1922,'[5]POB PROY 2017'!$D$4:$AP$190,25,FALSE)</f>
        <v>97</v>
      </c>
      <c r="AG1922" s="51">
        <f>VLOOKUP(H1922,'[5]POB PROY 2017'!$D$4:$AP$190,26,FALSE)</f>
        <v>83</v>
      </c>
      <c r="AH1922" s="51">
        <f>VLOOKUP(H1922,'[5]POB PROY 2017'!$D$4:$AP$190,27,FALSE)</f>
        <v>70</v>
      </c>
      <c r="AI1922" s="51">
        <f>VLOOKUP(H1922,'[5]POB PROY 2017'!$D$4:$AP$190,28,FALSE)</f>
        <v>60</v>
      </c>
      <c r="AJ1922" s="51">
        <f>VLOOKUP(H1922,'[5]POB PROY 2017'!$D$4:$AP$190,29,FALSE)</f>
        <v>45</v>
      </c>
      <c r="AK1922" s="51">
        <f>VLOOKUP(H1922,'[5]POB PROY 2017'!$D$4:$AP$190,30,FALSE)</f>
        <v>36</v>
      </c>
      <c r="AL1922" s="51">
        <f>VLOOKUP(H1922,'[5]POB PROY 2017'!$D$4:$AP$190,31,FALSE)</f>
        <v>27</v>
      </c>
      <c r="AM1922" s="51">
        <f>VLOOKUP(H1922,'[5]POB PROY 2017'!$D$4:$AP$190,32,FALSE)</f>
        <v>19</v>
      </c>
      <c r="AN1922" s="51">
        <f>VLOOKUP(H1922,'[5]POB PROY 2017'!$D$4:$AP$190,33,FALSE)</f>
        <v>11</v>
      </c>
      <c r="AO1922" s="51">
        <f>VLOOKUP(H1922,'[5]POB PROY 2017'!$D$4:$AP$190,34,FALSE)</f>
        <v>7</v>
      </c>
      <c r="AP1922" s="51">
        <f>VLOOKUP(H1922,'[5]POB PROY 2017'!$D$4:$AP$190,35,FALSE)</f>
        <v>5</v>
      </c>
      <c r="AQ1922" s="51">
        <f>VLOOKUP(H1922,'[5]POB PROY 2017'!$D$4:$AP$190,36,FALSE)</f>
        <v>68</v>
      </c>
      <c r="AR1922" s="51">
        <f>VLOOKUP(H1922,'[5]POB PROY 2017'!$D$4:$AP$190,37,FALSE)</f>
        <v>43</v>
      </c>
      <c r="AS1922" s="51">
        <f>VLOOKUP(H1922,'[5]POB PROY 2017'!$D$4:$AP$190,38,FALSE)</f>
        <v>225</v>
      </c>
      <c r="AT1922" s="51">
        <f>VLOOKUP(H1922,'[5]POB PROY 2017'!$D$4:$AP$190,39,FALSE)</f>
        <v>10</v>
      </c>
      <c r="AU1922" s="58">
        <v>4306</v>
      </c>
      <c r="AV1922" s="109"/>
      <c r="AW1922" s="109"/>
    </row>
    <row r="1923" spans="1:49" s="33" customFormat="1" ht="12">
      <c r="A1923" s="21">
        <v>1919</v>
      </c>
      <c r="B1923" s="86">
        <v>4307</v>
      </c>
      <c r="C1923" s="76" t="s">
        <v>998</v>
      </c>
      <c r="D1923" s="76" t="s">
        <v>941</v>
      </c>
      <c r="E1923" s="76" t="s">
        <v>963</v>
      </c>
      <c r="F1923" s="44" t="s">
        <v>971</v>
      </c>
      <c r="G1923" s="78" t="s">
        <v>667</v>
      </c>
      <c r="H1923" s="86">
        <v>4307</v>
      </c>
      <c r="I1923" s="16">
        <f t="shared" si="1121"/>
        <v>1426.9820991966469</v>
      </c>
      <c r="J1923" s="51">
        <f>VLOOKUP(H1923,'[5]POB PROY 2017'!$D$4:$AP$190,3,FALSE)</f>
        <v>22.392857142857142</v>
      </c>
      <c r="K1923" s="51">
        <v>26</v>
      </c>
      <c r="L1923" s="51">
        <v>14</v>
      </c>
      <c r="M1923" s="51">
        <f>VLOOKUP(H1923,'[5]POB PROY 2017'!$D$4:$AP$190,6,FALSE)</f>
        <v>26.589242053789732</v>
      </c>
      <c r="N1923" s="51">
        <f>VLOOKUP(H1923,'[5]POB PROY 2017'!$D$4:$AP$190,7,FALSE)</f>
        <v>27</v>
      </c>
      <c r="O1923" s="51">
        <f>VLOOKUP(H1923,'[5]POB PROY 2017'!$D$4:$AP$190,8,FALSE)</f>
        <v>26</v>
      </c>
      <c r="P1923" s="51">
        <f>VLOOKUP(H1923,'[5]POB PROY 2017'!$D$4:$AP$190,9,FALSE)</f>
        <v>43</v>
      </c>
      <c r="Q1923" s="51">
        <f>VLOOKUP(H1923,'[5]POB PROY 2017'!$D$4:$AP$190,10,FALSE)</f>
        <v>43</v>
      </c>
      <c r="R1923" s="51">
        <f>VLOOKUP(H1923,'[5]POB PROY 2017'!$D$4:$AP$190,11,FALSE)</f>
        <v>42</v>
      </c>
      <c r="S1923" s="51">
        <f>VLOOKUP(H1923,'[5]POB PROY 2017'!$D$4:$AP$190,12,FALSE)</f>
        <v>41</v>
      </c>
      <c r="T1923" s="51">
        <f>VLOOKUP(H1923,'[5]POB PROY 2017'!$D$4:$AP$190,13,FALSE)</f>
        <v>39</v>
      </c>
      <c r="U1923" s="51">
        <f>VLOOKUP(H1923,'[5]POB PROY 2017'!$D$4:$AP$190,14,FALSE)</f>
        <v>37</v>
      </c>
      <c r="V1923" s="51">
        <f>VLOOKUP(H1923,'[5]POB PROY 2017'!$D$4:$AP$190,15,FALSE)</f>
        <v>35</v>
      </c>
      <c r="W1923" s="51">
        <f>VLOOKUP(H1923,'[5]POB PROY 2017'!$D$4:$AP$190,16,FALSE)</f>
        <v>32</v>
      </c>
      <c r="X1923" s="51">
        <f>VLOOKUP(H1923,'[5]POB PROY 2017'!$D$4:$AP$190,17,FALSE)</f>
        <v>30</v>
      </c>
      <c r="Y1923" s="51">
        <f>VLOOKUP(H1923,'[5]POB PROY 2017'!$D$4:$AP$190,18,FALSE)</f>
        <v>28</v>
      </c>
      <c r="Z1923" s="51">
        <f>VLOOKUP(H1923,'[5]POB PROY 2017'!$D$4:$AP$190,19,FALSE)</f>
        <v>26</v>
      </c>
      <c r="AA1923" s="51">
        <f>VLOOKUP(H1923,'[5]POB PROY 2017'!$D$4:$AP$190,20,FALSE)</f>
        <v>24</v>
      </c>
      <c r="AB1923" s="51">
        <f>VLOOKUP(H1923,'[5]POB PROY 2017'!$D$4:$AP$190,21,FALSE)</f>
        <v>23</v>
      </c>
      <c r="AC1923" s="51">
        <f>VLOOKUP(H1923,'[5]POB PROY 2017'!$D$4:$AP$190,22,FALSE)</f>
        <v>23</v>
      </c>
      <c r="AD1923" s="51">
        <f>VLOOKUP(H1923,'[5]POB PROY 2017'!$D$4:$AP$190,23,FALSE)</f>
        <v>119</v>
      </c>
      <c r="AE1923" s="51">
        <f>VLOOKUP(H1923,'[5]POB PROY 2017'!$D$4:$AP$190,24,FALSE)</f>
        <v>132</v>
      </c>
      <c r="AF1923" s="51">
        <f>VLOOKUP(H1923,'[5]POB PROY 2017'!$D$4:$AP$190,25,FALSE)</f>
        <v>120</v>
      </c>
      <c r="AG1923" s="51">
        <f>VLOOKUP(H1923,'[5]POB PROY 2017'!$D$4:$AP$190,26,FALSE)</f>
        <v>103</v>
      </c>
      <c r="AH1923" s="51">
        <f>VLOOKUP(H1923,'[5]POB PROY 2017'!$D$4:$AP$190,27,FALSE)</f>
        <v>86</v>
      </c>
      <c r="AI1923" s="51">
        <f>VLOOKUP(H1923,'[5]POB PROY 2017'!$D$4:$AP$190,28,FALSE)</f>
        <v>73</v>
      </c>
      <c r="AJ1923" s="51">
        <f>VLOOKUP(H1923,'[5]POB PROY 2017'!$D$4:$AP$190,29,FALSE)</f>
        <v>55</v>
      </c>
      <c r="AK1923" s="51">
        <f>VLOOKUP(H1923,'[5]POB PROY 2017'!$D$4:$AP$190,30,FALSE)</f>
        <v>45</v>
      </c>
      <c r="AL1923" s="51">
        <f>VLOOKUP(H1923,'[5]POB PROY 2017'!$D$4:$AP$190,31,FALSE)</f>
        <v>33</v>
      </c>
      <c r="AM1923" s="51">
        <f>VLOOKUP(H1923,'[5]POB PROY 2017'!$D$4:$AP$190,32,FALSE)</f>
        <v>24</v>
      </c>
      <c r="AN1923" s="51">
        <f>VLOOKUP(H1923,'[5]POB PROY 2017'!$D$4:$AP$190,33,FALSE)</f>
        <v>14</v>
      </c>
      <c r="AO1923" s="51">
        <f>VLOOKUP(H1923,'[5]POB PROY 2017'!$D$4:$AP$190,34,FALSE)</f>
        <v>9</v>
      </c>
      <c r="AP1923" s="51">
        <f>VLOOKUP(H1923,'[5]POB PROY 2017'!$D$4:$AP$190,35,FALSE)</f>
        <v>6</v>
      </c>
      <c r="AQ1923" s="51">
        <f>VLOOKUP(H1923,'[5]POB PROY 2017'!$D$4:$AP$190,36,FALSE)</f>
        <v>83</v>
      </c>
      <c r="AR1923" s="51">
        <f>VLOOKUP(H1923,'[5]POB PROY 2017'!$D$4:$AP$190,37,FALSE)</f>
        <v>53</v>
      </c>
      <c r="AS1923" s="51">
        <f>VLOOKUP(H1923,'[5]POB PROY 2017'!$D$4:$AP$190,38,FALSE)</f>
        <v>278</v>
      </c>
      <c r="AT1923" s="51">
        <f>VLOOKUP(H1923,'[5]POB PROY 2017'!$D$4:$AP$190,39,FALSE)</f>
        <v>20</v>
      </c>
      <c r="AU1923" s="58">
        <v>4307</v>
      </c>
      <c r="AV1923" s="109"/>
      <c r="AW1923" s="109"/>
    </row>
    <row r="1924" spans="1:49" s="33" customFormat="1" ht="12">
      <c r="A1924" s="21">
        <v>1920</v>
      </c>
      <c r="B1924" s="86">
        <v>4308</v>
      </c>
      <c r="C1924" s="76" t="s">
        <v>998</v>
      </c>
      <c r="D1924" s="76" t="s">
        <v>941</v>
      </c>
      <c r="E1924" s="76" t="s">
        <v>963</v>
      </c>
      <c r="F1924" s="44" t="s">
        <v>972</v>
      </c>
      <c r="G1924" s="78" t="s">
        <v>662</v>
      </c>
      <c r="H1924" s="86">
        <v>4308</v>
      </c>
      <c r="I1924" s="16">
        <f t="shared" si="1121"/>
        <v>1234.942804750262</v>
      </c>
      <c r="J1924" s="51">
        <f>VLOOKUP(H1924,'[5]POB PROY 2017'!$D$4:$AP$190,3,FALSE)</f>
        <v>20.035714285714285</v>
      </c>
      <c r="K1924" s="51">
        <v>18</v>
      </c>
      <c r="L1924" s="51">
        <v>22</v>
      </c>
      <c r="M1924" s="51">
        <f>VLOOKUP(H1924,'[5]POB PROY 2017'!$D$4:$AP$190,6,FALSE)</f>
        <v>31.907090464547679</v>
      </c>
      <c r="N1924" s="51">
        <f>VLOOKUP(H1924,'[5]POB PROY 2017'!$D$4:$AP$190,7,FALSE)</f>
        <v>32</v>
      </c>
      <c r="O1924" s="51">
        <f>VLOOKUP(H1924,'[5]POB PROY 2017'!$D$4:$AP$190,8,FALSE)</f>
        <v>30</v>
      </c>
      <c r="P1924" s="51">
        <f>VLOOKUP(H1924,'[5]POB PROY 2017'!$D$4:$AP$190,9,FALSE)</f>
        <v>36</v>
      </c>
      <c r="Q1924" s="51">
        <f>VLOOKUP(H1924,'[5]POB PROY 2017'!$D$4:$AP$190,10,FALSE)</f>
        <v>36</v>
      </c>
      <c r="R1924" s="51">
        <f>VLOOKUP(H1924,'[5]POB PROY 2017'!$D$4:$AP$190,11,FALSE)</f>
        <v>35</v>
      </c>
      <c r="S1924" s="51">
        <f>VLOOKUP(H1924,'[5]POB PROY 2017'!$D$4:$AP$190,12,FALSE)</f>
        <v>34</v>
      </c>
      <c r="T1924" s="51">
        <f>VLOOKUP(H1924,'[5]POB PROY 2017'!$D$4:$AP$190,13,FALSE)</f>
        <v>33</v>
      </c>
      <c r="U1924" s="51">
        <f>VLOOKUP(H1924,'[5]POB PROY 2017'!$D$4:$AP$190,14,FALSE)</f>
        <v>31</v>
      </c>
      <c r="V1924" s="51">
        <f>VLOOKUP(H1924,'[5]POB PROY 2017'!$D$4:$AP$190,15,FALSE)</f>
        <v>29</v>
      </c>
      <c r="W1924" s="51">
        <f>VLOOKUP(H1924,'[5]POB PROY 2017'!$D$4:$AP$190,16,FALSE)</f>
        <v>27</v>
      </c>
      <c r="X1924" s="51">
        <f>VLOOKUP(H1924,'[5]POB PROY 2017'!$D$4:$AP$190,17,FALSE)</f>
        <v>25</v>
      </c>
      <c r="Y1924" s="51">
        <f>VLOOKUP(H1924,'[5]POB PROY 2017'!$D$4:$AP$190,18,FALSE)</f>
        <v>24</v>
      </c>
      <c r="Z1924" s="51">
        <f>VLOOKUP(H1924,'[5]POB PROY 2017'!$D$4:$AP$190,19,FALSE)</f>
        <v>22</v>
      </c>
      <c r="AA1924" s="51">
        <f>VLOOKUP(H1924,'[5]POB PROY 2017'!$D$4:$AP$190,20,FALSE)</f>
        <v>20</v>
      </c>
      <c r="AB1924" s="51">
        <f>VLOOKUP(H1924,'[5]POB PROY 2017'!$D$4:$AP$190,21,FALSE)</f>
        <v>20</v>
      </c>
      <c r="AC1924" s="51">
        <f>VLOOKUP(H1924,'[5]POB PROY 2017'!$D$4:$AP$190,22,FALSE)</f>
        <v>20</v>
      </c>
      <c r="AD1924" s="51">
        <f>VLOOKUP(H1924,'[5]POB PROY 2017'!$D$4:$AP$190,23,FALSE)</f>
        <v>100</v>
      </c>
      <c r="AE1924" s="51">
        <f>VLOOKUP(H1924,'[5]POB PROY 2017'!$D$4:$AP$190,24,FALSE)</f>
        <v>111</v>
      </c>
      <c r="AF1924" s="51">
        <f>VLOOKUP(H1924,'[5]POB PROY 2017'!$D$4:$AP$190,25,FALSE)</f>
        <v>101</v>
      </c>
      <c r="AG1924" s="51">
        <f>VLOOKUP(H1924,'[5]POB PROY 2017'!$D$4:$AP$190,26,FALSE)</f>
        <v>86</v>
      </c>
      <c r="AH1924" s="51">
        <f>VLOOKUP(H1924,'[5]POB PROY 2017'!$D$4:$AP$190,27,FALSE)</f>
        <v>73</v>
      </c>
      <c r="AI1924" s="51">
        <f>VLOOKUP(H1924,'[5]POB PROY 2017'!$D$4:$AP$190,28,FALSE)</f>
        <v>62</v>
      </c>
      <c r="AJ1924" s="51">
        <f>VLOOKUP(H1924,'[5]POB PROY 2017'!$D$4:$AP$190,29,FALSE)</f>
        <v>47</v>
      </c>
      <c r="AK1924" s="51">
        <f>VLOOKUP(H1924,'[5]POB PROY 2017'!$D$4:$AP$190,30,FALSE)</f>
        <v>37</v>
      </c>
      <c r="AL1924" s="51">
        <f>VLOOKUP(H1924,'[5]POB PROY 2017'!$D$4:$AP$190,31,FALSE)</f>
        <v>28</v>
      </c>
      <c r="AM1924" s="51">
        <f>VLOOKUP(H1924,'[5]POB PROY 2017'!$D$4:$AP$190,32,FALSE)</f>
        <v>20</v>
      </c>
      <c r="AN1924" s="51">
        <f>VLOOKUP(H1924,'[5]POB PROY 2017'!$D$4:$AP$190,33,FALSE)</f>
        <v>12</v>
      </c>
      <c r="AO1924" s="51">
        <f>VLOOKUP(H1924,'[5]POB PROY 2017'!$D$4:$AP$190,34,FALSE)</f>
        <v>7</v>
      </c>
      <c r="AP1924" s="51">
        <f>VLOOKUP(H1924,'[5]POB PROY 2017'!$D$4:$AP$190,35,FALSE)</f>
        <v>5</v>
      </c>
      <c r="AQ1924" s="51">
        <f>VLOOKUP(H1924,'[5]POB PROY 2017'!$D$4:$AP$190,36,FALSE)</f>
        <v>70</v>
      </c>
      <c r="AR1924" s="51">
        <f>VLOOKUP(H1924,'[5]POB PROY 2017'!$D$4:$AP$190,37,FALSE)</f>
        <v>45</v>
      </c>
      <c r="AS1924" s="51">
        <f>VLOOKUP(H1924,'[5]POB PROY 2017'!$D$4:$AP$190,38,FALSE)</f>
        <v>233</v>
      </c>
      <c r="AT1924" s="51">
        <f>VLOOKUP(H1924,'[5]POB PROY 2017'!$D$4:$AP$190,39,FALSE)</f>
        <v>24</v>
      </c>
      <c r="AU1924" s="58">
        <v>4308</v>
      </c>
      <c r="AV1924" s="109"/>
      <c r="AW1924" s="109"/>
    </row>
    <row r="1925" spans="1:49" s="33" customFormat="1" ht="12">
      <c r="A1925" s="6">
        <v>1921</v>
      </c>
      <c r="B1925" s="86">
        <v>4309</v>
      </c>
      <c r="C1925" s="76" t="s">
        <v>998</v>
      </c>
      <c r="D1925" s="76" t="s">
        <v>941</v>
      </c>
      <c r="E1925" s="76" t="s">
        <v>963</v>
      </c>
      <c r="F1925" s="44" t="s">
        <v>973</v>
      </c>
      <c r="G1925" s="78" t="s">
        <v>667</v>
      </c>
      <c r="H1925" s="86">
        <v>4309</v>
      </c>
      <c r="I1925" s="16">
        <f t="shared" si="1121"/>
        <v>2136.9670799860287</v>
      </c>
      <c r="J1925" s="51">
        <f>VLOOKUP(H1925,'[5]POB PROY 2017'!$D$4:$AP$190,3,FALSE)</f>
        <v>50.678571428571431</v>
      </c>
      <c r="K1925" s="51">
        <v>34</v>
      </c>
      <c r="L1925" s="51">
        <v>55</v>
      </c>
      <c r="M1925" s="51">
        <f>VLOOKUP(H1925,'[5]POB PROY 2017'!$D$4:$AP$190,6,FALSE)</f>
        <v>38.288508557457213</v>
      </c>
      <c r="N1925" s="51">
        <f>VLOOKUP(H1925,'[5]POB PROY 2017'!$D$4:$AP$190,7,FALSE)</f>
        <v>52</v>
      </c>
      <c r="O1925" s="51">
        <f>VLOOKUP(H1925,'[5]POB PROY 2017'!$D$4:$AP$190,8,FALSE)</f>
        <v>53</v>
      </c>
      <c r="P1925" s="51">
        <f>VLOOKUP(H1925,'[5]POB PROY 2017'!$D$4:$AP$190,9,FALSE)</f>
        <v>62</v>
      </c>
      <c r="Q1925" s="51">
        <f>VLOOKUP(H1925,'[5]POB PROY 2017'!$D$4:$AP$190,10,FALSE)</f>
        <v>62</v>
      </c>
      <c r="R1925" s="51">
        <f>VLOOKUP(H1925,'[5]POB PROY 2017'!$D$4:$AP$190,11,FALSE)</f>
        <v>61</v>
      </c>
      <c r="S1925" s="51">
        <f>VLOOKUP(H1925,'[5]POB PROY 2017'!$D$4:$AP$190,12,FALSE)</f>
        <v>59</v>
      </c>
      <c r="T1925" s="51">
        <f>VLOOKUP(H1925,'[5]POB PROY 2017'!$D$4:$AP$190,13,FALSE)</f>
        <v>56</v>
      </c>
      <c r="U1925" s="51">
        <f>VLOOKUP(H1925,'[5]POB PROY 2017'!$D$4:$AP$190,14,FALSE)</f>
        <v>53</v>
      </c>
      <c r="V1925" s="51">
        <f>VLOOKUP(H1925,'[5]POB PROY 2017'!$D$4:$AP$190,15,FALSE)</f>
        <v>50</v>
      </c>
      <c r="W1925" s="51">
        <f>VLOOKUP(H1925,'[5]POB PROY 2017'!$D$4:$AP$190,16,FALSE)</f>
        <v>47</v>
      </c>
      <c r="X1925" s="51">
        <f>VLOOKUP(H1925,'[5]POB PROY 2017'!$D$4:$AP$190,17,FALSE)</f>
        <v>44</v>
      </c>
      <c r="Y1925" s="51">
        <f>VLOOKUP(H1925,'[5]POB PROY 2017'!$D$4:$AP$190,18,FALSE)</f>
        <v>40</v>
      </c>
      <c r="Z1925" s="51">
        <f>VLOOKUP(H1925,'[5]POB PROY 2017'!$D$4:$AP$190,19,FALSE)</f>
        <v>37</v>
      </c>
      <c r="AA1925" s="51">
        <f>VLOOKUP(H1925,'[5]POB PROY 2017'!$D$4:$AP$190,20,FALSE)</f>
        <v>35</v>
      </c>
      <c r="AB1925" s="51">
        <f>VLOOKUP(H1925,'[5]POB PROY 2017'!$D$4:$AP$190,21,FALSE)</f>
        <v>34</v>
      </c>
      <c r="AC1925" s="51">
        <f>VLOOKUP(H1925,'[5]POB PROY 2017'!$D$4:$AP$190,22,FALSE)</f>
        <v>33</v>
      </c>
      <c r="AD1925" s="51">
        <f>VLOOKUP(H1925,'[5]POB PROY 2017'!$D$4:$AP$190,23,FALSE)</f>
        <v>172</v>
      </c>
      <c r="AE1925" s="51">
        <f>VLOOKUP(H1925,'[5]POB PROY 2017'!$D$4:$AP$190,24,FALSE)</f>
        <v>190</v>
      </c>
      <c r="AF1925" s="51">
        <f>VLOOKUP(H1925,'[5]POB PROY 2017'!$D$4:$AP$190,25,FALSE)</f>
        <v>173</v>
      </c>
      <c r="AG1925" s="51">
        <f>VLOOKUP(H1925,'[5]POB PROY 2017'!$D$4:$AP$190,26,FALSE)</f>
        <v>148</v>
      </c>
      <c r="AH1925" s="51">
        <f>VLOOKUP(H1925,'[5]POB PROY 2017'!$D$4:$AP$190,27,FALSE)</f>
        <v>125</v>
      </c>
      <c r="AI1925" s="51">
        <f>VLOOKUP(H1925,'[5]POB PROY 2017'!$D$4:$AP$190,28,FALSE)</f>
        <v>106</v>
      </c>
      <c r="AJ1925" s="51">
        <f>VLOOKUP(H1925,'[5]POB PROY 2017'!$D$4:$AP$190,29,FALSE)</f>
        <v>80</v>
      </c>
      <c r="AK1925" s="51">
        <f>VLOOKUP(H1925,'[5]POB PROY 2017'!$D$4:$AP$190,30,FALSE)</f>
        <v>64</v>
      </c>
      <c r="AL1925" s="51">
        <f>VLOOKUP(H1925,'[5]POB PROY 2017'!$D$4:$AP$190,31,FALSE)</f>
        <v>47</v>
      </c>
      <c r="AM1925" s="51">
        <f>VLOOKUP(H1925,'[5]POB PROY 2017'!$D$4:$AP$190,32,FALSE)</f>
        <v>35</v>
      </c>
      <c r="AN1925" s="51">
        <f>VLOOKUP(H1925,'[5]POB PROY 2017'!$D$4:$AP$190,33,FALSE)</f>
        <v>20</v>
      </c>
      <c r="AO1925" s="51">
        <f>VLOOKUP(H1925,'[5]POB PROY 2017'!$D$4:$AP$190,34,FALSE)</f>
        <v>12</v>
      </c>
      <c r="AP1925" s="51">
        <f>VLOOKUP(H1925,'[5]POB PROY 2017'!$D$4:$AP$190,35,FALSE)</f>
        <v>9</v>
      </c>
      <c r="AQ1925" s="51">
        <f>VLOOKUP(H1925,'[5]POB PROY 2017'!$D$4:$AP$190,36,FALSE)</f>
        <v>120</v>
      </c>
      <c r="AR1925" s="51">
        <f>VLOOKUP(H1925,'[5]POB PROY 2017'!$D$4:$AP$190,37,FALSE)</f>
        <v>77</v>
      </c>
      <c r="AS1925" s="51">
        <f>VLOOKUP(H1925,'[5]POB PROY 2017'!$D$4:$AP$190,38,FALSE)</f>
        <v>400</v>
      </c>
      <c r="AT1925" s="51">
        <f>VLOOKUP(H1925,'[5]POB PROY 2017'!$D$4:$AP$190,39,FALSE)</f>
        <v>49</v>
      </c>
      <c r="AU1925" s="58">
        <v>4309</v>
      </c>
      <c r="AV1925" s="109"/>
      <c r="AW1925" s="109"/>
    </row>
    <row r="1926" spans="1:49" s="33" customFormat="1" ht="12">
      <c r="A1926" s="21">
        <v>1922</v>
      </c>
      <c r="B1926" s="86">
        <v>4310</v>
      </c>
      <c r="C1926" s="40" t="s">
        <v>998</v>
      </c>
      <c r="D1926" s="40" t="s">
        <v>941</v>
      </c>
      <c r="E1926" s="57" t="s">
        <v>963</v>
      </c>
      <c r="F1926" s="44" t="s">
        <v>967</v>
      </c>
      <c r="G1926" s="39" t="s">
        <v>680</v>
      </c>
      <c r="H1926" s="86">
        <v>4310</v>
      </c>
      <c r="I1926" s="16">
        <f t="shared" si="1121"/>
        <v>1291.9499650716032</v>
      </c>
      <c r="J1926" s="51">
        <f>VLOOKUP(H1926,'[5]POB PROY 2017'!$D$4:$AP$190,3,FALSE)</f>
        <v>17.678571428571431</v>
      </c>
      <c r="K1926" s="51">
        <v>17</v>
      </c>
      <c r="L1926" s="51">
        <v>16</v>
      </c>
      <c r="M1926" s="51">
        <f>VLOOKUP(H1926,'[5]POB PROY 2017'!$D$4:$AP$190,6,FALSE)</f>
        <v>21.271393643031786</v>
      </c>
      <c r="N1926" s="51">
        <f>VLOOKUP(H1926,'[5]POB PROY 2017'!$D$4:$AP$190,7,FALSE)</f>
        <v>18</v>
      </c>
      <c r="O1926" s="51">
        <f>VLOOKUP(H1926,'[5]POB PROY 2017'!$D$4:$AP$190,8,FALSE)</f>
        <v>23</v>
      </c>
      <c r="P1926" s="51">
        <f>VLOOKUP(H1926,'[5]POB PROY 2017'!$D$4:$AP$190,9,FALSE)</f>
        <v>40</v>
      </c>
      <c r="Q1926" s="51">
        <f>VLOOKUP(H1926,'[5]POB PROY 2017'!$D$4:$AP$190,10,FALSE)</f>
        <v>39</v>
      </c>
      <c r="R1926" s="51">
        <f>VLOOKUP(H1926,'[5]POB PROY 2017'!$D$4:$AP$190,11,FALSE)</f>
        <v>39</v>
      </c>
      <c r="S1926" s="51">
        <f>VLOOKUP(H1926,'[5]POB PROY 2017'!$D$4:$AP$190,12,FALSE)</f>
        <v>37</v>
      </c>
      <c r="T1926" s="51">
        <f>VLOOKUP(H1926,'[5]POB PROY 2017'!$D$4:$AP$190,13,FALSE)</f>
        <v>36</v>
      </c>
      <c r="U1926" s="51">
        <f>VLOOKUP(H1926,'[5]POB PROY 2017'!$D$4:$AP$190,14,FALSE)</f>
        <v>34</v>
      </c>
      <c r="V1926" s="51">
        <f>VLOOKUP(H1926,'[5]POB PROY 2017'!$D$4:$AP$190,15,FALSE)</f>
        <v>32</v>
      </c>
      <c r="W1926" s="51">
        <f>VLOOKUP(H1926,'[5]POB PROY 2017'!$D$4:$AP$190,16,FALSE)</f>
        <v>30</v>
      </c>
      <c r="X1926" s="51">
        <f>VLOOKUP(H1926,'[5]POB PROY 2017'!$D$4:$AP$190,17,FALSE)</f>
        <v>28</v>
      </c>
      <c r="Y1926" s="51">
        <f>VLOOKUP(H1926,'[5]POB PROY 2017'!$D$4:$AP$190,18,FALSE)</f>
        <v>26</v>
      </c>
      <c r="Z1926" s="51">
        <f>VLOOKUP(H1926,'[5]POB PROY 2017'!$D$4:$AP$190,19,FALSE)</f>
        <v>23</v>
      </c>
      <c r="AA1926" s="51">
        <f>VLOOKUP(H1926,'[5]POB PROY 2017'!$D$4:$AP$190,20,FALSE)</f>
        <v>22</v>
      </c>
      <c r="AB1926" s="51">
        <f>VLOOKUP(H1926,'[5]POB PROY 2017'!$D$4:$AP$190,21,FALSE)</f>
        <v>21</v>
      </c>
      <c r="AC1926" s="51">
        <f>VLOOKUP(H1926,'[5]POB PROY 2017'!$D$4:$AP$190,22,FALSE)</f>
        <v>21</v>
      </c>
      <c r="AD1926" s="51">
        <f>VLOOKUP(H1926,'[5]POB PROY 2017'!$D$4:$AP$190,23,FALSE)</f>
        <v>109</v>
      </c>
      <c r="AE1926" s="51">
        <f>VLOOKUP(H1926,'[5]POB PROY 2017'!$D$4:$AP$190,24,FALSE)</f>
        <v>121</v>
      </c>
      <c r="AF1926" s="51">
        <f>VLOOKUP(H1926,'[5]POB PROY 2017'!$D$4:$AP$190,25,FALSE)</f>
        <v>110</v>
      </c>
      <c r="AG1926" s="51">
        <f>VLOOKUP(H1926,'[5]POB PROY 2017'!$D$4:$AP$190,26,FALSE)</f>
        <v>94</v>
      </c>
      <c r="AH1926" s="51">
        <f>VLOOKUP(H1926,'[5]POB PROY 2017'!$D$4:$AP$190,27,FALSE)</f>
        <v>79</v>
      </c>
      <c r="AI1926" s="51">
        <f>VLOOKUP(H1926,'[5]POB PROY 2017'!$D$4:$AP$190,28,FALSE)</f>
        <v>67</v>
      </c>
      <c r="AJ1926" s="51">
        <f>VLOOKUP(H1926,'[5]POB PROY 2017'!$D$4:$AP$190,29,FALSE)</f>
        <v>51</v>
      </c>
      <c r="AK1926" s="51">
        <f>VLOOKUP(H1926,'[5]POB PROY 2017'!$D$4:$AP$190,30,FALSE)</f>
        <v>41</v>
      </c>
      <c r="AL1926" s="51">
        <f>VLOOKUP(H1926,'[5]POB PROY 2017'!$D$4:$AP$190,31,FALSE)</f>
        <v>30</v>
      </c>
      <c r="AM1926" s="51">
        <f>VLOOKUP(H1926,'[5]POB PROY 2017'!$D$4:$AP$190,32,FALSE)</f>
        <v>22</v>
      </c>
      <c r="AN1926" s="51">
        <f>VLOOKUP(H1926,'[5]POB PROY 2017'!$D$4:$AP$190,33,FALSE)</f>
        <v>13</v>
      </c>
      <c r="AO1926" s="51">
        <f>VLOOKUP(H1926,'[5]POB PROY 2017'!$D$4:$AP$190,34,FALSE)</f>
        <v>8</v>
      </c>
      <c r="AP1926" s="51">
        <f>VLOOKUP(H1926,'[5]POB PROY 2017'!$D$4:$AP$190,35,FALSE)</f>
        <v>6</v>
      </c>
      <c r="AQ1926" s="51">
        <f>VLOOKUP(H1926,'[5]POB PROY 2017'!$D$4:$AP$190,36,FALSE)</f>
        <v>76</v>
      </c>
      <c r="AR1926" s="51">
        <f>VLOOKUP(H1926,'[5]POB PROY 2017'!$D$4:$AP$190,37,FALSE)</f>
        <v>49</v>
      </c>
      <c r="AS1926" s="51">
        <f>VLOOKUP(H1926,'[5]POB PROY 2017'!$D$4:$AP$190,38,FALSE)</f>
        <v>254</v>
      </c>
      <c r="AT1926" s="51">
        <f>VLOOKUP(H1926,'[5]POB PROY 2017'!$D$4:$AP$190,39,FALSE)</f>
        <v>18</v>
      </c>
      <c r="AU1926" s="58">
        <v>4310</v>
      </c>
      <c r="AV1926" s="109"/>
      <c r="AW1926" s="109"/>
    </row>
    <row r="1927" spans="1:49" s="33" customFormat="1" ht="12">
      <c r="A1927" s="21">
        <v>1923</v>
      </c>
      <c r="B1927" s="86">
        <v>6996</v>
      </c>
      <c r="C1927" s="76" t="s">
        <v>998</v>
      </c>
      <c r="D1927" s="76" t="s">
        <v>941</v>
      </c>
      <c r="E1927" s="76" t="s">
        <v>963</v>
      </c>
      <c r="F1927" s="44" t="s">
        <v>974</v>
      </c>
      <c r="G1927" s="78" t="s">
        <v>667</v>
      </c>
      <c r="H1927" s="86">
        <v>6996</v>
      </c>
      <c r="I1927" s="16">
        <f t="shared" si="1121"/>
        <v>1362.6006811037373</v>
      </c>
      <c r="J1927" s="51">
        <f>VLOOKUP(H1927,'[5]POB PROY 2017'!$D$4:$AP$190,3,FALSE)</f>
        <v>22.392857142857142</v>
      </c>
      <c r="K1927" s="51">
        <v>25</v>
      </c>
      <c r="L1927" s="51">
        <v>13</v>
      </c>
      <c r="M1927" s="51">
        <f>VLOOKUP(H1927,'[5]POB PROY 2017'!$D$4:$AP$190,6,FALSE)</f>
        <v>20.207823960880194</v>
      </c>
      <c r="N1927" s="51">
        <f>VLOOKUP(H1927,'[5]POB PROY 2017'!$D$4:$AP$190,7,FALSE)</f>
        <v>18</v>
      </c>
      <c r="O1927" s="51">
        <f>VLOOKUP(H1927,'[5]POB PROY 2017'!$D$4:$AP$190,8,FALSE)</f>
        <v>30</v>
      </c>
      <c r="P1927" s="51">
        <f>VLOOKUP(H1927,'[5]POB PROY 2017'!$D$4:$AP$190,9,FALSE)</f>
        <v>42</v>
      </c>
      <c r="Q1927" s="51">
        <f>VLOOKUP(H1927,'[5]POB PROY 2017'!$D$4:$AP$190,10,FALSE)</f>
        <v>41</v>
      </c>
      <c r="R1927" s="51">
        <f>VLOOKUP(H1927,'[5]POB PROY 2017'!$D$4:$AP$190,11,FALSE)</f>
        <v>40</v>
      </c>
      <c r="S1927" s="51">
        <f>VLOOKUP(H1927,'[5]POB PROY 2017'!$D$4:$AP$190,12,FALSE)</f>
        <v>39</v>
      </c>
      <c r="T1927" s="51">
        <f>VLOOKUP(H1927,'[5]POB PROY 2017'!$D$4:$AP$190,13,FALSE)</f>
        <v>37</v>
      </c>
      <c r="U1927" s="51">
        <f>VLOOKUP(H1927,'[5]POB PROY 2017'!$D$4:$AP$190,14,FALSE)</f>
        <v>35</v>
      </c>
      <c r="V1927" s="51">
        <f>VLOOKUP(H1927,'[5]POB PROY 2017'!$D$4:$AP$190,15,FALSE)</f>
        <v>33</v>
      </c>
      <c r="W1927" s="51">
        <f>VLOOKUP(H1927,'[5]POB PROY 2017'!$D$4:$AP$190,16,FALSE)</f>
        <v>31</v>
      </c>
      <c r="X1927" s="51">
        <f>VLOOKUP(H1927,'[5]POB PROY 2017'!$D$4:$AP$190,17,FALSE)</f>
        <v>29</v>
      </c>
      <c r="Y1927" s="51">
        <f>VLOOKUP(H1927,'[5]POB PROY 2017'!$D$4:$AP$190,18,FALSE)</f>
        <v>27</v>
      </c>
      <c r="Z1927" s="51">
        <f>VLOOKUP(H1927,'[5]POB PROY 2017'!$D$4:$AP$190,19,FALSE)</f>
        <v>25</v>
      </c>
      <c r="AA1927" s="51">
        <f>VLOOKUP(H1927,'[5]POB PROY 2017'!$D$4:$AP$190,20,FALSE)</f>
        <v>23</v>
      </c>
      <c r="AB1927" s="51">
        <f>VLOOKUP(H1927,'[5]POB PROY 2017'!$D$4:$AP$190,21,FALSE)</f>
        <v>22</v>
      </c>
      <c r="AC1927" s="51">
        <f>VLOOKUP(H1927,'[5]POB PROY 2017'!$D$4:$AP$190,22,FALSE)</f>
        <v>22</v>
      </c>
      <c r="AD1927" s="51">
        <f>VLOOKUP(H1927,'[5]POB PROY 2017'!$D$4:$AP$190,23,FALSE)</f>
        <v>115</v>
      </c>
      <c r="AE1927" s="51">
        <f>VLOOKUP(H1927,'[5]POB PROY 2017'!$D$4:$AP$190,24,FALSE)</f>
        <v>127</v>
      </c>
      <c r="AF1927" s="51">
        <f>VLOOKUP(H1927,'[5]POB PROY 2017'!$D$4:$AP$190,25,FALSE)</f>
        <v>115</v>
      </c>
      <c r="AG1927" s="51">
        <f>VLOOKUP(H1927,'[5]POB PROY 2017'!$D$4:$AP$190,26,FALSE)</f>
        <v>99</v>
      </c>
      <c r="AH1927" s="51">
        <f>VLOOKUP(H1927,'[5]POB PROY 2017'!$D$4:$AP$190,27,FALSE)</f>
        <v>83</v>
      </c>
      <c r="AI1927" s="51">
        <f>VLOOKUP(H1927,'[5]POB PROY 2017'!$D$4:$AP$190,28,FALSE)</f>
        <v>71</v>
      </c>
      <c r="AJ1927" s="51">
        <f>VLOOKUP(H1927,'[5]POB PROY 2017'!$D$4:$AP$190,29,FALSE)</f>
        <v>53</v>
      </c>
      <c r="AK1927" s="51">
        <f>VLOOKUP(H1927,'[5]POB PROY 2017'!$D$4:$AP$190,30,FALSE)</f>
        <v>43</v>
      </c>
      <c r="AL1927" s="51">
        <f>VLOOKUP(H1927,'[5]POB PROY 2017'!$D$4:$AP$190,31,FALSE)</f>
        <v>32</v>
      </c>
      <c r="AM1927" s="51">
        <f>VLOOKUP(H1927,'[5]POB PROY 2017'!$D$4:$AP$190,32,FALSE)</f>
        <v>23</v>
      </c>
      <c r="AN1927" s="51">
        <f>VLOOKUP(H1927,'[5]POB PROY 2017'!$D$4:$AP$190,33,FALSE)</f>
        <v>13</v>
      </c>
      <c r="AO1927" s="51">
        <f>VLOOKUP(H1927,'[5]POB PROY 2017'!$D$4:$AP$190,34,FALSE)</f>
        <v>8</v>
      </c>
      <c r="AP1927" s="51">
        <f>VLOOKUP(H1927,'[5]POB PROY 2017'!$D$4:$AP$190,35,FALSE)</f>
        <v>6</v>
      </c>
      <c r="AQ1927" s="51">
        <f>VLOOKUP(H1927,'[5]POB PROY 2017'!$D$4:$AP$190,36,FALSE)</f>
        <v>80</v>
      </c>
      <c r="AR1927" s="51">
        <f>VLOOKUP(H1927,'[5]POB PROY 2017'!$D$4:$AP$190,37,FALSE)</f>
        <v>51</v>
      </c>
      <c r="AS1927" s="51">
        <f>VLOOKUP(H1927,'[5]POB PROY 2017'!$D$4:$AP$190,38,FALSE)</f>
        <v>267</v>
      </c>
      <c r="AT1927" s="51">
        <f>VLOOKUP(H1927,'[5]POB PROY 2017'!$D$4:$AP$190,39,FALSE)</f>
        <v>30</v>
      </c>
      <c r="AU1927" s="58">
        <v>6996</v>
      </c>
      <c r="AV1927" s="109"/>
      <c r="AW1927" s="109"/>
    </row>
    <row r="1928" spans="1:49" s="33" customFormat="1" ht="12">
      <c r="A1928" s="6">
        <v>1924</v>
      </c>
      <c r="B1928" s="86">
        <v>7433</v>
      </c>
      <c r="C1928" s="76" t="s">
        <v>998</v>
      </c>
      <c r="D1928" s="76" t="s">
        <v>941</v>
      </c>
      <c r="E1928" s="76" t="s">
        <v>963</v>
      </c>
      <c r="F1928" s="44" t="s">
        <v>975</v>
      </c>
      <c r="G1928" s="78" t="s">
        <v>662</v>
      </c>
      <c r="H1928" s="86">
        <v>7433</v>
      </c>
      <c r="I1928" s="16">
        <f t="shared" si="1121"/>
        <v>1077.1478344393993</v>
      </c>
      <c r="J1928" s="51">
        <f>VLOOKUP(H1928,'[5]POB PROY 2017'!$D$4:$AP$190,3,FALSE)</f>
        <v>15.321428571428571</v>
      </c>
      <c r="K1928" s="51">
        <v>24</v>
      </c>
      <c r="L1928" s="51">
        <v>27</v>
      </c>
      <c r="M1928" s="51">
        <f>VLOOKUP(H1928,'[5]POB PROY 2017'!$D$4:$AP$190,6,FALSE)</f>
        <v>13.82640586797066</v>
      </c>
      <c r="N1928" s="51">
        <f>VLOOKUP(H1928,'[5]POB PROY 2017'!$D$4:$AP$190,7,FALSE)</f>
        <v>24</v>
      </c>
      <c r="O1928" s="51">
        <f>VLOOKUP(H1928,'[5]POB PROY 2017'!$D$4:$AP$190,8,FALSE)</f>
        <v>24</v>
      </c>
      <c r="P1928" s="51">
        <f>VLOOKUP(H1928,'[5]POB PROY 2017'!$D$4:$AP$190,9,FALSE)</f>
        <v>32</v>
      </c>
      <c r="Q1928" s="51">
        <f>VLOOKUP(H1928,'[5]POB PROY 2017'!$D$4:$AP$190,10,FALSE)</f>
        <v>32</v>
      </c>
      <c r="R1928" s="51">
        <f>VLOOKUP(H1928,'[5]POB PROY 2017'!$D$4:$AP$190,11,FALSE)</f>
        <v>31</v>
      </c>
      <c r="S1928" s="51">
        <f>VLOOKUP(H1928,'[5]POB PROY 2017'!$D$4:$AP$190,12,FALSE)</f>
        <v>30</v>
      </c>
      <c r="T1928" s="51">
        <f>VLOOKUP(H1928,'[5]POB PROY 2017'!$D$4:$AP$190,13,FALSE)</f>
        <v>29</v>
      </c>
      <c r="U1928" s="51">
        <f>VLOOKUP(H1928,'[5]POB PROY 2017'!$D$4:$AP$190,14,FALSE)</f>
        <v>27</v>
      </c>
      <c r="V1928" s="51">
        <f>VLOOKUP(H1928,'[5]POB PROY 2017'!$D$4:$AP$190,15,FALSE)</f>
        <v>26</v>
      </c>
      <c r="W1928" s="51">
        <f>VLOOKUP(H1928,'[5]POB PROY 2017'!$D$4:$AP$190,16,FALSE)</f>
        <v>24</v>
      </c>
      <c r="X1928" s="51">
        <f>VLOOKUP(H1928,'[5]POB PROY 2017'!$D$4:$AP$190,17,FALSE)</f>
        <v>22</v>
      </c>
      <c r="Y1928" s="51">
        <f>VLOOKUP(H1928,'[5]POB PROY 2017'!$D$4:$AP$190,18,FALSE)</f>
        <v>21</v>
      </c>
      <c r="Z1928" s="51">
        <f>VLOOKUP(H1928,'[5]POB PROY 2017'!$D$4:$AP$190,19,FALSE)</f>
        <v>19</v>
      </c>
      <c r="AA1928" s="51">
        <f>VLOOKUP(H1928,'[5]POB PROY 2017'!$D$4:$AP$190,20,FALSE)</f>
        <v>18</v>
      </c>
      <c r="AB1928" s="51">
        <f>VLOOKUP(H1928,'[5]POB PROY 2017'!$D$4:$AP$190,21,FALSE)</f>
        <v>17</v>
      </c>
      <c r="AC1928" s="51">
        <f>VLOOKUP(H1928,'[5]POB PROY 2017'!$D$4:$AP$190,22,FALSE)</f>
        <v>17</v>
      </c>
      <c r="AD1928" s="51">
        <f>VLOOKUP(H1928,'[5]POB PROY 2017'!$D$4:$AP$190,23,FALSE)</f>
        <v>88</v>
      </c>
      <c r="AE1928" s="51">
        <f>VLOOKUP(H1928,'[5]POB PROY 2017'!$D$4:$AP$190,24,FALSE)</f>
        <v>97</v>
      </c>
      <c r="AF1928" s="51">
        <f>VLOOKUP(H1928,'[5]POB PROY 2017'!$D$4:$AP$190,25,FALSE)</f>
        <v>88</v>
      </c>
      <c r="AG1928" s="51">
        <f>VLOOKUP(H1928,'[5]POB PROY 2017'!$D$4:$AP$190,26,FALSE)</f>
        <v>76</v>
      </c>
      <c r="AH1928" s="51">
        <f>VLOOKUP(H1928,'[5]POB PROY 2017'!$D$4:$AP$190,27,FALSE)</f>
        <v>64</v>
      </c>
      <c r="AI1928" s="51">
        <f>VLOOKUP(H1928,'[5]POB PROY 2017'!$D$4:$AP$190,28,FALSE)</f>
        <v>54</v>
      </c>
      <c r="AJ1928" s="51">
        <f>VLOOKUP(H1928,'[5]POB PROY 2017'!$D$4:$AP$190,29,FALSE)</f>
        <v>41</v>
      </c>
      <c r="AK1928" s="51">
        <f>VLOOKUP(H1928,'[5]POB PROY 2017'!$D$4:$AP$190,30,FALSE)</f>
        <v>33</v>
      </c>
      <c r="AL1928" s="51">
        <f>VLOOKUP(H1928,'[5]POB PROY 2017'!$D$4:$AP$190,31,FALSE)</f>
        <v>24</v>
      </c>
      <c r="AM1928" s="51">
        <f>VLOOKUP(H1928,'[5]POB PROY 2017'!$D$4:$AP$190,32,FALSE)</f>
        <v>18</v>
      </c>
      <c r="AN1928" s="51">
        <f>VLOOKUP(H1928,'[5]POB PROY 2017'!$D$4:$AP$190,33,FALSE)</f>
        <v>10</v>
      </c>
      <c r="AO1928" s="51">
        <f>VLOOKUP(H1928,'[5]POB PROY 2017'!$D$4:$AP$190,34,FALSE)</f>
        <v>6</v>
      </c>
      <c r="AP1928" s="51">
        <f>VLOOKUP(H1928,'[5]POB PROY 2017'!$D$4:$AP$190,35,FALSE)</f>
        <v>5</v>
      </c>
      <c r="AQ1928" s="51">
        <f>VLOOKUP(H1928,'[5]POB PROY 2017'!$D$4:$AP$190,36,FALSE)</f>
        <v>61</v>
      </c>
      <c r="AR1928" s="51">
        <f>VLOOKUP(H1928,'[5]POB PROY 2017'!$D$4:$AP$190,37,FALSE)</f>
        <v>39</v>
      </c>
      <c r="AS1928" s="51">
        <f>VLOOKUP(H1928,'[5]POB PROY 2017'!$D$4:$AP$190,38,FALSE)</f>
        <v>204</v>
      </c>
      <c r="AT1928" s="51">
        <f>VLOOKUP(H1928,'[5]POB PROY 2017'!$D$4:$AP$190,39,FALSE)</f>
        <v>25</v>
      </c>
      <c r="AU1928" s="58">
        <v>7433</v>
      </c>
      <c r="AV1928" s="109"/>
      <c r="AW1928" s="109"/>
    </row>
    <row r="1929" spans="1:49" s="33" customFormat="1" ht="12">
      <c r="A1929" s="21">
        <v>1925</v>
      </c>
      <c r="B1929" s="86">
        <v>10008</v>
      </c>
      <c r="C1929" s="76" t="s">
        <v>998</v>
      </c>
      <c r="D1929" s="76" t="s">
        <v>941</v>
      </c>
      <c r="E1929" s="76" t="s">
        <v>963</v>
      </c>
      <c r="F1929" s="44" t="s">
        <v>976</v>
      </c>
      <c r="G1929" s="78" t="s">
        <v>662</v>
      </c>
      <c r="H1929" s="86">
        <v>10008</v>
      </c>
      <c r="I1929" s="16">
        <f t="shared" si="1121"/>
        <v>912.04069158225639</v>
      </c>
      <c r="J1929" s="51">
        <f>VLOOKUP(H1929,'[5]POB PROY 2017'!$D$4:$AP$190,3,FALSE)</f>
        <v>21.214285714285715</v>
      </c>
      <c r="K1929" s="51">
        <v>11</v>
      </c>
      <c r="L1929" s="51">
        <v>11</v>
      </c>
      <c r="M1929" s="51">
        <f>VLOOKUP(H1929,'[5]POB PROY 2017'!$D$4:$AP$190,6,FALSE)</f>
        <v>13.82640586797066</v>
      </c>
      <c r="N1929" s="51">
        <f>VLOOKUP(H1929,'[5]POB PROY 2017'!$D$4:$AP$190,7,FALSE)</f>
        <v>22</v>
      </c>
      <c r="O1929" s="51">
        <f>VLOOKUP(H1929,'[5]POB PROY 2017'!$D$4:$AP$190,8,FALSE)</f>
        <v>16</v>
      </c>
      <c r="P1929" s="51">
        <f>VLOOKUP(H1929,'[5]POB PROY 2017'!$D$4:$AP$190,9,FALSE)</f>
        <v>28</v>
      </c>
      <c r="Q1929" s="51">
        <f>VLOOKUP(H1929,'[5]POB PROY 2017'!$D$4:$AP$190,10,FALSE)</f>
        <v>27</v>
      </c>
      <c r="R1929" s="51">
        <f>VLOOKUP(H1929,'[5]POB PROY 2017'!$D$4:$AP$190,11,FALSE)</f>
        <v>27</v>
      </c>
      <c r="S1929" s="51">
        <f>VLOOKUP(H1929,'[5]POB PROY 2017'!$D$4:$AP$190,12,FALSE)</f>
        <v>26</v>
      </c>
      <c r="T1929" s="51">
        <f>VLOOKUP(H1929,'[5]POB PROY 2017'!$D$4:$AP$190,13,FALSE)</f>
        <v>25</v>
      </c>
      <c r="U1929" s="51">
        <f>VLOOKUP(H1929,'[5]POB PROY 2017'!$D$4:$AP$190,14,FALSE)</f>
        <v>23</v>
      </c>
      <c r="V1929" s="51">
        <f>VLOOKUP(H1929,'[5]POB PROY 2017'!$D$4:$AP$190,15,FALSE)</f>
        <v>22</v>
      </c>
      <c r="W1929" s="51">
        <f>VLOOKUP(H1929,'[5]POB PROY 2017'!$D$4:$AP$190,16,FALSE)</f>
        <v>21</v>
      </c>
      <c r="X1929" s="51">
        <f>VLOOKUP(H1929,'[5]POB PROY 2017'!$D$4:$AP$190,17,FALSE)</f>
        <v>19</v>
      </c>
      <c r="Y1929" s="51">
        <f>VLOOKUP(H1929,'[5]POB PROY 2017'!$D$4:$AP$190,18,FALSE)</f>
        <v>18</v>
      </c>
      <c r="Z1929" s="51">
        <f>VLOOKUP(H1929,'[5]POB PROY 2017'!$D$4:$AP$190,19,FALSE)</f>
        <v>16</v>
      </c>
      <c r="AA1929" s="51">
        <f>VLOOKUP(H1929,'[5]POB PROY 2017'!$D$4:$AP$190,20,FALSE)</f>
        <v>15</v>
      </c>
      <c r="AB1929" s="51">
        <f>VLOOKUP(H1929,'[5]POB PROY 2017'!$D$4:$AP$190,21,FALSE)</f>
        <v>15</v>
      </c>
      <c r="AC1929" s="51">
        <f>VLOOKUP(H1929,'[5]POB PROY 2017'!$D$4:$AP$190,22,FALSE)</f>
        <v>15</v>
      </c>
      <c r="AD1929" s="51">
        <f>VLOOKUP(H1929,'[5]POB PROY 2017'!$D$4:$AP$190,23,FALSE)</f>
        <v>76</v>
      </c>
      <c r="AE1929" s="51">
        <f>VLOOKUP(H1929,'[5]POB PROY 2017'!$D$4:$AP$190,24,FALSE)</f>
        <v>84</v>
      </c>
      <c r="AF1929" s="51">
        <f>VLOOKUP(H1929,'[5]POB PROY 2017'!$D$4:$AP$190,25,FALSE)</f>
        <v>76</v>
      </c>
      <c r="AG1929" s="51">
        <f>VLOOKUP(H1929,'[5]POB PROY 2017'!$D$4:$AP$190,26,FALSE)</f>
        <v>65</v>
      </c>
      <c r="AH1929" s="51">
        <f>VLOOKUP(H1929,'[5]POB PROY 2017'!$D$4:$AP$190,27,FALSE)</f>
        <v>55</v>
      </c>
      <c r="AI1929" s="51">
        <f>VLOOKUP(H1929,'[5]POB PROY 2017'!$D$4:$AP$190,28,FALSE)</f>
        <v>47</v>
      </c>
      <c r="AJ1929" s="51">
        <f>VLOOKUP(H1929,'[5]POB PROY 2017'!$D$4:$AP$190,29,FALSE)</f>
        <v>35</v>
      </c>
      <c r="AK1929" s="51">
        <f>VLOOKUP(H1929,'[5]POB PROY 2017'!$D$4:$AP$190,30,FALSE)</f>
        <v>28</v>
      </c>
      <c r="AL1929" s="51">
        <f>VLOOKUP(H1929,'[5]POB PROY 2017'!$D$4:$AP$190,31,FALSE)</f>
        <v>21</v>
      </c>
      <c r="AM1929" s="51">
        <f>VLOOKUP(H1929,'[5]POB PROY 2017'!$D$4:$AP$190,32,FALSE)</f>
        <v>15</v>
      </c>
      <c r="AN1929" s="51">
        <f>VLOOKUP(H1929,'[5]POB PROY 2017'!$D$4:$AP$190,33,FALSE)</f>
        <v>9</v>
      </c>
      <c r="AO1929" s="51">
        <f>VLOOKUP(H1929,'[5]POB PROY 2017'!$D$4:$AP$190,34,FALSE)</f>
        <v>5</v>
      </c>
      <c r="AP1929" s="51">
        <f>VLOOKUP(H1929,'[5]POB PROY 2017'!$D$4:$AP$190,35,FALSE)</f>
        <v>4</v>
      </c>
      <c r="AQ1929" s="51">
        <f>VLOOKUP(H1929,'[5]POB PROY 2017'!$D$4:$AP$190,36,FALSE)</f>
        <v>53</v>
      </c>
      <c r="AR1929" s="51">
        <f>VLOOKUP(H1929,'[5]POB PROY 2017'!$D$4:$AP$190,37,FALSE)</f>
        <v>34</v>
      </c>
      <c r="AS1929" s="51">
        <f>VLOOKUP(H1929,'[5]POB PROY 2017'!$D$4:$AP$190,38,FALSE)</f>
        <v>177</v>
      </c>
      <c r="AT1929" s="51">
        <f>VLOOKUP(H1929,'[5]POB PROY 2017'!$D$4:$AP$190,39,FALSE)</f>
        <v>20</v>
      </c>
      <c r="AU1929" s="58">
        <v>10008</v>
      </c>
      <c r="AV1929" s="109"/>
      <c r="AW1929" s="109"/>
    </row>
    <row r="1930" spans="1:49" s="33" customFormat="1" ht="12">
      <c r="A1930" s="21">
        <v>1926</v>
      </c>
      <c r="B1930" s="91">
        <v>0</v>
      </c>
      <c r="C1930" s="71"/>
      <c r="D1930" s="71"/>
      <c r="E1930" s="71"/>
      <c r="F1930" s="72" t="s">
        <v>1011</v>
      </c>
      <c r="G1930" s="73"/>
      <c r="H1930" s="91">
        <v>0</v>
      </c>
      <c r="I1930" s="104">
        <f t="shared" si="1121"/>
        <v>21045</v>
      </c>
      <c r="J1930" s="74">
        <f>SUM(J1931:J1939)</f>
        <v>385</v>
      </c>
      <c r="K1930" s="74">
        <f t="shared" ref="K1930:AT1930" si="1125">SUM(K1931:K1939)</f>
        <v>393</v>
      </c>
      <c r="L1930" s="74">
        <f t="shared" si="1125"/>
        <v>421</v>
      </c>
      <c r="M1930" s="74">
        <f t="shared" si="1125"/>
        <v>492</v>
      </c>
      <c r="N1930" s="74">
        <f t="shared" si="1125"/>
        <v>508</v>
      </c>
      <c r="O1930" s="74">
        <f t="shared" si="1125"/>
        <v>439</v>
      </c>
      <c r="P1930" s="74">
        <f t="shared" si="1125"/>
        <v>600</v>
      </c>
      <c r="Q1930" s="74">
        <f t="shared" si="1125"/>
        <v>597</v>
      </c>
      <c r="R1930" s="74">
        <f t="shared" si="1125"/>
        <v>589</v>
      </c>
      <c r="S1930" s="74">
        <f t="shared" si="1125"/>
        <v>577</v>
      </c>
      <c r="T1930" s="74">
        <f t="shared" si="1125"/>
        <v>563</v>
      </c>
      <c r="U1930" s="74">
        <f t="shared" si="1125"/>
        <v>546</v>
      </c>
      <c r="V1930" s="74">
        <f t="shared" si="1125"/>
        <v>526</v>
      </c>
      <c r="W1930" s="74">
        <f t="shared" si="1125"/>
        <v>501</v>
      </c>
      <c r="X1930" s="74">
        <f t="shared" si="1125"/>
        <v>474</v>
      </c>
      <c r="Y1930" s="74">
        <f t="shared" si="1125"/>
        <v>448</v>
      </c>
      <c r="Z1930" s="74">
        <f t="shared" si="1125"/>
        <v>421</v>
      </c>
      <c r="AA1930" s="74">
        <f t="shared" si="1125"/>
        <v>397</v>
      </c>
      <c r="AB1930" s="74">
        <f t="shared" si="1125"/>
        <v>377</v>
      </c>
      <c r="AC1930" s="74">
        <f t="shared" si="1125"/>
        <v>362</v>
      </c>
      <c r="AD1930" s="74">
        <f t="shared" si="1125"/>
        <v>1666</v>
      </c>
      <c r="AE1930" s="74">
        <f t="shared" si="1125"/>
        <v>1796</v>
      </c>
      <c r="AF1930" s="74">
        <f t="shared" si="1125"/>
        <v>1550</v>
      </c>
      <c r="AG1930" s="74">
        <f t="shared" si="1125"/>
        <v>1326</v>
      </c>
      <c r="AH1930" s="74">
        <f t="shared" si="1125"/>
        <v>1258</v>
      </c>
      <c r="AI1930" s="74">
        <f t="shared" si="1125"/>
        <v>1024</v>
      </c>
      <c r="AJ1930" s="74">
        <f t="shared" si="1125"/>
        <v>820</v>
      </c>
      <c r="AK1930" s="74">
        <f t="shared" si="1125"/>
        <v>660</v>
      </c>
      <c r="AL1930" s="74">
        <f t="shared" si="1125"/>
        <v>528</v>
      </c>
      <c r="AM1930" s="74">
        <f t="shared" si="1125"/>
        <v>333</v>
      </c>
      <c r="AN1930" s="74">
        <f t="shared" si="1125"/>
        <v>233</v>
      </c>
      <c r="AO1930" s="74">
        <f t="shared" si="1125"/>
        <v>122</v>
      </c>
      <c r="AP1930" s="74">
        <f t="shared" si="1125"/>
        <v>113</v>
      </c>
      <c r="AQ1930" s="74">
        <f t="shared" si="1125"/>
        <v>1284</v>
      </c>
      <c r="AR1930" s="74">
        <f t="shared" si="1125"/>
        <v>917</v>
      </c>
      <c r="AS1930" s="74">
        <f t="shared" si="1125"/>
        <v>3928</v>
      </c>
      <c r="AT1930" s="74">
        <f t="shared" si="1125"/>
        <v>493</v>
      </c>
      <c r="AU1930" s="107">
        <v>0</v>
      </c>
      <c r="AV1930" s="109"/>
      <c r="AW1930" s="109"/>
    </row>
    <row r="1931" spans="1:49" s="33" customFormat="1" ht="12">
      <c r="A1931" s="6">
        <v>1927</v>
      </c>
      <c r="B1931" s="86">
        <v>4311</v>
      </c>
      <c r="C1931" s="76" t="s">
        <v>998</v>
      </c>
      <c r="D1931" s="76" t="s">
        <v>829</v>
      </c>
      <c r="E1931" s="76" t="s">
        <v>900</v>
      </c>
      <c r="F1931" s="44" t="s">
        <v>901</v>
      </c>
      <c r="G1931" s="78" t="s">
        <v>680</v>
      </c>
      <c r="H1931" s="86">
        <v>4311</v>
      </c>
      <c r="I1931" s="16">
        <f t="shared" si="1121"/>
        <v>4676</v>
      </c>
      <c r="J1931" s="51">
        <f>VLOOKUP(H1931,'[5]POB PROY 2017'!$D$4:$AP$190,3,FALSE)</f>
        <v>75</v>
      </c>
      <c r="K1931" s="51">
        <v>88</v>
      </c>
      <c r="L1931" s="51">
        <v>116</v>
      </c>
      <c r="M1931" s="51">
        <f>VLOOKUP(H1931,'[5]POB PROY 2017'!$D$4:$AP$190,6,FALSE)</f>
        <v>113</v>
      </c>
      <c r="N1931" s="51">
        <f>VLOOKUP(H1931,'[5]POB PROY 2017'!$D$4:$AP$190,7,FALSE)</f>
        <v>126</v>
      </c>
      <c r="O1931" s="51">
        <f>VLOOKUP(H1931,'[5]POB PROY 2017'!$D$4:$AP$190,8,FALSE)</f>
        <v>115</v>
      </c>
      <c r="P1931" s="51">
        <f>VLOOKUP(H1931,'[5]POB PROY 2017'!$D$4:$AP$190,9,FALSE)</f>
        <v>131</v>
      </c>
      <c r="Q1931" s="51">
        <f>VLOOKUP(H1931,'[5]POB PROY 2017'!$D$4:$AP$190,10,FALSE)</f>
        <v>131</v>
      </c>
      <c r="R1931" s="51">
        <f>VLOOKUP(H1931,'[5]POB PROY 2017'!$D$4:$AP$190,11,FALSE)</f>
        <v>129</v>
      </c>
      <c r="S1931" s="51">
        <f>VLOOKUP(H1931,'[5]POB PROY 2017'!$D$4:$AP$190,12,FALSE)</f>
        <v>126</v>
      </c>
      <c r="T1931" s="51">
        <f>VLOOKUP(H1931,'[5]POB PROY 2017'!$D$4:$AP$190,13,FALSE)</f>
        <v>123</v>
      </c>
      <c r="U1931" s="51">
        <f>VLOOKUP(H1931,'[5]POB PROY 2017'!$D$4:$AP$190,14,FALSE)</f>
        <v>120</v>
      </c>
      <c r="V1931" s="51">
        <f>VLOOKUP(H1931,'[5]POB PROY 2017'!$D$4:$AP$190,15,FALSE)</f>
        <v>116</v>
      </c>
      <c r="W1931" s="51">
        <f>VLOOKUP(H1931,'[5]POB PROY 2017'!$D$4:$AP$190,16,FALSE)</f>
        <v>110</v>
      </c>
      <c r="X1931" s="51">
        <f>VLOOKUP(H1931,'[5]POB PROY 2017'!$D$4:$AP$190,17,FALSE)</f>
        <v>103</v>
      </c>
      <c r="Y1931" s="51">
        <f>VLOOKUP(H1931,'[5]POB PROY 2017'!$D$4:$AP$190,18,FALSE)</f>
        <v>97</v>
      </c>
      <c r="Z1931" s="51">
        <f>VLOOKUP(H1931,'[5]POB PROY 2017'!$D$4:$AP$190,19,FALSE)</f>
        <v>92</v>
      </c>
      <c r="AA1931" s="51">
        <f>VLOOKUP(H1931,'[5]POB PROY 2017'!$D$4:$AP$190,20,FALSE)</f>
        <v>87</v>
      </c>
      <c r="AB1931" s="51">
        <f>VLOOKUP(H1931,'[5]POB PROY 2017'!$D$4:$AP$190,21,FALSE)</f>
        <v>83</v>
      </c>
      <c r="AC1931" s="51">
        <f>VLOOKUP(H1931,'[5]POB PROY 2017'!$D$4:$AP$190,22,FALSE)</f>
        <v>80</v>
      </c>
      <c r="AD1931" s="51">
        <f>VLOOKUP(H1931,'[5]POB PROY 2017'!$D$4:$AP$190,23,FALSE)</f>
        <v>367</v>
      </c>
      <c r="AE1931" s="51">
        <f>VLOOKUP(H1931,'[5]POB PROY 2017'!$D$4:$AP$190,24,FALSE)</f>
        <v>396</v>
      </c>
      <c r="AF1931" s="51">
        <f>VLOOKUP(H1931,'[5]POB PROY 2017'!$D$4:$AP$190,25,FALSE)</f>
        <v>340</v>
      </c>
      <c r="AG1931" s="51">
        <f>VLOOKUP(H1931,'[5]POB PROY 2017'!$D$4:$AP$190,26,FALSE)</f>
        <v>291</v>
      </c>
      <c r="AH1931" s="51">
        <f>VLOOKUP(H1931,'[5]POB PROY 2017'!$D$4:$AP$190,27,FALSE)</f>
        <v>276</v>
      </c>
      <c r="AI1931" s="51">
        <f>VLOOKUP(H1931,'[5]POB PROY 2017'!$D$4:$AP$190,28,FALSE)</f>
        <v>225</v>
      </c>
      <c r="AJ1931" s="51">
        <f>VLOOKUP(H1931,'[5]POB PROY 2017'!$D$4:$AP$190,29,FALSE)</f>
        <v>182</v>
      </c>
      <c r="AK1931" s="51">
        <f>VLOOKUP(H1931,'[5]POB PROY 2017'!$D$4:$AP$190,30,FALSE)</f>
        <v>147</v>
      </c>
      <c r="AL1931" s="51">
        <f>VLOOKUP(H1931,'[5]POB PROY 2017'!$D$4:$AP$190,31,FALSE)</f>
        <v>117</v>
      </c>
      <c r="AM1931" s="51">
        <f>VLOOKUP(H1931,'[5]POB PROY 2017'!$D$4:$AP$190,32,FALSE)</f>
        <v>73</v>
      </c>
      <c r="AN1931" s="51">
        <f>VLOOKUP(H1931,'[5]POB PROY 2017'!$D$4:$AP$190,33,FALSE)</f>
        <v>50</v>
      </c>
      <c r="AO1931" s="51">
        <f>VLOOKUP(H1931,'[5]POB PROY 2017'!$D$4:$AP$190,34,FALSE)</f>
        <v>26</v>
      </c>
      <c r="AP1931" s="51">
        <f>VLOOKUP(H1931,'[5]POB PROY 2017'!$D$4:$AP$190,35,FALSE)</f>
        <v>25</v>
      </c>
      <c r="AQ1931" s="51">
        <f>VLOOKUP(H1931,'[5]POB PROY 2017'!$D$4:$AP$190,36,FALSE)</f>
        <v>282</v>
      </c>
      <c r="AR1931" s="51">
        <f>VLOOKUP(H1931,'[5]POB PROY 2017'!$D$4:$AP$190,37,FALSE)</f>
        <v>201</v>
      </c>
      <c r="AS1931" s="51">
        <f>VLOOKUP(H1931,'[5]POB PROY 2017'!$D$4:$AP$190,38,FALSE)</f>
        <v>864</v>
      </c>
      <c r="AT1931" s="51">
        <f>VLOOKUP(H1931,'[5]POB PROY 2017'!$D$4:$AP$190,39,FALSE)</f>
        <v>112</v>
      </c>
      <c r="AU1931" s="58">
        <v>4311</v>
      </c>
      <c r="AV1931" s="109"/>
      <c r="AW1931" s="109"/>
    </row>
    <row r="1932" spans="1:49" s="33" customFormat="1" ht="12">
      <c r="A1932" s="21">
        <v>1928</v>
      </c>
      <c r="B1932" s="86">
        <v>4312</v>
      </c>
      <c r="C1932" s="76" t="s">
        <v>998</v>
      </c>
      <c r="D1932" s="76" t="s">
        <v>829</v>
      </c>
      <c r="E1932" s="76" t="s">
        <v>900</v>
      </c>
      <c r="F1932" s="44" t="s">
        <v>903</v>
      </c>
      <c r="G1932" s="78" t="s">
        <v>667</v>
      </c>
      <c r="H1932" s="86">
        <v>4312</v>
      </c>
      <c r="I1932" s="16">
        <f t="shared" si="1121"/>
        <v>3129</v>
      </c>
      <c r="J1932" s="51">
        <f>VLOOKUP(H1932,'[5]POB PROY 2017'!$D$4:$AP$190,3,FALSE)</f>
        <v>49</v>
      </c>
      <c r="K1932" s="51">
        <v>33</v>
      </c>
      <c r="L1932" s="51">
        <v>60</v>
      </c>
      <c r="M1932" s="51">
        <f>VLOOKUP(H1932,'[5]POB PROY 2017'!$D$4:$AP$190,6,FALSE)</f>
        <v>55</v>
      </c>
      <c r="N1932" s="51">
        <f>VLOOKUP(H1932,'[5]POB PROY 2017'!$D$4:$AP$190,7,FALSE)</f>
        <v>56</v>
      </c>
      <c r="O1932" s="51">
        <f>VLOOKUP(H1932,'[5]POB PROY 2017'!$D$4:$AP$190,8,FALSE)</f>
        <v>46</v>
      </c>
      <c r="P1932" s="51">
        <f>VLOOKUP(H1932,'[5]POB PROY 2017'!$D$4:$AP$190,9,FALSE)</f>
        <v>92</v>
      </c>
      <c r="Q1932" s="51">
        <f>VLOOKUP(H1932,'[5]POB PROY 2017'!$D$4:$AP$190,10,FALSE)</f>
        <v>92</v>
      </c>
      <c r="R1932" s="51">
        <f>VLOOKUP(H1932,'[5]POB PROY 2017'!$D$4:$AP$190,11,FALSE)</f>
        <v>91</v>
      </c>
      <c r="S1932" s="51">
        <f>VLOOKUP(H1932,'[5]POB PROY 2017'!$D$4:$AP$190,12,FALSE)</f>
        <v>89</v>
      </c>
      <c r="T1932" s="51">
        <f>VLOOKUP(H1932,'[5]POB PROY 2017'!$D$4:$AP$190,13,FALSE)</f>
        <v>87</v>
      </c>
      <c r="U1932" s="51">
        <f>VLOOKUP(H1932,'[5]POB PROY 2017'!$D$4:$AP$190,14,FALSE)</f>
        <v>84</v>
      </c>
      <c r="V1932" s="51">
        <f>VLOOKUP(H1932,'[5]POB PROY 2017'!$D$4:$AP$190,15,FALSE)</f>
        <v>81</v>
      </c>
      <c r="W1932" s="51">
        <f>VLOOKUP(H1932,'[5]POB PROY 2017'!$D$4:$AP$190,16,FALSE)</f>
        <v>77</v>
      </c>
      <c r="X1932" s="51">
        <f>VLOOKUP(H1932,'[5]POB PROY 2017'!$D$4:$AP$190,17,FALSE)</f>
        <v>73</v>
      </c>
      <c r="Y1932" s="51">
        <f>VLOOKUP(H1932,'[5]POB PROY 2017'!$D$4:$AP$190,18,FALSE)</f>
        <v>69</v>
      </c>
      <c r="Z1932" s="51">
        <f>VLOOKUP(H1932,'[5]POB PROY 2017'!$D$4:$AP$190,19,FALSE)</f>
        <v>65</v>
      </c>
      <c r="AA1932" s="51">
        <f>VLOOKUP(H1932,'[5]POB PROY 2017'!$D$4:$AP$190,20,FALSE)</f>
        <v>61</v>
      </c>
      <c r="AB1932" s="51">
        <f>VLOOKUP(H1932,'[5]POB PROY 2017'!$D$4:$AP$190,21,FALSE)</f>
        <v>58</v>
      </c>
      <c r="AC1932" s="51">
        <f>VLOOKUP(H1932,'[5]POB PROY 2017'!$D$4:$AP$190,22,FALSE)</f>
        <v>56</v>
      </c>
      <c r="AD1932" s="51">
        <f>VLOOKUP(H1932,'[5]POB PROY 2017'!$D$4:$AP$190,23,FALSE)</f>
        <v>256</v>
      </c>
      <c r="AE1932" s="51">
        <f>VLOOKUP(H1932,'[5]POB PROY 2017'!$D$4:$AP$190,24,FALSE)</f>
        <v>276</v>
      </c>
      <c r="AF1932" s="51">
        <f>VLOOKUP(H1932,'[5]POB PROY 2017'!$D$4:$AP$190,25,FALSE)</f>
        <v>238</v>
      </c>
      <c r="AG1932" s="51">
        <f>VLOOKUP(H1932,'[5]POB PROY 2017'!$D$4:$AP$190,26,FALSE)</f>
        <v>204</v>
      </c>
      <c r="AH1932" s="51">
        <f>VLOOKUP(H1932,'[5]POB PROY 2017'!$D$4:$AP$190,27,FALSE)</f>
        <v>193</v>
      </c>
      <c r="AI1932" s="51">
        <f>VLOOKUP(H1932,'[5]POB PROY 2017'!$D$4:$AP$190,28,FALSE)</f>
        <v>157</v>
      </c>
      <c r="AJ1932" s="51">
        <f>VLOOKUP(H1932,'[5]POB PROY 2017'!$D$4:$AP$190,29,FALSE)</f>
        <v>126</v>
      </c>
      <c r="AK1932" s="51">
        <f>VLOOKUP(H1932,'[5]POB PROY 2017'!$D$4:$AP$190,30,FALSE)</f>
        <v>101</v>
      </c>
      <c r="AL1932" s="51">
        <f>VLOOKUP(H1932,'[5]POB PROY 2017'!$D$4:$AP$190,31,FALSE)</f>
        <v>81</v>
      </c>
      <c r="AM1932" s="51">
        <f>VLOOKUP(H1932,'[5]POB PROY 2017'!$D$4:$AP$190,32,FALSE)</f>
        <v>51</v>
      </c>
      <c r="AN1932" s="51">
        <f>VLOOKUP(H1932,'[5]POB PROY 2017'!$D$4:$AP$190,33,FALSE)</f>
        <v>36</v>
      </c>
      <c r="AO1932" s="51">
        <f>VLOOKUP(H1932,'[5]POB PROY 2017'!$D$4:$AP$190,34,FALSE)</f>
        <v>19</v>
      </c>
      <c r="AP1932" s="51">
        <f>VLOOKUP(H1932,'[5]POB PROY 2017'!$D$4:$AP$190,35,FALSE)</f>
        <v>17</v>
      </c>
      <c r="AQ1932" s="51">
        <f>VLOOKUP(H1932,'[5]POB PROY 2017'!$D$4:$AP$190,36,FALSE)</f>
        <v>197</v>
      </c>
      <c r="AR1932" s="51">
        <f>VLOOKUP(H1932,'[5]POB PROY 2017'!$D$4:$AP$190,37,FALSE)</f>
        <v>141</v>
      </c>
      <c r="AS1932" s="51">
        <f>VLOOKUP(H1932,'[5]POB PROY 2017'!$D$4:$AP$190,38,FALSE)</f>
        <v>604</v>
      </c>
      <c r="AT1932" s="51">
        <f>VLOOKUP(H1932,'[5]POB PROY 2017'!$D$4:$AP$190,39,FALSE)</f>
        <v>60</v>
      </c>
      <c r="AU1932" s="58">
        <v>4312</v>
      </c>
      <c r="AV1932" s="109"/>
      <c r="AW1932" s="109"/>
    </row>
    <row r="1933" spans="1:49" s="33" customFormat="1" ht="12">
      <c r="A1933" s="21">
        <v>1929</v>
      </c>
      <c r="B1933" s="86">
        <v>4313</v>
      </c>
      <c r="C1933" s="76" t="s">
        <v>998</v>
      </c>
      <c r="D1933" s="76" t="s">
        <v>829</v>
      </c>
      <c r="E1933" s="76" t="s">
        <v>900</v>
      </c>
      <c r="F1933" s="44" t="s">
        <v>902</v>
      </c>
      <c r="G1933" s="78" t="s">
        <v>680</v>
      </c>
      <c r="H1933" s="86">
        <v>4313</v>
      </c>
      <c r="I1933" s="16">
        <f t="shared" si="1121"/>
        <v>2626</v>
      </c>
      <c r="J1933" s="51">
        <f>VLOOKUP(H1933,'[5]POB PROY 2017'!$D$4:$AP$190,3,FALSE)</f>
        <v>64</v>
      </c>
      <c r="K1933" s="51">
        <v>65</v>
      </c>
      <c r="L1933" s="51">
        <v>54</v>
      </c>
      <c r="M1933" s="51">
        <f>VLOOKUP(H1933,'[5]POB PROY 2017'!$D$4:$AP$190,6,FALSE)</f>
        <v>77</v>
      </c>
      <c r="N1933" s="51">
        <f>VLOOKUP(H1933,'[5]POB PROY 2017'!$D$4:$AP$190,7,FALSE)</f>
        <v>76</v>
      </c>
      <c r="O1933" s="51">
        <f>VLOOKUP(H1933,'[5]POB PROY 2017'!$D$4:$AP$190,8,FALSE)</f>
        <v>79</v>
      </c>
      <c r="P1933" s="51">
        <f>VLOOKUP(H1933,'[5]POB PROY 2017'!$D$4:$AP$190,9,FALSE)</f>
        <v>72</v>
      </c>
      <c r="Q1933" s="51">
        <f>VLOOKUP(H1933,'[5]POB PROY 2017'!$D$4:$AP$190,10,FALSE)</f>
        <v>72</v>
      </c>
      <c r="R1933" s="51">
        <f>VLOOKUP(H1933,'[5]POB PROY 2017'!$D$4:$AP$190,11,FALSE)</f>
        <v>71</v>
      </c>
      <c r="S1933" s="51">
        <f>VLOOKUP(H1933,'[5]POB PROY 2017'!$D$4:$AP$190,12,FALSE)</f>
        <v>69</v>
      </c>
      <c r="T1933" s="51">
        <f>VLOOKUP(H1933,'[5]POB PROY 2017'!$D$4:$AP$190,13,FALSE)</f>
        <v>68</v>
      </c>
      <c r="U1933" s="51">
        <f>VLOOKUP(H1933,'[5]POB PROY 2017'!$D$4:$AP$190,14,FALSE)</f>
        <v>66</v>
      </c>
      <c r="V1933" s="51">
        <f>VLOOKUP(H1933,'[5]POB PROY 2017'!$D$4:$AP$190,15,FALSE)</f>
        <v>63</v>
      </c>
      <c r="W1933" s="51">
        <f>VLOOKUP(H1933,'[5]POB PROY 2017'!$D$4:$AP$190,16,FALSE)</f>
        <v>60</v>
      </c>
      <c r="X1933" s="51">
        <f>VLOOKUP(H1933,'[5]POB PROY 2017'!$D$4:$AP$190,17,FALSE)</f>
        <v>57</v>
      </c>
      <c r="Y1933" s="51">
        <f>VLOOKUP(H1933,'[5]POB PROY 2017'!$D$4:$AP$190,18,FALSE)</f>
        <v>54</v>
      </c>
      <c r="Z1933" s="51">
        <f>VLOOKUP(H1933,'[5]POB PROY 2017'!$D$4:$AP$190,19,FALSE)</f>
        <v>51</v>
      </c>
      <c r="AA1933" s="51">
        <f>VLOOKUP(H1933,'[5]POB PROY 2017'!$D$4:$AP$190,20,FALSE)</f>
        <v>48</v>
      </c>
      <c r="AB1933" s="51">
        <f>VLOOKUP(H1933,'[5]POB PROY 2017'!$D$4:$AP$190,21,FALSE)</f>
        <v>45</v>
      </c>
      <c r="AC1933" s="51">
        <f>VLOOKUP(H1933,'[5]POB PROY 2017'!$D$4:$AP$190,22,FALSE)</f>
        <v>43</v>
      </c>
      <c r="AD1933" s="51">
        <f>VLOOKUP(H1933,'[5]POB PROY 2017'!$D$4:$AP$190,23,FALSE)</f>
        <v>200</v>
      </c>
      <c r="AE1933" s="51">
        <f>VLOOKUP(H1933,'[5]POB PROY 2017'!$D$4:$AP$190,24,FALSE)</f>
        <v>216</v>
      </c>
      <c r="AF1933" s="51">
        <f>VLOOKUP(H1933,'[5]POB PROY 2017'!$D$4:$AP$190,25,FALSE)</f>
        <v>186</v>
      </c>
      <c r="AG1933" s="51">
        <f>VLOOKUP(H1933,'[5]POB PROY 2017'!$D$4:$AP$190,26,FALSE)</f>
        <v>159</v>
      </c>
      <c r="AH1933" s="51">
        <f>VLOOKUP(H1933,'[5]POB PROY 2017'!$D$4:$AP$190,27,FALSE)</f>
        <v>151</v>
      </c>
      <c r="AI1933" s="51">
        <f>VLOOKUP(H1933,'[5]POB PROY 2017'!$D$4:$AP$190,28,FALSE)</f>
        <v>123</v>
      </c>
      <c r="AJ1933" s="51">
        <f>VLOOKUP(H1933,'[5]POB PROY 2017'!$D$4:$AP$190,29,FALSE)</f>
        <v>98</v>
      </c>
      <c r="AK1933" s="51">
        <f>VLOOKUP(H1933,'[5]POB PROY 2017'!$D$4:$AP$190,30,FALSE)</f>
        <v>79</v>
      </c>
      <c r="AL1933" s="51">
        <f>VLOOKUP(H1933,'[5]POB PROY 2017'!$D$4:$AP$190,31,FALSE)</f>
        <v>63</v>
      </c>
      <c r="AM1933" s="51">
        <f>VLOOKUP(H1933,'[5]POB PROY 2017'!$D$4:$AP$190,32,FALSE)</f>
        <v>40</v>
      </c>
      <c r="AN1933" s="51">
        <f>VLOOKUP(H1933,'[5]POB PROY 2017'!$D$4:$AP$190,33,FALSE)</f>
        <v>28</v>
      </c>
      <c r="AO1933" s="51">
        <f>VLOOKUP(H1933,'[5]POB PROY 2017'!$D$4:$AP$190,34,FALSE)</f>
        <v>15</v>
      </c>
      <c r="AP1933" s="51">
        <f>VLOOKUP(H1933,'[5]POB PROY 2017'!$D$4:$AP$190,35,FALSE)</f>
        <v>14</v>
      </c>
      <c r="AQ1933" s="51">
        <f>VLOOKUP(H1933,'[5]POB PROY 2017'!$D$4:$AP$190,36,FALSE)</f>
        <v>154</v>
      </c>
      <c r="AR1933" s="51">
        <f>VLOOKUP(H1933,'[5]POB PROY 2017'!$D$4:$AP$190,37,FALSE)</f>
        <v>110</v>
      </c>
      <c r="AS1933" s="51">
        <f>VLOOKUP(H1933,'[5]POB PROY 2017'!$D$4:$AP$190,38,FALSE)</f>
        <v>471</v>
      </c>
      <c r="AT1933" s="51">
        <f>VLOOKUP(H1933,'[5]POB PROY 2017'!$D$4:$AP$190,39,FALSE)</f>
        <v>70</v>
      </c>
      <c r="AU1933" s="58">
        <v>4313</v>
      </c>
      <c r="AV1933" s="109"/>
      <c r="AW1933" s="109"/>
    </row>
    <row r="1934" spans="1:49" s="33" customFormat="1" ht="12">
      <c r="A1934" s="6">
        <v>1930</v>
      </c>
      <c r="B1934" s="86">
        <v>4314</v>
      </c>
      <c r="C1934" s="76" t="s">
        <v>998</v>
      </c>
      <c r="D1934" s="76" t="s">
        <v>829</v>
      </c>
      <c r="E1934" s="76" t="s">
        <v>900</v>
      </c>
      <c r="F1934" s="44" t="s">
        <v>907</v>
      </c>
      <c r="G1934" s="78" t="s">
        <v>680</v>
      </c>
      <c r="H1934" s="86">
        <v>4314</v>
      </c>
      <c r="I1934" s="16">
        <f t="shared" si="1121"/>
        <v>3342</v>
      </c>
      <c r="J1934" s="51">
        <f>VLOOKUP(H1934,'[5]POB PROY 2017'!$D$4:$AP$190,3,FALSE)</f>
        <v>72</v>
      </c>
      <c r="K1934" s="51">
        <v>68</v>
      </c>
      <c r="L1934" s="51">
        <v>65</v>
      </c>
      <c r="M1934" s="51">
        <f>VLOOKUP(H1934,'[5]POB PROY 2017'!$D$4:$AP$190,6,FALSE)</f>
        <v>75</v>
      </c>
      <c r="N1934" s="51">
        <f>VLOOKUP(H1934,'[5]POB PROY 2017'!$D$4:$AP$190,7,FALSE)</f>
        <v>85</v>
      </c>
      <c r="O1934" s="51">
        <f>VLOOKUP(H1934,'[5]POB PROY 2017'!$D$4:$AP$190,8,FALSE)</f>
        <v>72</v>
      </c>
      <c r="P1934" s="51">
        <f>VLOOKUP(H1934,'[5]POB PROY 2017'!$D$4:$AP$190,9,FALSE)</f>
        <v>95</v>
      </c>
      <c r="Q1934" s="51">
        <f>VLOOKUP(H1934,'[5]POB PROY 2017'!$D$4:$AP$190,10,FALSE)</f>
        <v>94</v>
      </c>
      <c r="R1934" s="51">
        <f>VLOOKUP(H1934,'[5]POB PROY 2017'!$D$4:$AP$190,11,FALSE)</f>
        <v>93</v>
      </c>
      <c r="S1934" s="51">
        <f>VLOOKUP(H1934,'[5]POB PROY 2017'!$D$4:$AP$190,12,FALSE)</f>
        <v>91</v>
      </c>
      <c r="T1934" s="51">
        <f>VLOOKUP(H1934,'[5]POB PROY 2017'!$D$4:$AP$190,13,FALSE)</f>
        <v>89</v>
      </c>
      <c r="U1934" s="51">
        <f>VLOOKUP(H1934,'[5]POB PROY 2017'!$D$4:$AP$190,14,FALSE)</f>
        <v>86</v>
      </c>
      <c r="V1934" s="51">
        <f>VLOOKUP(H1934,'[5]POB PROY 2017'!$D$4:$AP$190,15,FALSE)</f>
        <v>83</v>
      </c>
      <c r="W1934" s="51">
        <f>VLOOKUP(H1934,'[5]POB PROY 2017'!$D$4:$AP$190,16,FALSE)</f>
        <v>79</v>
      </c>
      <c r="X1934" s="51">
        <f>VLOOKUP(H1934,'[5]POB PROY 2017'!$D$4:$AP$190,17,FALSE)</f>
        <v>75</v>
      </c>
      <c r="Y1934" s="51">
        <f>VLOOKUP(H1934,'[5]POB PROY 2017'!$D$4:$AP$190,18,FALSE)</f>
        <v>71</v>
      </c>
      <c r="Z1934" s="51">
        <f>VLOOKUP(H1934,'[5]POB PROY 2017'!$D$4:$AP$190,19,FALSE)</f>
        <v>66</v>
      </c>
      <c r="AA1934" s="51">
        <f>VLOOKUP(H1934,'[5]POB PROY 2017'!$D$4:$AP$190,20,FALSE)</f>
        <v>63</v>
      </c>
      <c r="AB1934" s="51">
        <f>VLOOKUP(H1934,'[5]POB PROY 2017'!$D$4:$AP$190,21,FALSE)</f>
        <v>59</v>
      </c>
      <c r="AC1934" s="51">
        <f>VLOOKUP(H1934,'[5]POB PROY 2017'!$D$4:$AP$190,22,FALSE)</f>
        <v>57</v>
      </c>
      <c r="AD1934" s="51">
        <f>VLOOKUP(H1934,'[5]POB PROY 2017'!$D$4:$AP$190,23,FALSE)</f>
        <v>263</v>
      </c>
      <c r="AE1934" s="51">
        <f>VLOOKUP(H1934,'[5]POB PROY 2017'!$D$4:$AP$190,24,FALSE)</f>
        <v>283</v>
      </c>
      <c r="AF1934" s="51">
        <f>VLOOKUP(H1934,'[5]POB PROY 2017'!$D$4:$AP$190,25,FALSE)</f>
        <v>245</v>
      </c>
      <c r="AG1934" s="51">
        <f>VLOOKUP(H1934,'[5]POB PROY 2017'!$D$4:$AP$190,26,FALSE)</f>
        <v>209</v>
      </c>
      <c r="AH1934" s="51">
        <f>VLOOKUP(H1934,'[5]POB PROY 2017'!$D$4:$AP$190,27,FALSE)</f>
        <v>199</v>
      </c>
      <c r="AI1934" s="51">
        <f>VLOOKUP(H1934,'[5]POB PROY 2017'!$D$4:$AP$190,28,FALSE)</f>
        <v>162</v>
      </c>
      <c r="AJ1934" s="51">
        <f>VLOOKUP(H1934,'[5]POB PROY 2017'!$D$4:$AP$190,29,FALSE)</f>
        <v>129</v>
      </c>
      <c r="AK1934" s="51">
        <f>VLOOKUP(H1934,'[5]POB PROY 2017'!$D$4:$AP$190,30,FALSE)</f>
        <v>104</v>
      </c>
      <c r="AL1934" s="51">
        <f>VLOOKUP(H1934,'[5]POB PROY 2017'!$D$4:$AP$190,31,FALSE)</f>
        <v>83</v>
      </c>
      <c r="AM1934" s="51">
        <f>VLOOKUP(H1934,'[5]POB PROY 2017'!$D$4:$AP$190,32,FALSE)</f>
        <v>53</v>
      </c>
      <c r="AN1934" s="51">
        <f>VLOOKUP(H1934,'[5]POB PROY 2017'!$D$4:$AP$190,33,FALSE)</f>
        <v>37</v>
      </c>
      <c r="AO1934" s="51">
        <f>VLOOKUP(H1934,'[5]POB PROY 2017'!$D$4:$AP$190,34,FALSE)</f>
        <v>19</v>
      </c>
      <c r="AP1934" s="51">
        <f>VLOOKUP(H1934,'[5]POB PROY 2017'!$D$4:$AP$190,35,FALSE)</f>
        <v>18</v>
      </c>
      <c r="AQ1934" s="51">
        <f>VLOOKUP(H1934,'[5]POB PROY 2017'!$D$4:$AP$190,36,FALSE)</f>
        <v>203</v>
      </c>
      <c r="AR1934" s="51">
        <f>VLOOKUP(H1934,'[5]POB PROY 2017'!$D$4:$AP$190,37,FALSE)</f>
        <v>145</v>
      </c>
      <c r="AS1934" s="51">
        <f>VLOOKUP(H1934,'[5]POB PROY 2017'!$D$4:$AP$190,38,FALSE)</f>
        <v>620</v>
      </c>
      <c r="AT1934" s="51">
        <f>VLOOKUP(H1934,'[5]POB PROY 2017'!$D$4:$AP$190,39,FALSE)</f>
        <v>91</v>
      </c>
      <c r="AU1934" s="58">
        <v>4314</v>
      </c>
      <c r="AV1934" s="109"/>
      <c r="AW1934" s="109"/>
    </row>
    <row r="1935" spans="1:49" s="33" customFormat="1" ht="12">
      <c r="A1935" s="21">
        <v>1931</v>
      </c>
      <c r="B1935" s="86">
        <v>4315</v>
      </c>
      <c r="C1935" s="76" t="s">
        <v>998</v>
      </c>
      <c r="D1935" s="76" t="s">
        <v>829</v>
      </c>
      <c r="E1935" s="76" t="s">
        <v>900</v>
      </c>
      <c r="F1935" s="44" t="s">
        <v>908</v>
      </c>
      <c r="G1935" s="78" t="s">
        <v>667</v>
      </c>
      <c r="H1935" s="86">
        <v>4315</v>
      </c>
      <c r="I1935" s="16">
        <f t="shared" si="1121"/>
        <v>1910</v>
      </c>
      <c r="J1935" s="51">
        <f>VLOOKUP(H1935,'[5]POB PROY 2017'!$D$4:$AP$190,3,FALSE)</f>
        <v>30</v>
      </c>
      <c r="K1935" s="51">
        <v>37</v>
      </c>
      <c r="L1935" s="51">
        <v>34</v>
      </c>
      <c r="M1935" s="51">
        <f>VLOOKUP(H1935,'[5]POB PROY 2017'!$D$4:$AP$190,6,FALSE)</f>
        <v>35</v>
      </c>
      <c r="N1935" s="51">
        <f>VLOOKUP(H1935,'[5]POB PROY 2017'!$D$4:$AP$190,7,FALSE)</f>
        <v>35</v>
      </c>
      <c r="O1935" s="51">
        <f>VLOOKUP(H1935,'[5]POB PROY 2017'!$D$4:$AP$190,8,FALSE)</f>
        <v>26</v>
      </c>
      <c r="P1935" s="51">
        <f>VLOOKUP(H1935,'[5]POB PROY 2017'!$D$4:$AP$190,9,FALSE)</f>
        <v>56</v>
      </c>
      <c r="Q1935" s="51">
        <f>VLOOKUP(H1935,'[5]POB PROY 2017'!$D$4:$AP$190,10,FALSE)</f>
        <v>56</v>
      </c>
      <c r="R1935" s="51">
        <f>VLOOKUP(H1935,'[5]POB PROY 2017'!$D$4:$AP$190,11,FALSE)</f>
        <v>55</v>
      </c>
      <c r="S1935" s="51">
        <f>VLOOKUP(H1935,'[5]POB PROY 2017'!$D$4:$AP$190,12,FALSE)</f>
        <v>54</v>
      </c>
      <c r="T1935" s="51">
        <f>VLOOKUP(H1935,'[5]POB PROY 2017'!$D$4:$AP$190,13,FALSE)</f>
        <v>52</v>
      </c>
      <c r="U1935" s="51">
        <f>VLOOKUP(H1935,'[5]POB PROY 2017'!$D$4:$AP$190,14,FALSE)</f>
        <v>51</v>
      </c>
      <c r="V1935" s="51">
        <f>VLOOKUP(H1935,'[5]POB PROY 2017'!$D$4:$AP$190,15,FALSE)</f>
        <v>49</v>
      </c>
      <c r="W1935" s="51">
        <f>VLOOKUP(H1935,'[5]POB PROY 2017'!$D$4:$AP$190,16,FALSE)</f>
        <v>47</v>
      </c>
      <c r="X1935" s="51">
        <f>VLOOKUP(H1935,'[5]POB PROY 2017'!$D$4:$AP$190,17,FALSE)</f>
        <v>44</v>
      </c>
      <c r="Y1935" s="51">
        <f>VLOOKUP(H1935,'[5]POB PROY 2017'!$D$4:$AP$190,18,FALSE)</f>
        <v>42</v>
      </c>
      <c r="Z1935" s="51">
        <f>VLOOKUP(H1935,'[5]POB PROY 2017'!$D$4:$AP$190,19,FALSE)</f>
        <v>39</v>
      </c>
      <c r="AA1935" s="51">
        <f>VLOOKUP(H1935,'[5]POB PROY 2017'!$D$4:$AP$190,20,FALSE)</f>
        <v>37</v>
      </c>
      <c r="AB1935" s="51">
        <f>VLOOKUP(H1935,'[5]POB PROY 2017'!$D$4:$AP$190,21,FALSE)</f>
        <v>35</v>
      </c>
      <c r="AC1935" s="51">
        <f>VLOOKUP(H1935,'[5]POB PROY 2017'!$D$4:$AP$190,22,FALSE)</f>
        <v>34</v>
      </c>
      <c r="AD1935" s="51">
        <f>VLOOKUP(H1935,'[5]POB PROY 2017'!$D$4:$AP$190,23,FALSE)</f>
        <v>155</v>
      </c>
      <c r="AE1935" s="51">
        <f>VLOOKUP(H1935,'[5]POB PROY 2017'!$D$4:$AP$190,24,FALSE)</f>
        <v>167</v>
      </c>
      <c r="AF1935" s="51">
        <f>VLOOKUP(H1935,'[5]POB PROY 2017'!$D$4:$AP$190,25,FALSE)</f>
        <v>144</v>
      </c>
      <c r="AG1935" s="51">
        <f>VLOOKUP(H1935,'[5]POB PROY 2017'!$D$4:$AP$190,26,FALSE)</f>
        <v>123</v>
      </c>
      <c r="AH1935" s="51">
        <f>VLOOKUP(H1935,'[5]POB PROY 2017'!$D$4:$AP$190,27,FALSE)</f>
        <v>117</v>
      </c>
      <c r="AI1935" s="51">
        <f>VLOOKUP(H1935,'[5]POB PROY 2017'!$D$4:$AP$190,28,FALSE)</f>
        <v>95</v>
      </c>
      <c r="AJ1935" s="51">
        <f>VLOOKUP(H1935,'[5]POB PROY 2017'!$D$4:$AP$190,29,FALSE)</f>
        <v>76</v>
      </c>
      <c r="AK1935" s="51">
        <f>VLOOKUP(H1935,'[5]POB PROY 2017'!$D$4:$AP$190,30,FALSE)</f>
        <v>61</v>
      </c>
      <c r="AL1935" s="51">
        <f>VLOOKUP(H1935,'[5]POB PROY 2017'!$D$4:$AP$190,31,FALSE)</f>
        <v>49</v>
      </c>
      <c r="AM1935" s="51">
        <f>VLOOKUP(H1935,'[5]POB PROY 2017'!$D$4:$AP$190,32,FALSE)</f>
        <v>31</v>
      </c>
      <c r="AN1935" s="51">
        <f>VLOOKUP(H1935,'[5]POB PROY 2017'!$D$4:$AP$190,33,FALSE)</f>
        <v>22</v>
      </c>
      <c r="AO1935" s="51">
        <f>VLOOKUP(H1935,'[5]POB PROY 2017'!$D$4:$AP$190,34,FALSE)</f>
        <v>11</v>
      </c>
      <c r="AP1935" s="51">
        <f>VLOOKUP(H1935,'[5]POB PROY 2017'!$D$4:$AP$190,35,FALSE)</f>
        <v>11</v>
      </c>
      <c r="AQ1935" s="51">
        <f>VLOOKUP(H1935,'[5]POB PROY 2017'!$D$4:$AP$190,36,FALSE)</f>
        <v>119</v>
      </c>
      <c r="AR1935" s="51">
        <f>VLOOKUP(H1935,'[5]POB PROY 2017'!$D$4:$AP$190,37,FALSE)</f>
        <v>85</v>
      </c>
      <c r="AS1935" s="51">
        <f>VLOOKUP(H1935,'[5]POB PROY 2017'!$D$4:$AP$190,38,FALSE)</f>
        <v>365</v>
      </c>
      <c r="AT1935" s="51">
        <f>VLOOKUP(H1935,'[5]POB PROY 2017'!$D$4:$AP$190,39,FALSE)</f>
        <v>43</v>
      </c>
      <c r="AU1935" s="58">
        <v>4315</v>
      </c>
      <c r="AV1935" s="109"/>
      <c r="AW1935" s="109"/>
    </row>
    <row r="1936" spans="1:49" s="33" customFormat="1" ht="12">
      <c r="A1936" s="21">
        <v>1932</v>
      </c>
      <c r="B1936" s="86">
        <v>4316</v>
      </c>
      <c r="C1936" s="76" t="s">
        <v>998</v>
      </c>
      <c r="D1936" s="76" t="s">
        <v>829</v>
      </c>
      <c r="E1936" s="76" t="s">
        <v>900</v>
      </c>
      <c r="F1936" s="44" t="s">
        <v>904</v>
      </c>
      <c r="G1936" s="78" t="s">
        <v>667</v>
      </c>
      <c r="H1936" s="86">
        <v>4316</v>
      </c>
      <c r="I1936" s="16">
        <f t="shared" si="1121"/>
        <v>2742</v>
      </c>
      <c r="J1936" s="51">
        <f>VLOOKUP(H1936,'[5]POB PROY 2017'!$D$4:$AP$190,3,FALSE)</f>
        <v>55</v>
      </c>
      <c r="K1936" s="51">
        <v>51</v>
      </c>
      <c r="L1936" s="51">
        <v>46</v>
      </c>
      <c r="M1936" s="51">
        <f>VLOOKUP(H1936,'[5]POB PROY 2017'!$D$4:$AP$190,6,FALSE)</f>
        <v>69</v>
      </c>
      <c r="N1936" s="51">
        <f>VLOOKUP(H1936,'[5]POB PROY 2017'!$D$4:$AP$190,7,FALSE)</f>
        <v>57</v>
      </c>
      <c r="O1936" s="51">
        <f>VLOOKUP(H1936,'[5]POB PROY 2017'!$D$4:$AP$190,8,FALSE)</f>
        <v>53</v>
      </c>
      <c r="P1936" s="51">
        <f>VLOOKUP(H1936,'[5]POB PROY 2017'!$D$4:$AP$190,9,FALSE)</f>
        <v>79</v>
      </c>
      <c r="Q1936" s="51">
        <f>VLOOKUP(H1936,'[5]POB PROY 2017'!$D$4:$AP$190,10,FALSE)</f>
        <v>78</v>
      </c>
      <c r="R1936" s="51">
        <f>VLOOKUP(H1936,'[5]POB PROY 2017'!$D$4:$AP$190,11,FALSE)</f>
        <v>77</v>
      </c>
      <c r="S1936" s="51">
        <f>VLOOKUP(H1936,'[5]POB PROY 2017'!$D$4:$AP$190,12,FALSE)</f>
        <v>76</v>
      </c>
      <c r="T1936" s="51">
        <f>VLOOKUP(H1936,'[5]POB PROY 2017'!$D$4:$AP$190,13,FALSE)</f>
        <v>74</v>
      </c>
      <c r="U1936" s="51">
        <f>VLOOKUP(H1936,'[5]POB PROY 2017'!$D$4:$AP$190,14,FALSE)</f>
        <v>71</v>
      </c>
      <c r="V1936" s="51">
        <f>VLOOKUP(H1936,'[5]POB PROY 2017'!$D$4:$AP$190,15,FALSE)</f>
        <v>69</v>
      </c>
      <c r="W1936" s="51">
        <f>VLOOKUP(H1936,'[5]POB PROY 2017'!$D$4:$AP$190,16,FALSE)</f>
        <v>66</v>
      </c>
      <c r="X1936" s="51">
        <f>VLOOKUP(H1936,'[5]POB PROY 2017'!$D$4:$AP$190,17,FALSE)</f>
        <v>62</v>
      </c>
      <c r="Y1936" s="51">
        <f>VLOOKUP(H1936,'[5]POB PROY 2017'!$D$4:$AP$190,18,FALSE)</f>
        <v>59</v>
      </c>
      <c r="Z1936" s="51">
        <f>VLOOKUP(H1936,'[5]POB PROY 2017'!$D$4:$AP$190,19,FALSE)</f>
        <v>55</v>
      </c>
      <c r="AA1936" s="51">
        <f>VLOOKUP(H1936,'[5]POB PROY 2017'!$D$4:$AP$190,20,FALSE)</f>
        <v>52</v>
      </c>
      <c r="AB1936" s="51">
        <f>VLOOKUP(H1936,'[5]POB PROY 2017'!$D$4:$AP$190,21,FALSE)</f>
        <v>49</v>
      </c>
      <c r="AC1936" s="51">
        <f>VLOOKUP(H1936,'[5]POB PROY 2017'!$D$4:$AP$190,22,FALSE)</f>
        <v>47</v>
      </c>
      <c r="AD1936" s="51">
        <f>VLOOKUP(H1936,'[5]POB PROY 2017'!$D$4:$AP$190,23,FALSE)</f>
        <v>218</v>
      </c>
      <c r="AE1936" s="51">
        <f>VLOOKUP(H1936,'[5]POB PROY 2017'!$D$4:$AP$190,24,FALSE)</f>
        <v>235</v>
      </c>
      <c r="AF1936" s="51">
        <f>VLOOKUP(H1936,'[5]POB PROY 2017'!$D$4:$AP$190,25,FALSE)</f>
        <v>203</v>
      </c>
      <c r="AG1936" s="51">
        <f>VLOOKUP(H1936,'[5]POB PROY 2017'!$D$4:$AP$190,26,FALSE)</f>
        <v>174</v>
      </c>
      <c r="AH1936" s="51">
        <f>VLOOKUP(H1936,'[5]POB PROY 2017'!$D$4:$AP$190,27,FALSE)</f>
        <v>165</v>
      </c>
      <c r="AI1936" s="51">
        <f>VLOOKUP(H1936,'[5]POB PROY 2017'!$D$4:$AP$190,28,FALSE)</f>
        <v>134</v>
      </c>
      <c r="AJ1936" s="51">
        <f>VLOOKUP(H1936,'[5]POB PROY 2017'!$D$4:$AP$190,29,FALSE)</f>
        <v>107</v>
      </c>
      <c r="AK1936" s="51">
        <f>VLOOKUP(H1936,'[5]POB PROY 2017'!$D$4:$AP$190,30,FALSE)</f>
        <v>86</v>
      </c>
      <c r="AL1936" s="51">
        <f>VLOOKUP(H1936,'[5]POB PROY 2017'!$D$4:$AP$190,31,FALSE)</f>
        <v>69</v>
      </c>
      <c r="AM1936" s="51">
        <f>VLOOKUP(H1936,'[5]POB PROY 2017'!$D$4:$AP$190,32,FALSE)</f>
        <v>44</v>
      </c>
      <c r="AN1936" s="51">
        <f>VLOOKUP(H1936,'[5]POB PROY 2017'!$D$4:$AP$190,33,FALSE)</f>
        <v>31</v>
      </c>
      <c r="AO1936" s="51">
        <f>VLOOKUP(H1936,'[5]POB PROY 2017'!$D$4:$AP$190,34,FALSE)</f>
        <v>16</v>
      </c>
      <c r="AP1936" s="51">
        <f>VLOOKUP(H1936,'[5]POB PROY 2017'!$D$4:$AP$190,35,FALSE)</f>
        <v>15</v>
      </c>
      <c r="AQ1936" s="51">
        <f>VLOOKUP(H1936,'[5]POB PROY 2017'!$D$4:$AP$190,36,FALSE)</f>
        <v>168</v>
      </c>
      <c r="AR1936" s="51">
        <f>VLOOKUP(H1936,'[5]POB PROY 2017'!$D$4:$AP$190,37,FALSE)</f>
        <v>120</v>
      </c>
      <c r="AS1936" s="51">
        <f>VLOOKUP(H1936,'[5]POB PROY 2017'!$D$4:$AP$190,38,FALSE)</f>
        <v>514</v>
      </c>
      <c r="AT1936" s="51">
        <f>VLOOKUP(H1936,'[5]POB PROY 2017'!$D$4:$AP$190,39,FALSE)</f>
        <v>60</v>
      </c>
      <c r="AU1936" s="58">
        <v>4316</v>
      </c>
      <c r="AV1936" s="109"/>
      <c r="AW1936" s="109"/>
    </row>
    <row r="1937" spans="1:49" s="33" customFormat="1" ht="12">
      <c r="A1937" s="6">
        <v>1933</v>
      </c>
      <c r="B1937" s="86">
        <v>7034</v>
      </c>
      <c r="C1937" s="76" t="s">
        <v>998</v>
      </c>
      <c r="D1937" s="76" t="s">
        <v>829</v>
      </c>
      <c r="E1937" s="76" t="s">
        <v>900</v>
      </c>
      <c r="F1937" s="44" t="s">
        <v>909</v>
      </c>
      <c r="G1937" s="78" t="s">
        <v>662</v>
      </c>
      <c r="H1937" s="86">
        <v>7034</v>
      </c>
      <c r="I1937" s="16">
        <f t="shared" si="1121"/>
        <v>953</v>
      </c>
      <c r="J1937" s="51">
        <f>VLOOKUP(H1937,'[5]POB PROY 2017'!$D$4:$AP$190,3,FALSE)</f>
        <v>10</v>
      </c>
      <c r="K1937" s="51">
        <v>11</v>
      </c>
      <c r="L1937" s="51">
        <v>16</v>
      </c>
      <c r="M1937" s="51">
        <f>VLOOKUP(H1937,'[5]POB PROY 2017'!$D$4:$AP$190,6,FALSE)</f>
        <v>23</v>
      </c>
      <c r="N1937" s="51">
        <f>VLOOKUP(H1937,'[5]POB PROY 2017'!$D$4:$AP$190,7,FALSE)</f>
        <v>26</v>
      </c>
      <c r="O1937" s="51">
        <f>VLOOKUP(H1937,'[5]POB PROY 2017'!$D$4:$AP$190,8,FALSE)</f>
        <v>12</v>
      </c>
      <c r="P1937" s="51">
        <f>VLOOKUP(H1937,'[5]POB PROY 2017'!$D$4:$AP$190,9,FALSE)</f>
        <v>28</v>
      </c>
      <c r="Q1937" s="51">
        <f>VLOOKUP(H1937,'[5]POB PROY 2017'!$D$4:$AP$190,10,FALSE)</f>
        <v>28</v>
      </c>
      <c r="R1937" s="51">
        <f>VLOOKUP(H1937,'[5]POB PROY 2017'!$D$4:$AP$190,11,FALSE)</f>
        <v>27</v>
      </c>
      <c r="S1937" s="51">
        <f>VLOOKUP(H1937,'[5]POB PROY 2017'!$D$4:$AP$190,12,FALSE)</f>
        <v>27</v>
      </c>
      <c r="T1937" s="51">
        <f>VLOOKUP(H1937,'[5]POB PROY 2017'!$D$4:$AP$190,13,FALSE)</f>
        <v>26</v>
      </c>
      <c r="U1937" s="51">
        <f>VLOOKUP(H1937,'[5]POB PROY 2017'!$D$4:$AP$190,14,FALSE)</f>
        <v>25</v>
      </c>
      <c r="V1937" s="51">
        <f>VLOOKUP(H1937,'[5]POB PROY 2017'!$D$4:$AP$190,15,FALSE)</f>
        <v>24</v>
      </c>
      <c r="W1937" s="51">
        <f>VLOOKUP(H1937,'[5]POB PROY 2017'!$D$4:$AP$190,16,FALSE)</f>
        <v>23</v>
      </c>
      <c r="X1937" s="51">
        <f>VLOOKUP(H1937,'[5]POB PROY 2017'!$D$4:$AP$190,17,FALSE)</f>
        <v>22</v>
      </c>
      <c r="Y1937" s="51">
        <f>VLOOKUP(H1937,'[5]POB PROY 2017'!$D$4:$AP$190,18,FALSE)</f>
        <v>21</v>
      </c>
      <c r="Z1937" s="51">
        <f>VLOOKUP(H1937,'[5]POB PROY 2017'!$D$4:$AP$190,19,FALSE)</f>
        <v>20</v>
      </c>
      <c r="AA1937" s="51">
        <f>VLOOKUP(H1937,'[5]POB PROY 2017'!$D$4:$AP$190,20,FALSE)</f>
        <v>18</v>
      </c>
      <c r="AB1937" s="51">
        <f>VLOOKUP(H1937,'[5]POB PROY 2017'!$D$4:$AP$190,21,FALSE)</f>
        <v>18</v>
      </c>
      <c r="AC1937" s="51">
        <f>VLOOKUP(H1937,'[5]POB PROY 2017'!$D$4:$AP$190,22,FALSE)</f>
        <v>17</v>
      </c>
      <c r="AD1937" s="51">
        <f>VLOOKUP(H1937,'[5]POB PROY 2017'!$D$4:$AP$190,23,FALSE)</f>
        <v>77</v>
      </c>
      <c r="AE1937" s="51">
        <f>VLOOKUP(H1937,'[5]POB PROY 2017'!$D$4:$AP$190,24,FALSE)</f>
        <v>83</v>
      </c>
      <c r="AF1937" s="51">
        <f>VLOOKUP(H1937,'[5]POB PROY 2017'!$D$4:$AP$190,25,FALSE)</f>
        <v>72</v>
      </c>
      <c r="AG1937" s="51">
        <f>VLOOKUP(H1937,'[5]POB PROY 2017'!$D$4:$AP$190,26,FALSE)</f>
        <v>62</v>
      </c>
      <c r="AH1937" s="51">
        <f>VLOOKUP(H1937,'[5]POB PROY 2017'!$D$4:$AP$190,27,FALSE)</f>
        <v>58</v>
      </c>
      <c r="AI1937" s="51">
        <f>VLOOKUP(H1937,'[5]POB PROY 2017'!$D$4:$AP$190,28,FALSE)</f>
        <v>48</v>
      </c>
      <c r="AJ1937" s="51">
        <f>VLOOKUP(H1937,'[5]POB PROY 2017'!$D$4:$AP$190,29,FALSE)</f>
        <v>38</v>
      </c>
      <c r="AK1937" s="51">
        <f>VLOOKUP(H1937,'[5]POB PROY 2017'!$D$4:$AP$190,30,FALSE)</f>
        <v>31</v>
      </c>
      <c r="AL1937" s="51">
        <f>VLOOKUP(H1937,'[5]POB PROY 2017'!$D$4:$AP$190,31,FALSE)</f>
        <v>25</v>
      </c>
      <c r="AM1937" s="51">
        <f>VLOOKUP(H1937,'[5]POB PROY 2017'!$D$4:$AP$190,32,FALSE)</f>
        <v>15</v>
      </c>
      <c r="AN1937" s="51">
        <f>VLOOKUP(H1937,'[5]POB PROY 2017'!$D$4:$AP$190,33,FALSE)</f>
        <v>11</v>
      </c>
      <c r="AO1937" s="51">
        <f>VLOOKUP(H1937,'[5]POB PROY 2017'!$D$4:$AP$190,34,FALSE)</f>
        <v>6</v>
      </c>
      <c r="AP1937" s="51">
        <f>VLOOKUP(H1937,'[5]POB PROY 2017'!$D$4:$AP$190,35,FALSE)</f>
        <v>5</v>
      </c>
      <c r="AQ1937" s="51">
        <f>VLOOKUP(H1937,'[5]POB PROY 2017'!$D$4:$AP$190,36,FALSE)</f>
        <v>60</v>
      </c>
      <c r="AR1937" s="51">
        <f>VLOOKUP(H1937,'[5]POB PROY 2017'!$D$4:$AP$190,37,FALSE)</f>
        <v>43</v>
      </c>
      <c r="AS1937" s="51">
        <f>VLOOKUP(H1937,'[5]POB PROY 2017'!$D$4:$AP$190,38,FALSE)</f>
        <v>182</v>
      </c>
      <c r="AT1937" s="51">
        <f>VLOOKUP(H1937,'[5]POB PROY 2017'!$D$4:$AP$190,39,FALSE)</f>
        <v>14</v>
      </c>
      <c r="AU1937" s="58">
        <v>7034</v>
      </c>
      <c r="AV1937" s="109"/>
      <c r="AW1937" s="109"/>
    </row>
    <row r="1938" spans="1:49" s="33" customFormat="1" ht="12">
      <c r="A1938" s="21">
        <v>1934</v>
      </c>
      <c r="B1938" s="86">
        <v>7463</v>
      </c>
      <c r="C1938" s="76" t="s">
        <v>998</v>
      </c>
      <c r="D1938" s="76" t="s">
        <v>829</v>
      </c>
      <c r="E1938" s="76" t="s">
        <v>900</v>
      </c>
      <c r="F1938" s="44" t="s">
        <v>905</v>
      </c>
      <c r="G1938" s="78" t="s">
        <v>662</v>
      </c>
      <c r="H1938" s="86">
        <v>7463</v>
      </c>
      <c r="I1938" s="16">
        <f t="shared" si="1121"/>
        <v>1002</v>
      </c>
      <c r="J1938" s="51">
        <f>VLOOKUP(H1938,'[5]POB PROY 2017'!$D$4:$AP$190,3,FALSE)</f>
        <v>13</v>
      </c>
      <c r="K1938" s="51">
        <v>24</v>
      </c>
      <c r="L1938" s="51">
        <v>15</v>
      </c>
      <c r="M1938" s="51">
        <f>VLOOKUP(H1938,'[5]POB PROY 2017'!$D$4:$AP$190,6,FALSE)</f>
        <v>21</v>
      </c>
      <c r="N1938" s="51">
        <f>VLOOKUP(H1938,'[5]POB PROY 2017'!$D$4:$AP$190,7,FALSE)</f>
        <v>33</v>
      </c>
      <c r="O1938" s="51">
        <f>VLOOKUP(H1938,'[5]POB PROY 2017'!$D$4:$AP$190,8,FALSE)</f>
        <v>21</v>
      </c>
      <c r="P1938" s="51">
        <f>VLOOKUP(H1938,'[5]POB PROY 2017'!$D$4:$AP$190,9,FALSE)</f>
        <v>29</v>
      </c>
      <c r="Q1938" s="51">
        <f>VLOOKUP(H1938,'[5]POB PROY 2017'!$D$4:$AP$190,10,FALSE)</f>
        <v>28</v>
      </c>
      <c r="R1938" s="51">
        <f>VLOOKUP(H1938,'[5]POB PROY 2017'!$D$4:$AP$190,11,FALSE)</f>
        <v>28</v>
      </c>
      <c r="S1938" s="51">
        <f>VLOOKUP(H1938,'[5]POB PROY 2017'!$D$4:$AP$190,12,FALSE)</f>
        <v>27</v>
      </c>
      <c r="T1938" s="51">
        <f>VLOOKUP(H1938,'[5]POB PROY 2017'!$D$4:$AP$190,13,FALSE)</f>
        <v>27</v>
      </c>
      <c r="U1938" s="51">
        <f>VLOOKUP(H1938,'[5]POB PROY 2017'!$D$4:$AP$190,14,FALSE)</f>
        <v>26</v>
      </c>
      <c r="V1938" s="51">
        <f>VLOOKUP(H1938,'[5]POB PROY 2017'!$D$4:$AP$190,15,FALSE)</f>
        <v>25</v>
      </c>
      <c r="W1938" s="51">
        <f>VLOOKUP(H1938,'[5]POB PROY 2017'!$D$4:$AP$190,16,FALSE)</f>
        <v>24</v>
      </c>
      <c r="X1938" s="51">
        <f>VLOOKUP(H1938,'[5]POB PROY 2017'!$D$4:$AP$190,17,FALSE)</f>
        <v>23</v>
      </c>
      <c r="Y1938" s="51">
        <f>VLOOKUP(H1938,'[5]POB PROY 2017'!$D$4:$AP$190,18,FALSE)</f>
        <v>21</v>
      </c>
      <c r="Z1938" s="51">
        <f>VLOOKUP(H1938,'[5]POB PROY 2017'!$D$4:$AP$190,19,FALSE)</f>
        <v>20</v>
      </c>
      <c r="AA1938" s="51">
        <f>VLOOKUP(H1938,'[5]POB PROY 2017'!$D$4:$AP$190,20,FALSE)</f>
        <v>19</v>
      </c>
      <c r="AB1938" s="51">
        <f>VLOOKUP(H1938,'[5]POB PROY 2017'!$D$4:$AP$190,21,FALSE)</f>
        <v>18</v>
      </c>
      <c r="AC1938" s="51">
        <f>VLOOKUP(H1938,'[5]POB PROY 2017'!$D$4:$AP$190,22,FALSE)</f>
        <v>17</v>
      </c>
      <c r="AD1938" s="51">
        <f>VLOOKUP(H1938,'[5]POB PROY 2017'!$D$4:$AP$190,23,FALSE)</f>
        <v>79</v>
      </c>
      <c r="AE1938" s="51">
        <f>VLOOKUP(H1938,'[5]POB PROY 2017'!$D$4:$AP$190,24,FALSE)</f>
        <v>85</v>
      </c>
      <c r="AF1938" s="51">
        <f>VLOOKUP(H1938,'[5]POB PROY 2017'!$D$4:$AP$190,25,FALSE)</f>
        <v>74</v>
      </c>
      <c r="AG1938" s="51">
        <f>VLOOKUP(H1938,'[5]POB PROY 2017'!$D$4:$AP$190,26,FALSE)</f>
        <v>63</v>
      </c>
      <c r="AH1938" s="51">
        <f>VLOOKUP(H1938,'[5]POB PROY 2017'!$D$4:$AP$190,27,FALSE)</f>
        <v>60</v>
      </c>
      <c r="AI1938" s="51">
        <f>VLOOKUP(H1938,'[5]POB PROY 2017'!$D$4:$AP$190,28,FALSE)</f>
        <v>49</v>
      </c>
      <c r="AJ1938" s="51">
        <f>VLOOKUP(H1938,'[5]POB PROY 2017'!$D$4:$AP$190,29,FALSE)</f>
        <v>39</v>
      </c>
      <c r="AK1938" s="51">
        <f>VLOOKUP(H1938,'[5]POB PROY 2017'!$D$4:$AP$190,30,FALSE)</f>
        <v>31</v>
      </c>
      <c r="AL1938" s="51">
        <f>VLOOKUP(H1938,'[5]POB PROY 2017'!$D$4:$AP$190,31,FALSE)</f>
        <v>25</v>
      </c>
      <c r="AM1938" s="51">
        <f>VLOOKUP(H1938,'[5]POB PROY 2017'!$D$4:$AP$190,32,FALSE)</f>
        <v>16</v>
      </c>
      <c r="AN1938" s="51">
        <f>VLOOKUP(H1938,'[5]POB PROY 2017'!$D$4:$AP$190,33,FALSE)</f>
        <v>11</v>
      </c>
      <c r="AO1938" s="51">
        <f>VLOOKUP(H1938,'[5]POB PROY 2017'!$D$4:$AP$190,34,FALSE)</f>
        <v>6</v>
      </c>
      <c r="AP1938" s="51">
        <f>VLOOKUP(H1938,'[5]POB PROY 2017'!$D$4:$AP$190,35,FALSE)</f>
        <v>5</v>
      </c>
      <c r="AQ1938" s="51">
        <f>VLOOKUP(H1938,'[5]POB PROY 2017'!$D$4:$AP$190,36,FALSE)</f>
        <v>61</v>
      </c>
      <c r="AR1938" s="51">
        <f>VLOOKUP(H1938,'[5]POB PROY 2017'!$D$4:$AP$190,37,FALSE)</f>
        <v>44</v>
      </c>
      <c r="AS1938" s="51">
        <f>VLOOKUP(H1938,'[5]POB PROY 2017'!$D$4:$AP$190,38,FALSE)</f>
        <v>187</v>
      </c>
      <c r="AT1938" s="51">
        <f>VLOOKUP(H1938,'[5]POB PROY 2017'!$D$4:$AP$190,39,FALSE)</f>
        <v>25</v>
      </c>
      <c r="AU1938" s="58">
        <v>7463</v>
      </c>
      <c r="AV1938" s="109"/>
      <c r="AW1938" s="109"/>
    </row>
    <row r="1939" spans="1:49" s="33" customFormat="1" ht="12">
      <c r="A1939" s="21">
        <v>1935</v>
      </c>
      <c r="B1939" s="86">
        <v>9968</v>
      </c>
      <c r="C1939" s="76" t="s">
        <v>998</v>
      </c>
      <c r="D1939" s="76" t="s">
        <v>829</v>
      </c>
      <c r="E1939" s="76" t="s">
        <v>900</v>
      </c>
      <c r="F1939" s="44" t="s">
        <v>906</v>
      </c>
      <c r="G1939" s="78" t="s">
        <v>662</v>
      </c>
      <c r="H1939" s="86">
        <v>9968</v>
      </c>
      <c r="I1939" s="16">
        <f t="shared" si="1121"/>
        <v>665</v>
      </c>
      <c r="J1939" s="51">
        <f>VLOOKUP(H1939,'[5]POB PROY 2017'!$D$4:$AP$190,3,FALSE)</f>
        <v>17</v>
      </c>
      <c r="K1939" s="51">
        <v>16</v>
      </c>
      <c r="L1939" s="51">
        <v>15</v>
      </c>
      <c r="M1939" s="51">
        <f>VLOOKUP(H1939,'[5]POB PROY 2017'!$D$4:$AP$190,6,FALSE)</f>
        <v>24</v>
      </c>
      <c r="N1939" s="51">
        <f>VLOOKUP(H1939,'[5]POB PROY 2017'!$D$4:$AP$190,7,FALSE)</f>
        <v>14</v>
      </c>
      <c r="O1939" s="51">
        <f>VLOOKUP(H1939,'[5]POB PROY 2017'!$D$4:$AP$190,8,FALSE)</f>
        <v>15</v>
      </c>
      <c r="P1939" s="51">
        <f>VLOOKUP(H1939,'[5]POB PROY 2017'!$D$4:$AP$190,9,FALSE)</f>
        <v>18</v>
      </c>
      <c r="Q1939" s="51">
        <f>VLOOKUP(H1939,'[5]POB PROY 2017'!$D$4:$AP$190,10,FALSE)</f>
        <v>18</v>
      </c>
      <c r="R1939" s="51">
        <f>VLOOKUP(H1939,'[5]POB PROY 2017'!$D$4:$AP$190,11,FALSE)</f>
        <v>18</v>
      </c>
      <c r="S1939" s="51">
        <f>VLOOKUP(H1939,'[5]POB PROY 2017'!$D$4:$AP$190,12,FALSE)</f>
        <v>18</v>
      </c>
      <c r="T1939" s="51">
        <f>VLOOKUP(H1939,'[5]POB PROY 2017'!$D$4:$AP$190,13,FALSE)</f>
        <v>17</v>
      </c>
      <c r="U1939" s="51">
        <f>VLOOKUP(H1939,'[5]POB PROY 2017'!$D$4:$AP$190,14,FALSE)</f>
        <v>17</v>
      </c>
      <c r="V1939" s="51">
        <f>VLOOKUP(H1939,'[5]POB PROY 2017'!$D$4:$AP$190,15,FALSE)</f>
        <v>16</v>
      </c>
      <c r="W1939" s="51">
        <f>VLOOKUP(H1939,'[5]POB PROY 2017'!$D$4:$AP$190,16,FALSE)</f>
        <v>15</v>
      </c>
      <c r="X1939" s="51">
        <f>VLOOKUP(H1939,'[5]POB PROY 2017'!$D$4:$AP$190,17,FALSE)</f>
        <v>15</v>
      </c>
      <c r="Y1939" s="51">
        <f>VLOOKUP(H1939,'[5]POB PROY 2017'!$D$4:$AP$190,18,FALSE)</f>
        <v>14</v>
      </c>
      <c r="Z1939" s="51">
        <f>VLOOKUP(H1939,'[5]POB PROY 2017'!$D$4:$AP$190,19,FALSE)</f>
        <v>13</v>
      </c>
      <c r="AA1939" s="51">
        <f>VLOOKUP(H1939,'[5]POB PROY 2017'!$D$4:$AP$190,20,FALSE)</f>
        <v>12</v>
      </c>
      <c r="AB1939" s="51">
        <f>VLOOKUP(H1939,'[5]POB PROY 2017'!$D$4:$AP$190,21,FALSE)</f>
        <v>12</v>
      </c>
      <c r="AC1939" s="51">
        <f>VLOOKUP(H1939,'[5]POB PROY 2017'!$D$4:$AP$190,22,FALSE)</f>
        <v>11</v>
      </c>
      <c r="AD1939" s="51">
        <f>VLOOKUP(H1939,'[5]POB PROY 2017'!$D$4:$AP$190,23,FALSE)</f>
        <v>51</v>
      </c>
      <c r="AE1939" s="51">
        <f>VLOOKUP(H1939,'[5]POB PROY 2017'!$D$4:$AP$190,24,FALSE)</f>
        <v>55</v>
      </c>
      <c r="AF1939" s="51">
        <f>VLOOKUP(H1939,'[5]POB PROY 2017'!$D$4:$AP$190,25,FALSE)</f>
        <v>48</v>
      </c>
      <c r="AG1939" s="51">
        <f>VLOOKUP(H1939,'[5]POB PROY 2017'!$D$4:$AP$190,26,FALSE)</f>
        <v>41</v>
      </c>
      <c r="AH1939" s="51">
        <f>VLOOKUP(H1939,'[5]POB PROY 2017'!$D$4:$AP$190,27,FALSE)</f>
        <v>39</v>
      </c>
      <c r="AI1939" s="51">
        <f>VLOOKUP(H1939,'[5]POB PROY 2017'!$D$4:$AP$190,28,FALSE)</f>
        <v>31</v>
      </c>
      <c r="AJ1939" s="51">
        <f>VLOOKUP(H1939,'[5]POB PROY 2017'!$D$4:$AP$190,29,FALSE)</f>
        <v>25</v>
      </c>
      <c r="AK1939" s="51">
        <f>VLOOKUP(H1939,'[5]POB PROY 2017'!$D$4:$AP$190,30,FALSE)</f>
        <v>20</v>
      </c>
      <c r="AL1939" s="51">
        <f>VLOOKUP(H1939,'[5]POB PROY 2017'!$D$4:$AP$190,31,FALSE)</f>
        <v>16</v>
      </c>
      <c r="AM1939" s="51">
        <f>VLOOKUP(H1939,'[5]POB PROY 2017'!$D$4:$AP$190,32,FALSE)</f>
        <v>10</v>
      </c>
      <c r="AN1939" s="51">
        <f>VLOOKUP(H1939,'[5]POB PROY 2017'!$D$4:$AP$190,33,FALSE)</f>
        <v>7</v>
      </c>
      <c r="AO1939" s="51">
        <f>VLOOKUP(H1939,'[5]POB PROY 2017'!$D$4:$AP$190,34,FALSE)</f>
        <v>4</v>
      </c>
      <c r="AP1939" s="51">
        <f>VLOOKUP(H1939,'[5]POB PROY 2017'!$D$4:$AP$190,35,FALSE)</f>
        <v>3</v>
      </c>
      <c r="AQ1939" s="51">
        <f>VLOOKUP(H1939,'[5]POB PROY 2017'!$D$4:$AP$190,36,FALSE)</f>
        <v>40</v>
      </c>
      <c r="AR1939" s="51">
        <f>VLOOKUP(H1939,'[5]POB PROY 2017'!$D$4:$AP$190,37,FALSE)</f>
        <v>28</v>
      </c>
      <c r="AS1939" s="51">
        <f>VLOOKUP(H1939,'[5]POB PROY 2017'!$D$4:$AP$190,38,FALSE)</f>
        <v>121</v>
      </c>
      <c r="AT1939" s="51">
        <f>VLOOKUP(H1939,'[5]POB PROY 2017'!$D$4:$AP$190,39,FALSE)</f>
        <v>18</v>
      </c>
      <c r="AU1939" s="58">
        <v>9968</v>
      </c>
      <c r="AV1939" s="109"/>
      <c r="AW1939" s="109"/>
    </row>
    <row r="1940" spans="1:49" s="66" customFormat="1" ht="12">
      <c r="A1940" s="6">
        <v>1936</v>
      </c>
      <c r="B1940" s="80"/>
      <c r="C1940" s="82"/>
      <c r="D1940" s="82"/>
      <c r="E1940" s="82"/>
      <c r="F1940" s="81" t="s">
        <v>1130</v>
      </c>
      <c r="G1940" s="82"/>
      <c r="H1940" s="82"/>
      <c r="I1940" s="106">
        <f t="shared" ref="I1940:AT1940" si="1126">SUM(I1941:I1953)</f>
        <v>1481684.9710012819</v>
      </c>
      <c r="J1940" s="82">
        <f t="shared" si="1126"/>
        <v>25415</v>
      </c>
      <c r="K1940" s="82">
        <f t="shared" si="1126"/>
        <v>26720</v>
      </c>
      <c r="L1940" s="82">
        <f t="shared" si="1126"/>
        <v>27871</v>
      </c>
      <c r="M1940" s="82">
        <f t="shared" si="1126"/>
        <v>28442.971001281869</v>
      </c>
      <c r="N1940" s="82">
        <f t="shared" si="1126"/>
        <v>28216</v>
      </c>
      <c r="O1940" s="82">
        <f t="shared" si="1126"/>
        <v>28230</v>
      </c>
      <c r="P1940" s="82">
        <f t="shared" si="1126"/>
        <v>30764</v>
      </c>
      <c r="Q1940" s="82">
        <f t="shared" si="1126"/>
        <v>31182</v>
      </c>
      <c r="R1940" s="82">
        <f t="shared" si="1126"/>
        <v>31421</v>
      </c>
      <c r="S1940" s="82">
        <f t="shared" si="1126"/>
        <v>31024</v>
      </c>
      <c r="T1940" s="82">
        <f t="shared" si="1126"/>
        <v>31508</v>
      </c>
      <c r="U1940" s="82">
        <f t="shared" si="1126"/>
        <v>31754</v>
      </c>
      <c r="V1940" s="82">
        <f t="shared" si="1126"/>
        <v>31179</v>
      </c>
      <c r="W1940" s="82">
        <f t="shared" si="1126"/>
        <v>30560</v>
      </c>
      <c r="X1940" s="82">
        <f t="shared" si="1126"/>
        <v>29634</v>
      </c>
      <c r="Y1940" s="82">
        <f t="shared" si="1126"/>
        <v>28662</v>
      </c>
      <c r="Z1940" s="82">
        <f t="shared" si="1126"/>
        <v>28477</v>
      </c>
      <c r="AA1940" s="82">
        <f t="shared" si="1126"/>
        <v>27308</v>
      </c>
      <c r="AB1940" s="82">
        <f t="shared" si="1126"/>
        <v>26563</v>
      </c>
      <c r="AC1940" s="82">
        <f t="shared" si="1126"/>
        <v>25961</v>
      </c>
      <c r="AD1940" s="82">
        <f t="shared" si="1126"/>
        <v>121615</v>
      </c>
      <c r="AE1940" s="82">
        <f t="shared" si="1126"/>
        <v>121031</v>
      </c>
      <c r="AF1940" s="82">
        <f t="shared" si="1126"/>
        <v>116291</v>
      </c>
      <c r="AG1940" s="82">
        <f t="shared" si="1126"/>
        <v>105331</v>
      </c>
      <c r="AH1940" s="82">
        <f t="shared" si="1126"/>
        <v>95022</v>
      </c>
      <c r="AI1940" s="82">
        <f t="shared" si="1126"/>
        <v>80400</v>
      </c>
      <c r="AJ1940" s="82">
        <f t="shared" si="1126"/>
        <v>65913</v>
      </c>
      <c r="AK1940" s="82">
        <f t="shared" si="1126"/>
        <v>53726</v>
      </c>
      <c r="AL1940" s="82">
        <f t="shared" si="1126"/>
        <v>43508</v>
      </c>
      <c r="AM1940" s="82">
        <f t="shared" si="1126"/>
        <v>34429</v>
      </c>
      <c r="AN1940" s="82">
        <f t="shared" si="1126"/>
        <v>26003</v>
      </c>
      <c r="AO1940" s="82">
        <f t="shared" si="1126"/>
        <v>18490</v>
      </c>
      <c r="AP1940" s="82">
        <f t="shared" si="1126"/>
        <v>19034</v>
      </c>
      <c r="AQ1940" s="82">
        <f t="shared" si="1126"/>
        <v>74949.86</v>
      </c>
      <c r="AR1940" s="82">
        <f t="shared" si="1126"/>
        <v>68343.600000000006</v>
      </c>
      <c r="AS1940" s="82">
        <f t="shared" si="1126"/>
        <v>325497.23</v>
      </c>
      <c r="AT1940" s="82">
        <f t="shared" si="1126"/>
        <v>30688</v>
      </c>
      <c r="AV1940" s="115"/>
      <c r="AW1940" s="115"/>
    </row>
    <row r="1941" spans="1:49" s="33" customFormat="1" ht="12">
      <c r="A1941" s="21">
        <v>1937</v>
      </c>
      <c r="B1941" s="67"/>
      <c r="C1941" s="67"/>
      <c r="D1941" s="67"/>
      <c r="E1941" s="67"/>
      <c r="F1941" s="68" t="s">
        <v>1004</v>
      </c>
      <c r="G1941" s="69"/>
      <c r="H1941" s="69"/>
      <c r="I1941" s="103">
        <f t="shared" ref="I1941:AT1941" si="1127">I949</f>
        <v>364218</v>
      </c>
      <c r="J1941" s="69">
        <f t="shared" si="1127"/>
        <v>6700</v>
      </c>
      <c r="K1941" s="69">
        <f t="shared" si="1127"/>
        <v>7062</v>
      </c>
      <c r="L1941" s="69">
        <f t="shared" si="1127"/>
        <v>7029</v>
      </c>
      <c r="M1941" s="69">
        <f t="shared" si="1127"/>
        <v>7007</v>
      </c>
      <c r="N1941" s="69">
        <f t="shared" si="1127"/>
        <v>6795</v>
      </c>
      <c r="O1941" s="69">
        <f t="shared" si="1127"/>
        <v>6799</v>
      </c>
      <c r="P1941" s="69">
        <f t="shared" si="1127"/>
        <v>7594</v>
      </c>
      <c r="Q1941" s="69">
        <f t="shared" si="1127"/>
        <v>7619</v>
      </c>
      <c r="R1941" s="69">
        <f t="shared" si="1127"/>
        <v>7600</v>
      </c>
      <c r="S1941" s="69">
        <f t="shared" si="1127"/>
        <v>7275</v>
      </c>
      <c r="T1941" s="69">
        <f t="shared" si="1127"/>
        <v>7338</v>
      </c>
      <c r="U1941" s="69">
        <f t="shared" si="1127"/>
        <v>7153</v>
      </c>
      <c r="V1941" s="69">
        <f t="shared" si="1127"/>
        <v>7107</v>
      </c>
      <c r="W1941" s="69">
        <f t="shared" si="1127"/>
        <v>7028</v>
      </c>
      <c r="X1941" s="69">
        <f t="shared" si="1127"/>
        <v>6774</v>
      </c>
      <c r="Y1941" s="69">
        <f t="shared" si="1127"/>
        <v>6375</v>
      </c>
      <c r="Z1941" s="69">
        <f t="shared" si="1127"/>
        <v>6478</v>
      </c>
      <c r="AA1941" s="69">
        <f t="shared" si="1127"/>
        <v>6416</v>
      </c>
      <c r="AB1941" s="69">
        <f t="shared" si="1127"/>
        <v>6482</v>
      </c>
      <c r="AC1941" s="69">
        <f t="shared" si="1127"/>
        <v>6454</v>
      </c>
      <c r="AD1941" s="69">
        <f t="shared" si="1127"/>
        <v>31995</v>
      </c>
      <c r="AE1941" s="69">
        <f t="shared" si="1127"/>
        <v>31985</v>
      </c>
      <c r="AF1941" s="69">
        <f t="shared" si="1127"/>
        <v>30450</v>
      </c>
      <c r="AG1941" s="69">
        <f t="shared" si="1127"/>
        <v>26631</v>
      </c>
      <c r="AH1941" s="69">
        <f t="shared" si="1127"/>
        <v>23016</v>
      </c>
      <c r="AI1941" s="69">
        <f t="shared" si="1127"/>
        <v>18838</v>
      </c>
      <c r="AJ1941" s="69">
        <f t="shared" si="1127"/>
        <v>15769</v>
      </c>
      <c r="AK1941" s="69">
        <f t="shared" si="1127"/>
        <v>12871</v>
      </c>
      <c r="AL1941" s="69">
        <f t="shared" si="1127"/>
        <v>10287</v>
      </c>
      <c r="AM1941" s="69">
        <f t="shared" si="1127"/>
        <v>8114</v>
      </c>
      <c r="AN1941" s="69">
        <f t="shared" si="1127"/>
        <v>6092</v>
      </c>
      <c r="AO1941" s="69">
        <f t="shared" si="1127"/>
        <v>4223</v>
      </c>
      <c r="AP1941" s="69">
        <f t="shared" si="1127"/>
        <v>4862</v>
      </c>
      <c r="AQ1941" s="69">
        <f t="shared" si="1127"/>
        <v>16992</v>
      </c>
      <c r="AR1941" s="69">
        <f t="shared" si="1127"/>
        <v>17069</v>
      </c>
      <c r="AS1941" s="69">
        <f t="shared" si="1127"/>
        <v>87974</v>
      </c>
      <c r="AT1941" s="69">
        <f t="shared" si="1127"/>
        <v>6094</v>
      </c>
      <c r="AV1941" s="109"/>
      <c r="AW1941" s="109"/>
    </row>
    <row r="1942" spans="1:49" s="33" customFormat="1" ht="12">
      <c r="A1942" s="21">
        <v>1938</v>
      </c>
      <c r="B1942" s="67"/>
      <c r="C1942" s="67"/>
      <c r="D1942" s="67"/>
      <c r="E1942" s="67"/>
      <c r="F1942" s="68" t="s">
        <v>1005</v>
      </c>
      <c r="G1942" s="69"/>
      <c r="H1942" s="69"/>
      <c r="I1942" s="103">
        <f t="shared" ref="I1942:AT1942" si="1128">I1029</f>
        <v>80155</v>
      </c>
      <c r="J1942" s="69">
        <f t="shared" si="1128"/>
        <v>1849</v>
      </c>
      <c r="K1942" s="69">
        <f t="shared" si="1128"/>
        <v>1986</v>
      </c>
      <c r="L1942" s="69">
        <f t="shared" si="1128"/>
        <v>1938</v>
      </c>
      <c r="M1942" s="69">
        <f t="shared" si="1128"/>
        <v>1991</v>
      </c>
      <c r="N1942" s="69">
        <f t="shared" si="1128"/>
        <v>1972</v>
      </c>
      <c r="O1942" s="69">
        <f t="shared" si="1128"/>
        <v>1983</v>
      </c>
      <c r="P1942" s="69">
        <f t="shared" si="1128"/>
        <v>1884</v>
      </c>
      <c r="Q1942" s="69">
        <f t="shared" si="1128"/>
        <v>1861</v>
      </c>
      <c r="R1942" s="69">
        <f t="shared" si="1128"/>
        <v>1868</v>
      </c>
      <c r="S1942" s="69">
        <f t="shared" si="1128"/>
        <v>1848</v>
      </c>
      <c r="T1942" s="69">
        <f t="shared" si="1128"/>
        <v>1850</v>
      </c>
      <c r="U1942" s="69">
        <f t="shared" si="1128"/>
        <v>1860</v>
      </c>
      <c r="V1942" s="69">
        <f t="shared" si="1128"/>
        <v>1794</v>
      </c>
      <c r="W1942" s="69">
        <f t="shared" si="1128"/>
        <v>1775</v>
      </c>
      <c r="X1942" s="69">
        <f t="shared" si="1128"/>
        <v>1679</v>
      </c>
      <c r="Y1942" s="69">
        <f t="shared" si="1128"/>
        <v>1650</v>
      </c>
      <c r="Z1942" s="69">
        <f t="shared" si="1128"/>
        <v>1600</v>
      </c>
      <c r="AA1942" s="69">
        <f t="shared" si="1128"/>
        <v>1492</v>
      </c>
      <c r="AB1942" s="69">
        <f t="shared" si="1128"/>
        <v>1404</v>
      </c>
      <c r="AC1942" s="69">
        <f t="shared" si="1128"/>
        <v>1396</v>
      </c>
      <c r="AD1942" s="69">
        <f t="shared" si="1128"/>
        <v>6309</v>
      </c>
      <c r="AE1942" s="69">
        <f t="shared" si="1128"/>
        <v>5744</v>
      </c>
      <c r="AF1942" s="69">
        <f t="shared" si="1128"/>
        <v>5364</v>
      </c>
      <c r="AG1942" s="69">
        <f t="shared" si="1128"/>
        <v>4971</v>
      </c>
      <c r="AH1942" s="69">
        <f t="shared" si="1128"/>
        <v>4620</v>
      </c>
      <c r="AI1942" s="69">
        <f t="shared" si="1128"/>
        <v>3801</v>
      </c>
      <c r="AJ1942" s="69">
        <f t="shared" si="1128"/>
        <v>3267</v>
      </c>
      <c r="AK1942" s="69">
        <f t="shared" si="1128"/>
        <v>2776</v>
      </c>
      <c r="AL1942" s="69">
        <f t="shared" si="1128"/>
        <v>2157</v>
      </c>
      <c r="AM1942" s="69">
        <f t="shared" si="1128"/>
        <v>1833</v>
      </c>
      <c r="AN1942" s="69">
        <f t="shared" si="1128"/>
        <v>1447</v>
      </c>
      <c r="AO1942" s="69">
        <f t="shared" si="1128"/>
        <v>1102</v>
      </c>
      <c r="AP1942" s="69">
        <f t="shared" si="1128"/>
        <v>1084</v>
      </c>
      <c r="AQ1942" s="69">
        <f t="shared" si="1128"/>
        <v>4300</v>
      </c>
      <c r="AR1942" s="69">
        <f t="shared" si="1128"/>
        <v>3997</v>
      </c>
      <c r="AS1942" s="69">
        <f t="shared" si="1128"/>
        <v>16637</v>
      </c>
      <c r="AT1942" s="69">
        <f t="shared" si="1128"/>
        <v>2450</v>
      </c>
      <c r="AV1942" s="109"/>
      <c r="AW1942" s="109"/>
    </row>
    <row r="1943" spans="1:49" s="33" customFormat="1" ht="12">
      <c r="A1943" s="6">
        <v>1939</v>
      </c>
      <c r="B1943" s="67"/>
      <c r="C1943" s="67"/>
      <c r="D1943" s="67"/>
      <c r="E1943" s="67"/>
      <c r="F1943" s="68" t="s">
        <v>1006</v>
      </c>
      <c r="G1943" s="69"/>
      <c r="H1943" s="69"/>
      <c r="I1943" s="103">
        <f t="shared" ref="I1943:AT1943" si="1129">I1060</f>
        <v>94793</v>
      </c>
      <c r="J1943" s="69">
        <f t="shared" si="1129"/>
        <v>1580</v>
      </c>
      <c r="K1943" s="69">
        <f t="shared" si="1129"/>
        <v>1576</v>
      </c>
      <c r="L1943" s="69">
        <f t="shared" si="1129"/>
        <v>1785</v>
      </c>
      <c r="M1943" s="69">
        <f t="shared" si="1129"/>
        <v>1832</v>
      </c>
      <c r="N1943" s="69">
        <f t="shared" si="1129"/>
        <v>1947</v>
      </c>
      <c r="O1943" s="69">
        <f t="shared" si="1129"/>
        <v>1730</v>
      </c>
      <c r="P1943" s="69">
        <f t="shared" si="1129"/>
        <v>2030</v>
      </c>
      <c r="Q1943" s="69">
        <f t="shared" si="1129"/>
        <v>2077</v>
      </c>
      <c r="R1943" s="69">
        <f t="shared" si="1129"/>
        <v>2126</v>
      </c>
      <c r="S1943" s="69">
        <f t="shared" si="1129"/>
        <v>2177</v>
      </c>
      <c r="T1943" s="69">
        <f t="shared" si="1129"/>
        <v>2221</v>
      </c>
      <c r="U1943" s="69">
        <f t="shared" si="1129"/>
        <v>2276</v>
      </c>
      <c r="V1943" s="69">
        <f t="shared" si="1129"/>
        <v>2278</v>
      </c>
      <c r="W1943" s="69">
        <f t="shared" si="1129"/>
        <v>2214</v>
      </c>
      <c r="X1943" s="69">
        <f t="shared" si="1129"/>
        <v>2104</v>
      </c>
      <c r="Y1943" s="69">
        <f t="shared" si="1129"/>
        <v>1996</v>
      </c>
      <c r="Z1943" s="69">
        <f t="shared" si="1129"/>
        <v>1885</v>
      </c>
      <c r="AA1943" s="69">
        <f t="shared" si="1129"/>
        <v>1782</v>
      </c>
      <c r="AB1943" s="69">
        <f t="shared" si="1129"/>
        <v>1695</v>
      </c>
      <c r="AC1943" s="69">
        <f t="shared" si="1129"/>
        <v>1628</v>
      </c>
      <c r="AD1943" s="69">
        <f t="shared" si="1129"/>
        <v>7311</v>
      </c>
      <c r="AE1943" s="69">
        <f t="shared" si="1129"/>
        <v>7455</v>
      </c>
      <c r="AF1943" s="69">
        <f t="shared" si="1129"/>
        <v>6975</v>
      </c>
      <c r="AG1943" s="69">
        <f t="shared" si="1129"/>
        <v>6310</v>
      </c>
      <c r="AH1943" s="69">
        <f t="shared" si="1129"/>
        <v>6047</v>
      </c>
      <c r="AI1943" s="69">
        <f t="shared" si="1129"/>
        <v>5041</v>
      </c>
      <c r="AJ1943" s="69">
        <f t="shared" si="1129"/>
        <v>4045</v>
      </c>
      <c r="AK1943" s="69">
        <f t="shared" si="1129"/>
        <v>3349</v>
      </c>
      <c r="AL1943" s="69">
        <f t="shared" si="1129"/>
        <v>2942</v>
      </c>
      <c r="AM1943" s="69">
        <f t="shared" si="1129"/>
        <v>2400</v>
      </c>
      <c r="AN1943" s="69">
        <f t="shared" si="1129"/>
        <v>1742</v>
      </c>
      <c r="AO1943" s="69">
        <f t="shared" si="1129"/>
        <v>1233</v>
      </c>
      <c r="AP1943" s="69">
        <f t="shared" si="1129"/>
        <v>1004</v>
      </c>
      <c r="AQ1943" s="69">
        <f t="shared" si="1129"/>
        <v>5325</v>
      </c>
      <c r="AR1943" s="69">
        <f t="shared" si="1129"/>
        <v>4763</v>
      </c>
      <c r="AS1943" s="69">
        <f t="shared" si="1129"/>
        <v>21135</v>
      </c>
      <c r="AT1943" s="69">
        <f t="shared" si="1129"/>
        <v>1850</v>
      </c>
      <c r="AV1943" s="109"/>
      <c r="AW1943" s="109"/>
    </row>
    <row r="1944" spans="1:49" s="33" customFormat="1" ht="12">
      <c r="A1944" s="21">
        <v>1940</v>
      </c>
      <c r="B1944" s="67"/>
      <c r="C1944" s="67"/>
      <c r="D1944" s="67"/>
      <c r="E1944" s="67"/>
      <c r="F1944" s="68" t="s">
        <v>1007</v>
      </c>
      <c r="G1944" s="69"/>
      <c r="H1944" s="69"/>
      <c r="I1944" s="103">
        <f t="shared" ref="I1944:AT1944" si="1130">I1120</f>
        <v>31531</v>
      </c>
      <c r="J1944" s="69">
        <f t="shared" si="1130"/>
        <v>360</v>
      </c>
      <c r="K1944" s="69">
        <f t="shared" si="1130"/>
        <v>445</v>
      </c>
      <c r="L1944" s="69">
        <f t="shared" si="1130"/>
        <v>488</v>
      </c>
      <c r="M1944" s="69">
        <f t="shared" si="1130"/>
        <v>500</v>
      </c>
      <c r="N1944" s="69">
        <f t="shared" si="1130"/>
        <v>513</v>
      </c>
      <c r="O1944" s="69">
        <f t="shared" si="1130"/>
        <v>513</v>
      </c>
      <c r="P1944" s="69">
        <f t="shared" si="1130"/>
        <v>558</v>
      </c>
      <c r="Q1944" s="69">
        <f t="shared" si="1130"/>
        <v>567</v>
      </c>
      <c r="R1944" s="69">
        <f t="shared" si="1130"/>
        <v>571</v>
      </c>
      <c r="S1944" s="69">
        <f t="shared" si="1130"/>
        <v>577</v>
      </c>
      <c r="T1944" s="69">
        <f t="shared" si="1130"/>
        <v>583</v>
      </c>
      <c r="U1944" s="69">
        <f t="shared" si="1130"/>
        <v>594</v>
      </c>
      <c r="V1944" s="69">
        <f t="shared" si="1130"/>
        <v>590</v>
      </c>
      <c r="W1944" s="69">
        <f t="shared" si="1130"/>
        <v>577</v>
      </c>
      <c r="X1944" s="69">
        <f t="shared" si="1130"/>
        <v>564</v>
      </c>
      <c r="Y1944" s="69">
        <f t="shared" si="1130"/>
        <v>541</v>
      </c>
      <c r="Z1944" s="69">
        <f t="shared" si="1130"/>
        <v>524</v>
      </c>
      <c r="AA1944" s="69">
        <f t="shared" si="1130"/>
        <v>508</v>
      </c>
      <c r="AB1944" s="69">
        <f t="shared" si="1130"/>
        <v>497</v>
      </c>
      <c r="AC1944" s="69">
        <f t="shared" si="1130"/>
        <v>482</v>
      </c>
      <c r="AD1944" s="69">
        <f t="shared" si="1130"/>
        <v>2310</v>
      </c>
      <c r="AE1944" s="69">
        <f t="shared" si="1130"/>
        <v>2329</v>
      </c>
      <c r="AF1944" s="69">
        <f t="shared" si="1130"/>
        <v>2590</v>
      </c>
      <c r="AG1944" s="69">
        <f t="shared" si="1130"/>
        <v>2330</v>
      </c>
      <c r="AH1944" s="69">
        <f t="shared" si="1130"/>
        <v>2207</v>
      </c>
      <c r="AI1944" s="69">
        <f t="shared" si="1130"/>
        <v>2064</v>
      </c>
      <c r="AJ1944" s="69">
        <f t="shared" si="1130"/>
        <v>1768</v>
      </c>
      <c r="AK1944" s="69">
        <f t="shared" si="1130"/>
        <v>1379</v>
      </c>
      <c r="AL1944" s="69">
        <f t="shared" si="1130"/>
        <v>1145</v>
      </c>
      <c r="AM1944" s="69">
        <f t="shared" si="1130"/>
        <v>1004</v>
      </c>
      <c r="AN1944" s="69">
        <f t="shared" si="1130"/>
        <v>764</v>
      </c>
      <c r="AO1944" s="69">
        <f t="shared" si="1130"/>
        <v>585</v>
      </c>
      <c r="AP1944" s="69">
        <f t="shared" si="1130"/>
        <v>504</v>
      </c>
      <c r="AQ1944" s="69">
        <f t="shared" si="1130"/>
        <v>1396</v>
      </c>
      <c r="AR1944" s="69">
        <f t="shared" si="1130"/>
        <v>1353</v>
      </c>
      <c r="AS1944" s="69">
        <f t="shared" si="1130"/>
        <v>7468</v>
      </c>
      <c r="AT1944" s="69">
        <f t="shared" si="1130"/>
        <v>573</v>
      </c>
      <c r="AV1944" s="109"/>
      <c r="AW1944" s="109"/>
    </row>
    <row r="1945" spans="1:49" s="33" customFormat="1" ht="12">
      <c r="A1945" s="21">
        <v>1941</v>
      </c>
      <c r="B1945" s="67"/>
      <c r="C1945" s="67"/>
      <c r="D1945" s="67"/>
      <c r="E1945" s="67"/>
      <c r="F1945" s="68" t="s">
        <v>1008</v>
      </c>
      <c r="G1945" s="69"/>
      <c r="H1945" s="69"/>
      <c r="I1945" s="103">
        <f t="shared" ref="I1945:AT1945" si="1131">I1152</f>
        <v>53361</v>
      </c>
      <c r="J1945" s="69">
        <f t="shared" si="1131"/>
        <v>1062</v>
      </c>
      <c r="K1945" s="69">
        <f t="shared" si="1131"/>
        <v>1006</v>
      </c>
      <c r="L1945" s="69">
        <f t="shared" si="1131"/>
        <v>1010</v>
      </c>
      <c r="M1945" s="69">
        <f t="shared" si="1131"/>
        <v>1108</v>
      </c>
      <c r="N1945" s="69">
        <f t="shared" si="1131"/>
        <v>1061</v>
      </c>
      <c r="O1945" s="69">
        <f t="shared" si="1131"/>
        <v>1031</v>
      </c>
      <c r="P1945" s="69">
        <f t="shared" si="1131"/>
        <v>1084</v>
      </c>
      <c r="Q1945" s="69">
        <f t="shared" si="1131"/>
        <v>1090</v>
      </c>
      <c r="R1945" s="69">
        <f t="shared" si="1131"/>
        <v>1114</v>
      </c>
      <c r="S1945" s="69">
        <f t="shared" si="1131"/>
        <v>1109</v>
      </c>
      <c r="T1945" s="69">
        <f t="shared" si="1131"/>
        <v>1121</v>
      </c>
      <c r="U1945" s="69">
        <f t="shared" si="1131"/>
        <v>1143</v>
      </c>
      <c r="V1945" s="69">
        <f t="shared" si="1131"/>
        <v>1123</v>
      </c>
      <c r="W1945" s="69">
        <f t="shared" si="1131"/>
        <v>1082</v>
      </c>
      <c r="X1945" s="69">
        <f t="shared" si="1131"/>
        <v>1062</v>
      </c>
      <c r="Y1945" s="69">
        <f t="shared" si="1131"/>
        <v>1006</v>
      </c>
      <c r="Z1945" s="69">
        <f t="shared" si="1131"/>
        <v>967</v>
      </c>
      <c r="AA1945" s="69">
        <f t="shared" si="1131"/>
        <v>940</v>
      </c>
      <c r="AB1945" s="69">
        <f t="shared" si="1131"/>
        <v>917</v>
      </c>
      <c r="AC1945" s="69">
        <f t="shared" si="1131"/>
        <v>873</v>
      </c>
      <c r="AD1945" s="69">
        <f t="shared" si="1131"/>
        <v>4126</v>
      </c>
      <c r="AE1945" s="69">
        <f t="shared" si="1131"/>
        <v>4046</v>
      </c>
      <c r="AF1945" s="69">
        <f t="shared" si="1131"/>
        <v>3958</v>
      </c>
      <c r="AG1945" s="69">
        <f t="shared" si="1131"/>
        <v>3507</v>
      </c>
      <c r="AH1945" s="69">
        <f t="shared" si="1131"/>
        <v>3384</v>
      </c>
      <c r="AI1945" s="69">
        <f t="shared" si="1131"/>
        <v>2974</v>
      </c>
      <c r="AJ1945" s="69">
        <f t="shared" si="1131"/>
        <v>2514</v>
      </c>
      <c r="AK1945" s="69">
        <f t="shared" si="1131"/>
        <v>2049</v>
      </c>
      <c r="AL1945" s="69">
        <f t="shared" si="1131"/>
        <v>1685</v>
      </c>
      <c r="AM1945" s="69">
        <f t="shared" si="1131"/>
        <v>1354</v>
      </c>
      <c r="AN1945" s="69">
        <f t="shared" si="1131"/>
        <v>1132</v>
      </c>
      <c r="AO1945" s="69">
        <f t="shared" si="1131"/>
        <v>861</v>
      </c>
      <c r="AP1945" s="69">
        <f t="shared" si="1131"/>
        <v>862</v>
      </c>
      <c r="AQ1945" s="69">
        <f t="shared" si="1131"/>
        <v>2655</v>
      </c>
      <c r="AR1945" s="69">
        <f t="shared" si="1131"/>
        <v>2493</v>
      </c>
      <c r="AS1945" s="69">
        <f t="shared" si="1131"/>
        <v>11877</v>
      </c>
      <c r="AT1945" s="69">
        <f t="shared" si="1131"/>
        <v>1468</v>
      </c>
      <c r="AV1945" s="109"/>
      <c r="AW1945" s="109"/>
    </row>
    <row r="1946" spans="1:49" s="33" customFormat="1" ht="12">
      <c r="A1946" s="6">
        <v>1942</v>
      </c>
      <c r="B1946" s="67"/>
      <c r="C1946" s="67"/>
      <c r="D1946" s="67"/>
      <c r="E1946" s="67"/>
      <c r="F1946" s="68" t="s">
        <v>1009</v>
      </c>
      <c r="G1946" s="69"/>
      <c r="H1946" s="69"/>
      <c r="I1946" s="103">
        <f t="shared" ref="I1946:AT1946" si="1132">I1183</f>
        <v>50975</v>
      </c>
      <c r="J1946" s="69">
        <f t="shared" si="1132"/>
        <v>622</v>
      </c>
      <c r="K1946" s="69">
        <f t="shared" si="1132"/>
        <v>724</v>
      </c>
      <c r="L1946" s="69">
        <f t="shared" si="1132"/>
        <v>800</v>
      </c>
      <c r="M1946" s="69">
        <f t="shared" si="1132"/>
        <v>835</v>
      </c>
      <c r="N1946" s="69">
        <f t="shared" si="1132"/>
        <v>796</v>
      </c>
      <c r="O1946" s="69">
        <f t="shared" si="1132"/>
        <v>895</v>
      </c>
      <c r="P1946" s="69">
        <f t="shared" si="1132"/>
        <v>863</v>
      </c>
      <c r="Q1946" s="69">
        <f t="shared" si="1132"/>
        <v>851</v>
      </c>
      <c r="R1946" s="69">
        <f t="shared" si="1132"/>
        <v>901</v>
      </c>
      <c r="S1946" s="69">
        <f t="shared" si="1132"/>
        <v>932</v>
      </c>
      <c r="T1946" s="69">
        <f t="shared" si="1132"/>
        <v>889</v>
      </c>
      <c r="U1946" s="69">
        <f t="shared" si="1132"/>
        <v>995</v>
      </c>
      <c r="V1946" s="69">
        <f t="shared" si="1132"/>
        <v>980</v>
      </c>
      <c r="W1946" s="69">
        <f t="shared" si="1132"/>
        <v>951</v>
      </c>
      <c r="X1946" s="69">
        <f t="shared" si="1132"/>
        <v>939</v>
      </c>
      <c r="Y1946" s="69">
        <f t="shared" si="1132"/>
        <v>918</v>
      </c>
      <c r="Z1946" s="69">
        <f t="shared" si="1132"/>
        <v>909</v>
      </c>
      <c r="AA1946" s="69">
        <f t="shared" si="1132"/>
        <v>859</v>
      </c>
      <c r="AB1946" s="69">
        <f t="shared" si="1132"/>
        <v>822</v>
      </c>
      <c r="AC1946" s="69">
        <f t="shared" si="1132"/>
        <v>804</v>
      </c>
      <c r="AD1946" s="69">
        <f t="shared" si="1132"/>
        <v>3653</v>
      </c>
      <c r="AE1946" s="69">
        <f t="shared" si="1132"/>
        <v>3792</v>
      </c>
      <c r="AF1946" s="69">
        <f t="shared" si="1132"/>
        <v>3858</v>
      </c>
      <c r="AG1946" s="69">
        <f t="shared" si="1132"/>
        <v>3716</v>
      </c>
      <c r="AH1946" s="69">
        <f t="shared" si="1132"/>
        <v>3523</v>
      </c>
      <c r="AI1946" s="69">
        <f t="shared" si="1132"/>
        <v>3219</v>
      </c>
      <c r="AJ1946" s="69">
        <f t="shared" si="1132"/>
        <v>2649</v>
      </c>
      <c r="AK1946" s="69">
        <f t="shared" si="1132"/>
        <v>2203</v>
      </c>
      <c r="AL1946" s="69">
        <f t="shared" si="1132"/>
        <v>1876</v>
      </c>
      <c r="AM1946" s="69">
        <f t="shared" si="1132"/>
        <v>1706</v>
      </c>
      <c r="AN1946" s="69">
        <f t="shared" si="1132"/>
        <v>1345</v>
      </c>
      <c r="AO1946" s="69">
        <f t="shared" si="1132"/>
        <v>1008</v>
      </c>
      <c r="AP1946" s="69">
        <f t="shared" si="1132"/>
        <v>1142</v>
      </c>
      <c r="AQ1946" s="69">
        <f t="shared" si="1132"/>
        <v>2244</v>
      </c>
      <c r="AR1946" s="69">
        <f t="shared" si="1132"/>
        <v>2246</v>
      </c>
      <c r="AS1946" s="69">
        <f t="shared" si="1132"/>
        <v>11524</v>
      </c>
      <c r="AT1946" s="69">
        <f t="shared" si="1132"/>
        <v>904</v>
      </c>
      <c r="AV1946" s="109"/>
      <c r="AW1946" s="109"/>
    </row>
    <row r="1947" spans="1:49" s="33" customFormat="1" ht="12">
      <c r="A1947" s="21">
        <v>1943</v>
      </c>
      <c r="B1947" s="67"/>
      <c r="C1947" s="67"/>
      <c r="D1947" s="67"/>
      <c r="E1947" s="67"/>
      <c r="F1947" s="68" t="s">
        <v>1010</v>
      </c>
      <c r="G1947" s="69"/>
      <c r="H1947" s="69"/>
      <c r="I1947" s="103">
        <f t="shared" ref="I1947:AT1947" si="1133">I1245</f>
        <v>23198</v>
      </c>
      <c r="J1947" s="69">
        <f t="shared" si="1133"/>
        <v>433</v>
      </c>
      <c r="K1947" s="69">
        <f t="shared" si="1133"/>
        <v>430</v>
      </c>
      <c r="L1947" s="69">
        <f t="shared" si="1133"/>
        <v>448</v>
      </c>
      <c r="M1947" s="69">
        <f t="shared" si="1133"/>
        <v>430</v>
      </c>
      <c r="N1947" s="69">
        <f t="shared" si="1133"/>
        <v>416</v>
      </c>
      <c r="O1947" s="69">
        <f t="shared" si="1133"/>
        <v>471</v>
      </c>
      <c r="P1947" s="69">
        <f t="shared" si="1133"/>
        <v>424</v>
      </c>
      <c r="Q1947" s="69">
        <f t="shared" si="1133"/>
        <v>430</v>
      </c>
      <c r="R1947" s="69">
        <f t="shared" si="1133"/>
        <v>441</v>
      </c>
      <c r="S1947" s="69">
        <f t="shared" si="1133"/>
        <v>453</v>
      </c>
      <c r="T1947" s="69">
        <f t="shared" si="1133"/>
        <v>468</v>
      </c>
      <c r="U1947" s="69">
        <f t="shared" si="1133"/>
        <v>488</v>
      </c>
      <c r="V1947" s="69">
        <f t="shared" si="1133"/>
        <v>497</v>
      </c>
      <c r="W1947" s="69">
        <f t="shared" si="1133"/>
        <v>491</v>
      </c>
      <c r="X1947" s="69">
        <f t="shared" si="1133"/>
        <v>476</v>
      </c>
      <c r="Y1947" s="69">
        <f t="shared" si="1133"/>
        <v>461</v>
      </c>
      <c r="Z1947" s="69">
        <f t="shared" si="1133"/>
        <v>449</v>
      </c>
      <c r="AA1947" s="69">
        <f t="shared" si="1133"/>
        <v>434</v>
      </c>
      <c r="AB1947" s="69">
        <f t="shared" si="1133"/>
        <v>414</v>
      </c>
      <c r="AC1947" s="69">
        <f t="shared" si="1133"/>
        <v>398</v>
      </c>
      <c r="AD1947" s="69">
        <f t="shared" si="1133"/>
        <v>1777</v>
      </c>
      <c r="AE1947" s="69">
        <f t="shared" si="1133"/>
        <v>1795</v>
      </c>
      <c r="AF1947" s="69">
        <f t="shared" si="1133"/>
        <v>1799</v>
      </c>
      <c r="AG1947" s="69">
        <f t="shared" si="1133"/>
        <v>1695</v>
      </c>
      <c r="AH1947" s="69">
        <f t="shared" si="1133"/>
        <v>1485</v>
      </c>
      <c r="AI1947" s="69">
        <f t="shared" si="1133"/>
        <v>1306</v>
      </c>
      <c r="AJ1947" s="69">
        <f t="shared" si="1133"/>
        <v>998</v>
      </c>
      <c r="AK1947" s="69">
        <f t="shared" si="1133"/>
        <v>862</v>
      </c>
      <c r="AL1947" s="69">
        <f t="shared" si="1133"/>
        <v>774</v>
      </c>
      <c r="AM1947" s="69">
        <f t="shared" si="1133"/>
        <v>630</v>
      </c>
      <c r="AN1947" s="69">
        <f t="shared" si="1133"/>
        <v>499</v>
      </c>
      <c r="AO1947" s="69">
        <f t="shared" si="1133"/>
        <v>362</v>
      </c>
      <c r="AP1947" s="69">
        <f t="shared" si="1133"/>
        <v>264</v>
      </c>
      <c r="AQ1947" s="69">
        <f t="shared" si="1133"/>
        <v>1162</v>
      </c>
      <c r="AR1947" s="69">
        <f t="shared" si="1133"/>
        <v>1143</v>
      </c>
      <c r="AS1947" s="69">
        <f t="shared" si="1133"/>
        <v>5323</v>
      </c>
      <c r="AT1947" s="69">
        <f t="shared" si="1133"/>
        <v>496</v>
      </c>
      <c r="AV1947" s="109"/>
      <c r="AW1947" s="109"/>
    </row>
    <row r="1948" spans="1:49" s="33" customFormat="1" ht="12">
      <c r="A1948" s="21">
        <v>1944</v>
      </c>
      <c r="B1948" s="67"/>
      <c r="C1948" s="67"/>
      <c r="D1948" s="67"/>
      <c r="E1948" s="67"/>
      <c r="F1948" s="68" t="s">
        <v>263</v>
      </c>
      <c r="G1948" s="69"/>
      <c r="H1948" s="69"/>
      <c r="I1948" s="103">
        <f t="shared" ref="I1948:AT1948" si="1134">I1265</f>
        <v>162112</v>
      </c>
      <c r="J1948" s="69">
        <f t="shared" si="1134"/>
        <v>2407</v>
      </c>
      <c r="K1948" s="69">
        <f t="shared" si="1134"/>
        <v>2508</v>
      </c>
      <c r="L1948" s="69">
        <f t="shared" si="1134"/>
        <v>2716</v>
      </c>
      <c r="M1948" s="69">
        <f t="shared" si="1134"/>
        <v>2748</v>
      </c>
      <c r="N1948" s="69">
        <f t="shared" si="1134"/>
        <v>2715</v>
      </c>
      <c r="O1948" s="69">
        <f t="shared" si="1134"/>
        <v>2764</v>
      </c>
      <c r="P1948" s="69">
        <f t="shared" si="1134"/>
        <v>3042</v>
      </c>
      <c r="Q1948" s="69">
        <f t="shared" si="1134"/>
        <v>3232</v>
      </c>
      <c r="R1948" s="69">
        <f t="shared" si="1134"/>
        <v>3173</v>
      </c>
      <c r="S1948" s="69">
        <f t="shared" si="1134"/>
        <v>3226</v>
      </c>
      <c r="T1948" s="69">
        <f t="shared" si="1134"/>
        <v>3261</v>
      </c>
      <c r="U1948" s="69">
        <f t="shared" si="1134"/>
        <v>3320</v>
      </c>
      <c r="V1948" s="69">
        <f t="shared" si="1134"/>
        <v>3279</v>
      </c>
      <c r="W1948" s="69">
        <f t="shared" si="1134"/>
        <v>3286</v>
      </c>
      <c r="X1948" s="69">
        <f t="shared" si="1134"/>
        <v>3221</v>
      </c>
      <c r="Y1948" s="69">
        <f t="shared" si="1134"/>
        <v>3221</v>
      </c>
      <c r="Z1948" s="69">
        <f t="shared" si="1134"/>
        <v>3300</v>
      </c>
      <c r="AA1948" s="69">
        <f t="shared" si="1134"/>
        <v>3062</v>
      </c>
      <c r="AB1948" s="69">
        <f t="shared" si="1134"/>
        <v>2946</v>
      </c>
      <c r="AC1948" s="69">
        <f t="shared" si="1134"/>
        <v>2842</v>
      </c>
      <c r="AD1948" s="69">
        <f t="shared" si="1134"/>
        <v>12920</v>
      </c>
      <c r="AE1948" s="69">
        <f t="shared" si="1134"/>
        <v>12479</v>
      </c>
      <c r="AF1948" s="69">
        <f t="shared" si="1134"/>
        <v>12213</v>
      </c>
      <c r="AG1948" s="69">
        <f t="shared" si="1134"/>
        <v>11985</v>
      </c>
      <c r="AH1948" s="69">
        <f t="shared" si="1134"/>
        <v>10531</v>
      </c>
      <c r="AI1948" s="69">
        <f t="shared" si="1134"/>
        <v>9358</v>
      </c>
      <c r="AJ1948" s="69">
        <f t="shared" si="1134"/>
        <v>7560</v>
      </c>
      <c r="AK1948" s="69">
        <f t="shared" si="1134"/>
        <v>6422</v>
      </c>
      <c r="AL1948" s="69">
        <f t="shared" si="1134"/>
        <v>5332</v>
      </c>
      <c r="AM1948" s="69">
        <f t="shared" si="1134"/>
        <v>4148</v>
      </c>
      <c r="AN1948" s="69">
        <f t="shared" si="1134"/>
        <v>3530</v>
      </c>
      <c r="AO1948" s="69">
        <f t="shared" si="1134"/>
        <v>2551</v>
      </c>
      <c r="AP1948" s="69">
        <f t="shared" si="1134"/>
        <v>2814</v>
      </c>
      <c r="AQ1948" s="69">
        <f t="shared" si="1134"/>
        <v>8025</v>
      </c>
      <c r="AR1948" s="69">
        <f t="shared" si="1134"/>
        <v>7378</v>
      </c>
      <c r="AS1948" s="69">
        <f t="shared" si="1134"/>
        <v>34050</v>
      </c>
      <c r="AT1948" s="69">
        <f t="shared" si="1134"/>
        <v>3321</v>
      </c>
      <c r="AV1948" s="109"/>
      <c r="AW1948" s="109"/>
    </row>
    <row r="1949" spans="1:49" s="33" customFormat="1" ht="12">
      <c r="A1949" s="6">
        <v>1945</v>
      </c>
      <c r="B1949" s="67"/>
      <c r="C1949" s="67"/>
      <c r="D1949" s="67"/>
      <c r="E1949" s="67"/>
      <c r="F1949" s="68" t="s">
        <v>402</v>
      </c>
      <c r="G1949" s="69"/>
      <c r="H1949" s="69"/>
      <c r="I1949" s="103">
        <f t="shared" ref="I1949:AT1949" si="1135">I1446</f>
        <v>99292</v>
      </c>
      <c r="J1949" s="69">
        <f t="shared" si="1135"/>
        <v>1353</v>
      </c>
      <c r="K1949" s="69">
        <f t="shared" si="1135"/>
        <v>1465</v>
      </c>
      <c r="L1949" s="69">
        <f t="shared" si="1135"/>
        <v>1641</v>
      </c>
      <c r="M1949" s="69">
        <f t="shared" si="1135"/>
        <v>1577</v>
      </c>
      <c r="N1949" s="69">
        <f t="shared" si="1135"/>
        <v>1506</v>
      </c>
      <c r="O1949" s="69">
        <f t="shared" si="1135"/>
        <v>1518</v>
      </c>
      <c r="P1949" s="69">
        <f t="shared" si="1135"/>
        <v>1763</v>
      </c>
      <c r="Q1949" s="69">
        <f t="shared" si="1135"/>
        <v>1819</v>
      </c>
      <c r="R1949" s="69">
        <f t="shared" si="1135"/>
        <v>1828</v>
      </c>
      <c r="S1949" s="69">
        <f t="shared" si="1135"/>
        <v>1796</v>
      </c>
      <c r="T1949" s="69">
        <f t="shared" si="1135"/>
        <v>1809</v>
      </c>
      <c r="U1949" s="69">
        <f t="shared" si="1135"/>
        <v>1925</v>
      </c>
      <c r="V1949" s="69">
        <f t="shared" si="1135"/>
        <v>1861</v>
      </c>
      <c r="W1949" s="69">
        <f t="shared" si="1135"/>
        <v>1741</v>
      </c>
      <c r="X1949" s="69">
        <f t="shared" si="1135"/>
        <v>1728</v>
      </c>
      <c r="Y1949" s="69">
        <f t="shared" si="1135"/>
        <v>1678</v>
      </c>
      <c r="Z1949" s="69">
        <f t="shared" si="1135"/>
        <v>1938</v>
      </c>
      <c r="AA1949" s="69">
        <f t="shared" si="1135"/>
        <v>1774</v>
      </c>
      <c r="AB1949" s="69">
        <f t="shared" si="1135"/>
        <v>1854</v>
      </c>
      <c r="AC1949" s="69">
        <f t="shared" si="1135"/>
        <v>1918</v>
      </c>
      <c r="AD1949" s="69">
        <f t="shared" si="1135"/>
        <v>9681</v>
      </c>
      <c r="AE1949" s="69">
        <f t="shared" si="1135"/>
        <v>8587</v>
      </c>
      <c r="AF1949" s="69">
        <f t="shared" si="1135"/>
        <v>8260</v>
      </c>
      <c r="AG1949" s="69">
        <f t="shared" si="1135"/>
        <v>7017</v>
      </c>
      <c r="AH1949" s="69">
        <f t="shared" si="1135"/>
        <v>6102</v>
      </c>
      <c r="AI1949" s="69">
        <f t="shared" si="1135"/>
        <v>5367</v>
      </c>
      <c r="AJ1949" s="69">
        <f t="shared" si="1135"/>
        <v>4579</v>
      </c>
      <c r="AK1949" s="69">
        <f t="shared" si="1135"/>
        <v>3707</v>
      </c>
      <c r="AL1949" s="69">
        <f t="shared" si="1135"/>
        <v>2985</v>
      </c>
      <c r="AM1949" s="69">
        <f t="shared" si="1135"/>
        <v>2473</v>
      </c>
      <c r="AN1949" s="69">
        <f t="shared" si="1135"/>
        <v>2041</v>
      </c>
      <c r="AO1949" s="69">
        <f t="shared" si="1135"/>
        <v>1732</v>
      </c>
      <c r="AP1949" s="69">
        <f t="shared" si="1135"/>
        <v>2269</v>
      </c>
      <c r="AQ1949" s="69">
        <f t="shared" si="1135"/>
        <v>4439</v>
      </c>
      <c r="AR1949" s="69">
        <f t="shared" si="1135"/>
        <v>4397</v>
      </c>
      <c r="AS1949" s="69">
        <f t="shared" si="1135"/>
        <v>22057</v>
      </c>
      <c r="AT1949" s="69">
        <f t="shared" si="1135"/>
        <v>1852</v>
      </c>
      <c r="AV1949" s="109"/>
      <c r="AW1949" s="109"/>
    </row>
    <row r="1950" spans="1:49" s="33" customFormat="1" ht="12">
      <c r="A1950" s="21">
        <v>1946</v>
      </c>
      <c r="B1950" s="67"/>
      <c r="C1950" s="67"/>
      <c r="D1950" s="67"/>
      <c r="E1950" s="67"/>
      <c r="F1950" s="68" t="s">
        <v>450</v>
      </c>
      <c r="G1950" s="69"/>
      <c r="H1950" s="69"/>
      <c r="I1950" s="103">
        <f t="shared" ref="I1950:AT1950" si="1136">I1501</f>
        <v>43942</v>
      </c>
      <c r="J1950" s="69">
        <f t="shared" si="1136"/>
        <v>550</v>
      </c>
      <c r="K1950" s="69">
        <f t="shared" si="1136"/>
        <v>580</v>
      </c>
      <c r="L1950" s="69">
        <f t="shared" si="1136"/>
        <v>632</v>
      </c>
      <c r="M1950" s="69">
        <f t="shared" si="1136"/>
        <v>649</v>
      </c>
      <c r="N1950" s="69">
        <f t="shared" si="1136"/>
        <v>624</v>
      </c>
      <c r="O1950" s="69">
        <f t="shared" si="1136"/>
        <v>713</v>
      </c>
      <c r="P1950" s="69">
        <f t="shared" si="1136"/>
        <v>825</v>
      </c>
      <c r="Q1950" s="69">
        <f t="shared" si="1136"/>
        <v>863</v>
      </c>
      <c r="R1950" s="69">
        <f t="shared" si="1136"/>
        <v>900</v>
      </c>
      <c r="S1950" s="69">
        <f t="shared" si="1136"/>
        <v>908</v>
      </c>
      <c r="T1950" s="69">
        <f t="shared" si="1136"/>
        <v>943</v>
      </c>
      <c r="U1950" s="69">
        <f t="shared" si="1136"/>
        <v>1014</v>
      </c>
      <c r="V1950" s="69">
        <f t="shared" si="1136"/>
        <v>1012</v>
      </c>
      <c r="W1950" s="69">
        <f t="shared" si="1136"/>
        <v>967</v>
      </c>
      <c r="X1950" s="69">
        <f t="shared" si="1136"/>
        <v>923</v>
      </c>
      <c r="Y1950" s="69">
        <f t="shared" si="1136"/>
        <v>881</v>
      </c>
      <c r="Z1950" s="69">
        <f t="shared" si="1136"/>
        <v>800</v>
      </c>
      <c r="AA1950" s="69">
        <f t="shared" si="1136"/>
        <v>782</v>
      </c>
      <c r="AB1950" s="69">
        <f t="shared" si="1136"/>
        <v>707</v>
      </c>
      <c r="AC1950" s="69">
        <f t="shared" si="1136"/>
        <v>674</v>
      </c>
      <c r="AD1950" s="69">
        <f t="shared" si="1136"/>
        <v>2971</v>
      </c>
      <c r="AE1950" s="69">
        <f t="shared" si="1136"/>
        <v>3012</v>
      </c>
      <c r="AF1950" s="69">
        <f t="shared" si="1136"/>
        <v>3206</v>
      </c>
      <c r="AG1950" s="69">
        <f t="shared" si="1136"/>
        <v>3276</v>
      </c>
      <c r="AH1950" s="69">
        <f t="shared" si="1136"/>
        <v>3068</v>
      </c>
      <c r="AI1950" s="69">
        <f t="shared" si="1136"/>
        <v>2645</v>
      </c>
      <c r="AJ1950" s="69">
        <f t="shared" si="1136"/>
        <v>2309</v>
      </c>
      <c r="AK1950" s="69">
        <f t="shared" si="1136"/>
        <v>1852</v>
      </c>
      <c r="AL1950" s="69">
        <f t="shared" si="1136"/>
        <v>1627</v>
      </c>
      <c r="AM1950" s="69">
        <f t="shared" si="1136"/>
        <v>1352</v>
      </c>
      <c r="AN1950" s="69">
        <f t="shared" si="1136"/>
        <v>1092</v>
      </c>
      <c r="AO1950" s="69">
        <f t="shared" si="1136"/>
        <v>792</v>
      </c>
      <c r="AP1950" s="69">
        <f t="shared" si="1136"/>
        <v>793</v>
      </c>
      <c r="AQ1950" s="69">
        <f t="shared" si="1136"/>
        <v>2382.86</v>
      </c>
      <c r="AR1950" s="69">
        <f t="shared" si="1136"/>
        <v>1844.6</v>
      </c>
      <c r="AS1950" s="69">
        <f t="shared" si="1136"/>
        <v>8907.23</v>
      </c>
      <c r="AT1950" s="69">
        <f t="shared" si="1136"/>
        <v>789</v>
      </c>
      <c r="AV1950" s="109"/>
      <c r="AW1950" s="109"/>
    </row>
    <row r="1951" spans="1:49" s="33" customFormat="1" ht="12">
      <c r="A1951" s="21">
        <v>1947</v>
      </c>
      <c r="B1951" s="67"/>
      <c r="C1951" s="67"/>
      <c r="D1951" s="67"/>
      <c r="E1951" s="67"/>
      <c r="F1951" s="68" t="s">
        <v>1012</v>
      </c>
      <c r="G1951" s="69"/>
      <c r="H1951" s="69"/>
      <c r="I1951" s="103">
        <f t="shared" ref="I1951:AT1951" si="1137">I1554</f>
        <v>130408</v>
      </c>
      <c r="J1951" s="69">
        <f t="shared" si="1137"/>
        <v>1929</v>
      </c>
      <c r="K1951" s="69">
        <f t="shared" si="1137"/>
        <v>2021</v>
      </c>
      <c r="L1951" s="69">
        <f t="shared" si="1137"/>
        <v>2235</v>
      </c>
      <c r="M1951" s="69">
        <f t="shared" si="1137"/>
        <v>2347</v>
      </c>
      <c r="N1951" s="69">
        <f t="shared" si="1137"/>
        <v>2399</v>
      </c>
      <c r="O1951" s="69">
        <f t="shared" si="1137"/>
        <v>2623</v>
      </c>
      <c r="P1951" s="69">
        <f t="shared" si="1137"/>
        <v>2614</v>
      </c>
      <c r="Q1951" s="69">
        <f t="shared" si="1137"/>
        <v>2655</v>
      </c>
      <c r="R1951" s="69">
        <f t="shared" si="1137"/>
        <v>2797</v>
      </c>
      <c r="S1951" s="69">
        <f t="shared" si="1137"/>
        <v>2677</v>
      </c>
      <c r="T1951" s="69">
        <f t="shared" si="1137"/>
        <v>3084</v>
      </c>
      <c r="U1951" s="69">
        <f t="shared" si="1137"/>
        <v>3184</v>
      </c>
      <c r="V1951" s="69">
        <f t="shared" si="1137"/>
        <v>3019</v>
      </c>
      <c r="W1951" s="69">
        <f t="shared" si="1137"/>
        <v>2993</v>
      </c>
      <c r="X1951" s="69">
        <f t="shared" si="1137"/>
        <v>2903</v>
      </c>
      <c r="Y1951" s="69">
        <f t="shared" si="1137"/>
        <v>2880</v>
      </c>
      <c r="Z1951" s="69">
        <f t="shared" si="1137"/>
        <v>2773</v>
      </c>
      <c r="AA1951" s="69">
        <f t="shared" si="1137"/>
        <v>2628</v>
      </c>
      <c r="AB1951" s="69">
        <f t="shared" si="1137"/>
        <v>2443</v>
      </c>
      <c r="AC1951" s="69">
        <f t="shared" si="1137"/>
        <v>2358</v>
      </c>
      <c r="AD1951" s="69">
        <f t="shared" si="1137"/>
        <v>10365</v>
      </c>
      <c r="AE1951" s="69">
        <f t="shared" si="1137"/>
        <v>9991</v>
      </c>
      <c r="AF1951" s="69">
        <f t="shared" si="1137"/>
        <v>9751</v>
      </c>
      <c r="AG1951" s="69">
        <f t="shared" si="1137"/>
        <v>9173</v>
      </c>
      <c r="AH1951" s="69">
        <f t="shared" si="1137"/>
        <v>8401</v>
      </c>
      <c r="AI1951" s="69">
        <f t="shared" si="1137"/>
        <v>7227</v>
      </c>
      <c r="AJ1951" s="69">
        <f t="shared" si="1137"/>
        <v>6009</v>
      </c>
      <c r="AK1951" s="69">
        <f t="shared" si="1137"/>
        <v>4879</v>
      </c>
      <c r="AL1951" s="69">
        <f t="shared" si="1137"/>
        <v>3946</v>
      </c>
      <c r="AM1951" s="69">
        <f t="shared" si="1137"/>
        <v>3088</v>
      </c>
      <c r="AN1951" s="69">
        <f t="shared" si="1137"/>
        <v>2262</v>
      </c>
      <c r="AO1951" s="69">
        <f t="shared" si="1137"/>
        <v>1480</v>
      </c>
      <c r="AP1951" s="69">
        <f t="shared" si="1137"/>
        <v>1274</v>
      </c>
      <c r="AQ1951" s="69">
        <f t="shared" si="1137"/>
        <v>7455</v>
      </c>
      <c r="AR1951" s="69">
        <f t="shared" si="1137"/>
        <v>6210</v>
      </c>
      <c r="AS1951" s="69">
        <f t="shared" si="1137"/>
        <v>27091</v>
      </c>
      <c r="AT1951" s="69">
        <f t="shared" si="1137"/>
        <v>3651</v>
      </c>
      <c r="AV1951" s="109"/>
      <c r="AW1951" s="109"/>
    </row>
    <row r="1952" spans="1:49" s="33" customFormat="1" ht="12">
      <c r="A1952" s="6">
        <v>1948</v>
      </c>
      <c r="B1952" s="67"/>
      <c r="C1952" s="67"/>
      <c r="D1952" s="67"/>
      <c r="E1952" s="67"/>
      <c r="F1952" s="68" t="s">
        <v>1003</v>
      </c>
      <c r="G1952" s="69"/>
      <c r="H1952" s="69"/>
      <c r="I1952" s="103">
        <f t="shared" ref="I1952:AT1952" si="1138">I1756</f>
        <v>201204</v>
      </c>
      <c r="J1952" s="69">
        <f t="shared" si="1138"/>
        <v>3834</v>
      </c>
      <c r="K1952" s="69">
        <f t="shared" si="1138"/>
        <v>4072</v>
      </c>
      <c r="L1952" s="69">
        <f t="shared" si="1138"/>
        <v>4096</v>
      </c>
      <c r="M1952" s="69">
        <f t="shared" si="1138"/>
        <v>4122</v>
      </c>
      <c r="N1952" s="69">
        <f t="shared" si="1138"/>
        <v>4155</v>
      </c>
      <c r="O1952" s="69">
        <f t="shared" si="1138"/>
        <v>3967</v>
      </c>
      <c r="P1952" s="69">
        <f t="shared" si="1138"/>
        <v>4149</v>
      </c>
      <c r="Q1952" s="69">
        <f t="shared" si="1138"/>
        <v>4198</v>
      </c>
      <c r="R1952" s="69">
        <f t="shared" si="1138"/>
        <v>4235</v>
      </c>
      <c r="S1952" s="69">
        <f t="shared" si="1138"/>
        <v>4263</v>
      </c>
      <c r="T1952" s="69">
        <f t="shared" si="1138"/>
        <v>4270</v>
      </c>
      <c r="U1952" s="69">
        <f t="shared" si="1138"/>
        <v>4269</v>
      </c>
      <c r="V1952" s="69">
        <f t="shared" si="1138"/>
        <v>4247</v>
      </c>
      <c r="W1952" s="69">
        <f t="shared" si="1138"/>
        <v>4200</v>
      </c>
      <c r="X1952" s="69">
        <f t="shared" si="1138"/>
        <v>4136</v>
      </c>
      <c r="Y1952" s="69">
        <f t="shared" si="1138"/>
        <v>4065</v>
      </c>
      <c r="Z1952" s="69">
        <f t="shared" si="1138"/>
        <v>3999</v>
      </c>
      <c r="AA1952" s="69">
        <f t="shared" si="1138"/>
        <v>3906</v>
      </c>
      <c r="AB1952" s="69">
        <f t="shared" si="1138"/>
        <v>3780</v>
      </c>
      <c r="AC1952" s="69">
        <f t="shared" si="1138"/>
        <v>3642</v>
      </c>
      <c r="AD1952" s="69">
        <f t="shared" si="1138"/>
        <v>16680</v>
      </c>
      <c r="AE1952" s="69">
        <f t="shared" si="1138"/>
        <v>17063</v>
      </c>
      <c r="AF1952" s="69">
        <f t="shared" si="1138"/>
        <v>16598</v>
      </c>
      <c r="AG1952" s="69">
        <f t="shared" si="1138"/>
        <v>14784</v>
      </c>
      <c r="AH1952" s="69">
        <f t="shared" si="1138"/>
        <v>13680</v>
      </c>
      <c r="AI1952" s="69">
        <f t="shared" si="1138"/>
        <v>11193</v>
      </c>
      <c r="AJ1952" s="69">
        <f t="shared" si="1138"/>
        <v>8704</v>
      </c>
      <c r="AK1952" s="69">
        <f t="shared" si="1138"/>
        <v>6748</v>
      </c>
      <c r="AL1952" s="69">
        <f t="shared" si="1138"/>
        <v>5000</v>
      </c>
      <c r="AM1952" s="69">
        <f t="shared" si="1138"/>
        <v>3762</v>
      </c>
      <c r="AN1952" s="69">
        <f t="shared" si="1138"/>
        <v>2483</v>
      </c>
      <c r="AO1952" s="69">
        <f t="shared" si="1138"/>
        <v>1571</v>
      </c>
      <c r="AP1952" s="69">
        <f t="shared" si="1138"/>
        <v>1333</v>
      </c>
      <c r="AQ1952" s="69">
        <f t="shared" si="1138"/>
        <v>10356</v>
      </c>
      <c r="AR1952" s="69">
        <f t="shared" si="1138"/>
        <v>9330</v>
      </c>
      <c r="AS1952" s="69">
        <f t="shared" si="1138"/>
        <v>43448</v>
      </c>
      <c r="AT1952" s="69">
        <f t="shared" si="1138"/>
        <v>3929</v>
      </c>
      <c r="AV1952" s="109"/>
      <c r="AW1952" s="109"/>
    </row>
    <row r="1953" spans="1:49" s="33" customFormat="1" ht="12">
      <c r="A1953" s="21">
        <v>1949</v>
      </c>
      <c r="B1953" s="67"/>
      <c r="C1953" s="67"/>
      <c r="D1953" s="67"/>
      <c r="E1953" s="67"/>
      <c r="F1953" s="68" t="s">
        <v>1123</v>
      </c>
      <c r="G1953" s="69"/>
      <c r="H1953" s="69"/>
      <c r="I1953" s="103">
        <f t="shared" ref="I1953:AT1953" si="1139">I1848</f>
        <v>146495.97100128187</v>
      </c>
      <c r="J1953" s="69">
        <f t="shared" si="1139"/>
        <v>2736</v>
      </c>
      <c r="K1953" s="69">
        <f t="shared" si="1139"/>
        <v>2845</v>
      </c>
      <c r="L1953" s="69">
        <f t="shared" si="1139"/>
        <v>3053</v>
      </c>
      <c r="M1953" s="69">
        <f t="shared" si="1139"/>
        <v>3296.9710012818687</v>
      </c>
      <c r="N1953" s="69">
        <f t="shared" si="1139"/>
        <v>3317</v>
      </c>
      <c r="O1953" s="69">
        <f t="shared" si="1139"/>
        <v>3223</v>
      </c>
      <c r="P1953" s="69">
        <f t="shared" si="1139"/>
        <v>3934</v>
      </c>
      <c r="Q1953" s="69">
        <f t="shared" si="1139"/>
        <v>3920</v>
      </c>
      <c r="R1953" s="69">
        <f t="shared" si="1139"/>
        <v>3867</v>
      </c>
      <c r="S1953" s="69">
        <f t="shared" si="1139"/>
        <v>3783</v>
      </c>
      <c r="T1953" s="69">
        <f t="shared" si="1139"/>
        <v>3671</v>
      </c>
      <c r="U1953" s="69">
        <f t="shared" si="1139"/>
        <v>3533</v>
      </c>
      <c r="V1953" s="69">
        <f t="shared" si="1139"/>
        <v>3392</v>
      </c>
      <c r="W1953" s="69">
        <f t="shared" si="1139"/>
        <v>3255</v>
      </c>
      <c r="X1953" s="69">
        <f t="shared" si="1139"/>
        <v>3125</v>
      </c>
      <c r="Y1953" s="69">
        <f t="shared" si="1139"/>
        <v>2990</v>
      </c>
      <c r="Z1953" s="69">
        <f t="shared" si="1139"/>
        <v>2855</v>
      </c>
      <c r="AA1953" s="69">
        <f t="shared" si="1139"/>
        <v>2725</v>
      </c>
      <c r="AB1953" s="69">
        <f t="shared" si="1139"/>
        <v>2602</v>
      </c>
      <c r="AC1953" s="69">
        <f t="shared" si="1139"/>
        <v>2492</v>
      </c>
      <c r="AD1953" s="69">
        <f t="shared" si="1139"/>
        <v>11517</v>
      </c>
      <c r="AE1953" s="69">
        <f t="shared" si="1139"/>
        <v>12753</v>
      </c>
      <c r="AF1953" s="69">
        <f t="shared" si="1139"/>
        <v>11269</v>
      </c>
      <c r="AG1953" s="69">
        <f t="shared" si="1139"/>
        <v>9936</v>
      </c>
      <c r="AH1953" s="69">
        <f t="shared" si="1139"/>
        <v>8958</v>
      </c>
      <c r="AI1953" s="69">
        <f t="shared" si="1139"/>
        <v>7367</v>
      </c>
      <c r="AJ1953" s="69">
        <f t="shared" si="1139"/>
        <v>5742</v>
      </c>
      <c r="AK1953" s="69">
        <f t="shared" si="1139"/>
        <v>4629</v>
      </c>
      <c r="AL1953" s="69">
        <f t="shared" si="1139"/>
        <v>3752</v>
      </c>
      <c r="AM1953" s="69">
        <f t="shared" si="1139"/>
        <v>2565</v>
      </c>
      <c r="AN1953" s="69">
        <f t="shared" si="1139"/>
        <v>1574</v>
      </c>
      <c r="AO1953" s="69">
        <f t="shared" si="1139"/>
        <v>990</v>
      </c>
      <c r="AP1953" s="69">
        <f t="shared" si="1139"/>
        <v>829</v>
      </c>
      <c r="AQ1953" s="69">
        <f t="shared" si="1139"/>
        <v>8218</v>
      </c>
      <c r="AR1953" s="69">
        <f t="shared" si="1139"/>
        <v>6120</v>
      </c>
      <c r="AS1953" s="69">
        <f t="shared" si="1139"/>
        <v>28006</v>
      </c>
      <c r="AT1953" s="69">
        <f t="shared" si="1139"/>
        <v>3311</v>
      </c>
      <c r="AV1953" s="109"/>
      <c r="AW1953" s="109"/>
    </row>
  </sheetData>
  <mergeCells count="42">
    <mergeCell ref="AB3:AB4"/>
    <mergeCell ref="AC3:AC4"/>
    <mergeCell ref="AD3:AD4"/>
    <mergeCell ref="AE3:AE4"/>
    <mergeCell ref="AF3:AF4"/>
    <mergeCell ref="AG3:AG4"/>
    <mergeCell ref="AN3:AN4"/>
    <mergeCell ref="AO3:AO4"/>
    <mergeCell ref="AP3:AP4"/>
    <mergeCell ref="AM3:AM4"/>
    <mergeCell ref="AH3:AH4"/>
    <mergeCell ref="AJ3:AJ4"/>
    <mergeCell ref="AQ3:AT3"/>
    <mergeCell ref="AK3:AK4"/>
    <mergeCell ref="AL3:AL4"/>
    <mergeCell ref="A3:A4"/>
    <mergeCell ref="B3:B4"/>
    <mergeCell ref="C3:C4"/>
    <mergeCell ref="D3:D4"/>
    <mergeCell ref="M3:M4"/>
    <mergeCell ref="K3:K4"/>
    <mergeCell ref="L3:L4"/>
    <mergeCell ref="E3:E4"/>
    <mergeCell ref="F3:F4"/>
    <mergeCell ref="G3:G4"/>
    <mergeCell ref="I3:I4"/>
    <mergeCell ref="J3:J4"/>
    <mergeCell ref="AI3:AI4"/>
    <mergeCell ref="N3:N4"/>
    <mergeCell ref="AA3:AA4"/>
    <mergeCell ref="Q3:Q4"/>
    <mergeCell ref="R3:R4"/>
    <mergeCell ref="O3:O4"/>
    <mergeCell ref="P3:P4"/>
    <mergeCell ref="S3:S4"/>
    <mergeCell ref="T3:T4"/>
    <mergeCell ref="Y3:Y4"/>
    <mergeCell ref="Z3:Z4"/>
    <mergeCell ref="U3:U4"/>
    <mergeCell ref="V3:V4"/>
    <mergeCell ref="W3:W4"/>
    <mergeCell ref="X3:X4"/>
  </mergeCells>
  <conditionalFormatting sqref="AO1755:AT1755">
    <cfRule type="cellIs" dxfId="66" priority="393" stopIfTrue="1" operator="lessThanOrEqual">
      <formula>0</formula>
    </cfRule>
  </conditionalFormatting>
  <conditionalFormatting sqref="B1267:B1298 B1448:B1483 B1503:B1508 B1300:B1303 B1305:B1309 B1311:B1316 B1318:B1321 B1323:B1326 B1328:B1335 B1337:B1343 B1345:B1352 B1354:B1368 B1370:B1378 B1380:B1385 B1387:B1394 B1396:B1399 B1401:B1410 B1412:B1414 B1416:B1429 B1431 B1433:B1445 B1485:B1496 B1498:B1500 B1510 B1512:B1518 B1520:B1525 B1527:B1529 B1531:B1533 B1535:B1538 B1540:B1541 B1543 B1545:B1547 B1549:B1552">
    <cfRule type="duplicateValues" dxfId="65" priority="56"/>
  </conditionalFormatting>
  <conditionalFormatting sqref="B1267:B1298">
    <cfRule type="duplicateValues" dxfId="64" priority="55"/>
  </conditionalFormatting>
  <conditionalFormatting sqref="B1267:B1298">
    <cfRule type="duplicateValues" dxfId="63" priority="54"/>
  </conditionalFormatting>
  <conditionalFormatting sqref="B1314">
    <cfRule type="duplicateValues" dxfId="62" priority="57"/>
  </conditionalFormatting>
  <conditionalFormatting sqref="B1435">
    <cfRule type="duplicateValues" dxfId="61" priority="58"/>
  </conditionalFormatting>
  <conditionalFormatting sqref="B1468">
    <cfRule type="duplicateValues" dxfId="60" priority="59"/>
  </conditionalFormatting>
  <conditionalFormatting sqref="B1429">
    <cfRule type="duplicateValues" dxfId="59" priority="60"/>
  </conditionalFormatting>
  <conditionalFormatting sqref="B1467">
    <cfRule type="duplicateValues" dxfId="58" priority="61"/>
  </conditionalFormatting>
  <conditionalFormatting sqref="B1434">
    <cfRule type="duplicateValues" dxfId="57" priority="62"/>
  </conditionalFormatting>
  <conditionalFormatting sqref="B1528">
    <cfRule type="duplicateValues" dxfId="56" priority="63"/>
  </conditionalFormatting>
  <conditionalFormatting sqref="B1267:B1298 B1448:B1483 B1503:B1508 B1300:B1303 B1305:B1309 B1311:B1316 B1318:B1321 B1323:B1326 B1328:B1335 B1337:B1343 B1345:B1352 B1354:B1368 B1370:B1378 B1380:B1385 B1387:B1394 B1396:B1399 B1401:B1410 B1412:B1414 B1416:B1429 B1431 B1433:B1445 B1485:B1496 B1498:B1500 B1510 B1512:B1518 B1520:B1525 B1527:B1529 B1531:B1533 B1535:B1538 B1540:B1541 B1543 B1545:B1547 B1549:B1552">
    <cfRule type="duplicateValues" dxfId="55" priority="64"/>
    <cfRule type="duplicateValues" dxfId="54" priority="65"/>
    <cfRule type="duplicateValues" dxfId="53" priority="66"/>
  </conditionalFormatting>
  <conditionalFormatting sqref="B475">
    <cfRule type="duplicateValues" dxfId="52" priority="53"/>
  </conditionalFormatting>
  <conditionalFormatting sqref="B475">
    <cfRule type="duplicateValues" dxfId="51" priority="52"/>
  </conditionalFormatting>
  <conditionalFormatting sqref="B475">
    <cfRule type="duplicateValues" dxfId="50" priority="51"/>
  </conditionalFormatting>
  <conditionalFormatting sqref="B475">
    <cfRule type="duplicateValues" dxfId="49" priority="48"/>
    <cfRule type="duplicateValues" dxfId="48" priority="49"/>
    <cfRule type="duplicateValues" dxfId="47" priority="50"/>
  </conditionalFormatting>
  <conditionalFormatting sqref="H1267:H1298 H1448:H1483 H1503:H1508 H1300:H1303 H1305:H1309 H1311:H1316 H1318:H1321 H1323:H1326 H1328:H1335 H1337:H1343 H1345:H1352 H1354:H1368 H1370:H1378 H1380:H1385 H1387:H1394 H1396:H1399 H1401:H1410 H1412:H1414 H1416:H1429 H1431 H1433:H1445 H1485:H1496 H1498:H1500 H1510 H1512:H1518 H1520:H1525 H1527:H1529 H1531:H1533 H1535:H1538 H1540:H1541 H1543 H1545:H1547 H1549:H1552">
    <cfRule type="duplicateValues" dxfId="46" priority="37"/>
  </conditionalFormatting>
  <conditionalFormatting sqref="H1267:H1298">
    <cfRule type="duplicateValues" dxfId="45" priority="36"/>
  </conditionalFormatting>
  <conditionalFormatting sqref="H1267:H1298">
    <cfRule type="duplicateValues" dxfId="44" priority="35"/>
  </conditionalFormatting>
  <conditionalFormatting sqref="H1314">
    <cfRule type="duplicateValues" dxfId="43" priority="38"/>
  </conditionalFormatting>
  <conditionalFormatting sqref="H1435">
    <cfRule type="duplicateValues" dxfId="42" priority="39"/>
  </conditionalFormatting>
  <conditionalFormatting sqref="H1468">
    <cfRule type="duplicateValues" dxfId="41" priority="40"/>
  </conditionalFormatting>
  <conditionalFormatting sqref="H1429">
    <cfRule type="duplicateValues" dxfId="40" priority="41"/>
  </conditionalFormatting>
  <conditionalFormatting sqref="H1467">
    <cfRule type="duplicateValues" dxfId="39" priority="42"/>
  </conditionalFormatting>
  <conditionalFormatting sqref="H1434">
    <cfRule type="duplicateValues" dxfId="38" priority="43"/>
  </conditionalFormatting>
  <conditionalFormatting sqref="H1528">
    <cfRule type="duplicateValues" dxfId="37" priority="44"/>
  </conditionalFormatting>
  <conditionalFormatting sqref="H1267:H1298 H1448:H1483 H1503:H1508 H1300:H1303 H1305:H1309 H1311:H1316 H1318:H1321 H1323:H1326 H1328:H1335 H1337:H1343 H1345:H1352 H1354:H1368 H1370:H1378 H1380:H1385 H1387:H1394 H1396:H1399 H1401:H1410 H1412:H1414 H1416:H1429 H1431 H1433:H1445 H1485:H1496 H1498:H1500 H1510 H1512:H1518 H1520:H1525 H1527:H1529 H1531:H1533 H1535:H1538 H1540:H1541 H1543 H1545:H1547 H1549:H1552">
    <cfRule type="duplicateValues" dxfId="36" priority="45"/>
    <cfRule type="duplicateValues" dxfId="35" priority="46"/>
    <cfRule type="duplicateValues" dxfId="34" priority="47"/>
  </conditionalFormatting>
  <conditionalFormatting sqref="H475">
    <cfRule type="duplicateValues" dxfId="33" priority="34"/>
  </conditionalFormatting>
  <conditionalFormatting sqref="H475">
    <cfRule type="duplicateValues" dxfId="32" priority="33"/>
  </conditionalFormatting>
  <conditionalFormatting sqref="H475">
    <cfRule type="duplicateValues" dxfId="31" priority="32"/>
  </conditionalFormatting>
  <conditionalFormatting sqref="H475">
    <cfRule type="duplicateValues" dxfId="30" priority="29"/>
    <cfRule type="duplicateValues" dxfId="29" priority="30"/>
    <cfRule type="duplicateValues" dxfId="28" priority="31"/>
  </conditionalFormatting>
  <conditionalFormatting sqref="AU1267:AU1298 AU1448:AU1483 AU1503:AU1508 AU1300:AU1303 AU1305:AU1309 AU1311:AU1316 AU1318:AU1321 AU1323:AU1326 AU1328:AU1335 AU1337:AU1343 AU1345:AU1352 AU1354:AU1368 AU1370:AU1378 AU1380:AU1385 AU1387:AU1394 AU1396:AU1399 AU1401:AU1410 AU1412:AU1414 AU1416:AU1429 AU1431 AU1433:AU1445 AU1485:AU1496 AU1498:AU1500 AU1510 AU1512:AU1518 AU1520:AU1525 AU1527:AU1529 AU1531:AU1533 AU1535:AU1538 AU1540:AU1541 AU1543 AU1545:AU1547 AU1549:AU1552">
    <cfRule type="duplicateValues" dxfId="27" priority="18"/>
  </conditionalFormatting>
  <conditionalFormatting sqref="AU1267:AU1298">
    <cfRule type="duplicateValues" dxfId="26" priority="17"/>
  </conditionalFormatting>
  <conditionalFormatting sqref="AU1267:AU1298">
    <cfRule type="duplicateValues" dxfId="25" priority="16"/>
  </conditionalFormatting>
  <conditionalFormatting sqref="AU1314">
    <cfRule type="duplicateValues" dxfId="24" priority="19"/>
  </conditionalFormatting>
  <conditionalFormatting sqref="AU1435">
    <cfRule type="duplicateValues" dxfId="23" priority="20"/>
  </conditionalFormatting>
  <conditionalFormatting sqref="AU1468">
    <cfRule type="duplicateValues" dxfId="22" priority="21"/>
  </conditionalFormatting>
  <conditionalFormatting sqref="AU1429">
    <cfRule type="duplicateValues" dxfId="21" priority="22"/>
  </conditionalFormatting>
  <conditionalFormatting sqref="AU1467">
    <cfRule type="duplicateValues" dxfId="20" priority="23"/>
  </conditionalFormatting>
  <conditionalFormatting sqref="AU1434">
    <cfRule type="duplicateValues" dxfId="19" priority="24"/>
  </conditionalFormatting>
  <conditionalFormatting sqref="AU1528">
    <cfRule type="duplicateValues" dxfId="18" priority="25"/>
  </conditionalFormatting>
  <conditionalFormatting sqref="AU1267:AU1298 AU1448:AU1483 AU1503:AU1508 AU1300:AU1303 AU1305:AU1309 AU1311:AU1316 AU1318:AU1321 AU1323:AU1326 AU1328:AU1335 AU1337:AU1343 AU1345:AU1352 AU1354:AU1368 AU1370:AU1378 AU1380:AU1385 AU1387:AU1394 AU1396:AU1399 AU1401:AU1410 AU1412:AU1414 AU1416:AU1429 AU1431 AU1433:AU1445 AU1485:AU1496 AU1498:AU1500 AU1510 AU1512:AU1518 AU1520:AU1525 AU1527:AU1529 AU1531:AU1533 AU1535:AU1538 AU1540:AU1541 AU1543 AU1545:AU1547 AU1549:AU1552">
    <cfRule type="duplicateValues" dxfId="17" priority="26"/>
    <cfRule type="duplicateValues" dxfId="16" priority="27"/>
    <cfRule type="duplicateValues" dxfId="15" priority="28"/>
  </conditionalFormatting>
  <conditionalFormatting sqref="AU475">
    <cfRule type="duplicateValues" dxfId="14" priority="15"/>
  </conditionalFormatting>
  <conditionalFormatting sqref="AU475">
    <cfRule type="duplicateValues" dxfId="13" priority="14"/>
  </conditionalFormatting>
  <conditionalFormatting sqref="AU475">
    <cfRule type="duplicateValues" dxfId="12" priority="13"/>
  </conditionalFormatting>
  <conditionalFormatting sqref="AU475">
    <cfRule type="duplicateValues" dxfId="11" priority="10"/>
    <cfRule type="duplicateValues" dxfId="10" priority="11"/>
    <cfRule type="duplicateValues" dxfId="9" priority="12"/>
  </conditionalFormatting>
  <conditionalFormatting sqref="AW9">
    <cfRule type="cellIs" dxfId="8" priority="9" operator="between">
      <formula>70</formula>
      <formula>130</formula>
    </cfRule>
    <cfRule type="cellIs" dxfId="7" priority="8" operator="lessThan">
      <formula>70</formula>
    </cfRule>
    <cfRule type="cellIs" dxfId="6" priority="7" operator="greaterThan">
      <formula>130</formula>
    </cfRule>
  </conditionalFormatting>
  <conditionalFormatting sqref="AW10:AW15">
    <cfRule type="cellIs" dxfId="5" priority="4" operator="greaterThan">
      <formula>130</formula>
    </cfRule>
    <cfRule type="cellIs" dxfId="4" priority="5" operator="lessThan">
      <formula>70</formula>
    </cfRule>
    <cfRule type="cellIs" dxfId="3" priority="6" operator="between">
      <formula>70</formula>
      <formula>130</formula>
    </cfRule>
  </conditionalFormatting>
  <conditionalFormatting sqref="AW16:AW290">
    <cfRule type="cellIs" dxfId="2" priority="1" operator="greaterThan">
      <formula>130</formula>
    </cfRule>
    <cfRule type="cellIs" dxfId="1" priority="2" operator="lessThan">
      <formula>70</formula>
    </cfRule>
    <cfRule type="cellIs" dxfId="0" priority="3" operator="between">
      <formula>70</formula>
      <formula>130</formula>
    </cfRule>
  </conditionalFormatting>
  <printOptions horizontalCentered="1"/>
  <pageMargins left="0.15748031496062992" right="0.15748031496062992" top="0.33" bottom="0.17" header="0.15748031496062992" footer="0.17"/>
  <pageSetup paperSize="9"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POB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Herbert Goicochea Alcántara</dc:creator>
  <cp:lastModifiedBy>Victor Irvin Rojas Culqui</cp:lastModifiedBy>
  <cp:lastPrinted>2016-03-29T22:38:39Z</cp:lastPrinted>
  <dcterms:created xsi:type="dcterms:W3CDTF">2015-12-29T20:37:29Z</dcterms:created>
  <dcterms:modified xsi:type="dcterms:W3CDTF">2017-07-24T15:14:43Z</dcterms:modified>
</cp:coreProperties>
</file>